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comments6.xml" ContentType="application/vnd.openxmlformats-officedocument.spreadsheetml.comments+xml"/>
  <Default Extension="vml" ContentType="application/vnd.openxmlformats-officedocument.vmlDrawing"/>
  <Override PartName="/xl/worksheets/sheet6.xml" ContentType="application/vnd.openxmlformats-officedocument.spreadsheetml.worksheet+xml"/>
  <Override PartName="/xl/comments7.xml" ContentType="application/vnd.openxmlformats-officedocument.spreadsheetml.comments+xml"/>
  <Override PartName="/xl/worksheets/sheet7.xml" ContentType="application/vnd.openxmlformats-officedocument.spreadsheetml.worksheet+xml"/>
  <Override PartName="/xl/comments8.xml" ContentType="application/vnd.openxmlformats-officedocument.spreadsheetml.comments+xml"/>
  <Override PartName="/xl/worksheets/sheet8.xml" ContentType="application/vnd.openxmlformats-officedocument.spreadsheetml.worksheet+xml"/>
  <Override PartName="/xl/comments9.xml" ContentType="application/vnd.openxmlformats-officedocument.spreadsheetml.comments+xml"/>
  <Override PartName="/xl/worksheets/sheet9.xml" ContentType="application/vnd.openxmlformats-officedocument.spreadsheetml.worksheet+xml"/>
  <Override PartName="/xl/comments10.xml" ContentType="application/vnd.openxmlformats-officedocument.spreadsheetml.comments+xml"/>
  <Override PartName="/xl/worksheets/sheet10.xml" ContentType="application/vnd.openxmlformats-officedocument.spreadsheetml.worksheet+xml"/>
  <Override PartName="/xl/comments11.xml" ContentType="application/vnd.openxmlformats-officedocument.spreadsheetml.comments+xml"/>
  <Override PartName="/xl/worksheets/sheet11.xml" ContentType="application/vnd.openxmlformats-officedocument.spreadsheetml.worksheet+xml"/>
  <Override PartName="/xl/comments12.xml" ContentType="application/vnd.openxmlformats-officedocument.spreadsheetml.comments+xml"/>
  <Override PartName="/xl/worksheets/sheet12.xml" ContentType="application/vnd.openxmlformats-officedocument.spreadsheetml.worksheet+xml"/>
  <Override PartName="/xl/comments13.xml" ContentType="application/vnd.openxmlformats-officedocument.spreadsheetml.comments+xml"/>
  <Override PartName="/xl/worksheets/sheet13.xml" ContentType="application/vnd.openxmlformats-officedocument.spreadsheetml.worksheet+xml"/>
  <Override PartName="/xl/comments14.xml" ContentType="application/vnd.openxmlformats-officedocument.spreadsheetml.comments+xml"/>
  <Override PartName="/xl/worksheets/sheet14.xml" ContentType="application/vnd.openxmlformats-officedocument.spreadsheetml.worksheet+xml"/>
  <Override PartName="/xl/comments15.xml" ContentType="application/vnd.openxmlformats-officedocument.spreadsheetml.comments+xml"/>
  <Override PartName="/xl/worksheets/sheet15.xml" ContentType="application/vnd.openxmlformats-officedocument.spreadsheetml.worksheet+xml"/>
  <Override PartName="/xl/comments16.xml" ContentType="application/vnd.openxmlformats-officedocument.spreadsheetml.comments+xml"/>
  <Override PartName="/xl/worksheets/sheet16.xml" ContentType="application/vnd.openxmlformats-officedocument.spreadsheetml.worksheet+xml"/>
  <Override PartName="/xl/comments17.xml" ContentType="application/vnd.openxmlformats-officedocument.spreadsheetml.comments+xml"/>
  <Override PartName="/xl/worksheets/sheet17.xml" ContentType="application/vnd.openxmlformats-officedocument.spreadsheetml.worksheet+xml"/>
  <Override PartName="/xl/worksheets/sheet18.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Default Extension="jpg" ContentType="image/jpeg"/>
  <Override PartName="/xl/calcChain.xml" ContentType="application/vnd.openxmlformats-officedocument.spreadsheetml.calcChain+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24226"/>
  <bookViews>
    <workbookView xWindow="120" yWindow="150" windowWidth="20115" windowHeight="7245" activeTab="0"/>
  </bookViews>
  <sheets>
    <sheet name="उपयोग हेतु निर्देश" sheetId="57" r:id="rId2"/>
    <sheet name="STUDENT REGISTER DATA" sheetId="51" r:id="rId3"/>
    <sheet name="रजिस्टर हेत्तु निर्देश" sheetId="52" r:id="rId4"/>
    <sheet name="STUDENT FEES DETAIL" sheetId="56" r:id="rId5"/>
    <sheet name="STUDENT DATA SHEET " sheetId="14" r:id="rId6"/>
    <sheet name="MAY 24" sheetId="1" r:id="rId7"/>
    <sheet name="JUN 24" sheetId="49" r:id="rId8"/>
    <sheet name="JUL 24" sheetId="38" r:id="rId9"/>
    <sheet name="AUG 24" sheetId="39" r:id="rId10"/>
    <sheet name="SEP 24" sheetId="40" r:id="rId11"/>
    <sheet name="OCT 24" sheetId="41" r:id="rId12"/>
    <sheet name="NOV 24" sheetId="42" r:id="rId13"/>
    <sheet name="DEC 24" sheetId="43" r:id="rId14"/>
    <sheet name="JAN 25" sheetId="45" r:id="rId15"/>
    <sheet name="FEB 25" sheetId="46" r:id="rId16"/>
    <sheet name="MAR 25" sheetId="47" r:id="rId17"/>
    <sheet name="APR 25" sheetId="48" r:id="rId18"/>
    <sheet name="FEES निर्देश" sheetId="55" r:id="rId19"/>
  </sheets>
  <definedNames>
    <definedName name="_xlnm.Print_Area" localSheetId="16">'APR 25'!$A$1:$CE$213</definedName>
    <definedName name="_xlnm.Print_Area" localSheetId="8">'AUG 24'!$A$1:$CG$213</definedName>
    <definedName name="_xlnm.Print_Area" localSheetId="12">'DEC 24'!$A$1:$CG$213</definedName>
    <definedName name="_xlnm.Print_Area" localSheetId="14">'FEB 25'!$A$1:$CC$213</definedName>
    <definedName name="_xlnm.Print_Area" localSheetId="13">'JAN 25'!$A$1:$CG$213</definedName>
    <definedName name="_xlnm.Print_Area" localSheetId="7">'JUL 24'!$A$1:$CG$213</definedName>
    <definedName name="_xlnm.Print_Area" localSheetId="6">'JUN 24'!$A$1:$CE$213</definedName>
    <definedName name="_xlnm.Print_Area" localSheetId="15">'MAR 25'!$A$1:$CG$213</definedName>
    <definedName name="_xlnm.Print_Area" localSheetId="5">'MAY 24'!$A$1:$CG$213</definedName>
    <definedName name="_xlnm.Print_Area" localSheetId="11">'NOV 24'!$A$1:$CE$213</definedName>
    <definedName name="_xlnm.Print_Area" localSheetId="10">'OCT 24'!$A$1:$CG$213</definedName>
    <definedName name="_xlnm.Print_Area" localSheetId="9">'SEP 24'!$A$1:$CE$213</definedName>
    <definedName name="_xlnm.Print_Area" localSheetId="1">'STUDENT REGISTER DATA'!$A$2:$Y$205</definedName>
    <definedName name="_xlnm.Print_Area" localSheetId="2">'रजिस्टर हेत्तु निर्देश'!$A$1:$N$31</definedName>
    <definedName name="_xlnm.Print_Titles" localSheetId="16">'APR 25'!$1:$5</definedName>
    <definedName name="_xlnm.Print_Titles" localSheetId="8">'AUG 24'!$1:$5</definedName>
    <definedName name="_xlnm.Print_Titles" localSheetId="12">'DEC 24'!$1:$5</definedName>
    <definedName name="_xlnm.Print_Titles" localSheetId="14">'FEB 25'!$1:$5</definedName>
    <definedName name="_xlnm.Print_Titles" localSheetId="13">'JAN 25'!$1:$5</definedName>
    <definedName name="_xlnm.Print_Titles" localSheetId="7">'JUL 24'!$1:$5</definedName>
    <definedName name="_xlnm.Print_Titles" localSheetId="6">'JUN 24'!$1:$5</definedName>
    <definedName name="_xlnm.Print_Titles" localSheetId="15">'MAR 25'!$1:$5</definedName>
    <definedName name="_xlnm.Print_Titles" localSheetId="5">'MAY 24'!$1:$5</definedName>
    <definedName name="_xlnm.Print_Titles" localSheetId="11">'NOV 24'!$1:$5</definedName>
    <definedName name="_xlnm.Print_Titles" localSheetId="10">'OCT 24'!$1:$5</definedName>
    <definedName name="_xlnm.Print_Titles" localSheetId="9">'SEP 24'!$1:$5</definedName>
    <definedName name="_xlnm.Print_Titles" localSheetId="1">'STUDENT REGISTER DATA'!$2:$5</definedName>
    <definedName name="STUDENT">'STUDENT DATA SHEET '!$A$7:$K$550</definedName>
  </definedNames>
  <calcPr calcId="145621"/>
</workbook>
</file>

<file path=xl/calcChain.xml><?xml version="1.0" encoding="utf-8"?>
<calcChain xmlns="http://schemas.openxmlformats.org/spreadsheetml/2006/main">
  <c r="C1" i="56" l="1"/>
</calcChain>
</file>

<file path=xl/comments10.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M2" authorId="0">
      <text>
        <r>
          <rPr>
            <b/>
            <sz val="11"/>
            <color indexed="10"/>
            <rFont val="Tahoma"/>
            <family val="2"/>
          </rPr>
          <t xml:space="preserve">भागीरथ मल :- </t>
        </r>
        <r>
          <rPr>
            <b/>
            <sz val="9"/>
            <rFont val="Tahoma"/>
            <family val="2"/>
          </rPr>
          <t xml:space="preserve">            
</t>
        </r>
        <r>
          <rPr>
            <b/>
            <sz val="9"/>
            <color indexed="33"/>
            <rFont val="Tahoma"/>
            <family val="2"/>
          </rPr>
          <t>जिस माह का बना रहे हो उसकी प्रथम दिनांक माह वर्ष दर्ज करे l</t>
        </r>
        <r>
          <rPr>
            <sz val="9"/>
            <rFont val="Tahoma"/>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M2" authorId="0">
      <text>
        <r>
          <rPr>
            <b/>
            <sz val="11"/>
            <color indexed="10"/>
            <rFont val="Tahoma"/>
            <family val="2"/>
          </rPr>
          <t xml:space="preserve">भागीरथ मल :- </t>
        </r>
        <r>
          <rPr>
            <b/>
            <sz val="9"/>
            <rFont val="Tahoma"/>
            <family val="2"/>
          </rPr>
          <t xml:space="preserve">            
</t>
        </r>
        <r>
          <rPr>
            <b/>
            <sz val="9"/>
            <color indexed="33"/>
            <rFont val="Tahoma"/>
            <family val="2"/>
          </rPr>
          <t>जिस माह का बना रहे हो उसकी प्रथम दिनांक माह वर्ष दर्ज करे l</t>
        </r>
        <r>
          <rPr>
            <sz val="9"/>
            <rFont val="Tahoma"/>
            <family val="2"/>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M2" authorId="0">
      <text>
        <r>
          <rPr>
            <b/>
            <sz val="11"/>
            <color indexed="10"/>
            <rFont val="Tahoma"/>
            <family val="2"/>
          </rPr>
          <t xml:space="preserve">भागीरथ मल :- </t>
        </r>
        <r>
          <rPr>
            <b/>
            <sz val="9"/>
            <rFont val="Tahoma"/>
            <family val="2"/>
          </rPr>
          <t xml:space="preserve">            
</t>
        </r>
        <r>
          <rPr>
            <b/>
            <sz val="9"/>
            <color indexed="33"/>
            <rFont val="Tahoma"/>
            <family val="2"/>
          </rPr>
          <t>जिस माह का बना रहे हो उसकी प्रथम दिनांक माह वर्ष दर्ज करे l</t>
        </r>
        <r>
          <rPr>
            <sz val="9"/>
            <rFont val="Tahoma"/>
            <family val="2"/>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M2" authorId="0">
      <text>
        <r>
          <rPr>
            <b/>
            <sz val="11"/>
            <color indexed="10"/>
            <rFont val="Tahoma"/>
            <family val="2"/>
          </rPr>
          <t xml:space="preserve">भागीरथ मल :- </t>
        </r>
        <r>
          <rPr>
            <b/>
            <sz val="9"/>
            <rFont val="Tahoma"/>
            <family val="2"/>
          </rPr>
          <t xml:space="preserve">            
</t>
        </r>
        <r>
          <rPr>
            <b/>
            <sz val="9"/>
            <color indexed="33"/>
            <rFont val="Tahoma"/>
            <family val="2"/>
          </rPr>
          <t>जिस माह का बना रहे हो उसकी प्रथम दिनांक माह वर्ष दर्ज करे l</t>
        </r>
        <r>
          <rPr>
            <sz val="9"/>
            <rFont val="Tahoma"/>
            <family val="2"/>
          </rPr>
          <t xml:space="preserve">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M2" authorId="0">
      <text>
        <r>
          <rPr>
            <b/>
            <sz val="11"/>
            <color indexed="10"/>
            <rFont val="Tahoma"/>
            <family val="2"/>
          </rPr>
          <t xml:space="preserve">भागीरथ मल :- </t>
        </r>
        <r>
          <rPr>
            <b/>
            <sz val="9"/>
            <rFont val="Tahoma"/>
            <family val="2"/>
          </rPr>
          <t xml:space="preserve">            
</t>
        </r>
        <r>
          <rPr>
            <b/>
            <sz val="9"/>
            <color indexed="33"/>
            <rFont val="Tahoma"/>
            <family val="2"/>
          </rPr>
          <t>जिस माह का बना रहे हो उसकी प्रथम दिनांक माह वर्ष दर्ज करे l</t>
        </r>
        <r>
          <rPr>
            <sz val="9"/>
            <rFont val="Tahoma"/>
            <family val="2"/>
          </rPr>
          <t xml:space="preserve">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M2" authorId="0">
      <text>
        <r>
          <rPr>
            <b/>
            <sz val="11"/>
            <color indexed="10"/>
            <rFont val="Tahoma"/>
            <family val="2"/>
          </rPr>
          <t xml:space="preserve">भागीरथ मल :- </t>
        </r>
        <r>
          <rPr>
            <b/>
            <sz val="9"/>
            <rFont val="Tahoma"/>
            <family val="2"/>
          </rPr>
          <t xml:space="preserve">            
</t>
        </r>
        <r>
          <rPr>
            <b/>
            <sz val="9"/>
            <color indexed="33"/>
            <rFont val="Tahoma"/>
            <family val="2"/>
          </rPr>
          <t>जिस माह का बना रहे हो उसकी प्रथम दिनांक माह वर्ष दर्ज करे l</t>
        </r>
        <r>
          <rPr>
            <sz val="9"/>
            <rFont val="Tahoma"/>
            <family val="2"/>
          </rPr>
          <t xml:space="preserve">
</t>
        </r>
      </text>
    </comment>
    <comment ref="BR6" authorId="0">
      <text>
        <r>
          <rPr>
            <b/>
            <sz val="9"/>
            <color indexed="33"/>
            <rFont val="Tahoma"/>
            <family val="2"/>
          </rPr>
          <t>Admin:अगर 2028 feb का बना रहे हो तो ही इसमें भरे नहीं तो ख़ाली रखे</t>
        </r>
        <r>
          <rPr>
            <sz val="9"/>
            <rFont val="Tahoma"/>
            <family val="2"/>
          </rPr>
          <t xml:space="preserve">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M2" authorId="0">
      <text>
        <r>
          <rPr>
            <b/>
            <sz val="11"/>
            <color indexed="10"/>
            <rFont val="Tahoma"/>
            <family val="2"/>
          </rPr>
          <t xml:space="preserve">भागीरथ मल :- </t>
        </r>
        <r>
          <rPr>
            <b/>
            <sz val="9"/>
            <rFont val="Tahoma"/>
            <family val="2"/>
          </rPr>
          <t xml:space="preserve">            
</t>
        </r>
        <r>
          <rPr>
            <b/>
            <sz val="9"/>
            <color indexed="33"/>
            <rFont val="Tahoma"/>
            <family val="2"/>
          </rPr>
          <t>जिस माह का बना रहे हो उसकी प्रथम दिनांक माह वर्ष दर्ज करे l</t>
        </r>
        <r>
          <rPr>
            <sz val="9"/>
            <rFont val="Tahoma"/>
            <family val="2"/>
          </rPr>
          <t xml:space="preserv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M2" authorId="0">
      <text>
        <r>
          <rPr>
            <b/>
            <sz val="11"/>
            <color indexed="10"/>
            <rFont val="Tahoma"/>
            <family val="2"/>
          </rPr>
          <t xml:space="preserve">भागीरथ मल :- </t>
        </r>
        <r>
          <rPr>
            <b/>
            <sz val="9"/>
            <rFont val="Tahoma"/>
            <family val="2"/>
          </rPr>
          <t xml:space="preserve">            
</t>
        </r>
        <r>
          <rPr>
            <b/>
            <sz val="9"/>
            <color indexed="33"/>
            <rFont val="Tahoma"/>
            <family val="2"/>
          </rPr>
          <t>जिस माह का बना रहे हो उसकी प्रथम दिनांक माह वर्ष दर्ज करे l</t>
        </r>
        <r>
          <rPr>
            <sz val="9"/>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M2" authorId="0">
      <text>
        <r>
          <rPr>
            <b/>
            <sz val="11"/>
            <color indexed="10"/>
            <rFont val="Tahoma"/>
            <family val="2"/>
          </rPr>
          <t xml:space="preserve">भागीरथ मल :- </t>
        </r>
        <r>
          <rPr>
            <b/>
            <sz val="9"/>
            <rFont val="Tahoma"/>
            <family val="2"/>
          </rPr>
          <t xml:space="preserve">            
</t>
        </r>
        <r>
          <rPr>
            <b/>
            <sz val="9"/>
            <color indexed="33"/>
            <rFont val="Tahoma"/>
            <family val="2"/>
          </rPr>
          <t>जिस माह का बना रहे हो उसकी प्रथम दिनांक माह वर्ष दर्ज करे l</t>
        </r>
        <r>
          <rPr>
            <sz val="9"/>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M2" authorId="0">
      <text>
        <r>
          <rPr>
            <b/>
            <sz val="11"/>
            <color indexed="10"/>
            <rFont val="Tahoma"/>
            <family val="2"/>
          </rPr>
          <t xml:space="preserve">भागीरथ मल :- </t>
        </r>
        <r>
          <rPr>
            <b/>
            <sz val="9"/>
            <rFont val="Tahoma"/>
            <family val="2"/>
          </rPr>
          <t xml:space="preserve">            
</t>
        </r>
        <r>
          <rPr>
            <b/>
            <sz val="9"/>
            <color indexed="33"/>
            <rFont val="Tahoma"/>
            <family val="2"/>
          </rPr>
          <t>जिस माह का बना रहे हो उसकी प्रथम दिनांक माह वर्ष दर्ज करे l</t>
        </r>
        <r>
          <rPr>
            <sz val="9"/>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M2" authorId="0">
      <text>
        <r>
          <rPr>
            <b/>
            <sz val="11"/>
            <color indexed="10"/>
            <rFont val="Tahoma"/>
            <family val="2"/>
          </rPr>
          <t xml:space="preserve">भागीरथ मल :- </t>
        </r>
        <r>
          <rPr>
            <b/>
            <sz val="9"/>
            <rFont val="Tahoma"/>
            <family val="2"/>
          </rPr>
          <t xml:space="preserve">            
</t>
        </r>
        <r>
          <rPr>
            <b/>
            <sz val="9"/>
            <color indexed="33"/>
            <rFont val="Tahoma"/>
            <family val="2"/>
          </rPr>
          <t>जिस माह का बना रहे हो उसकी प्रथम दिनांक माह वर्ष दर्ज करे l</t>
        </r>
        <r>
          <rPr>
            <sz val="9"/>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Admin</author>
  </authors>
  <commentList>
    <comment ref="M2" authorId="0">
      <text>
        <r>
          <rPr>
            <b/>
            <sz val="11"/>
            <color indexed="10"/>
            <rFont val="Tahoma"/>
            <family val="2"/>
          </rPr>
          <t xml:space="preserve">भागीरथ मल :- </t>
        </r>
        <r>
          <rPr>
            <b/>
            <sz val="9"/>
            <rFont val="Tahoma"/>
            <family val="2"/>
          </rPr>
          <t xml:space="preserve">            
</t>
        </r>
        <r>
          <rPr>
            <b/>
            <sz val="9"/>
            <color indexed="33"/>
            <rFont val="Tahoma"/>
            <family val="2"/>
          </rPr>
          <t>जिस माह का बना रहे हो उसकी प्रथम दिनांक माह वर्ष दर्ज करे l</t>
        </r>
        <r>
          <rPr>
            <sz val="9"/>
            <rFont val="Tahoma"/>
            <family val="2"/>
          </rPr>
          <t xml:space="preserve">
</t>
        </r>
      </text>
    </comment>
  </commentList>
</comments>
</file>

<file path=xl/sharedStrings.xml><?xml version="1.0" encoding="utf-8"?>
<sst xmlns="http://schemas.openxmlformats.org/spreadsheetml/2006/main" count="2506" uniqueCount="365">
  <si>
    <t>A</t>
  </si>
  <si>
    <t>L</t>
  </si>
  <si>
    <t>Class</t>
  </si>
  <si>
    <t>Section</t>
  </si>
  <si>
    <t>SRNO</t>
  </si>
  <si>
    <t>DOA</t>
  </si>
  <si>
    <t>Name</t>
  </si>
  <si>
    <t>FatherName</t>
  </si>
  <si>
    <t>MotherName</t>
  </si>
  <si>
    <t>Gender</t>
  </si>
  <si>
    <t>Dob</t>
  </si>
  <si>
    <t>Category</t>
  </si>
  <si>
    <t>M</t>
  </si>
  <si>
    <t>OBC</t>
  </si>
  <si>
    <t>F</t>
  </si>
  <si>
    <t>GEN</t>
  </si>
  <si>
    <t>SC</t>
  </si>
  <si>
    <t>Sita Devi</t>
  </si>
  <si>
    <t>SBC</t>
  </si>
  <si>
    <t>Raju Singh</t>
  </si>
  <si>
    <t>Sunita Kanwar</t>
  </si>
  <si>
    <t>Akash</t>
  </si>
  <si>
    <t>Renwtaram Nayak</t>
  </si>
  <si>
    <t>Anju</t>
  </si>
  <si>
    <t>Bajrang Deru</t>
  </si>
  <si>
    <t>Sinjara Ram</t>
  </si>
  <si>
    <t>Parmeshvari</t>
  </si>
  <si>
    <t>Bheru Ram</t>
  </si>
  <si>
    <t>Hansraj</t>
  </si>
  <si>
    <t>Sanju Devi</t>
  </si>
  <si>
    <t>Bhupendra</t>
  </si>
  <si>
    <t>Harji Ram Mahala</t>
  </si>
  <si>
    <t>Dimpal Kumari</t>
  </si>
  <si>
    <t>Chetna</t>
  </si>
  <si>
    <t>Harji Ram</t>
  </si>
  <si>
    <t>Bhagoti</t>
  </si>
  <si>
    <t>Deepak Bhati</t>
  </si>
  <si>
    <t>Ashok</t>
  </si>
  <si>
    <t>Ragani Devi</t>
  </si>
  <si>
    <t>Gajendra</t>
  </si>
  <si>
    <t>Pema Ram</t>
  </si>
  <si>
    <t>Sayari Devi</t>
  </si>
  <si>
    <t>Kavita</t>
  </si>
  <si>
    <t>Jetha Ram</t>
  </si>
  <si>
    <t>Chhoti Devi</t>
  </si>
  <si>
    <t>Manisha</t>
  </si>
  <si>
    <t>Mularam</t>
  </si>
  <si>
    <t>Ganeshi</t>
  </si>
  <si>
    <t>Nitesh</t>
  </si>
  <si>
    <t>Nanda Ram Gurjar</t>
  </si>
  <si>
    <t>Munni Devi</t>
  </si>
  <si>
    <t>Palak</t>
  </si>
  <si>
    <t>Lichhaman Ram</t>
  </si>
  <si>
    <t>Poonam</t>
  </si>
  <si>
    <t>Chena Ram</t>
  </si>
  <si>
    <t>Hira Devi</t>
  </si>
  <si>
    <t>Priyal Soni</t>
  </si>
  <si>
    <t>Raj Mohan Soni</t>
  </si>
  <si>
    <t>Dimpal</t>
  </si>
  <si>
    <t>Punam Swami</t>
  </si>
  <si>
    <t>Mukesh Swami</t>
  </si>
  <si>
    <t>Rajveer</t>
  </si>
  <si>
    <t>Gajendra Meghwal</t>
  </si>
  <si>
    <t>Chhotu Devi</t>
  </si>
  <si>
    <t>Ranveer</t>
  </si>
  <si>
    <t>Sukha Ram</t>
  </si>
  <si>
    <t>Prem Devi</t>
  </si>
  <si>
    <t>Riddhi Kanwar</t>
  </si>
  <si>
    <t>Sandhya Kanwar</t>
  </si>
  <si>
    <t>Satu Singh</t>
  </si>
  <si>
    <t>Sajana Kanwar</t>
  </si>
  <si>
    <t>Vandana</t>
  </si>
  <si>
    <t>Jagdish Nayak</t>
  </si>
  <si>
    <t>Yashpal</t>
  </si>
  <si>
    <t>Gopal Ram</t>
  </si>
  <si>
    <t>Sharda</t>
  </si>
  <si>
    <t>Yashveer Singh</t>
  </si>
  <si>
    <t>Jagroop Singh</t>
  </si>
  <si>
    <t>Suman Kanwar</t>
  </si>
  <si>
    <t>SR.NO</t>
  </si>
  <si>
    <t>DoB</t>
  </si>
  <si>
    <t>उपस्थिति</t>
  </si>
  <si>
    <t>अनुपस्थिति</t>
  </si>
  <si>
    <t>अवकाश</t>
  </si>
  <si>
    <t>योग</t>
  </si>
  <si>
    <t>S.NO.</t>
  </si>
  <si>
    <t>SECTION</t>
  </si>
  <si>
    <t>छात्र उपस्थिति पंजिका</t>
  </si>
  <si>
    <t>छात्र उपस्थिति रजिस्टर</t>
  </si>
  <si>
    <t>विद्यालय का नाम</t>
  </si>
  <si>
    <t>राजकीय उच्च माध्यमिक विद्यालय डसाणा खुर्द</t>
  </si>
  <si>
    <t>कक्षा</t>
  </si>
  <si>
    <t>वर्ग</t>
  </si>
  <si>
    <t>सत्र</t>
  </si>
  <si>
    <t>2024-2025</t>
  </si>
  <si>
    <t>S.NO</t>
  </si>
  <si>
    <t>भाषा</t>
  </si>
  <si>
    <t>HINDI</t>
  </si>
  <si>
    <t>माह (MONTH)</t>
  </si>
  <si>
    <t xml:space="preserve">इस माह में </t>
  </si>
  <si>
    <t>गत माह तक</t>
  </si>
  <si>
    <t xml:space="preserve">गत माह तक </t>
  </si>
  <si>
    <t>योग उपस्थिति Total Attendance</t>
  </si>
  <si>
    <t>योग अनुपस्थिति Total Absence</t>
  </si>
  <si>
    <t>योग अवकाश Total Leave</t>
  </si>
  <si>
    <t>कुल छात्र संख्या Total Scholar's</t>
  </si>
  <si>
    <t>छात्र</t>
  </si>
  <si>
    <t>छात्रा</t>
  </si>
  <si>
    <t>अनुसूचित जाती</t>
  </si>
  <si>
    <t>अनुसूचित जन जाती</t>
  </si>
  <si>
    <t>पिछड़ी जाती</t>
  </si>
  <si>
    <t>अल्पसंख्यक</t>
  </si>
  <si>
    <t>सामान्य</t>
  </si>
  <si>
    <t>विशेष पिछड़ा वर्ग</t>
  </si>
  <si>
    <t xml:space="preserve">भागीरथ मल </t>
  </si>
  <si>
    <t>BHAGIRATH MAL</t>
  </si>
  <si>
    <t xml:space="preserve">कक्षाध्यापक  </t>
  </si>
  <si>
    <t>CLASS TEACHER</t>
  </si>
  <si>
    <t>कक्षा में क्रमोनत</t>
  </si>
  <si>
    <t>पुन:प्रवेश</t>
  </si>
  <si>
    <t>पलायन Dropout</t>
  </si>
  <si>
    <t>नव प्रवेश</t>
  </si>
  <si>
    <t>पढाई गये दिनों की संख्या</t>
  </si>
  <si>
    <t>औसत छात्रोपस्थिति</t>
  </si>
  <si>
    <t>प्राप्त द्रव्य लार्यालय में जमा किया</t>
  </si>
  <si>
    <t>ह.कक्षाध्यापक</t>
  </si>
  <si>
    <t>ह.जांच कर्ता</t>
  </si>
  <si>
    <t>ह.संस्था प्रधान</t>
  </si>
  <si>
    <t>ईस माह में</t>
  </si>
  <si>
    <t>दिनांक</t>
  </si>
  <si>
    <t xml:space="preserve">द्रव्य जमा कराया </t>
  </si>
  <si>
    <t>हस्ताक्षर</t>
  </si>
  <si>
    <t>REMARKS</t>
  </si>
  <si>
    <t>H</t>
  </si>
  <si>
    <t>SUNDAY</t>
  </si>
  <si>
    <t>HOLIDAY</t>
  </si>
  <si>
    <t>TOTAL DAY MONTH</t>
  </si>
  <si>
    <t>STAR DATE</t>
  </si>
  <si>
    <t>EDU. DAY.SCH00L</t>
  </si>
  <si>
    <t xml:space="preserve">MONTH MITING </t>
  </si>
  <si>
    <t>WORKING DAY MONTH</t>
  </si>
  <si>
    <t>TOTAL MEETING MONTH</t>
  </si>
  <si>
    <t>STUDENT PRESENT  IN DAY</t>
  </si>
  <si>
    <t>S</t>
  </si>
  <si>
    <t xml:space="preserve">प्रवेशांक </t>
  </si>
  <si>
    <t>प्रवेश दिनांक</t>
  </si>
  <si>
    <t>छात्र/छात्रा का नाम</t>
  </si>
  <si>
    <t>आयु</t>
  </si>
  <si>
    <t xml:space="preserve">वर्ष </t>
  </si>
  <si>
    <t>मास</t>
  </si>
  <si>
    <t>आधार कार्ड संख्या</t>
  </si>
  <si>
    <t>पिता का नाम</t>
  </si>
  <si>
    <t>माता का नाम</t>
  </si>
  <si>
    <t>क्र.सं.</t>
  </si>
  <si>
    <t>संरक्षक का नाम</t>
  </si>
  <si>
    <t>छात्र/छात्रा से सम्बन्ध</t>
  </si>
  <si>
    <t>जाति</t>
  </si>
  <si>
    <t xml:space="preserve">पिता/माता/संरक्षक का पता /व्यवसाय </t>
  </si>
  <si>
    <t xml:space="preserve">योग इस सत्र की उपस्थिति </t>
  </si>
  <si>
    <t>परीक्षा परिणाम इस सत्र का</t>
  </si>
  <si>
    <t>ग्रेड/श्रेणी</t>
  </si>
  <si>
    <t>टिपण्णी</t>
  </si>
  <si>
    <t>जनाधार ID NO विधार्थी</t>
  </si>
  <si>
    <t>विद्यार्थी NIC ID</t>
  </si>
  <si>
    <t>मोब.न.</t>
  </si>
  <si>
    <t>जन्म दिनांक</t>
  </si>
  <si>
    <t xml:space="preserve">ईस विद्यालय में प्रविष्ट होने से पहले पूर्व में पढ़े गये विद्यालय का नाम पता </t>
  </si>
  <si>
    <t>GEN.</t>
  </si>
  <si>
    <t>अनु.जाति</t>
  </si>
  <si>
    <t>अनु.जनजाति</t>
  </si>
  <si>
    <t>अ.पिछड़ा वर्ग</t>
  </si>
  <si>
    <t>MBC</t>
  </si>
  <si>
    <t>अनु.जाति/अनु.जनजाति/पिछड़ा वर्ग/अल्पसंख्यक/सामान्य/विशेष पिछड़ा वर्ग/आर्थिक पिछड़ा वर्ग</t>
  </si>
  <si>
    <t>आर्थिक पिछड़ा वर्ग</t>
  </si>
  <si>
    <t xml:space="preserve">अगर कोई और वर्ग हो तो निचे लिख सकते है आप </t>
  </si>
  <si>
    <t>भामाशाह/जनाधार कार्ड संख्या.मुखिया का</t>
  </si>
  <si>
    <t>ST</t>
  </si>
  <si>
    <t>MINORITY</t>
  </si>
  <si>
    <t>राजकीय माध्यमिक विद्यालय डसाणा खुर्द (मौलासर),डीडवाना-कुचामन</t>
  </si>
  <si>
    <t>विद्यालय का नाम:---</t>
  </si>
  <si>
    <t>सत्र :- 2024 --2025</t>
  </si>
  <si>
    <t xml:space="preserve"> कक्षा / CLASS :--</t>
  </si>
  <si>
    <r>
      <t xml:space="preserve">निर्माणकर्ता :-- भागीरथ मल कलवानियाँ (कोलिया) अध्यापक ले.1  मोब.न. </t>
    </r>
    <r>
      <rPr>
        <b/>
        <sz val="18"/>
        <color rgb="FF7030A0"/>
        <rFont val="Calibri"/>
        <family val="2"/>
        <scheme val="minor"/>
      </rPr>
      <t>9828789204</t>
    </r>
    <r>
      <rPr>
        <b/>
        <sz val="18"/>
        <color rgb="FFFF00FF"/>
        <rFont val="Calibri"/>
        <family val="2"/>
        <scheme val="minor"/>
      </rPr>
      <t xml:space="preserve">  राजकीय माध्यमिक विद्यालय डसाणा खुर्द (मौलासर),डीडवाना-कुचामन</t>
    </r>
  </si>
  <si>
    <r>
      <t xml:space="preserve">निर्माणकर्ता :-- भागीरथ मल कलवानियाँ (कोलिया) अध्यापक ले.1  मोब.न. </t>
    </r>
    <r>
      <rPr>
        <b/>
        <sz val="10"/>
        <color rgb="FF7030A0"/>
        <rFont val="Calibri"/>
        <family val="2"/>
        <scheme val="minor"/>
      </rPr>
      <t>9828789204</t>
    </r>
    <r>
      <rPr>
        <b/>
        <sz val="10"/>
        <color rgb="FFFF00FF"/>
        <rFont val="Calibri"/>
        <family val="2"/>
        <scheme val="minor"/>
      </rPr>
      <t xml:space="preserve">  राजकीय माध्यमिक विद्यालय डसाणा खुर्द (मौलासर),डीडवाना-कुचामन</t>
    </r>
  </si>
  <si>
    <t>DETAILED INFORMATION  REGARDING  STUDENT</t>
  </si>
  <si>
    <t>AKASH</t>
  </si>
  <si>
    <t>BAJRANG DERU</t>
  </si>
  <si>
    <t>BHERU RAM</t>
  </si>
  <si>
    <t>BHUPENDRA</t>
  </si>
  <si>
    <t>CHETNA</t>
  </si>
  <si>
    <t>DEEPAK BHATI</t>
  </si>
  <si>
    <t>GAJENDRA</t>
  </si>
  <si>
    <t>KAVITA</t>
  </si>
  <si>
    <t>MANISHA</t>
  </si>
  <si>
    <t>NITESH</t>
  </si>
  <si>
    <t>PALAK</t>
  </si>
  <si>
    <t>POONAM</t>
  </si>
  <si>
    <t>PRIYAL SONI</t>
  </si>
  <si>
    <t>PUNAM SWAMI</t>
  </si>
  <si>
    <t>RAJVEER</t>
  </si>
  <si>
    <t>RANVEER</t>
  </si>
  <si>
    <t>RIDDHI KANWAR</t>
  </si>
  <si>
    <t>SANDHYA KANWAR</t>
  </si>
  <si>
    <t>VANDANA</t>
  </si>
  <si>
    <t>YASHPAL</t>
  </si>
  <si>
    <t>YASHVEER SINGH</t>
  </si>
  <si>
    <t/>
  </si>
  <si>
    <t>RENWTARAM NAYAK</t>
  </si>
  <si>
    <t>SINJARA RAM</t>
  </si>
  <si>
    <t>HANSRAJ</t>
  </si>
  <si>
    <t>HARJI RAM MAHALA</t>
  </si>
  <si>
    <t>HARJI RAM</t>
  </si>
  <si>
    <t>ASHOK</t>
  </si>
  <si>
    <t>PEMA RAM</t>
  </si>
  <si>
    <t>JETHA RAM</t>
  </si>
  <si>
    <t>MULARAM</t>
  </si>
  <si>
    <t>NANDA RAM GURJAR</t>
  </si>
  <si>
    <t>LICHHAMAN RAM</t>
  </si>
  <si>
    <t>CHENA RAM</t>
  </si>
  <si>
    <t>RAJ MOHAN SONI</t>
  </si>
  <si>
    <t>MUKESH SWAMI</t>
  </si>
  <si>
    <t>GAJENDRA MEGHWAL</t>
  </si>
  <si>
    <t>SUKHA RAM</t>
  </si>
  <si>
    <t>RAJU SINGH</t>
  </si>
  <si>
    <t>SATU SINGH</t>
  </si>
  <si>
    <t>JAGDISH NAYAK</t>
  </si>
  <si>
    <t>GOPAL RAM</t>
  </si>
  <si>
    <t>JAGROOP SINGH</t>
  </si>
  <si>
    <t>ANJU</t>
  </si>
  <si>
    <t>PARMESHVARI</t>
  </si>
  <si>
    <t>SANJU DEVI</t>
  </si>
  <si>
    <t>DIMPAL KUMARI</t>
  </si>
  <si>
    <t>BHAGOTI</t>
  </si>
  <si>
    <t>RAGANI DEVI</t>
  </si>
  <si>
    <t>SAYARI DEVI</t>
  </si>
  <si>
    <t>CHHOTI DEVI</t>
  </si>
  <si>
    <t>GANESHI</t>
  </si>
  <si>
    <t>MUNNI DEVI</t>
  </si>
  <si>
    <t>SITA DEVI</t>
  </si>
  <si>
    <t>HIRA DEVI</t>
  </si>
  <si>
    <t>DIMPAL</t>
  </si>
  <si>
    <t>CHHOTU DEVI</t>
  </si>
  <si>
    <t>PREM DEVI</t>
  </si>
  <si>
    <t>SUNITA KANWAR</t>
  </si>
  <si>
    <t>SAJANA KANWAR</t>
  </si>
  <si>
    <t>SHARDA</t>
  </si>
  <si>
    <t>SUMAN KANWAR</t>
  </si>
  <si>
    <t>1. प्रत्येक कक्षा एवं वर्ग के लिए अलग-अलग छात्र उपस्थिति रजिस्टर बनाए जाएंगे। सम्बन्धित कक्षाध्यापक इन्हें प्रतिदिन आधार पर अद्यतन करते हुए संधारित करेंगे।</t>
  </si>
  <si>
    <t>2. छात्र उपस्थिति सत्रारम्भ से संधारित की जाएगी। कक्षा में गत सत्र में अनुत्तीर्ण रहे तथा पूरक परीक्षा योग्य छात्रों के नाम लिखने के पश्चात् पिछली कक्षा में उत्तीर्ण छात्रों के नाम लिखे जाएं।</t>
  </si>
  <si>
    <t>4. प्रत्येक विद्यार्थी की उपस्थिति प्रतिदिन दो बार अंकित की जाएगी। मध्यान्तर के पूर्व का समय पूर्वाह्न एवं मध्यान्तर के बाद का समय अपराह्न सत्र कहा जाएगा। उपस्थिति का अंकन माह के प्रथम दिवस के कॉलम में (1,2), द्वितीय दिवस के कॉलम में (3,4) तथा इसी प्रकार निरन्तर रूप से प्रत्येक माह में दिनांकवार विभाजित कॉलम में किया जाएगा। उक्तानुरूप प्रत्येक कार्य दिवस हेतु दो मीटिंगों के आधार पर प्रति मीटिंग में उपस्थिति हेतु एक अंक की वृद्धि निरन्तरता में की जाएगी।</t>
  </si>
  <si>
    <t>5. उपस्थिति रजिस्टर को प्रति दिन एवं प्रति मीटिंग संधारित करते हुए विद्यार्थी की अनुपस्थिति की स्थिति में उपस्थिति के कॉलम में लाल स्याही से "ए"(A) तथा अवकाश को "एल" (L) से अंकित किया जाएगा। उपस्थिति रजिस्टर में कॉलम किसी भी स्थिति में रिक्त नहीं छोड़े जाएं तथा नाही उपस्थिति के कॉलम में (-) लगाया जाए।</t>
  </si>
  <si>
    <t>6. स्काउटिंग, एन.सी.सी., खेलकूद प्रतियोगिता में संस्था प्रधान की अनुज्ञा से बाहर गए छात्र-छात्रा की उपस्थिति "डी"(D) से अंकित करें। इन्हें उपस्थित मानते हुए आगामी दिवस की उपस्थिति अंकित की जाए। यथा:- 1</t>
  </si>
  <si>
    <t>10. अभिभावकों को प्रत्येक परख तथा अर्द्धवार्षिक परीक्षा पश्चात् प्रगति-पत्र के माध्यम से विद्यार्थी की उपस्थिति बाबत् सूचना दी जाए तथा प्रतिमाह न्यून उपस्थिति वाले विद्यार्थियों की सूचना सम्बन्धित कक्षाध्यापक द्वारा संस्था प्रधान के माध्यम से अभिभावकों को आवश्यक रूप से दी जाए।</t>
  </si>
  <si>
    <t>11. प्रत्येक विद्यार्थी के परीक्षा परिणाम का अंकन उपस्थिति रजिस्टर में सत्र के अन्तिम माह वाले पृष्ठ पर आवश्यक रूप से किया जाए।</t>
  </si>
  <si>
    <t>12. प्रत्येक माह के अन्त में उपर्युक्तानुसार संधारित छात्र उपस्थिति रजिस्टर में दर्ज उपस्थिति सूचना का अंकन तत्काल कक्षावार शाला दर्पण पोर्टल पर करवाया जाना सुनिश्चित किया जाए।</t>
  </si>
  <si>
    <t>दिनाङ्क Date</t>
  </si>
  <si>
    <t>किसने कार्यभार दिया Handed Over</t>
  </si>
  <si>
    <t>किसने कार्यभार लिया Taken Over</t>
  </si>
  <si>
    <t>कब से With effect From</t>
  </si>
  <si>
    <t>रसीद बुक व अन्य सामग्री इत्यादि Receipt Book &amp; other articles Book etc.</t>
  </si>
  <si>
    <t>स्मरण पत्र Reminder Letter</t>
  </si>
  <si>
    <t>हस्ताक्षर संस्था प्रधान Sig. Head of the Institution</t>
  </si>
  <si>
    <t>3.नवीन प्रवेशित विद्यार्थियों के नाम प्रारम्भ में प्रवेश तिथि के क्रम में निरन्तर रूप से लिखे जाएं तथा प्रवेश कार्य समाप्ति पश्चात् सुविधानुसार वर्णमाला क्रम में अनुक्रमांक आवंटित करते हुए व्यवस्थित किए जा सकते हैं।</t>
  </si>
  <si>
    <t>रविवार</t>
  </si>
  <si>
    <t>D</t>
  </si>
  <si>
    <t xml:space="preserve">7. प्रति मीटिंग कुल उपस्थिति, अनुपस्थिति, अवकाश का योग लगाया जाए। इस प्रकार माह के अन्त में कुल उपस्थिति, अनुपस्थिति, अवकाश का योग लगाया जाए। प्रति मीटिंग औसत उपस्थिति तथा माह के अन्त में छात्रों की वास्तविक संख्या का गोश्वारा निकाल कर जाँचकर्त्ता व संस्था प्रधान के हस्ताक्षर कराए जाकर प्रमाणीकरण कराया जाए। माह के अन्त में माह की उपस्थिति का योग गत माह के उपस्थिति पृष्ठ व सम्बन्धित माह की कुल उपस्थिति का योग कर औसत उपस्थिति निकाल कर अंकित की जाए। प्रत्येक माह में छात्र के नाम के साथ प्रवेशांक (S.R.No.) अवश्य अंकित किया जाए। </t>
  </si>
  <si>
    <t>8. रजिस्टर के प्रारम्भिक पृष्ठों पर छात्र सम्बन्धी सूचनाएं शुल्क ब्यौरा मय रसीद संख्या व दिनांक शुल्क में छूट का आधार अंकित किया जाए।</t>
  </si>
  <si>
    <t>9. राष्ट्रीय पर्व "15 अगस्त" व "26 जनवरी" को उपस्थिति का अंकन किया जाए तथा रविवार व अन्य अवकाशों को सम्बन्धित दिनांक के स्तम्भ में लिखा जाए।</t>
  </si>
  <si>
    <t xml:space="preserve">                                उपर्युक्त निर्देशों की पालना समस्त संस्था प्रधानों द्वारा तत्काल प्रभाव से आवश्यक रूप से की जाएगी। साथ ही भविष्य में विद्यालय में विद्यार्थी उपस्थिति से सम्बन्धित समस्त प्रकार के अभिलेखों जैसे मिड-डे-मील, समान परीक्षा इत्यादि में भौतिक सत्यापन उपर्युक्तानुरूप संधारित उपस्थिति रजिस्टरों एवं शाला दर्पण पोर्टल में दर्ज डाटा के माध्यम से किया जाना सुनिश्चित करेंगे। समस्त परिवीक्षण अधिकारी विद्यालय निरीक्षण के दौरान छात्र उपस्थिति रजिस्टर संधारण में उपर्युक्त निर्देशों की पालना के सम्बन्ध में वस्तु स्थिति का अवलोकन करते हुए तत्सम्बन्धी टिप्पणी निरीक्षण रिपोर्ट में अंकित करेंगे।</t>
  </si>
  <si>
    <t>हस्ताक्षर कक्षाध्यापक   1.....................................................................2........................................................3....................................................................</t>
  </si>
  <si>
    <r>
      <t>निदेशक</t>
    </r>
    <r>
      <rPr>
        <sz val="9"/>
        <color theme="1"/>
        <rFont val="Palanquin Dark"/>
        <family val="2"/>
      </rPr>
      <t xml:space="preserve">, </t>
    </r>
    <r>
      <rPr>
        <sz val="9"/>
        <color theme="1"/>
        <rFont val="Times New Roman"/>
        <family val="1"/>
      </rPr>
      <t>माध्यमिक</t>
    </r>
    <r>
      <rPr>
        <sz val="9"/>
        <color theme="1"/>
        <rFont val="Palanquin Dark"/>
        <family val="2"/>
      </rPr>
      <t xml:space="preserve"> </t>
    </r>
    <r>
      <rPr>
        <sz val="9"/>
        <color theme="1"/>
        <rFont val="Times New Roman"/>
        <family val="1"/>
      </rPr>
      <t>शिक्षा</t>
    </r>
    <r>
      <rPr>
        <sz val="9"/>
        <color theme="1"/>
        <rFont val="Palanquin Dark"/>
        <family val="2"/>
      </rPr>
      <t xml:space="preserve"> </t>
    </r>
    <r>
      <rPr>
        <sz val="9"/>
        <color theme="1"/>
        <rFont val="Times New Roman"/>
        <family val="1"/>
      </rPr>
      <t>राजस्थान</t>
    </r>
    <r>
      <rPr>
        <sz val="9"/>
        <color theme="1"/>
        <rFont val="Palanquin Dark"/>
        <family val="2"/>
      </rPr>
      <t xml:space="preserve">, </t>
    </r>
    <r>
      <rPr>
        <sz val="9"/>
        <color theme="1"/>
        <rFont val="Times New Roman"/>
        <family val="1"/>
      </rPr>
      <t>बीकानेर</t>
    </r>
  </si>
  <si>
    <r>
      <t>कार्यभार</t>
    </r>
    <r>
      <rPr>
        <sz val="12"/>
        <color rgb="FFFF0000"/>
        <rFont val="Palanquin Dark"/>
        <family val="2"/>
      </rPr>
      <t xml:space="preserve"> </t>
    </r>
    <r>
      <rPr>
        <sz val="12"/>
        <color rgb="FFFF0000"/>
        <rFont val="Arial Unicode MS"/>
        <family val="2"/>
      </rPr>
      <t>हस्तानान्तरण</t>
    </r>
    <r>
      <rPr>
        <sz val="12"/>
        <color rgb="FFFF0000"/>
        <rFont val="Palanquin Dark"/>
        <family val="2"/>
      </rPr>
      <t xml:space="preserve"> </t>
    </r>
    <r>
      <rPr>
        <sz val="12"/>
        <color rgb="FFFF0000"/>
        <rFont val="Arial Unicode MS"/>
        <family val="2"/>
      </rPr>
      <t>विवरण</t>
    </r>
    <r>
      <rPr>
        <sz val="12"/>
        <color rgb="FFFF0000"/>
        <rFont val="Palanquin Dark"/>
        <family val="2"/>
      </rPr>
      <t xml:space="preserve"> Handing Over Charge Report</t>
    </r>
  </si>
  <si>
    <t xml:space="preserve">                       'उपस्थिति रजिस्टर' की पूर्ति के सम्बन्ध में कुछ आवश्यक बातें                                 Instructions for Filling up 'Attendance Register '</t>
  </si>
  <si>
    <t>7. The name of the student who leave the school without clearing the school dues or without depositing the school material issued to them must be entered in the dues book of the school for future reference. Dues book must consulted before issuing transfer certificate I have carefully read &amp; noted the above instruction</t>
  </si>
  <si>
    <t>Signature of the Class Teacher</t>
  </si>
  <si>
    <t>गणित</t>
  </si>
  <si>
    <t>अंग्रेजी</t>
  </si>
  <si>
    <t>दिनाक</t>
  </si>
  <si>
    <t>प्रवेश/पुन:प्रवेश/T.C.शुल्क</t>
  </si>
  <si>
    <r>
      <t xml:space="preserve">क्र.सं.  </t>
    </r>
    <r>
      <rPr>
        <b/>
        <sz val="10"/>
        <color rgb="FF0070C0"/>
        <rFont val="Times New Roman"/>
        <family val="1"/>
      </rPr>
      <t>S.NO</t>
    </r>
  </si>
  <si>
    <r>
      <t xml:space="preserve">छात्र रजि.संख्या </t>
    </r>
    <r>
      <rPr>
        <b/>
        <sz val="10"/>
        <color rgb="FF0070C0"/>
        <rFont val="Calibri"/>
        <family val="2"/>
        <scheme val="minor"/>
      </rPr>
      <t>SCHOLAR'S NO</t>
    </r>
  </si>
  <si>
    <r>
      <t>छात्र</t>
    </r>
    <r>
      <rPr>
        <b/>
        <sz val="10"/>
        <color rgb="FFFF0000"/>
        <rFont val="Baloo"/>
        <family val="2"/>
      </rPr>
      <t>/</t>
    </r>
    <r>
      <rPr>
        <b/>
        <sz val="10"/>
        <color rgb="FFFF0000"/>
        <rFont val="Times New Roman"/>
        <family val="1"/>
      </rPr>
      <t>छात्रा</t>
    </r>
    <r>
      <rPr>
        <b/>
        <sz val="10"/>
        <color rgb="FFFF0000"/>
        <rFont val="Baloo"/>
        <family val="2"/>
      </rPr>
      <t xml:space="preserve"> </t>
    </r>
    <r>
      <rPr>
        <b/>
        <sz val="10"/>
        <color rgb="FFFF0000"/>
        <rFont val="Times New Roman"/>
        <family val="1"/>
      </rPr>
      <t>का</t>
    </r>
    <r>
      <rPr>
        <b/>
        <sz val="10"/>
        <color rgb="FFFF0000"/>
        <rFont val="Baloo"/>
        <family val="2"/>
      </rPr>
      <t xml:space="preserve"> </t>
    </r>
    <r>
      <rPr>
        <b/>
        <sz val="10"/>
        <color rgb="FFFF0000"/>
        <rFont val="Times New Roman"/>
        <family val="1"/>
      </rPr>
      <t>नाम</t>
    </r>
    <r>
      <rPr>
        <b/>
        <sz val="10"/>
        <color rgb="FFFF0000"/>
        <rFont val="Baloo"/>
        <family val="2"/>
      </rPr>
      <t xml:space="preserve"> </t>
    </r>
    <r>
      <rPr>
        <b/>
        <sz val="10"/>
        <color rgb="FF0070C0"/>
        <rFont val="Baloo"/>
        <family val="2"/>
      </rPr>
      <t>Name of Scholar</t>
    </r>
  </si>
  <si>
    <r>
      <t>राजकीय</t>
    </r>
    <r>
      <rPr>
        <b/>
        <sz val="10"/>
        <color rgb="FFFF0000"/>
        <rFont val="Baloo"/>
        <family val="2"/>
      </rPr>
      <t xml:space="preserve"> </t>
    </r>
    <r>
      <rPr>
        <b/>
        <sz val="10"/>
        <color rgb="FFFF0000"/>
        <rFont val="Times New Roman"/>
        <family val="1"/>
      </rPr>
      <t>शुल्क</t>
    </r>
    <r>
      <rPr>
        <b/>
        <sz val="10"/>
        <color rgb="FFFF0000"/>
        <rFont val="Baloo"/>
        <family val="2"/>
      </rPr>
      <t xml:space="preserve"> Government Fees |</t>
    </r>
  </si>
  <si>
    <r>
      <t>स्थानीय</t>
    </r>
    <r>
      <rPr>
        <b/>
        <sz val="10"/>
        <color rgb="FFFF0000"/>
        <rFont val="Palanquin Dark"/>
        <family val="2"/>
      </rPr>
      <t xml:space="preserve"> </t>
    </r>
    <r>
      <rPr>
        <b/>
        <sz val="10"/>
        <color rgb="FFFF0000"/>
        <rFont val="Times New Roman"/>
        <family val="1"/>
      </rPr>
      <t>शुल्क</t>
    </r>
    <r>
      <rPr>
        <b/>
        <sz val="10"/>
        <color rgb="FFFF0000"/>
        <rFont val="Palanquin Dark"/>
        <family val="2"/>
      </rPr>
      <t xml:space="preserve"> Local Fees</t>
    </r>
  </si>
  <si>
    <r>
      <rPr>
        <b/>
        <sz val="10"/>
        <color rgb="FFFF0000"/>
        <rFont val="Baloo"/>
        <family val="2"/>
      </rPr>
      <t xml:space="preserve">कुल </t>
    </r>
    <r>
      <rPr>
        <b/>
        <sz val="10"/>
        <color rgb="FFFF0000"/>
        <rFont val="Times New Roman"/>
        <family val="1"/>
      </rPr>
      <t xml:space="preserve">योग  </t>
    </r>
    <r>
      <rPr>
        <b/>
        <sz val="10"/>
        <color rgb="FF0070C0"/>
        <rFont val="Times New Roman"/>
        <family val="1"/>
      </rPr>
      <t>GRAND TOTAL</t>
    </r>
  </si>
  <si>
    <r>
      <t xml:space="preserve">रसीद संख्या  </t>
    </r>
    <r>
      <rPr>
        <b/>
        <sz val="10"/>
        <color rgb="FF0070C0"/>
        <rFont val="Calibri"/>
        <family val="2"/>
        <scheme val="minor"/>
      </rPr>
      <t>RECEIPT NO</t>
    </r>
  </si>
  <si>
    <r>
      <t xml:space="preserve">रसीद दिनांक </t>
    </r>
    <r>
      <rPr>
        <b/>
        <sz val="10"/>
        <color rgb="FF0070C0"/>
        <rFont val="Calibri"/>
        <family val="2"/>
        <scheme val="minor"/>
      </rPr>
      <t>DATE OF RECEIPT</t>
    </r>
  </si>
  <si>
    <r>
      <t xml:space="preserve">शेष अप्राप्त धन </t>
    </r>
    <r>
      <rPr>
        <b/>
        <sz val="10"/>
        <color rgb="FF0070C0"/>
        <rFont val="Calibri"/>
        <family val="2"/>
        <scheme val="minor"/>
      </rPr>
      <t>BALANCE UNPAID</t>
    </r>
  </si>
  <si>
    <r>
      <t xml:space="preserve">टिपण्णी </t>
    </r>
    <r>
      <rPr>
        <b/>
        <sz val="10"/>
        <color rgb="FF0070C0"/>
        <rFont val="Calibri"/>
        <family val="2"/>
        <scheme val="minor"/>
      </rPr>
      <t>REMARKS</t>
    </r>
  </si>
  <si>
    <r>
      <t xml:space="preserve">छात्र शुल्क </t>
    </r>
    <r>
      <rPr>
        <b/>
        <sz val="10"/>
        <color rgb="FF0070C0"/>
        <rFont val="Times New Roman"/>
        <family val="1"/>
      </rPr>
      <t>BOY'S FEES</t>
    </r>
  </si>
  <si>
    <r>
      <t>शुल्क</t>
    </r>
    <r>
      <rPr>
        <b/>
        <sz val="11"/>
        <color theme="1"/>
        <rFont val="Baloo"/>
        <family val="2"/>
      </rPr>
      <t xml:space="preserve"> </t>
    </r>
    <r>
      <rPr>
        <b/>
        <sz val="11"/>
        <color theme="1"/>
        <rFont val="Times New Roman"/>
        <family val="1"/>
      </rPr>
      <t>का</t>
    </r>
    <r>
      <rPr>
        <b/>
        <sz val="11"/>
        <color theme="1"/>
        <rFont val="Baloo"/>
        <family val="2"/>
      </rPr>
      <t xml:space="preserve"> </t>
    </r>
    <r>
      <rPr>
        <b/>
        <sz val="11"/>
        <color theme="1"/>
        <rFont val="Times New Roman"/>
        <family val="1"/>
      </rPr>
      <t>ब्यौरा</t>
    </r>
    <r>
      <rPr>
        <b/>
        <sz val="11"/>
        <color theme="1"/>
        <rFont val="Baloo"/>
        <family val="2"/>
      </rPr>
      <t xml:space="preserve">   Details of Fees </t>
    </r>
  </si>
  <si>
    <r>
      <rPr>
        <b/>
        <sz val="11"/>
        <color rgb="FFFF0000"/>
        <rFont val="Calibri"/>
        <family val="2"/>
        <scheme val="minor"/>
      </rPr>
      <t>सत्र</t>
    </r>
    <r>
      <rPr>
        <b/>
        <sz val="11"/>
        <color theme="1"/>
        <rFont val="Calibri"/>
        <family val="2"/>
        <scheme val="minor"/>
      </rPr>
      <t xml:space="preserve">   SESSION    </t>
    </r>
    <r>
      <rPr>
        <b/>
        <sz val="11"/>
        <color rgb="FFFF0000"/>
        <rFont val="Calibri"/>
        <family val="2"/>
        <scheme val="minor"/>
      </rPr>
      <t>20.......20.........</t>
    </r>
  </si>
  <si>
    <r>
      <t>निर्देश</t>
    </r>
    <r>
      <rPr>
        <sz val="11"/>
        <color theme="1"/>
        <rFont val="Baloo"/>
        <family val="2"/>
      </rPr>
      <t xml:space="preserve"> </t>
    </r>
    <r>
      <rPr>
        <sz val="11"/>
        <color theme="1"/>
        <rFont val="Times New Roman"/>
        <family val="1"/>
      </rPr>
      <t>कक्षाध्यापक</t>
    </r>
    <r>
      <rPr>
        <sz val="11"/>
        <color theme="1"/>
        <rFont val="Baloo"/>
        <family val="2"/>
      </rPr>
      <t xml:space="preserve"> </t>
    </r>
    <r>
      <rPr>
        <sz val="11"/>
        <color theme="1"/>
        <rFont val="Times New Roman"/>
        <family val="1"/>
      </rPr>
      <t>के</t>
    </r>
    <r>
      <rPr>
        <sz val="11"/>
        <color theme="1"/>
        <rFont val="Baloo"/>
        <family val="2"/>
      </rPr>
      <t xml:space="preserve"> </t>
    </r>
    <r>
      <rPr>
        <sz val="11"/>
        <color theme="1"/>
        <rFont val="Times New Roman"/>
        <family val="1"/>
      </rPr>
      <t>लिए</t>
    </r>
    <r>
      <rPr>
        <sz val="11"/>
        <color theme="1"/>
        <rFont val="Baloo"/>
        <family val="2"/>
      </rPr>
      <t xml:space="preserve"> </t>
    </r>
    <r>
      <rPr>
        <sz val="11"/>
        <color theme="1"/>
        <rFont val="Times New Roman"/>
        <family val="1"/>
      </rPr>
      <t>शुल्क</t>
    </r>
    <r>
      <rPr>
        <sz val="11"/>
        <color theme="1"/>
        <rFont val="Baloo"/>
        <family val="2"/>
      </rPr>
      <t xml:space="preserve"> </t>
    </r>
    <r>
      <rPr>
        <sz val="11"/>
        <color theme="1"/>
        <rFont val="Times New Roman"/>
        <family val="1"/>
      </rPr>
      <t>वसूली</t>
    </r>
    <r>
      <rPr>
        <sz val="11"/>
        <color theme="1"/>
        <rFont val="Baloo"/>
        <family val="2"/>
      </rPr>
      <t xml:space="preserve"> </t>
    </r>
    <r>
      <rPr>
        <sz val="11"/>
        <color theme="1"/>
        <rFont val="Times New Roman"/>
        <family val="1"/>
      </rPr>
      <t>तथा</t>
    </r>
    <r>
      <rPr>
        <sz val="11"/>
        <color theme="1"/>
        <rFont val="Baloo"/>
        <family val="2"/>
      </rPr>
      <t xml:space="preserve"> </t>
    </r>
    <r>
      <rPr>
        <sz val="11"/>
        <color theme="1"/>
        <rFont val="Times New Roman"/>
        <family val="1"/>
      </rPr>
      <t>कक्षा</t>
    </r>
    <r>
      <rPr>
        <sz val="11"/>
        <color theme="1"/>
        <rFont val="Baloo"/>
        <family val="2"/>
      </rPr>
      <t xml:space="preserve"> </t>
    </r>
    <r>
      <rPr>
        <sz val="11"/>
        <color theme="1"/>
        <rFont val="Times New Roman"/>
        <family val="1"/>
      </rPr>
      <t>से</t>
    </r>
    <r>
      <rPr>
        <sz val="11"/>
        <color theme="1"/>
        <rFont val="Baloo"/>
        <family val="2"/>
      </rPr>
      <t xml:space="preserve"> </t>
    </r>
    <r>
      <rPr>
        <sz val="11"/>
        <color theme="1"/>
        <rFont val="Times New Roman"/>
        <family val="1"/>
      </rPr>
      <t>संबंधित</t>
    </r>
    <r>
      <rPr>
        <sz val="11"/>
        <color theme="1"/>
        <rFont val="Baloo"/>
        <family val="2"/>
      </rPr>
      <t xml:space="preserve"> </t>
    </r>
    <r>
      <rPr>
        <sz val="11"/>
        <color theme="1"/>
        <rFont val="Times New Roman"/>
        <family val="1"/>
      </rPr>
      <t>अन्य</t>
    </r>
    <r>
      <rPr>
        <sz val="11"/>
        <color theme="1"/>
        <rFont val="Baloo"/>
        <family val="2"/>
      </rPr>
      <t xml:space="preserve"> </t>
    </r>
    <r>
      <rPr>
        <sz val="11"/>
        <color theme="1"/>
        <rFont val="Times New Roman"/>
        <family val="1"/>
      </rPr>
      <t>कार्य</t>
    </r>
    <r>
      <rPr>
        <sz val="11"/>
        <color theme="1"/>
        <rFont val="Baloo"/>
        <family val="2"/>
      </rPr>
      <t xml:space="preserve"> Instructions To class teachers for realisation &amp; other work related to the class.</t>
    </r>
  </si>
  <si>
    <r>
      <t>भागीरथ</t>
    </r>
    <r>
      <rPr>
        <sz val="11"/>
        <color theme="1"/>
        <rFont val="Palanquin Dark"/>
        <family val="2"/>
      </rPr>
      <t xml:space="preserve"> </t>
    </r>
    <r>
      <rPr>
        <sz val="11"/>
        <color theme="1"/>
        <rFont val="Times New Roman"/>
        <family val="1"/>
      </rPr>
      <t>मल</t>
    </r>
  </si>
  <si>
    <r>
      <rPr>
        <b/>
        <sz val="10"/>
        <color rgb="FFFF0000"/>
        <rFont val="Times New Roman"/>
        <family val="1"/>
      </rPr>
      <t xml:space="preserve"> योग</t>
    </r>
    <r>
      <rPr>
        <b/>
        <sz val="10"/>
        <color rgb="FF0070C0"/>
        <rFont val="Times New Roman"/>
        <family val="1"/>
      </rPr>
      <t xml:space="preserve">     TOTAL</t>
    </r>
  </si>
  <si>
    <r>
      <t xml:space="preserve">योग    </t>
    </r>
    <r>
      <rPr>
        <b/>
        <sz val="10"/>
        <color rgb="FF00B0F0"/>
        <rFont val="Times New Roman"/>
        <family val="1"/>
      </rPr>
      <t xml:space="preserve"> </t>
    </r>
    <r>
      <rPr>
        <b/>
        <sz val="10"/>
        <color rgb="FF0070C0"/>
        <rFont val="Times New Roman"/>
        <family val="1"/>
      </rPr>
      <t>TOTAL</t>
    </r>
  </si>
  <si>
    <t>1.The class teacher is to realise both the govemment &amp; local fees fund of all instalment on or before the fixed date (ie up to 15th October, 15th. January, and 15th February) from all the students of his class at the rate prescribed by Government of Rajasthan, details of which are given on the last page of this Register</t>
  </si>
  <si>
    <t>2.He will issue receipt duly signed by him to every payee student immediately from the printed receipt book received from the school office for the purpose.</t>
  </si>
  <si>
    <t>3.He will complete all the entries regarding the fees realised against the name of the student in the attendance &amp; fees register and give the number and date of receipt in the relevant column.</t>
  </si>
  <si>
    <t>4.The amount of fees realised every day is to be obtained against the entry. The class teacher must also write the number of the government &amp; boys fund cash books as the class may be in the last column of abstract statement of the fees meant for this purpose in the class attendance register.</t>
  </si>
  <si>
    <t>5.He must also submit the admission forms fees exemption forms duly completed in all respect of the students of his class along with dues realised from them in school office or the person made incharge of this work without any delay.</t>
  </si>
  <si>
    <t>6.Late payment fine at Rs……………..per day to be charged from the students who pay the dues after 15th of the month. The name of the students who fail to pay the dues up to last warning day of the fee month is to be struck off. His balance of dues must be entered in the dues book of the school maintained in the school office.</t>
  </si>
  <si>
    <r>
      <t>विषय</t>
    </r>
    <r>
      <rPr>
        <sz val="10"/>
        <color theme="1"/>
        <rFont val="Baloo"/>
        <family val="2"/>
      </rPr>
      <t xml:space="preserve"> Subject</t>
    </r>
  </si>
  <si>
    <r>
      <t>अध्यापक</t>
    </r>
    <r>
      <rPr>
        <sz val="10"/>
        <color theme="1"/>
        <rFont val="Baloo"/>
        <family val="2"/>
      </rPr>
      <t xml:space="preserve"> </t>
    </r>
    <r>
      <rPr>
        <sz val="10"/>
        <color theme="1"/>
        <rFont val="Times New Roman"/>
        <family val="1"/>
      </rPr>
      <t>का</t>
    </r>
    <r>
      <rPr>
        <sz val="10"/>
        <color theme="1"/>
        <rFont val="Baloo"/>
        <family val="2"/>
      </rPr>
      <t xml:space="preserve"> </t>
    </r>
    <r>
      <rPr>
        <sz val="10"/>
        <color theme="1"/>
        <rFont val="Times New Roman"/>
        <family val="1"/>
      </rPr>
      <t>नाम Teacher's Name</t>
    </r>
  </si>
  <si>
    <r>
      <t>कालांश</t>
    </r>
    <r>
      <rPr>
        <sz val="10"/>
        <color theme="1"/>
        <rFont val="Baloo"/>
        <family val="2"/>
      </rPr>
      <t xml:space="preserve">   </t>
    </r>
  </si>
  <si>
    <t>सोमवार</t>
  </si>
  <si>
    <t xml:space="preserve">मंगलवार </t>
  </si>
  <si>
    <t>बुधवार</t>
  </si>
  <si>
    <t>गुरुवार</t>
  </si>
  <si>
    <t xml:space="preserve">शुक्रवार </t>
  </si>
  <si>
    <r>
      <t>शनिवार</t>
    </r>
    <r>
      <rPr>
        <sz val="10"/>
        <color theme="1"/>
        <rFont val="Baloo"/>
        <family val="2"/>
      </rPr>
      <t xml:space="preserve"> Saturday</t>
    </r>
  </si>
  <si>
    <r>
      <t>दिप्पणी</t>
    </r>
    <r>
      <rPr>
        <sz val="10"/>
        <color theme="1"/>
        <rFont val="Palanquin Dark"/>
        <family val="2"/>
      </rPr>
      <t xml:space="preserve"> Remarks</t>
    </r>
  </si>
  <si>
    <t>हिन्दी</t>
  </si>
  <si>
    <t>पर्यावरण</t>
  </si>
  <si>
    <r>
      <t>अवकाश</t>
    </r>
    <r>
      <rPr>
        <sz val="10"/>
        <color theme="1"/>
        <rFont val="Palanquin Dark"/>
        <family val="2"/>
      </rPr>
      <t xml:space="preserve"> </t>
    </r>
    <r>
      <rPr>
        <sz val="10"/>
        <color theme="1"/>
        <rFont val="Times New Roman"/>
        <family val="1"/>
      </rPr>
      <t>का</t>
    </r>
    <r>
      <rPr>
        <sz val="10"/>
        <color theme="1"/>
        <rFont val="Palanquin Dark"/>
        <family val="2"/>
      </rPr>
      <t xml:space="preserve"> </t>
    </r>
    <r>
      <rPr>
        <sz val="10"/>
        <color theme="1"/>
        <rFont val="Times New Roman"/>
        <family val="1"/>
      </rPr>
      <t>नाम</t>
    </r>
    <r>
      <rPr>
        <sz val="10"/>
        <color theme="1"/>
        <rFont val="Palanquin Dark"/>
        <family val="2"/>
      </rPr>
      <t xml:space="preserve"> Name of Holidays</t>
    </r>
  </si>
  <si>
    <r>
      <t>दिवसों</t>
    </r>
    <r>
      <rPr>
        <sz val="10"/>
        <color theme="1"/>
        <rFont val="Baloo"/>
        <family val="2"/>
      </rPr>
      <t xml:space="preserve"> </t>
    </r>
    <r>
      <rPr>
        <sz val="10"/>
        <color theme="1"/>
        <rFont val="Times New Roman"/>
        <family val="1"/>
      </rPr>
      <t>की</t>
    </r>
    <r>
      <rPr>
        <sz val="10"/>
        <color theme="1"/>
        <rFont val="Baloo"/>
        <family val="2"/>
      </rPr>
      <t xml:space="preserve"> </t>
    </r>
    <r>
      <rPr>
        <sz val="10"/>
        <color theme="1"/>
        <rFont val="Times New Roman"/>
        <family val="1"/>
      </rPr>
      <t>संख्या</t>
    </r>
  </si>
  <si>
    <r>
      <t>छात्रों</t>
    </r>
    <r>
      <rPr>
        <sz val="14"/>
        <color rgb="FFFF0000"/>
        <rFont val="Baloo"/>
        <family val="2"/>
      </rPr>
      <t xml:space="preserve"> </t>
    </r>
    <r>
      <rPr>
        <sz val="14"/>
        <color rgb="FFFF0000"/>
        <rFont val="Times New Roman"/>
        <family val="1"/>
      </rPr>
      <t>से</t>
    </r>
    <r>
      <rPr>
        <sz val="14"/>
        <color rgb="FFFF0000"/>
        <rFont val="Baloo"/>
        <family val="2"/>
      </rPr>
      <t xml:space="preserve"> </t>
    </r>
    <r>
      <rPr>
        <sz val="14"/>
        <color rgb="FFFF0000"/>
        <rFont val="Times New Roman"/>
        <family val="1"/>
      </rPr>
      <t>प्राप्त</t>
    </r>
    <r>
      <rPr>
        <sz val="14"/>
        <color rgb="FFFF0000"/>
        <rFont val="Baloo"/>
        <family val="2"/>
      </rPr>
      <t xml:space="preserve"> </t>
    </r>
    <r>
      <rPr>
        <sz val="14"/>
        <color rgb="FFFF0000"/>
        <rFont val="Times New Roman"/>
        <family val="1"/>
      </rPr>
      <t>किये</t>
    </r>
    <r>
      <rPr>
        <sz val="14"/>
        <color rgb="FFFF0000"/>
        <rFont val="Baloo"/>
        <family val="2"/>
      </rPr>
      <t xml:space="preserve"> </t>
    </r>
    <r>
      <rPr>
        <sz val="14"/>
        <color rgb="FFFF0000"/>
        <rFont val="Times New Roman"/>
        <family val="1"/>
      </rPr>
      <t>जाने</t>
    </r>
    <r>
      <rPr>
        <sz val="14"/>
        <color rgb="FFFF0000"/>
        <rFont val="Baloo"/>
        <family val="2"/>
      </rPr>
      <t xml:space="preserve"> </t>
    </r>
    <r>
      <rPr>
        <sz val="14"/>
        <color rgb="FFFF0000"/>
        <rFont val="Times New Roman"/>
        <family val="1"/>
      </rPr>
      <t>वाले</t>
    </r>
    <r>
      <rPr>
        <sz val="14"/>
        <color rgb="FFFF0000"/>
        <rFont val="Baloo"/>
        <family val="2"/>
      </rPr>
      <t xml:space="preserve"> </t>
    </r>
    <r>
      <rPr>
        <sz val="14"/>
        <color rgb="FFFF0000"/>
        <rFont val="Times New Roman"/>
        <family val="1"/>
      </rPr>
      <t>शुल्कों</t>
    </r>
    <r>
      <rPr>
        <sz val="14"/>
        <color rgb="FFFF0000"/>
        <rFont val="Baloo"/>
        <family val="2"/>
      </rPr>
      <t xml:space="preserve"> </t>
    </r>
    <r>
      <rPr>
        <sz val="14"/>
        <color rgb="FFFF0000"/>
        <rFont val="Times New Roman"/>
        <family val="1"/>
      </rPr>
      <t>का</t>
    </r>
    <r>
      <rPr>
        <sz val="14"/>
        <color rgb="FFFF0000"/>
        <rFont val="Baloo"/>
        <family val="2"/>
      </rPr>
      <t xml:space="preserve"> </t>
    </r>
    <r>
      <rPr>
        <sz val="14"/>
        <color rgb="FFFF0000"/>
        <rFont val="Times New Roman"/>
        <family val="1"/>
      </rPr>
      <t>विवरण</t>
    </r>
    <r>
      <rPr>
        <sz val="14"/>
        <color rgb="FFFF0000"/>
        <rFont val="Baloo"/>
        <family val="2"/>
      </rPr>
      <t xml:space="preserve"> Details of Fees Received from Scholar's</t>
    </r>
  </si>
  <si>
    <r>
      <t>राजकीय</t>
    </r>
    <r>
      <rPr>
        <sz val="9"/>
        <color rgb="FFFF0000"/>
        <rFont val="Baloo"/>
        <family val="2"/>
      </rPr>
      <t xml:space="preserve"> </t>
    </r>
    <r>
      <rPr>
        <sz val="9"/>
        <color rgb="FFFF0000"/>
        <rFont val="Times New Roman"/>
        <family val="1"/>
      </rPr>
      <t>निधि</t>
    </r>
    <r>
      <rPr>
        <sz val="9"/>
        <color rgb="FFFF0000"/>
        <rFont val="Baloo"/>
        <family val="2"/>
      </rPr>
      <t xml:space="preserve"> Government Fees</t>
    </r>
  </si>
  <si>
    <r>
      <t>कक्षाएँ</t>
    </r>
    <r>
      <rPr>
        <sz val="9"/>
        <color rgb="FFFF0000"/>
        <rFont val="Palanquin Dark"/>
        <family val="2"/>
      </rPr>
      <t xml:space="preserve"> </t>
    </r>
    <r>
      <rPr>
        <sz val="9"/>
        <color rgb="FFFF0000"/>
        <rFont val="Times New Roman"/>
        <family val="1"/>
      </rPr>
      <t>जिनके</t>
    </r>
    <r>
      <rPr>
        <sz val="9"/>
        <color rgb="FFFF0000"/>
        <rFont val="Palanquin Dark"/>
        <family val="2"/>
      </rPr>
      <t xml:space="preserve"> </t>
    </r>
    <r>
      <rPr>
        <sz val="9"/>
        <color rgb="FFFF0000"/>
        <rFont val="Times New Roman"/>
        <family val="1"/>
      </rPr>
      <t>लिए</t>
    </r>
    <r>
      <rPr>
        <sz val="9"/>
        <color rgb="FFFF0000"/>
        <rFont val="Palanquin Dark"/>
        <family val="2"/>
      </rPr>
      <t xml:space="preserve"> </t>
    </r>
    <r>
      <rPr>
        <sz val="9"/>
        <color rgb="FFFF0000"/>
        <rFont val="Times New Roman"/>
        <family val="1"/>
      </rPr>
      <t>शुल्क लिया जाना है</t>
    </r>
  </si>
  <si>
    <t xml:space="preserve">आयकर नहीं देने वाले </t>
  </si>
  <si>
    <r>
      <t>आयकर</t>
    </r>
    <r>
      <rPr>
        <sz val="9"/>
        <color rgb="FFFF0000"/>
        <rFont val="Baloo"/>
        <family val="2"/>
      </rPr>
      <t xml:space="preserve"> </t>
    </r>
    <r>
      <rPr>
        <sz val="9"/>
        <color rgb="FFFF0000"/>
        <rFont val="Times New Roman"/>
        <family val="1"/>
      </rPr>
      <t>देने</t>
    </r>
    <r>
      <rPr>
        <sz val="9"/>
        <color rgb="FFFF0000"/>
        <rFont val="Baloo"/>
        <family val="2"/>
      </rPr>
      <t xml:space="preserve"> </t>
    </r>
    <r>
      <rPr>
        <sz val="9"/>
        <color rgb="FFFF0000"/>
        <rFont val="Times New Roman"/>
        <family val="1"/>
      </rPr>
      <t>वाले</t>
    </r>
    <r>
      <rPr>
        <sz val="9"/>
        <color rgb="FFFF0000"/>
        <rFont val="Baloo"/>
        <family val="2"/>
      </rPr>
      <t xml:space="preserve"> Income Tax Payee's</t>
    </r>
  </si>
  <si>
    <t>राज्य कर्मचारी जो आयकर नहीं देते</t>
  </si>
  <si>
    <t>अनुसूचित जाति/अनु जन जाति/पिछड़ी जाति</t>
  </si>
  <si>
    <t>राजस्थान में  रहने वाले स्वर्णकार जिनकी वास्तविक आय रु...........से कम है</t>
  </si>
  <si>
    <t>विवरण DETAIL</t>
  </si>
  <si>
    <r>
      <t xml:space="preserve">    </t>
    </r>
    <r>
      <rPr>
        <b/>
        <sz val="9"/>
        <color rgb="FFFF0000"/>
        <rFont val="Times New Roman"/>
        <family val="1"/>
      </rPr>
      <t>रु</t>
    </r>
    <r>
      <rPr>
        <b/>
        <sz val="9"/>
        <color rgb="FFFF0000"/>
        <rFont val="Palanquin Dark"/>
        <family val="2"/>
      </rPr>
      <t>.</t>
    </r>
    <r>
      <rPr>
        <b/>
        <sz val="9"/>
        <color theme="1"/>
        <rFont val="Palanquin Dark"/>
        <family val="2"/>
      </rPr>
      <t xml:space="preserve"> Rs.... ................    </t>
    </r>
    <r>
      <rPr>
        <b/>
        <sz val="9"/>
        <color rgb="FFFF0000"/>
        <rFont val="Times New Roman"/>
        <family val="1"/>
      </rPr>
      <t>तक</t>
    </r>
    <r>
      <rPr>
        <b/>
        <sz val="9"/>
        <color theme="1"/>
        <rFont val="Palanquin Dark"/>
        <family val="2"/>
      </rPr>
      <t xml:space="preserve"> upto</t>
    </r>
  </si>
  <si>
    <r>
      <t xml:space="preserve">   </t>
    </r>
    <r>
      <rPr>
        <b/>
        <sz val="9"/>
        <color rgb="FFFF0000"/>
        <rFont val="Times New Roman"/>
        <family val="1"/>
      </rPr>
      <t xml:space="preserve"> रु</t>
    </r>
    <r>
      <rPr>
        <b/>
        <sz val="9"/>
        <color theme="1"/>
        <rFont val="Palanquin Dark"/>
        <family val="2"/>
      </rPr>
      <t xml:space="preserve">. Rs.... ................    </t>
    </r>
    <r>
      <rPr>
        <b/>
        <sz val="9"/>
        <color rgb="FFFF0000"/>
        <rFont val="Times New Roman"/>
        <family val="1"/>
      </rPr>
      <t>तक</t>
    </r>
    <r>
      <rPr>
        <b/>
        <sz val="9"/>
        <color theme="1"/>
        <rFont val="Palanquin Dark"/>
        <family val="2"/>
      </rPr>
      <t xml:space="preserve"> upto</t>
    </r>
  </si>
  <si>
    <r>
      <t xml:space="preserve">        </t>
    </r>
    <r>
      <rPr>
        <b/>
        <sz val="9"/>
        <color rgb="FFFF0000"/>
        <rFont val="Times New Roman"/>
        <family val="1"/>
      </rPr>
      <t>रु</t>
    </r>
    <r>
      <rPr>
        <b/>
        <sz val="9"/>
        <color theme="1"/>
        <rFont val="Palanquin Dark"/>
        <family val="2"/>
      </rPr>
      <t xml:space="preserve">. Rs           .... ......... .......     </t>
    </r>
    <r>
      <rPr>
        <b/>
        <sz val="9"/>
        <color rgb="FFFF0000"/>
        <rFont val="Palanquin Dark"/>
        <family val="2"/>
      </rPr>
      <t>से ऊपर</t>
    </r>
    <r>
      <rPr>
        <b/>
        <sz val="9"/>
        <color theme="1"/>
        <rFont val="Palanquin Dark"/>
        <family val="2"/>
      </rPr>
      <t xml:space="preserve"> above</t>
    </r>
  </si>
  <si>
    <r>
      <t xml:space="preserve">1. </t>
    </r>
    <r>
      <rPr>
        <sz val="9"/>
        <color theme="1"/>
        <rFont val="Times New Roman"/>
        <family val="1"/>
      </rPr>
      <t>शिक्षण</t>
    </r>
    <r>
      <rPr>
        <sz val="9"/>
        <color theme="1"/>
        <rFont val="Baloo"/>
        <family val="2"/>
      </rPr>
      <t xml:space="preserve"> </t>
    </r>
    <r>
      <rPr>
        <sz val="9"/>
        <color theme="1"/>
        <rFont val="Times New Roman"/>
        <family val="1"/>
      </rPr>
      <t>शुल्क</t>
    </r>
    <r>
      <rPr>
        <sz val="9"/>
        <color theme="1"/>
        <rFont val="Baloo"/>
        <family val="2"/>
      </rPr>
      <t xml:space="preserve"> (</t>
    </r>
    <r>
      <rPr>
        <sz val="9"/>
        <color theme="1"/>
        <rFont val="Times New Roman"/>
        <family val="1"/>
      </rPr>
      <t>प्रति</t>
    </r>
    <r>
      <rPr>
        <sz val="9"/>
        <color theme="1"/>
        <rFont val="Baloo"/>
        <family val="2"/>
      </rPr>
      <t xml:space="preserve"> </t>
    </r>
    <r>
      <rPr>
        <sz val="9"/>
        <color theme="1"/>
        <rFont val="Times New Roman"/>
        <family val="1"/>
      </rPr>
      <t>मास</t>
    </r>
    <r>
      <rPr>
        <sz val="9"/>
        <color theme="1"/>
        <rFont val="Baloo"/>
        <family val="2"/>
      </rPr>
      <t xml:space="preserve">) Tution Fees (Per Month) </t>
    </r>
  </si>
  <si>
    <t>2. प्रवेश या पुनः प्रवेश शुल्क Admission/Readmission Fees</t>
  </si>
  <si>
    <r>
      <t xml:space="preserve">3. </t>
    </r>
    <r>
      <rPr>
        <sz val="9"/>
        <color theme="1"/>
        <rFont val="Times New Roman"/>
        <family val="1"/>
      </rPr>
      <t>स्थानान्तरण</t>
    </r>
    <r>
      <rPr>
        <sz val="9"/>
        <color theme="1"/>
        <rFont val="Baloo"/>
        <family val="2"/>
      </rPr>
      <t xml:space="preserve"> </t>
    </r>
    <r>
      <rPr>
        <sz val="9"/>
        <color theme="1"/>
        <rFont val="Times New Roman"/>
        <family val="1"/>
      </rPr>
      <t>प्रमाण</t>
    </r>
    <r>
      <rPr>
        <sz val="9"/>
        <color theme="1"/>
        <rFont val="Baloo"/>
        <family val="2"/>
      </rPr>
      <t>-</t>
    </r>
    <r>
      <rPr>
        <sz val="9"/>
        <color theme="1"/>
        <rFont val="Times New Roman"/>
        <family val="1"/>
      </rPr>
      <t>पत्र</t>
    </r>
    <r>
      <rPr>
        <sz val="9"/>
        <color theme="1"/>
        <rFont val="Baloo"/>
        <family val="2"/>
      </rPr>
      <t xml:space="preserve"> </t>
    </r>
    <r>
      <rPr>
        <sz val="9"/>
        <color theme="1"/>
        <rFont val="Times New Roman"/>
        <family val="1"/>
      </rPr>
      <t>शुल्क</t>
    </r>
    <r>
      <rPr>
        <sz val="9"/>
        <color theme="1"/>
        <rFont val="Baloo"/>
        <family val="2"/>
      </rPr>
      <t xml:space="preserve"> Transfer Certificate Fees</t>
    </r>
  </si>
  <si>
    <r>
      <t xml:space="preserve">4. </t>
    </r>
    <r>
      <rPr>
        <sz val="9"/>
        <color theme="1"/>
        <rFont val="Times New Roman"/>
        <family val="1"/>
      </rPr>
      <t>स्थानान्तरण</t>
    </r>
    <r>
      <rPr>
        <sz val="9"/>
        <color theme="1"/>
        <rFont val="Palanquin Dark"/>
        <family val="2"/>
      </rPr>
      <t xml:space="preserve"> </t>
    </r>
    <r>
      <rPr>
        <sz val="9"/>
        <color theme="1"/>
        <rFont val="Times New Roman"/>
        <family val="1"/>
      </rPr>
      <t>प्रमाण</t>
    </r>
    <r>
      <rPr>
        <sz val="9"/>
        <color theme="1"/>
        <rFont val="Palanquin Dark"/>
        <family val="2"/>
      </rPr>
      <t>-</t>
    </r>
    <r>
      <rPr>
        <sz val="9"/>
        <color theme="1"/>
        <rFont val="Times New Roman"/>
        <family val="1"/>
      </rPr>
      <t>पत्र</t>
    </r>
    <r>
      <rPr>
        <sz val="9"/>
        <color theme="1"/>
        <rFont val="Palanquin Dark"/>
        <family val="2"/>
      </rPr>
      <t xml:space="preserve"> </t>
    </r>
    <r>
      <rPr>
        <sz val="9"/>
        <color theme="1"/>
        <rFont val="Times New Roman"/>
        <family val="1"/>
      </rPr>
      <t>शुल्क</t>
    </r>
    <r>
      <rPr>
        <sz val="9"/>
        <color theme="1"/>
        <rFont val="Palanquin Dark"/>
        <family val="2"/>
      </rPr>
      <t xml:space="preserve"> </t>
    </r>
    <r>
      <rPr>
        <sz val="9"/>
        <color theme="1"/>
        <rFont val="Times New Roman"/>
        <family val="1"/>
      </rPr>
      <t>प्रतिलिपि</t>
    </r>
    <r>
      <rPr>
        <sz val="9"/>
        <color theme="1"/>
        <rFont val="Palanquin Dark"/>
        <family val="2"/>
      </rPr>
      <t xml:space="preserve"> Transfer Certificate Copy Fees</t>
    </r>
  </si>
  <si>
    <r>
      <t xml:space="preserve">5. </t>
    </r>
    <r>
      <rPr>
        <sz val="9"/>
        <color theme="1"/>
        <rFont val="Times New Roman"/>
        <family val="1"/>
      </rPr>
      <t>प्रयोगशाला</t>
    </r>
    <r>
      <rPr>
        <sz val="9"/>
        <color theme="1"/>
        <rFont val="Palanquin Dark"/>
        <family val="2"/>
      </rPr>
      <t xml:space="preserve"> </t>
    </r>
    <r>
      <rPr>
        <sz val="9"/>
        <color theme="1"/>
        <rFont val="Times New Roman"/>
        <family val="1"/>
      </rPr>
      <t>तथा</t>
    </r>
    <r>
      <rPr>
        <sz val="9"/>
        <color theme="1"/>
        <rFont val="Palanquin Dark"/>
        <family val="2"/>
      </rPr>
      <t xml:space="preserve"> </t>
    </r>
    <r>
      <rPr>
        <sz val="9"/>
        <color theme="1"/>
        <rFont val="Times New Roman"/>
        <family val="1"/>
      </rPr>
      <t>टंकण</t>
    </r>
    <r>
      <rPr>
        <sz val="9"/>
        <color theme="1"/>
        <rFont val="Palanquin Dark"/>
        <family val="2"/>
      </rPr>
      <t xml:space="preserve"> </t>
    </r>
    <r>
      <rPr>
        <sz val="9"/>
        <color theme="1"/>
        <rFont val="Times New Roman"/>
        <family val="1"/>
      </rPr>
      <t>शुल्क</t>
    </r>
    <r>
      <rPr>
        <sz val="9"/>
        <color theme="1"/>
        <rFont val="Palanquin Dark"/>
        <family val="2"/>
      </rPr>
      <t xml:space="preserve"> (</t>
    </r>
    <r>
      <rPr>
        <sz val="9"/>
        <color theme="1"/>
        <rFont val="Times New Roman"/>
        <family val="1"/>
      </rPr>
      <t>प्रतिमास</t>
    </r>
    <r>
      <rPr>
        <sz val="9"/>
        <color theme="1"/>
        <rFont val="Palanquin Dark"/>
        <family val="2"/>
      </rPr>
      <t>) Lab, &amp; Typing Fees (Per Month)</t>
    </r>
  </si>
  <si>
    <r>
      <t xml:space="preserve">6. </t>
    </r>
    <r>
      <rPr>
        <sz val="9"/>
        <color theme="1"/>
        <rFont val="Times New Roman"/>
        <family val="1"/>
      </rPr>
      <t>अन्य Other</t>
    </r>
  </si>
  <si>
    <r>
      <t>नोट</t>
    </r>
    <r>
      <rPr>
        <sz val="11"/>
        <color rgb="FFFF0000"/>
        <rFont val="Baloo"/>
        <family val="2"/>
      </rPr>
      <t xml:space="preserve">: </t>
    </r>
    <r>
      <rPr>
        <sz val="11"/>
        <color rgb="FFFF0000"/>
        <rFont val="Times New Roman"/>
        <family val="1"/>
      </rPr>
      <t>छात्राओं</t>
    </r>
    <r>
      <rPr>
        <sz val="11"/>
        <color rgb="FFFF0000"/>
        <rFont val="Baloo"/>
        <family val="2"/>
      </rPr>
      <t xml:space="preserve"> </t>
    </r>
    <r>
      <rPr>
        <sz val="11"/>
        <color rgb="FFFF0000"/>
        <rFont val="Times New Roman"/>
        <family val="1"/>
      </rPr>
      <t>के</t>
    </r>
    <r>
      <rPr>
        <sz val="11"/>
        <color rgb="FFFF0000"/>
        <rFont val="Baloo"/>
        <family val="2"/>
      </rPr>
      <t xml:space="preserve"> </t>
    </r>
    <r>
      <rPr>
        <sz val="11"/>
        <color rgb="FFFF0000"/>
        <rFont val="Times New Roman"/>
        <family val="1"/>
      </rPr>
      <t>लिए</t>
    </r>
    <r>
      <rPr>
        <sz val="11"/>
        <color rgb="FFFF0000"/>
        <rFont val="Baloo"/>
        <family val="2"/>
      </rPr>
      <t xml:space="preserve"> </t>
    </r>
    <r>
      <rPr>
        <sz val="11"/>
        <color rgb="FFFF0000"/>
        <rFont val="Times New Roman"/>
        <family val="1"/>
      </rPr>
      <t>जिनके</t>
    </r>
    <r>
      <rPr>
        <sz val="11"/>
        <color rgb="FFFF0000"/>
        <rFont val="Baloo"/>
        <family val="2"/>
      </rPr>
      <t xml:space="preserve"> </t>
    </r>
    <r>
      <rPr>
        <sz val="11"/>
        <color rgb="FFFF0000"/>
        <rFont val="Times New Roman"/>
        <family val="1"/>
      </rPr>
      <t>संरक्षक</t>
    </r>
    <r>
      <rPr>
        <sz val="11"/>
        <color rgb="FFFF0000"/>
        <rFont val="Baloo"/>
        <family val="2"/>
      </rPr>
      <t xml:space="preserve"> </t>
    </r>
    <r>
      <rPr>
        <sz val="11"/>
        <color rgb="FFFF0000"/>
        <rFont val="Times New Roman"/>
        <family val="1"/>
      </rPr>
      <t>की</t>
    </r>
    <r>
      <rPr>
        <sz val="11"/>
        <color rgb="FFFF0000"/>
        <rFont val="Baloo"/>
        <family val="2"/>
      </rPr>
      <t xml:space="preserve"> </t>
    </r>
    <r>
      <rPr>
        <sz val="11"/>
        <color rgb="FFFF0000"/>
        <rFont val="Times New Roman"/>
        <family val="1"/>
      </rPr>
      <t>आय</t>
    </r>
    <r>
      <rPr>
        <sz val="11"/>
        <color rgb="FFFF0000"/>
        <rFont val="Baloo"/>
        <family val="2"/>
      </rPr>
      <t xml:space="preserve"> </t>
    </r>
    <r>
      <rPr>
        <sz val="11"/>
        <color rgb="FFFF0000"/>
        <rFont val="Times New Roman"/>
        <family val="1"/>
      </rPr>
      <t>रु</t>
    </r>
    <r>
      <rPr>
        <sz val="11"/>
        <color rgb="FFFF0000"/>
        <rFont val="Baloo"/>
        <family val="2"/>
      </rPr>
      <t>.................से कम है, उनसे शिक्षण शुल्क नहीं लिया जायेगा।</t>
    </r>
  </si>
  <si>
    <t>Note: Fees not be charged from Girls Student whose parent's Income is below Rs................</t>
  </si>
  <si>
    <t>छात्र निधि Local Fund</t>
  </si>
  <si>
    <r>
      <t>कक्षा</t>
    </r>
    <r>
      <rPr>
        <b/>
        <sz val="11"/>
        <color theme="1"/>
        <rFont val="Palanquin Dark"/>
        <family val="2"/>
      </rPr>
      <t xml:space="preserve"> Class</t>
    </r>
  </si>
  <si>
    <t>शुल्क दर Fees Rate</t>
  </si>
  <si>
    <t>अनुसूचित जाति Scheduled Caste</t>
  </si>
  <si>
    <t>अनुसूचित जनजाति Scheduled Tribe</t>
  </si>
  <si>
    <t>पिछड़ी जाति O.B.C.</t>
  </si>
  <si>
    <r>
      <t>अन्य</t>
    </r>
    <r>
      <rPr>
        <b/>
        <sz val="10"/>
        <color theme="1"/>
        <rFont val="Palanquin Dark"/>
        <family val="2"/>
      </rPr>
      <t xml:space="preserve"> Others</t>
    </r>
  </si>
  <si>
    <r>
      <t>साधारण</t>
    </r>
    <r>
      <rPr>
        <b/>
        <sz val="10"/>
        <color theme="1"/>
        <rFont val="Baloo"/>
        <family val="2"/>
      </rPr>
      <t xml:space="preserve"> </t>
    </r>
    <r>
      <rPr>
        <b/>
        <sz val="10"/>
        <color theme="1"/>
        <rFont val="Times New Roman"/>
        <family val="1"/>
      </rPr>
      <t>छात्र</t>
    </r>
  </si>
  <si>
    <t xml:space="preserve">अनु. जाति / अनु जनजाति/पिछड़ी जाति </t>
  </si>
  <si>
    <r>
      <t>संस्था</t>
    </r>
    <r>
      <rPr>
        <sz val="13"/>
        <color rgb="FFFF0000"/>
        <rFont val="Baloo"/>
        <family val="2"/>
      </rPr>
      <t xml:space="preserve"> </t>
    </r>
    <r>
      <rPr>
        <sz val="13"/>
        <color rgb="FFFF0000"/>
        <rFont val="Times New Roman"/>
        <family val="1"/>
      </rPr>
      <t>प्रधान</t>
    </r>
    <r>
      <rPr>
        <sz val="13"/>
        <color rgb="FFFF0000"/>
        <rFont val="Baloo"/>
        <family val="2"/>
      </rPr>
      <t xml:space="preserve"> </t>
    </r>
    <r>
      <rPr>
        <sz val="13"/>
        <color rgb="FFFF0000"/>
        <rFont val="Times New Roman"/>
        <family val="1"/>
      </rPr>
      <t>द्वारा</t>
    </r>
    <r>
      <rPr>
        <sz val="13"/>
        <color rgb="FFFF0000"/>
        <rFont val="Baloo"/>
        <family val="2"/>
      </rPr>
      <t xml:space="preserve"> </t>
    </r>
    <r>
      <rPr>
        <sz val="13"/>
        <color rgb="FFFF0000"/>
        <rFont val="Times New Roman"/>
        <family val="1"/>
      </rPr>
      <t>स्वीकृत</t>
    </r>
    <r>
      <rPr>
        <sz val="13"/>
        <color rgb="FFFF0000"/>
        <rFont val="Baloo"/>
        <family val="2"/>
      </rPr>
      <t xml:space="preserve"> </t>
    </r>
    <r>
      <rPr>
        <sz val="13"/>
        <color rgb="FFFF0000"/>
        <rFont val="Times New Roman"/>
        <family val="1"/>
      </rPr>
      <t>पूर्ण</t>
    </r>
    <r>
      <rPr>
        <sz val="13"/>
        <color rgb="FFFF0000"/>
        <rFont val="Baloo"/>
        <family val="2"/>
      </rPr>
      <t xml:space="preserve"> </t>
    </r>
    <r>
      <rPr>
        <sz val="13"/>
        <color rgb="FFFF0000"/>
        <rFont val="Times New Roman"/>
        <family val="1"/>
      </rPr>
      <t>एवं</t>
    </r>
    <r>
      <rPr>
        <sz val="13"/>
        <color rgb="FFFF0000"/>
        <rFont val="Baloo"/>
        <family val="2"/>
      </rPr>
      <t xml:space="preserve"> </t>
    </r>
    <r>
      <rPr>
        <sz val="13"/>
        <color rgb="FFFF0000"/>
        <rFont val="Times New Roman"/>
        <family val="1"/>
      </rPr>
      <t>अर्द्धशिक्षण</t>
    </r>
    <r>
      <rPr>
        <sz val="13"/>
        <color rgb="FFFF0000"/>
        <rFont val="Baloo"/>
        <family val="2"/>
      </rPr>
      <t xml:space="preserve"> </t>
    </r>
    <r>
      <rPr>
        <sz val="13"/>
        <color rgb="FFFF0000"/>
        <rFont val="Times New Roman"/>
        <family val="1"/>
      </rPr>
      <t>शुल्क</t>
    </r>
    <r>
      <rPr>
        <sz val="13"/>
        <color rgb="FFFF0000"/>
        <rFont val="Baloo"/>
        <family val="2"/>
      </rPr>
      <t xml:space="preserve"> </t>
    </r>
    <r>
      <rPr>
        <sz val="13"/>
        <color rgb="FFFF0000"/>
        <rFont val="Times New Roman"/>
        <family val="1"/>
      </rPr>
      <t>मुक्ति</t>
    </r>
    <r>
      <rPr>
        <sz val="13"/>
        <color rgb="FFFF0000"/>
        <rFont val="Baloo"/>
        <family val="2"/>
      </rPr>
      <t xml:space="preserve"> </t>
    </r>
    <r>
      <rPr>
        <sz val="13"/>
        <color rgb="FF0070C0"/>
        <rFont val="Baloo"/>
        <family val="2"/>
      </rPr>
      <t>Sanction of Institutional Head for Full and Half-Freeship</t>
    </r>
  </si>
  <si>
    <r>
      <t>पूर्ण</t>
    </r>
    <r>
      <rPr>
        <sz val="11"/>
        <color theme="1"/>
        <rFont val="Palanquin Dark"/>
        <family val="2"/>
      </rPr>
      <t xml:space="preserve"> </t>
    </r>
    <r>
      <rPr>
        <sz val="11"/>
        <color theme="1"/>
        <rFont val="Times New Roman"/>
        <family val="1"/>
      </rPr>
      <t>शुल्क</t>
    </r>
    <r>
      <rPr>
        <sz val="11"/>
        <color theme="1"/>
        <rFont val="Palanquin Dark"/>
        <family val="2"/>
      </rPr>
      <t xml:space="preserve"> </t>
    </r>
    <r>
      <rPr>
        <sz val="11"/>
        <color theme="1"/>
        <rFont val="Times New Roman"/>
        <family val="1"/>
      </rPr>
      <t>मुक्ति</t>
    </r>
    <r>
      <rPr>
        <sz val="11"/>
        <color theme="1"/>
        <rFont val="Palanquin Dark"/>
        <family val="2"/>
      </rPr>
      <t xml:space="preserve"> Full Freeship</t>
    </r>
  </si>
  <si>
    <r>
      <t>अर्द्धशुल्क</t>
    </r>
    <r>
      <rPr>
        <sz val="11"/>
        <color theme="1"/>
        <rFont val="Palanquin Dark"/>
        <family val="2"/>
      </rPr>
      <t xml:space="preserve"> </t>
    </r>
    <r>
      <rPr>
        <sz val="11"/>
        <color theme="1"/>
        <rFont val="Times New Roman"/>
        <family val="1"/>
      </rPr>
      <t>मुक्ति</t>
    </r>
    <r>
      <rPr>
        <sz val="11"/>
        <color theme="1"/>
        <rFont val="Palanquin Dark"/>
        <family val="2"/>
      </rPr>
      <t xml:space="preserve"> Half Freeship</t>
    </r>
  </si>
  <si>
    <r>
      <t>राज्य</t>
    </r>
    <r>
      <rPr>
        <sz val="11"/>
        <color theme="1"/>
        <rFont val="Palanquin Dark"/>
        <family val="2"/>
      </rPr>
      <t xml:space="preserve"> </t>
    </r>
    <r>
      <rPr>
        <sz val="11"/>
        <color theme="1"/>
        <rFont val="Times New Roman"/>
        <family val="1"/>
      </rPr>
      <t>कर्मचारियों</t>
    </r>
    <r>
      <rPr>
        <sz val="11"/>
        <color theme="1"/>
        <rFont val="Palanquin Dark"/>
        <family val="2"/>
      </rPr>
      <t xml:space="preserve"> </t>
    </r>
    <r>
      <rPr>
        <sz val="11"/>
        <color theme="1"/>
        <rFont val="Times New Roman"/>
        <family val="1"/>
      </rPr>
      <t>पर</t>
    </r>
    <r>
      <rPr>
        <sz val="11"/>
        <color theme="1"/>
        <rFont val="Palanquin Dark"/>
        <family val="2"/>
      </rPr>
      <t xml:space="preserve"> </t>
    </r>
    <r>
      <rPr>
        <sz val="11"/>
        <color theme="1"/>
        <rFont val="Times New Roman"/>
        <family val="1"/>
      </rPr>
      <t>आश्रित</t>
    </r>
    <r>
      <rPr>
        <sz val="11"/>
        <color theme="1"/>
        <rFont val="Palanquin Dark"/>
        <family val="2"/>
      </rPr>
      <t xml:space="preserve"> </t>
    </r>
    <r>
      <rPr>
        <sz val="11"/>
        <color theme="1"/>
        <rFont val="Times New Roman"/>
        <family val="1"/>
      </rPr>
      <t>छात्र</t>
    </r>
    <r>
      <rPr>
        <sz val="11"/>
        <color theme="1"/>
        <rFont val="Palanquin Dark"/>
        <family val="2"/>
      </rPr>
      <t xml:space="preserve"> </t>
    </r>
    <r>
      <rPr>
        <sz val="11"/>
        <color theme="1"/>
        <rFont val="Times New Roman"/>
        <family val="1"/>
      </rPr>
      <t>जिससे शिक्षण शुल्क नहीं लिया जाता Dependantants of State Govt. Employees who are charged fees</t>
    </r>
  </si>
  <si>
    <r>
      <t>सैनिक</t>
    </r>
    <r>
      <rPr>
        <sz val="11"/>
        <color theme="1"/>
        <rFont val="Palanquin Dark"/>
        <family val="2"/>
      </rPr>
      <t xml:space="preserve"> </t>
    </r>
    <r>
      <rPr>
        <sz val="11"/>
        <color theme="1"/>
        <rFont val="Times New Roman"/>
        <family val="1"/>
      </rPr>
      <t>परिवार</t>
    </r>
    <r>
      <rPr>
        <sz val="11"/>
        <color theme="1"/>
        <rFont val="Palanquin Dark"/>
        <family val="2"/>
      </rPr>
      <t xml:space="preserve"> </t>
    </r>
    <r>
      <rPr>
        <sz val="11"/>
        <color theme="1"/>
        <rFont val="Times New Roman"/>
        <family val="1"/>
      </rPr>
      <t>से</t>
    </r>
    <r>
      <rPr>
        <sz val="11"/>
        <color theme="1"/>
        <rFont val="Palanquin Dark"/>
        <family val="2"/>
      </rPr>
      <t xml:space="preserve"> </t>
    </r>
    <r>
      <rPr>
        <sz val="11"/>
        <color theme="1"/>
        <rFont val="Times New Roman"/>
        <family val="1"/>
      </rPr>
      <t>सम्बन्धित</t>
    </r>
    <r>
      <rPr>
        <sz val="11"/>
        <color theme="1"/>
        <rFont val="Palanquin Dark"/>
        <family val="2"/>
      </rPr>
      <t xml:space="preserve"> Related to Army Family</t>
    </r>
  </si>
  <si>
    <r>
      <t>विषयानुसार</t>
    </r>
    <r>
      <rPr>
        <sz val="14"/>
        <color theme="1"/>
        <rFont val="Palanquin Dark"/>
        <family val="2"/>
      </rPr>
      <t xml:space="preserve"> </t>
    </r>
    <r>
      <rPr>
        <sz val="14"/>
        <color theme="1"/>
        <rFont val="Times New Roman"/>
        <family val="1"/>
      </rPr>
      <t>समय</t>
    </r>
    <r>
      <rPr>
        <sz val="14"/>
        <color theme="1"/>
        <rFont val="Palanquin Dark"/>
        <family val="2"/>
      </rPr>
      <t xml:space="preserve"> </t>
    </r>
    <r>
      <rPr>
        <sz val="14"/>
        <color theme="1"/>
        <rFont val="Times New Roman"/>
        <family val="1"/>
      </rPr>
      <t>विभाग</t>
    </r>
    <r>
      <rPr>
        <sz val="14"/>
        <color theme="1"/>
        <rFont val="Palanquin Dark"/>
        <family val="2"/>
      </rPr>
      <t xml:space="preserve"> </t>
    </r>
    <r>
      <rPr>
        <sz val="14"/>
        <color theme="1"/>
        <rFont val="Times New Roman"/>
        <family val="1"/>
      </rPr>
      <t>चक्र</t>
    </r>
    <r>
      <rPr>
        <sz val="14"/>
        <color theme="1"/>
        <rFont val="Palanquin Dark"/>
        <family val="2"/>
      </rPr>
      <t xml:space="preserve"> Subject Wise Time Table</t>
    </r>
  </si>
  <si>
    <r>
      <rPr>
        <sz val="14"/>
        <color rgb="FFFF0000"/>
        <rFont val="Times New Roman"/>
        <family val="1"/>
      </rPr>
      <t>संस्था</t>
    </r>
    <r>
      <rPr>
        <sz val="14"/>
        <color rgb="FFFF0000"/>
        <rFont val="Palanquin Dark"/>
        <family val="2"/>
      </rPr>
      <t xml:space="preserve"> </t>
    </r>
    <r>
      <rPr>
        <sz val="14"/>
        <color rgb="FFFF0000"/>
        <rFont val="Times New Roman"/>
        <family val="1"/>
      </rPr>
      <t>में</t>
    </r>
    <r>
      <rPr>
        <sz val="14"/>
        <color rgb="FFFF0000"/>
        <rFont val="Palanquin Dark"/>
        <family val="2"/>
      </rPr>
      <t xml:space="preserve"> </t>
    </r>
    <r>
      <rPr>
        <sz val="14"/>
        <color rgb="FFFF0000"/>
        <rFont val="Times New Roman"/>
        <family val="1"/>
      </rPr>
      <t>सत्र</t>
    </r>
    <r>
      <rPr>
        <sz val="14"/>
        <color theme="1"/>
        <rFont val="Palanquin Dark"/>
        <family val="2"/>
      </rPr>
      <t xml:space="preserve"> 20........20........</t>
    </r>
    <r>
      <rPr>
        <sz val="14"/>
        <color rgb="FFFF0000"/>
        <rFont val="Palanquin Dark"/>
        <family val="2"/>
      </rPr>
      <t xml:space="preserve">में होने वाले अवकाशों की सूची </t>
    </r>
    <r>
      <rPr>
        <sz val="14"/>
        <color theme="1"/>
        <rFont val="Palanquin Dark"/>
        <family val="2"/>
      </rPr>
      <t xml:space="preserve">List of Holidays during the session </t>
    </r>
  </si>
  <si>
    <t xml:space="preserve">उपयोग हेतु सामान्य निर्देश </t>
  </si>
  <si>
    <t xml:space="preserve">1सबसे पहले आप STUDENT REGISTER DATA SHEET  में अपनी कक्षा के छात्रों और SCHOOL का नाम फीड करे </t>
  </si>
  <si>
    <r>
      <t xml:space="preserve">4.नव प्रवेश छात्र का अगले माह की शीट में ALPHABET में लेने के लिए आपको STUDENT DATA शीट में आपको उसी क्रम में कॉपी PASTE करने होंगे या उस माह की शीट में जिस छात्र के डाटा शिफ्ट करने है उस </t>
    </r>
    <r>
      <rPr>
        <sz val="18"/>
        <color rgb="FFFF0000"/>
        <rFont val="Calibri"/>
        <family val="2"/>
        <scheme val="minor"/>
      </rPr>
      <t>ROW</t>
    </r>
    <r>
      <rPr>
        <sz val="11"/>
        <color theme="1"/>
        <rFont val="Calibri"/>
        <family val="2"/>
        <scheme val="minor"/>
      </rPr>
      <t xml:space="preserve"> को SELECT कर </t>
    </r>
    <r>
      <rPr>
        <sz val="18"/>
        <color rgb="FFFF0000"/>
        <rFont val="Calibri"/>
        <family val="2"/>
        <scheme val="minor"/>
      </rPr>
      <t>SHIFT+ALT</t>
    </r>
    <r>
      <rPr>
        <sz val="11"/>
        <color theme="1"/>
        <rFont val="Calibri"/>
        <family val="2"/>
        <scheme val="minor"/>
      </rPr>
      <t xml:space="preserve"> के साथ MOUSE के लेफ्ट साइड को दबाये हुए उस छात्र के नाम के उपर छोड़ना होगा जंहा आप रखना चाहते है l उसके बाद आपको उसके बाद आपको कॉलम </t>
    </r>
    <r>
      <rPr>
        <b/>
        <sz val="20"/>
        <color theme="1"/>
        <rFont val="Calibri"/>
        <family val="2"/>
        <scheme val="minor"/>
      </rPr>
      <t>A</t>
    </r>
    <r>
      <rPr>
        <sz val="11"/>
        <color theme="1"/>
        <rFont val="Calibri"/>
        <family val="2"/>
        <scheme val="minor"/>
      </rPr>
      <t xml:space="preserve"> के नीचे वाले सेल </t>
    </r>
    <r>
      <rPr>
        <sz val="20"/>
        <color rgb="FFFF00FF"/>
        <rFont val="Calibri"/>
        <family val="2"/>
        <scheme val="minor"/>
      </rPr>
      <t xml:space="preserve">A6 </t>
    </r>
    <r>
      <rPr>
        <sz val="11"/>
        <color theme="1"/>
        <rFont val="Calibri"/>
        <family val="2"/>
        <scheme val="minor"/>
      </rPr>
      <t xml:space="preserve"> को सलेक्ट कर सेल में RIGHT साइड पर बने </t>
    </r>
    <r>
      <rPr>
        <b/>
        <sz val="20"/>
        <rFont val="Calibri"/>
        <family val="2"/>
        <scheme val="minor"/>
      </rPr>
      <t xml:space="preserve">+ </t>
    </r>
    <r>
      <rPr>
        <sz val="11"/>
        <color theme="1"/>
        <rFont val="Calibri"/>
        <family val="2"/>
        <scheme val="minor"/>
      </rPr>
      <t xml:space="preserve"> के निशान को आपके अंतिम छात्र के नाम तक खिंचना (ड्रापकरना) है  या जंहा पर क्रम संख्या अपने आप क्रम वार आ जाये वंहा तक खिंचना ( ड्राप करना ) है</t>
    </r>
  </si>
  <si>
    <r>
      <t xml:space="preserve">2.STUDENT DATA SHEET में अपने छात्रों के डाटा  विद्यालय सहित सभी प्रविष्ठियां करे क्रम संख्या अपने आप ही आएगी इस शीट के कॉलम </t>
    </r>
    <r>
      <rPr>
        <sz val="18"/>
        <color rgb="FFFF00FF"/>
        <rFont val="Calibri"/>
        <family val="2"/>
        <scheme val="minor"/>
      </rPr>
      <t>A</t>
    </r>
    <r>
      <rPr>
        <sz val="11"/>
        <color theme="1"/>
        <rFont val="Calibri"/>
        <family val="2"/>
        <scheme val="minor"/>
      </rPr>
      <t xml:space="preserve"> की किसी </t>
    </r>
    <r>
      <rPr>
        <sz val="16"/>
        <color rgb="FFFF00FF"/>
        <rFont val="Calibri"/>
        <family val="2"/>
        <scheme val="minor"/>
      </rPr>
      <t>CELL(</t>
    </r>
    <r>
      <rPr>
        <sz val="11"/>
        <color theme="1"/>
        <rFont val="Calibri"/>
        <family val="2"/>
        <scheme val="minor"/>
      </rPr>
      <t xml:space="preserve">ROW)में कुछ भी लिखने का प्रयास नहीं करे  एवं अगर कोई नव  प्रवेश होता है तो कॉलम B  से आगे सभी कॉलम में प्रविष्ठियां आन्तिम छात्र से आगे करे अगर किसी छात्र की TC कट जाती है या अन्य कारण है तो नाम हटाने के लिए उसके डाटा की ROW को SELECT कर ROW DELETE करे लेकिन ROW को  DELETE से पहले SHEET को UNPROTECT करे जिसके लिए SHEET PASSWORD  </t>
    </r>
    <r>
      <rPr>
        <sz val="16"/>
        <color rgb="FFFF0000"/>
        <rFont val="Calibri"/>
        <family val="2"/>
        <scheme val="minor"/>
      </rPr>
      <t xml:space="preserve"> </t>
    </r>
    <r>
      <rPr>
        <b/>
        <sz val="16"/>
        <color rgb="FFFF0000"/>
        <rFont val="Calibri"/>
        <family val="2"/>
        <scheme val="minor"/>
      </rPr>
      <t xml:space="preserve">STUDENT </t>
    </r>
    <r>
      <rPr>
        <sz val="11"/>
        <rFont val="Calibri"/>
        <family val="2"/>
        <scheme val="minor"/>
      </rPr>
      <t>हैl</t>
    </r>
    <r>
      <rPr>
        <b/>
        <sz val="16"/>
        <color rgb="FFFF0000"/>
        <rFont val="Calibri"/>
        <family val="2"/>
        <scheme val="minor"/>
      </rPr>
      <t xml:space="preserve"> </t>
    </r>
  </si>
  <si>
    <t xml:space="preserve">छात्र /छात्रा के सम्बन्ध में विस्तृत सुचना                                                            </t>
  </si>
  <si>
    <t>उपयोग से पूर्व निम्नलिखित निर्देश एक बार जरूर पढ़े</t>
  </si>
  <si>
    <t xml:space="preserve">नोट:---- यह excell प्रोग्राम आपकी सहायता के लिए बनाया गया है किसी प्रकार की त्रुटी के लिए निर्माणकर्ता की कोई जवाबदेही नहीं होगी </t>
  </si>
  <si>
    <t xml:space="preserve">किसी प्रकार के सुधार के लिए अपने सुझाव जरूर देवे </t>
  </si>
  <si>
    <t>OTHER</t>
  </si>
  <si>
    <t>TOTAL</t>
  </si>
  <si>
    <r>
      <t xml:space="preserve">3. इससे आगे माहवार  शीट्स है उन सभी SHEETS में  आप जिस माह  व सत्र का रजिस्टर तयार कर रहे है सबसे पहले आप </t>
    </r>
    <r>
      <rPr>
        <sz val="18"/>
        <color rgb="FFFF0000"/>
        <rFont val="Calibri"/>
        <family val="2"/>
        <scheme val="minor"/>
      </rPr>
      <t xml:space="preserve">M2 </t>
    </r>
    <r>
      <rPr>
        <sz val="11"/>
        <color rgb="FFFF0000"/>
        <rFont val="Calibri"/>
        <family val="2"/>
        <scheme val="minor"/>
      </rPr>
      <t xml:space="preserve">पीले कलर के CELL में माह व वर्ष चेंज </t>
    </r>
    <r>
      <rPr>
        <sz val="11"/>
        <rFont val="Calibri"/>
        <family val="2"/>
        <scheme val="minor"/>
      </rPr>
      <t>कर आप</t>
    </r>
    <r>
      <rPr>
        <sz val="18"/>
        <color rgb="FFFF0000"/>
        <rFont val="Calibri"/>
        <family val="2"/>
        <scheme val="minor"/>
      </rPr>
      <t xml:space="preserve"> </t>
    </r>
    <r>
      <rPr>
        <sz val="11"/>
        <rFont val="Calibri"/>
        <family val="2"/>
        <scheme val="minor"/>
      </rPr>
      <t>रजिस्टर तैयार कर सकते है</t>
    </r>
    <r>
      <rPr>
        <sz val="18"/>
        <color rgb="FFFF0000"/>
        <rFont val="Calibri"/>
        <family val="2"/>
        <scheme val="minor"/>
      </rPr>
      <t xml:space="preserve"> </t>
    </r>
    <r>
      <rPr>
        <sz val="11"/>
        <color theme="1"/>
        <rFont val="Calibri"/>
        <family val="2"/>
        <scheme val="minor"/>
      </rPr>
      <t xml:space="preserve">आप अपनी कक्षा के छात्रों की उपस्थिति माह की प्रथम तारीख से जो  सभी सेल अनलॉक है उनमे पुरे माह की भरते रहे PRESNT के लिए </t>
    </r>
    <r>
      <rPr>
        <sz val="14"/>
        <color rgb="FFFF00FF"/>
        <rFont val="Calibri"/>
        <family val="2"/>
        <scheme val="minor"/>
      </rPr>
      <t>1,2,3,4</t>
    </r>
    <r>
      <rPr>
        <sz val="11"/>
        <color theme="1"/>
        <rFont val="Calibri"/>
        <family val="2"/>
        <scheme val="minor"/>
      </rPr>
      <t xml:space="preserve"> आदि क्रम में भरे दोनों पारियों में या DROPDOWN से नम्बर SELECT करे  ,HOLIDAY/राजकीय अवकाश के दिन प्रथम छात्र के सामने के कॉलम में छुटी वाले दिन </t>
    </r>
    <r>
      <rPr>
        <sz val="18"/>
        <color rgb="FFFF0000"/>
        <rFont val="Calibri"/>
        <family val="2"/>
        <scheme val="minor"/>
      </rPr>
      <t>H</t>
    </r>
    <r>
      <rPr>
        <sz val="11"/>
        <color rgb="FFFF0000"/>
        <rFont val="Calibri"/>
        <family val="2"/>
        <scheme val="minor"/>
      </rPr>
      <t xml:space="preserve"> </t>
    </r>
    <r>
      <rPr>
        <sz val="11"/>
        <color theme="1"/>
        <rFont val="Calibri"/>
        <family val="2"/>
        <scheme val="minor"/>
      </rPr>
      <t xml:space="preserve">लिखे दोनों पारियों में या DROPDOWN से </t>
    </r>
    <r>
      <rPr>
        <sz val="11"/>
        <color rgb="FFFF0000"/>
        <rFont val="Calibri"/>
        <family val="2"/>
        <scheme val="minor"/>
      </rPr>
      <t>H</t>
    </r>
    <r>
      <rPr>
        <sz val="11"/>
        <color theme="1"/>
        <rFont val="Calibri"/>
        <family val="2"/>
        <scheme val="minor"/>
      </rPr>
      <t xml:space="preserve"> SELECT करे,SUNDAY लाल कलर में HIGHLITE है उनको ख़ाली रहने दे अगर SELECT करना है या लिखना है तो केवल </t>
    </r>
    <r>
      <rPr>
        <sz val="20"/>
        <color rgb="FFFF0000"/>
        <rFont val="Calibri"/>
        <family val="2"/>
        <scheme val="minor"/>
      </rPr>
      <t>S</t>
    </r>
    <r>
      <rPr>
        <sz val="11"/>
        <color rgb="FFFF0000"/>
        <rFont val="Calibri"/>
        <family val="2"/>
        <scheme val="minor"/>
      </rPr>
      <t xml:space="preserve"> </t>
    </r>
    <r>
      <rPr>
        <sz val="11"/>
        <rFont val="Calibri"/>
        <family val="2"/>
        <scheme val="minor"/>
      </rPr>
      <t xml:space="preserve">ही लिखे नहीं तो ख़ाली रहने देlछात्र अगर छुट्टी पर है तो आप </t>
    </r>
    <r>
      <rPr>
        <sz val="18"/>
        <color rgb="FFFF0000"/>
        <rFont val="Calibri"/>
        <family val="2"/>
        <scheme val="minor"/>
      </rPr>
      <t>L</t>
    </r>
    <r>
      <rPr>
        <sz val="11"/>
        <color rgb="FFFF0000"/>
        <rFont val="Calibri"/>
        <family val="2"/>
        <scheme val="minor"/>
      </rPr>
      <t xml:space="preserve"> </t>
    </r>
    <r>
      <rPr>
        <sz val="11"/>
        <rFont val="Calibri"/>
        <family val="2"/>
        <scheme val="minor"/>
      </rPr>
      <t xml:space="preserve">लिख सकते है या DROP DOWN से SELECT कर सकते हैl माह के अन्तिम तारीख से आगे के सेल AUTOMATIC कैलकुलेशन कर लेंगे PRESENT ABSENT LEAVE विद्यालय कार्य दिवस अवकाश दिवस आदिl इन SHEETS का प्रिंट लेने के लिए  आप अपनी सुविधा अनुसार जिन ROW का प्रिंट नहीं लेना है  तो उस पहले उस  पुरी ROW में अगर डाटा है तो सभी डाटा CLEAR कर उनको HIDE कर प्रिंट ले सकते है l  माहवार (MONTH) की सभी शीट का PASSWORD    </t>
    </r>
    <r>
      <rPr>
        <sz val="16"/>
        <color rgb="FFFF0000"/>
        <rFont val="Calibri"/>
        <family val="2"/>
        <scheme val="minor"/>
      </rPr>
      <t xml:space="preserve">STUDENT </t>
    </r>
    <r>
      <rPr>
        <sz val="11"/>
        <rFont val="Calibri"/>
        <family val="2"/>
        <scheme val="minor"/>
      </rPr>
      <t>है शीट को प्रिंट लेने से पहले ROW DELETE ,व नाम ELPHABET में करने के लिए ही उपयोग ले बिना आवश्यकता  आप शीट को UNPROTECT नहीं करेl</t>
    </r>
  </si>
  <si>
    <t>इस EXCELL प्रोग्राम की  किसी प्रकार की नक़ल या कॉपी पेस्ट नहीं करे बिना मेरी पूर्व अनुमति के l</t>
  </si>
  <si>
    <t>निर्माणकर्ता :-- भागीरथ मल कलवानियाँ (कोलिया)                                   अध्यापक ले.1  मोब.न. 9828789204  राजकीय माध्यमिक                           (जय श्री खाटू दरबार की जय)                               विद्यालय डसाणा खुर्द (मौलासर),डीडवाना-                                                                                  कुचामन</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</si>
</sst>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dd"/>
    <numFmt numFmtId="165" formatCode="d/mm/yyyy"/>
    <numFmt numFmtId="166" formatCode="mmm/yyyy"/>
    <numFmt numFmtId="167" formatCode="d/m/yyyy"/>
    <numFmt numFmtId="168" formatCode="mmmm"/>
    <numFmt numFmtId="169" formatCode="yyyy"/>
  </numFmts>
  <fonts count="112">
    <font>
      <sz val="11"/>
      <color theme="1"/>
      <name val="Calibri"/>
      <family val="2"/>
      <scheme val="minor"/>
    </font>
    <font>
      <sz val="10"/>
      <color theme="1"/>
      <name val="Arial"/>
      <family val="2"/>
    </font>
    <font>
      <sz val="11"/>
      <color rgb="FFFF6699"/>
      <name val="Calibri"/>
      <family val="2"/>
      <scheme val="minor"/>
    </font>
    <font>
      <sz val="11"/>
      <color theme="3" tint="0.399980008602142"/>
      <name val="Calibri"/>
      <family val="2"/>
      <scheme val="minor"/>
    </font>
    <font>
      <sz val="10"/>
      <color theme="1"/>
      <name val="Calibri"/>
      <family val="2"/>
      <scheme val="minor"/>
    </font>
    <font>
      <sz val="10"/>
      <color theme="1"/>
      <name val="Calibri"/>
      <family val="2"/>
    </font>
    <font>
      <b/>
      <sz val="8"/>
      <color theme="1"/>
      <name val="Calibri"/>
      <family val="2"/>
      <scheme val="minor"/>
    </font>
    <font>
      <sz val="11"/>
      <color rgb="FFFF0000"/>
      <name val="Calibri"/>
      <family val="2"/>
      <scheme val="minor"/>
    </font>
    <font>
      <b/>
      <sz val="11"/>
      <color rgb="FFFF0000"/>
      <name val="Calibri"/>
      <family val="2"/>
      <scheme val="minor"/>
    </font>
    <font>
      <sz val="8"/>
      <color theme="1"/>
      <name val="Calibri"/>
      <family val="2"/>
      <scheme val="minor"/>
    </font>
    <font>
      <sz val="9"/>
      <color theme="1"/>
      <name val="Calibri"/>
      <family val="2"/>
      <scheme val="minor"/>
    </font>
    <font>
      <sz val="8"/>
      <color rgb="FFFF0000"/>
      <name val="Calibri"/>
      <family val="2"/>
      <scheme val="minor"/>
    </font>
    <font>
      <sz val="9"/>
      <color rgb="FFFF0000"/>
      <name val="Calibri"/>
      <family val="2"/>
      <scheme val="minor"/>
    </font>
    <font>
      <b/>
      <sz val="8"/>
      <color rgb="FFFF0000"/>
      <name val="Calibri"/>
      <family val="2"/>
      <scheme val="minor"/>
    </font>
    <font>
      <b/>
      <sz val="11"/>
      <color theme="3" tint="-0.499900013208389"/>
      <name val="Calibri"/>
      <family val="2"/>
      <scheme val="minor"/>
    </font>
    <font>
      <b/>
      <sz val="11"/>
      <name val="Calibri"/>
      <family val="2"/>
      <scheme val="minor"/>
    </font>
    <font>
      <b/>
      <sz val="11"/>
      <color theme="1"/>
      <name val="Calibri"/>
      <family val="2"/>
      <scheme val="minor"/>
    </font>
    <font>
      <b/>
      <sz val="10"/>
      <color theme="1"/>
      <name val="Calibri"/>
      <family val="2"/>
      <scheme val="minor"/>
    </font>
    <font>
      <b/>
      <sz val="12"/>
      <color theme="1"/>
      <name val="Calibri"/>
      <family val="2"/>
      <scheme val="minor"/>
    </font>
    <font>
      <b/>
      <sz val="12"/>
      <color rgb="FFFF0000"/>
      <name val="Calibri"/>
      <family val="2"/>
      <scheme val="minor"/>
    </font>
    <font>
      <b/>
      <sz val="10"/>
      <color rgb="FFFF0000"/>
      <name val="Calibri"/>
      <family val="2"/>
      <scheme val="minor"/>
    </font>
    <font>
      <b/>
      <sz val="9"/>
      <color rgb="FFFF0000"/>
      <name val="Calibri"/>
      <family val="2"/>
      <scheme val="minor"/>
    </font>
    <font>
      <b/>
      <sz val="11"/>
      <color theme="1"/>
      <name val="Kruti Dev 010"/>
      <family val="2"/>
    </font>
    <font>
      <b/>
      <sz val="11"/>
      <color rgb="FFFF0000"/>
      <name val="Kruti Dev 010"/>
      <family val="2"/>
    </font>
    <font>
      <b/>
      <sz val="10"/>
      <color rgb="FF7030A0"/>
      <name val="Calibri"/>
      <family val="2"/>
      <scheme val="minor"/>
    </font>
    <font>
      <b/>
      <sz val="10"/>
      <color rgb="FFFF00FF"/>
      <name val="Calibri"/>
      <family val="2"/>
      <scheme val="minor"/>
    </font>
    <font>
      <b/>
      <sz val="9"/>
      <name val="Calibri"/>
      <family val="2"/>
      <scheme val="minor"/>
    </font>
    <font>
      <b/>
      <sz val="10"/>
      <name val="Calibri"/>
      <family val="2"/>
      <scheme val="minor"/>
    </font>
    <font>
      <sz val="9"/>
      <name val="Tahoma"/>
      <family val="2"/>
    </font>
    <font>
      <b/>
      <sz val="9"/>
      <name val="Tahoma"/>
      <family val="2"/>
    </font>
    <font>
      <b/>
      <sz val="9"/>
      <color indexed="33"/>
      <name val="Tahoma"/>
      <family val="2"/>
    </font>
    <font>
      <b/>
      <sz val="11"/>
      <color indexed="10"/>
      <name val="Tahoma"/>
      <family val="2"/>
    </font>
    <font>
      <b/>
      <sz val="12"/>
      <color rgb="FFFF00FF"/>
      <name val="Calibri"/>
      <family val="2"/>
      <scheme val="minor"/>
    </font>
    <font>
      <b/>
      <sz val="11"/>
      <color rgb="FF00B0F0"/>
      <name val="Calibri"/>
      <family val="2"/>
      <scheme val="minor"/>
    </font>
    <font>
      <b/>
      <sz val="9"/>
      <color theme="1"/>
      <name val="Calibri"/>
      <family val="2"/>
      <scheme val="minor"/>
    </font>
    <font>
      <b/>
      <sz val="8"/>
      <name val="Calibri"/>
      <family val="2"/>
      <scheme val="minor"/>
    </font>
    <font>
      <sz val="7"/>
      <color theme="1"/>
      <name val="Calibri"/>
      <family val="2"/>
      <scheme val="minor"/>
    </font>
    <font>
      <b/>
      <sz val="7"/>
      <color theme="1"/>
      <name val="Calibri"/>
      <family val="2"/>
      <scheme val="minor"/>
    </font>
    <font>
      <sz val="12"/>
      <color theme="1"/>
      <name val="Calibri"/>
      <family val="2"/>
      <scheme val="minor"/>
    </font>
    <font>
      <b/>
      <sz val="7"/>
      <color rgb="FFFF0000"/>
      <name val="Calibri"/>
      <family val="2"/>
      <scheme val="minor"/>
    </font>
    <font>
      <sz val="6"/>
      <color theme="1"/>
      <name val="Calibri"/>
      <family val="2"/>
      <scheme val="minor"/>
    </font>
    <font>
      <b/>
      <sz val="12"/>
      <name val="Calibri"/>
      <family val="2"/>
      <scheme val="minor"/>
    </font>
    <font>
      <sz val="10"/>
      <name val="Calibri"/>
      <family val="2"/>
      <scheme val="minor"/>
    </font>
    <font>
      <sz val="11"/>
      <color theme="1"/>
      <name val="Arial Unicode MS"/>
      <family val="2"/>
    </font>
    <font>
      <sz val="8"/>
      <color theme="1"/>
      <name val="Arial Unicode MS"/>
      <family val="2"/>
    </font>
    <font>
      <sz val="9"/>
      <color rgb="FFFF0000"/>
      <name val="Arial Unicode MS"/>
      <family val="2"/>
    </font>
    <font>
      <b/>
      <sz val="14"/>
      <color rgb="FFFF0000"/>
      <name val="Calibri"/>
      <family val="2"/>
      <scheme val="minor"/>
    </font>
    <font>
      <b/>
      <sz val="16"/>
      <color rgb="FFFF0000"/>
      <name val="Calibri"/>
      <family val="2"/>
      <scheme val="minor"/>
    </font>
    <font>
      <b/>
      <sz val="16"/>
      <color theme="1"/>
      <name val="Calibri"/>
      <family val="2"/>
      <scheme val="minor"/>
    </font>
    <font>
      <b/>
      <sz val="14"/>
      <color rgb="FFFF00FF"/>
      <name val="Calibri"/>
      <family val="2"/>
      <scheme val="minor"/>
    </font>
    <font>
      <b/>
      <sz val="18"/>
      <color rgb="FFFF00FF"/>
      <name val="Calibri"/>
      <family val="2"/>
      <scheme val="minor"/>
    </font>
    <font>
      <b/>
      <sz val="18"/>
      <color rgb="FF7030A0"/>
      <name val="Calibri"/>
      <family val="2"/>
      <scheme val="minor"/>
    </font>
    <font>
      <sz val="14"/>
      <color rgb="FFFF0000"/>
      <name val="Arial Unicode MS"/>
      <family val="2"/>
    </font>
    <font>
      <sz val="9"/>
      <color theme="1"/>
      <name val="Arial Unicode MS"/>
      <family val="2"/>
    </font>
    <font>
      <sz val="9"/>
      <color theme="1"/>
      <name val="Times New Roman"/>
      <family val="1"/>
    </font>
    <font>
      <sz val="9"/>
      <color theme="1"/>
      <name val="Palanquin Dark"/>
      <family val="2"/>
    </font>
    <font>
      <sz val="12"/>
      <color rgb="FFFF0000"/>
      <name val="Calibri"/>
      <family val="2"/>
      <scheme val="minor"/>
    </font>
    <font>
      <sz val="12"/>
      <color rgb="FFFF0000"/>
      <name val="Arial Unicode MS"/>
      <family val="2"/>
    </font>
    <font>
      <sz val="12"/>
      <color rgb="FFFF0000"/>
      <name val="Palanquin Dark"/>
      <family val="2"/>
    </font>
    <font>
      <sz val="14"/>
      <color theme="1"/>
      <name val="Arial"/>
      <family val="2"/>
    </font>
    <font>
      <sz val="11"/>
      <color theme="1"/>
      <name val="Times New Roman"/>
      <family val="1"/>
    </font>
    <font>
      <sz val="11"/>
      <color theme="1"/>
      <name val="Baloo"/>
      <family val="2"/>
    </font>
    <font>
      <b/>
      <sz val="11"/>
      <color theme="1"/>
      <name val="Times New Roman"/>
      <family val="1"/>
    </font>
    <font>
      <b/>
      <sz val="11"/>
      <color theme="1"/>
      <name val="Baloo"/>
      <family val="2"/>
    </font>
    <font>
      <sz val="11"/>
      <color theme="1"/>
      <name val="Palanquin Dark"/>
      <family val="2"/>
    </font>
    <font>
      <b/>
      <sz val="11"/>
      <color rgb="FFFF0000"/>
      <name val="Times New Roman"/>
      <family val="1"/>
    </font>
    <font>
      <sz val="11"/>
      <color rgb="FFFF0000"/>
      <name val="Times New Roman"/>
      <family val="1"/>
    </font>
    <font>
      <b/>
      <sz val="11"/>
      <name val="Times New Roman"/>
      <family val="1"/>
    </font>
    <font>
      <b/>
      <sz val="10"/>
      <color rgb="FFFF0000"/>
      <name val="Times New Roman"/>
      <family val="1"/>
    </font>
    <font>
      <b/>
      <sz val="10"/>
      <color rgb="FF0070C0"/>
      <name val="Times New Roman"/>
      <family val="1"/>
    </font>
    <font>
      <b/>
      <sz val="10"/>
      <color rgb="FF0070C0"/>
      <name val="Calibri"/>
      <family val="2"/>
      <scheme val="minor"/>
    </font>
    <font>
      <b/>
      <sz val="10"/>
      <color rgb="FFFF0000"/>
      <name val="Baloo"/>
      <family val="2"/>
    </font>
    <font>
      <b/>
      <sz val="10"/>
      <color rgb="FF0070C0"/>
      <name val="Baloo"/>
      <family val="2"/>
    </font>
    <font>
      <b/>
      <sz val="10"/>
      <color rgb="FFFF0000"/>
      <name val="Palanquin Dark"/>
      <family val="2"/>
    </font>
    <font>
      <b/>
      <sz val="10"/>
      <color rgb="FF00B0F0"/>
      <name val="Times New Roman"/>
      <family val="1"/>
    </font>
    <font>
      <sz val="10"/>
      <color theme="1"/>
      <name val="Times New Roman"/>
      <family val="1"/>
    </font>
    <font>
      <sz val="10"/>
      <color theme="1"/>
      <name val="Baloo"/>
      <family val="2"/>
    </font>
    <font>
      <sz val="10"/>
      <color theme="1"/>
      <name val="Palanquin Dark"/>
      <family val="2"/>
    </font>
    <font>
      <sz val="10"/>
      <color theme="1"/>
      <name val="Courier New"/>
      <family val="3"/>
    </font>
    <font>
      <sz val="14"/>
      <color rgb="FFFF0000"/>
      <name val="Times New Roman"/>
      <family val="1"/>
    </font>
    <font>
      <sz val="14"/>
      <color rgb="FFFF0000"/>
      <name val="Baloo"/>
      <family val="2"/>
    </font>
    <font>
      <sz val="9"/>
      <color rgb="FFFF0000"/>
      <name val="Times New Roman"/>
      <family val="1"/>
    </font>
    <font>
      <sz val="9"/>
      <color rgb="FFFF0000"/>
      <name val="Baloo"/>
      <family val="2"/>
    </font>
    <font>
      <sz val="9"/>
      <color rgb="FFFF0000"/>
      <name val="Palanquin Dark"/>
      <family val="2"/>
    </font>
    <font>
      <b/>
      <sz val="9"/>
      <color theme="1"/>
      <name val="Times New Roman"/>
      <family val="1"/>
    </font>
    <font>
      <b/>
      <sz val="9"/>
      <color rgb="FFFF0000"/>
      <name val="Times New Roman"/>
      <family val="1"/>
    </font>
    <font>
      <b/>
      <sz val="9"/>
      <color rgb="FFFF0000"/>
      <name val="Palanquin Dark"/>
      <family val="2"/>
    </font>
    <font>
      <b/>
      <sz val="9"/>
      <color theme="1"/>
      <name val="Palanquin Dark"/>
      <family val="2"/>
    </font>
    <font>
      <sz val="9"/>
      <color theme="1"/>
      <name val="Baloo"/>
      <family val="2"/>
    </font>
    <font>
      <sz val="14"/>
      <color theme="1"/>
      <name val="Times New Roman"/>
      <family val="1"/>
    </font>
    <font>
      <sz val="11"/>
      <color rgb="FFFF0000"/>
      <name val="Baloo"/>
      <family val="2"/>
    </font>
    <font>
      <b/>
      <sz val="10"/>
      <color theme="1"/>
      <name val="Times New Roman"/>
      <family val="1"/>
    </font>
    <font>
      <b/>
      <sz val="11"/>
      <color theme="1"/>
      <name val="Palanquin Dark"/>
      <family val="2"/>
    </font>
    <font>
      <b/>
      <sz val="10"/>
      <color theme="1"/>
      <name val="Palanquin Dark"/>
      <family val="2"/>
    </font>
    <font>
      <b/>
      <sz val="10"/>
      <color theme="1"/>
      <name val="Baloo"/>
      <family val="2"/>
    </font>
    <font>
      <sz val="13"/>
      <color rgb="FFFF0000"/>
      <name val="Times New Roman"/>
      <family val="1"/>
    </font>
    <font>
      <sz val="13"/>
      <color rgb="FFFF0000"/>
      <name val="Baloo"/>
      <family val="2"/>
    </font>
    <font>
      <sz val="13"/>
      <color rgb="FF0070C0"/>
      <name val="Baloo"/>
      <family val="2"/>
    </font>
    <font>
      <sz val="14"/>
      <color theme="1"/>
      <name val="Palanquin Dark"/>
      <family val="2"/>
    </font>
    <font>
      <sz val="14"/>
      <color rgb="FFFF0000"/>
      <name val="Palanquin Dark"/>
      <family val="2"/>
    </font>
    <font>
      <sz val="16"/>
      <color rgb="FFFF0000"/>
      <name val="Calibri"/>
      <family val="2"/>
      <scheme val="minor"/>
    </font>
    <font>
      <b/>
      <sz val="11"/>
      <color theme="0"/>
      <name val="Calibri"/>
      <family val="2"/>
      <scheme val="minor"/>
    </font>
    <font>
      <sz val="14"/>
      <color rgb="FFFF0000"/>
      <name val="Calibri"/>
      <family val="2"/>
      <scheme val="minor"/>
    </font>
    <font>
      <sz val="18"/>
      <color rgb="FFFF0000"/>
      <name val="Calibri"/>
      <family val="2"/>
      <scheme val="minor"/>
    </font>
    <font>
      <sz val="11"/>
      <name val="Calibri"/>
      <family val="2"/>
      <scheme val="minor"/>
    </font>
    <font>
      <sz val="20"/>
      <color rgb="FFFF0000"/>
      <name val="Calibri"/>
      <family val="2"/>
      <scheme val="minor"/>
    </font>
    <font>
      <b/>
      <sz val="20"/>
      <name val="Calibri"/>
      <family val="2"/>
      <scheme val="minor"/>
    </font>
    <font>
      <b/>
      <sz val="20"/>
      <color theme="1"/>
      <name val="Calibri"/>
      <family val="2"/>
      <scheme val="minor"/>
    </font>
    <font>
      <sz val="14"/>
      <color rgb="FFFF00FF"/>
      <name val="Calibri"/>
      <family val="2"/>
      <scheme val="minor"/>
    </font>
    <font>
      <sz val="20"/>
      <color rgb="FFFF00FF"/>
      <name val="Calibri"/>
      <family val="2"/>
      <scheme val="minor"/>
    </font>
    <font>
      <sz val="18"/>
      <color rgb="FFFF00FF"/>
      <name val="Calibri"/>
      <family val="2"/>
      <scheme val="minor"/>
    </font>
    <font>
      <sz val="16"/>
      <color rgb="FFFF00FF"/>
      <name val="Calibri"/>
      <family val="2"/>
      <scheme val="minor"/>
    </font>
  </fonts>
  <fills count="14">
    <fill>
      <patternFill patternType="none"/>
    </fill>
    <fill>
      <patternFill patternType="gray125"/>
    </fill>
    <fill>
      <patternFill patternType="solid">
        <fgColor theme="9" tint="0.79992002248764"/>
        <bgColor indexed="64"/>
      </patternFill>
    </fill>
    <fill>
      <patternFill patternType="solid">
        <fgColor rgb="FFFFFF00"/>
        <bgColor indexed="64"/>
      </patternFill>
    </fill>
    <fill>
      <patternFill patternType="solid">
        <fgColor theme="9" tint="0.599929988384247"/>
        <bgColor indexed="64"/>
      </patternFill>
    </fill>
    <fill>
      <patternFill patternType="solid">
        <fgColor theme="0"/>
        <bgColor indexed="64"/>
      </patternFill>
    </fill>
    <fill>
      <patternFill patternType="solid">
        <fgColor theme="0" tint="-0.149920001626015"/>
        <bgColor indexed="64"/>
      </patternFill>
    </fill>
    <fill>
      <patternFill patternType="solid">
        <fgColor theme="0" tint="-0.0499100014567375"/>
        <bgColor indexed="64"/>
      </patternFill>
    </fill>
    <fill>
      <patternFill patternType="solid">
        <fgColor theme="7" tint="0.399980008602142"/>
        <bgColor indexed="64"/>
      </patternFill>
    </fill>
    <fill>
      <patternFill patternType="solid">
        <fgColor theme="1"/>
        <bgColor indexed="64"/>
      </patternFill>
    </fill>
    <fill>
      <patternFill patternType="solid">
        <fgColor theme="8" tint="0.79992002248764"/>
        <bgColor indexed="64"/>
      </patternFill>
    </fill>
    <fill>
      <patternFill patternType="solid">
        <fgColor theme="6" tint="0.599929988384247"/>
        <bgColor indexed="64"/>
      </patternFill>
    </fill>
    <fill>
      <patternFill patternType="solid">
        <fgColor rgb="FF92D050"/>
        <bgColor indexed="64"/>
      </patternFill>
    </fill>
    <fill>
      <patternFill patternType="solid">
        <fgColor theme="7" tint="0.79992002248764"/>
        <bgColor indexed="64"/>
      </patternFill>
    </fill>
  </fills>
  <borders count="43">
    <border>
      <left/>
      <right/>
      <top/>
      <bottom/>
      <diagonal/>
    </border>
    <border>
      <left style="thin">
        <color auto="1"/>
      </left>
      <right style="thin">
        <color auto="1"/>
      </right>
      <top style="thin">
        <color auto="1"/>
      </top>
      <bottom style="thin">
        <color auto="1"/>
      </bottom>
    </border>
    <border>
      <left/>
      <right/>
      <top/>
      <bottom style="thin">
        <color auto="1"/>
      </bottom>
    </border>
    <border>
      <left/>
      <right style="thin">
        <color auto="1"/>
      </right>
      <top style="thin">
        <color auto="1"/>
      </top>
      <bottom style="thin">
        <color auto="1"/>
      </bottom>
    </border>
    <border>
      <left/>
      <right/>
      <top style="thin">
        <color auto="1"/>
      </top>
      <bottom/>
    </border>
    <border>
      <left/>
      <right style="thin">
        <color auto="1"/>
      </right>
      <top/>
      <bottom style="thin">
        <color auto="1"/>
      </bottom>
    </border>
    <border>
      <left style="thin">
        <color auto="1"/>
      </left>
      <right style="thin">
        <color auto="1"/>
      </right>
      <top style="thin">
        <color auto="1"/>
      </top>
      <bottom/>
    </border>
    <border>
      <left style="thin">
        <color auto="1"/>
      </left>
      <right/>
      <top style="thin">
        <color auto="1"/>
      </top>
      <bottom/>
    </border>
    <border>
      <left style="thin">
        <color auto="1"/>
      </left>
      <right/>
      <top/>
      <bottom/>
    </border>
    <border>
      <left style="thin">
        <color auto="1"/>
      </left>
      <right/>
      <top style="thin">
        <color auto="1"/>
      </top>
      <bottom style="thin">
        <color auto="1"/>
      </bottom>
    </border>
    <border>
      <left style="thin">
        <color auto="1"/>
      </left>
      <right style="thin">
        <color auto="1"/>
      </right>
      <top/>
      <bottom style="thin">
        <color auto="1"/>
      </bottom>
    </border>
    <border>
      <left/>
      <right style="thin">
        <color auto="1"/>
      </right>
      <top/>
      <bottom/>
    </border>
    <border>
      <left/>
      <right style="thin">
        <color rgb="FFFF0000"/>
      </right>
      <top style="thin">
        <color rgb="FFFF0000"/>
      </top>
      <bottom style="thin">
        <color rgb="FFFF0000"/>
      </bottom>
    </border>
    <border>
      <left style="thin">
        <color rgb="FFFF0000"/>
      </left>
      <right style="thin">
        <color rgb="FFFF0000"/>
      </right>
      <top style="thin">
        <color rgb="FFFF0000"/>
      </top>
      <bottom style="thin">
        <color rgb="FFFF0000"/>
      </bottom>
    </border>
    <border>
      <left/>
      <right style="thin">
        <color rgb="FFFF0000"/>
      </right>
      <top/>
      <bottom style="thin">
        <color rgb="FFFF0000"/>
      </bottom>
    </border>
    <border>
      <left style="thin">
        <color rgb="FFFF0000"/>
      </left>
      <right style="thin">
        <color rgb="FFFF0000"/>
      </right>
      <top/>
      <bottom style="thin">
        <color rgb="FFFF0000"/>
      </bottom>
    </border>
    <border>
      <left/>
      <right style="thin">
        <color auto="1"/>
      </right>
      <top/>
      <bottom style="thin">
        <color rgb="FFFF0000"/>
      </bottom>
    </border>
    <border>
      <left style="thin">
        <color auto="1"/>
      </left>
      <right style="thin">
        <color rgb="FFFF0000"/>
      </right>
      <top style="thin">
        <color rgb="FFFF0000"/>
      </top>
      <bottom style="thin">
        <color rgb="FFFF0000"/>
      </bottom>
    </border>
    <border>
      <left/>
      <right style="thin">
        <color auto="1"/>
      </right>
      <top style="thin">
        <color rgb="FFFF0000"/>
      </top>
      <bottom style="thin">
        <color rgb="FFFF0000"/>
      </bottom>
    </border>
    <border>
      <left style="thin">
        <color rgb="FFFF0000"/>
      </left>
      <right style="thin">
        <color auto="1"/>
      </right>
      <top style="thin">
        <color rgb="FFFF0000"/>
      </top>
      <bottom style="thin">
        <color rgb="FFFF0000"/>
      </bottom>
    </border>
    <border>
      <left style="thin">
        <color auto="1"/>
      </left>
      <right style="thin">
        <color auto="1"/>
      </right>
      <top/>
      <bottom/>
    </border>
    <border>
      <left/>
      <right style="thin">
        <color auto="1"/>
      </right>
      <top style="thin">
        <color auto="1"/>
      </top>
      <bottom/>
    </border>
    <border>
      <left/>
      <right/>
      <top style="thin">
        <color auto="1"/>
      </top>
      <bottom style="thin">
        <color auto="1"/>
      </bottom>
    </border>
    <border>
      <left style="thin">
        <color auto="1"/>
      </left>
      <right/>
      <top/>
      <bottom style="thin">
        <color auto="1"/>
      </bottom>
    </border>
    <border>
      <left style="thin">
        <color auto="1"/>
      </left>
      <right style="thin">
        <color auto="1"/>
      </right>
      <top style="thin">
        <color rgb="FFFF0000"/>
      </top>
      <bottom style="thin">
        <color rgb="FFFF0000"/>
      </bottom>
    </border>
    <border>
      <left style="thin">
        <color auto="1"/>
      </left>
      <right/>
      <top style="thin">
        <color auto="1"/>
      </top>
      <bottom style="thin">
        <color rgb="FFFF0000"/>
      </bottom>
    </border>
    <border>
      <left/>
      <right/>
      <top style="thin">
        <color auto="1"/>
      </top>
      <bottom style="thin">
        <color rgb="FFFF0000"/>
      </bottom>
    </border>
    <border>
      <left/>
      <right style="thin">
        <color auto="1"/>
      </right>
      <top style="thin">
        <color auto="1"/>
      </top>
      <bottom style="thin">
        <color rgb="FFFF0000"/>
      </bottom>
    </border>
    <border>
      <left style="thin">
        <color auto="1"/>
      </left>
      <right style="thin">
        <color auto="1"/>
      </right>
      <top style="thin">
        <color rgb="FFFF0000"/>
      </top>
      <bottom style="thin">
        <color auto="1"/>
      </bottom>
    </border>
    <border>
      <left style="thin">
        <color auto="1"/>
      </left>
      <right style="thin">
        <color rgb="FFFF0000"/>
      </right>
      <top style="thin">
        <color rgb="FFFF0000"/>
      </top>
      <bottom style="thin">
        <color auto="1"/>
      </bottom>
    </border>
    <border>
      <left style="thin">
        <color auto="1"/>
      </left>
      <right style="thin">
        <color auto="1"/>
      </right>
      <top style="thin">
        <color auto="1"/>
      </top>
      <bottom style="thin">
        <color rgb="FFFF0000"/>
      </bottom>
    </border>
    <border>
      <left style="thin">
        <color auto="1"/>
      </left>
      <right style="thin">
        <color rgb="FFFF0000"/>
      </right>
      <top style="thin">
        <color auto="1"/>
      </top>
      <bottom style="thin">
        <color rgb="FFFF0000"/>
      </bottom>
    </border>
    <border>
      <left/>
      <right style="thin">
        <color rgb="FFFF0000"/>
      </right>
      <top style="thin">
        <color rgb="FFFF0000"/>
      </top>
      <bottom style="thin">
        <color auto="1"/>
      </bottom>
    </border>
    <border>
      <left/>
      <right style="thin">
        <color rgb="FFFF0000"/>
      </right>
      <top style="thin">
        <color auto="1"/>
      </top>
      <bottom style="thin">
        <color rgb="FFFF0000"/>
      </bottom>
    </border>
    <border>
      <left/>
      <right/>
      <top style="thin">
        <color rgb="FFFF0000"/>
      </top>
      <bottom style="thin">
        <color rgb="FFFF0000"/>
      </bottom>
    </border>
    <border>
      <left/>
      <right style="thin">
        <color auto="1"/>
      </right>
      <top style="thin">
        <color rgb="FFFF0000"/>
      </top>
      <bottom style="thin">
        <color auto="1"/>
      </bottom>
    </border>
    <border>
      <left style="thin">
        <color rgb="FFFF0000"/>
      </left>
      <right style="thin">
        <color rgb="FFFF0000"/>
      </right>
      <top style="thin">
        <color rgb="FFFF0000"/>
      </top>
      <bottom/>
    </border>
    <border>
      <left style="thin">
        <color rgb="FFFF0000"/>
      </left>
      <right style="thin">
        <color auto="1"/>
      </right>
      <top style="thin">
        <color rgb="FFFF0000"/>
      </top>
      <bottom/>
    </border>
    <border>
      <left style="thin">
        <color rgb="FFFF0000"/>
      </left>
      <right style="thin">
        <color auto="1"/>
      </right>
      <top/>
      <bottom style="thin">
        <color rgb="FFFF0000"/>
      </bottom>
    </border>
    <border>
      <left style="thin">
        <color auto="1"/>
      </left>
      <right/>
      <top style="thin">
        <color rgb="FFFF0000"/>
      </top>
      <bottom style="thin">
        <color rgb="FFFF0000"/>
      </bottom>
    </border>
    <border>
      <left style="thin">
        <color rgb="FFFF0000"/>
      </left>
      <right/>
      <top style="thin">
        <color rgb="FFFF0000"/>
      </top>
      <bottom/>
    </border>
    <border>
      <left/>
      <right style="thin">
        <color rgb="FFFF0000"/>
      </right>
      <top style="thin">
        <color rgb="FFFF0000"/>
      </top>
      <bottom/>
    </border>
    <border>
      <left style="thin">
        <color rgb="FFFF0000"/>
      </left>
      <right/>
      <top/>
      <bottom style="thin">
        <color rgb="FFFF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690">
    <xf numFmtId="0" fontId="0" fillId="0" borderId="0" xfId="0"/>
    <xf numFmtId="165" fontId="0" fillId="0" borderId="0" xfId="0" applyNumberFormat="1"/>
    <xf numFmtId="0" fontId="0" fillId="0" borderId="0" xfId="0" applyAlignment="1">
      <alignment horizontal="center" vertical="center"/>
    </xf>
    <xf numFmtId="167" fontId="0" fillId="0" borderId="0" xfId="0" applyNumberFormat="1"/>
    <xf numFmtId="0" fontId="0" fillId="0" borderId="0" xfId="0" applyAlignment="1" applyProtection="1">
      <alignment horizontal="center" vertical="center"/>
      <protection locked="0"/>
    </xf>
    <xf numFmtId="0" fontId="0" fillId="0" borderId="0" xfId="0" applyProtection="1">
      <protection locked="0"/>
    </xf>
    <xf numFmtId="167" fontId="0" fillId="0" borderId="0" xfId="0" applyNumberFormat="1" applyProtection="1">
      <protection locked="0"/>
    </xf>
    <xf numFmtId="0" fontId="0" fillId="0" borderId="1" xfId="0" applyBorder="1" applyAlignment="1" applyProtection="1">
      <alignment horizontal="center" vertical="center"/>
      <protection locked="0"/>
    </xf>
    <xf numFmtId="167"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165" fontId="0" fillId="0" borderId="1" xfId="0" applyNumberFormat="1" applyBorder="1" applyAlignment="1" applyProtection="1">
      <alignment horizontal="center" vertical="center"/>
      <protection locked="0"/>
    </xf>
    <xf numFmtId="0" fontId="0" fillId="0" borderId="1" xfId="0" applyBorder="1" applyProtection="1">
      <protection locked="0"/>
    </xf>
    <xf numFmtId="0" fontId="22" fillId="0" borderId="0" xfId="0" applyNumberFormat="1" applyFont="1" applyAlignment="1" applyProtection="1">
      <alignment horizontal="left" vertical="center"/>
      <protection locked="0"/>
    </xf>
    <xf numFmtId="0" fontId="22" fillId="0" borderId="0" xfId="0" applyNumberFormat="1" applyFont="1" applyProtection="1">
      <protection locked="0"/>
    </xf>
    <xf numFmtId="0" fontId="22" fillId="2" borderId="0" xfId="0" applyNumberFormat="1" applyFont="1" applyFill="1" applyAlignment="1" applyProtection="1">
      <alignment horizontal="center" vertical="center"/>
      <protection locked="0"/>
    </xf>
    <xf numFmtId="0" fontId="8" fillId="3" borderId="0" xfId="0" applyNumberFormat="1" applyFont="1" applyFill="1" applyAlignment="1" applyProtection="1">
      <alignment horizontal="center" vertical="center"/>
      <protection locked="0"/>
    </xf>
    <xf numFmtId="0" fontId="19" fillId="2" borderId="0" xfId="0" applyNumberFormat="1" applyFont="1" applyFill="1" applyAlignment="1" applyProtection="1">
      <alignment horizontal="center" vertical="center"/>
      <protection locked="0"/>
    </xf>
    <xf numFmtId="0" fontId="0" fillId="0" borderId="1" xfId="0" applyBorder="1" applyAlignment="1" applyProtection="1">
      <alignment horizontal="center" vertical="center" wrapText="1"/>
      <protection/>
    </xf>
    <xf numFmtId="0" fontId="4" fillId="3" borderId="0" xfId="0" applyFont="1" applyFill="1" applyBorder="1" applyAlignment="1" applyProtection="1">
      <alignment horizontal="center" vertical="center" wrapText="1"/>
      <protection/>
    </xf>
    <xf numFmtId="0" fontId="4" fillId="3" borderId="0" xfId="0" applyNumberFormat="1" applyFont="1" applyFill="1" applyBorder="1" applyAlignment="1" applyProtection="1">
      <alignment horizontal="center" vertical="center" wrapText="1"/>
      <protection/>
    </xf>
    <xf numFmtId="0" fontId="4" fillId="3" borderId="0" xfId="0" applyFont="1" applyFill="1" applyBorder="1" applyAlignment="1" applyProtection="1">
      <alignment horizontal="center" vertical="center"/>
      <protection/>
    </xf>
    <xf numFmtId="0" fontId="4" fillId="3" borderId="0" xfId="0" applyFont="1" applyFill="1" applyBorder="1" applyAlignment="1" applyProtection="1">
      <alignment horizontal="left" vertical="center" wrapText="1"/>
      <protection/>
    </xf>
    <xf numFmtId="0" fontId="27" fillId="3" borderId="0" xfId="0" applyFont="1" applyFill="1" applyBorder="1" applyAlignment="1" applyProtection="1">
      <alignment horizontal="center" vertical="center"/>
      <protection/>
    </xf>
    <xf numFmtId="0" fontId="27" fillId="3" borderId="0" xfId="0" applyFont="1" applyFill="1" applyBorder="1" applyAlignment="1" applyProtection="1">
      <alignment horizontal="left"/>
      <protection/>
    </xf>
    <xf numFmtId="0" fontId="15" fillId="3" borderId="0" xfId="0" applyFont="1" applyFill="1" applyAlignment="1" applyProtection="1">
      <alignment horizontal="center" vertical="center"/>
      <protection/>
    </xf>
    <xf numFmtId="0" fontId="4" fillId="3" borderId="0" xfId="0" applyFont="1" applyFill="1" applyBorder="1" applyAlignment="1" applyProtection="1">
      <alignment horizontal="left"/>
      <protection/>
    </xf>
    <xf numFmtId="0" fontId="4" fillId="3" borderId="0" xfId="0" applyFont="1" applyFill="1" applyBorder="1" applyProtection="1">
      <protection/>
    </xf>
    <xf numFmtId="0" fontId="0" fillId="3" borderId="0" xfId="0" applyFill="1" applyProtection="1">
      <protection/>
    </xf>
    <xf numFmtId="0" fontId="4" fillId="3" borderId="0" xfId="0" applyFont="1" applyFill="1" applyBorder="1" applyAlignment="1" applyProtection="1">
      <alignment horizontal="left" vertical="top"/>
      <protection/>
    </xf>
    <xf numFmtId="0" fontId="0" fillId="0" borderId="2" xfId="0" applyBorder="1" applyAlignment="1" applyProtection="1">
      <alignment horizontal="center" vertical="center" wrapText="1"/>
      <protection/>
    </xf>
    <xf numFmtId="0" fontId="7" fillId="0" borderId="2" xfId="0" applyFont="1" applyBorder="1" applyAlignment="1" applyProtection="1">
      <alignment horizontal="center" vertical="center" wrapText="1"/>
      <protection/>
    </xf>
    <xf numFmtId="167" fontId="5" fillId="0" borderId="2" xfId="0" applyNumberFormat="1" applyFont="1" applyBorder="1" applyAlignment="1" applyProtection="1">
      <alignment horizontal="center" vertical="center"/>
      <protection/>
    </xf>
    <xf numFmtId="0" fontId="4" fillId="0" borderId="3" xfId="0" applyFont="1" applyBorder="1" applyAlignment="1" applyProtection="1">
      <alignment horizontal="center" vertical="center" wrapText="1"/>
      <protection/>
    </xf>
    <xf numFmtId="0" fontId="25" fillId="3" borderId="0" xfId="0" applyFont="1" applyFill="1" applyBorder="1" applyAlignment="1" applyProtection="1">
      <alignment horizontal="left" vertical="center"/>
      <protection/>
    </xf>
    <xf numFmtId="0" fontId="17" fillId="3" borderId="0" xfId="0" applyFont="1" applyFill="1" applyBorder="1" applyAlignment="1" applyProtection="1">
      <alignment horizontal="left" vertical="center"/>
      <protection/>
    </xf>
    <xf numFmtId="0" fontId="20" fillId="3" borderId="0" xfId="0" applyFont="1" applyFill="1" applyBorder="1" applyAlignment="1" applyProtection="1">
      <alignment horizontal="left" vertical="center"/>
      <protection/>
    </xf>
    <xf numFmtId="0" fontId="32" fillId="3" borderId="0" xfId="0" applyFont="1" applyFill="1" applyAlignment="1" applyProtection="1">
      <alignment horizontal="left" vertical="center" wrapText="1"/>
      <protection/>
    </xf>
    <xf numFmtId="0" fontId="33" fillId="3" borderId="0" xfId="0" applyFont="1" applyFill="1" applyBorder="1" applyAlignment="1" applyProtection="1">
      <alignment horizontal="left" vertical="center"/>
      <protection/>
    </xf>
    <xf numFmtId="169" fontId="19" fillId="3" borderId="0" xfId="0" applyNumberFormat="1" applyFont="1" applyFill="1" applyBorder="1" applyAlignment="1" applyProtection="1">
      <alignment horizontal="left" vertical="center"/>
      <protection/>
    </xf>
    <xf numFmtId="0" fontId="18" fillId="3" borderId="0" xfId="0" applyFont="1" applyFill="1" applyBorder="1" applyAlignment="1" applyProtection="1">
      <alignment horizontal="center" vertical="center"/>
      <protection/>
    </xf>
    <xf numFmtId="0" fontId="24" fillId="3" borderId="0" xfId="0" applyFont="1" applyFill="1" applyBorder="1" applyAlignment="1" applyProtection="1">
      <alignment horizontal="left" vertical="center"/>
      <protection/>
    </xf>
    <xf numFmtId="0" fontId="26" fillId="3" borderId="0" xfId="0" applyFont="1" applyFill="1" applyBorder="1" applyAlignment="1" applyProtection="1">
      <alignment horizontal="left" vertical="top"/>
      <protection/>
    </xf>
    <xf numFmtId="166" fontId="0" fillId="0" borderId="4" xfId="0" applyNumberFormat="1" applyBorder="1" applyAlignment="1" applyProtection="1">
      <alignment horizontal="center" vertical="center" wrapText="1"/>
      <protection/>
    </xf>
    <xf numFmtId="165" fontId="4" fillId="0" borderId="1" xfId="0" applyNumberFormat="1" applyFont="1" applyBorder="1" applyAlignment="1" applyProtection="1">
      <alignment horizontal="center" vertical="center" wrapText="1"/>
      <protection/>
    </xf>
    <xf numFmtId="0" fontId="17" fillId="0" borderId="1" xfId="0" applyFont="1" applyBorder="1" applyAlignment="1" applyProtection="1">
      <alignment horizontal="center" vertical="center"/>
      <protection/>
    </xf>
    <xf numFmtId="0" fontId="20" fillId="0" borderId="1" xfId="0" applyFont="1" applyBorder="1" applyAlignment="1" applyProtection="1">
      <alignment horizontal="center" vertical="center"/>
      <protection/>
    </xf>
    <xf numFmtId="0" fontId="18" fillId="0" borderId="1" xfId="0" applyFont="1" applyBorder="1" applyAlignment="1" applyProtection="1">
      <alignment horizontal="center" vertical="center"/>
      <protection/>
    </xf>
    <xf numFmtId="0" fontId="19" fillId="0" borderId="1" xfId="0" applyFont="1" applyBorder="1" applyAlignment="1" applyProtection="1">
      <alignment horizontal="center" vertical="center"/>
      <protection/>
    </xf>
    <xf numFmtId="0" fontId="10" fillId="0" borderId="1" xfId="0" applyFont="1" applyBorder="1" applyAlignment="1" applyProtection="1">
      <alignment horizontal="center" vertical="center"/>
      <protection hidden="1" locked="0"/>
    </xf>
    <xf numFmtId="0" fontId="10" fillId="0" borderId="1" xfId="0" applyFont="1" applyBorder="1" applyAlignment="1" applyProtection="1">
      <alignment horizontal="center"/>
      <protection hidden="1" locked="0"/>
    </xf>
    <xf numFmtId="0" fontId="10" fillId="0" borderId="1" xfId="0" applyFont="1" applyBorder="1" applyAlignment="1" applyProtection="1">
      <alignment horizontal="center" vertical="center" wrapText="1"/>
      <protection/>
    </xf>
    <xf numFmtId="0" fontId="37" fillId="0" borderId="1" xfId="0" applyFont="1" applyBorder="1" applyAlignment="1" applyProtection="1">
      <alignment horizontal="center" vertical="center" wrapText="1"/>
      <protection locked="0"/>
    </xf>
    <xf numFmtId="0" fontId="37" fillId="0" borderId="1"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1" xfId="0" applyFont="1" applyBorder="1" applyAlignment="1" applyProtection="1">
      <alignment horizontal="center" vertical="center" wrapText="1"/>
      <protection locked="0"/>
    </xf>
    <xf numFmtId="0" fontId="0" fillId="0" borderId="0" xfId="0" applyBorder="1" applyAlignment="1" applyProtection="1">
      <alignment horizontal="center" vertical="center"/>
      <protection locked="0"/>
    </xf>
    <xf numFmtId="0" fontId="36" fillId="0" borderId="0" xfId="0" applyFont="1" applyBorder="1" applyAlignment="1" applyProtection="1">
      <alignment horizontal="center" vertical="center"/>
      <protection locked="0"/>
    </xf>
    <xf numFmtId="164" fontId="4" fillId="0" borderId="0" xfId="0" applyNumberFormat="1" applyFont="1" applyBorder="1" applyAlignment="1" applyProtection="1">
      <alignment horizontal="center" vertical="center"/>
      <protection locked="0"/>
    </xf>
    <xf numFmtId="0" fontId="9" fillId="0" borderId="0" xfId="0" applyFont="1" applyBorder="1" applyAlignment="1" applyProtection="1">
      <alignment horizontal="center" vertical="center" wrapText="1"/>
      <protection locked="0"/>
    </xf>
    <xf numFmtId="0" fontId="4" fillId="0" borderId="0" xfId="0" applyFont="1" applyBorder="1" applyAlignment="1" applyProtection="1">
      <alignment horizontal="center" vertical="center"/>
      <protection locked="0"/>
    </xf>
    <xf numFmtId="0" fontId="0" fillId="4" borderId="0" xfId="0" applyFill="1" applyBorder="1" applyAlignment="1" applyProtection="1">
      <alignment horizontal="center" vertical="center"/>
      <protection locked="0"/>
    </xf>
    <xf numFmtId="0" fontId="0" fillId="4" borderId="0" xfId="0" applyFill="1" applyProtection="1">
      <protection locked="0"/>
    </xf>
    <xf numFmtId="0" fontId="39" fillId="5" borderId="0" xfId="0" applyFont="1" applyFill="1" applyBorder="1" applyAlignment="1" applyProtection="1">
      <alignment horizontal="center" vertical="center" wrapText="1"/>
      <protection locked="0"/>
    </xf>
    <xf numFmtId="0" fontId="40" fillId="0" borderId="0"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protection locked="0"/>
    </xf>
    <xf numFmtId="0" fontId="38" fillId="0" borderId="0"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20" fillId="5" borderId="0" xfId="0" applyFont="1" applyFill="1" applyBorder="1" applyAlignment="1" applyProtection="1">
      <alignment horizontal="center" vertical="center" wrapText="1"/>
      <protection locked="0"/>
    </xf>
    <xf numFmtId="164" fontId="0" fillId="0" borderId="0" xfId="0" applyNumberFormat="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1" fillId="5" borderId="0" xfId="0" applyFont="1" applyFill="1" applyBorder="1" applyAlignment="1" applyProtection="1">
      <alignment horizontal="center" vertical="center" wrapText="1"/>
      <protection locked="0"/>
    </xf>
    <xf numFmtId="0" fontId="42" fillId="0" borderId="0" xfId="0" applyFont="1" applyBorder="1" applyAlignment="1" applyProtection="1">
      <alignment horizontal="center" vertical="center"/>
      <protection locked="0"/>
    </xf>
    <xf numFmtId="0" fontId="41" fillId="0" borderId="0"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4" borderId="8" xfId="0" applyFill="1" applyBorder="1" applyAlignment="1" applyProtection="1">
      <alignment horizontal="center" vertical="center"/>
      <protection locked="0"/>
    </xf>
    <xf numFmtId="0" fontId="12" fillId="0" borderId="1" xfId="0" applyFont="1" applyBorder="1" applyAlignment="1" applyProtection="1">
      <alignment horizontal="center" vertical="center" wrapText="1"/>
      <protection locked="0"/>
    </xf>
    <xf numFmtId="0" fontId="12" fillId="0" borderId="9" xfId="0" applyFont="1" applyBorder="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0" fillId="0" borderId="0" xfId="0" applyAlignment="1" applyProtection="1">
      <alignment horizontal="center" vertical="center" wrapText="1"/>
      <protection locked="0"/>
    </xf>
    <xf numFmtId="167" fontId="0" fillId="0" borderId="0" xfId="0" applyNumberFormat="1" applyAlignment="1" applyProtection="1">
      <alignment horizontal="center" vertical="center"/>
      <protection locked="0"/>
    </xf>
    <xf numFmtId="167" fontId="0" fillId="0" borderId="0" xfId="0" applyNumberFormat="1" applyAlignment="1" applyProtection="1">
      <alignment horizontal="center" vertical="center" wrapText="1"/>
      <protection locked="0"/>
    </xf>
    <xf numFmtId="0" fontId="36" fillId="0" borderId="0" xfId="0" applyFont="1" applyAlignment="1" applyProtection="1">
      <alignment horizontal="center" vertical="center" wrapText="1"/>
      <protection locked="0"/>
    </xf>
    <xf numFmtId="0" fontId="7" fillId="0" borderId="0" xfId="0" applyFont="1" applyAlignment="1" applyProtection="1">
      <alignment horizontal="center" vertical="center"/>
      <protection locked="0"/>
    </xf>
    <xf numFmtId="0" fontId="0" fillId="3" borderId="0" xfId="0" applyFill="1" applyAlignment="1" applyProtection="1">
      <alignment horizontal="center" vertical="center"/>
      <protection/>
    </xf>
    <xf numFmtId="0" fontId="10" fillId="0" borderId="1" xfId="0" applyFont="1" applyBorder="1" applyAlignment="1" applyProtection="1">
      <alignment horizontal="center" vertical="center"/>
      <protection hidden="1"/>
    </xf>
    <xf numFmtId="164" fontId="17" fillId="0" borderId="10" xfId="0" applyNumberFormat="1" applyFont="1" applyBorder="1" applyAlignment="1" applyProtection="1">
      <alignment horizontal="center" vertical="center" textRotation="90"/>
      <protection hidden="1"/>
    </xf>
    <xf numFmtId="0" fontId="12" fillId="0" borderId="1" xfId="0" applyFont="1" applyBorder="1" applyAlignment="1" applyProtection="1">
      <alignment horizontal="center" vertical="center" wrapText="1"/>
      <protection/>
    </xf>
    <xf numFmtId="0" fontId="2" fillId="0" borderId="1" xfId="0" applyFont="1" applyBorder="1" applyAlignment="1" applyProtection="1">
      <alignment horizontal="center" vertical="center" wrapText="1"/>
      <protection/>
    </xf>
    <xf numFmtId="0" fontId="3" fillId="0" borderId="1" xfId="0" applyFont="1" applyBorder="1" applyAlignment="1" applyProtection="1">
      <alignment horizontal="center" vertical="center" wrapText="1"/>
      <protection/>
    </xf>
    <xf numFmtId="0" fontId="0" fillId="4" borderId="1" xfId="0" applyFill="1" applyBorder="1" applyAlignment="1" applyProtection="1">
      <alignment horizontal="center" vertical="center" wrapText="1"/>
      <protection/>
    </xf>
    <xf numFmtId="0" fontId="0" fillId="4" borderId="1" xfId="0" applyFill="1" applyBorder="1" applyAlignment="1" applyProtection="1">
      <alignment horizontal="center" vertical="center"/>
      <protection/>
    </xf>
    <xf numFmtId="0" fontId="0" fillId="4" borderId="1" xfId="0" applyFill="1" applyBorder="1" applyAlignment="1" applyProtection="1">
      <alignment horizontal="center"/>
      <protection/>
    </xf>
    <xf numFmtId="0" fontId="7" fillId="4" borderId="1" xfId="0" applyFont="1" applyFill="1" applyBorder="1" applyAlignment="1" applyProtection="1">
      <alignment horizontal="center" vertical="center"/>
      <protection/>
    </xf>
    <xf numFmtId="0" fontId="7" fillId="4" borderId="9" xfId="0" applyFont="1" applyFill="1" applyBorder="1" applyAlignment="1" applyProtection="1">
      <alignment horizontal="center" vertical="center"/>
      <protection/>
    </xf>
    <xf numFmtId="0" fontId="6" fillId="0" borderId="1" xfId="0" applyFont="1" applyBorder="1" applyAlignment="1" applyProtection="1">
      <alignment horizontal="center" vertical="center" textRotation="90" wrapText="1"/>
      <protection/>
    </xf>
    <xf numFmtId="0" fontId="37" fillId="0" borderId="1" xfId="0" applyFont="1" applyBorder="1" applyAlignment="1" applyProtection="1">
      <alignment horizontal="center" vertical="center" wrapText="1"/>
      <protection/>
    </xf>
    <xf numFmtId="0" fontId="37" fillId="0" borderId="1" xfId="0" applyFont="1" applyBorder="1" applyAlignment="1" applyProtection="1">
      <alignment horizontal="center" vertical="center"/>
      <protection/>
    </xf>
    <xf numFmtId="0" fontId="10" fillId="0" borderId="1" xfId="0" applyFont="1" applyBorder="1" applyAlignment="1" applyProtection="1">
      <alignment horizontal="center" vertical="center"/>
      <protection locked="0"/>
    </xf>
    <xf numFmtId="0" fontId="0" fillId="0" borderId="1" xfId="0" applyFont="1" applyBorder="1" applyAlignment="1" applyProtection="1">
      <alignment horizontal="center" vertical="center"/>
      <protection locked="0"/>
    </xf>
    <xf numFmtId="0" fontId="21" fillId="0" borderId="9" xfId="0" applyFont="1" applyBorder="1" applyAlignment="1" applyProtection="1">
      <alignment horizontal="center" vertical="center" wrapText="1"/>
      <protection/>
    </xf>
    <xf numFmtId="0" fontId="39" fillId="0" borderId="9"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xf>
    <xf numFmtId="0" fontId="4" fillId="0" borderId="1" xfId="0" applyFont="1" applyBorder="1" applyAlignment="1" applyProtection="1">
      <alignment horizontal="center" vertical="center" wrapText="1"/>
      <protection/>
    </xf>
    <xf numFmtId="167" fontId="4" fillId="0" borderId="1" xfId="0" applyNumberFormat="1" applyFont="1" applyBorder="1" applyAlignment="1" applyProtection="1">
      <alignment horizontal="center" vertical="center"/>
      <protection/>
    </xf>
    <xf numFmtId="0" fontId="22" fillId="0" borderId="0" xfId="0" applyNumberFormat="1" applyFont="1" applyAlignment="1" applyProtection="1">
      <alignment horizontal="center" vertical="center"/>
      <protection locked="0"/>
    </xf>
    <xf numFmtId="0" fontId="16" fillId="0" borderId="0" xfId="0" applyNumberFormat="1" applyFont="1" applyAlignment="1" applyProtection="1">
      <alignment horizontal="center" vertical="center"/>
      <protection locked="0"/>
    </xf>
    <xf numFmtId="0" fontId="0" fillId="0" borderId="1" xfId="0" applyBorder="1" applyAlignment="1" applyProtection="1">
      <alignment horizontal="center" vertical="center" wrapText="1"/>
      <protection locked="0"/>
    </xf>
    <xf numFmtId="0" fontId="0" fillId="3" borderId="1" xfId="0" applyFill="1" applyBorder="1" applyAlignment="1" applyProtection="1">
      <alignment horizontal="left" vertical="center" wrapText="1"/>
      <protection locked="0"/>
    </xf>
    <xf numFmtId="0" fontId="36" fillId="3" borderId="3" xfId="0" applyFont="1" applyFill="1" applyBorder="1" applyAlignment="1" applyProtection="1">
      <alignment horizontal="left" vertical="center"/>
      <protection locked="0"/>
    </xf>
    <xf numFmtId="0" fontId="0" fillId="3" borderId="3" xfId="0" applyFill="1" applyBorder="1" applyAlignment="1" applyProtection="1">
      <alignment horizontal="left" vertical="center"/>
      <protection locked="0"/>
    </xf>
    <xf numFmtId="0" fontId="0" fillId="3" borderId="3" xfId="0" applyFill="1" applyBorder="1" applyAlignment="1" applyProtection="1">
      <alignment horizontal="left" vertical="center" wrapText="1"/>
      <protection locked="0"/>
    </xf>
    <xf numFmtId="0" fontId="0" fillId="0" borderId="7" xfId="0" applyBorder="1" applyAlignment="1" applyProtection="1">
      <alignment horizontal="left" vertical="center" wrapText="1"/>
      <protection locked="0"/>
    </xf>
    <xf numFmtId="0" fontId="0" fillId="0" borderId="8" xfId="0" applyBorder="1" applyAlignment="1" applyProtection="1">
      <alignment horizontal="left" vertical="center" wrapText="1"/>
      <protection locked="0"/>
    </xf>
    <xf numFmtId="0" fontId="0" fillId="0" borderId="8" xfId="0" applyBorder="1" applyAlignment="1">
      <alignment horizontal="left"/>
    </xf>
    <xf numFmtId="0" fontId="0" fillId="0" borderId="8" xfId="0" applyBorder="1"/>
    <xf numFmtId="0" fontId="16" fillId="3" borderId="0" xfId="0" applyNumberFormat="1" applyFont="1" applyFill="1" applyProtection="1">
      <protection locked="0"/>
    </xf>
    <xf numFmtId="0" fontId="16" fillId="6" borderId="0" xfId="0" applyNumberFormat="1" applyFont="1" applyFill="1" applyProtection="1">
      <protection locked="0"/>
    </xf>
    <xf numFmtId="167" fontId="0" fillId="0" borderId="1" xfId="0" applyNumberFormat="1" applyBorder="1" applyAlignment="1" applyProtection="1">
      <alignment horizontal="center" vertical="center" wrapText="1"/>
      <protection locked="0"/>
    </xf>
    <xf numFmtId="165" fontId="0" fillId="0" borderId="1" xfId="0" applyNumberFormat="1" applyBorder="1" applyAlignment="1" applyProtection="1">
      <alignment horizontal="center" vertical="center" wrapText="1"/>
      <protection locked="0"/>
    </xf>
    <xf numFmtId="0" fontId="45" fillId="7" borderId="6" xfId="0" applyFont="1" applyFill="1" applyBorder="1" applyAlignment="1" applyProtection="1">
      <alignment horizontal="center" vertical="center" wrapText="1"/>
      <protection locked="0"/>
    </xf>
    <xf numFmtId="0" fontId="4" fillId="0" borderId="1" xfId="0" applyFont="1" applyBorder="1" applyAlignment="1">
      <alignment horizontal="left" vertical="center"/>
    </xf>
    <xf numFmtId="14" fontId="4" fillId="0" borderId="1" xfId="0" applyNumberFormat="1" applyFont="1" applyBorder="1" applyAlignment="1">
      <alignment horizontal="left" vertical="center"/>
    </xf>
    <xf numFmtId="0" fontId="4" fillId="0" borderId="1" xfId="0" applyFont="1" applyBorder="1" applyAlignment="1" applyProtection="1">
      <alignment horizontal="left" vertical="center" wrapText="1"/>
      <protection locked="0"/>
    </xf>
    <xf numFmtId="1" fontId="4" fillId="0" borderId="1" xfId="0" applyNumberFormat="1" applyFont="1" applyBorder="1" applyAlignment="1" applyProtection="1">
      <alignment horizontal="left" vertical="center" wrapText="1"/>
      <protection locked="0"/>
    </xf>
    <xf numFmtId="1" fontId="4" fillId="0" borderId="9" xfId="0" applyNumberFormat="1" applyFont="1" applyBorder="1" applyAlignment="1" applyProtection="1">
      <alignment horizontal="left" vertical="center" wrapText="1"/>
      <protection locked="0"/>
    </xf>
    <xf numFmtId="0" fontId="0" fillId="0" borderId="0" xfId="0" applyBorder="1" applyAlignment="1" applyProtection="1">
      <alignment horizontal="center" vertical="center"/>
      <protection/>
    </xf>
    <xf numFmtId="0" fontId="39" fillId="5" borderId="0" xfId="0" applyFont="1" applyFill="1" applyBorder="1" applyAlignment="1" applyProtection="1">
      <alignment horizontal="center" vertical="center" wrapText="1"/>
      <protection/>
    </xf>
    <xf numFmtId="0" fontId="40" fillId="0" borderId="0" xfId="0" applyFont="1" applyBorder="1" applyAlignment="1" applyProtection="1">
      <alignment horizontal="center" vertical="center" wrapText="1"/>
      <protection/>
    </xf>
    <xf numFmtId="0" fontId="0" fillId="0" borderId="0" xfId="0" applyAlignment="1" applyProtection="1">
      <alignment horizontal="center" vertical="center"/>
      <protection/>
    </xf>
    <xf numFmtId="0" fontId="9" fillId="0" borderId="0" xfId="0" applyFont="1" applyBorder="1" applyAlignment="1" applyProtection="1">
      <alignment horizontal="center" vertical="center"/>
      <protection/>
    </xf>
    <xf numFmtId="0" fontId="9" fillId="0" borderId="1" xfId="0" applyFont="1" applyBorder="1" applyAlignment="1" applyProtection="1">
      <alignment horizontal="center" vertical="center"/>
      <protection/>
    </xf>
    <xf numFmtId="0" fontId="36" fillId="0" borderId="0" xfId="0" applyFont="1" applyBorder="1" applyAlignment="1" applyProtection="1">
      <alignment horizontal="center" vertical="center"/>
      <protection/>
    </xf>
    <xf numFmtId="0" fontId="4" fillId="0" borderId="0" xfId="0" applyFont="1" applyBorder="1" applyAlignment="1" applyProtection="1">
      <alignment horizontal="center" vertical="center"/>
      <protection/>
    </xf>
    <xf numFmtId="0" fontId="20" fillId="5" borderId="0" xfId="0" applyFont="1" applyFill="1" applyBorder="1" applyAlignment="1" applyProtection="1">
      <alignment horizontal="center" vertical="center" wrapText="1"/>
      <protection/>
    </xf>
    <xf numFmtId="164" fontId="0" fillId="0" borderId="0" xfId="0" applyNumberFormat="1" applyAlignment="1" applyProtection="1">
      <alignment horizontal="center" vertical="center"/>
      <protection/>
    </xf>
    <xf numFmtId="164" fontId="4" fillId="0" borderId="0" xfId="0" applyNumberFormat="1" applyFont="1" applyBorder="1" applyAlignment="1" applyProtection="1">
      <alignment horizontal="center" vertical="center"/>
      <protection/>
    </xf>
    <xf numFmtId="0" fontId="42" fillId="0" borderId="0" xfId="0" applyFont="1" applyBorder="1" applyAlignment="1" applyProtection="1">
      <alignment horizontal="center" vertical="center"/>
      <protection/>
    </xf>
    <xf numFmtId="0" fontId="9" fillId="0" borderId="0" xfId="0" applyFont="1" applyBorder="1" applyAlignment="1" applyProtection="1">
      <alignment horizontal="center" vertical="center" wrapText="1"/>
      <protection/>
    </xf>
    <xf numFmtId="0" fontId="0" fillId="4" borderId="0" xfId="0" applyFill="1" applyBorder="1" applyAlignment="1" applyProtection="1">
      <alignment horizontal="center" vertical="center"/>
      <protection/>
    </xf>
    <xf numFmtId="0" fontId="0" fillId="0" borderId="0" xfId="0" applyProtection="1">
      <protection/>
    </xf>
    <xf numFmtId="0" fontId="10" fillId="0" borderId="0" xfId="0" applyFont="1" applyBorder="1"/>
    <xf numFmtId="0" fontId="53" fillId="0" borderId="1" xfId="0" applyFont="1" applyBorder="1" applyAlignment="1">
      <alignment horizontal="center" vertical="center" wrapText="1"/>
    </xf>
    <xf numFmtId="0" fontId="10" fillId="0" borderId="1" xfId="0" applyFont="1" applyBorder="1" applyAlignment="1">
      <alignment horizontal="center" vertical="center"/>
    </xf>
    <xf numFmtId="0" fontId="53" fillId="0" borderId="8" xfId="0" applyFont="1" applyBorder="1" applyAlignment="1">
      <alignment horizontal="left" vertical="center" wrapText="1"/>
    </xf>
    <xf numFmtId="0" fontId="53" fillId="0" borderId="0" xfId="0" applyFont="1" applyBorder="1" applyAlignment="1">
      <alignment horizontal="left" vertical="center" wrapText="1"/>
    </xf>
    <xf numFmtId="0" fontId="54" fillId="0" borderId="0" xfId="0" applyFont="1" applyBorder="1" applyAlignment="1">
      <alignment horizontal="center" vertical="center" wrapText="1"/>
    </xf>
    <xf numFmtId="0" fontId="53" fillId="0" borderId="11" xfId="0" applyFont="1" applyBorder="1" applyAlignment="1">
      <alignment horizontal="left" vertical="center" wrapText="1"/>
    </xf>
    <xf numFmtId="0" fontId="53" fillId="0" borderId="8" xfId="0" applyFont="1" applyBorder="1" applyAlignment="1">
      <alignment horizontal="left" vertical="center"/>
    </xf>
    <xf numFmtId="0" fontId="62" fillId="0" borderId="8" xfId="0" applyFont="1" applyBorder="1" applyAlignment="1" applyProtection="1">
      <alignment horizontal="left" vertical="center"/>
      <protection hidden="1"/>
    </xf>
    <xf numFmtId="0" fontId="16" fillId="0" borderId="0" xfId="0" applyFont="1" applyBorder="1" applyProtection="1">
      <protection hidden="1"/>
    </xf>
    <xf numFmtId="0" fontId="16" fillId="0" borderId="11" xfId="0" applyFont="1" applyBorder="1" applyProtection="1">
      <protection hidden="1"/>
    </xf>
    <xf numFmtId="0" fontId="68" fillId="0" borderId="1" xfId="0" applyFont="1" applyBorder="1" applyAlignment="1" applyProtection="1">
      <alignment horizontal="center" vertical="top" wrapText="1"/>
      <protection hidden="1"/>
    </xf>
    <xf numFmtId="0" fontId="68" fillId="0" borderId="1" xfId="0" applyFont="1" applyBorder="1" applyAlignment="1" applyProtection="1">
      <alignment horizontal="center" vertical="center" wrapText="1"/>
      <protection hidden="1"/>
    </xf>
    <xf numFmtId="0" fontId="69" fillId="0" borderId="1" xfId="0" applyFont="1" applyBorder="1" applyAlignment="1" applyProtection="1">
      <alignment horizontal="center" vertical="center" wrapText="1"/>
      <protection hidden="1"/>
    </xf>
    <xf numFmtId="0" fontId="67"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66" fillId="0" borderId="1" xfId="0" applyFont="1" applyBorder="1" applyAlignment="1" applyProtection="1">
      <alignment horizontal="center" vertical="center" wrapText="1"/>
      <protection locked="0"/>
    </xf>
    <xf numFmtId="0" fontId="65" fillId="0" borderId="8" xfId="0" applyFont="1" applyBorder="1" applyAlignment="1" applyProtection="1">
      <alignment horizontal="center" vertical="center" wrapText="1"/>
      <protection hidden="1"/>
    </xf>
    <xf numFmtId="0" fontId="7" fillId="0" borderId="0" xfId="0" applyFont="1" applyBorder="1" applyAlignment="1" applyProtection="1">
      <alignment horizontal="center" vertical="center" wrapText="1"/>
      <protection hidden="1"/>
    </xf>
    <xf numFmtId="0" fontId="66" fillId="0" borderId="0" xfId="0" applyFont="1" applyBorder="1" applyAlignment="1" applyProtection="1">
      <alignment horizontal="center" vertical="center" wrapText="1"/>
      <protection hidden="1"/>
    </xf>
    <xf numFmtId="0" fontId="7" fillId="0" borderId="11" xfId="0" applyFont="1" applyBorder="1" applyAlignment="1" applyProtection="1">
      <alignment horizontal="center" vertical="center" wrapText="1"/>
      <protection hidden="1"/>
    </xf>
    <xf numFmtId="0" fontId="60" fillId="0" borderId="8" xfId="0" applyFont="1" applyBorder="1" applyAlignment="1" applyProtection="1">
      <alignment horizontal="left" vertical="center" wrapText="1"/>
      <protection hidden="1"/>
    </xf>
    <xf numFmtId="0" fontId="60" fillId="0" borderId="0" xfId="0" applyFont="1" applyBorder="1" applyAlignment="1" applyProtection="1">
      <alignment horizontal="left" vertical="center" wrapText="1"/>
      <protection hidden="1"/>
    </xf>
    <xf numFmtId="0" fontId="60" fillId="0" borderId="11" xfId="0" applyFont="1" applyBorder="1" applyAlignment="1" applyProtection="1">
      <alignment horizontal="left" vertical="center" wrapText="1"/>
      <protection hidden="1"/>
    </xf>
    <xf numFmtId="0" fontId="4" fillId="0" borderId="1" xfId="0" applyFont="1" applyBorder="1" applyAlignment="1" applyProtection="1">
      <alignment horizontal="center" vertical="center" wrapText="1"/>
      <protection hidden="1"/>
    </xf>
    <xf numFmtId="0" fontId="0" fillId="0" borderId="1" xfId="0" applyFont="1" applyBorder="1" applyAlignment="1" applyProtection="1">
      <alignment horizontal="center" vertical="center" wrapText="1"/>
      <protection locked="0"/>
    </xf>
    <xf numFmtId="0" fontId="78" fillId="0" borderId="1" xfId="0" applyFont="1" applyBorder="1" applyAlignment="1" applyProtection="1">
      <alignment horizontal="center" vertical="center" wrapText="1"/>
      <protection hidden="1"/>
    </xf>
    <xf numFmtId="0" fontId="78" fillId="0" borderId="1" xfId="0" applyFont="1" applyBorder="1" applyAlignment="1" applyProtection="1">
      <alignment horizontal="center" vertical="center" wrapText="1"/>
      <protection locked="0"/>
    </xf>
    <xf numFmtId="0" fontId="84" fillId="0" borderId="12" xfId="0" applyFont="1" applyFill="1" applyBorder="1" applyAlignment="1" applyProtection="1">
      <alignment horizontal="center" vertical="center" wrapText="1"/>
      <protection locked="0"/>
    </xf>
    <xf numFmtId="0" fontId="84" fillId="0" borderId="13" xfId="0" applyFont="1" applyFill="1" applyBorder="1" applyAlignment="1" applyProtection="1">
      <alignment horizontal="center" vertical="center" wrapText="1"/>
      <protection locked="0"/>
    </xf>
    <xf numFmtId="0" fontId="84" fillId="0" borderId="14" xfId="0" applyFont="1" applyFill="1" applyBorder="1" applyAlignment="1" applyProtection="1">
      <alignment horizontal="center" vertical="center" wrapText="1"/>
      <protection locked="0"/>
    </xf>
    <xf numFmtId="0" fontId="0" fillId="0" borderId="12" xfId="0" applyFill="1" applyBorder="1" applyProtection="1">
      <protection locked="0"/>
    </xf>
    <xf numFmtId="0" fontId="0" fillId="0" borderId="14" xfId="0" applyFill="1" applyBorder="1" applyProtection="1">
      <protection locked="0"/>
    </xf>
    <xf numFmtId="0" fontId="0" fillId="0" borderId="15" xfId="0" applyFill="1" applyBorder="1" applyProtection="1">
      <protection locked="0"/>
    </xf>
    <xf numFmtId="0" fontId="0" fillId="0" borderId="16" xfId="0" applyFill="1" applyBorder="1" applyProtection="1">
      <protection locked="0"/>
    </xf>
    <xf numFmtId="0" fontId="0" fillId="0" borderId="17" xfId="0" applyFill="1" applyBorder="1" applyProtection="1">
      <protection locked="0"/>
    </xf>
    <xf numFmtId="0" fontId="0" fillId="0" borderId="13" xfId="0" applyFill="1" applyBorder="1" applyProtection="1">
      <protection locked="0"/>
    </xf>
    <xf numFmtId="0" fontId="0" fillId="0" borderId="18" xfId="0" applyFill="1" applyBorder="1" applyProtection="1">
      <protection locked="0"/>
    </xf>
    <xf numFmtId="0" fontId="0" fillId="0" borderId="8" xfId="0" applyBorder="1" applyProtection="1">
      <protection hidden="1"/>
    </xf>
    <xf numFmtId="0" fontId="0" fillId="0" borderId="0" xfId="0" applyBorder="1" applyProtection="1">
      <protection hidden="1"/>
    </xf>
    <xf numFmtId="0" fontId="0" fillId="0" borderId="11" xfId="0" applyBorder="1" applyProtection="1">
      <protection hidden="1"/>
    </xf>
    <xf numFmtId="0" fontId="66" fillId="0" borderId="8" xfId="0" applyFont="1" applyBorder="1" applyAlignment="1" applyProtection="1">
      <alignment vertical="center"/>
      <protection locked="0"/>
    </xf>
    <xf numFmtId="0" fontId="62" fillId="0" borderId="8" xfId="0" applyFont="1" applyBorder="1" applyAlignment="1" applyProtection="1">
      <alignment vertical="center"/>
      <protection locked="0"/>
    </xf>
    <xf numFmtId="0" fontId="62" fillId="0" borderId="13" xfId="0" applyFont="1" applyBorder="1" applyAlignment="1" applyProtection="1">
      <alignment horizontal="center" vertical="center" wrapText="1"/>
      <protection locked="0"/>
    </xf>
    <xf numFmtId="0" fontId="17" fillId="0" borderId="13" xfId="0" applyFont="1" applyBorder="1" applyAlignment="1" applyProtection="1">
      <alignment horizontal="center" vertical="center" wrapText="1"/>
      <protection locked="0"/>
    </xf>
    <xf numFmtId="0" fontId="91" fillId="0" borderId="19" xfId="0" applyFont="1" applyBorder="1" applyAlignment="1" applyProtection="1">
      <alignment horizontal="center" vertical="center" wrapText="1"/>
      <protection locked="0"/>
    </xf>
    <xf numFmtId="0" fontId="62" fillId="0" borderId="0" xfId="0" applyFont="1" applyBorder="1" applyAlignment="1" applyProtection="1">
      <alignment horizontal="center" vertical="center" wrapText="1"/>
      <protection hidden="1"/>
    </xf>
    <xf numFmtId="0" fontId="17" fillId="0" borderId="0" xfId="0" applyFont="1" applyBorder="1" applyAlignment="1" applyProtection="1">
      <alignment horizontal="center" vertical="center" wrapText="1"/>
      <protection hidden="1"/>
    </xf>
    <xf numFmtId="0" fontId="91" fillId="0" borderId="11" xfId="0" applyFont="1" applyBorder="1" applyAlignment="1" applyProtection="1">
      <alignment horizontal="center" vertical="center" wrapText="1"/>
      <protection hidden="1"/>
    </xf>
    <xf numFmtId="0" fontId="0" fillId="0" borderId="0" xfId="0" applyProtection="1">
      <protection hidden="1"/>
    </xf>
    <xf numFmtId="0" fontId="4" fillId="0" borderId="1" xfId="0" applyFont="1" applyBorder="1" applyAlignment="1" applyProtection="1">
      <alignment horizontal="center" vertical="center" wrapText="1"/>
      <protection/>
    </xf>
    <xf numFmtId="0" fontId="21" fillId="0" borderId="9" xfId="0" applyFont="1" applyBorder="1" applyAlignment="1" applyProtection="1">
      <alignment horizontal="center" vertical="center" wrapText="1"/>
      <protection/>
    </xf>
    <xf numFmtId="0" fontId="39" fillId="0" borderId="9"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xf>
    <xf numFmtId="0" fontId="0" fillId="0" borderId="8" xfId="0" applyBorder="1" applyAlignment="1" applyProtection="1">
      <alignment horizontal="center" vertical="center"/>
      <protection/>
    </xf>
    <xf numFmtId="0" fontId="0" fillId="4" borderId="8" xfId="0" applyFill="1" applyBorder="1" applyAlignment="1" applyProtection="1">
      <alignment horizontal="center" vertical="center"/>
      <protection/>
    </xf>
    <xf numFmtId="0" fontId="0" fillId="4" borderId="0" xfId="0" applyFill="1" applyProtection="1">
      <protection/>
    </xf>
    <xf numFmtId="0" fontId="38" fillId="0" borderId="0" xfId="0" applyFont="1" applyAlignment="1" applyProtection="1">
      <alignment horizontal="center" vertical="center"/>
      <protection/>
    </xf>
    <xf numFmtId="0" fontId="0" fillId="0" borderId="0" xfId="0" applyAlignment="1" applyProtection="1">
      <alignment horizontal="center" vertical="center" wrapText="1"/>
      <protection/>
    </xf>
    <xf numFmtId="167" fontId="0" fillId="0" borderId="0" xfId="0" applyNumberFormat="1" applyAlignment="1" applyProtection="1">
      <alignment horizontal="center" vertical="center"/>
      <protection/>
    </xf>
    <xf numFmtId="167" fontId="0" fillId="0" borderId="0" xfId="0" applyNumberFormat="1" applyAlignment="1" applyProtection="1">
      <alignment horizontal="center" vertical="center" wrapText="1"/>
      <protection/>
    </xf>
    <xf numFmtId="0" fontId="9" fillId="0" borderId="0" xfId="0" applyFont="1" applyAlignment="1" applyProtection="1">
      <alignment horizontal="center" vertical="center" wrapText="1"/>
      <protection/>
    </xf>
    <xf numFmtId="0" fontId="7" fillId="0" borderId="0" xfId="0" applyFont="1" applyAlignment="1" applyProtection="1">
      <alignment horizontal="center" vertical="center"/>
      <protection/>
    </xf>
    <xf numFmtId="167" fontId="0" fillId="0" borderId="0" xfId="0" applyNumberFormat="1" applyProtection="1">
      <protection/>
    </xf>
    <xf numFmtId="0" fontId="10" fillId="0" borderId="1" xfId="0" applyFont="1" applyBorder="1" applyAlignment="1" applyProtection="1">
      <alignment horizontal="center"/>
      <protection locked="0"/>
    </xf>
    <xf numFmtId="0" fontId="4" fillId="0" borderId="1" xfId="0" applyFont="1" applyBorder="1" applyAlignment="1" applyProtection="1">
      <alignment horizontal="center" vertical="center" wrapText="1"/>
      <protection/>
    </xf>
    <xf numFmtId="0" fontId="59" fillId="3" borderId="7" xfId="0" applyFont="1" applyFill="1" applyBorder="1" applyAlignment="1" applyProtection="1">
      <alignment horizontal="left"/>
      <protection hidden="1"/>
    </xf>
    <xf numFmtId="0" fontId="0" fillId="3" borderId="4" xfId="0" applyFill="1" applyBorder="1" applyProtection="1">
      <protection hidden="1"/>
    </xf>
    <xf numFmtId="0" fontId="0" fillId="5" borderId="0" xfId="0" applyFill="1"/>
    <xf numFmtId="0" fontId="0" fillId="4" borderId="0" xfId="0" applyFill="1" applyAlignment="1">
      <alignment horizontal="left" vertical="center"/>
    </xf>
    <xf numFmtId="0" fontId="0" fillId="4" borderId="0" xfId="0" applyFill="1"/>
    <xf numFmtId="0" fontId="48" fillId="0" borderId="0" xfId="0" applyFont="1" applyAlignment="1" applyProtection="1">
      <alignment horizontal="center" vertical="center"/>
      <protection locked="0"/>
    </xf>
    <xf numFmtId="0" fontId="46" fillId="0" borderId="2" xfId="0" applyFont="1" applyBorder="1" applyAlignment="1" applyProtection="1">
      <alignment horizontal="left" vertical="center"/>
      <protection locked="0"/>
    </xf>
    <xf numFmtId="0" fontId="4" fillId="0" borderId="1" xfId="0" applyFont="1" applyBorder="1" applyAlignment="1" applyProtection="1">
      <alignment horizontal="left" vertical="center"/>
      <protection locked="0"/>
    </xf>
    <xf numFmtId="14" fontId="4" fillId="0" borderId="1" xfId="0" applyNumberFormat="1" applyFont="1" applyBorder="1" applyAlignment="1" applyProtection="1">
      <alignment horizontal="center" vertical="center"/>
      <protection locked="0"/>
    </xf>
    <xf numFmtId="0" fontId="43" fillId="0" borderId="6" xfId="0" applyFont="1" applyBorder="1" applyAlignment="1" applyProtection="1">
      <alignment horizontal="center" vertical="center" textRotation="90" wrapText="1"/>
      <protection hidden="1"/>
    </xf>
    <xf numFmtId="0" fontId="43" fillId="0" borderId="6" xfId="0" applyFont="1" applyBorder="1" applyAlignment="1" applyProtection="1">
      <alignment horizontal="center" vertical="center" wrapText="1"/>
      <protection hidden="1"/>
    </xf>
    <xf numFmtId="0" fontId="43" fillId="0" borderId="10" xfId="0" applyFont="1" applyBorder="1" applyAlignment="1" applyProtection="1">
      <alignment horizontal="center" vertical="center" wrapText="1"/>
      <protection hidden="1"/>
    </xf>
    <xf numFmtId="0" fontId="43" fillId="0" borderId="20" xfId="0" applyFont="1" applyBorder="1" applyAlignment="1" applyProtection="1">
      <alignment horizontal="center" vertical="center" wrapText="1"/>
      <protection hidden="1"/>
    </xf>
    <xf numFmtId="0" fontId="43" fillId="0" borderId="10" xfId="0" applyFont="1" applyBorder="1" applyAlignment="1" applyProtection="1">
      <alignment horizontal="center" vertical="center" textRotation="90" wrapText="1"/>
      <protection hidden="1"/>
    </xf>
    <xf numFmtId="0" fontId="8" fillId="0" borderId="0" xfId="0" applyFont="1" applyAlignment="1">
      <alignment horizontal="left" vertical="center"/>
    </xf>
    <xf numFmtId="0" fontId="16" fillId="4" borderId="0" xfId="0" applyFont="1" applyFill="1" applyAlignment="1">
      <alignment horizontal="left" vertical="center"/>
    </xf>
    <xf numFmtId="0" fontId="16" fillId="4" borderId="0" xfId="0" applyFont="1" applyFill="1"/>
    <xf numFmtId="0" fontId="4" fillId="0" borderId="1" xfId="0" applyFont="1" applyBorder="1" applyAlignment="1" applyProtection="1">
      <alignment horizontal="center" vertical="center" wrapText="1"/>
      <protection/>
    </xf>
    <xf numFmtId="0" fontId="4" fillId="0" borderId="1"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protection/>
    </xf>
    <xf numFmtId="0" fontId="4" fillId="0" borderId="1" xfId="0" applyFont="1" applyBorder="1" applyAlignment="1" applyProtection="1">
      <alignment horizontal="center" vertical="center" wrapText="1"/>
      <protection/>
    </xf>
    <xf numFmtId="0" fontId="39" fillId="0" borderId="9" xfId="0" applyFont="1" applyBorder="1" applyAlignment="1" applyProtection="1">
      <alignment horizontal="center" vertical="center"/>
      <protection locked="0"/>
    </xf>
    <xf numFmtId="0" fontId="21" fillId="0" borderId="9" xfId="0" applyFont="1" applyBorder="1" applyAlignment="1" applyProtection="1">
      <alignment horizontal="center" vertical="center" wrapText="1"/>
      <protection/>
    </xf>
    <xf numFmtId="167" fontId="4" fillId="0" borderId="1" xfId="0" applyNumberFormat="1" applyFont="1" applyBorder="1" applyAlignment="1" applyProtection="1">
      <alignment horizontal="center" vertical="center"/>
      <protection/>
    </xf>
    <xf numFmtId="0" fontId="104" fillId="0" borderId="1" xfId="0" applyFont="1" applyBorder="1" applyAlignment="1" applyProtection="1">
      <alignment horizontal="right" vertical="center" wrapText="1"/>
      <protection/>
    </xf>
    <xf numFmtId="0" fontId="7" fillId="0" borderId="1" xfId="0" applyFont="1" applyBorder="1" applyAlignment="1" applyProtection="1">
      <alignment horizontal="right" vertical="center" wrapText="1"/>
      <protection/>
    </xf>
    <xf numFmtId="0" fontId="0" fillId="0" borderId="8" xfId="0" applyFont="1" applyBorder="1" applyAlignment="1" applyProtection="1">
      <alignment horizontal="center" vertical="center"/>
      <protection/>
    </xf>
    <xf numFmtId="0" fontId="33" fillId="3" borderId="0" xfId="0" applyFont="1" applyFill="1" applyBorder="1" applyAlignment="1" applyProtection="1">
      <alignment horizontal="left" vertical="center"/>
      <protection hidden="1"/>
    </xf>
    <xf numFmtId="0" fontId="32" fillId="3" borderId="0" xfId="0" applyFont="1" applyFill="1" applyAlignment="1" applyProtection="1">
      <alignment horizontal="left" vertical="center" wrapText="1"/>
      <protection hidden="1"/>
    </xf>
    <xf numFmtId="0" fontId="17" fillId="3" borderId="0" xfId="0" applyFont="1" applyFill="1" applyBorder="1" applyAlignment="1" applyProtection="1">
      <alignment horizontal="left" vertical="center"/>
      <protection hidden="1"/>
    </xf>
    <xf numFmtId="0" fontId="18" fillId="3" borderId="0" xfId="0" applyFont="1" applyFill="1" applyBorder="1" applyAlignment="1" applyProtection="1">
      <alignment horizontal="center" vertical="center"/>
      <protection hidden="1"/>
    </xf>
    <xf numFmtId="0" fontId="24" fillId="3" borderId="0" xfId="0" applyFont="1" applyFill="1" applyBorder="1" applyAlignment="1" applyProtection="1">
      <alignment horizontal="left" vertical="center"/>
      <protection hidden="1"/>
    </xf>
    <xf numFmtId="0" fontId="25" fillId="3" borderId="0" xfId="0" applyFont="1" applyFill="1" applyBorder="1" applyAlignment="1" applyProtection="1">
      <alignment horizontal="left" vertical="center"/>
      <protection hidden="1"/>
    </xf>
    <xf numFmtId="0" fontId="20" fillId="3" borderId="0" xfId="0" applyFont="1" applyFill="1" applyBorder="1" applyAlignment="1" applyProtection="1">
      <alignment horizontal="left" vertical="center"/>
      <protection hidden="1"/>
    </xf>
    <xf numFmtId="0" fontId="4" fillId="0" borderId="3" xfId="0" applyFont="1" applyBorder="1" applyAlignment="1" applyProtection="1">
      <alignment horizontal="center" vertical="center"/>
      <protection hidden="1"/>
    </xf>
    <xf numFmtId="0" fontId="38" fillId="0" borderId="0" xfId="0" applyFont="1" applyBorder="1" applyAlignment="1" applyProtection="1">
      <alignment horizontal="center" vertical="center"/>
      <protection hidden="1"/>
    </xf>
    <xf numFmtId="164" fontId="0" fillId="0" borderId="0" xfId="0" applyNumberFormat="1" applyAlignment="1" applyProtection="1">
      <alignment horizontal="center" vertical="center"/>
      <protection hidden="1"/>
    </xf>
    <xf numFmtId="0" fontId="41" fillId="5" borderId="0" xfId="0" applyFont="1" applyFill="1" applyBorder="1" applyAlignment="1" applyProtection="1">
      <alignment horizontal="center" vertical="center" wrapText="1"/>
      <protection hidden="1"/>
    </xf>
    <xf numFmtId="0" fontId="4" fillId="0" borderId="1" xfId="0" applyFont="1" applyBorder="1" applyAlignment="1" applyProtection="1">
      <alignment horizontal="center" vertical="center"/>
      <protection hidden="1"/>
    </xf>
    <xf numFmtId="165" fontId="4" fillId="0" borderId="1" xfId="0" applyNumberFormat="1" applyFont="1" applyBorder="1" applyAlignment="1" applyProtection="1">
      <alignment horizontal="center" vertical="center" wrapText="1"/>
      <protection hidden="1"/>
    </xf>
    <xf numFmtId="167" fontId="4" fillId="0" borderId="1" xfId="0" applyNumberFormat="1" applyFont="1" applyBorder="1" applyAlignment="1" applyProtection="1">
      <alignment horizontal="center" vertical="center"/>
      <protection hidden="1"/>
    </xf>
    <xf numFmtId="0" fontId="10" fillId="0" borderId="1" xfId="0" applyFont="1" applyBorder="1" applyAlignment="1" applyProtection="1">
      <alignment horizontal="center" vertical="center" wrapText="1"/>
      <protection hidden="1"/>
    </xf>
    <xf numFmtId="0" fontId="12" fillId="0" borderId="1" xfId="0" applyFont="1" applyBorder="1" applyAlignment="1" applyProtection="1">
      <alignment horizontal="center" vertical="center" wrapText="1"/>
      <protection hidden="1"/>
    </xf>
    <xf numFmtId="0" fontId="41" fillId="0" borderId="0" xfId="0" applyFont="1" applyBorder="1" applyAlignment="1" applyProtection="1">
      <alignment horizontal="center" vertical="center"/>
      <protection hidden="1"/>
    </xf>
    <xf numFmtId="0" fontId="15" fillId="0" borderId="1" xfId="0" applyFont="1" applyBorder="1" applyAlignment="1" applyProtection="1">
      <alignment horizontal="center"/>
      <protection hidden="1"/>
    </xf>
    <xf numFmtId="0" fontId="8" fillId="0" borderId="1" xfId="0" applyFont="1" applyBorder="1" applyAlignment="1" applyProtection="1">
      <alignment horizontal="center"/>
      <protection hidden="1"/>
    </xf>
    <xf numFmtId="0" fontId="14" fillId="0" borderId="1" xfId="0" applyFont="1" applyBorder="1" applyAlignment="1" applyProtection="1">
      <alignment horizontal="center"/>
      <protection hidden="1"/>
    </xf>
    <xf numFmtId="0" fontId="8" fillId="0" borderId="9" xfId="0" applyFont="1" applyBorder="1" applyAlignment="1" applyProtection="1">
      <alignment horizontal="center" vertical="center" wrapText="1"/>
      <protection hidden="1"/>
    </xf>
    <xf numFmtId="0" fontId="18" fillId="0" borderId="1" xfId="0" applyFont="1" applyBorder="1" applyAlignment="1" applyProtection="1">
      <alignment horizontal="center" vertical="center"/>
      <protection hidden="1"/>
    </xf>
    <xf numFmtId="0" fontId="19" fillId="0" borderId="1" xfId="0" applyFont="1" applyBorder="1" applyAlignment="1" applyProtection="1">
      <alignment horizontal="center" vertical="center"/>
      <protection hidden="1"/>
    </xf>
    <xf numFmtId="0" fontId="37" fillId="0" borderId="1" xfId="0" applyFont="1" applyBorder="1" applyAlignment="1" applyProtection="1">
      <alignment horizontal="center" vertical="center" wrapText="1"/>
      <protection hidden="1"/>
    </xf>
    <xf numFmtId="0" fontId="37" fillId="0" borderId="1" xfId="0" applyFont="1" applyBorder="1" applyAlignment="1" applyProtection="1">
      <alignment horizontal="center" vertical="center"/>
      <protection hidden="1"/>
    </xf>
    <xf numFmtId="0" fontId="39" fillId="0" borderId="9" xfId="0" applyFont="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10" fillId="0" borderId="1" xfId="0" applyFont="1" applyBorder="1" applyAlignment="1" applyProtection="1">
      <alignment horizontal="center" vertical="center" wrapText="1"/>
      <protection hidden="1" locked="0"/>
    </xf>
    <xf numFmtId="0" fontId="4" fillId="3" borderId="0" xfId="0" applyFont="1" applyFill="1" applyBorder="1" applyAlignment="1" applyProtection="1">
      <alignment horizontal="center" vertical="center"/>
      <protection hidden="1"/>
    </xf>
    <xf numFmtId="0" fontId="0" fillId="4" borderId="6" xfId="0" applyFill="1" applyBorder="1" applyAlignment="1" applyProtection="1">
      <alignment horizontal="center" vertical="center"/>
      <protection hidden="1"/>
    </xf>
    <xf numFmtId="0" fontId="10" fillId="0" borderId="6" xfId="0" applyFont="1" applyBorder="1" applyAlignment="1" applyProtection="1">
      <alignment horizontal="center" vertical="center"/>
      <protection hidden="1"/>
    </xf>
    <xf numFmtId="0" fontId="9" fillId="0" borderId="20" xfId="0" applyFont="1" applyBorder="1" applyAlignment="1" applyProtection="1">
      <alignment horizontal="center" vertical="center" wrapText="1"/>
      <protection hidden="1"/>
    </xf>
    <xf numFmtId="0" fontId="36" fillId="0" borderId="10" xfId="0" applyFont="1" applyBorder="1" applyAlignment="1" applyProtection="1">
      <alignment horizontal="center" vertical="center" wrapText="1"/>
      <protection hidden="1"/>
    </xf>
    <xf numFmtId="0" fontId="0" fillId="0" borderId="0" xfId="0" applyAlignment="1" applyProtection="1">
      <alignment horizontal="center" vertical="center"/>
      <protection hidden="1"/>
    </xf>
    <xf numFmtId="0" fontId="0" fillId="0" borderId="2" xfId="0" applyBorder="1" applyAlignment="1" applyProtection="1">
      <alignment horizontal="center" vertical="center"/>
      <protection hidden="1"/>
    </xf>
    <xf numFmtId="0" fontId="0" fillId="0" borderId="0" xfId="0" applyBorder="1" applyAlignment="1" applyProtection="1">
      <alignment horizontal="center" vertical="center"/>
      <protection hidden="1"/>
    </xf>
    <xf numFmtId="0" fontId="4" fillId="3" borderId="0" xfId="0" applyFont="1" applyFill="1" applyBorder="1" applyAlignment="1" applyProtection="1">
      <alignment horizontal="center" vertical="center" wrapText="1"/>
      <protection hidden="1"/>
    </xf>
    <xf numFmtId="0" fontId="4" fillId="3" borderId="0" xfId="0" applyNumberFormat="1" applyFont="1" applyFill="1" applyBorder="1" applyAlignment="1" applyProtection="1">
      <alignment horizontal="center" vertical="center" wrapText="1"/>
      <protection hidden="1"/>
    </xf>
    <xf numFmtId="0" fontId="4" fillId="3" borderId="0" xfId="0" applyFont="1" applyFill="1" applyBorder="1" applyAlignment="1" applyProtection="1">
      <alignment horizontal="left" vertical="center" wrapText="1"/>
      <protection hidden="1"/>
    </xf>
    <xf numFmtId="0" fontId="0" fillId="3" borderId="0" xfId="0" applyFill="1" applyAlignment="1" applyProtection="1">
      <alignment horizontal="center" vertical="center"/>
      <protection hidden="1"/>
    </xf>
    <xf numFmtId="0" fontId="26" fillId="3" borderId="0" xfId="0" applyFont="1" applyFill="1" applyBorder="1" applyAlignment="1" applyProtection="1">
      <alignment horizontal="left" vertical="top"/>
      <protection hidden="1"/>
    </xf>
    <xf numFmtId="0" fontId="27" fillId="3" borderId="0" xfId="0" applyFont="1" applyFill="1" applyBorder="1" applyAlignment="1" applyProtection="1">
      <alignment horizontal="center" vertical="center"/>
      <protection hidden="1"/>
    </xf>
    <xf numFmtId="0" fontId="27" fillId="3" borderId="0" xfId="0" applyFont="1" applyFill="1" applyBorder="1" applyAlignment="1" applyProtection="1">
      <alignment horizontal="left"/>
      <protection hidden="1"/>
    </xf>
    <xf numFmtId="0" fontId="15" fillId="3" borderId="0" xfId="0" applyFont="1" applyFill="1" applyAlignment="1" applyProtection="1">
      <alignment horizontal="center" vertical="center"/>
      <protection hidden="1"/>
    </xf>
    <xf numFmtId="0" fontId="4" fillId="3" borderId="0" xfId="0" applyFont="1" applyFill="1" applyBorder="1" applyAlignment="1" applyProtection="1">
      <alignment horizontal="left"/>
      <protection hidden="1"/>
    </xf>
    <xf numFmtId="0" fontId="4" fillId="3" borderId="0" xfId="0" applyFont="1" applyFill="1" applyBorder="1" applyProtection="1">
      <protection hidden="1"/>
    </xf>
    <xf numFmtId="0" fontId="0" fillId="3" borderId="0" xfId="0" applyFill="1" applyProtection="1">
      <protection hidden="1"/>
    </xf>
    <xf numFmtId="0" fontId="4" fillId="3" borderId="0" xfId="0" applyFont="1" applyFill="1" applyBorder="1" applyAlignment="1" applyProtection="1">
      <alignment horizontal="left" vertical="top"/>
      <protection hidden="1"/>
    </xf>
    <xf numFmtId="169" fontId="19" fillId="3" borderId="0" xfId="0" applyNumberFormat="1" applyFont="1" applyFill="1" applyBorder="1" applyAlignment="1" applyProtection="1">
      <alignment horizontal="left" vertical="center"/>
      <protection hidden="1"/>
    </xf>
    <xf numFmtId="0" fontId="39" fillId="5" borderId="0" xfId="0" applyFont="1" applyFill="1" applyBorder="1" applyAlignment="1" applyProtection="1">
      <alignment horizontal="center" vertical="center" wrapText="1"/>
      <protection hidden="1"/>
    </xf>
    <xf numFmtId="0" fontId="40" fillId="0" borderId="0" xfId="0" applyFont="1" applyBorder="1" applyAlignment="1" applyProtection="1">
      <alignment horizontal="center" vertical="center" wrapText="1"/>
      <protection hidden="1"/>
    </xf>
    <xf numFmtId="166" fontId="0" fillId="0" borderId="4" xfId="0" applyNumberFormat="1" applyBorder="1" applyAlignment="1" applyProtection="1">
      <alignment horizontal="center" vertical="center" wrapText="1"/>
      <protection hidden="1"/>
    </xf>
    <xf numFmtId="0" fontId="0" fillId="0" borderId="1" xfId="0" applyFont="1" applyBorder="1" applyAlignment="1" applyProtection="1">
      <alignment horizontal="center" vertical="center"/>
      <protection hidden="1"/>
    </xf>
    <xf numFmtId="0" fontId="9" fillId="0" borderId="0" xfId="0" applyFont="1" applyBorder="1" applyAlignment="1" applyProtection="1">
      <alignment horizontal="center" vertical="center"/>
      <protection hidden="1"/>
    </xf>
    <xf numFmtId="0" fontId="9" fillId="0" borderId="1" xfId="0" applyFont="1" applyBorder="1" applyAlignment="1" applyProtection="1">
      <alignment horizontal="center" vertical="center"/>
      <protection hidden="1"/>
    </xf>
    <xf numFmtId="0" fontId="36" fillId="0" borderId="0" xfId="0" applyFont="1" applyBorder="1" applyAlignment="1" applyProtection="1">
      <alignment horizontal="center" vertical="center"/>
      <protection hidden="1"/>
    </xf>
    <xf numFmtId="0" fontId="0" fillId="0" borderId="2" xfId="0" applyBorder="1" applyAlignment="1" applyProtection="1">
      <alignment horizontal="center" vertical="center" wrapText="1"/>
      <protection hidden="1"/>
    </xf>
    <xf numFmtId="0" fontId="7" fillId="0" borderId="2" xfId="0" applyFont="1" applyBorder="1" applyAlignment="1" applyProtection="1">
      <alignment horizontal="center" vertical="center" wrapText="1"/>
      <protection hidden="1"/>
    </xf>
    <xf numFmtId="167" fontId="5" fillId="0" borderId="2" xfId="0" applyNumberFormat="1" applyFont="1" applyBorder="1" applyAlignment="1" applyProtection="1">
      <alignment horizontal="center" vertical="center"/>
      <protection hidden="1"/>
    </xf>
    <xf numFmtId="0" fontId="4" fillId="0" borderId="5" xfId="0" applyFont="1" applyBorder="1" applyAlignment="1" applyProtection="1">
      <alignment horizontal="center" vertical="center"/>
      <protection hidden="1"/>
    </xf>
    <xf numFmtId="0" fontId="4" fillId="0" borderId="0" xfId="0" applyFont="1" applyBorder="1" applyAlignment="1" applyProtection="1">
      <alignment horizontal="center" vertical="center"/>
      <protection hidden="1"/>
    </xf>
    <xf numFmtId="0" fontId="20" fillId="5" borderId="0" xfId="0" applyFont="1" applyFill="1" applyBorder="1" applyAlignment="1" applyProtection="1">
      <alignment horizontal="center" vertical="center" wrapText="1"/>
      <protection hidden="1"/>
    </xf>
    <xf numFmtId="164" fontId="4" fillId="0" borderId="0" xfId="0" applyNumberFormat="1" applyFont="1" applyBorder="1" applyAlignment="1" applyProtection="1">
      <alignment horizontal="center" vertical="center"/>
      <protection hidden="1"/>
    </xf>
    <xf numFmtId="0" fontId="4" fillId="0" borderId="3" xfId="0" applyFont="1" applyBorder="1" applyAlignment="1" applyProtection="1">
      <alignment horizontal="center" vertical="center" wrapText="1"/>
      <protection hidden="1"/>
    </xf>
    <xf numFmtId="0" fontId="42" fillId="0" borderId="0" xfId="0" applyFont="1" applyBorder="1" applyAlignment="1" applyProtection="1">
      <alignment horizontal="center" vertical="center"/>
      <protection hidden="1"/>
    </xf>
    <xf numFmtId="0" fontId="9" fillId="0" borderId="0" xfId="0" applyFont="1" applyBorder="1" applyAlignment="1" applyProtection="1">
      <alignment horizontal="center" vertical="center" wrapText="1"/>
      <protection hidden="1"/>
    </xf>
    <xf numFmtId="0" fontId="4" fillId="0" borderId="6" xfId="0" applyFont="1" applyBorder="1" applyAlignment="1" applyProtection="1">
      <alignment horizontal="center" vertical="center"/>
      <protection hidden="1"/>
    </xf>
    <xf numFmtId="0" fontId="4" fillId="0" borderId="7" xfId="0" applyFont="1" applyBorder="1" applyAlignment="1" applyProtection="1">
      <alignment horizontal="center" vertical="center"/>
      <protection hidden="1"/>
    </xf>
    <xf numFmtId="0" fontId="4" fillId="0" borderId="8" xfId="0" applyFont="1" applyBorder="1" applyAlignment="1" applyProtection="1">
      <alignment horizontal="center" vertical="center"/>
      <protection hidden="1"/>
    </xf>
    <xf numFmtId="0" fontId="0" fillId="0" borderId="1" xfId="0" applyBorder="1" applyAlignment="1" applyProtection="1">
      <alignment horizontal="center" vertical="center" wrapText="1"/>
      <protection hidden="1"/>
    </xf>
    <xf numFmtId="0" fontId="2" fillId="0" borderId="1" xfId="0" applyFont="1" applyBorder="1" applyAlignment="1" applyProtection="1">
      <alignment horizontal="center" vertical="center" wrapText="1"/>
      <protection hidden="1"/>
    </xf>
    <xf numFmtId="0" fontId="0" fillId="0" borderId="8" xfId="0" applyBorder="1" applyAlignment="1" applyProtection="1">
      <alignment horizontal="center" vertical="center"/>
      <protection hidden="1"/>
    </xf>
    <xf numFmtId="0" fontId="3" fillId="0" borderId="1" xfId="0" applyFont="1" applyBorder="1" applyAlignment="1" applyProtection="1">
      <alignment horizontal="center" vertical="center" wrapText="1"/>
      <protection hidden="1"/>
    </xf>
    <xf numFmtId="0" fontId="0" fillId="4" borderId="1" xfId="0" applyFill="1" applyBorder="1" applyAlignment="1" applyProtection="1">
      <alignment horizontal="center" vertical="center" wrapText="1"/>
      <protection hidden="1"/>
    </xf>
    <xf numFmtId="0" fontId="0" fillId="4" borderId="1" xfId="0" applyFill="1" applyBorder="1" applyAlignment="1" applyProtection="1">
      <alignment horizontal="center" vertical="center"/>
      <protection hidden="1"/>
    </xf>
    <xf numFmtId="0" fontId="0" fillId="4" borderId="1" xfId="0" applyFill="1" applyBorder="1" applyAlignment="1" applyProtection="1">
      <alignment horizontal="center"/>
      <protection hidden="1"/>
    </xf>
    <xf numFmtId="0" fontId="7" fillId="4" borderId="1" xfId="0" applyFont="1" applyFill="1" applyBorder="1" applyAlignment="1" applyProtection="1">
      <alignment horizontal="center" vertical="center"/>
      <protection hidden="1"/>
    </xf>
    <xf numFmtId="0" fontId="7" fillId="4" borderId="9" xfId="0" applyFont="1" applyFill="1" applyBorder="1" applyAlignment="1" applyProtection="1">
      <alignment horizontal="center" vertical="center"/>
      <protection hidden="1"/>
    </xf>
    <xf numFmtId="0" fontId="0" fillId="4" borderId="8" xfId="0" applyFill="1" applyBorder="1" applyAlignment="1" applyProtection="1">
      <alignment horizontal="center" vertical="center"/>
      <protection hidden="1"/>
    </xf>
    <xf numFmtId="0" fontId="0" fillId="4" borderId="0" xfId="0" applyFill="1" applyBorder="1" applyAlignment="1" applyProtection="1">
      <alignment horizontal="center" vertical="center"/>
      <protection hidden="1"/>
    </xf>
    <xf numFmtId="0" fontId="0" fillId="4" borderId="0" xfId="0" applyFill="1" applyProtection="1">
      <protection hidden="1"/>
    </xf>
    <xf numFmtId="0" fontId="17" fillId="0" borderId="1" xfId="0" applyFont="1" applyBorder="1" applyAlignment="1" applyProtection="1">
      <alignment horizontal="center" vertical="center"/>
      <protection hidden="1"/>
    </xf>
    <xf numFmtId="0" fontId="20" fillId="0" borderId="1" xfId="0" applyFont="1" applyBorder="1" applyAlignment="1" applyProtection="1">
      <alignment horizontal="center" vertical="center"/>
      <protection hidden="1"/>
    </xf>
    <xf numFmtId="0" fontId="6" fillId="0" borderId="1" xfId="0" applyFont="1" applyBorder="1" applyAlignment="1" applyProtection="1">
      <alignment horizontal="center" vertical="center" textRotation="90" wrapText="1"/>
      <protection hidden="1"/>
    </xf>
    <xf numFmtId="0" fontId="21" fillId="0" borderId="9" xfId="0" applyFont="1" applyBorder="1" applyAlignment="1" applyProtection="1">
      <alignment horizontal="center" vertical="center" wrapText="1"/>
      <protection hidden="1"/>
    </xf>
    <xf numFmtId="0" fontId="38" fillId="0" borderId="0" xfId="0" applyFont="1" applyAlignment="1" applyProtection="1">
      <alignment horizontal="center" vertical="center"/>
      <protection hidden="1"/>
    </xf>
    <xf numFmtId="0" fontId="0" fillId="0" borderId="0" xfId="0" applyAlignment="1" applyProtection="1">
      <alignment horizontal="center" vertical="center" wrapText="1"/>
      <protection hidden="1"/>
    </xf>
    <xf numFmtId="167" fontId="0" fillId="0" borderId="0" xfId="0" applyNumberFormat="1" applyAlignment="1" applyProtection="1">
      <alignment horizontal="center" vertical="center"/>
      <protection hidden="1"/>
    </xf>
    <xf numFmtId="167" fontId="0" fillId="0" borderId="0" xfId="0" applyNumberFormat="1" applyAlignment="1" applyProtection="1">
      <alignment horizontal="center" vertical="center" wrapText="1"/>
      <protection hidden="1"/>
    </xf>
    <xf numFmtId="0" fontId="36" fillId="0" borderId="0" xfId="0" applyFont="1" applyAlignment="1" applyProtection="1">
      <alignment horizontal="center" vertical="center" wrapText="1"/>
      <protection hidden="1"/>
    </xf>
    <xf numFmtId="0" fontId="7" fillId="0" borderId="0" xfId="0" applyFont="1" applyAlignment="1" applyProtection="1">
      <alignment horizontal="center" vertical="center"/>
      <protection hidden="1"/>
    </xf>
    <xf numFmtId="167" fontId="0" fillId="0" borderId="0" xfId="0" applyNumberFormat="1" applyProtection="1">
      <protection hidden="1"/>
    </xf>
    <xf numFmtId="0" fontId="104" fillId="0" borderId="1" xfId="0" applyFont="1" applyBorder="1" applyAlignment="1" applyProtection="1">
      <alignment horizontal="right" vertical="center" wrapText="1"/>
      <protection hidden="1"/>
    </xf>
    <xf numFmtId="0" fontId="7" fillId="0" borderId="1" xfId="0" applyFont="1" applyBorder="1" applyAlignment="1" applyProtection="1">
      <alignment horizontal="right" vertical="center" wrapText="1"/>
      <protection hidden="1"/>
    </xf>
    <xf numFmtId="0" fontId="37" fillId="0" borderId="1" xfId="0" applyFont="1" applyBorder="1" applyAlignment="1" applyProtection="1">
      <alignment horizontal="center" vertical="center" wrapText="1"/>
      <protection hidden="1" locked="0"/>
    </xf>
    <xf numFmtId="0" fontId="37" fillId="0" borderId="1" xfId="0" applyFont="1" applyBorder="1" applyAlignment="1" applyProtection="1">
      <alignment horizontal="center" vertical="center"/>
      <protection hidden="1" locked="0"/>
    </xf>
    <xf numFmtId="0" fontId="10" fillId="8" borderId="1" xfId="0" applyFont="1" applyFill="1" applyBorder="1" applyAlignment="1" applyProtection="1">
      <alignment horizontal="center" vertical="center"/>
      <protection locked="0"/>
    </xf>
    <xf numFmtId="0" fontId="0" fillId="0" borderId="3" xfId="0" applyFont="1" applyBorder="1" applyAlignment="1" applyProtection="1">
      <alignment horizontal="center" vertical="center"/>
      <protection hidden="1"/>
    </xf>
    <xf numFmtId="0" fontId="4" fillId="0" borderId="21" xfId="0" applyFont="1" applyBorder="1" applyAlignment="1" applyProtection="1">
      <alignment horizontal="center" vertical="center"/>
      <protection hidden="1"/>
    </xf>
    <xf numFmtId="0" fontId="4" fillId="0" borderId="4" xfId="0" applyFont="1" applyBorder="1" applyAlignment="1" applyProtection="1">
      <alignment horizontal="center" vertical="center"/>
      <protection hidden="1"/>
    </xf>
    <xf numFmtId="169" fontId="19" fillId="3" borderId="11" xfId="0" applyNumberFormat="1" applyFont="1" applyFill="1" applyBorder="1" applyAlignment="1" applyProtection="1">
      <alignment horizontal="left" vertical="center"/>
      <protection hidden="1"/>
    </xf>
    <xf numFmtId="0" fontId="7" fillId="0" borderId="11" xfId="0" applyFont="1" applyBorder="1" applyAlignment="1" applyProtection="1">
      <alignment horizontal="center" vertical="center"/>
      <protection hidden="1"/>
    </xf>
    <xf numFmtId="0" fontId="7" fillId="3" borderId="0" xfId="0" applyFont="1" applyFill="1" applyAlignment="1">
      <alignment horizontal="center" vertical="center"/>
    </xf>
    <xf numFmtId="0" fontId="101" fillId="9" borderId="0" xfId="0" applyFont="1" applyFill="1" applyAlignment="1">
      <alignment horizontal="center" vertical="center" wrapText="1"/>
    </xf>
    <xf numFmtId="0" fontId="101" fillId="9" borderId="0" xfId="0" applyFont="1" applyFill="1" applyAlignment="1">
      <alignment horizontal="center" vertical="center"/>
    </xf>
    <xf numFmtId="0" fontId="47" fillId="3" borderId="0" xfId="0" applyFont="1" applyFill="1" applyAlignment="1">
      <alignment horizontal="center" vertical="center" wrapText="1"/>
    </xf>
    <xf numFmtId="0" fontId="0" fillId="10" borderId="0" xfId="0" applyFill="1" applyAlignment="1">
      <alignment horizontal="left" vertical="center" wrapText="1"/>
    </xf>
    <xf numFmtId="0" fontId="0" fillId="11" borderId="0" xfId="0" applyFill="1" applyAlignment="1">
      <alignment horizontal="left" vertical="center" wrapText="1"/>
    </xf>
    <xf numFmtId="0" fontId="0" fillId="3" borderId="0" xfId="0" applyFont="1" applyFill="1" applyAlignment="1">
      <alignment horizontal="left" vertical="center" wrapText="1"/>
    </xf>
    <xf numFmtId="0" fontId="43" fillId="0" borderId="9" xfId="0" applyFont="1" applyBorder="1" applyAlignment="1" applyProtection="1">
      <alignment horizontal="center" vertical="center" wrapText="1"/>
      <protection hidden="1"/>
    </xf>
    <xf numFmtId="0" fontId="43" fillId="0" borderId="3" xfId="0" applyFont="1" applyBorder="1" applyAlignment="1" applyProtection="1">
      <alignment horizontal="center" vertical="center" wrapText="1"/>
      <protection hidden="1"/>
    </xf>
    <xf numFmtId="0" fontId="43" fillId="0" borderId="6" xfId="0" applyFont="1" applyBorder="1" applyAlignment="1" applyProtection="1">
      <alignment horizontal="center" vertical="center" wrapText="1"/>
      <protection hidden="1"/>
    </xf>
    <xf numFmtId="0" fontId="43" fillId="0" borderId="10" xfId="0" applyFont="1" applyBorder="1" applyAlignment="1" applyProtection="1">
      <alignment horizontal="center" vertical="center" wrapText="1"/>
      <protection hidden="1"/>
    </xf>
    <xf numFmtId="0" fontId="50" fillId="3" borderId="0" xfId="0" applyFont="1" applyFill="1" applyAlignment="1" applyProtection="1">
      <alignment horizontal="center" vertical="center"/>
      <protection hidden="1"/>
    </xf>
    <xf numFmtId="0" fontId="47" fillId="12" borderId="0" xfId="0" applyFont="1" applyFill="1" applyAlignment="1" applyProtection="1">
      <alignment horizontal="center" vertical="center"/>
      <protection locked="0"/>
    </xf>
    <xf numFmtId="0" fontId="49" fillId="0" borderId="2" xfId="0" applyFont="1" applyBorder="1" applyAlignment="1" applyProtection="1">
      <alignment horizontal="center" vertical="center"/>
      <protection locked="0"/>
    </xf>
    <xf numFmtId="0" fontId="46" fillId="0" borderId="2" xfId="0" applyFont="1" applyBorder="1" applyAlignment="1" applyProtection="1">
      <alignment horizontal="center" vertical="center" wrapText="1"/>
      <protection locked="0"/>
    </xf>
    <xf numFmtId="0" fontId="47" fillId="12" borderId="0" xfId="0" applyFont="1" applyFill="1" applyAlignment="1">
      <alignment horizontal="left" vertical="center"/>
    </xf>
    <xf numFmtId="0" fontId="48" fillId="0" borderId="2" xfId="0" applyFont="1" applyBorder="1"/>
    <xf numFmtId="0" fontId="44" fillId="0" borderId="6" xfId="0" applyFont="1" applyBorder="1" applyAlignment="1" applyProtection="1">
      <alignment horizontal="center" vertical="center" wrapText="1"/>
      <protection hidden="1"/>
    </xf>
    <xf numFmtId="0" fontId="44" fillId="0" borderId="10" xfId="0" applyFont="1" applyBorder="1" applyAlignment="1" applyProtection="1">
      <alignment horizontal="center" vertical="center" wrapText="1"/>
      <protection hidden="1"/>
    </xf>
    <xf numFmtId="0" fontId="45" fillId="0" borderId="1" xfId="0" applyFont="1" applyBorder="1" applyAlignment="1">
      <alignment horizontal="center" vertical="center" wrapText="1"/>
    </xf>
    <xf numFmtId="0" fontId="53" fillId="0" borderId="7" xfId="0" applyFont="1" applyBorder="1" applyAlignment="1">
      <alignment horizontal="left" vertical="center" wrapText="1"/>
    </xf>
    <xf numFmtId="0" fontId="53" fillId="0" borderId="4" xfId="0" applyFont="1" applyBorder="1" applyAlignment="1">
      <alignment horizontal="left" vertical="center" wrapText="1"/>
    </xf>
    <xf numFmtId="0" fontId="53" fillId="0" borderId="21" xfId="0" applyFont="1" applyBorder="1" applyAlignment="1">
      <alignment horizontal="left" vertical="center" wrapText="1"/>
    </xf>
    <xf numFmtId="0" fontId="10" fillId="0" borderId="9" xfId="0" applyFont="1" applyBorder="1"/>
    <xf numFmtId="0" fontId="10" fillId="0" borderId="3" xfId="0" applyFont="1" applyBorder="1"/>
    <xf numFmtId="0" fontId="53" fillId="0" borderId="8" xfId="0" applyFont="1" applyBorder="1" applyAlignment="1">
      <alignment horizontal="left" vertical="center" wrapText="1"/>
    </xf>
    <xf numFmtId="0" fontId="53" fillId="0" borderId="0" xfId="0" applyFont="1" applyBorder="1" applyAlignment="1">
      <alignment horizontal="left" vertical="center" wrapText="1"/>
    </xf>
    <xf numFmtId="0" fontId="53" fillId="0" borderId="11" xfId="0" applyFont="1" applyBorder="1" applyAlignment="1">
      <alignment horizontal="left" vertical="center" wrapText="1"/>
    </xf>
    <xf numFmtId="0" fontId="53" fillId="0" borderId="8" xfId="0" applyFont="1" applyBorder="1" applyAlignment="1">
      <alignment horizontal="left" vertical="top" wrapText="1"/>
    </xf>
    <xf numFmtId="0" fontId="53" fillId="0" borderId="0" xfId="0" applyFont="1" applyBorder="1" applyAlignment="1">
      <alignment horizontal="left" vertical="top" wrapText="1"/>
    </xf>
    <xf numFmtId="0" fontId="53" fillId="0" borderId="11" xfId="0" applyFont="1" applyBorder="1" applyAlignment="1">
      <alignment horizontal="left" vertical="top" wrapText="1"/>
    </xf>
    <xf numFmtId="0" fontId="10" fillId="0" borderId="7" xfId="0" applyFont="1" applyBorder="1" applyAlignment="1">
      <alignment wrapText="1"/>
    </xf>
    <xf numFmtId="0" fontId="10" fillId="0" borderId="4" xfId="0" applyFont="1" applyBorder="1" applyAlignment="1">
      <alignment wrapText="1"/>
    </xf>
    <xf numFmtId="0" fontId="10" fillId="0" borderId="21" xfId="0" applyFont="1" applyBorder="1" applyAlignment="1">
      <alignment wrapText="1"/>
    </xf>
    <xf numFmtId="0" fontId="10" fillId="0" borderId="1"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3" xfId="0" applyFont="1" applyBorder="1" applyAlignment="1">
      <alignment horizontal="center" vertical="center" wrapText="1"/>
    </xf>
    <xf numFmtId="0" fontId="0" fillId="0" borderId="0" xfId="0" applyAlignment="1">
      <alignment horizontal="center" vertical="center" wrapText="1"/>
    </xf>
    <xf numFmtId="0" fontId="54" fillId="0" borderId="0" xfId="0" applyFont="1" applyBorder="1" applyAlignment="1">
      <alignment horizontal="center" vertical="center" wrapText="1"/>
    </xf>
    <xf numFmtId="0" fontId="57" fillId="0" borderId="1" xfId="0" applyFont="1" applyBorder="1" applyAlignment="1">
      <alignment horizontal="center" vertical="center" wrapText="1"/>
    </xf>
    <xf numFmtId="0" fontId="56" fillId="0" borderId="9" xfId="0" applyFont="1" applyBorder="1" applyAlignment="1">
      <alignment horizontal="center" vertical="center" wrapText="1"/>
    </xf>
    <xf numFmtId="0" fontId="56" fillId="0" borderId="22" xfId="0" applyFont="1" applyBorder="1" applyAlignment="1">
      <alignment horizontal="center" vertical="center" wrapText="1"/>
    </xf>
    <xf numFmtId="0" fontId="56" fillId="0" borderId="3" xfId="0" applyFont="1" applyBorder="1" applyAlignment="1">
      <alignment horizontal="center" vertical="center" wrapText="1"/>
    </xf>
    <xf numFmtId="0" fontId="10" fillId="0" borderId="7" xfId="0" applyFont="1" applyBorder="1"/>
    <xf numFmtId="0" fontId="10" fillId="0" borderId="21" xfId="0" applyFont="1" applyBorder="1"/>
    <xf numFmtId="0" fontId="52" fillId="3" borderId="7" xfId="0" applyFont="1" applyFill="1" applyBorder="1" applyAlignment="1" quotePrefix="1">
      <alignment horizontal="center" vertical="center" wrapText="1"/>
    </xf>
    <xf numFmtId="0" fontId="52" fillId="3" borderId="4" xfId="0" applyFont="1" applyFill="1" applyBorder="1" applyAlignment="1">
      <alignment horizontal="center" vertical="center" wrapText="1"/>
    </xf>
    <xf numFmtId="0" fontId="52" fillId="3" borderId="21" xfId="0" applyFont="1" applyFill="1" applyBorder="1" applyAlignment="1">
      <alignment horizontal="center" vertical="center" wrapText="1"/>
    </xf>
    <xf numFmtId="0" fontId="102" fillId="10" borderId="4" xfId="0" applyFont="1" applyFill="1" applyBorder="1" applyAlignment="1" applyProtection="1">
      <alignment horizontal="center" vertical="center" wrapText="1"/>
      <protection hidden="1"/>
    </xf>
    <xf numFmtId="0" fontId="102" fillId="10" borderId="21" xfId="0" applyFont="1" applyFill="1" applyBorder="1" applyAlignment="1" applyProtection="1">
      <alignment horizontal="center" vertical="center" wrapText="1"/>
      <protection hidden="1"/>
    </xf>
    <xf numFmtId="0" fontId="20" fillId="0" borderId="1" xfId="0" applyFont="1" applyBorder="1" applyAlignment="1" applyProtection="1">
      <alignment horizontal="center" vertical="center" wrapText="1"/>
      <protection hidden="1"/>
    </xf>
    <xf numFmtId="0" fontId="60" fillId="0" borderId="8" xfId="0" applyFont="1" applyBorder="1" applyAlignment="1" applyProtection="1">
      <alignment horizontal="left" vertical="center"/>
      <protection hidden="1"/>
    </xf>
    <xf numFmtId="0" fontId="60" fillId="0" borderId="0" xfId="0" applyFont="1" applyBorder="1" applyAlignment="1" applyProtection="1">
      <alignment horizontal="left" vertical="center"/>
      <protection hidden="1"/>
    </xf>
    <xf numFmtId="0" fontId="60" fillId="0" borderId="11" xfId="0" applyFont="1" applyBorder="1" applyAlignment="1" applyProtection="1">
      <alignment horizontal="left" vertical="center"/>
      <protection hidden="1"/>
    </xf>
    <xf numFmtId="0" fontId="60" fillId="0" borderId="8" xfId="0" applyFont="1" applyBorder="1" applyAlignment="1" applyProtection="1">
      <alignment horizontal="left" vertical="center" wrapText="1"/>
      <protection hidden="1"/>
    </xf>
    <xf numFmtId="0" fontId="60" fillId="0" borderId="0" xfId="0" applyFont="1" applyBorder="1" applyAlignment="1" applyProtection="1">
      <alignment horizontal="left" vertical="center" wrapText="1"/>
      <protection hidden="1"/>
    </xf>
    <xf numFmtId="0" fontId="60" fillId="0" borderId="11" xfId="0" applyFont="1" applyBorder="1" applyAlignment="1" applyProtection="1">
      <alignment horizontal="left" vertical="center" wrapText="1"/>
      <protection hidden="1"/>
    </xf>
    <xf numFmtId="0" fontId="68" fillId="0" borderId="1" xfId="0" applyFont="1" applyBorder="1" applyAlignment="1" applyProtection="1">
      <alignment horizontal="center" vertical="center" wrapText="1"/>
      <protection hidden="1"/>
    </xf>
    <xf numFmtId="0" fontId="79" fillId="0" borderId="8" xfId="0" applyFont="1" applyBorder="1" applyAlignment="1" applyProtection="1">
      <alignment horizontal="center" vertical="center" wrapText="1"/>
      <protection hidden="1"/>
    </xf>
    <xf numFmtId="0" fontId="79" fillId="0" borderId="0" xfId="0" applyFont="1" applyBorder="1" applyAlignment="1" applyProtection="1">
      <alignment horizontal="center" vertical="center" wrapText="1"/>
      <protection hidden="1"/>
    </xf>
    <xf numFmtId="0" fontId="79" fillId="0" borderId="11" xfId="0" applyFont="1" applyBorder="1" applyAlignment="1" applyProtection="1">
      <alignment horizontal="center" vertical="center" wrapText="1"/>
      <protection hidden="1"/>
    </xf>
    <xf numFmtId="0" fontId="89" fillId="0" borderId="8" xfId="0" applyFont="1" applyBorder="1" applyAlignment="1" applyProtection="1">
      <alignment horizontal="center" vertical="center"/>
      <protection hidden="1"/>
    </xf>
    <xf numFmtId="0" fontId="89" fillId="0" borderId="0" xfId="0" applyFont="1" applyBorder="1" applyAlignment="1" applyProtection="1">
      <alignment horizontal="center" vertical="center"/>
      <protection hidden="1"/>
    </xf>
    <xf numFmtId="0" fontId="89" fillId="0" borderId="11" xfId="0" applyFont="1" applyBorder="1" applyAlignment="1" applyProtection="1">
      <alignment horizontal="center" vertical="center"/>
      <protection hidden="1"/>
    </xf>
    <xf numFmtId="0" fontId="75" fillId="0" borderId="1" xfId="0" applyFont="1" applyBorder="1" applyAlignment="1" applyProtection="1">
      <alignment horizontal="center" vertical="center" wrapText="1"/>
      <protection hidden="1"/>
    </xf>
    <xf numFmtId="0" fontId="4" fillId="0" borderId="1" xfId="0" applyFont="1" applyBorder="1" applyAlignment="1" applyProtection="1">
      <alignment horizontal="center" vertical="center" wrapText="1"/>
      <protection hidden="1"/>
    </xf>
    <xf numFmtId="0" fontId="60" fillId="0" borderId="8" xfId="0" applyFont="1" applyBorder="1" applyAlignment="1" applyProtection="1">
      <alignment horizontal="left" vertical="top" wrapText="1"/>
      <protection hidden="1"/>
    </xf>
    <xf numFmtId="0" fontId="60" fillId="0" borderId="0" xfId="0" applyFont="1" applyBorder="1" applyAlignment="1" applyProtection="1">
      <alignment horizontal="left" vertical="top" wrapText="1"/>
      <protection hidden="1"/>
    </xf>
    <xf numFmtId="0" fontId="60" fillId="0" borderId="11" xfId="0" applyFont="1" applyBorder="1" applyAlignment="1" applyProtection="1">
      <alignment horizontal="left" vertical="top" wrapText="1"/>
      <protection hidden="1"/>
    </xf>
    <xf numFmtId="0" fontId="60" fillId="0" borderId="1" xfId="0" applyFont="1" applyBorder="1" applyAlignment="1" applyProtection="1">
      <alignment horizontal="center" vertical="center"/>
      <protection locked="0"/>
    </xf>
    <xf numFmtId="0" fontId="60" fillId="0" borderId="1" xfId="0" applyFont="1" applyBorder="1" applyAlignment="1" applyProtection="1">
      <alignment horizontal="center" vertical="center" wrapText="1"/>
      <protection locked="0"/>
    </xf>
    <xf numFmtId="0" fontId="0" fillId="0" borderId="1" xfId="0" applyFont="1" applyBorder="1" applyAlignment="1" applyProtection="1">
      <alignment horizontal="center" vertical="center"/>
      <protection locked="0"/>
    </xf>
    <xf numFmtId="0" fontId="0" fillId="0" borderId="1" xfId="0" applyFont="1" applyBorder="1" applyAlignment="1" applyProtection="1">
      <alignment horizontal="center" vertical="center" wrapText="1"/>
      <protection locked="0"/>
    </xf>
    <xf numFmtId="0" fontId="89" fillId="0" borderId="9" xfId="0" applyFont="1" applyBorder="1" applyAlignment="1" applyProtection="1">
      <alignment horizontal="center" vertical="center" wrapText="1"/>
      <protection locked="0"/>
    </xf>
    <xf numFmtId="0" fontId="89" fillId="0" borderId="22" xfId="0" applyFont="1" applyBorder="1" applyAlignment="1" applyProtection="1">
      <alignment horizontal="center" vertical="center" wrapText="1"/>
      <protection locked="0"/>
    </xf>
    <xf numFmtId="0" fontId="89" fillId="0" borderId="3" xfId="0" applyFont="1" applyBorder="1" applyAlignment="1" applyProtection="1">
      <alignment horizontal="center" vertical="center" wrapText="1"/>
      <protection locked="0"/>
    </xf>
    <xf numFmtId="0" fontId="78" fillId="0" borderId="1" xfId="0" applyFont="1" applyBorder="1" applyAlignment="1" applyProtection="1">
      <alignment horizontal="center" vertical="center" wrapText="1"/>
      <protection locked="0"/>
    </xf>
    <xf numFmtId="0" fontId="75" fillId="0" borderId="1" xfId="0" applyFont="1" applyBorder="1" applyAlignment="1" applyProtection="1">
      <alignment horizontal="center" vertical="center" wrapText="1"/>
      <protection locked="0"/>
    </xf>
    <xf numFmtId="0" fontId="75" fillId="0" borderId="9" xfId="0" applyFont="1" applyBorder="1" applyAlignment="1" applyProtection="1">
      <alignment horizontal="left" vertical="center" wrapText="1"/>
      <protection locked="0"/>
    </xf>
    <xf numFmtId="0" fontId="75" fillId="0" borderId="22" xfId="0" applyFont="1" applyBorder="1" applyAlignment="1" applyProtection="1">
      <alignment horizontal="left" vertical="center" wrapText="1"/>
      <protection locked="0"/>
    </xf>
    <xf numFmtId="0" fontId="75" fillId="0" borderId="3" xfId="0" applyFont="1" applyBorder="1" applyAlignment="1" applyProtection="1">
      <alignment horizontal="left" vertical="center" wrapText="1"/>
      <protection locked="0"/>
    </xf>
    <xf numFmtId="0" fontId="78" fillId="0" borderId="1" xfId="0" applyFont="1" applyBorder="1" applyAlignment="1" applyProtection="1">
      <alignment horizontal="center" vertical="center" wrapText="1"/>
      <protection hidden="1"/>
    </xf>
    <xf numFmtId="0" fontId="75" fillId="0" borderId="9" xfId="0" applyFont="1" applyBorder="1" applyAlignment="1" applyProtection="1">
      <alignment horizontal="left" vertical="center" wrapText="1"/>
      <protection hidden="1"/>
    </xf>
    <xf numFmtId="0" fontId="75" fillId="0" borderId="22" xfId="0" applyFont="1" applyBorder="1" applyAlignment="1" applyProtection="1">
      <alignment horizontal="left" vertical="center" wrapText="1"/>
      <protection hidden="1"/>
    </xf>
    <xf numFmtId="0" fontId="75" fillId="0" borderId="3" xfId="0" applyFont="1" applyBorder="1" applyAlignment="1" applyProtection="1">
      <alignment horizontal="left" vertical="center" wrapText="1"/>
      <protection hidden="1"/>
    </xf>
    <xf numFmtId="0" fontId="25" fillId="3" borderId="0" xfId="0" applyFont="1" applyFill="1" applyAlignment="1">
      <alignment horizontal="center" vertical="center"/>
    </xf>
    <xf numFmtId="0" fontId="8" fillId="3" borderId="0" xfId="0" applyNumberFormat="1" applyFont="1" applyFill="1" applyAlignment="1" applyProtection="1">
      <alignment horizontal="center" vertical="center" wrapText="1"/>
      <protection locked="0"/>
    </xf>
    <xf numFmtId="0" fontId="23" fillId="2" borderId="0" xfId="0" applyNumberFormat="1" applyFont="1" applyFill="1" applyAlignment="1" applyProtection="1">
      <alignment horizontal="left" vertical="center"/>
      <protection locked="0"/>
    </xf>
    <xf numFmtId="0" fontId="22" fillId="0" borderId="0" xfId="0" applyNumberFormat="1" applyFont="1" applyAlignment="1" applyProtection="1">
      <alignment horizontal="center" vertical="center"/>
      <protection locked="0"/>
    </xf>
    <xf numFmtId="0" fontId="16" fillId="0" borderId="0" xfId="0" applyNumberFormat="1" applyFont="1" applyAlignment="1" applyProtection="1">
      <alignment horizontal="center" vertical="center"/>
      <protection locked="0"/>
    </xf>
    <xf numFmtId="0" fontId="22" fillId="3" borderId="0" xfId="0" applyNumberFormat="1" applyFont="1" applyFill="1" applyAlignment="1" applyProtection="1">
      <alignment horizontal="center" vertical="center"/>
      <protection locked="0"/>
    </xf>
    <xf numFmtId="0" fontId="16" fillId="13" borderId="0" xfId="0" applyNumberFormat="1" applyFont="1" applyFill="1" applyAlignment="1" applyProtection="1">
      <alignment horizontal="center" vertical="center"/>
      <protection locked="0"/>
    </xf>
    <xf numFmtId="0" fontId="0" fillId="0" borderId="1" xfId="0" applyBorder="1" applyAlignment="1" applyProtection="1">
      <alignment horizontal="center" vertical="center"/>
      <protection hidden="1"/>
    </xf>
    <xf numFmtId="0" fontId="0" fillId="0" borderId="9" xfId="0" applyBorder="1" applyAlignment="1" applyProtection="1">
      <alignment horizontal="center" vertical="center"/>
      <protection hidden="1"/>
    </xf>
    <xf numFmtId="0" fontId="0" fillId="0" borderId="3" xfId="0" applyBorder="1" applyAlignment="1" applyProtection="1">
      <alignment horizontal="center" vertical="center"/>
      <protection hidden="1"/>
    </xf>
    <xf numFmtId="0" fontId="7" fillId="0" borderId="1" xfId="0" applyFont="1" applyBorder="1" applyAlignment="1" applyProtection="1">
      <alignment horizontal="center" vertical="center"/>
      <protection hidden="1"/>
    </xf>
    <xf numFmtId="0" fontId="0" fillId="0" borderId="0" xfId="0" applyBorder="1" applyProtection="1">
      <protection/>
    </xf>
    <xf numFmtId="0" fontId="16" fillId="0" borderId="1" xfId="0" applyFont="1" applyBorder="1" applyAlignment="1" applyProtection="1">
      <alignment horizontal="center" vertical="center"/>
      <protection hidden="1"/>
    </xf>
    <xf numFmtId="0" fontId="8" fillId="0" borderId="1" xfId="0" applyFont="1" applyBorder="1" applyAlignment="1" applyProtection="1">
      <alignment horizontal="center" vertical="center"/>
      <protection hidden="1"/>
    </xf>
    <xf numFmtId="0" fontId="0" fillId="0" borderId="4" xfId="0" applyBorder="1" applyAlignment="1" applyProtection="1">
      <alignment horizontal="center" vertical="center"/>
      <protection/>
    </xf>
    <xf numFmtId="0" fontId="17" fillId="0" borderId="9" xfId="0"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0" fontId="17" fillId="0" borderId="3" xfId="0" applyFont="1" applyBorder="1" applyAlignment="1" applyProtection="1">
      <alignment horizontal="center" vertical="center" wrapText="1"/>
      <protection locked="0"/>
    </xf>
    <xf numFmtId="164" fontId="17" fillId="0" borderId="6" xfId="0" applyNumberFormat="1" applyFont="1" applyBorder="1" applyAlignment="1" applyProtection="1">
      <alignment horizontal="center" vertical="center" textRotation="90" wrapText="1"/>
      <protection hidden="1"/>
    </xf>
    <xf numFmtId="164" fontId="17" fillId="0" borderId="20" xfId="0" applyNumberFormat="1" applyFont="1" applyBorder="1" applyAlignment="1" applyProtection="1">
      <alignment horizontal="center" vertical="center" textRotation="90" wrapText="1"/>
      <protection hidden="1"/>
    </xf>
    <xf numFmtId="0" fontId="19" fillId="0" borderId="9" xfId="0" applyFont="1" applyBorder="1" applyAlignment="1" applyProtection="1">
      <alignment horizontal="center" vertical="center" textRotation="90" wrapText="1"/>
      <protection locked="0"/>
    </xf>
    <xf numFmtId="0" fontId="19" fillId="0" borderId="3" xfId="0" applyFont="1" applyBorder="1" applyAlignment="1" applyProtection="1">
      <alignment horizontal="center" vertical="center" textRotation="90" wrapText="1"/>
      <protection locked="0"/>
    </xf>
    <xf numFmtId="0" fontId="21" fillId="0" borderId="9" xfId="0" applyFont="1" applyBorder="1" applyAlignment="1" applyProtection="1">
      <alignment horizontal="center" vertical="center" wrapText="1"/>
      <protection/>
    </xf>
    <xf numFmtId="0" fontId="21" fillId="0" borderId="3" xfId="0" applyFont="1" applyBorder="1" applyAlignment="1" applyProtection="1">
      <alignment horizontal="center" vertical="center" wrapText="1"/>
      <protection/>
    </xf>
    <xf numFmtId="0" fontId="39" fillId="0" borderId="9" xfId="0" applyFont="1" applyBorder="1" applyAlignment="1" applyProtection="1">
      <alignment horizontal="center" vertical="center"/>
      <protection hidden="1"/>
    </xf>
    <xf numFmtId="0" fontId="39" fillId="0" borderId="3" xfId="0" applyFont="1" applyBorder="1" applyAlignment="1" applyProtection="1">
      <alignment horizontal="center" vertical="center"/>
      <protection hidden="1"/>
    </xf>
    <xf numFmtId="0" fontId="13" fillId="0" borderId="9" xfId="0" applyFont="1" applyBorder="1" applyAlignment="1" applyProtection="1">
      <alignment horizontal="center" vertical="center" wrapText="1"/>
      <protection/>
    </xf>
    <xf numFmtId="0" fontId="13" fillId="0" borderId="3" xfId="0" applyFont="1" applyBorder="1" applyAlignment="1" applyProtection="1">
      <alignment horizontal="center" vertical="center" wrapText="1"/>
      <protection/>
    </xf>
    <xf numFmtId="0" fontId="34" fillId="0" borderId="9" xfId="0" applyFont="1" applyBorder="1" applyAlignment="1" applyProtection="1">
      <alignment horizontal="center" vertical="center" wrapText="1"/>
      <protection/>
    </xf>
    <xf numFmtId="0" fontId="34" fillId="0" borderId="22" xfId="0" applyFont="1" applyBorder="1" applyAlignment="1" applyProtection="1">
      <alignment horizontal="center" vertical="center" wrapText="1"/>
      <protection/>
    </xf>
    <xf numFmtId="0" fontId="34" fillId="0" borderId="3" xfId="0" applyFont="1" applyBorder="1" applyAlignment="1" applyProtection="1">
      <alignment horizontal="center" vertical="center" wrapText="1"/>
      <protection/>
    </xf>
    <xf numFmtId="0" fontId="39" fillId="0" borderId="9" xfId="0" applyFont="1" applyBorder="1" applyAlignment="1" applyProtection="1">
      <alignment horizontal="center" vertical="center"/>
      <protection locked="0"/>
    </xf>
    <xf numFmtId="0" fontId="39" fillId="0" borderId="3" xfId="0" applyFont="1" applyBorder="1" applyAlignment="1" applyProtection="1">
      <alignment horizontal="center" vertical="center"/>
      <protection locked="0"/>
    </xf>
    <xf numFmtId="0" fontId="8" fillId="0" borderId="9" xfId="0" applyFont="1" applyBorder="1" applyAlignment="1" applyProtection="1">
      <alignment horizontal="center" vertical="center" wrapText="1"/>
      <protection hidden="1"/>
    </xf>
    <xf numFmtId="0" fontId="8" fillId="0" borderId="3" xfId="0" applyFont="1" applyBorder="1" applyAlignment="1" applyProtection="1">
      <alignment horizontal="center" vertical="center" wrapText="1"/>
      <protection hidden="1"/>
    </xf>
    <xf numFmtId="0" fontId="13" fillId="0" borderId="7" xfId="0" applyFont="1" applyBorder="1" applyAlignment="1" applyProtection="1">
      <alignment horizontal="center" vertical="center" textRotation="90" wrapText="1"/>
      <protection/>
    </xf>
    <xf numFmtId="0" fontId="13" fillId="0" borderId="8" xfId="0" applyFont="1" applyBorder="1" applyAlignment="1" applyProtection="1">
      <alignment horizontal="center" vertical="center" textRotation="90" wrapText="1"/>
      <protection/>
    </xf>
    <xf numFmtId="0" fontId="13" fillId="0" borderId="23" xfId="0" applyFont="1" applyBorder="1" applyAlignment="1" applyProtection="1">
      <alignment horizontal="center" vertical="center" textRotation="90" wrapText="1"/>
      <protection/>
    </xf>
    <xf numFmtId="0" fontId="20" fillId="0" borderId="9" xfId="0" applyFont="1" applyBorder="1" applyAlignment="1" applyProtection="1">
      <alignment horizontal="center" vertical="center" wrapText="1"/>
      <protection/>
    </xf>
    <xf numFmtId="0" fontId="20" fillId="0" borderId="3" xfId="0" applyFont="1" applyBorder="1" applyAlignment="1" applyProtection="1">
      <alignment horizontal="center" vertical="center" wrapText="1"/>
      <protection/>
    </xf>
    <xf numFmtId="0" fontId="16" fillId="0" borderId="9" xfId="0" applyNumberFormat="1" applyFont="1" applyBorder="1" applyAlignment="1" applyProtection="1">
      <alignment horizontal="center" vertical="center" wrapText="1"/>
      <protection hidden="1" locked="0"/>
    </xf>
    <xf numFmtId="0" fontId="16" fillId="0" borderId="3" xfId="0" applyNumberFormat="1" applyFont="1" applyBorder="1" applyAlignment="1" applyProtection="1">
      <alignment horizontal="center" vertical="center" wrapText="1"/>
      <protection hidden="1" locked="0"/>
    </xf>
    <xf numFmtId="0" fontId="8" fillId="0" borderId="9" xfId="0" applyNumberFormat="1" applyFont="1" applyBorder="1" applyAlignment="1" applyProtection="1">
      <alignment horizontal="center" vertical="center" wrapText="1"/>
      <protection hidden="1"/>
    </xf>
    <xf numFmtId="0" fontId="8" fillId="0" borderId="3" xfId="0" applyNumberFormat="1" applyFont="1" applyBorder="1" applyAlignment="1" applyProtection="1">
      <alignment horizontal="center" vertical="center" wrapText="1"/>
      <protection hidden="1"/>
    </xf>
    <xf numFmtId="2" fontId="27" fillId="0" borderId="9" xfId="0" applyNumberFormat="1" applyFont="1" applyBorder="1" applyAlignment="1" applyProtection="1">
      <alignment horizontal="center" vertical="center" wrapText="1"/>
      <protection hidden="1" locked="0"/>
    </xf>
    <xf numFmtId="2" fontId="27" fillId="0" borderId="3" xfId="0" applyNumberFormat="1" applyFont="1" applyBorder="1" applyAlignment="1" applyProtection="1">
      <alignment horizontal="center" vertical="center" wrapText="1"/>
      <protection hidden="1" locked="0"/>
    </xf>
    <xf numFmtId="2" fontId="20" fillId="0" borderId="9" xfId="0" applyNumberFormat="1" applyFont="1" applyBorder="1" applyAlignment="1" applyProtection="1">
      <alignment horizontal="center" vertical="center" wrapText="1"/>
      <protection hidden="1"/>
    </xf>
    <xf numFmtId="2" fontId="20" fillId="0" borderId="3" xfId="0" applyNumberFormat="1" applyFont="1" applyBorder="1" applyAlignment="1" applyProtection="1">
      <alignment horizontal="center" vertical="center" wrapText="1"/>
      <protection hidden="1"/>
    </xf>
    <xf numFmtId="0" fontId="6" fillId="0" borderId="9" xfId="0" applyFont="1" applyBorder="1" applyAlignment="1" applyProtection="1">
      <alignment horizontal="center" vertical="center" wrapText="1"/>
      <protection/>
    </xf>
    <xf numFmtId="0" fontId="6" fillId="0" borderId="3" xfId="0" applyFont="1" applyBorder="1" applyAlignment="1" applyProtection="1">
      <alignment horizontal="center" vertical="center" wrapText="1"/>
      <protection/>
    </xf>
    <xf numFmtId="0" fontId="35" fillId="0" borderId="9" xfId="0" applyFont="1" applyBorder="1" applyAlignment="1" applyProtection="1">
      <alignment horizontal="center" vertical="center" wrapText="1"/>
      <protection/>
    </xf>
    <xf numFmtId="0" fontId="35" fillId="0" borderId="3" xfId="0" applyFont="1" applyBorder="1" applyAlignment="1" applyProtection="1">
      <alignment horizontal="center" vertical="center" wrapText="1"/>
      <protection/>
    </xf>
    <xf numFmtId="0" fontId="18" fillId="0" borderId="9" xfId="0" applyFont="1" applyBorder="1" applyAlignment="1" applyProtection="1">
      <alignment horizontal="center" vertical="center" textRotation="90" wrapText="1"/>
      <protection locked="0"/>
    </xf>
    <xf numFmtId="0" fontId="18" fillId="0" borderId="3" xfId="0" applyFont="1" applyBorder="1" applyAlignment="1" applyProtection="1">
      <alignment horizontal="center" vertical="center" textRotation="90" wrapText="1"/>
      <protection locked="0"/>
    </xf>
    <xf numFmtId="0" fontId="19" fillId="0" borderId="9" xfId="0" applyFont="1" applyBorder="1" applyAlignment="1" applyProtection="1">
      <alignment horizontal="center" vertical="center" wrapText="1"/>
      <protection locked="0"/>
    </xf>
    <xf numFmtId="0" fontId="19" fillId="0" borderId="3" xfId="0" applyFont="1" applyBorder="1" applyAlignment="1" applyProtection="1">
      <alignment horizontal="center" vertical="center" wrapText="1"/>
      <protection locked="0"/>
    </xf>
    <xf numFmtId="0" fontId="15" fillId="0" borderId="1" xfId="0" applyFont="1" applyBorder="1" applyAlignment="1" applyProtection="1">
      <alignment horizontal="center"/>
      <protection hidden="1"/>
    </xf>
    <xf numFmtId="0" fontId="4" fillId="0" borderId="1" xfId="0" applyFont="1" applyBorder="1" applyAlignment="1" applyProtection="1">
      <alignment horizontal="center" vertical="center"/>
      <protection hidden="1"/>
    </xf>
    <xf numFmtId="0" fontId="8" fillId="0" borderId="1" xfId="0" applyFont="1" applyBorder="1" applyAlignment="1" applyProtection="1">
      <alignment horizontal="center"/>
      <protection hidden="1"/>
    </xf>
    <xf numFmtId="0" fontId="12" fillId="0" borderId="9" xfId="0" applyFont="1" applyBorder="1" applyAlignment="1" applyProtection="1">
      <alignment horizontal="center" vertical="center" wrapText="1"/>
      <protection/>
    </xf>
    <xf numFmtId="0" fontId="12" fillId="0" borderId="3" xfId="0" applyFont="1" applyBorder="1" applyAlignment="1" applyProtection="1">
      <alignment horizontal="center" vertical="center" wrapText="1"/>
      <protection/>
    </xf>
    <xf numFmtId="0" fontId="0" fillId="0" borderId="9" xfId="0" applyBorder="1" applyAlignment="1" applyProtection="1">
      <alignment horizontal="center" vertical="center"/>
      <protection locked="0"/>
    </xf>
    <xf numFmtId="0" fontId="0" fillId="0" borderId="22" xfId="0" applyBorder="1" applyAlignment="1" applyProtection="1">
      <alignment horizontal="center" vertical="center"/>
      <protection locked="0"/>
    </xf>
    <xf numFmtId="0" fontId="17" fillId="0" borderId="9" xfId="0" applyFont="1" applyBorder="1" applyAlignment="1" applyProtection="1">
      <alignment horizontal="center" vertical="center"/>
      <protection/>
    </xf>
    <xf numFmtId="0" fontId="17" fillId="0" borderId="22" xfId="0" applyFont="1" applyBorder="1" applyAlignment="1" applyProtection="1">
      <alignment horizontal="center" vertical="center"/>
      <protection/>
    </xf>
    <xf numFmtId="0" fontId="17" fillId="0" borderId="3" xfId="0" applyFont="1" applyBorder="1" applyAlignment="1" applyProtection="1">
      <alignment horizontal="center" vertical="center"/>
      <protection/>
    </xf>
    <xf numFmtId="0" fontId="4" fillId="4" borderId="9" xfId="0" applyFont="1" applyFill="1" applyBorder="1" applyAlignment="1" applyProtection="1">
      <alignment horizontal="center" vertical="center"/>
      <protection/>
    </xf>
    <xf numFmtId="0" fontId="4" fillId="4" borderId="22" xfId="0" applyFont="1" applyFill="1" applyBorder="1" applyAlignment="1" applyProtection="1">
      <alignment horizontal="center" vertical="center"/>
      <protection/>
    </xf>
    <xf numFmtId="0" fontId="4" fillId="4" borderId="3" xfId="0" applyFont="1" applyFill="1" applyBorder="1" applyAlignment="1" applyProtection="1">
      <alignment horizontal="center" vertical="center"/>
      <protection/>
    </xf>
    <xf numFmtId="0" fontId="16" fillId="0" borderId="1" xfId="0" applyFont="1" applyBorder="1" applyAlignment="1" applyProtection="1">
      <alignment horizontal="center" vertical="center"/>
      <protection/>
    </xf>
    <xf numFmtId="0" fontId="14" fillId="0" borderId="1" xfId="0" applyFont="1" applyBorder="1" applyAlignment="1" applyProtection="1">
      <alignment horizontal="center"/>
      <protection hidden="1"/>
    </xf>
    <xf numFmtId="0" fontId="4" fillId="0" borderId="9" xfId="0" applyFont="1" applyBorder="1" applyAlignment="1" applyProtection="1">
      <alignment horizontal="center" vertical="center"/>
      <protection hidden="1"/>
    </xf>
    <xf numFmtId="0" fontId="4" fillId="0" borderId="3" xfId="0" applyFont="1" applyBorder="1" applyAlignment="1" applyProtection="1">
      <alignment horizontal="center" vertical="center"/>
      <protection hidden="1"/>
    </xf>
    <xf numFmtId="164" fontId="4" fillId="0" borderId="1" xfId="0" applyNumberFormat="1" applyFont="1" applyBorder="1" applyAlignment="1" applyProtection="1">
      <alignment horizontal="center" vertical="center"/>
      <protection hidden="1"/>
    </xf>
    <xf numFmtId="0" fontId="4" fillId="0" borderId="1" xfId="0" applyFont="1" applyBorder="1" applyAlignment="1" applyProtection="1">
      <alignment horizontal="center" vertical="center" wrapText="1"/>
      <protection/>
    </xf>
    <xf numFmtId="164" fontId="4" fillId="3" borderId="1" xfId="0" applyNumberFormat="1" applyFont="1" applyFill="1" applyBorder="1" applyAlignment="1" applyProtection="1">
      <alignment horizontal="center" vertical="center" wrapText="1"/>
      <protection hidden="1" locked="0"/>
    </xf>
    <xf numFmtId="0" fontId="4" fillId="0" borderId="6" xfId="0" applyFont="1" applyBorder="1" applyAlignment="1" applyProtection="1">
      <alignment horizontal="center" vertical="center" wrapText="1"/>
      <protection/>
    </xf>
    <xf numFmtId="0" fontId="4" fillId="0" borderId="20" xfId="0" applyFont="1" applyBorder="1" applyAlignment="1" applyProtection="1">
      <alignment horizontal="center" vertical="center" wrapText="1"/>
      <protection/>
    </xf>
    <xf numFmtId="0" fontId="4" fillId="0" borderId="10" xfId="0" applyFont="1" applyBorder="1" applyAlignment="1" applyProtection="1">
      <alignment horizontal="center" vertical="center" wrapText="1"/>
      <protection/>
    </xf>
    <xf numFmtId="167" fontId="4" fillId="0" borderId="6" xfId="0" applyNumberFormat="1" applyFont="1" applyBorder="1" applyAlignment="1" applyProtection="1">
      <alignment horizontal="center" vertical="center" wrapText="1"/>
      <protection/>
    </xf>
    <xf numFmtId="167" fontId="4" fillId="0" borderId="20" xfId="0" applyNumberFormat="1" applyFont="1" applyBorder="1" applyAlignment="1" applyProtection="1">
      <alignment horizontal="center" vertical="center" wrapText="1"/>
      <protection/>
    </xf>
    <xf numFmtId="167" fontId="4" fillId="0" borderId="10" xfId="0" applyNumberFormat="1" applyFont="1" applyBorder="1" applyAlignment="1" applyProtection="1">
      <alignment horizontal="center" vertical="center" wrapText="1"/>
      <protection/>
    </xf>
    <xf numFmtId="167" fontId="4" fillId="0" borderId="6" xfId="0" applyNumberFormat="1" applyFont="1" applyBorder="1" applyAlignment="1" applyProtection="1">
      <alignment horizontal="center" vertical="center"/>
      <protection/>
    </xf>
    <xf numFmtId="167" fontId="4" fillId="0" borderId="20" xfId="0" applyNumberFormat="1" applyFont="1" applyBorder="1" applyAlignment="1" applyProtection="1">
      <alignment horizontal="center" vertical="center"/>
      <protection/>
    </xf>
    <xf numFmtId="167" fontId="4" fillId="0" borderId="10" xfId="0" applyNumberFormat="1" applyFont="1" applyBorder="1" applyAlignment="1" applyProtection="1">
      <alignment horizontal="center" vertical="center"/>
      <protection/>
    </xf>
    <xf numFmtId="0" fontId="4" fillId="0" borderId="1" xfId="0" applyFont="1" applyBorder="1" applyAlignment="1" applyProtection="1">
      <alignment horizontal="left" vertical="center"/>
      <protection/>
    </xf>
    <xf numFmtId="164" fontId="4" fillId="0" borderId="7" xfId="0" applyNumberFormat="1" applyFont="1" applyBorder="1" applyAlignment="1" applyProtection="1">
      <alignment horizontal="center" vertical="center"/>
      <protection hidden="1"/>
    </xf>
    <xf numFmtId="164" fontId="4" fillId="0" borderId="21" xfId="0" applyNumberFormat="1" applyFont="1" applyBorder="1" applyAlignment="1" applyProtection="1">
      <alignment horizontal="center" vertical="center"/>
      <protection hidden="1"/>
    </xf>
    <xf numFmtId="164" fontId="4" fillId="0" borderId="8" xfId="0" applyNumberFormat="1" applyFont="1" applyBorder="1" applyAlignment="1" applyProtection="1">
      <alignment horizontal="center" vertical="center"/>
      <protection hidden="1"/>
    </xf>
    <xf numFmtId="164" fontId="4" fillId="0" borderId="11" xfId="0" applyNumberFormat="1" applyFont="1" applyBorder="1" applyAlignment="1" applyProtection="1">
      <alignment horizontal="center" vertical="center"/>
      <protection hidden="1"/>
    </xf>
    <xf numFmtId="164" fontId="4" fillId="0" borderId="23" xfId="0" applyNumberFormat="1" applyFont="1" applyBorder="1" applyAlignment="1" applyProtection="1">
      <alignment horizontal="center" vertical="center"/>
      <protection hidden="1"/>
    </xf>
    <xf numFmtId="164" fontId="4" fillId="0" borderId="5" xfId="0" applyNumberFormat="1" applyFont="1" applyBorder="1" applyAlignment="1" applyProtection="1">
      <alignment horizontal="center" vertical="center"/>
      <protection hidden="1"/>
    </xf>
    <xf numFmtId="0" fontId="11" fillId="0" borderId="7" xfId="0" applyFont="1" applyBorder="1" applyAlignment="1" applyProtection="1">
      <alignment horizontal="center" vertical="center" wrapText="1"/>
      <protection/>
    </xf>
    <xf numFmtId="0" fontId="11" fillId="0" borderId="23" xfId="0" applyFont="1" applyBorder="1" applyAlignment="1" applyProtection="1">
      <alignment horizontal="center" vertical="center" wrapText="1"/>
      <protection/>
    </xf>
    <xf numFmtId="0" fontId="11" fillId="0" borderId="6" xfId="0" applyFont="1" applyBorder="1" applyAlignment="1" applyProtection="1">
      <alignment horizontal="center" vertical="center" wrapText="1"/>
      <protection/>
    </xf>
    <xf numFmtId="0" fontId="11" fillId="0" borderId="10" xfId="0" applyFont="1" applyBorder="1" applyAlignment="1" applyProtection="1">
      <alignment horizontal="center" vertical="center" wrapText="1"/>
      <protection/>
    </xf>
    <xf numFmtId="0" fontId="9" fillId="0" borderId="6" xfId="0" applyFont="1" applyBorder="1" applyAlignment="1" applyProtection="1">
      <alignment horizontal="center" vertical="center" wrapText="1"/>
      <protection/>
    </xf>
    <xf numFmtId="0" fontId="9" fillId="0" borderId="10" xfId="0" applyFont="1" applyBorder="1" applyAlignment="1" applyProtection="1">
      <alignment horizontal="center" vertical="center" wrapText="1"/>
      <protection/>
    </xf>
    <xf numFmtId="0" fontId="6" fillId="0" borderId="1" xfId="0" applyFont="1" applyBorder="1" applyAlignment="1" applyProtection="1">
      <alignment horizontal="center" vertical="center" wrapText="1"/>
      <protection/>
    </xf>
    <xf numFmtId="0" fontId="13" fillId="0" borderId="1" xfId="0" applyFont="1" applyBorder="1" applyAlignment="1" applyProtection="1">
      <alignment horizontal="center" vertical="center" wrapText="1"/>
      <protection/>
    </xf>
    <xf numFmtId="0" fontId="17" fillId="3" borderId="2" xfId="0" applyFont="1" applyFill="1" applyBorder="1" applyAlignment="1" applyProtection="1">
      <alignment horizontal="left" vertical="center"/>
      <protection/>
    </xf>
    <xf numFmtId="168" fontId="18" fillId="3" borderId="2" xfId="0" applyNumberFormat="1" applyFont="1" applyFill="1" applyBorder="1" applyAlignment="1" applyProtection="1">
      <alignment horizontal="left" vertical="center"/>
      <protection hidden="1"/>
    </xf>
    <xf numFmtId="169" fontId="19" fillId="3" borderId="2" xfId="0" applyNumberFormat="1" applyFont="1" applyFill="1" applyBorder="1" applyAlignment="1" applyProtection="1">
      <alignment horizontal="left" vertical="center"/>
      <protection hidden="1"/>
    </xf>
    <xf numFmtId="164" fontId="4" fillId="0" borderId="1" xfId="0" applyNumberFormat="1" applyFont="1" applyBorder="1" applyAlignment="1" applyProtection="1">
      <alignment horizontal="center" vertical="center" wrapText="1"/>
      <protection hidden="1"/>
    </xf>
    <xf numFmtId="0" fontId="8" fillId="0" borderId="9" xfId="0" applyFont="1" applyBorder="1" applyAlignment="1" applyProtection="1">
      <alignment horizontal="center"/>
      <protection hidden="1"/>
    </xf>
    <xf numFmtId="0" fontId="8" fillId="0" borderId="3" xfId="0" applyFont="1" applyBorder="1" applyAlignment="1" applyProtection="1">
      <alignment horizontal="center"/>
      <protection hidden="1"/>
    </xf>
    <xf numFmtId="0" fontId="4" fillId="0" borderId="4" xfId="0" applyFont="1" applyBorder="1" applyProtection="1">
      <protection/>
    </xf>
    <xf numFmtId="0" fontId="19" fillId="0" borderId="7" xfId="0" applyFont="1" applyBorder="1" applyAlignment="1" applyProtection="1">
      <alignment horizontal="center" vertical="center" textRotation="90" wrapText="1"/>
      <protection/>
    </xf>
    <xf numFmtId="0" fontId="19" fillId="0" borderId="8" xfId="0" applyFont="1" applyBorder="1" applyAlignment="1" applyProtection="1">
      <alignment horizontal="center" vertical="center" textRotation="90" wrapText="1"/>
      <protection/>
    </xf>
    <xf numFmtId="0" fontId="19" fillId="0" borderId="23" xfId="0" applyFont="1" applyBorder="1" applyAlignment="1" applyProtection="1">
      <alignment horizontal="center" vertical="center" textRotation="90" wrapText="1"/>
      <protection/>
    </xf>
    <xf numFmtId="0" fontId="18" fillId="0" borderId="6" xfId="0" applyFont="1" applyBorder="1" applyAlignment="1" applyProtection="1">
      <alignment horizontal="center" vertical="center" textRotation="90" wrapText="1"/>
      <protection hidden="1"/>
    </xf>
    <xf numFmtId="0" fontId="18" fillId="0" borderId="20" xfId="0" applyFont="1" applyBorder="1" applyAlignment="1" applyProtection="1">
      <alignment horizontal="center" vertical="center" textRotation="90" wrapText="1"/>
      <protection hidden="1"/>
    </xf>
    <xf numFmtId="0" fontId="18" fillId="0" borderId="10" xfId="0" applyFont="1" applyBorder="1" applyAlignment="1" applyProtection="1">
      <alignment horizontal="center" vertical="center" textRotation="90" wrapText="1"/>
      <protection hidden="1"/>
    </xf>
    <xf numFmtId="0" fontId="19" fillId="0" borderId="6" xfId="0" applyFont="1" applyBorder="1" applyAlignment="1" applyProtection="1">
      <alignment horizontal="center" vertical="center" textRotation="90" wrapText="1"/>
      <protection hidden="1"/>
    </xf>
    <xf numFmtId="0" fontId="19" fillId="0" borderId="20" xfId="0" applyFont="1" applyBorder="1" applyAlignment="1" applyProtection="1">
      <alignment horizontal="center" vertical="center" textRotation="90" wrapText="1"/>
      <protection hidden="1"/>
    </xf>
    <xf numFmtId="0" fontId="19" fillId="0" borderId="10" xfId="0" applyFont="1" applyBorder="1" applyAlignment="1" applyProtection="1">
      <alignment horizontal="center" vertical="center" textRotation="90" wrapText="1"/>
      <protection hidden="1"/>
    </xf>
    <xf numFmtId="0" fontId="7" fillId="0" borderId="1" xfId="0" applyFont="1" applyBorder="1" applyAlignment="1" applyProtection="1">
      <alignment horizontal="center" vertical="center"/>
      <protection/>
    </xf>
    <xf numFmtId="0" fontId="8" fillId="0" borderId="1" xfId="0" applyFont="1" applyBorder="1" applyAlignment="1" applyProtection="1">
      <alignment horizontal="center" vertical="center"/>
      <protection/>
    </xf>
    <xf numFmtId="0" fontId="0" fillId="0" borderId="9" xfId="0" applyBorder="1" applyAlignment="1" applyProtection="1">
      <alignment horizontal="center" vertical="center"/>
      <protection/>
    </xf>
    <xf numFmtId="0" fontId="0" fillId="0" borderId="3" xfId="0" applyBorder="1" applyAlignment="1" applyProtection="1">
      <alignment horizontal="center" vertical="center"/>
      <protection/>
    </xf>
    <xf numFmtId="0" fontId="0" fillId="0" borderId="1" xfId="0" applyBorder="1" applyAlignment="1" applyProtection="1">
      <alignment horizontal="center" vertical="center"/>
      <protection/>
    </xf>
    <xf numFmtId="0" fontId="0" fillId="0" borderId="22" xfId="0" applyBorder="1" applyAlignment="1" applyProtection="1">
      <alignment horizontal="center" vertical="center"/>
      <protection/>
    </xf>
    <xf numFmtId="0" fontId="0" fillId="0" borderId="4" xfId="0" applyBorder="1" applyAlignment="1" applyProtection="1">
      <alignment horizontal="center" vertical="center"/>
      <protection locked="0"/>
    </xf>
    <xf numFmtId="0" fontId="4" fillId="0" borderId="4" xfId="0" applyFont="1" applyBorder="1" applyProtection="1">
      <protection locked="0"/>
    </xf>
    <xf numFmtId="0" fontId="17" fillId="0" borderId="9" xfId="0" applyFont="1" applyBorder="1" applyAlignment="1" applyProtection="1">
      <alignment horizontal="center" vertical="center" wrapText="1"/>
      <protection/>
    </xf>
    <xf numFmtId="0" fontId="17" fillId="0" borderId="22" xfId="0" applyFont="1" applyBorder="1" applyAlignment="1" applyProtection="1">
      <alignment horizontal="center" vertical="center" wrapText="1"/>
      <protection/>
    </xf>
    <xf numFmtId="0" fontId="39" fillId="0" borderId="9" xfId="0" applyFont="1" applyBorder="1" applyAlignment="1" applyProtection="1">
      <alignment horizontal="center" vertical="center"/>
      <protection/>
    </xf>
    <xf numFmtId="0" fontId="39" fillId="0" borderId="3" xfId="0" applyFont="1" applyBorder="1" applyAlignment="1" applyProtection="1">
      <alignment horizontal="center" vertical="center"/>
      <protection/>
    </xf>
    <xf numFmtId="0" fontId="8" fillId="0" borderId="9" xfId="0" applyFont="1" applyBorder="1" applyAlignment="1" applyProtection="1">
      <alignment horizontal="center" vertical="center" wrapText="1"/>
      <protection/>
    </xf>
    <xf numFmtId="0" fontId="8" fillId="0" borderId="3" xfId="0" applyFont="1" applyBorder="1" applyAlignment="1" applyProtection="1">
      <alignment horizontal="center" vertical="center" wrapText="1"/>
      <protection/>
    </xf>
    <xf numFmtId="0" fontId="14" fillId="0" borderId="1" xfId="0" applyFont="1" applyBorder="1" applyAlignment="1" applyProtection="1">
      <alignment horizontal="center"/>
      <protection/>
    </xf>
    <xf numFmtId="0" fontId="8" fillId="0" borderId="1" xfId="0" applyFont="1" applyBorder="1" applyAlignment="1" applyProtection="1">
      <alignment horizontal="center"/>
      <protection/>
    </xf>
    <xf numFmtId="0" fontId="8" fillId="0" borderId="9" xfId="0" applyFont="1" applyBorder="1" applyAlignment="1" applyProtection="1">
      <alignment horizontal="center"/>
      <protection/>
    </xf>
    <xf numFmtId="0" fontId="8" fillId="0" borderId="3" xfId="0" applyFont="1" applyBorder="1" applyAlignment="1" applyProtection="1">
      <alignment horizontal="center"/>
      <protection/>
    </xf>
    <xf numFmtId="0" fontId="18" fillId="0" borderId="6" xfId="0" applyFont="1" applyBorder="1" applyAlignment="1" applyProtection="1">
      <alignment horizontal="center" vertical="center" textRotation="90" wrapText="1"/>
      <protection/>
    </xf>
    <xf numFmtId="0" fontId="18" fillId="0" borderId="20" xfId="0" applyFont="1" applyBorder="1" applyAlignment="1" applyProtection="1">
      <alignment horizontal="center" vertical="center" textRotation="90" wrapText="1"/>
      <protection/>
    </xf>
    <xf numFmtId="0" fontId="18" fillId="0" borderId="10" xfId="0" applyFont="1" applyBorder="1" applyAlignment="1" applyProtection="1">
      <alignment horizontal="center" vertical="center" textRotation="90" wrapText="1"/>
      <protection/>
    </xf>
    <xf numFmtId="0" fontId="19" fillId="0" borderId="6" xfId="0" applyFont="1" applyBorder="1" applyAlignment="1" applyProtection="1">
      <alignment horizontal="center" vertical="center" textRotation="90" wrapText="1"/>
      <protection/>
    </xf>
    <xf numFmtId="0" fontId="19" fillId="0" borderId="20" xfId="0" applyFont="1" applyBorder="1" applyAlignment="1" applyProtection="1">
      <alignment horizontal="center" vertical="center" textRotation="90" wrapText="1"/>
      <protection/>
    </xf>
    <xf numFmtId="0" fontId="19" fillId="0" borderId="10" xfId="0" applyFont="1" applyBorder="1" applyAlignment="1" applyProtection="1">
      <alignment horizontal="center" vertical="center" textRotation="90" wrapText="1"/>
      <protection/>
    </xf>
    <xf numFmtId="0" fontId="15" fillId="0" borderId="1" xfId="0" applyFont="1" applyBorder="1" applyAlignment="1" applyProtection="1">
      <alignment horizontal="center"/>
      <protection/>
    </xf>
    <xf numFmtId="0" fontId="4" fillId="0" borderId="1" xfId="0" applyFont="1" applyBorder="1" applyAlignment="1" applyProtection="1">
      <alignment horizontal="center" vertical="center"/>
      <protection/>
    </xf>
    <xf numFmtId="0" fontId="13" fillId="0" borderId="6" xfId="0" applyFont="1" applyBorder="1" applyAlignment="1" applyProtection="1">
      <alignment horizontal="center" vertical="center" textRotation="90" wrapText="1"/>
      <protection/>
    </xf>
    <xf numFmtId="0" fontId="13" fillId="0" borderId="20" xfId="0" applyFont="1" applyBorder="1" applyAlignment="1" applyProtection="1">
      <alignment horizontal="center" vertical="center" textRotation="90" wrapText="1"/>
      <protection/>
    </xf>
    <xf numFmtId="0" fontId="13" fillId="0" borderId="10" xfId="0" applyFont="1" applyBorder="1" applyAlignment="1" applyProtection="1">
      <alignment horizontal="center" vertical="center" textRotation="90" wrapText="1"/>
      <protection/>
    </xf>
    <xf numFmtId="168" fontId="18" fillId="3" borderId="2" xfId="0" applyNumberFormat="1" applyFont="1" applyFill="1" applyBorder="1" applyAlignment="1" applyProtection="1">
      <alignment horizontal="left" vertical="center"/>
      <protection/>
    </xf>
    <xf numFmtId="169" fontId="19" fillId="3" borderId="2" xfId="0" applyNumberFormat="1" applyFont="1" applyFill="1" applyBorder="1" applyAlignment="1" applyProtection="1">
      <alignment horizontal="left" vertical="center"/>
      <protection/>
    </xf>
    <xf numFmtId="164" fontId="4" fillId="0" borderId="1" xfId="0" applyNumberFormat="1" applyFont="1" applyBorder="1" applyAlignment="1" applyProtection="1">
      <alignment horizontal="center" vertical="center"/>
      <protection/>
    </xf>
    <xf numFmtId="164" fontId="4" fillId="0" borderId="1" xfId="0" applyNumberFormat="1" applyFont="1" applyBorder="1" applyAlignment="1" applyProtection="1">
      <alignment horizontal="center" vertical="center" wrapText="1"/>
      <protection/>
    </xf>
    <xf numFmtId="167" fontId="4" fillId="0" borderId="1" xfId="0" applyNumberFormat="1" applyFont="1" applyBorder="1" applyAlignment="1" applyProtection="1">
      <alignment horizontal="center" vertical="center"/>
      <protection/>
    </xf>
    <xf numFmtId="167" fontId="4" fillId="0" borderId="1" xfId="0" applyNumberFormat="1" applyFont="1" applyBorder="1" applyAlignment="1" applyProtection="1">
      <alignment horizontal="center" vertical="center" wrapText="1"/>
      <protection/>
    </xf>
    <xf numFmtId="164" fontId="4" fillId="3" borderId="1" xfId="0" applyNumberFormat="1" applyFont="1" applyFill="1" applyBorder="1" applyAlignment="1" applyProtection="1">
      <alignment horizontal="center" vertical="center" wrapText="1"/>
      <protection locked="0"/>
    </xf>
    <xf numFmtId="0" fontId="4" fillId="0" borderId="9" xfId="0" applyFont="1" applyBorder="1" applyAlignment="1" applyProtection="1">
      <alignment horizontal="center" vertical="center"/>
      <protection/>
    </xf>
    <xf numFmtId="0" fontId="4" fillId="0" borderId="3" xfId="0" applyFont="1" applyBorder="1" applyAlignment="1" applyProtection="1">
      <alignment horizontal="center" vertical="center"/>
      <protection/>
    </xf>
    <xf numFmtId="164" fontId="4" fillId="0" borderId="7" xfId="0" applyNumberFormat="1" applyFont="1" applyBorder="1" applyAlignment="1" applyProtection="1">
      <alignment horizontal="center" vertical="center"/>
      <protection/>
    </xf>
    <xf numFmtId="164" fontId="4" fillId="0" borderId="21" xfId="0" applyNumberFormat="1" applyFont="1" applyBorder="1" applyAlignment="1" applyProtection="1">
      <alignment horizontal="center" vertical="center"/>
      <protection/>
    </xf>
    <xf numFmtId="164" fontId="4" fillId="0" borderId="8" xfId="0" applyNumberFormat="1" applyFont="1" applyBorder="1" applyAlignment="1" applyProtection="1">
      <alignment horizontal="center" vertical="center"/>
      <protection/>
    </xf>
    <xf numFmtId="164" fontId="4" fillId="0" borderId="11" xfId="0" applyNumberFormat="1" applyFont="1" applyBorder="1" applyAlignment="1" applyProtection="1">
      <alignment horizontal="center" vertical="center"/>
      <protection/>
    </xf>
    <xf numFmtId="164" fontId="4" fillId="0" borderId="23" xfId="0" applyNumberFormat="1" applyFont="1" applyBorder="1" applyAlignment="1" applyProtection="1">
      <alignment horizontal="center" vertical="center"/>
      <protection/>
    </xf>
    <xf numFmtId="164" fontId="4" fillId="0" borderId="5" xfId="0" applyNumberFormat="1" applyFont="1" applyBorder="1" applyAlignment="1" applyProtection="1">
      <alignment horizontal="center" vertical="center"/>
      <protection/>
    </xf>
    <xf numFmtId="0" fontId="0" fillId="0" borderId="22" xfId="0" applyBorder="1" applyAlignment="1" applyProtection="1">
      <alignment horizontal="center" vertical="center"/>
      <protection hidden="1"/>
    </xf>
    <xf numFmtId="0" fontId="0" fillId="0" borderId="4" xfId="0" applyBorder="1" applyAlignment="1" applyProtection="1">
      <alignment horizontal="center" vertical="center"/>
      <protection hidden="1"/>
    </xf>
    <xf numFmtId="0" fontId="4" fillId="0" borderId="4" xfId="0" applyFont="1" applyBorder="1" applyProtection="1">
      <protection hidden="1"/>
    </xf>
    <xf numFmtId="0" fontId="21" fillId="0" borderId="9" xfId="0" applyFont="1" applyBorder="1" applyAlignment="1" applyProtection="1">
      <alignment horizontal="center" vertical="center" wrapText="1"/>
      <protection hidden="1"/>
    </xf>
    <xf numFmtId="0" fontId="21" fillId="0" borderId="3" xfId="0" applyFont="1" applyBorder="1" applyAlignment="1" applyProtection="1">
      <alignment horizontal="center" vertical="center" wrapText="1"/>
      <protection hidden="1"/>
    </xf>
    <xf numFmtId="0" fontId="34" fillId="0" borderId="9" xfId="0" applyFont="1" applyBorder="1" applyAlignment="1" applyProtection="1">
      <alignment horizontal="center" vertical="center" wrapText="1"/>
      <protection hidden="1"/>
    </xf>
    <xf numFmtId="0" fontId="34" fillId="0" borderId="3" xfId="0" applyFont="1" applyBorder="1" applyAlignment="1" applyProtection="1">
      <alignment horizontal="center" vertical="center" wrapText="1"/>
      <protection hidden="1"/>
    </xf>
    <xf numFmtId="0" fontId="20" fillId="0" borderId="9" xfId="0" applyFont="1" applyBorder="1" applyAlignment="1" applyProtection="1">
      <alignment horizontal="center" vertical="center" wrapText="1"/>
      <protection hidden="1"/>
    </xf>
    <xf numFmtId="0" fontId="20" fillId="0" borderId="3" xfId="0" applyFont="1" applyBorder="1" applyAlignment="1" applyProtection="1">
      <alignment horizontal="center" vertical="center" wrapText="1"/>
      <protection hidden="1"/>
    </xf>
    <xf numFmtId="0" fontId="18" fillId="0" borderId="9" xfId="0" applyFont="1" applyBorder="1" applyAlignment="1" applyProtection="1">
      <alignment horizontal="center" vertical="center" textRotation="90" wrapText="1"/>
      <protection hidden="1" locked="0"/>
    </xf>
    <xf numFmtId="0" fontId="18" fillId="0" borderId="3" xfId="0" applyFont="1" applyBorder="1" applyAlignment="1" applyProtection="1">
      <alignment horizontal="center" vertical="center" textRotation="90" wrapText="1"/>
      <protection hidden="1" locked="0"/>
    </xf>
    <xf numFmtId="0" fontId="19" fillId="0" borderId="9" xfId="0" applyFont="1" applyBorder="1" applyAlignment="1" applyProtection="1">
      <alignment horizontal="center" vertical="center" wrapText="1"/>
      <protection hidden="1" locked="0"/>
    </xf>
    <xf numFmtId="0" fontId="19" fillId="0" borderId="3" xfId="0" applyFont="1" applyBorder="1" applyAlignment="1" applyProtection="1">
      <alignment horizontal="center" vertical="center" wrapText="1"/>
      <protection hidden="1" locked="0"/>
    </xf>
    <xf numFmtId="0" fontId="19" fillId="0" borderId="9" xfId="0" applyFont="1" applyBorder="1" applyAlignment="1" applyProtection="1">
      <alignment horizontal="center" vertical="center" textRotation="90" wrapText="1"/>
      <protection hidden="1" locked="0"/>
    </xf>
    <xf numFmtId="0" fontId="19" fillId="0" borderId="3" xfId="0" applyFont="1" applyBorder="1" applyAlignment="1" applyProtection="1">
      <alignment horizontal="center" vertical="center" textRotation="90" wrapText="1"/>
      <protection hidden="1" locked="0"/>
    </xf>
    <xf numFmtId="0" fontId="17" fillId="0" borderId="9" xfId="0" applyFont="1" applyBorder="1" applyAlignment="1" applyProtection="1">
      <alignment horizontal="center" vertical="center" wrapText="1"/>
      <protection hidden="1"/>
    </xf>
    <xf numFmtId="0" fontId="17" fillId="0" borderId="22" xfId="0" applyFont="1" applyBorder="1" applyAlignment="1" applyProtection="1">
      <alignment horizontal="center" vertical="center" wrapText="1"/>
      <protection hidden="1"/>
    </xf>
    <xf numFmtId="0" fontId="17" fillId="0" borderId="3" xfId="0" applyFont="1" applyBorder="1" applyAlignment="1" applyProtection="1">
      <alignment horizontal="center" vertical="center" wrapText="1"/>
      <protection hidden="1"/>
    </xf>
    <xf numFmtId="0" fontId="34" fillId="0" borderId="22" xfId="0" applyFont="1" applyBorder="1" applyAlignment="1" applyProtection="1">
      <alignment horizontal="center" vertical="center" wrapText="1"/>
      <protection hidden="1"/>
    </xf>
    <xf numFmtId="0" fontId="12" fillId="0" borderId="9" xfId="0" applyFont="1" applyBorder="1" applyAlignment="1" applyProtection="1">
      <alignment horizontal="center" vertical="center" wrapText="1"/>
      <protection hidden="1"/>
    </xf>
    <xf numFmtId="0" fontId="12" fillId="0" borderId="3" xfId="0" applyFont="1" applyBorder="1" applyAlignment="1" applyProtection="1">
      <alignment horizontal="center" vertical="center" wrapText="1"/>
      <protection hidden="1"/>
    </xf>
    <xf numFmtId="0" fontId="13" fillId="0" borderId="9" xfId="0" applyFont="1" applyBorder="1" applyAlignment="1" applyProtection="1">
      <alignment horizontal="center" vertical="center" wrapText="1"/>
      <protection hidden="1"/>
    </xf>
    <xf numFmtId="0" fontId="13" fillId="0" borderId="3" xfId="0" applyFont="1" applyBorder="1" applyAlignment="1" applyProtection="1">
      <alignment horizontal="center" vertical="center" wrapText="1"/>
      <protection hidden="1"/>
    </xf>
    <xf numFmtId="0" fontId="6" fillId="0" borderId="9" xfId="0" applyFont="1" applyBorder="1" applyAlignment="1" applyProtection="1">
      <alignment horizontal="center" vertical="center" wrapText="1"/>
      <protection hidden="1"/>
    </xf>
    <xf numFmtId="0" fontId="6" fillId="0" borderId="3" xfId="0" applyFont="1" applyBorder="1" applyAlignment="1" applyProtection="1">
      <alignment horizontal="center" vertical="center" wrapText="1"/>
      <protection hidden="1"/>
    </xf>
    <xf numFmtId="0" fontId="35" fillId="0" borderId="9" xfId="0" applyFont="1" applyBorder="1" applyAlignment="1" applyProtection="1">
      <alignment horizontal="center" vertical="center" wrapText="1"/>
      <protection hidden="1"/>
    </xf>
    <xf numFmtId="0" fontId="35" fillId="0" borderId="3" xfId="0" applyFont="1" applyBorder="1" applyAlignment="1" applyProtection="1">
      <alignment horizontal="center" vertical="center" wrapText="1"/>
      <protection hidden="1"/>
    </xf>
    <xf numFmtId="0" fontId="4" fillId="4" borderId="9" xfId="0" applyFont="1" applyFill="1" applyBorder="1" applyAlignment="1" applyProtection="1">
      <alignment horizontal="center" vertical="center"/>
      <protection hidden="1"/>
    </xf>
    <xf numFmtId="0" fontId="4" fillId="4" borderId="22" xfId="0" applyFont="1" applyFill="1" applyBorder="1" applyAlignment="1" applyProtection="1">
      <alignment horizontal="center" vertical="center"/>
      <protection hidden="1"/>
    </xf>
    <xf numFmtId="0" fontId="4" fillId="4" borderId="3" xfId="0" applyFont="1" applyFill="1" applyBorder="1" applyAlignment="1" applyProtection="1">
      <alignment horizontal="center" vertical="center"/>
      <protection hidden="1"/>
    </xf>
    <xf numFmtId="0" fontId="17" fillId="0" borderId="9" xfId="0" applyFont="1" applyBorder="1" applyAlignment="1" applyProtection="1">
      <alignment horizontal="center" vertical="center"/>
      <protection hidden="1"/>
    </xf>
    <xf numFmtId="0" fontId="17" fillId="0" borderId="22" xfId="0" applyFont="1" applyBorder="1" applyAlignment="1" applyProtection="1">
      <alignment horizontal="center" vertical="center"/>
      <protection hidden="1"/>
    </xf>
    <xf numFmtId="0" fontId="17" fillId="0" borderId="3" xfId="0" applyFont="1" applyBorder="1" applyAlignment="1" applyProtection="1">
      <alignment horizontal="center" vertical="center"/>
      <protection hidden="1"/>
    </xf>
    <xf numFmtId="0" fontId="13" fillId="0" borderId="6" xfId="0" applyFont="1" applyBorder="1" applyAlignment="1" applyProtection="1">
      <alignment horizontal="center" vertical="center" textRotation="90" wrapText="1"/>
      <protection hidden="1"/>
    </xf>
    <xf numFmtId="0" fontId="13" fillId="0" borderId="20" xfId="0" applyFont="1" applyBorder="1" applyAlignment="1" applyProtection="1">
      <alignment horizontal="center" vertical="center" textRotation="90" wrapText="1"/>
      <protection hidden="1"/>
    </xf>
    <xf numFmtId="0" fontId="13" fillId="0" borderId="10" xfId="0" applyFont="1" applyBorder="1" applyAlignment="1" applyProtection="1">
      <alignment horizontal="center" vertical="center" textRotation="90" wrapText="1"/>
      <protection hidden="1"/>
    </xf>
    <xf numFmtId="0" fontId="9" fillId="0" borderId="6" xfId="0" applyFont="1" applyBorder="1" applyAlignment="1" applyProtection="1">
      <alignment horizontal="center" vertical="center" wrapText="1"/>
      <protection hidden="1"/>
    </xf>
    <xf numFmtId="0" fontId="9" fillId="0" borderId="10" xfId="0" applyFont="1" applyBorder="1" applyAlignment="1" applyProtection="1">
      <alignment horizontal="center" vertical="center" wrapText="1"/>
      <protection hidden="1"/>
    </xf>
    <xf numFmtId="0" fontId="11" fillId="0" borderId="6" xfId="0" applyFont="1" applyBorder="1" applyAlignment="1" applyProtection="1">
      <alignment horizontal="center" vertical="center" wrapText="1"/>
      <protection hidden="1"/>
    </xf>
    <xf numFmtId="0" fontId="11" fillId="0" borderId="10" xfId="0" applyFont="1" applyBorder="1" applyAlignment="1" applyProtection="1">
      <alignment horizontal="center" vertical="center" wrapText="1"/>
      <protection hidden="1"/>
    </xf>
    <xf numFmtId="0" fontId="11" fillId="0" borderId="7" xfId="0" applyFont="1" applyBorder="1" applyAlignment="1" applyProtection="1">
      <alignment horizontal="center" vertical="center" wrapText="1"/>
      <protection hidden="1"/>
    </xf>
    <xf numFmtId="0" fontId="11" fillId="0" borderId="23" xfId="0" applyFont="1" applyBorder="1" applyAlignment="1" applyProtection="1">
      <alignment horizontal="center" vertical="center" wrapText="1"/>
      <protection hidden="1"/>
    </xf>
    <xf numFmtId="0" fontId="6" fillId="0" borderId="1" xfId="0" applyFont="1" applyBorder="1" applyAlignment="1" applyProtection="1">
      <alignment horizontal="center" vertical="center" wrapText="1"/>
      <protection hidden="1"/>
    </xf>
    <xf numFmtId="0" fontId="17" fillId="3" borderId="2" xfId="0" applyFont="1" applyFill="1" applyBorder="1" applyAlignment="1" applyProtection="1">
      <alignment horizontal="left" vertical="center"/>
      <protection hidden="1"/>
    </xf>
    <xf numFmtId="0" fontId="13" fillId="0" borderId="1" xfId="0" applyFont="1" applyBorder="1" applyAlignment="1" applyProtection="1">
      <alignment horizontal="center" vertical="center" wrapText="1"/>
      <protection hidden="1"/>
    </xf>
    <xf numFmtId="0" fontId="4" fillId="0" borderId="1" xfId="0" applyFont="1" applyBorder="1" applyAlignment="1" applyProtection="1">
      <alignment horizontal="left" vertical="center"/>
      <protection hidden="1"/>
    </xf>
    <xf numFmtId="167" fontId="4" fillId="0" borderId="1" xfId="0" applyNumberFormat="1" applyFont="1" applyBorder="1" applyAlignment="1" applyProtection="1">
      <alignment horizontal="center" vertical="center"/>
      <protection hidden="1"/>
    </xf>
    <xf numFmtId="167" fontId="4" fillId="0" borderId="1" xfId="0" applyNumberFormat="1" applyFont="1" applyBorder="1" applyAlignment="1" applyProtection="1">
      <alignment horizontal="center" vertical="center" wrapText="1"/>
      <protection hidden="1"/>
    </xf>
    <xf numFmtId="0" fontId="35" fillId="0" borderId="22" xfId="0" applyFont="1" applyBorder="1" applyAlignment="1" applyProtection="1">
      <alignment horizontal="center" vertical="center" wrapText="1"/>
      <protection hidden="1"/>
    </xf>
    <xf numFmtId="0" fontId="19" fillId="0" borderId="22" xfId="0" applyFont="1" applyBorder="1" applyAlignment="1" applyProtection="1">
      <alignment horizontal="center" vertical="center" textRotation="90" wrapText="1"/>
      <protection hidden="1" locked="0"/>
    </xf>
    <xf numFmtId="0" fontId="0" fillId="0" borderId="9" xfId="0" applyBorder="1" applyAlignment="1" applyProtection="1">
      <alignment horizontal="left" vertical="center"/>
      <protection hidden="1"/>
    </xf>
    <xf numFmtId="0" fontId="0" fillId="0" borderId="22" xfId="0" applyBorder="1" applyAlignment="1" applyProtection="1">
      <alignment horizontal="left" vertical="center"/>
      <protection hidden="1"/>
    </xf>
    <xf numFmtId="0" fontId="0" fillId="0" borderId="3" xfId="0" applyBorder="1" applyAlignment="1" applyProtection="1">
      <alignment horizontal="left" vertical="center"/>
      <protection hidden="1"/>
    </xf>
    <xf numFmtId="0" fontId="88" fillId="0" borderId="24" xfId="0" applyFont="1" applyFill="1" applyBorder="1" applyAlignment="1" applyProtection="1">
      <alignment horizontal="left" vertical="top" wrapText="1"/>
      <protection hidden="1"/>
    </xf>
    <xf numFmtId="0" fontId="88" fillId="0" borderId="17" xfId="0" applyFont="1" applyFill="1" applyBorder="1" applyAlignment="1" applyProtection="1">
      <alignment horizontal="left" vertical="top" wrapText="1"/>
      <protection hidden="1"/>
    </xf>
    <xf numFmtId="0" fontId="88" fillId="0" borderId="24" xfId="0" applyFont="1" applyFill="1" applyBorder="1" applyAlignment="1" applyProtection="1">
      <alignment horizontal="left" vertical="center" wrapText="1"/>
      <protection hidden="1"/>
    </xf>
    <xf numFmtId="0" fontId="79" fillId="0" borderId="25" xfId="0" applyFont="1" applyBorder="1" applyAlignment="1" applyProtection="1">
      <alignment horizontal="center" vertical="center"/>
      <protection hidden="1"/>
    </xf>
    <xf numFmtId="0" fontId="79" fillId="0" borderId="26" xfId="0" applyFont="1" applyBorder="1" applyAlignment="1" applyProtection="1">
      <alignment horizontal="center" vertical="center"/>
      <protection hidden="1"/>
    </xf>
    <xf numFmtId="0" fontId="79" fillId="0" borderId="27" xfId="0" applyFont="1" applyBorder="1" applyAlignment="1" applyProtection="1">
      <alignment horizontal="center" vertical="center"/>
      <protection hidden="1"/>
    </xf>
    <xf numFmtId="0" fontId="81" fillId="0" borderId="28" xfId="0" applyFont="1" applyFill="1" applyBorder="1" applyAlignment="1" applyProtection="1">
      <alignment horizontal="center" vertical="center" wrapText="1"/>
      <protection hidden="1"/>
    </xf>
    <xf numFmtId="0" fontId="81" fillId="0" borderId="29" xfId="0" applyFont="1" applyFill="1" applyBorder="1" applyAlignment="1" applyProtection="1">
      <alignment horizontal="center" vertical="center" wrapText="1"/>
      <protection hidden="1"/>
    </xf>
    <xf numFmtId="0" fontId="81" fillId="0" borderId="30" xfId="0" applyFont="1" applyFill="1" applyBorder="1" applyAlignment="1" applyProtection="1">
      <alignment horizontal="center" vertical="center" wrapText="1"/>
      <protection hidden="1"/>
    </xf>
    <xf numFmtId="0" fontId="81" fillId="0" borderId="31" xfId="0" applyFont="1" applyFill="1" applyBorder="1" applyAlignment="1" applyProtection="1">
      <alignment horizontal="center" vertical="center" wrapText="1"/>
      <protection hidden="1"/>
    </xf>
    <xf numFmtId="0" fontId="81" fillId="0" borderId="32" xfId="0" applyFont="1" applyFill="1" applyBorder="1" applyAlignment="1" applyProtection="1">
      <alignment horizontal="center" vertical="center" wrapText="1"/>
      <protection hidden="1"/>
    </xf>
    <xf numFmtId="0" fontId="81" fillId="0" borderId="33" xfId="0" applyFont="1" applyFill="1" applyBorder="1" applyAlignment="1" applyProtection="1">
      <alignment horizontal="center" vertical="center" wrapText="1"/>
      <protection hidden="1"/>
    </xf>
    <xf numFmtId="0" fontId="12" fillId="0" borderId="32" xfId="0" applyFont="1" applyFill="1" applyBorder="1" applyAlignment="1" applyProtection="1">
      <alignment horizontal="center" vertical="center" wrapText="1"/>
      <protection hidden="1"/>
    </xf>
    <xf numFmtId="0" fontId="12" fillId="0" borderId="33" xfId="0" applyFont="1" applyFill="1" applyBorder="1" applyAlignment="1" applyProtection="1">
      <alignment horizontal="center" vertical="center" wrapText="1"/>
      <protection hidden="1"/>
    </xf>
    <xf numFmtId="0" fontId="81" fillId="0" borderId="34" xfId="0" applyFont="1" applyFill="1" applyBorder="1" applyAlignment="1" applyProtection="1">
      <alignment horizontal="center" vertical="center"/>
      <protection hidden="1"/>
    </xf>
    <xf numFmtId="0" fontId="81" fillId="0" borderId="12" xfId="0" applyFont="1" applyFill="1" applyBorder="1" applyAlignment="1" applyProtection="1">
      <alignment horizontal="center" vertical="center"/>
      <protection hidden="1"/>
    </xf>
    <xf numFmtId="0" fontId="12" fillId="0" borderId="35" xfId="0" applyFont="1" applyFill="1" applyBorder="1" applyAlignment="1" applyProtection="1">
      <alignment horizontal="center" vertical="center" wrapText="1"/>
      <protection hidden="1"/>
    </xf>
    <xf numFmtId="0" fontId="12" fillId="0" borderId="27" xfId="0" applyFont="1" applyFill="1" applyBorder="1" applyAlignment="1" applyProtection="1">
      <alignment horizontal="center" vertical="center" wrapText="1"/>
      <protection hidden="1"/>
    </xf>
    <xf numFmtId="0" fontId="17" fillId="0" borderId="36" xfId="0" applyFont="1" applyBorder="1" applyAlignment="1" applyProtection="1">
      <alignment horizontal="center" vertical="center" wrapText="1"/>
      <protection hidden="1"/>
    </xf>
    <xf numFmtId="0" fontId="17" fillId="0" borderId="15" xfId="0" applyFont="1" applyBorder="1" applyAlignment="1" applyProtection="1">
      <alignment horizontal="center" vertical="center" wrapText="1"/>
      <protection hidden="1"/>
    </xf>
    <xf numFmtId="0" fontId="91" fillId="0" borderId="37" xfId="0" applyFont="1" applyBorder="1" applyAlignment="1" applyProtection="1">
      <alignment horizontal="center" vertical="center" wrapText="1"/>
      <protection hidden="1"/>
    </xf>
    <xf numFmtId="0" fontId="91" fillId="0" borderId="38" xfId="0" applyFont="1" applyBorder="1" applyAlignment="1" applyProtection="1">
      <alignment horizontal="center" vertical="center" wrapText="1"/>
      <protection hidden="1"/>
    </xf>
    <xf numFmtId="0" fontId="91" fillId="0" borderId="13" xfId="0" applyFont="1" applyBorder="1" applyAlignment="1" applyProtection="1">
      <alignment horizontal="center" vertical="center"/>
      <protection hidden="1"/>
    </xf>
    <xf numFmtId="0" fontId="91" fillId="0" borderId="13" xfId="0" applyFont="1" applyBorder="1" applyAlignment="1" applyProtection="1">
      <alignment horizontal="center" vertical="center" wrapText="1"/>
      <protection hidden="1"/>
    </xf>
    <xf numFmtId="0" fontId="91" fillId="0" borderId="17" xfId="0" applyFont="1" applyBorder="1" applyAlignment="1" applyProtection="1">
      <alignment horizontal="center" vertical="center" wrapText="1"/>
      <protection locked="0"/>
    </xf>
    <xf numFmtId="0" fontId="91" fillId="0" borderId="13" xfId="0" applyFont="1" applyBorder="1" applyAlignment="1" applyProtection="1">
      <alignment horizontal="center" vertical="center" wrapText="1"/>
      <protection locked="0"/>
    </xf>
    <xf numFmtId="0" fontId="91" fillId="0" borderId="13" xfId="0" applyFont="1" applyBorder="1" applyAlignment="1" applyProtection="1">
      <alignment horizontal="center" vertical="center"/>
      <protection locked="0"/>
    </xf>
    <xf numFmtId="0" fontId="89" fillId="0" borderId="39" xfId="0" applyFont="1" applyFill="1" applyBorder="1" applyAlignment="1" applyProtection="1">
      <alignment vertical="center"/>
      <protection hidden="1"/>
    </xf>
    <xf numFmtId="0" fontId="89" fillId="0" borderId="12" xfId="0" applyFont="1" applyFill="1" applyBorder="1" applyAlignment="1" applyProtection="1">
      <alignment vertical="center"/>
      <protection hidden="1"/>
    </xf>
    <xf numFmtId="0" fontId="91" fillId="0" borderId="17" xfId="0" applyFont="1" applyBorder="1" applyAlignment="1" applyProtection="1">
      <alignment horizontal="center" vertical="center" wrapText="1"/>
      <protection hidden="1"/>
    </xf>
    <xf numFmtId="0" fontId="62" fillId="0" borderId="13" xfId="0" applyFont="1" applyBorder="1" applyAlignment="1" applyProtection="1">
      <alignment horizontal="center" vertical="center" wrapText="1"/>
      <protection hidden="1"/>
    </xf>
    <xf numFmtId="0" fontId="18" fillId="0" borderId="13" xfId="0" applyFont="1" applyBorder="1" applyAlignment="1" applyProtection="1">
      <alignment horizontal="center" vertical="center"/>
      <protection hidden="1"/>
    </xf>
    <xf numFmtId="0" fontId="17" fillId="0" borderId="40" xfId="0" applyFont="1" applyBorder="1" applyAlignment="1" applyProtection="1">
      <alignment horizontal="center" vertical="center" wrapText="1"/>
      <protection hidden="1"/>
    </xf>
    <xf numFmtId="0" fontId="17" fillId="0" borderId="41" xfId="0" applyFont="1" applyBorder="1" applyAlignment="1" applyProtection="1">
      <alignment horizontal="center" vertical="center" wrapText="1"/>
      <protection hidden="1"/>
    </xf>
    <xf numFmtId="0" fontId="17" fillId="0" borderId="42" xfId="0" applyFont="1" applyBorder="1" applyAlignment="1" applyProtection="1">
      <alignment horizontal="center" vertical="center" wrapText="1"/>
      <protection hidden="1"/>
    </xf>
    <xf numFmtId="0" fontId="17" fillId="0" borderId="14" xfId="0" applyFont="1" applyBorder="1" applyAlignment="1" applyProtection="1">
      <alignment horizontal="center" vertical="center" wrapText="1"/>
      <protection hidden="1"/>
    </xf>
    <xf numFmtId="0" fontId="91" fillId="0" borderId="8" xfId="0" applyFont="1" applyBorder="1" applyAlignment="1" applyProtection="1">
      <alignment horizontal="center" vertical="center" wrapText="1"/>
      <protection hidden="1"/>
    </xf>
    <xf numFmtId="0" fontId="91" fillId="0" borderId="0" xfId="0" applyFont="1" applyBorder="1" applyAlignment="1" applyProtection="1">
      <alignment horizontal="center" vertical="center" wrapText="1"/>
      <protection hidden="1"/>
    </xf>
    <xf numFmtId="0" fontId="91" fillId="0" borderId="0" xfId="0" applyFont="1" applyBorder="1" applyAlignment="1" applyProtection="1">
      <alignment horizontal="center" vertical="center"/>
      <protection hidden="1"/>
    </xf>
    <xf numFmtId="0" fontId="0" fillId="0" borderId="1" xfId="0" applyBorder="1" applyAlignment="1" applyProtection="1">
      <alignment wrapText="1"/>
      <protection locked="0"/>
    </xf>
    <xf numFmtId="0" fontId="95" fillId="0" borderId="8" xfId="0" applyFont="1" applyBorder="1" applyAlignment="1" applyProtection="1">
      <alignment vertical="center" wrapText="1"/>
      <protection hidden="1"/>
    </xf>
    <xf numFmtId="0" fontId="95" fillId="0" borderId="0" xfId="0" applyFont="1" applyBorder="1" applyAlignment="1" applyProtection="1">
      <alignment vertical="center" wrapText="1"/>
      <protection hidden="1"/>
    </xf>
    <xf numFmtId="0" fontId="95" fillId="0" borderId="11" xfId="0" applyFont="1" applyBorder="1" applyAlignment="1" applyProtection="1">
      <alignment vertical="center" wrapText="1"/>
      <protection hidden="1"/>
    </xf>
    <xf numFmtId="0" fontId="60" fillId="0" borderId="1" xfId="0" applyFont="1" applyBorder="1" applyAlignment="1" applyProtection="1">
      <alignment horizontal="center" vertical="center" wrapText="1"/>
      <protection hidden="1"/>
    </xf>
    <xf numFmtId="0" fontId="60" fillId="0" borderId="1" xfId="0" applyFont="1" applyBorder="1" applyAlignment="1" applyProtection="1">
      <alignment horizontal="center" vertical="center"/>
      <protection hidden="1"/>
    </xf>
    <xf numFmtId="0" fontId="60" fillId="0" borderId="1" xfId="0" applyFont="1" applyBorder="1" applyAlignment="1" applyProtection="1">
      <alignment horizontal="left" vertical="center" wrapText="1"/>
      <protection hidden="1"/>
    </xf>
    <xf numFmtId="0" fontId="0" fillId="0" borderId="7" xfId="0" applyBorder="1" applyAlignment="1" applyProtection="1">
      <alignment wrapText="1"/>
      <protection locked="0"/>
    </xf>
    <xf numFmtId="0" fontId="0" fillId="0" borderId="4" xfId="0" applyBorder="1" applyAlignment="1" applyProtection="1">
      <alignment wrapText="1"/>
      <protection locked="0"/>
    </xf>
    <xf numFmtId="0" fontId="0" fillId="0" borderId="21" xfId="0" applyBorder="1" applyAlignment="1" applyProtection="1">
      <alignment wrapText="1"/>
      <protection locked="0"/>
    </xf>
  </cellXfs>
  <cellStyles count="6">
    <cellStyle name="Normal" xfId="0" builtinId="0"/>
    <cellStyle name="Percent" xfId="15" builtinId="5"/>
    <cellStyle name="Currency" xfId="16" builtinId="4"/>
    <cellStyle name="Currency [0]" xfId="17" builtinId="7"/>
    <cellStyle name="Comma" xfId="18" builtinId="3"/>
    <cellStyle name="Comma [0]" xfId="19" builtinId="6"/>
  </cellStyles>
  <dxfs count="136">
    <dxf>
      <font>
        <b/>
        <i val="0"/>
        <color rgb="FFFF0000"/>
      </font>
      <fill>
        <patternFill>
          <fgColor theme="8" tint="0.79992002248764"/>
          <bgColor theme="8" tint="0.79992002248764"/>
        </patternFill>
      </fill>
      <border>
        <left style="thin">
          <color rgb="FF9C0006"/>
        </left>
        <right style="thin">
          <color rgb="FF9C0006"/>
        </right>
        <top style="thin">
          <color rgb="FF9C0006"/>
        </top>
        <bottom style="thin">
          <color rgb="FF9C0006"/>
        </bottom>
      </border>
    </dxf>
    <dxf>
      <font>
        <b/>
        <i val="0"/>
        <color rgb="FFFF00FF"/>
      </font>
      <fill>
        <patternFill>
          <fgColor theme="6" tint="0.79992002248764"/>
          <bgColor theme="6" tint="0.79992002248764"/>
        </patternFill>
      </fill>
    </dxf>
    <dxf>
      <font>
        <b/>
        <i val="0"/>
        <color rgb="FFFF0000"/>
      </font>
      <fill>
        <patternFill>
          <fgColor theme="8" tint="0.79992002248764"/>
          <bgColor theme="8" tint="0.79992002248764"/>
        </patternFill>
      </fill>
      <border>
        <left style="thin">
          <color rgb="FF9C0006"/>
        </left>
        <right style="thin">
          <color rgb="FF9C0006"/>
        </right>
        <top style="thin">
          <color rgb="FF9C0006"/>
        </top>
        <bottom style="thin">
          <color rgb="FF9C0006"/>
        </bottom>
      </border>
    </dxf>
    <dxf>
      <font>
        <b/>
        <i val="0"/>
        <color rgb="FFFF00FF"/>
      </font>
      <fill>
        <patternFill>
          <fgColor theme="6" tint="0.79992002248764"/>
          <bgColor theme="6" tint="0.79992002248764"/>
        </patternFill>
      </fill>
    </dxf>
    <dxf>
      <font>
        <color theme="0"/>
      </font>
      <fill>
        <patternFill>
          <fgColor rgb="FFFF0000"/>
          <bgColor rgb="FFFF0000"/>
        </patternFill>
      </fill>
    </dxf>
    <dxf>
      <font>
        <color theme="0"/>
      </font>
      <fill>
        <patternFill>
          <fgColor rgb="FFFF0000"/>
          <bgColor rgb="FFFF0000"/>
        </patternFill>
      </fill>
    </dxf>
    <dxf>
      <font>
        <color theme="0"/>
      </font>
      <fill>
        <patternFill>
          <fgColor rgb="FFFF0000"/>
          <bgColor rgb="FFFF0000"/>
        </patternFill>
      </fill>
    </dxf>
    <dxf>
      <font>
        <color theme="0"/>
      </font>
      <fill>
        <patternFill>
          <fgColor rgb="FFFF0000"/>
          <bgColor rgb="FFFF0000"/>
        </patternFill>
      </fill>
    </dxf>
    <dxf>
      <font>
        <color theme="0"/>
      </font>
      <fill>
        <patternFill>
          <fgColor rgb="FFFF0000"/>
          <bgColor rgb="FFFF0000"/>
        </patternFill>
      </fill>
    </dxf>
    <dxf>
      <font>
        <color theme="0"/>
      </font>
      <fill>
        <patternFill>
          <fgColor rgb="FFFF0000"/>
          <bgColor rgb="FFFF0000"/>
        </patternFill>
      </fill>
    </dxf>
    <dxf>
      <font>
        <b/>
        <i val="0"/>
        <color rgb="FF00B050"/>
      </font>
      <fill>
        <patternFill>
          <bgColor rgb="FFFFFF00"/>
        </patternFill>
      </fill>
    </dxf>
    <dxf>
      <font>
        <b/>
        <i val="0"/>
        <color rgb="FF00B050"/>
      </font>
      <fill>
        <patternFill>
          <bgColor rgb="FFFFFF00"/>
        </patternFill>
      </fill>
    </dxf>
    <dxf>
      <font>
        <color theme="0"/>
      </font>
      <fill>
        <patternFill>
          <fgColor rgb="FFFF0000"/>
          <bgColor rgb="FFFF0000"/>
        </patternFill>
      </fill>
    </dxf>
    <dxf>
      <font>
        <b/>
        <i val="0"/>
        <color theme="0"/>
      </font>
      <fill>
        <patternFill>
          <fgColor rgb="FFFF0000"/>
          <bgColor rgb="FFFF0000"/>
        </patternFill>
      </fill>
    </dxf>
    <dxf>
      <font>
        <color theme="0"/>
      </font>
      <fill>
        <patternFill>
          <fgColor rgb="FFFF0000"/>
          <bgColor rgb="FFFF0000"/>
        </patternFill>
      </fill>
    </dxf>
    <dxf>
      <font>
        <color theme="0"/>
      </font>
      <fill>
        <patternFill>
          <fgColor rgb="FFFF0000"/>
          <bgColor rgb="FFFF0000"/>
        </patternFill>
      </fill>
    </dxf>
    <dxf>
      <font>
        <b/>
        <i val="0"/>
        <color rgb="FFFF0000"/>
      </font>
      <fill>
        <patternFill>
          <fgColor theme="8" tint="0.79992002248764"/>
          <bgColor theme="8" tint="0.79992002248764"/>
        </patternFill>
      </fill>
      <border>
        <left style="thin">
          <color rgb="FF9C0006"/>
        </left>
        <right style="thin">
          <color rgb="FF9C0006"/>
        </right>
        <top style="thin">
          <color rgb="FF9C0006"/>
        </top>
        <bottom style="thin">
          <color rgb="FF9C0006"/>
        </bottom>
      </border>
    </dxf>
    <dxf>
      <font>
        <b/>
        <i val="0"/>
        <color rgb="FFFF00FF"/>
      </font>
      <fill>
        <patternFill>
          <fgColor theme="6" tint="0.79992002248764"/>
          <bgColor theme="6" tint="0.79992002248764"/>
        </patternFill>
      </fill>
    </dxf>
    <dxf>
      <font>
        <b/>
        <i val="0"/>
        <color rgb="FF00B050"/>
      </font>
      <fill>
        <patternFill>
          <bgColor rgb="FFFFFF00"/>
        </patternFill>
      </fill>
    </dxf>
    <dxf>
      <font>
        <color theme="0"/>
      </font>
      <fill>
        <patternFill>
          <fgColor rgb="FFFF0000"/>
          <bgColor rgb="FFFF0000"/>
        </patternFill>
      </fill>
    </dxf>
    <dxf>
      <font>
        <b/>
        <i val="0"/>
        <color theme="0"/>
      </font>
      <fill>
        <patternFill>
          <fgColor rgb="FFFF0000"/>
          <bgColor rgb="FFFF0000"/>
        </patternFill>
      </fill>
    </dxf>
    <dxf>
      <font>
        <color theme="0"/>
      </font>
      <fill>
        <patternFill>
          <fgColor rgb="FFFF0000"/>
          <bgColor rgb="FFFF0000"/>
        </patternFill>
      </fill>
    </dxf>
    <dxf>
      <font>
        <color theme="0"/>
      </font>
      <fill>
        <patternFill>
          <fgColor rgb="FFFF0000"/>
          <bgColor rgb="FFFF0000"/>
        </patternFill>
      </fill>
    </dxf>
    <dxf>
      <font>
        <b/>
        <i val="0"/>
        <color rgb="FFFF0000"/>
      </font>
      <fill>
        <patternFill>
          <fgColor theme="8" tint="0.79992002248764"/>
          <bgColor theme="8" tint="0.79992002248764"/>
        </patternFill>
      </fill>
      <border>
        <left style="thin">
          <color rgb="FF9C0006"/>
        </left>
        <right style="thin">
          <color rgb="FF9C0006"/>
        </right>
        <top style="thin">
          <color rgb="FF9C0006"/>
        </top>
        <bottom style="thin">
          <color rgb="FF9C0006"/>
        </bottom>
      </border>
    </dxf>
    <dxf>
      <font>
        <b/>
        <i val="0"/>
        <color rgb="FFFF00FF"/>
      </font>
      <fill>
        <patternFill>
          <fgColor theme="6" tint="0.79992002248764"/>
          <bgColor theme="6" tint="0.79992002248764"/>
        </patternFill>
      </fill>
    </dxf>
    <dxf>
      <font>
        <b/>
        <i val="0"/>
        <color rgb="FFFF0000"/>
      </font>
      <fill>
        <patternFill>
          <fgColor theme="8" tint="0.79992002248764"/>
          <bgColor theme="8" tint="0.79992002248764"/>
        </patternFill>
      </fill>
      <border>
        <left style="thin">
          <color rgb="FF9C0006"/>
        </left>
        <right style="thin">
          <color rgb="FF9C0006"/>
        </right>
        <top style="thin">
          <color rgb="FF9C0006"/>
        </top>
        <bottom style="thin">
          <color rgb="FF9C0006"/>
        </bottom>
      </border>
    </dxf>
    <dxf>
      <font>
        <b/>
        <i val="0"/>
        <color rgb="FFFF00FF"/>
      </font>
      <fill>
        <patternFill>
          <fgColor theme="6" tint="0.79992002248764"/>
          <bgColor theme="6" tint="0.79992002248764"/>
        </patternFill>
      </fill>
    </dxf>
    <dxf>
      <font>
        <b/>
        <i val="0"/>
        <color rgb="FFFF0000"/>
      </font>
      <fill>
        <patternFill>
          <fgColor theme="8" tint="0.79992002248764"/>
          <bgColor theme="8" tint="0.79992002248764"/>
        </patternFill>
      </fill>
      <border>
        <left style="thin">
          <color rgb="FF9C0006"/>
        </left>
        <right style="thin">
          <color rgb="FF9C0006"/>
        </right>
        <top style="thin">
          <color rgb="FF9C0006"/>
        </top>
        <bottom style="thin">
          <color rgb="FF9C0006"/>
        </bottom>
      </border>
    </dxf>
    <dxf>
      <font>
        <b/>
        <i val="0"/>
        <color rgb="FFFF00FF"/>
      </font>
      <fill>
        <patternFill>
          <fgColor theme="6" tint="0.79992002248764"/>
          <bgColor theme="6" tint="0.79992002248764"/>
        </patternFill>
      </fill>
    </dxf>
    <dxf>
      <font>
        <b/>
        <i val="0"/>
        <color rgb="FF00B050"/>
      </font>
      <fill>
        <patternFill>
          <bgColor rgb="FFFFFF00"/>
        </patternFill>
      </fill>
    </dxf>
    <dxf>
      <font>
        <color theme="0"/>
      </font>
      <fill>
        <patternFill>
          <fgColor rgb="FFFF0000"/>
          <bgColor rgb="FFFF0000"/>
        </patternFill>
      </fill>
    </dxf>
    <dxf>
      <font>
        <b/>
        <i val="0"/>
        <color theme="0"/>
      </font>
      <fill>
        <patternFill>
          <fgColor rgb="FFFF0000"/>
          <bgColor rgb="FFFF0000"/>
        </patternFill>
      </fill>
    </dxf>
    <dxf>
      <font>
        <b/>
        <i val="0"/>
        <color rgb="FF00B050"/>
      </font>
      <fill>
        <patternFill>
          <bgColor rgb="FFFFFF00"/>
        </patternFill>
      </fill>
    </dxf>
    <dxf>
      <font>
        <color theme="0"/>
      </font>
      <fill>
        <patternFill>
          <fgColor rgb="FFFF0000"/>
          <bgColor rgb="FFFF0000"/>
        </patternFill>
      </fill>
    </dxf>
    <dxf>
      <font>
        <b/>
        <i val="0"/>
        <color theme="0"/>
      </font>
      <fill>
        <patternFill>
          <fgColor rgb="FFFF0000"/>
          <bgColor rgb="FFFF0000"/>
        </patternFill>
      </fill>
    </dxf>
    <dxf>
      <font>
        <b/>
        <i val="0"/>
        <color rgb="FF00B050"/>
      </font>
      <fill>
        <patternFill>
          <bgColor rgb="FFFFFF00"/>
        </patternFill>
      </fill>
    </dxf>
    <dxf>
      <font>
        <color theme="0"/>
      </font>
      <fill>
        <patternFill>
          <fgColor rgb="FFFF0000"/>
          <bgColor rgb="FFFF0000"/>
        </patternFill>
      </fill>
    </dxf>
    <dxf>
      <font>
        <b/>
        <i val="0"/>
        <color theme="0"/>
      </font>
      <fill>
        <patternFill>
          <fgColor rgb="FFFF0000"/>
          <bgColor rgb="FFFF0000"/>
        </patternFill>
      </fill>
    </dxf>
    <dxf>
      <font>
        <color theme="0"/>
      </font>
      <fill>
        <patternFill>
          <fgColor rgb="FFFF0000"/>
          <bgColor rgb="FFFF0000"/>
        </patternFill>
      </fill>
    </dxf>
    <dxf>
      <font>
        <color theme="0"/>
      </font>
      <fill>
        <patternFill>
          <fgColor rgb="FFFF0000"/>
          <bgColor rgb="FFFF0000"/>
        </patternFill>
      </fill>
    </dxf>
    <dxf>
      <font>
        <b/>
        <i val="0"/>
        <color rgb="FFFF0000"/>
      </font>
      <fill>
        <patternFill>
          <fgColor theme="8" tint="0.79992002248764"/>
          <bgColor theme="8" tint="0.79992002248764"/>
        </patternFill>
      </fill>
      <border>
        <left style="thin">
          <color rgb="FF9C0006"/>
        </left>
        <right style="thin">
          <color rgb="FF9C0006"/>
        </right>
        <top style="thin">
          <color rgb="FF9C0006"/>
        </top>
        <bottom style="thin">
          <color rgb="FF9C0006"/>
        </bottom>
      </border>
    </dxf>
    <dxf>
      <font>
        <b/>
        <i val="0"/>
        <color rgb="FFFF00FF"/>
      </font>
      <fill>
        <patternFill>
          <fgColor theme="6" tint="0.79992002248764"/>
          <bgColor theme="6" tint="0.79992002248764"/>
        </patternFill>
      </fill>
    </dxf>
    <dxf>
      <font>
        <b/>
        <i val="0"/>
        <color rgb="FF00B050"/>
      </font>
      <fill>
        <patternFill>
          <bgColor rgb="FFFFFF00"/>
        </patternFill>
      </fill>
    </dxf>
    <dxf>
      <font>
        <color theme="0"/>
      </font>
      <fill>
        <patternFill>
          <fgColor rgb="FFFF0000"/>
          <bgColor rgb="FFFF0000"/>
        </patternFill>
      </fill>
    </dxf>
    <dxf>
      <font>
        <b/>
        <i val="0"/>
        <color theme="0"/>
      </font>
      <fill>
        <patternFill>
          <fgColor rgb="FFFF0000"/>
          <bgColor rgb="FFFF0000"/>
        </patternFill>
      </fill>
    </dxf>
    <dxf>
      <font>
        <color theme="0"/>
      </font>
      <fill>
        <patternFill>
          <fgColor rgb="FFFF0000"/>
          <bgColor rgb="FFFF0000"/>
        </patternFill>
      </fill>
    </dxf>
    <dxf>
      <font>
        <color theme="0"/>
      </font>
      <fill>
        <patternFill>
          <fgColor rgb="FFFF0000"/>
          <bgColor rgb="FFFF0000"/>
        </patternFill>
      </fill>
    </dxf>
    <dxf>
      <font>
        <b/>
        <i val="0"/>
        <color rgb="FFFF0000"/>
      </font>
      <fill>
        <patternFill>
          <fgColor theme="8" tint="0.79992002248764"/>
          <bgColor theme="8" tint="0.79992002248764"/>
        </patternFill>
      </fill>
      <border>
        <left style="thin">
          <color rgb="FF9C0006"/>
        </left>
        <right style="thin">
          <color rgb="FF9C0006"/>
        </right>
        <top style="thin">
          <color rgb="FF9C0006"/>
        </top>
        <bottom style="thin">
          <color rgb="FF9C0006"/>
        </bottom>
      </border>
    </dxf>
    <dxf>
      <font>
        <b/>
        <i val="0"/>
        <color rgb="FFFF00FF"/>
      </font>
      <fill>
        <patternFill>
          <fgColor theme="6" tint="0.79992002248764"/>
          <bgColor theme="6" tint="0.79992002248764"/>
        </patternFill>
      </fill>
    </dxf>
    <dxf>
      <font>
        <b/>
        <i val="0"/>
        <color rgb="FF00B050"/>
      </font>
      <fill>
        <patternFill>
          <bgColor rgb="FFFFFF00"/>
        </patternFill>
      </fill>
    </dxf>
    <dxf>
      <font>
        <color theme="0"/>
      </font>
      <fill>
        <patternFill>
          <fgColor rgb="FFFF0000"/>
          <bgColor rgb="FFFF0000"/>
        </patternFill>
      </fill>
    </dxf>
    <dxf>
      <font>
        <b/>
        <i val="0"/>
        <color theme="0"/>
      </font>
      <fill>
        <patternFill>
          <fgColor rgb="FFFF0000"/>
          <bgColor rgb="FFFF0000"/>
        </patternFill>
      </fill>
    </dxf>
    <dxf>
      <font>
        <color theme="0"/>
      </font>
      <fill>
        <patternFill>
          <fgColor rgb="FFFF0000"/>
          <bgColor rgb="FFFF0000"/>
        </patternFill>
      </fill>
    </dxf>
    <dxf>
      <font>
        <color theme="0"/>
      </font>
      <fill>
        <patternFill>
          <fgColor rgb="FFFF0000"/>
          <bgColor rgb="FFFF0000"/>
        </patternFill>
      </fill>
    </dxf>
    <dxf>
      <font>
        <b/>
        <i val="0"/>
        <color rgb="FFFF0000"/>
      </font>
      <fill>
        <patternFill>
          <fgColor theme="8" tint="0.79992002248764"/>
          <bgColor theme="8" tint="0.79992002248764"/>
        </patternFill>
      </fill>
      <border>
        <left style="thin">
          <color rgb="FF9C0006"/>
        </left>
        <right style="thin">
          <color rgb="FF9C0006"/>
        </right>
        <top style="thin">
          <color rgb="FF9C0006"/>
        </top>
        <bottom style="thin">
          <color rgb="FF9C0006"/>
        </bottom>
      </border>
    </dxf>
    <dxf>
      <font>
        <b/>
        <i val="0"/>
        <color rgb="FFFF00FF"/>
      </font>
      <fill>
        <patternFill>
          <fgColor theme="6" tint="0.79992002248764"/>
          <bgColor theme="6" tint="0.79992002248764"/>
        </patternFill>
      </fill>
    </dxf>
    <dxf>
      <font>
        <b/>
        <i val="0"/>
        <color rgb="FFFF0000"/>
      </font>
      <fill>
        <patternFill>
          <fgColor theme="8" tint="0.79992002248764"/>
          <bgColor theme="8" tint="0.79992002248764"/>
        </patternFill>
      </fill>
      <border>
        <left style="thin">
          <color rgb="FF9C0006"/>
        </left>
        <right style="thin">
          <color rgb="FF9C0006"/>
        </right>
        <top style="thin">
          <color rgb="FF9C0006"/>
        </top>
        <bottom style="thin">
          <color rgb="FF9C0006"/>
        </bottom>
      </border>
    </dxf>
    <dxf>
      <font>
        <b/>
        <i val="0"/>
        <color rgb="FFFF00FF"/>
      </font>
      <fill>
        <patternFill>
          <fgColor theme="6" tint="0.79992002248764"/>
          <bgColor theme="6" tint="0.79992002248764"/>
        </patternFill>
      </fill>
    </dxf>
    <dxf>
      <font>
        <color theme="0"/>
      </font>
      <fill>
        <patternFill>
          <fgColor rgb="FFFF0000"/>
          <bgColor rgb="FFFF0000"/>
        </patternFill>
      </fill>
    </dxf>
    <dxf>
      <font>
        <color theme="0"/>
      </font>
      <fill>
        <patternFill>
          <fgColor rgb="FFFF0000"/>
          <bgColor rgb="FFFF0000"/>
        </patternFill>
      </fill>
    </dxf>
    <dxf>
      <font>
        <color theme="0"/>
      </font>
      <fill>
        <patternFill>
          <fgColor rgb="FFFF0000"/>
          <bgColor rgb="FFFF0000"/>
        </patternFill>
      </fill>
    </dxf>
    <dxf>
      <font>
        <color theme="0"/>
      </font>
      <fill>
        <patternFill>
          <fgColor rgb="FFFF0000"/>
          <bgColor rgb="FFFF0000"/>
        </patternFill>
      </fill>
    </dxf>
    <dxf>
      <font>
        <color theme="0"/>
      </font>
      <fill>
        <patternFill>
          <fgColor rgb="FFFF0000"/>
          <bgColor rgb="FFFF0000"/>
        </patternFill>
      </fill>
    </dxf>
    <dxf>
      <font>
        <color theme="0"/>
      </font>
      <fill>
        <patternFill>
          <fgColor rgb="FFFF0000"/>
          <bgColor rgb="FFFF0000"/>
        </patternFill>
      </fill>
    </dxf>
    <dxf>
      <font>
        <b/>
        <i val="0"/>
        <color rgb="FF00B050"/>
      </font>
      <fill>
        <patternFill>
          <bgColor rgb="FFFFFF00"/>
        </patternFill>
      </fill>
    </dxf>
    <dxf>
      <font>
        <b/>
        <i val="0"/>
        <color rgb="FF00B050"/>
      </font>
      <fill>
        <patternFill>
          <bgColor rgb="FFFFFF00"/>
        </patternFill>
      </fill>
    </dxf>
    <dxf>
      <font>
        <color theme="0"/>
      </font>
      <fill>
        <patternFill>
          <fgColor rgb="FFFF0000"/>
          <bgColor rgb="FFFF0000"/>
        </patternFill>
      </fill>
    </dxf>
    <dxf>
      <font>
        <b/>
        <i val="0"/>
        <color theme="0"/>
      </font>
      <fill>
        <patternFill>
          <fgColor rgb="FFFF0000"/>
          <bgColor rgb="FFFF0000"/>
        </patternFill>
      </fill>
    </dxf>
    <dxf>
      <font>
        <color theme="0"/>
      </font>
      <fill>
        <patternFill>
          <fgColor rgb="FFFF0000"/>
          <bgColor rgb="FFFF0000"/>
        </patternFill>
      </fill>
    </dxf>
    <dxf>
      <font>
        <color theme="0"/>
      </font>
      <fill>
        <patternFill>
          <fgColor rgb="FFFF0000"/>
          <bgColor rgb="FFFF0000"/>
        </patternFill>
      </fill>
    </dxf>
    <dxf>
      <font>
        <b/>
        <i val="0"/>
        <color rgb="FFFF0000"/>
      </font>
      <fill>
        <patternFill>
          <fgColor theme="8" tint="0.79992002248764"/>
          <bgColor theme="8" tint="0.79992002248764"/>
        </patternFill>
      </fill>
      <border>
        <left style="thin">
          <color rgb="FF9C0006"/>
        </left>
        <right style="thin">
          <color rgb="FF9C0006"/>
        </right>
        <top style="thin">
          <color rgb="FF9C0006"/>
        </top>
        <bottom style="thin">
          <color rgb="FF9C0006"/>
        </bottom>
      </border>
    </dxf>
    <dxf>
      <font>
        <b/>
        <i val="0"/>
        <color rgb="FFFF00FF"/>
      </font>
      <fill>
        <patternFill>
          <fgColor theme="6" tint="0.79992002248764"/>
          <bgColor theme="6" tint="0.79992002248764"/>
        </patternFill>
      </fill>
    </dxf>
    <dxf>
      <font>
        <b/>
        <i val="0"/>
        <color rgb="FF00B050"/>
      </font>
      <fill>
        <patternFill>
          <bgColor rgb="FFFFFF00"/>
        </patternFill>
      </fill>
    </dxf>
    <dxf>
      <font>
        <color theme="0"/>
      </font>
      <fill>
        <patternFill>
          <fgColor rgb="FFFF0000"/>
          <bgColor rgb="FFFF0000"/>
        </patternFill>
      </fill>
    </dxf>
    <dxf>
      <font>
        <b/>
        <i val="0"/>
        <color theme="0"/>
      </font>
      <fill>
        <patternFill>
          <fgColor rgb="FFFF0000"/>
          <bgColor rgb="FFFF0000"/>
        </patternFill>
      </fill>
    </dxf>
    <dxf>
      <font>
        <color theme="0"/>
      </font>
      <fill>
        <patternFill>
          <fgColor rgb="FFFF0000"/>
          <bgColor rgb="FFFF0000"/>
        </patternFill>
      </fill>
    </dxf>
    <dxf>
      <font>
        <color theme="0"/>
      </font>
      <fill>
        <patternFill>
          <fgColor rgb="FFFF0000"/>
          <bgColor rgb="FFFF0000"/>
        </patternFill>
      </fill>
    </dxf>
    <dxf>
      <font>
        <b/>
        <i val="0"/>
        <color rgb="FFFF0000"/>
      </font>
      <fill>
        <patternFill>
          <fgColor theme="8" tint="0.79992002248764"/>
          <bgColor theme="8" tint="0.79992002248764"/>
        </patternFill>
      </fill>
      <border>
        <left style="thin">
          <color rgb="FF9C0006"/>
        </left>
        <right style="thin">
          <color rgb="FF9C0006"/>
        </right>
        <top style="thin">
          <color rgb="FF9C0006"/>
        </top>
        <bottom style="thin">
          <color rgb="FF9C0006"/>
        </bottom>
      </border>
    </dxf>
    <dxf>
      <font>
        <b/>
        <i val="0"/>
        <color rgb="FFFF00FF"/>
      </font>
      <fill>
        <patternFill>
          <fgColor theme="6" tint="0.79992002248764"/>
          <bgColor theme="6" tint="0.79992002248764"/>
        </patternFill>
      </fill>
    </dxf>
    <dxf>
      <font>
        <b/>
        <i val="0"/>
        <color rgb="FFFF0000"/>
      </font>
      <fill>
        <patternFill>
          <fgColor theme="8" tint="0.79992002248764"/>
          <bgColor theme="8" tint="0.79992002248764"/>
        </patternFill>
      </fill>
      <border>
        <left style="thin">
          <color rgb="FF9C0006"/>
        </left>
        <right style="thin">
          <color rgb="FF9C0006"/>
        </right>
        <top style="thin">
          <color rgb="FF9C0006"/>
        </top>
        <bottom style="thin">
          <color rgb="FF9C0006"/>
        </bottom>
      </border>
    </dxf>
    <dxf>
      <font>
        <b/>
        <i val="0"/>
        <color rgb="FFFF00FF"/>
      </font>
      <fill>
        <patternFill>
          <fgColor theme="6" tint="0.79992002248764"/>
          <bgColor theme="6" tint="0.79992002248764"/>
        </patternFill>
      </fill>
    </dxf>
    <dxf>
      <font>
        <color theme="0"/>
      </font>
      <fill>
        <patternFill>
          <fgColor rgb="FFFF0000"/>
          <bgColor rgb="FFFF0000"/>
        </patternFill>
      </fill>
    </dxf>
    <dxf>
      <font>
        <color theme="0"/>
      </font>
      <fill>
        <patternFill>
          <fgColor rgb="FFFF0000"/>
          <bgColor rgb="FFFF0000"/>
        </patternFill>
      </fill>
    </dxf>
    <dxf>
      <font>
        <color theme="0"/>
      </font>
      <fill>
        <patternFill>
          <fgColor rgb="FFFF0000"/>
          <bgColor rgb="FFFF0000"/>
        </patternFill>
      </fill>
    </dxf>
    <dxf>
      <font>
        <color theme="0"/>
      </font>
      <fill>
        <patternFill>
          <fgColor rgb="FFFF0000"/>
          <bgColor rgb="FFFF0000"/>
        </patternFill>
      </fill>
    </dxf>
    <dxf>
      <font>
        <color theme="0"/>
      </font>
      <fill>
        <patternFill>
          <fgColor rgb="FFFF0000"/>
          <bgColor rgb="FFFF0000"/>
        </patternFill>
      </fill>
    </dxf>
    <dxf>
      <font>
        <color theme="0"/>
      </font>
      <fill>
        <patternFill>
          <fgColor rgb="FFFF0000"/>
          <bgColor rgb="FFFF0000"/>
        </patternFill>
      </fill>
    </dxf>
    <dxf>
      <font>
        <b/>
        <i val="0"/>
        <color rgb="FF00B050"/>
      </font>
      <fill>
        <patternFill>
          <bgColor rgb="FFFFFF00"/>
        </patternFill>
      </fill>
    </dxf>
    <dxf>
      <font>
        <b/>
        <i val="0"/>
        <color rgb="FF00B050"/>
      </font>
      <fill>
        <patternFill>
          <bgColor rgb="FFFFFF00"/>
        </patternFill>
      </fill>
    </dxf>
    <dxf>
      <font>
        <color theme="0"/>
      </font>
      <fill>
        <patternFill>
          <fgColor rgb="FFFF0000"/>
          <bgColor rgb="FFFF0000"/>
        </patternFill>
      </fill>
    </dxf>
    <dxf>
      <font>
        <b/>
        <i val="0"/>
        <color theme="0"/>
      </font>
      <fill>
        <patternFill>
          <fgColor rgb="FFFF0000"/>
          <bgColor rgb="FFFF0000"/>
        </patternFill>
      </fill>
    </dxf>
    <dxf>
      <font>
        <color theme="0"/>
      </font>
      <fill>
        <patternFill>
          <fgColor rgb="FFFF0000"/>
          <bgColor rgb="FFFF0000"/>
        </patternFill>
      </fill>
    </dxf>
    <dxf>
      <font>
        <color theme="0"/>
      </font>
      <fill>
        <patternFill>
          <fgColor rgb="FFFF0000"/>
          <bgColor rgb="FFFF0000"/>
        </patternFill>
      </fill>
    </dxf>
    <dxf>
      <font>
        <b/>
        <i val="0"/>
        <color rgb="FFFF0000"/>
      </font>
      <fill>
        <patternFill>
          <fgColor theme="8" tint="0.79992002248764"/>
          <bgColor theme="8" tint="0.79992002248764"/>
        </patternFill>
      </fill>
      <border>
        <left style="thin">
          <color rgb="FF9C0006"/>
        </left>
        <right style="thin">
          <color rgb="FF9C0006"/>
        </right>
        <top style="thin">
          <color rgb="FF9C0006"/>
        </top>
        <bottom style="thin">
          <color rgb="FF9C0006"/>
        </bottom>
      </border>
    </dxf>
    <dxf>
      <font>
        <b/>
        <i val="0"/>
        <color rgb="FFFF00FF"/>
      </font>
      <fill>
        <patternFill>
          <fgColor theme="6" tint="0.79992002248764"/>
          <bgColor theme="6" tint="0.79992002248764"/>
        </patternFill>
      </fill>
    </dxf>
    <dxf>
      <font>
        <b/>
        <i val="0"/>
        <color rgb="FF00B050"/>
      </font>
      <fill>
        <patternFill>
          <bgColor rgb="FFFFFF00"/>
        </patternFill>
      </fill>
    </dxf>
    <dxf>
      <font>
        <color theme="0"/>
      </font>
      <fill>
        <patternFill>
          <fgColor rgb="FFFF0000"/>
          <bgColor rgb="FFFF0000"/>
        </patternFill>
      </fill>
    </dxf>
    <dxf>
      <font>
        <b/>
        <i val="0"/>
        <color theme="0"/>
      </font>
      <fill>
        <patternFill>
          <fgColor rgb="FFFF0000"/>
          <bgColor rgb="FFFF0000"/>
        </patternFill>
      </fill>
    </dxf>
    <dxf>
      <font>
        <color theme="0"/>
      </font>
      <fill>
        <patternFill>
          <fgColor rgb="FFFF0000"/>
          <bgColor rgb="FFFF0000"/>
        </patternFill>
      </fill>
    </dxf>
    <dxf>
      <font>
        <color theme="0"/>
      </font>
      <fill>
        <patternFill>
          <fgColor rgb="FFFF0000"/>
          <bgColor rgb="FFFF0000"/>
        </patternFill>
      </fill>
    </dxf>
    <dxf>
      <font>
        <b/>
        <i val="0"/>
        <color rgb="FFFF0000"/>
      </font>
      <fill>
        <patternFill>
          <fgColor theme="8" tint="0.79992002248764"/>
          <bgColor theme="8" tint="0.79992002248764"/>
        </patternFill>
      </fill>
      <border>
        <left style="thin">
          <color rgb="FF9C0006"/>
        </left>
        <right style="thin">
          <color rgb="FF9C0006"/>
        </right>
        <top style="thin">
          <color rgb="FF9C0006"/>
        </top>
        <bottom style="thin">
          <color rgb="FF9C0006"/>
        </bottom>
      </border>
    </dxf>
    <dxf>
      <font>
        <b/>
        <i val="0"/>
        <color rgb="FFFF00FF"/>
      </font>
      <fill>
        <patternFill>
          <fgColor theme="6" tint="0.79992002248764"/>
          <bgColor theme="6" tint="0.79992002248764"/>
        </patternFill>
      </fill>
    </dxf>
    <dxf>
      <font>
        <b/>
        <i val="0"/>
        <color rgb="FF00B050"/>
      </font>
      <fill>
        <patternFill>
          <bgColor rgb="FFFFFF00"/>
        </patternFill>
      </fill>
    </dxf>
    <dxf>
      <font>
        <color theme="0"/>
      </font>
      <fill>
        <patternFill>
          <fgColor rgb="FFFF0000"/>
          <bgColor rgb="FFFF0000"/>
        </patternFill>
      </fill>
    </dxf>
    <dxf>
      <font>
        <b/>
        <i val="0"/>
        <color theme="0"/>
      </font>
      <fill>
        <patternFill>
          <fgColor rgb="FFFF0000"/>
          <bgColor rgb="FFFF0000"/>
        </patternFill>
      </fill>
    </dxf>
    <dxf>
      <font>
        <color theme="0"/>
      </font>
      <fill>
        <patternFill>
          <fgColor rgb="FFFF0000"/>
          <bgColor rgb="FFFF0000"/>
        </patternFill>
      </fill>
    </dxf>
    <dxf>
      <font>
        <color theme="0"/>
      </font>
      <fill>
        <patternFill>
          <fgColor rgb="FFFF0000"/>
          <bgColor rgb="FFFF0000"/>
        </patternFill>
      </fill>
    </dxf>
    <dxf>
      <font>
        <b/>
        <i val="0"/>
        <color rgb="FFFF0000"/>
      </font>
      <fill>
        <patternFill>
          <fgColor theme="8" tint="0.79992002248764"/>
          <bgColor theme="8" tint="0.79992002248764"/>
        </patternFill>
      </fill>
      <border>
        <left style="thin">
          <color rgb="FF9C0006"/>
        </left>
        <right style="thin">
          <color rgb="FF9C0006"/>
        </right>
        <top style="thin">
          <color rgb="FF9C0006"/>
        </top>
        <bottom style="thin">
          <color rgb="FF9C0006"/>
        </bottom>
      </border>
    </dxf>
    <dxf>
      <font>
        <b/>
        <i val="0"/>
        <color rgb="FFFF00FF"/>
      </font>
      <fill>
        <patternFill>
          <fgColor theme="6" tint="0.79992002248764"/>
          <bgColor theme="6" tint="0.79992002248764"/>
        </patternFill>
      </fill>
    </dxf>
    <dxf>
      <font>
        <b/>
        <i val="0"/>
        <color rgb="FFFF0000"/>
      </font>
      <fill>
        <patternFill>
          <fgColor theme="8" tint="0.79992002248764"/>
          <bgColor theme="8" tint="0.79992002248764"/>
        </patternFill>
      </fill>
      <border>
        <left style="thin">
          <color rgb="FF9C0006"/>
        </left>
        <right style="thin">
          <color rgb="FF9C0006"/>
        </right>
        <top style="thin">
          <color rgb="FF9C0006"/>
        </top>
        <bottom style="thin">
          <color rgb="FF9C0006"/>
        </bottom>
      </border>
    </dxf>
    <dxf>
      <font>
        <b/>
        <i val="0"/>
        <color rgb="FFFF00FF"/>
      </font>
      <fill>
        <patternFill>
          <fgColor theme="6" tint="0.79992002248764"/>
          <bgColor theme="6" tint="0.79992002248764"/>
        </patternFill>
      </fill>
    </dxf>
    <dxf>
      <font>
        <color theme="0"/>
      </font>
      <fill>
        <patternFill>
          <fgColor rgb="FFFF0000"/>
          <bgColor rgb="FFFF0000"/>
        </patternFill>
      </fill>
    </dxf>
    <dxf>
      <font>
        <color theme="0"/>
      </font>
      <fill>
        <patternFill>
          <fgColor rgb="FFFF0000"/>
          <bgColor rgb="FFFF0000"/>
        </patternFill>
      </fill>
    </dxf>
    <dxf>
      <font>
        <color theme="0"/>
      </font>
      <fill>
        <patternFill>
          <fgColor rgb="FFFF0000"/>
          <bgColor rgb="FFFF0000"/>
        </patternFill>
      </fill>
    </dxf>
    <dxf>
      <font>
        <color theme="0"/>
      </font>
      <fill>
        <patternFill>
          <fgColor rgb="FFFF0000"/>
          <bgColor rgb="FFFF0000"/>
        </patternFill>
      </fill>
    </dxf>
    <dxf>
      <font>
        <color theme="0"/>
      </font>
      <fill>
        <patternFill>
          <fgColor rgb="FFFF0000"/>
          <bgColor rgb="FFFF0000"/>
        </patternFill>
      </fill>
    </dxf>
    <dxf>
      <font>
        <color theme="0"/>
      </font>
      <fill>
        <patternFill>
          <fgColor rgb="FFFF0000"/>
          <bgColor rgb="FFFF0000"/>
        </patternFill>
      </fill>
    </dxf>
    <dxf>
      <font>
        <b/>
        <i val="0"/>
        <color rgb="FF00B050"/>
      </font>
      <fill>
        <patternFill>
          <bgColor rgb="FFFFFF00"/>
        </patternFill>
      </fill>
    </dxf>
    <dxf>
      <font>
        <b/>
        <i val="0"/>
        <color rgb="FF00B050"/>
      </font>
      <fill>
        <patternFill>
          <bgColor rgb="FFFFFF00"/>
        </patternFill>
      </fill>
    </dxf>
    <dxf>
      <font>
        <color theme="0"/>
      </font>
      <fill>
        <patternFill>
          <fgColor rgb="FFFF0000"/>
          <bgColor rgb="FFFF0000"/>
        </patternFill>
      </fill>
    </dxf>
    <dxf>
      <font>
        <b/>
        <i val="0"/>
        <color theme="0"/>
      </font>
      <fill>
        <patternFill>
          <fgColor rgb="FFFF0000"/>
          <bgColor rgb="FFFF0000"/>
        </patternFill>
      </fill>
    </dxf>
    <dxf>
      <font>
        <color theme="0"/>
      </font>
      <fill>
        <patternFill>
          <fgColor rgb="FFFF0000"/>
          <bgColor rgb="FFFF0000"/>
        </patternFill>
      </fill>
    </dxf>
    <dxf>
      <font>
        <color theme="0"/>
      </font>
      <fill>
        <patternFill>
          <fgColor rgb="FFFF0000"/>
          <bgColor rgb="FFFF0000"/>
        </patternFill>
      </fill>
    </dxf>
    <dxf>
      <font>
        <b/>
        <i val="0"/>
        <color rgb="FFFF0000"/>
      </font>
      <fill>
        <patternFill>
          <fgColor theme="8" tint="0.79992002248764"/>
          <bgColor theme="8" tint="0.79992002248764"/>
        </patternFill>
      </fill>
      <border>
        <left style="thin">
          <color rgb="FF9C0006"/>
        </left>
        <right style="thin">
          <color rgb="FF9C0006"/>
        </right>
        <top style="thin">
          <color rgb="FF9C0006"/>
        </top>
        <bottom style="thin">
          <color rgb="FF9C0006"/>
        </bottom>
      </border>
    </dxf>
    <dxf>
      <font>
        <b/>
        <i val="0"/>
        <color rgb="FFFF00FF"/>
      </font>
      <fill>
        <patternFill>
          <fgColor theme="6" tint="0.79992002248764"/>
          <bgColor theme="6" tint="0.79992002248764"/>
        </patternFill>
      </fill>
    </dxf>
    <dxf>
      <font>
        <color theme="0"/>
      </font>
      <fill>
        <patternFill>
          <fgColor rgb="FFFF0000"/>
          <bgColor rgb="FFFF0000"/>
        </patternFill>
      </fill>
    </dxf>
    <dxf>
      <font>
        <color theme="0"/>
      </font>
      <fill>
        <patternFill>
          <fgColor rgb="FFFF0000"/>
          <bgColor rgb="FFFF0000"/>
        </patternFill>
      </fill>
    </dxf>
    <dxf>
      <font>
        <color theme="0"/>
      </font>
      <fill>
        <patternFill>
          <fgColor rgb="FFFF0000"/>
          <bgColor rgb="FFFF0000"/>
        </patternFill>
      </fill>
    </dxf>
    <dxf>
      <font>
        <color theme="0"/>
      </font>
      <fill>
        <patternFill>
          <fgColor rgb="FFFF0000"/>
          <bgColor rgb="FFFF0000"/>
        </patternFill>
      </fill>
    </dxf>
    <dxf>
      <font>
        <color theme="0"/>
      </font>
      <fill>
        <patternFill>
          <fgColor rgb="FFFF0000"/>
          <bgColor rgb="FFFF0000"/>
        </patternFill>
      </fill>
    </dxf>
    <dxf>
      <font>
        <color theme="0"/>
      </font>
      <fill>
        <patternFill>
          <fgColor rgb="FFFF0000"/>
          <bgColor rgb="FFFF0000"/>
        </patternFill>
      </fill>
    </dxf>
    <dxf>
      <font>
        <b/>
        <i val="0"/>
        <color rgb="FF00B050"/>
      </font>
      <fill>
        <patternFill>
          <bgColor rgb="FFFFFF00"/>
        </patternFill>
      </fill>
    </dxf>
    <dxf>
      <font>
        <color theme="0"/>
      </font>
      <fill>
        <patternFill>
          <fgColor rgb="FFFF0000"/>
          <bgColor rgb="FFFF0000"/>
        </patternFill>
      </fill>
    </dxf>
    <dxf>
      <font>
        <b/>
        <i val="0"/>
        <color theme="0"/>
      </font>
      <fill>
        <patternFill>
          <fgColor rgb="FFFF0000"/>
          <bgColor rgb="FFFF0000"/>
        </patternFill>
      </fill>
    </dxf>
    <dxf>
      <font>
        <color theme="0"/>
      </font>
      <fill>
        <patternFill>
          <fgColor rgb="FFFF0000"/>
          <bgColor rgb="FFFF0000"/>
        </patternFill>
      </fill>
    </dxf>
    <dxf>
      <font>
        <color theme="0"/>
      </font>
      <fill>
        <patternFill>
          <fgColor rgb="FFFF0000"/>
          <bgColor rgb="FFFF00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6" Type="http://schemas.openxmlformats.org/officeDocument/2006/relationships/worksheet" Target="worksheets/sheet15.xml" /><Relationship Id="rId14" Type="http://schemas.openxmlformats.org/officeDocument/2006/relationships/worksheet" Target="worksheets/sheet13.xml" /><Relationship Id="rId1" Type="http://schemas.openxmlformats.org/officeDocument/2006/relationships/theme" Target="theme/theme1.xml" /><Relationship Id="rId18" Type="http://schemas.openxmlformats.org/officeDocument/2006/relationships/worksheet" Target="worksheets/sheet17.xml" /><Relationship Id="rId5" Type="http://schemas.openxmlformats.org/officeDocument/2006/relationships/worksheet" Target="worksheets/sheet4.xml" /><Relationship Id="rId20" Type="http://schemas.openxmlformats.org/officeDocument/2006/relationships/styles" Target="styles.xml" /><Relationship Id="rId21" Type="http://schemas.openxmlformats.org/officeDocument/2006/relationships/sharedStrings" Target="sharedStrings.xml" /><Relationship Id="rId22" Type="http://schemas.openxmlformats.org/officeDocument/2006/relationships/calcChain" Target="calcChain.xml" /><Relationship Id="rId9" Type="http://schemas.openxmlformats.org/officeDocument/2006/relationships/worksheet" Target="worksheets/sheet8.xml" /><Relationship Id="rId17" Type="http://schemas.openxmlformats.org/officeDocument/2006/relationships/worksheet" Target="worksheets/sheet16.xml" /><Relationship Id="rId19" Type="http://schemas.openxmlformats.org/officeDocument/2006/relationships/worksheet" Target="worksheets/sheet18.xml" /><Relationship Id="rId6" Type="http://schemas.openxmlformats.org/officeDocument/2006/relationships/worksheet" Target="worksheets/sheet5.xml" /><Relationship Id="rId15" Type="http://schemas.openxmlformats.org/officeDocument/2006/relationships/worksheet" Target="worksheets/sheet14.xml" /><Relationship Id="rId2" Type="http://schemas.openxmlformats.org/officeDocument/2006/relationships/worksheet" Target="worksheets/sheet1.xml" /><Relationship Id="rId4" Type="http://schemas.openxmlformats.org/officeDocument/2006/relationships/worksheet" Target="worksheets/sheet3.xml" /><Relationship Id="rId10" Type="http://schemas.openxmlformats.org/officeDocument/2006/relationships/worksheet" Target="worksheets/sheet9.xml" /><Relationship Id="rId11" Type="http://schemas.openxmlformats.org/officeDocument/2006/relationships/worksheet" Target="worksheets/sheet10.xml" /><Relationship Id="rId12" Type="http://schemas.openxmlformats.org/officeDocument/2006/relationships/worksheet" Target="worksheets/sheet11.xml" /><Relationship Id="rId13" Type="http://schemas.openxmlformats.org/officeDocument/2006/relationships/worksheet" Target="worksheets/sheet12.xml" /><Relationship Id="rId3" Type="http://schemas.openxmlformats.org/officeDocument/2006/relationships/worksheet" Target="worksheets/sheet2.xml" /><Relationship Id="rId7" Type="http://schemas.openxmlformats.org/officeDocument/2006/relationships/worksheet" Target="worksheets/sheet6.xml" /><Relationship Id="rId8" Type="http://schemas.openxmlformats.org/officeDocument/2006/relationships/worksheet" Target="worksheets/sheet7.xml" /></Relationships>
</file>

<file path=xl/drawings/_rels/drawing1.xml.rels><?xml version="1.0" encoding="UTF-8" standalone="yes"?><Relationships xmlns="http://schemas.openxmlformats.org/package/2006/relationships"><Relationship Id="rId4" Type="http://schemas.openxmlformats.org/officeDocument/2006/relationships/image" Target="../media/image4.jpeg" /><Relationship Id="rId2" Type="http://schemas.openxmlformats.org/officeDocument/2006/relationships/image" Target="../media/image2.jpeg" /><Relationship Id="rId3" Type="http://schemas.openxmlformats.org/officeDocument/2006/relationships/image" Target="../media/image3.jpeg" /><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xdr:from>
      <xdr:col>10</xdr:col>
      <xdr:colOff>371543</xdr:colOff>
      <xdr:row>9</xdr:row>
      <xdr:rowOff>707680</xdr:rowOff>
    </xdr:from>
    <xdr:to>
      <xdr:col>12</xdr:col>
      <xdr:colOff>14487</xdr:colOff>
      <xdr:row>9</xdr:row>
      <xdr:rowOff>1242184</xdr:rowOff>
    </xdr:to>
    <xdr:pic>
      <xdr:nvPicPr>
        <xdr:cNvPr id="4" name="Picture 3"/>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rot="21170910">
          <a:off x="5514975" y="6619875"/>
          <a:ext cx="676275" cy="533400"/>
        </a:xfrm>
        <a:prstGeom prst="rect"/>
      </xdr:spPr>
    </xdr:pic>
    <xdr:clientData/>
  </xdr:twoCellAnchor>
  <xdr:twoCellAnchor>
    <xdr:from>
      <xdr:col>8</xdr:col>
      <xdr:colOff>276227</xdr:colOff>
      <xdr:row>8</xdr:row>
      <xdr:rowOff>152401</xdr:rowOff>
    </xdr:from>
    <xdr:to>
      <xdr:col>11</xdr:col>
      <xdr:colOff>76201</xdr:colOff>
      <xdr:row>9</xdr:row>
      <xdr:rowOff>736407</xdr:rowOff>
    </xdr:to>
    <xdr:pic>
      <xdr:nvPicPr>
        <xdr:cNvPr id="2" name="Picture 1"/>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4391025" y="5876925"/>
          <a:ext cx="1343025" cy="771525"/>
        </a:xfrm>
        <a:prstGeom prst="rect"/>
        <a:gradFill rotWithShape="1">
          <a:gsLst>
            <a:gs pos="0">
              <a:schemeClr val="accent1">
                <a:tint val="66000"/>
                <a:satMod val="160000"/>
              </a:schemeClr>
            </a:gs>
            <a:gs pos="50000">
              <a:schemeClr val="accent1">
                <a:tint val="44500"/>
                <a:satMod val="160000"/>
              </a:schemeClr>
            </a:gs>
            <a:gs pos="100000">
              <a:schemeClr val="accent1">
                <a:tint val="23500"/>
                <a:satMod val="160000"/>
              </a:schemeClr>
            </a:gs>
          </a:gsLst>
          <a:lin ang="5400000"/>
        </a:gradFill>
      </xdr:spPr>
    </xdr:pic>
    <xdr:clientData/>
  </xdr:twoCellAnchor>
  <xdr:twoCellAnchor>
    <xdr:from>
      <xdr:col>9</xdr:col>
      <xdr:colOff>504077</xdr:colOff>
      <xdr:row>9</xdr:row>
      <xdr:rowOff>692210</xdr:rowOff>
    </xdr:from>
    <xdr:to>
      <xdr:col>10</xdr:col>
      <xdr:colOff>371475</xdr:colOff>
      <xdr:row>9</xdr:row>
      <xdr:rowOff>1133476</xdr:rowOff>
    </xdr:to>
    <xdr:pic>
      <xdr:nvPicPr>
        <xdr:cNvPr id="5" name="Picture 4"/>
        <xdr:cNvPicPr>
          <a:picLocks noChangeAspect="1"/>
        </xdr:cNvPicPr>
      </xdr:nvPicPr>
      <xdr:blipFill>
        <a:blip r:embed="rId3">
          <a:extLst>
            <a:ext uri="{28A0092B-C50C-407E-A947-70E740481C1C}">
              <a14:useLocalDpi xmlns:a14="http://schemas.microsoft.com/office/drawing/2010/main" val="0"/>
            </a:ext>
          </a:extLst>
        </a:blip>
        <a:stretch>
          <a:fillRect/>
        </a:stretch>
      </xdr:blipFill>
      <xdr:spPr>
        <a:xfrm rot="9061151" flipV="1">
          <a:off x="5133975" y="6610350"/>
          <a:ext cx="381000" cy="438150"/>
        </a:xfrm>
        <a:prstGeom prst="rect"/>
      </xdr:spPr>
    </xdr:pic>
    <xdr:clientData/>
  </xdr:twoCellAnchor>
  <xdr:twoCellAnchor>
    <xdr:from>
      <xdr:col>9</xdr:col>
      <xdr:colOff>32544</xdr:colOff>
      <xdr:row>9</xdr:row>
      <xdr:rowOff>807265</xdr:rowOff>
    </xdr:from>
    <xdr:to>
      <xdr:col>10</xdr:col>
      <xdr:colOff>12235</xdr:colOff>
      <xdr:row>9</xdr:row>
      <xdr:rowOff>1420553</xdr:rowOff>
    </xdr:to>
    <xdr:pic>
      <xdr:nvPicPr>
        <xdr:cNvPr id="7" name="Picture 6"/>
        <xdr:cNvPicPr>
          <a:picLocks noChangeAspect="1"/>
        </xdr:cNvPicPr>
      </xdr:nvPicPr>
      <xdr:blipFill>
        <a:blip r:embed="rId4">
          <a:extLst>
            <a:ext uri="{28A0092B-C50C-407E-A947-70E740481C1C}">
              <a14:useLocalDpi xmlns:a14="http://schemas.microsoft.com/office/drawing/2010/main" val="0"/>
            </a:ext>
          </a:extLst>
        </a:blip>
        <a:stretch>
          <a:fillRect/>
        </a:stretch>
      </xdr:blipFill>
      <xdr:spPr>
        <a:xfrm rot="19243729">
          <a:off x="4657725" y="6724650"/>
          <a:ext cx="495300" cy="609600"/>
        </a:xfrm>
        <a:prstGeom prst="rec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2" Type="http://schemas.openxmlformats.org/officeDocument/2006/relationships/printerSettings" Target="../printerSettings/printerSettings1.bin" /><Relationship Id="rId1" Type="http://schemas.openxmlformats.org/officeDocument/2006/relationships/drawing" Target="../drawings/drawing1.xml" /></Relationships>
</file>

<file path=xl/worksheets/_rels/sheet10.xml.rels><?xml version="1.0" encoding="UTF-8" standalone="yes"?><Relationships xmlns="http://schemas.openxmlformats.org/package/2006/relationships"><Relationship Id="rId2" Type="http://schemas.openxmlformats.org/officeDocument/2006/relationships/vmlDrawing" Target="../drawings/vmlDrawing5.vml" /><Relationship Id="rId3" Type="http://schemas.openxmlformats.org/officeDocument/2006/relationships/printerSettings" Target="../printerSettings/printerSettings10.bin" /><Relationship Id="rId1" Type="http://schemas.openxmlformats.org/officeDocument/2006/relationships/comments" Target="../comments10.xml" /></Relationships>
</file>

<file path=xl/worksheets/_rels/sheet11.xml.rels><?xml version="1.0" encoding="UTF-8" standalone="yes"?><Relationships xmlns="http://schemas.openxmlformats.org/package/2006/relationships"><Relationship Id="rId2" Type="http://schemas.openxmlformats.org/officeDocument/2006/relationships/vmlDrawing" Target="../drawings/vmlDrawing6.vml" /><Relationship Id="rId3" Type="http://schemas.openxmlformats.org/officeDocument/2006/relationships/printerSettings" Target="../printerSettings/printerSettings11.bin" /><Relationship Id="rId1" Type="http://schemas.openxmlformats.org/officeDocument/2006/relationships/comments" Target="../comments11.xml" /></Relationships>
</file>

<file path=xl/worksheets/_rels/sheet12.xml.rels><?xml version="1.0" encoding="UTF-8" standalone="yes"?><Relationships xmlns="http://schemas.openxmlformats.org/package/2006/relationships"><Relationship Id="rId2" Type="http://schemas.openxmlformats.org/officeDocument/2006/relationships/vmlDrawing" Target="../drawings/vmlDrawing7.vml" /><Relationship Id="rId3" Type="http://schemas.openxmlformats.org/officeDocument/2006/relationships/printerSettings" Target="../printerSettings/printerSettings12.bin" /><Relationship Id="rId1" Type="http://schemas.openxmlformats.org/officeDocument/2006/relationships/comments" Target="../comments12.xml" /></Relationships>
</file>

<file path=xl/worksheets/_rels/sheet13.xml.rels><?xml version="1.0" encoding="UTF-8" standalone="yes"?><Relationships xmlns="http://schemas.openxmlformats.org/package/2006/relationships"><Relationship Id="rId2" Type="http://schemas.openxmlformats.org/officeDocument/2006/relationships/vmlDrawing" Target="../drawings/vmlDrawing8.vml" /><Relationship Id="rId3" Type="http://schemas.openxmlformats.org/officeDocument/2006/relationships/printerSettings" Target="../printerSettings/printerSettings13.bin" /><Relationship Id="rId1" Type="http://schemas.openxmlformats.org/officeDocument/2006/relationships/comments" Target="../comments13.xml" /></Relationships>
</file>

<file path=xl/worksheets/_rels/sheet14.xml.rels><?xml version="1.0" encoding="UTF-8" standalone="yes"?><Relationships xmlns="http://schemas.openxmlformats.org/package/2006/relationships"><Relationship Id="rId2" Type="http://schemas.openxmlformats.org/officeDocument/2006/relationships/vmlDrawing" Target="../drawings/vmlDrawing9.vml" /><Relationship Id="rId3" Type="http://schemas.openxmlformats.org/officeDocument/2006/relationships/printerSettings" Target="../printerSettings/printerSettings14.bin" /><Relationship Id="rId1" Type="http://schemas.openxmlformats.org/officeDocument/2006/relationships/comments" Target="../comments14.xml" /></Relationships>
</file>

<file path=xl/worksheets/_rels/sheet15.xml.rels><?xml version="1.0" encoding="UTF-8" standalone="yes"?><Relationships xmlns="http://schemas.openxmlformats.org/package/2006/relationships"><Relationship Id="rId2" Type="http://schemas.openxmlformats.org/officeDocument/2006/relationships/vmlDrawing" Target="../drawings/vmlDrawing10.vml" /><Relationship Id="rId3" Type="http://schemas.openxmlformats.org/officeDocument/2006/relationships/printerSettings" Target="../printerSettings/printerSettings15.bin" /><Relationship Id="rId1" Type="http://schemas.openxmlformats.org/officeDocument/2006/relationships/comments" Target="../comments15.xml" /></Relationships>
</file>

<file path=xl/worksheets/_rels/sheet16.xml.rels><?xml version="1.0" encoding="UTF-8" standalone="yes"?><Relationships xmlns="http://schemas.openxmlformats.org/package/2006/relationships"><Relationship Id="rId2" Type="http://schemas.openxmlformats.org/officeDocument/2006/relationships/vmlDrawing" Target="../drawings/vmlDrawing11.vml" /><Relationship Id="rId3" Type="http://schemas.openxmlformats.org/officeDocument/2006/relationships/printerSettings" Target="../printerSettings/printerSettings16.bin" /><Relationship Id="rId1" Type="http://schemas.openxmlformats.org/officeDocument/2006/relationships/comments" Target="../comments16.xml" /></Relationships>
</file>

<file path=xl/worksheets/_rels/sheet17.xml.rels><?xml version="1.0" encoding="UTF-8" standalone="yes"?><Relationships xmlns="http://schemas.openxmlformats.org/package/2006/relationships"><Relationship Id="rId2" Type="http://schemas.openxmlformats.org/officeDocument/2006/relationships/vmlDrawing" Target="../drawings/vmlDrawing12.vml" /><Relationship Id="rId3" Type="http://schemas.openxmlformats.org/officeDocument/2006/relationships/printerSettings" Target="../printerSettings/printerSettings17.bin" /><Relationship Id="rId1" Type="http://schemas.openxmlformats.org/officeDocument/2006/relationships/comments" Target="../comments17.xml" /></Relationships>
</file>

<file path=xl/worksheets/_rels/sheet18.xml.rels><?xml version="1.0" encoding="UTF-8" standalone="yes"?><Relationships xmlns="http://schemas.openxmlformats.org/package/2006/relationships"><Relationship Id="rId1" Type="http://schemas.openxmlformats.org/officeDocument/2006/relationships/printerSettings" Target="../printerSettings/printerSettings18.bin" /></Relationships>
</file>

<file path=xl/worksheets/_rels/sheet2.xml.rels><?xml version="1.0" encoding="UTF-8" standalone="yes"?><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2" Type="http://schemas.openxmlformats.org/officeDocument/2006/relationships/vmlDrawing" Target="../drawings/vmlDrawing1.vml" /><Relationship Id="rId3" Type="http://schemas.openxmlformats.org/officeDocument/2006/relationships/printerSettings" Target="../printerSettings/printerSettings6.bin" /><Relationship Id="rId1" Type="http://schemas.openxmlformats.org/officeDocument/2006/relationships/comments" Target="../comments6.xml" /></Relationships>
</file>

<file path=xl/worksheets/_rels/sheet7.xml.rels><?xml version="1.0" encoding="UTF-8" standalone="yes"?><Relationships xmlns="http://schemas.openxmlformats.org/package/2006/relationships"><Relationship Id="rId2" Type="http://schemas.openxmlformats.org/officeDocument/2006/relationships/vmlDrawing" Target="../drawings/vmlDrawing2.vml" /><Relationship Id="rId3" Type="http://schemas.openxmlformats.org/officeDocument/2006/relationships/printerSettings" Target="../printerSettings/printerSettings7.bin" /><Relationship Id="rId1" Type="http://schemas.openxmlformats.org/officeDocument/2006/relationships/comments" Target="../comments7.xml" /></Relationships>
</file>

<file path=xl/worksheets/_rels/sheet8.xml.rels><?xml version="1.0" encoding="UTF-8" standalone="yes"?><Relationships xmlns="http://schemas.openxmlformats.org/package/2006/relationships"><Relationship Id="rId2" Type="http://schemas.openxmlformats.org/officeDocument/2006/relationships/vmlDrawing" Target="../drawings/vmlDrawing3.vml" /><Relationship Id="rId3" Type="http://schemas.openxmlformats.org/officeDocument/2006/relationships/printerSettings" Target="../printerSettings/printerSettings8.bin" /><Relationship Id="rId1" Type="http://schemas.openxmlformats.org/officeDocument/2006/relationships/comments" Target="../comments8.xml" /></Relationships>
</file>

<file path=xl/worksheets/_rels/sheet9.xml.rels><?xml version="1.0" encoding="UTF-8" standalone="yes"?><Relationships xmlns="http://schemas.openxmlformats.org/package/2006/relationships"><Relationship Id="rId2" Type="http://schemas.openxmlformats.org/officeDocument/2006/relationships/vmlDrawing" Target="../drawings/vmlDrawing4.vml" /><Relationship Id="rId3" Type="http://schemas.openxmlformats.org/officeDocument/2006/relationships/printerSettings" Target="../printerSettings/printerSettings9.bin" /><Relationship Id="rId1" Type="http://schemas.openxmlformats.org/officeDocument/2006/relationships/comments" Target="../comments9.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dimension ref="A1:S10"/>
  <sheetViews>
    <sheetView showGridLines="0" tabSelected="1" workbookViewId="0" topLeftCell="A9">
      <selection pane="topLeft" activeCell="N11" sqref="N11"/>
    </sheetView>
  </sheetViews>
  <sheetFormatPr defaultColWidth="0" defaultRowHeight="15" zeroHeight="1"/>
  <cols>
    <col min="1" max="19" width="7.71428571428571" customWidth="1"/>
    <col min="20" max="20" width="4.28571428571429" customWidth="1"/>
    <col min="21" max="16384" width="9.14285714285714" hidden="1"/>
  </cols>
  <sheetData>
    <row r="1" spans="1:19" ht="19.5" customHeight="1">
      <c r="A1" s="340" t="s">
        <v>352</v>
      </c>
      <c s="340"/>
      <c s="340"/>
      <c s="340"/>
      <c s="340"/>
      <c s="340"/>
      <c s="340"/>
      <c s="340"/>
      <c s="340"/>
      <c s="340"/>
      <c s="340"/>
      <c s="340"/>
      <c s="340"/>
      <c s="340"/>
      <c s="340"/>
      <c s="340"/>
      <c s="340"/>
      <c s="340"/>
      <c s="340"/>
    </row>
    <row r="2" spans="1:19" ht="26.25" customHeight="1">
      <c r="A2" s="341" t="s">
        <v>357</v>
      </c>
      <c s="341"/>
      <c s="341"/>
      <c s="341"/>
      <c s="341"/>
      <c s="341"/>
      <c s="341"/>
      <c s="341"/>
      <c s="341"/>
      <c s="341"/>
      <c s="341"/>
      <c s="341"/>
      <c s="341"/>
      <c s="341"/>
      <c s="341"/>
      <c s="341"/>
      <c s="341"/>
      <c s="341"/>
      <c s="341"/>
    </row>
    <row r="3" spans="1:19" s="213" customFormat="1" ht="23.25" customHeight="1">
      <c r="A3" s="214" t="s">
        <v>353</v>
      </c>
      <c s="215"/>
      <c s="215"/>
      <c s="215"/>
      <c s="215"/>
      <c s="215"/>
      <c s="215"/>
      <c s="215"/>
      <c s="215"/>
      <c s="215"/>
      <c s="215"/>
      <c s="215"/>
      <c s="215"/>
      <c s="215"/>
      <c s="215"/>
      <c s="215"/>
      <c s="215"/>
      <c s="215"/>
      <c s="215"/>
    </row>
    <row r="4" spans="1:19" ht="71.25" customHeight="1">
      <c r="A4" s="344" t="s">
        <v>355</v>
      </c>
      <c s="344"/>
      <c s="344"/>
      <c s="344"/>
      <c s="344"/>
      <c s="344"/>
      <c s="344"/>
      <c s="344"/>
      <c s="344"/>
      <c s="344"/>
      <c s="344"/>
      <c s="344"/>
      <c s="344"/>
      <c s="344"/>
      <c s="344"/>
      <c s="344"/>
      <c s="344"/>
      <c s="344"/>
      <c s="344"/>
    </row>
    <row r="5" spans="1:19" ht="165" customHeight="1">
      <c r="A5" s="346" t="s">
        <v>362</v>
      </c>
      <c s="346"/>
      <c s="346"/>
      <c s="346"/>
      <c s="346"/>
      <c s="346"/>
      <c s="346"/>
      <c s="346"/>
      <c s="346"/>
      <c s="346"/>
      <c s="346"/>
      <c s="346"/>
      <c s="346"/>
      <c s="346"/>
      <c s="346"/>
      <c s="346"/>
      <c s="346"/>
      <c s="346"/>
      <c s="346"/>
    </row>
    <row r="6" spans="1:19" ht="90.75" customHeight="1">
      <c r="A6" s="345" t="s">
        <v>354</v>
      </c>
      <c s="345"/>
      <c s="345"/>
      <c s="345"/>
      <c s="345"/>
      <c s="345"/>
      <c s="345"/>
      <c s="345"/>
      <c s="345"/>
      <c s="345"/>
      <c s="345"/>
      <c s="345"/>
      <c s="345"/>
      <c s="345"/>
      <c s="345"/>
      <c s="345"/>
      <c s="345"/>
      <c s="345"/>
      <c s="345"/>
    </row>
    <row r="7" spans="1:19" ht="30" customHeight="1">
      <c r="A7" s="342" t="s">
        <v>358</v>
      </c>
      <c s="342"/>
      <c s="342"/>
      <c s="342"/>
      <c s="342"/>
      <c s="342"/>
      <c s="342"/>
      <c s="342"/>
      <c s="342"/>
      <c s="342"/>
      <c s="342"/>
      <c s="342"/>
      <c s="342"/>
      <c s="342"/>
      <c s="342"/>
      <c s="342"/>
      <c s="342"/>
      <c s="342"/>
      <c s="342"/>
    </row>
    <row r="8" spans="1:1" ht="24.75" customHeight="1">
      <c r="A8" s="225" t="s">
        <v>363</v>
      </c>
    </row>
    <row r="9" spans="1:10" ht="15">
      <c r="A9" s="226" t="s">
        <v>359</v>
      </c>
      <c s="227"/>
      <c s="227"/>
      <c s="227"/>
      <c s="227"/>
      <c s="227"/>
      <c s="227"/>
      <c s="227"/>
      <c s="227"/>
      <c s="227"/>
    </row>
    <row r="10" spans="1:19" ht="126" customHeight="1">
      <c r="A10" s="343" t="s">
        <v>364</v>
      </c>
      <c s="343"/>
      <c s="343"/>
      <c s="343"/>
      <c s="343"/>
      <c s="343"/>
      <c s="343"/>
      <c s="343"/>
      <c s="343"/>
      <c s="343"/>
      <c s="343"/>
      <c s="343"/>
      <c s="343"/>
      <c s="343"/>
      <c s="343"/>
      <c s="343"/>
      <c s="343"/>
      <c s="343"/>
      <c s="343"/>
    </row>
    <row r="11" ht="15"/>
    <row r="12" ht="1.5" customHeight="1"/>
    <row r="13" ht="15"/>
    <row r="14" ht="4.5" customHeight="1"/>
    <row r="15" ht="15" hidden="1"/>
    <row r="16" ht="15" hidden="1"/>
    <row r="17" ht="15" hidden="1"/>
    <row r="18" ht="15"/>
  </sheetData>
  <mergeCells count="7">
    <mergeCell ref="A1:S1"/>
    <mergeCell ref="A2:S2"/>
    <mergeCell ref="A7:S7"/>
    <mergeCell ref="A10:S10"/>
    <mergeCell ref="A4:S4"/>
    <mergeCell ref="A6:S6"/>
    <mergeCell ref="A5:S5"/>
  </mergeCells>
  <pageMargins left="0.7" right="0.7" top="0.75" bottom="0.75" header="0.3" footer="0.3"/>
  <pageSetup orientation="portrait" r:id="rId2"/>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pageSetUpPr fitToPage="1"/>
  </sheetPr>
  <dimension ref="A1:CR2506"/>
  <sheetViews>
    <sheetView showGridLines="0" workbookViewId="0" topLeftCell="A1">
      <pane xSplit="12" ySplit="5" topLeftCell="AR203" activePane="bottomRight" state="frozen"/>
      <selection pane="topLeft" activeCell="A1" sqref="A1"/>
      <selection pane="bottomLeft" activeCell="A6" sqref="A6"/>
      <selection pane="topRight" activeCell="M1" sqref="M1"/>
      <selection pane="bottomRight" activeCell="AV213" sqref="AV213:AW213"/>
    </sheetView>
  </sheetViews>
  <sheetFormatPr defaultColWidth="0" defaultRowHeight="15" customHeight="1" zeroHeight="1"/>
  <cols>
    <col min="1" max="1" width="7.14285714285714" style="4" customWidth="1"/>
    <col min="2" max="3" width="3.71428571428571" style="83" hidden="1" customWidth="1"/>
    <col min="4" max="4" width="7.85714285714286" style="83" customWidth="1"/>
    <col min="5" max="5" width="10" style="6" hidden="1" customWidth="1"/>
    <col min="6" max="6" width="9.85714285714286" style="85" hidden="1" customWidth="1"/>
    <col min="7" max="7" width="4.71428571428571" style="83" hidden="1" customWidth="1"/>
    <col min="8" max="8" width="5.57142857142857" style="83" hidden="1" customWidth="1"/>
    <col min="9" max="9" width="31.2857142857143" style="83" customWidth="1"/>
    <col min="10" max="10" width="17.2857142857143" style="83" hidden="1" customWidth="1"/>
    <col min="11" max="11" width="3.14285714285714" style="83" hidden="1" customWidth="1"/>
    <col min="12" max="12" width="3.28571428571429" style="83" hidden="1" customWidth="1"/>
    <col min="13" max="14" width="3.14285714285714" style="83" customWidth="1"/>
    <col min="15" max="45" width="3.14285714285714" style="4" customWidth="1"/>
    <col min="46" max="73" width="3.14285714285714" style="5" customWidth="1"/>
    <col min="74" max="74" width="3.71428571428571" style="4" customWidth="1"/>
    <col min="75" max="76" width="5.57142857142857" style="4" customWidth="1"/>
    <col min="77" max="77" width="3.71428571428571" style="4" customWidth="1"/>
    <col min="78" max="78" width="5.28571428571429" style="4" customWidth="1"/>
    <col min="79" max="79" width="5.42857142857143" style="87" customWidth="1"/>
    <col min="80" max="80" width="3.28571428571429" style="4" customWidth="1"/>
    <col min="81" max="81" width="3.57142857142857" style="4" customWidth="1"/>
    <col min="82" max="82" width="3.57142857142857" style="87" customWidth="1"/>
    <col min="83" max="83" width="4.14285714285714" style="87" customWidth="1"/>
    <col min="84" max="84" width="6.14285714285714" style="4" hidden="1" customWidth="1"/>
    <col min="85" max="85" width="6.14285714285714" style="4" customWidth="1"/>
    <col min="86" max="87" width="6.14285714285714" style="4" hidden="1" customWidth="1"/>
    <col min="88" max="88" width="14.7142857142857" style="4" hidden="1" customWidth="1"/>
    <col min="89" max="89" width="11" style="4" hidden="1" customWidth="1"/>
    <col min="90" max="90" width="11.2857142857143" style="4" hidden="1" customWidth="1"/>
    <col min="91" max="91" width="15" style="4" hidden="1" customWidth="1"/>
    <col min="92" max="92" width="9.57142857142857" style="4" hidden="1" customWidth="1"/>
    <col min="93" max="93" width="12.5714285714286" style="4" hidden="1" customWidth="1"/>
    <col min="94" max="94" width="13.5714285714286" style="4" hidden="1" customWidth="1"/>
    <col min="95" max="95" width="13.8571428571429" style="4" hidden="1" customWidth="1"/>
    <col min="96" max="96" width="11" style="4" hidden="1" customWidth="1"/>
    <col min="97" max="97" width="7.42857142857143" style="5" customWidth="1"/>
    <col min="98" max="99" width="0" style="5" hidden="1" customWidth="1"/>
    <col min="100" max="16384" width="7.42857142857143" style="5" hidden="1"/>
  </cols>
  <sheetData>
    <row r="1" spans="1:96" ht="22.5" customHeight="1">
      <c r="A1" s="37" t="str">
        <f>IF('STUDENT DATA SHEET '!$K$2="HINDI",'STUDENT DATA SHEET '!$A$3,"CLASS")</f>
        <v>कक्षा</v>
      </c>
      <c s="18"/>
      <c s="18"/>
      <c s="18"/>
      <c s="19" t="s">
        <v>86</v>
      </c>
      <c s="19"/>
      <c s="20" t="s">
        <v>87</v>
      </c>
      <c s="18"/>
      <c s="36">
        <f>'STUDENT DATA SHEET '!$C$3</f>
        <v>2</v>
      </c>
      <c s="18"/>
      <c s="18"/>
      <c s="21"/>
      <c s="34" t="str">
        <f>IF('STUDENT DATA SHEET '!$K$2="HINDI",'STUDENT DATA SHEET '!$A$4,"SECTION")</f>
        <v>वर्ग</v>
      </c>
      <c s="18"/>
      <c s="39" t="str">
        <f>IF('STUDENT DATA SHEET '!$I$2="HINDI",'STUDENT DATA SHEET '!$C$4,'STUDENT DATA SHEET '!$C$4)</f>
        <v>A</v>
      </c>
      <c s="88"/>
      <c s="40" t="str">
        <f>IF('STUDENT DATA SHEET '!$K$2="HINDI",'STUDENT DATA SHEET '!$A$5,"STUDENT ATTENDANCE REGISTER")</f>
        <v>छात्र उपस्थिति रजिस्टर</v>
      </c>
      <c s="88"/>
      <c s="41"/>
      <c s="22"/>
      <c s="23"/>
      <c s="22"/>
      <c s="22"/>
      <c s="22"/>
      <c s="22"/>
      <c s="22"/>
      <c s="22"/>
      <c s="24"/>
      <c s="33" t="str">
        <f>'STUDENT DATA SHEET '!C2</f>
        <v>राजकीय उच्च माध्यमिक विद्यालय डसाणा खुर्द</v>
      </c>
      <c s="25"/>
      <c s="25"/>
      <c s="20"/>
      <c s="20"/>
      <c s="20"/>
      <c s="20"/>
      <c s="20"/>
      <c s="20"/>
      <c s="20"/>
      <c s="20"/>
      <c s="20"/>
      <c s="20"/>
      <c s="20"/>
      <c s="20"/>
      <c s="20"/>
      <c s="266"/>
      <c s="26"/>
      <c s="26"/>
      <c s="25"/>
      <c s="26"/>
      <c s="26"/>
      <c s="26"/>
      <c s="26"/>
      <c s="34" t="str">
        <f>IF('STUDENT DATA SHEET '!$K$2="HINDI",'STUDENT DATA SHEET '!$F$3,'STUDENT DATA SHEET '!$F$4)</f>
        <v xml:space="preserve">कक्षाध्यापक  </v>
      </c>
      <c s="26"/>
      <c s="26"/>
      <c s="27"/>
      <c s="26"/>
      <c s="26"/>
      <c s="26"/>
      <c s="35" t="str">
        <f>IF('STUDENT DATA SHEET '!$K$2="HINDI",'STUDENT DATA SHEET '!$H$3,'STUDENT DATA SHEET '!$H$4)</f>
        <v xml:space="preserve">भागीरथ मल </v>
      </c>
      <c s="28"/>
      <c s="28"/>
      <c s="28"/>
      <c s="28"/>
      <c s="28"/>
      <c s="28"/>
      <c s="28"/>
      <c s="28"/>
      <c s="26"/>
      <c s="528" t="s">
        <v>98</v>
      </c>
      <c s="528"/>
      <c s="528"/>
      <c s="528"/>
      <c s="573">
        <f>M2</f>
        <v>45536</v>
      </c>
      <c s="573"/>
      <c s="573"/>
      <c s="574">
        <f>M2</f>
        <v>45536</v>
      </c>
      <c s="574"/>
      <c s="574"/>
      <c s="574"/>
      <c s="574"/>
      <c s="574"/>
      <c s="38"/>
      <c s="55"/>
      <c s="55"/>
      <c s="55"/>
      <c s="55"/>
      <c s="55"/>
      <c s="62" t="s">
        <v>136</v>
      </c>
      <c s="62" t="s">
        <v>140</v>
      </c>
      <c s="62" t="s">
        <v>141</v>
      </c>
      <c s="63"/>
      <c s="55"/>
      <c r="CQ1" s="55"/>
      <c s="55"/>
    </row>
    <row r="2" spans="1:96" ht="12.75" customHeight="1">
      <c r="A2" s="513" t="s">
        <v>85</v>
      </c>
      <c s="502" t="s">
        <v>2</v>
      </c>
      <c s="502" t="s">
        <v>3</v>
      </c>
      <c s="502" t="s">
        <v>79</v>
      </c>
      <c s="577" t="s">
        <v>5</v>
      </c>
      <c s="578" t="s">
        <v>80</v>
      </c>
      <c s="502" t="s">
        <v>9</v>
      </c>
      <c s="502" t="s">
        <v>11</v>
      </c>
      <c s="502" t="s">
        <v>6</v>
      </c>
      <c s="502" t="s">
        <v>7</v>
      </c>
      <c s="502" t="s">
        <v>8</v>
      </c>
      <c s="42"/>
      <c s="579">
        <v>45536</v>
      </c>
      <c s="579"/>
      <c s="575">
        <f>M2+1</f>
        <v>45537</v>
      </c>
      <c s="575"/>
      <c s="575">
        <f>O2+1</f>
        <v>45538</v>
      </c>
      <c s="575"/>
      <c s="575">
        <f>Q2+1</f>
        <v>45539</v>
      </c>
      <c s="575"/>
      <c s="575">
        <f>S2+1</f>
        <v>45540</v>
      </c>
      <c s="575"/>
      <c s="575">
        <f>U2+1</f>
        <v>45541</v>
      </c>
      <c s="575"/>
      <c s="575">
        <f>W2+1</f>
        <v>45542</v>
      </c>
      <c s="575"/>
      <c s="582">
        <f>Y2+1</f>
        <v>45543</v>
      </c>
      <c s="583"/>
      <c s="575">
        <f>AA2+1</f>
        <v>45544</v>
      </c>
      <c s="575"/>
      <c s="575">
        <f>AC2+1</f>
        <v>45545</v>
      </c>
      <c s="575"/>
      <c s="575">
        <f>AE2+1</f>
        <v>45546</v>
      </c>
      <c s="575"/>
      <c s="575">
        <f>AG2+1</f>
        <v>45547</v>
      </c>
      <c s="575"/>
      <c s="575">
        <f>AI2+1</f>
        <v>45548</v>
      </c>
      <c s="575"/>
      <c s="575">
        <f>AK2+1</f>
        <v>45549</v>
      </c>
      <c s="575"/>
      <c s="575">
        <f>AM2+1</f>
        <v>45550</v>
      </c>
      <c s="575"/>
      <c s="575">
        <f>AO2+1</f>
        <v>45551</v>
      </c>
      <c s="575"/>
      <c s="446" t="str">
        <f>IF('STUDENT DATA SHEET '!$K$2="HINDI","क्र.संख्या","S.NO.")</f>
        <v>क्र.संख्या</v>
      </c>
      <c s="575">
        <f>AQ2+1</f>
        <v>45552</v>
      </c>
      <c s="575"/>
      <c s="575">
        <f>AT2+1</f>
        <v>45553</v>
      </c>
      <c s="575"/>
      <c s="575">
        <f>AV2+1</f>
        <v>45554</v>
      </c>
      <c s="575"/>
      <c s="576">
        <f>AX2+1</f>
        <v>45555</v>
      </c>
      <c s="576"/>
      <c s="575">
        <f>AZ2+1</f>
        <v>45556</v>
      </c>
      <c s="575"/>
      <c s="575">
        <f>BB2+1</f>
        <v>45557</v>
      </c>
      <c s="575"/>
      <c s="575">
        <f t="shared" si="0" ref="BF2">BD2+1</f>
        <v>45558</v>
      </c>
      <c s="575"/>
      <c s="575">
        <f t="shared" si="1" ref="BH2">BF2+1</f>
        <v>45559</v>
      </c>
      <c s="575"/>
      <c s="575">
        <f t="shared" si="2" ref="BJ2">BH2+1</f>
        <v>45560</v>
      </c>
      <c s="575"/>
      <c s="575">
        <f t="shared" si="3" ref="BL2">BJ2+1</f>
        <v>45561</v>
      </c>
      <c s="575"/>
      <c s="575">
        <f t="shared" si="4" ref="BN2">BL2+1</f>
        <v>45562</v>
      </c>
      <c s="575"/>
      <c s="575">
        <f t="shared" si="5" ref="BP2">BN2+1</f>
        <v>45563</v>
      </c>
      <c s="575"/>
      <c s="575">
        <f t="shared" si="6" ref="BR2">BP2+1</f>
        <v>45564</v>
      </c>
      <c s="575"/>
      <c s="575">
        <f t="shared" si="7" ref="BT2">BR2+1</f>
        <v>45565</v>
      </c>
      <c s="575"/>
      <c s="526" t="s">
        <v>81</v>
      </c>
      <c s="526"/>
      <c s="526"/>
      <c s="526" t="s">
        <v>82</v>
      </c>
      <c s="526"/>
      <c s="527"/>
      <c s="526" t="s">
        <v>83</v>
      </c>
      <c s="526"/>
      <c s="454"/>
      <c s="570" t="s">
        <v>132</v>
      </c>
      <c s="103" t="s">
        <v>143</v>
      </c>
      <c s="64"/>
      <c s="64"/>
      <c s="64"/>
      <c s="64"/>
      <c s="65">
        <f>COUNT(M2:BU4)</f>
        <v>30</v>
      </c>
      <c s="65">
        <f>SUM(CK2-CK5-CL5)</f>
        <v>25</v>
      </c>
      <c s="65">
        <f>CL2*2</f>
        <v>50</v>
      </c>
      <c r="CO2" s="66" t="s">
        <v>137</v>
      </c>
      <c s="64" t="s">
        <v>136</v>
      </c>
      <c s="56" t="s">
        <v>138</v>
      </c>
      <c s="56" t="s">
        <v>139</v>
      </c>
    </row>
    <row r="3" spans="1:96" ht="0.75" customHeight="1">
      <c r="A3" s="513"/>
      <c s="502"/>
      <c s="502"/>
      <c s="502"/>
      <c s="577"/>
      <c s="578"/>
      <c s="502"/>
      <c s="502"/>
      <c s="502"/>
      <c s="502"/>
      <c s="502"/>
      <c s="29"/>
      <c s="579"/>
      <c s="579"/>
      <c s="575"/>
      <c s="575"/>
      <c s="575"/>
      <c s="575"/>
      <c s="575"/>
      <c s="575"/>
      <c s="575"/>
      <c s="575"/>
      <c s="575"/>
      <c s="575"/>
      <c s="575"/>
      <c s="575"/>
      <c s="584"/>
      <c s="585"/>
      <c s="575"/>
      <c s="575"/>
      <c s="575"/>
      <c s="575"/>
      <c s="575"/>
      <c s="575"/>
      <c s="575"/>
      <c s="575"/>
      <c s="575"/>
      <c s="575"/>
      <c s="575"/>
      <c s="575"/>
      <c s="575"/>
      <c s="575"/>
      <c s="575"/>
      <c s="575"/>
      <c s="447"/>
      <c s="575"/>
      <c s="575"/>
      <c s="575"/>
      <c s="575"/>
      <c s="575"/>
      <c s="575"/>
      <c s="576"/>
      <c s="576"/>
      <c s="575"/>
      <c s="575"/>
      <c s="575"/>
      <c s="575"/>
      <c s="575"/>
      <c s="575"/>
      <c s="575"/>
      <c s="575"/>
      <c s="575"/>
      <c s="575"/>
      <c s="575"/>
      <c s="575"/>
      <c s="575"/>
      <c s="575"/>
      <c s="575"/>
      <c s="575"/>
      <c s="575"/>
      <c s="575"/>
      <c s="575"/>
      <c s="575"/>
      <c s="29"/>
      <c s="29"/>
      <c s="29"/>
      <c s="29"/>
      <c s="29"/>
      <c s="30"/>
      <c s="29"/>
      <c s="29"/>
      <c s="30"/>
      <c s="571"/>
      <c s="67"/>
      <c s="55"/>
      <c s="55"/>
      <c s="55"/>
      <c s="55"/>
      <c s="55"/>
      <c s="55"/>
      <c s="55"/>
      <c s="55"/>
      <c s="55"/>
      <c s="55"/>
      <c s="55"/>
      <c s="55"/>
    </row>
    <row r="4" spans="1:96" ht="18" customHeight="1">
      <c r="A4" s="513"/>
      <c s="502"/>
      <c s="502"/>
      <c s="502"/>
      <c s="577"/>
      <c s="578"/>
      <c s="502"/>
      <c s="502"/>
      <c s="502"/>
      <c s="502"/>
      <c s="502"/>
      <c s="31"/>
      <c s="579"/>
      <c s="579"/>
      <c s="575"/>
      <c s="575"/>
      <c s="575"/>
      <c s="575"/>
      <c s="575"/>
      <c s="575"/>
      <c s="575"/>
      <c s="575"/>
      <c s="575"/>
      <c s="575"/>
      <c s="575"/>
      <c s="575"/>
      <c s="586"/>
      <c s="587"/>
      <c s="575"/>
      <c s="575"/>
      <c s="575"/>
      <c s="575"/>
      <c s="575"/>
      <c s="575"/>
      <c s="575"/>
      <c s="575"/>
      <c s="575"/>
      <c s="575"/>
      <c s="575"/>
      <c s="575"/>
      <c s="575"/>
      <c s="575"/>
      <c s="575"/>
      <c s="575"/>
      <c s="447"/>
      <c s="575"/>
      <c s="575"/>
      <c s="575"/>
      <c s="575"/>
      <c s="575"/>
      <c s="575"/>
      <c s="576"/>
      <c s="576"/>
      <c s="575"/>
      <c s="575"/>
      <c s="575"/>
      <c s="575"/>
      <c s="575"/>
      <c s="575"/>
      <c s="575"/>
      <c s="575"/>
      <c s="575"/>
      <c s="575"/>
      <c s="575"/>
      <c s="575"/>
      <c s="575"/>
      <c s="575"/>
      <c s="575"/>
      <c s="575"/>
      <c s="575"/>
      <c s="575"/>
      <c s="575"/>
      <c s="575"/>
      <c s="524" t="s">
        <v>99</v>
      </c>
      <c s="524" t="s">
        <v>100</v>
      </c>
      <c s="522" t="s">
        <v>84</v>
      </c>
      <c s="524" t="s">
        <v>99</v>
      </c>
      <c s="524" t="s">
        <v>100</v>
      </c>
      <c s="522" t="s">
        <v>84</v>
      </c>
      <c s="524" t="s">
        <v>99</v>
      </c>
      <c s="524" t="s">
        <v>101</v>
      </c>
      <c s="520" t="s">
        <v>84</v>
      </c>
      <c s="571"/>
      <c s="68" t="s">
        <v>133</v>
      </c>
      <c s="59"/>
      <c s="59"/>
      <c s="59"/>
      <c s="59"/>
      <c s="69" t="s">
        <v>134</v>
      </c>
      <c s="69" t="s">
        <v>135</v>
      </c>
      <c s="59"/>
      <c r="CO4" s="70">
        <f>M2</f>
        <v>45536</v>
      </c>
      <c s="57">
        <f>EOMONTH(CO4,5)</f>
        <v>45716</v>
      </c>
      <c s="57">
        <f>CP4-SUM(CP6:CQ6)</f>
        <v>45716</v>
      </c>
      <c s="57">
        <f>CQ4</f>
        <v>45716</v>
      </c>
    </row>
    <row r="5" spans="1:96" ht="18" customHeight="1">
      <c r="A5" s="513"/>
      <c s="502"/>
      <c s="502"/>
      <c s="502"/>
      <c s="577"/>
      <c s="578"/>
      <c s="502"/>
      <c s="502"/>
      <c s="502"/>
      <c s="502"/>
      <c s="502"/>
      <c s="32"/>
      <c s="569" t="str">
        <f>TEXT(M2,"ddd")</f>
        <v>Sun</v>
      </c>
      <c s="569"/>
      <c s="569" t="str">
        <f>TEXT(O2,"ddd")</f>
        <v>Mon</v>
      </c>
      <c s="569"/>
      <c s="569" t="str">
        <f>TEXT(Q2,"ddd")</f>
        <v>Tue</v>
      </c>
      <c s="569"/>
      <c s="569" t="str">
        <f>TEXT(S2,"ddd")</f>
        <v>Wed</v>
      </c>
      <c s="569"/>
      <c s="580" t="str">
        <f>TEXT(U2,"ddd")</f>
        <v>Thu</v>
      </c>
      <c s="581"/>
      <c s="580" t="str">
        <f>TEXT(W2,"ddd")</f>
        <v>Fri</v>
      </c>
      <c s="581"/>
      <c s="580" t="str">
        <f>TEXT(Y2,"ddd")</f>
        <v>Sat</v>
      </c>
      <c s="581"/>
      <c s="580" t="str">
        <f t="shared" si="8" ref="AA5">TEXT(AA2,"ddd")</f>
        <v>Sun</v>
      </c>
      <c s="581"/>
      <c s="580" t="str">
        <f>TEXT(AC2,"ddd")</f>
        <v>Mon</v>
      </c>
      <c s="581"/>
      <c s="580" t="str">
        <f>TEXT(AE2,"ddd")</f>
        <v>Tue</v>
      </c>
      <c s="581"/>
      <c s="569" t="str">
        <f>TEXT(AG2,"ddd")</f>
        <v>Wed</v>
      </c>
      <c s="569"/>
      <c s="569" t="str">
        <f>TEXT(AI2,"ddd")</f>
        <v>Thu</v>
      </c>
      <c s="569"/>
      <c s="569" t="str">
        <f>TEXT(AK2,"ddd")</f>
        <v>Fri</v>
      </c>
      <c s="569"/>
      <c s="569" t="str">
        <f>TEXT(AM2,"ddd")</f>
        <v>Sat</v>
      </c>
      <c s="569"/>
      <c s="569" t="str">
        <f>TEXT(AO2,"ddd")</f>
        <v>Sun</v>
      </c>
      <c s="569"/>
      <c s="569" t="str">
        <f>TEXT(AQ2,"ddd")</f>
        <v>Mon</v>
      </c>
      <c s="569"/>
      <c s="90"/>
      <c s="569" t="str">
        <f>TEXT(AT2,"ddd")</f>
        <v>Tue</v>
      </c>
      <c s="569"/>
      <c s="569" t="str">
        <f>TEXT(AV2,"ddd")</f>
        <v>Wed</v>
      </c>
      <c s="569"/>
      <c s="569" t="str">
        <f>TEXT(AX2,"ddd")</f>
        <v>Thu</v>
      </c>
      <c s="569"/>
      <c s="569" t="str">
        <f>TEXT(AZ2,"ddd")</f>
        <v>Fri</v>
      </c>
      <c s="569"/>
      <c s="569" t="str">
        <f>TEXT(BB2,"ddd")</f>
        <v>Sat</v>
      </c>
      <c s="569"/>
      <c s="569" t="str">
        <f>TEXT(BD2,"ddd")</f>
        <v>Sun</v>
      </c>
      <c s="569"/>
      <c s="569" t="str">
        <f>TEXT(BF2,"ddd")</f>
        <v>Mon</v>
      </c>
      <c s="569"/>
      <c s="569" t="str">
        <f t="shared" si="9" ref="BH5">TEXT(BH2,"ddd")</f>
        <v>Tue</v>
      </c>
      <c s="569"/>
      <c s="569" t="str">
        <f t="shared" si="10" ref="BJ5">TEXT(BJ2,"ddd")</f>
        <v>Wed</v>
      </c>
      <c s="569"/>
      <c s="569" t="str">
        <f t="shared" si="11" ref="BL5">TEXT(BL2,"ddd")</f>
        <v>Thu</v>
      </c>
      <c s="569"/>
      <c s="569" t="str">
        <f t="shared" si="12" ref="BN5">TEXT(BN2,"ddd")</f>
        <v>Fri</v>
      </c>
      <c s="569"/>
      <c s="569" t="str">
        <f t="shared" si="13" ref="BP5">TEXT(BP2,"ddd")</f>
        <v>Sat</v>
      </c>
      <c s="569"/>
      <c s="569" t="str">
        <f t="shared" si="14" ref="BR5">TEXT(BR2,"ddd")</f>
        <v>Sun</v>
      </c>
      <c s="569"/>
      <c s="569" t="str">
        <f t="shared" si="15" ref="BT5">TEXT(BT2,"ddd")</f>
        <v>Mon</v>
      </c>
      <c s="569"/>
      <c s="525"/>
      <c s="525"/>
      <c s="523"/>
      <c s="525"/>
      <c s="525"/>
      <c s="523"/>
      <c s="525"/>
      <c s="525"/>
      <c s="521"/>
      <c s="572"/>
      <c s="71" t="s">
        <v>1</v>
      </c>
      <c s="59"/>
      <c s="59"/>
      <c r="CJ5" s="62" t="s">
        <v>142</v>
      </c>
      <c s="72">
        <f>COUNTIF($M$5:$BU$5,"SUN")</f>
        <v>5</v>
      </c>
      <c s="72">
        <f>COUNTIF(M6:BU6,"H")/2</f>
        <v>0</v>
      </c>
      <c s="73"/>
      <c r="CR5" s="58"/>
    </row>
    <row r="6" spans="1:96" ht="20.25" customHeight="1">
      <c r="A6" s="230">
        <f>IF(B6="","",_xlfn.AGGREGATE(3,5,$B$6:B6))</f>
        <v>1</v>
      </c>
      <c s="231">
        <f>IFERROR(IF('STUDENT DATA SHEET '!B7="","",'STUDENT DATA SHEET '!B7),"")</f>
        <v>2</v>
      </c>
      <c s="231" t="str">
        <f>IFERROR(IF('STUDENT DATA SHEET '!C7="","",'STUDENT DATA SHEET '!C7),"")</f>
        <v>A</v>
      </c>
      <c s="231">
        <f>IFERROR(IF('STUDENT DATA SHEET '!D7="","",'STUDENT DATA SHEET '!D7),"")</f>
        <v>640</v>
      </c>
      <c s="43" t="str">
        <f>IFERROR(IF('STUDENT DATA SHEET '!E7="","",'STUDENT DATA SHEET '!E7),"")</f>
        <v/>
      </c>
      <c s="234">
        <f>IFERROR(IF('STUDENT DATA SHEET '!F7="","",'STUDENT DATA SHEET '!F7),"")</f>
        <v>42679</v>
      </c>
      <c s="231" t="str">
        <f>IFERROR(IF('STUDENT DATA SHEET '!G7="","",'STUDENT DATA SHEET '!G7),"")</f>
        <v>M</v>
      </c>
      <c s="231" t="str">
        <f>IFERROR(IF('STUDENT DATA SHEET '!H7="","",'STUDENT DATA SHEET '!H7),"")</f>
        <v>SC</v>
      </c>
      <c s="231" t="str">
        <f>IFERROR(UPPER(IF('STUDENT DATA SHEET '!I7="","",'STUDENT DATA SHEET '!I7)),"")</f>
        <v>AKASH</v>
      </c>
      <c s="54" t="str">
        <f>IFERROR(IF('STUDENT DATA SHEET '!J7="","",'STUDENT DATA SHEET '!J7),"")</f>
        <v>Renwtaram Nayak</v>
      </c>
      <c s="54" t="str">
        <f>IFERROR(IF('STUDENT DATA SHEET '!K7="","",'STUDENT DATA SHEET '!K7),"")</f>
        <v>Anju</v>
      </c>
      <c s="54"/>
      <c s="48"/>
      <c s="48"/>
      <c s="48"/>
      <c s="48"/>
      <c s="48"/>
      <c s="48"/>
      <c s="48"/>
      <c s="48"/>
      <c s="48"/>
      <c s="48"/>
      <c s="48"/>
      <c s="48"/>
      <c s="48"/>
      <c s="48"/>
      <c s="48"/>
      <c s="48"/>
      <c s="48"/>
      <c s="48"/>
      <c s="48"/>
      <c s="48"/>
      <c s="48"/>
      <c s="48"/>
      <c s="48"/>
      <c s="48"/>
      <c s="48"/>
      <c s="48"/>
      <c s="48"/>
      <c s="48"/>
      <c s="48"/>
      <c s="48"/>
      <c s="48"/>
      <c s="48"/>
      <c s="89">
        <f>IF(B6="","",_xlfn.AGGREGATE(3,5,$B$6:B6))</f>
        <v>1</v>
      </c>
      <c s="48"/>
      <c s="48"/>
      <c s="48"/>
      <c s="48"/>
      <c s="48"/>
      <c s="48"/>
      <c s="48"/>
      <c s="48"/>
      <c s="48"/>
      <c s="48"/>
      <c s="48"/>
      <c s="48"/>
      <c s="48"/>
      <c s="48"/>
      <c s="48"/>
      <c s="48"/>
      <c s="48"/>
      <c s="48"/>
      <c s="48"/>
      <c s="48"/>
      <c s="48"/>
      <c s="48"/>
      <c s="48"/>
      <c s="48"/>
      <c s="48"/>
      <c s="48"/>
      <c s="48"/>
      <c s="48"/>
      <c s="50">
        <f t="shared" si="16" ref="BV6:BV37">IFERROR(IF($I6="","",COUNT($M6:$AR6,$AT6:$BU6)),"")</f>
        <v>0</v>
      </c>
      <c s="252">
        <f>IF($I6="","",'AUG 24'!$BZ6)</f>
        <v>14</v>
      </c>
      <c s="91">
        <f t="shared" si="17" ref="BX6:BX37">IF($I6="","",SUM($BV6:$BW6))</f>
        <v>14</v>
      </c>
      <c s="50">
        <f t="shared" si="18" ref="BY6:BY37">IF($I6="","",COUNTIF($M6:$BU6,"A"))</f>
        <v>0</v>
      </c>
      <c s="252">
        <f>IF($I6="","",'AUG 24'!CC6)</f>
        <v>8</v>
      </c>
      <c s="91">
        <f t="shared" si="19" ref="CA6:CA37">IF($I6="","",SUM($BY6:$BZ6))</f>
        <v>8</v>
      </c>
      <c s="50">
        <f t="shared" si="20" ref="CB6:CB37">IF($I6="","",COUNTIF($M6:$BU6,"L"))</f>
        <v>0</v>
      </c>
      <c s="252">
        <f>IF($I6="","",'AUG 24'!$CF6)</f>
        <v>0</v>
      </c>
      <c s="91">
        <f t="shared" si="21" ref="CD6:CD37">IF($I6="","",SUM($CB6:$CC6))</f>
        <v>0</v>
      </c>
      <c s="80"/>
      <c s="53" t="s">
        <v>0</v>
      </c>
      <c s="59"/>
      <c s="59"/>
      <c s="59"/>
      <c s="74">
        <f t="shared" si="22" ref="CJ6:CJ37">IFERROR(IF($BV6="","",COUNT($M6:$AR6,$AT6:$BU6)/2),"")</f>
        <v>0</v>
      </c>
      <c s="59"/>
      <c s="59"/>
      <c s="59"/>
      <c r="CR6" s="59"/>
    </row>
    <row r="7" spans="1:96" ht="20.25" customHeight="1">
      <c r="A7" s="230">
        <f>IF(B7="","",_xlfn.AGGREGATE(3,5,$B$6:B7))</f>
        <v>2</v>
      </c>
      <c s="231">
        <f>IFERROR(IF('STUDENT DATA SHEET '!B8="","",'STUDENT DATA SHEET '!B8),"")</f>
        <v>2</v>
      </c>
      <c s="231" t="str">
        <f>IFERROR(IF('STUDENT DATA SHEET '!C8="","",'STUDENT DATA SHEET '!C8),"")</f>
        <v>A</v>
      </c>
      <c s="231">
        <f>IFERROR(IF('STUDENT DATA SHEET '!D8="","",'STUDENT DATA SHEET '!D8),"")</f>
        <v>668</v>
      </c>
      <c s="43">
        <f>IFERROR(IF('STUDENT DATA SHEET '!E8="","",'STUDENT DATA SHEET '!E8),"")</f>
        <v>45129</v>
      </c>
      <c s="234">
        <f>IFERROR(IF('STUDENT DATA SHEET '!F8="","",'STUDENT DATA SHEET '!F8),"")</f>
        <v>42639</v>
      </c>
      <c s="231" t="str">
        <f>IFERROR(IF('STUDENT DATA SHEET '!G8="","",'STUDENT DATA SHEET '!G8),"")</f>
        <v>M</v>
      </c>
      <c s="231" t="str">
        <f>IFERROR(IF('STUDENT DATA SHEET '!H8="","",'STUDENT DATA SHEET '!H8),"")</f>
        <v>OBC</v>
      </c>
      <c s="231" t="str">
        <f>IFERROR(UPPER(IF('STUDENT DATA SHEET '!I8="","",'STUDENT DATA SHEET '!I8)),"")</f>
        <v>BAJRANG DERU</v>
      </c>
      <c s="54" t="str">
        <f>IFERROR(IF('STUDENT DATA SHEET '!J8="","",'STUDENT DATA SHEET '!J8),"")</f>
        <v>Sinjara Ram</v>
      </c>
      <c s="54" t="str">
        <f>IFERROR(IF('STUDENT DATA SHEET '!K8="","",'STUDENT DATA SHEET '!K8),"")</f>
        <v>Parmeshvari</v>
      </c>
      <c s="54"/>
      <c s="48"/>
      <c s="48"/>
      <c s="48"/>
      <c s="48"/>
      <c s="48"/>
      <c s="48"/>
      <c s="48"/>
      <c s="48"/>
      <c s="48"/>
      <c s="48"/>
      <c s="48"/>
      <c s="48"/>
      <c s="48"/>
      <c s="48"/>
      <c s="48"/>
      <c s="48"/>
      <c s="48"/>
      <c s="48"/>
      <c s="48"/>
      <c s="48"/>
      <c s="48"/>
      <c s="48"/>
      <c s="48"/>
      <c s="48"/>
      <c s="48"/>
      <c s="48"/>
      <c s="48"/>
      <c s="48"/>
      <c s="48"/>
      <c s="48"/>
      <c s="48"/>
      <c s="48"/>
      <c s="89">
        <f>IF(B7="","",_xlfn.AGGREGATE(3,5,$B$6:B7))</f>
        <v>2</v>
      </c>
      <c s="48"/>
      <c s="48"/>
      <c s="48"/>
      <c s="48"/>
      <c s="48"/>
      <c s="48"/>
      <c s="48"/>
      <c s="48"/>
      <c s="48"/>
      <c s="48"/>
      <c s="48"/>
      <c s="48"/>
      <c s="48"/>
      <c s="48"/>
      <c s="48"/>
      <c s="48"/>
      <c s="48"/>
      <c s="48"/>
      <c s="48"/>
      <c s="48"/>
      <c s="48"/>
      <c s="48"/>
      <c s="48"/>
      <c s="48"/>
      <c s="48"/>
      <c s="48"/>
      <c s="48"/>
      <c s="48"/>
      <c s="50">
        <f t="shared" si="16"/>
        <v>0</v>
      </c>
      <c s="252">
        <f>IF($I7="","",'AUG 24'!$BZ7)</f>
        <v>0</v>
      </c>
      <c s="91">
        <f t="shared" si="17"/>
        <v>0</v>
      </c>
      <c s="50">
        <f t="shared" si="18"/>
        <v>0</v>
      </c>
      <c s="252">
        <f>IF($I7="","",'AUG 24'!CC7)</f>
        <v>0</v>
      </c>
      <c s="91">
        <f t="shared" si="19"/>
        <v>0</v>
      </c>
      <c s="50">
        <f t="shared" si="20"/>
        <v>0</v>
      </c>
      <c s="252">
        <f>IF($I7="","",'AUG 24'!$CF7)</f>
        <v>0</v>
      </c>
      <c s="91">
        <f t="shared" si="21"/>
        <v>0</v>
      </c>
      <c s="80"/>
      <c s="53">
        <v>1</v>
      </c>
      <c s="59"/>
      <c s="59"/>
      <c s="59"/>
      <c s="74">
        <f t="shared" si="22"/>
        <v>0</v>
      </c>
      <c s="59"/>
      <c s="59"/>
      <c s="59"/>
      <c s="59"/>
      <c s="59"/>
      <c s="59"/>
      <c s="59"/>
      <c s="59"/>
    </row>
    <row r="8" spans="1:96" ht="20.25" customHeight="1">
      <c r="A8" s="230">
        <f>IF(B8="","",_xlfn.AGGREGATE(3,5,$B$6:B8))</f>
        <v>3</v>
      </c>
      <c s="231">
        <f>IFERROR(IF('STUDENT DATA SHEET '!B9="","",'STUDENT DATA SHEET '!B9),"")</f>
        <v>2</v>
      </c>
      <c s="231" t="str">
        <f>IFERROR(IF('STUDENT DATA SHEET '!C9="","",'STUDENT DATA SHEET '!C9),"")</f>
        <v>A</v>
      </c>
      <c s="231">
        <f>IFERROR(IF('STUDENT DATA SHEET '!D9="","",'STUDENT DATA SHEET '!D9),"")</f>
        <v>624</v>
      </c>
      <c s="43" t="str">
        <f>IFERROR(IF('STUDENT DATA SHEET '!E9="","",'STUDENT DATA SHEET '!E9),"")</f>
        <v/>
      </c>
      <c s="234">
        <f>IFERROR(IF('STUDENT DATA SHEET '!F9="","",'STUDENT DATA SHEET '!F9),"")</f>
        <v>42879</v>
      </c>
      <c s="231" t="str">
        <f>IFERROR(IF('STUDENT DATA SHEET '!G9="","",'STUDENT DATA SHEET '!G9),"")</f>
        <v>M</v>
      </c>
      <c s="231" t="str">
        <f>IFERROR(IF('STUDENT DATA SHEET '!H9="","",'STUDENT DATA SHEET '!H9),"")</f>
        <v>OBC</v>
      </c>
      <c s="231" t="str">
        <f>IFERROR(UPPER(IF('STUDENT DATA SHEET '!I9="","",'STUDENT DATA SHEET '!I9)),"")</f>
        <v>BHERU RAM</v>
      </c>
      <c s="54" t="str">
        <f>IFERROR(IF('STUDENT DATA SHEET '!J9="","",'STUDENT DATA SHEET '!J9),"")</f>
        <v>Hansraj</v>
      </c>
      <c s="54" t="str">
        <f>IFERROR(IF('STUDENT DATA SHEET '!K9="","",'STUDENT DATA SHEET '!K9),"")</f>
        <v>Sanju Devi</v>
      </c>
      <c s="54"/>
      <c s="48"/>
      <c s="48"/>
      <c s="48"/>
      <c s="48"/>
      <c s="48"/>
      <c s="48"/>
      <c s="48"/>
      <c s="48"/>
      <c s="48"/>
      <c s="48"/>
      <c s="48"/>
      <c s="48"/>
      <c s="48"/>
      <c s="48"/>
      <c s="48"/>
      <c s="48"/>
      <c s="48"/>
      <c s="48"/>
      <c s="48"/>
      <c s="48"/>
      <c s="48"/>
      <c s="48"/>
      <c s="48"/>
      <c s="48"/>
      <c s="48"/>
      <c s="48"/>
      <c s="48"/>
      <c s="48"/>
      <c s="48"/>
      <c s="48"/>
      <c s="48"/>
      <c s="48"/>
      <c s="89">
        <f>IF(B8="","",_xlfn.AGGREGATE(3,5,$B$6:B8))</f>
        <v>3</v>
      </c>
      <c s="48"/>
      <c s="48"/>
      <c s="48"/>
      <c s="48"/>
      <c s="48"/>
      <c s="48"/>
      <c s="48"/>
      <c s="48"/>
      <c s="48"/>
      <c s="48"/>
      <c s="48"/>
      <c s="48"/>
      <c s="48"/>
      <c s="48"/>
      <c s="48"/>
      <c s="48"/>
      <c s="48"/>
      <c s="48"/>
      <c s="48"/>
      <c s="48"/>
      <c s="48"/>
      <c s="48"/>
      <c s="48"/>
      <c s="48"/>
      <c s="48"/>
      <c s="48"/>
      <c s="48"/>
      <c s="48"/>
      <c s="50">
        <f t="shared" si="16"/>
        <v>0</v>
      </c>
      <c s="252">
        <f>IF($I8="","",'AUG 24'!$BZ8)</f>
        <v>0</v>
      </c>
      <c s="91">
        <f t="shared" si="17"/>
        <v>0</v>
      </c>
      <c s="50">
        <f t="shared" si="18"/>
        <v>0</v>
      </c>
      <c s="252">
        <f>IF($I8="","",'AUG 24'!CC8)</f>
        <v>0</v>
      </c>
      <c s="91">
        <f t="shared" si="19"/>
        <v>0</v>
      </c>
      <c s="50">
        <f t="shared" si="20"/>
        <v>0</v>
      </c>
      <c s="252">
        <f>IF($I8="","",'AUG 24'!$CF8)</f>
        <v>0</v>
      </c>
      <c s="91">
        <f t="shared" si="21"/>
        <v>0</v>
      </c>
      <c s="80"/>
      <c s="53">
        <v>2</v>
      </c>
      <c s="59"/>
      <c s="59"/>
      <c s="59"/>
      <c s="74">
        <f t="shared" si="22"/>
        <v>0</v>
      </c>
      <c s="59"/>
      <c s="59"/>
      <c s="59"/>
      <c s="59"/>
      <c s="59"/>
      <c s="59"/>
      <c s="59"/>
      <c s="59"/>
    </row>
    <row r="9" spans="1:96" ht="20.25" customHeight="1">
      <c r="A9" s="230">
        <f>IF(B9="","",_xlfn.AGGREGATE(3,5,$B$6:B9))</f>
        <v>4</v>
      </c>
      <c s="231">
        <f>IFERROR(IF('STUDENT DATA SHEET '!B10="","",'STUDENT DATA SHEET '!B10),"")</f>
        <v>2</v>
      </c>
      <c s="231" t="str">
        <f>IFERROR(IF('STUDENT DATA SHEET '!C10="","",'STUDENT DATA SHEET '!C10),"")</f>
        <v>A</v>
      </c>
      <c s="231">
        <f>IFERROR(IF('STUDENT DATA SHEET '!D10="","",'STUDENT DATA SHEET '!D10),"")</f>
        <v>673</v>
      </c>
      <c s="43">
        <f>IFERROR(IF('STUDENT DATA SHEET '!E10="","",'STUDENT DATA SHEET '!E10),"")</f>
        <v>45140</v>
      </c>
      <c s="234">
        <f>IFERROR(IF('STUDENT DATA SHEET '!F10="","",'STUDENT DATA SHEET '!F10),"")</f>
        <v>42952</v>
      </c>
      <c s="231" t="str">
        <f>IFERROR(IF('STUDENT DATA SHEET '!G10="","",'STUDENT DATA SHEET '!G10),"")</f>
        <v>M</v>
      </c>
      <c s="231" t="str">
        <f>IFERROR(IF('STUDENT DATA SHEET '!H10="","",'STUDENT DATA SHEET '!H10),"")</f>
        <v>OBC</v>
      </c>
      <c s="231" t="str">
        <f>IFERROR(UPPER(IF('STUDENT DATA SHEET '!I10="","",'STUDENT DATA SHEET '!I10)),"")</f>
        <v>BHUPENDRA</v>
      </c>
      <c s="54" t="str">
        <f>IFERROR(IF('STUDENT DATA SHEET '!J10="","",'STUDENT DATA SHEET '!J10),"")</f>
        <v>Harji Ram Mahala</v>
      </c>
      <c s="54" t="str">
        <f>IFERROR(IF('STUDENT DATA SHEET '!K10="","",'STUDENT DATA SHEET '!K10),"")</f>
        <v>Dimpal Kumari</v>
      </c>
      <c s="54"/>
      <c s="48"/>
      <c s="48"/>
      <c s="48"/>
      <c s="48"/>
      <c s="48"/>
      <c s="48"/>
      <c s="48"/>
      <c s="48"/>
      <c s="48"/>
      <c s="48"/>
      <c s="48"/>
      <c s="48"/>
      <c s="48"/>
      <c s="48"/>
      <c s="48"/>
      <c s="48"/>
      <c s="48"/>
      <c s="48"/>
      <c s="48"/>
      <c s="48"/>
      <c s="48"/>
      <c s="48"/>
      <c s="48"/>
      <c s="48"/>
      <c s="48"/>
      <c s="48"/>
      <c s="48"/>
      <c s="48"/>
      <c s="48"/>
      <c s="48"/>
      <c s="48"/>
      <c s="48"/>
      <c s="89">
        <f>IF(B9="","",_xlfn.AGGREGATE(3,5,$B$6:B9))</f>
        <v>4</v>
      </c>
      <c s="48"/>
      <c s="48"/>
      <c s="48"/>
      <c s="48"/>
      <c s="48"/>
      <c s="48"/>
      <c s="48"/>
      <c s="48"/>
      <c s="48"/>
      <c s="48"/>
      <c s="48"/>
      <c s="48"/>
      <c s="48"/>
      <c s="48"/>
      <c s="48"/>
      <c s="48"/>
      <c s="48"/>
      <c s="48"/>
      <c s="48"/>
      <c s="48"/>
      <c s="48"/>
      <c s="48"/>
      <c s="48"/>
      <c s="48"/>
      <c s="48"/>
      <c s="48"/>
      <c s="48"/>
      <c s="48"/>
      <c s="50">
        <f t="shared" si="16"/>
        <v>0</v>
      </c>
      <c s="252">
        <f>IF($I9="","",'AUG 24'!$BZ9)</f>
        <v>0</v>
      </c>
      <c s="91">
        <f t="shared" si="17"/>
        <v>0</v>
      </c>
      <c s="50">
        <f t="shared" si="18"/>
        <v>0</v>
      </c>
      <c s="252">
        <f>IF($I9="","",'AUG 24'!CC9)</f>
        <v>0</v>
      </c>
      <c s="91">
        <f t="shared" si="19"/>
        <v>0</v>
      </c>
      <c s="50">
        <f t="shared" si="20"/>
        <v>0</v>
      </c>
      <c s="252">
        <f>IF($I9="","",'AUG 24'!$CF9)</f>
        <v>0</v>
      </c>
      <c s="91">
        <f t="shared" si="21"/>
        <v>0</v>
      </c>
      <c s="80"/>
      <c s="53">
        <v>3</v>
      </c>
      <c s="59"/>
      <c s="59"/>
      <c s="59"/>
      <c s="74">
        <f t="shared" si="22"/>
        <v>0</v>
      </c>
      <c s="59"/>
      <c s="59"/>
      <c s="59"/>
      <c s="59"/>
      <c s="59"/>
      <c s="59"/>
      <c s="59"/>
      <c s="59"/>
    </row>
    <row r="10" spans="1:96" ht="20.25" customHeight="1">
      <c r="A10" s="230">
        <f>IF(B10="","",_xlfn.AGGREGATE(3,5,$B$6:B10))</f>
        <v>5</v>
      </c>
      <c s="231">
        <f>IFERROR(IF('STUDENT DATA SHEET '!B11="","",'STUDENT DATA SHEET '!B11),"")</f>
        <v>2</v>
      </c>
      <c s="231" t="str">
        <f>IFERROR(IF('STUDENT DATA SHEET '!C11="","",'STUDENT DATA SHEET '!C11),"")</f>
        <v>A</v>
      </c>
      <c s="231">
        <f>IFERROR(IF('STUDENT DATA SHEET '!D11="","",'STUDENT DATA SHEET '!D11),"")</f>
        <v>631</v>
      </c>
      <c s="43" t="str">
        <f>IFERROR(IF('STUDENT DATA SHEET '!E11="","",'STUDENT DATA SHEET '!E11),"")</f>
        <v/>
      </c>
      <c s="234">
        <f>IFERROR(IF('STUDENT DATA SHEET '!F11="","",'STUDENT DATA SHEET '!F11),"")</f>
        <v>42933</v>
      </c>
      <c s="231" t="str">
        <f>IFERROR(IF('STUDENT DATA SHEET '!G11="","",'STUDENT DATA SHEET '!G11),"")</f>
        <v>F</v>
      </c>
      <c s="231" t="str">
        <f>IFERROR(IF('STUDENT DATA SHEET '!H11="","",'STUDENT DATA SHEET '!H11),"")</f>
        <v>OBC</v>
      </c>
      <c s="231" t="str">
        <f>IFERROR(UPPER(IF('STUDENT DATA SHEET '!I11="","",'STUDENT DATA SHEET '!I11)),"")</f>
        <v>CHETNA</v>
      </c>
      <c s="54" t="str">
        <f>IFERROR(IF('STUDENT DATA SHEET '!J11="","",'STUDENT DATA SHEET '!J11),"")</f>
        <v>Harji Ram</v>
      </c>
      <c s="54" t="str">
        <f>IFERROR(IF('STUDENT DATA SHEET '!K11="","",'STUDENT DATA SHEET '!K11),"")</f>
        <v>Bhagoti</v>
      </c>
      <c s="54"/>
      <c s="48"/>
      <c s="48"/>
      <c s="48"/>
      <c s="48"/>
      <c s="48"/>
      <c s="48"/>
      <c s="48"/>
      <c s="48"/>
      <c s="48"/>
      <c s="48"/>
      <c s="48"/>
      <c s="48"/>
      <c s="48"/>
      <c s="48"/>
      <c s="48"/>
      <c s="48"/>
      <c s="48"/>
      <c s="48"/>
      <c s="48"/>
      <c s="48"/>
      <c s="48"/>
      <c s="48"/>
      <c s="48"/>
      <c s="48"/>
      <c s="48"/>
      <c s="48"/>
      <c s="48"/>
      <c s="48"/>
      <c s="48"/>
      <c s="48"/>
      <c s="48"/>
      <c s="48"/>
      <c s="89">
        <f>IF(B10="","",_xlfn.AGGREGATE(3,5,$B$6:B10))</f>
        <v>5</v>
      </c>
      <c s="48"/>
      <c s="48"/>
      <c s="48"/>
      <c s="48"/>
      <c s="48"/>
      <c s="48"/>
      <c s="48"/>
      <c s="48"/>
      <c s="48"/>
      <c s="48"/>
      <c s="48"/>
      <c s="48"/>
      <c s="48"/>
      <c s="48"/>
      <c s="48"/>
      <c s="48"/>
      <c s="48"/>
      <c s="48"/>
      <c s="48"/>
      <c s="48"/>
      <c s="48"/>
      <c s="48"/>
      <c s="48"/>
      <c s="48"/>
      <c s="48"/>
      <c s="48"/>
      <c s="48"/>
      <c s="48"/>
      <c s="50">
        <f t="shared" si="16"/>
        <v>0</v>
      </c>
      <c s="252">
        <f>IF($I10="","",'AUG 24'!$BZ10)</f>
        <v>0</v>
      </c>
      <c s="91">
        <f t="shared" si="17"/>
        <v>0</v>
      </c>
      <c s="50">
        <f t="shared" si="18"/>
        <v>0</v>
      </c>
      <c s="252">
        <f>IF($I10="","",'AUG 24'!CC10)</f>
        <v>0</v>
      </c>
      <c s="91">
        <f t="shared" si="19"/>
        <v>0</v>
      </c>
      <c s="50">
        <f t="shared" si="20"/>
        <v>0</v>
      </c>
      <c s="252">
        <f>IF($I10="","",'AUG 24'!$CF10)</f>
        <v>0</v>
      </c>
      <c s="91">
        <f t="shared" si="21"/>
        <v>0</v>
      </c>
      <c s="80"/>
      <c s="53">
        <v>4</v>
      </c>
      <c s="59"/>
      <c s="59"/>
      <c s="59"/>
      <c s="74">
        <f t="shared" si="22"/>
        <v>0</v>
      </c>
      <c s="59"/>
      <c s="59"/>
      <c s="59"/>
      <c s="59"/>
      <c s="59"/>
      <c s="59"/>
      <c s="59"/>
      <c s="59"/>
    </row>
    <row r="11" spans="1:96" ht="20.25" customHeight="1">
      <c r="A11" s="230">
        <f>IF(B11="","",_xlfn.AGGREGATE(3,5,$B$6:B11))</f>
        <v>6</v>
      </c>
      <c s="231">
        <f>IFERROR(IF('STUDENT DATA SHEET '!B12="","",'STUDENT DATA SHEET '!B12),"")</f>
        <v>2</v>
      </c>
      <c s="231" t="str">
        <f>IFERROR(IF('STUDENT DATA SHEET '!C12="","",'STUDENT DATA SHEET '!C12),"")</f>
        <v>A</v>
      </c>
      <c s="231">
        <f>IFERROR(IF('STUDENT DATA SHEET '!D12="","",'STUDENT DATA SHEET '!D12),"")</f>
        <v>619</v>
      </c>
      <c s="43" t="str">
        <f>IFERROR(IF('STUDENT DATA SHEET '!E12="","",'STUDENT DATA SHEET '!E12),"")</f>
        <v/>
      </c>
      <c s="234">
        <f>IFERROR(IF('STUDENT DATA SHEET '!F12="","",'STUDENT DATA SHEET '!F12),"")</f>
        <v>42790</v>
      </c>
      <c s="231" t="str">
        <f>IFERROR(IF('STUDENT DATA SHEET '!G12="","",'STUDENT DATA SHEET '!G12),"")</f>
        <v>M</v>
      </c>
      <c s="231" t="str">
        <f>IFERROR(IF('STUDENT DATA SHEET '!H12="","",'STUDENT DATA SHEET '!H12),"")</f>
        <v>SC</v>
      </c>
      <c s="231" t="str">
        <f>IFERROR(UPPER(IF('STUDENT DATA SHEET '!I12="","",'STUDENT DATA SHEET '!I12)),"")</f>
        <v>DEEPAK BHATI</v>
      </c>
      <c s="54" t="str">
        <f>IFERROR(IF('STUDENT DATA SHEET '!J12="","",'STUDENT DATA SHEET '!J12),"")</f>
        <v>Ashok</v>
      </c>
      <c s="54" t="str">
        <f>IFERROR(IF('STUDENT DATA SHEET '!K12="","",'STUDENT DATA SHEET '!K12),"")</f>
        <v>Ragani Devi</v>
      </c>
      <c s="54"/>
      <c s="48"/>
      <c s="48"/>
      <c s="48"/>
      <c s="48"/>
      <c s="48"/>
      <c s="48"/>
      <c s="48"/>
      <c s="48"/>
      <c s="48"/>
      <c s="48"/>
      <c s="48"/>
      <c s="48"/>
      <c s="48"/>
      <c s="48"/>
      <c s="48"/>
      <c s="48"/>
      <c s="48"/>
      <c s="48"/>
      <c s="48"/>
      <c s="48"/>
      <c s="48"/>
      <c s="48"/>
      <c s="48"/>
      <c s="48"/>
      <c s="48"/>
      <c s="48"/>
      <c s="48"/>
      <c s="48"/>
      <c s="48"/>
      <c s="48"/>
      <c s="48"/>
      <c s="48"/>
      <c s="89">
        <f>IF(B11="","",_xlfn.AGGREGATE(3,5,$B$6:B11))</f>
        <v>6</v>
      </c>
      <c s="48"/>
      <c s="48"/>
      <c s="48"/>
      <c s="48"/>
      <c s="48"/>
      <c s="48"/>
      <c s="48"/>
      <c s="48"/>
      <c s="48"/>
      <c s="48"/>
      <c s="48"/>
      <c s="48"/>
      <c s="48"/>
      <c s="48"/>
      <c s="48"/>
      <c s="48"/>
      <c s="48"/>
      <c s="48"/>
      <c s="48"/>
      <c s="48"/>
      <c s="48"/>
      <c s="48"/>
      <c s="48"/>
      <c s="48"/>
      <c s="48"/>
      <c s="48"/>
      <c s="48"/>
      <c s="48"/>
      <c s="50">
        <f t="shared" si="16"/>
        <v>0</v>
      </c>
      <c s="252">
        <f>IF($I11="","",'AUG 24'!$BZ11)</f>
        <v>0</v>
      </c>
      <c s="91">
        <f t="shared" si="17"/>
        <v>0</v>
      </c>
      <c s="50">
        <f t="shared" si="18"/>
        <v>0</v>
      </c>
      <c s="252">
        <f>IF($I11="","",'AUG 24'!CC11)</f>
        <v>0</v>
      </c>
      <c s="91">
        <f t="shared" si="19"/>
        <v>0</v>
      </c>
      <c s="50">
        <f t="shared" si="20"/>
        <v>0</v>
      </c>
      <c s="252">
        <f>IF($I11="","",'AUG 24'!$CF11)</f>
        <v>0</v>
      </c>
      <c s="91">
        <f t="shared" si="21"/>
        <v>0</v>
      </c>
      <c s="80"/>
      <c s="53">
        <v>5</v>
      </c>
      <c s="59"/>
      <c s="59"/>
      <c s="59"/>
      <c s="74">
        <f t="shared" si="22"/>
        <v>0</v>
      </c>
      <c s="59"/>
      <c s="59"/>
      <c s="59"/>
      <c s="59"/>
      <c s="59"/>
      <c s="59"/>
      <c s="59"/>
      <c s="59"/>
    </row>
    <row r="12" spans="1:96" ht="20.25" customHeight="1">
      <c r="A12" s="230">
        <f>IF(B12="","",_xlfn.AGGREGATE(3,5,$B$6:B12))</f>
        <v>7</v>
      </c>
      <c s="231">
        <f>IFERROR(IF('STUDENT DATA SHEET '!B13="","",'STUDENT DATA SHEET '!B13),"")</f>
        <v>2</v>
      </c>
      <c s="231" t="str">
        <f>IFERROR(IF('STUDENT DATA SHEET '!C13="","",'STUDENT DATA SHEET '!C13),"")</f>
        <v>A</v>
      </c>
      <c s="231">
        <f>IFERROR(IF('STUDENT DATA SHEET '!D13="","",'STUDENT DATA SHEET '!D13),"")</f>
        <v>620</v>
      </c>
      <c s="43" t="str">
        <f>IFERROR(IF('STUDENT DATA SHEET '!E13="","",'STUDENT DATA SHEET '!E13),"")</f>
        <v/>
      </c>
      <c s="234">
        <f>IFERROR(IF('STUDENT DATA SHEET '!F13="","",'STUDENT DATA SHEET '!F13),"")</f>
        <v>42005</v>
      </c>
      <c s="231" t="str">
        <f>IFERROR(IF('STUDENT DATA SHEET '!G13="","",'STUDENT DATA SHEET '!G13),"")</f>
        <v>M</v>
      </c>
      <c s="231" t="str">
        <f>IFERROR(IF('STUDENT DATA SHEET '!H13="","",'STUDENT DATA SHEET '!H13),"")</f>
        <v>SC</v>
      </c>
      <c s="231" t="str">
        <f>IFERROR(UPPER(IF('STUDENT DATA SHEET '!I13="","",'STUDENT DATA SHEET '!I13)),"")</f>
        <v>GAJENDRA</v>
      </c>
      <c s="54" t="str">
        <f>IFERROR(IF('STUDENT DATA SHEET '!J13="","",'STUDENT DATA SHEET '!J13),"")</f>
        <v>Pema Ram</v>
      </c>
      <c s="54" t="str">
        <f>IFERROR(IF('STUDENT DATA SHEET '!K13="","",'STUDENT DATA SHEET '!K13),"")</f>
        <v>Sayari Devi</v>
      </c>
      <c s="54"/>
      <c s="48"/>
      <c s="48"/>
      <c s="48"/>
      <c s="48"/>
      <c s="48"/>
      <c s="48"/>
      <c s="48"/>
      <c s="48"/>
      <c s="48"/>
      <c s="48"/>
      <c s="48"/>
      <c s="48"/>
      <c s="48"/>
      <c s="48"/>
      <c s="48"/>
      <c s="48"/>
      <c s="48"/>
      <c s="48"/>
      <c s="48"/>
      <c s="48"/>
      <c s="48"/>
      <c s="48"/>
      <c s="48"/>
      <c s="48"/>
      <c s="48"/>
      <c s="48"/>
      <c s="48"/>
      <c s="48"/>
      <c s="48"/>
      <c s="48"/>
      <c s="48"/>
      <c s="48"/>
      <c s="89">
        <f>IF(B12="","",_xlfn.AGGREGATE(3,5,$B$6:B12))</f>
        <v>7</v>
      </c>
      <c s="48"/>
      <c s="48"/>
      <c s="48"/>
      <c s="48"/>
      <c s="48"/>
      <c s="48"/>
      <c s="48"/>
      <c s="48"/>
      <c s="48"/>
      <c s="48"/>
      <c s="48"/>
      <c s="48"/>
      <c s="48"/>
      <c s="48"/>
      <c s="48"/>
      <c s="48"/>
      <c s="48"/>
      <c s="48"/>
      <c s="48"/>
      <c s="48"/>
      <c s="48"/>
      <c s="48"/>
      <c s="48"/>
      <c s="48"/>
      <c s="48"/>
      <c s="48"/>
      <c s="48"/>
      <c s="48"/>
      <c s="50">
        <f t="shared" si="16"/>
        <v>0</v>
      </c>
      <c s="252">
        <f>IF($I12="","",'AUG 24'!$BZ12)</f>
        <v>0</v>
      </c>
      <c s="91">
        <f t="shared" si="17"/>
        <v>0</v>
      </c>
      <c s="50">
        <f t="shared" si="18"/>
        <v>0</v>
      </c>
      <c s="252">
        <f>IF($I12="","",'AUG 24'!CC12)</f>
        <v>0</v>
      </c>
      <c s="91">
        <f t="shared" si="19"/>
        <v>0</v>
      </c>
      <c s="50">
        <f t="shared" si="20"/>
        <v>0</v>
      </c>
      <c s="252">
        <f>IF($I12="","",'AUG 24'!$CF12)</f>
        <v>0</v>
      </c>
      <c s="91">
        <f t="shared" si="21"/>
        <v>0</v>
      </c>
      <c s="80"/>
      <c s="53">
        <v>6</v>
      </c>
      <c s="59"/>
      <c s="59"/>
      <c s="59"/>
      <c s="74">
        <f t="shared" si="22"/>
        <v>0</v>
      </c>
      <c s="59"/>
      <c s="59"/>
      <c s="59"/>
      <c s="59"/>
      <c s="59"/>
      <c s="59"/>
      <c s="59"/>
      <c s="59"/>
    </row>
    <row r="13" spans="1:96" ht="20.25" customHeight="1">
      <c r="A13" s="230">
        <f>IF(B13="","",_xlfn.AGGREGATE(3,5,$B$6:B13))</f>
        <v>8</v>
      </c>
      <c s="231">
        <f>IFERROR(IF('STUDENT DATA SHEET '!B14="","",'STUDENT DATA SHEET '!B14),"")</f>
        <v>2</v>
      </c>
      <c s="231" t="str">
        <f>IFERROR(IF('STUDENT DATA SHEET '!C14="","",'STUDENT DATA SHEET '!C14),"")</f>
        <v>A</v>
      </c>
      <c s="231">
        <f>IFERROR(IF('STUDENT DATA SHEET '!D14="","",'STUDENT DATA SHEET '!D14),"")</f>
        <v>651</v>
      </c>
      <c s="43" t="str">
        <f>IFERROR(IF('STUDENT DATA SHEET '!E14="","",'STUDENT DATA SHEET '!E14),"")</f>
        <v/>
      </c>
      <c s="234">
        <f>IFERROR(IF('STUDENT DATA SHEET '!F14="","",'STUDENT DATA SHEET '!F14),"")</f>
        <v>42868</v>
      </c>
      <c s="231" t="str">
        <f>IFERROR(IF('STUDENT DATA SHEET '!G14="","",'STUDENT DATA SHEET '!G14),"")</f>
        <v>F</v>
      </c>
      <c s="231" t="str">
        <f>IFERROR(IF('STUDENT DATA SHEET '!H14="","",'STUDENT DATA SHEET '!H14),"")</f>
        <v>SC</v>
      </c>
      <c s="231" t="str">
        <f>IFERROR(UPPER(IF('STUDENT DATA SHEET '!I14="","",'STUDENT DATA SHEET '!I14)),"")</f>
        <v>KAVITA</v>
      </c>
      <c s="54" t="str">
        <f>IFERROR(IF('STUDENT DATA SHEET '!J14="","",'STUDENT DATA SHEET '!J14),"")</f>
        <v>Jetha Ram</v>
      </c>
      <c s="54" t="str">
        <f>IFERROR(IF('STUDENT DATA SHEET '!K14="","",'STUDENT DATA SHEET '!K14),"")</f>
        <v>Chhoti Devi</v>
      </c>
      <c s="54"/>
      <c s="48"/>
      <c s="48"/>
      <c s="48"/>
      <c s="48"/>
      <c s="48"/>
      <c s="48"/>
      <c s="48"/>
      <c s="48"/>
      <c s="48"/>
      <c s="48"/>
      <c s="48"/>
      <c s="48"/>
      <c s="48"/>
      <c s="48"/>
      <c s="48"/>
      <c s="48"/>
      <c s="48"/>
      <c s="48"/>
      <c s="48"/>
      <c s="48"/>
      <c s="48"/>
      <c s="48"/>
      <c s="48"/>
      <c s="48"/>
      <c s="48"/>
      <c s="48"/>
      <c s="48"/>
      <c s="48"/>
      <c s="48"/>
      <c s="48"/>
      <c s="48"/>
      <c s="48"/>
      <c s="89">
        <f>IF(B13="","",_xlfn.AGGREGATE(3,5,$B$6:B13))</f>
        <v>8</v>
      </c>
      <c s="48"/>
      <c s="48"/>
      <c s="48"/>
      <c s="48"/>
      <c s="48"/>
      <c s="48"/>
      <c s="48"/>
      <c s="48"/>
      <c s="48"/>
      <c s="48"/>
      <c s="48"/>
      <c s="48"/>
      <c s="48"/>
      <c s="48"/>
      <c s="48"/>
      <c s="48"/>
      <c s="48"/>
      <c s="48"/>
      <c s="48"/>
      <c s="48"/>
      <c s="48"/>
      <c s="48"/>
      <c s="48"/>
      <c s="48"/>
      <c s="48"/>
      <c s="48"/>
      <c s="102"/>
      <c s="48"/>
      <c s="50">
        <f t="shared" si="16"/>
        <v>0</v>
      </c>
      <c s="252">
        <f>IF($I13="","",'AUG 24'!$BZ13)</f>
        <v>0</v>
      </c>
      <c s="91">
        <f t="shared" si="17"/>
        <v>0</v>
      </c>
      <c s="50">
        <f t="shared" si="18"/>
        <v>0</v>
      </c>
      <c s="252">
        <f>IF($I13="","",'AUG 24'!CC13)</f>
        <v>0</v>
      </c>
      <c s="91">
        <f t="shared" si="19"/>
        <v>0</v>
      </c>
      <c s="50">
        <f t="shared" si="20"/>
        <v>0</v>
      </c>
      <c s="252">
        <f>IF($I13="","",'AUG 24'!$CF13)</f>
        <v>0</v>
      </c>
      <c s="91">
        <f t="shared" si="21"/>
        <v>0</v>
      </c>
      <c s="80"/>
      <c s="53">
        <v>7</v>
      </c>
      <c s="59"/>
      <c s="59"/>
      <c s="59"/>
      <c s="74">
        <f t="shared" si="22"/>
        <v>0</v>
      </c>
      <c s="59"/>
      <c s="59"/>
      <c s="59"/>
      <c s="59"/>
      <c s="59"/>
      <c s="59"/>
      <c s="59"/>
      <c s="59"/>
    </row>
    <row r="14" spans="1:96" ht="20.25" customHeight="1">
      <c r="A14" s="230">
        <f>IF(B14="","",_xlfn.AGGREGATE(3,5,$B$6:B14))</f>
        <v>9</v>
      </c>
      <c s="231">
        <f>IFERROR(IF('STUDENT DATA SHEET '!B15="","",'STUDENT DATA SHEET '!B15),"")</f>
        <v>2</v>
      </c>
      <c s="231" t="str">
        <f>IFERROR(IF('STUDENT DATA SHEET '!C15="","",'STUDENT DATA SHEET '!C15),"")</f>
        <v>A</v>
      </c>
      <c s="231">
        <f>IFERROR(IF('STUDENT DATA SHEET '!D15="","",'STUDENT DATA SHEET '!D15),"")</f>
        <v>666</v>
      </c>
      <c s="43">
        <f>IFERROR(IF('STUDENT DATA SHEET '!E15="","",'STUDENT DATA SHEET '!E15),"")</f>
        <v>45129</v>
      </c>
      <c s="234">
        <f>IFERROR(IF('STUDENT DATA SHEET '!F15="","",'STUDENT DATA SHEET '!F15),"")</f>
        <v>42751</v>
      </c>
      <c s="231" t="str">
        <f>IFERROR(IF('STUDENT DATA SHEET '!G15="","",'STUDENT DATA SHEET '!G15),"")</f>
        <v>F</v>
      </c>
      <c s="231" t="str">
        <f>IFERROR(IF('STUDENT DATA SHEET '!H15="","",'STUDENT DATA SHEET '!H15),"")</f>
        <v>OBC</v>
      </c>
      <c s="231" t="str">
        <f>IFERROR(UPPER(IF('STUDENT DATA SHEET '!I15="","",'STUDENT DATA SHEET '!I15)),"")</f>
        <v>MANISHA</v>
      </c>
      <c s="54" t="str">
        <f>IFERROR(IF('STUDENT DATA SHEET '!J15="","",'STUDENT DATA SHEET '!J15),"")</f>
        <v>Mularam</v>
      </c>
      <c s="54" t="str">
        <f>IFERROR(IF('STUDENT DATA SHEET '!K15="","",'STUDENT DATA SHEET '!K15),"")</f>
        <v>Ganeshi</v>
      </c>
      <c s="54"/>
      <c s="48"/>
      <c s="48"/>
      <c s="48"/>
      <c s="48"/>
      <c s="48"/>
      <c s="48"/>
      <c s="48"/>
      <c s="48"/>
      <c s="48"/>
      <c s="48"/>
      <c s="48"/>
      <c s="48"/>
      <c s="48"/>
      <c s="48"/>
      <c s="48"/>
      <c s="48"/>
      <c s="48"/>
      <c s="48"/>
      <c s="48"/>
      <c s="48"/>
      <c s="48"/>
      <c s="48"/>
      <c s="48"/>
      <c s="48"/>
      <c s="48"/>
      <c s="48"/>
      <c s="48"/>
      <c s="48"/>
      <c s="48"/>
      <c s="48"/>
      <c s="48"/>
      <c s="48"/>
      <c s="89">
        <f>IF(B14="","",_xlfn.AGGREGATE(3,5,$B$6:B14))</f>
        <v>9</v>
      </c>
      <c s="48"/>
      <c s="48"/>
      <c s="48"/>
      <c s="48"/>
      <c s="48"/>
      <c s="48"/>
      <c s="48"/>
      <c s="48"/>
      <c s="48"/>
      <c s="48"/>
      <c s="48"/>
      <c s="48"/>
      <c s="48"/>
      <c s="48"/>
      <c s="48"/>
      <c s="48"/>
      <c s="48"/>
      <c s="48"/>
      <c s="48"/>
      <c s="48"/>
      <c s="48"/>
      <c s="48"/>
      <c s="48"/>
      <c s="48"/>
      <c s="48"/>
      <c s="48"/>
      <c s="48"/>
      <c s="48"/>
      <c s="50">
        <f t="shared" si="16"/>
        <v>0</v>
      </c>
      <c s="252">
        <f>IF($I14="","",'AUG 24'!$BZ14)</f>
        <v>0</v>
      </c>
      <c s="91">
        <f t="shared" si="17"/>
        <v>0</v>
      </c>
      <c s="50">
        <f t="shared" si="18"/>
        <v>0</v>
      </c>
      <c s="252">
        <f>IF($I14="","",'AUG 24'!CC14)</f>
        <v>0</v>
      </c>
      <c s="91">
        <f t="shared" si="19"/>
        <v>0</v>
      </c>
      <c s="50">
        <f t="shared" si="20"/>
        <v>0</v>
      </c>
      <c s="252">
        <f>IF($I14="","",'AUG 24'!$CF14)</f>
        <v>0</v>
      </c>
      <c s="91">
        <f t="shared" si="21"/>
        <v>0</v>
      </c>
      <c s="80"/>
      <c s="53">
        <v>8</v>
      </c>
      <c s="59"/>
      <c s="59"/>
      <c s="59"/>
      <c s="74">
        <f t="shared" si="22"/>
        <v>0</v>
      </c>
      <c s="59"/>
      <c s="59"/>
      <c s="59"/>
      <c s="59"/>
      <c s="59"/>
      <c s="59"/>
      <c s="59"/>
      <c s="59"/>
    </row>
    <row r="15" spans="1:96" ht="20.25" customHeight="1">
      <c r="A15" s="230">
        <f>IF(B15="","",_xlfn.AGGREGATE(3,5,$B$6:B15))</f>
        <v>10</v>
      </c>
      <c s="231">
        <f>IFERROR(IF('STUDENT DATA SHEET '!B16="","",'STUDENT DATA SHEET '!B16),"")</f>
        <v>2</v>
      </c>
      <c s="231" t="str">
        <f>IFERROR(IF('STUDENT DATA SHEET '!C16="","",'STUDENT DATA SHEET '!C16),"")</f>
        <v>A</v>
      </c>
      <c s="231">
        <f>IFERROR(IF('STUDENT DATA SHEET '!D16="","",'STUDENT DATA SHEET '!D16),"")</f>
        <v>665</v>
      </c>
      <c s="43">
        <f>IFERROR(IF('STUDENT DATA SHEET '!E16="","",'STUDENT DATA SHEET '!E16),"")</f>
        <v>45122</v>
      </c>
      <c s="234">
        <f>IFERROR(IF('STUDENT DATA SHEET '!F16="","",'STUDENT DATA SHEET '!F16),"")</f>
        <v>42644</v>
      </c>
      <c s="231" t="str">
        <f>IFERROR(IF('STUDENT DATA SHEET '!G16="","",'STUDENT DATA SHEET '!G16),"")</f>
        <v>M</v>
      </c>
      <c s="231" t="str">
        <f>IFERROR(IF('STUDENT DATA SHEET '!H16="","",'STUDENT DATA SHEET '!H16),"")</f>
        <v>SBC</v>
      </c>
      <c s="231" t="str">
        <f>IFERROR(UPPER(IF('STUDENT DATA SHEET '!I16="","",'STUDENT DATA SHEET '!I16)),"")</f>
        <v>NITESH</v>
      </c>
      <c s="54" t="str">
        <f>IFERROR(IF('STUDENT DATA SHEET '!J16="","",'STUDENT DATA SHEET '!J16),"")</f>
        <v>Nanda Ram Gurjar</v>
      </c>
      <c s="54" t="str">
        <f>IFERROR(IF('STUDENT DATA SHEET '!K16="","",'STUDENT DATA SHEET '!K16),"")</f>
        <v>Munni Devi</v>
      </c>
      <c s="54"/>
      <c s="48"/>
      <c s="48"/>
      <c s="48"/>
      <c s="48"/>
      <c s="48"/>
      <c s="48"/>
      <c s="48"/>
      <c s="48"/>
      <c s="48"/>
      <c s="48"/>
      <c s="48"/>
      <c s="48"/>
      <c s="48"/>
      <c s="48"/>
      <c s="48"/>
      <c s="48"/>
      <c s="48"/>
      <c s="48"/>
      <c s="48"/>
      <c s="48"/>
      <c s="48"/>
      <c s="48"/>
      <c s="48"/>
      <c s="48"/>
      <c s="48"/>
      <c s="48"/>
      <c s="48"/>
      <c s="48"/>
      <c s="48"/>
      <c s="48"/>
      <c s="48"/>
      <c s="48"/>
      <c s="89">
        <f>IF(B15="","",_xlfn.AGGREGATE(3,5,$B$6:B15))</f>
        <v>10</v>
      </c>
      <c s="48"/>
      <c s="48"/>
      <c s="48"/>
      <c s="48"/>
      <c s="48"/>
      <c s="48"/>
      <c s="48"/>
      <c s="48"/>
      <c s="48"/>
      <c s="48"/>
      <c s="48"/>
      <c s="48"/>
      <c s="48"/>
      <c s="48"/>
      <c s="48"/>
      <c s="48"/>
      <c s="48"/>
      <c s="48"/>
      <c s="48"/>
      <c s="48"/>
      <c s="48"/>
      <c s="48"/>
      <c s="48"/>
      <c s="48"/>
      <c s="48"/>
      <c s="48"/>
      <c s="48"/>
      <c s="48"/>
      <c s="50">
        <f t="shared" si="16"/>
        <v>0</v>
      </c>
      <c s="252">
        <f>IF($I15="","",'AUG 24'!$BZ15)</f>
        <v>0</v>
      </c>
      <c s="91">
        <f t="shared" si="17"/>
        <v>0</v>
      </c>
      <c s="50">
        <f t="shared" si="18"/>
        <v>0</v>
      </c>
      <c s="252">
        <f>IF($I15="","",'AUG 24'!CC15)</f>
        <v>0</v>
      </c>
      <c s="91">
        <f t="shared" si="19"/>
        <v>0</v>
      </c>
      <c s="50">
        <f t="shared" si="20"/>
        <v>0</v>
      </c>
      <c s="252">
        <f>IF($I15="","",'AUG 24'!$CF15)</f>
        <v>0</v>
      </c>
      <c s="91">
        <f t="shared" si="21"/>
        <v>0</v>
      </c>
      <c s="80"/>
      <c s="53">
        <v>9</v>
      </c>
      <c s="59"/>
      <c s="59"/>
      <c s="59"/>
      <c s="74">
        <f t="shared" si="22"/>
        <v>0</v>
      </c>
      <c s="59"/>
      <c s="59"/>
      <c s="59"/>
      <c s="59"/>
      <c s="59"/>
      <c s="59"/>
      <c s="59"/>
      <c s="59"/>
    </row>
    <row r="16" spans="1:96" ht="20.25" customHeight="1">
      <c r="A16" s="230">
        <f>IF(B16="","",_xlfn.AGGREGATE(3,5,$B$6:B16))</f>
        <v>11</v>
      </c>
      <c s="231">
        <f>IFERROR(IF('STUDENT DATA SHEET '!B17="","",'STUDENT DATA SHEET '!B17),"")</f>
        <v>2</v>
      </c>
      <c s="231" t="str">
        <f>IFERROR(IF('STUDENT DATA SHEET '!C17="","",'STUDENT DATA SHEET '!C17),"")</f>
        <v>A</v>
      </c>
      <c s="231">
        <f>IFERROR(IF('STUDENT DATA SHEET '!D17="","",'STUDENT DATA SHEET '!D17),"")</f>
        <v>639</v>
      </c>
      <c s="43" t="str">
        <f>IFERROR(IF('STUDENT DATA SHEET '!E17="","",'STUDENT DATA SHEET '!E17),"")</f>
        <v/>
      </c>
      <c s="234">
        <f>IFERROR(IF('STUDENT DATA SHEET '!F17="","",'STUDENT DATA SHEET '!F17),"")</f>
        <v>43012</v>
      </c>
      <c s="231" t="str">
        <f>IFERROR(IF('STUDENT DATA SHEET '!G17="","",'STUDENT DATA SHEET '!G17),"")</f>
        <v>F</v>
      </c>
      <c s="231" t="str">
        <f>IFERROR(IF('STUDENT DATA SHEET '!H17="","",'STUDENT DATA SHEET '!H17),"")</f>
        <v>OBC</v>
      </c>
      <c s="231" t="str">
        <f>IFERROR(UPPER(IF('STUDENT DATA SHEET '!I17="","",'STUDENT DATA SHEET '!I17)),"")</f>
        <v>PALAK</v>
      </c>
      <c s="54" t="str">
        <f>IFERROR(IF('STUDENT DATA SHEET '!J17="","",'STUDENT DATA SHEET '!J17),"")</f>
        <v>Lichhaman Ram</v>
      </c>
      <c s="54" t="str">
        <f>IFERROR(IF('STUDENT DATA SHEET '!K17="","",'STUDENT DATA SHEET '!K17),"")</f>
        <v>Sita Devi</v>
      </c>
      <c s="54"/>
      <c s="48"/>
      <c s="48"/>
      <c s="48"/>
      <c s="48"/>
      <c s="48"/>
      <c s="48"/>
      <c s="48"/>
      <c s="48"/>
      <c s="48"/>
      <c s="48"/>
      <c s="48"/>
      <c s="48"/>
      <c s="48"/>
      <c s="48"/>
      <c s="48"/>
      <c s="48"/>
      <c s="48"/>
      <c s="48"/>
      <c s="48"/>
      <c s="48"/>
      <c s="48"/>
      <c s="48"/>
      <c s="48"/>
      <c s="48"/>
      <c s="48"/>
      <c s="48"/>
      <c s="48"/>
      <c s="48"/>
      <c s="48"/>
      <c s="48"/>
      <c s="48"/>
      <c s="48"/>
      <c s="89">
        <f>IF(B16="","",_xlfn.AGGREGATE(3,5,$B$6:B16))</f>
        <v>11</v>
      </c>
      <c s="48"/>
      <c s="48"/>
      <c s="48"/>
      <c s="48"/>
      <c s="48"/>
      <c s="48"/>
      <c s="48"/>
      <c s="48"/>
      <c s="48"/>
      <c s="48"/>
      <c s="48"/>
      <c s="48"/>
      <c s="48"/>
      <c s="48"/>
      <c s="48"/>
      <c s="48"/>
      <c s="48"/>
      <c s="48"/>
      <c s="48"/>
      <c s="48"/>
      <c s="48"/>
      <c s="48"/>
      <c s="48"/>
      <c s="48"/>
      <c s="48"/>
      <c s="48"/>
      <c s="48"/>
      <c s="48"/>
      <c s="50">
        <f t="shared" si="16"/>
        <v>0</v>
      </c>
      <c s="252">
        <f>IF($I16="","",'AUG 24'!$BZ16)</f>
        <v>0</v>
      </c>
      <c s="91">
        <f t="shared" si="17"/>
        <v>0</v>
      </c>
      <c s="50">
        <f t="shared" si="18"/>
        <v>0</v>
      </c>
      <c s="252">
        <f>IF($I16="","",'AUG 24'!CC16)</f>
        <v>0</v>
      </c>
      <c s="91">
        <f t="shared" si="19"/>
        <v>0</v>
      </c>
      <c s="50">
        <f t="shared" si="20"/>
        <v>0</v>
      </c>
      <c s="252">
        <f>IF($I16="","",'AUG 24'!$CF16)</f>
        <v>0</v>
      </c>
      <c s="91">
        <f t="shared" si="21"/>
        <v>0</v>
      </c>
      <c s="80"/>
      <c s="53">
        <v>10</v>
      </c>
      <c s="59"/>
      <c s="59"/>
      <c s="59"/>
      <c s="74">
        <f t="shared" si="22"/>
        <v>0</v>
      </c>
      <c s="59"/>
      <c s="59"/>
      <c s="59"/>
      <c s="59"/>
      <c s="59"/>
      <c s="59"/>
      <c s="59"/>
      <c s="59"/>
    </row>
    <row r="17" spans="1:96" ht="20.25" customHeight="1">
      <c r="A17" s="230">
        <f>IF(B17="","",_xlfn.AGGREGATE(3,5,$B$6:B17))</f>
        <v>12</v>
      </c>
      <c s="231">
        <f>IFERROR(IF('STUDENT DATA SHEET '!B18="","",'STUDENT DATA SHEET '!B18),"")</f>
        <v>2</v>
      </c>
      <c s="231" t="str">
        <f>IFERROR(IF('STUDENT DATA SHEET '!C18="","",'STUDENT DATA SHEET '!C18),"")</f>
        <v>A</v>
      </c>
      <c s="231">
        <f>IFERROR(IF('STUDENT DATA SHEET '!D18="","",'STUDENT DATA SHEET '!D18),"")</f>
        <v>632</v>
      </c>
      <c s="43" t="str">
        <f>IFERROR(IF('STUDENT DATA SHEET '!E18="","",'STUDENT DATA SHEET '!E18),"")</f>
        <v/>
      </c>
      <c s="234">
        <f>IFERROR(IF('STUDENT DATA SHEET '!F18="","",'STUDENT DATA SHEET '!F18),"")</f>
        <v>43013</v>
      </c>
      <c s="231" t="str">
        <f>IFERROR(IF('STUDENT DATA SHEET '!G18="","",'STUDENT DATA SHEET '!G18),"")</f>
        <v>F</v>
      </c>
      <c s="231" t="str">
        <f>IFERROR(IF('STUDENT DATA SHEET '!H18="","",'STUDENT DATA SHEET '!H18),"")</f>
        <v>OBC</v>
      </c>
      <c s="231" t="str">
        <f>IFERROR(UPPER(IF('STUDENT DATA SHEET '!I18="","",'STUDENT DATA SHEET '!I18)),"")</f>
        <v>POONAM</v>
      </c>
      <c s="54" t="str">
        <f>IFERROR(IF('STUDENT DATA SHEET '!J18="","",'STUDENT DATA SHEET '!J18),"")</f>
        <v>Chena Ram</v>
      </c>
      <c s="54" t="str">
        <f>IFERROR(IF('STUDENT DATA SHEET '!K18="","",'STUDENT DATA SHEET '!K18),"")</f>
        <v>Hira Devi</v>
      </c>
      <c s="54"/>
      <c s="48"/>
      <c s="48"/>
      <c s="48"/>
      <c s="48"/>
      <c s="48"/>
      <c s="48"/>
      <c s="48"/>
      <c s="48"/>
      <c s="48"/>
      <c s="48"/>
      <c s="48"/>
      <c s="48"/>
      <c s="48"/>
      <c s="48"/>
      <c s="48"/>
      <c s="48"/>
      <c s="48"/>
      <c s="48"/>
      <c s="48"/>
      <c s="48"/>
      <c s="48"/>
      <c s="48"/>
      <c s="48"/>
      <c s="48"/>
      <c s="48"/>
      <c s="48"/>
      <c s="48"/>
      <c s="48"/>
      <c s="48"/>
      <c s="48"/>
      <c s="48"/>
      <c s="48"/>
      <c s="89">
        <f>IF(B17="","",_xlfn.AGGREGATE(3,5,$B$6:B17))</f>
        <v>12</v>
      </c>
      <c s="48"/>
      <c s="48"/>
      <c s="48"/>
      <c s="48"/>
      <c s="48"/>
      <c s="48"/>
      <c s="48"/>
      <c s="48"/>
      <c s="48"/>
      <c s="48"/>
      <c s="48"/>
      <c s="48"/>
      <c s="48"/>
      <c s="48"/>
      <c s="48"/>
      <c s="48"/>
      <c s="48"/>
      <c s="48"/>
      <c s="48"/>
      <c s="48"/>
      <c s="48"/>
      <c s="48"/>
      <c s="48"/>
      <c s="48"/>
      <c s="48"/>
      <c s="48"/>
      <c s="48"/>
      <c s="48"/>
      <c s="50">
        <f t="shared" si="16"/>
        <v>0</v>
      </c>
      <c s="252">
        <f>IF($I17="","",'AUG 24'!$BZ17)</f>
        <v>0</v>
      </c>
      <c s="91">
        <f t="shared" si="17"/>
        <v>0</v>
      </c>
      <c s="50">
        <f t="shared" si="18"/>
        <v>0</v>
      </c>
      <c s="252">
        <f>IF($I17="","",'AUG 24'!CC17)</f>
        <v>0</v>
      </c>
      <c s="91">
        <f t="shared" si="19"/>
        <v>0</v>
      </c>
      <c s="50">
        <f t="shared" si="20"/>
        <v>0</v>
      </c>
      <c s="252">
        <f>IF($I17="","",'AUG 24'!$CF17)</f>
        <v>0</v>
      </c>
      <c s="91">
        <f t="shared" si="21"/>
        <v>0</v>
      </c>
      <c s="80"/>
      <c s="53">
        <v>11</v>
      </c>
      <c s="59"/>
      <c s="59"/>
      <c s="59"/>
      <c s="74">
        <f t="shared" si="22"/>
        <v>0</v>
      </c>
      <c s="59"/>
      <c s="59"/>
      <c s="59"/>
      <c s="59"/>
      <c s="59"/>
      <c s="59"/>
      <c s="59"/>
      <c s="59"/>
    </row>
    <row r="18" spans="1:96" ht="20.25" customHeight="1">
      <c r="A18" s="230">
        <f>IF(B18="","",_xlfn.AGGREGATE(3,5,$B$6:B18))</f>
        <v>13</v>
      </c>
      <c s="231">
        <f>IFERROR(IF('STUDENT DATA SHEET '!B19="","",'STUDENT DATA SHEET '!B19),"")</f>
        <v>2</v>
      </c>
      <c s="231" t="str">
        <f>IFERROR(IF('STUDENT DATA SHEET '!C19="","",'STUDENT DATA SHEET '!C19),"")</f>
        <v>A</v>
      </c>
      <c s="231">
        <f>IFERROR(IF('STUDENT DATA SHEET '!D19="","",'STUDENT DATA SHEET '!D19),"")</f>
        <v>617</v>
      </c>
      <c s="43" t="str">
        <f>IFERROR(IF('STUDENT DATA SHEET '!E19="","",'STUDENT DATA SHEET '!E19),"")</f>
        <v/>
      </c>
      <c s="234">
        <f>IFERROR(IF('STUDENT DATA SHEET '!F19="","",'STUDENT DATA SHEET '!F19),"")</f>
        <v>42651</v>
      </c>
      <c s="231" t="str">
        <f>IFERROR(IF('STUDENT DATA SHEET '!G19="","",'STUDENT DATA SHEET '!G19),"")</f>
        <v>F</v>
      </c>
      <c s="231" t="str">
        <f>IFERROR(IF('STUDENT DATA SHEET '!H19="","",'STUDENT DATA SHEET '!H19),"")</f>
        <v>GEN</v>
      </c>
      <c s="231" t="str">
        <f>IFERROR(UPPER(IF('STUDENT DATA SHEET '!I19="","",'STUDENT DATA SHEET '!I19)),"")</f>
        <v>PRIYAL SONI</v>
      </c>
      <c s="54" t="str">
        <f>IFERROR(IF('STUDENT DATA SHEET '!J19="","",'STUDENT DATA SHEET '!J19),"")</f>
        <v>Raj Mohan Soni</v>
      </c>
      <c s="54" t="str">
        <f>IFERROR(IF('STUDENT DATA SHEET '!K19="","",'STUDENT DATA SHEET '!K19),"")</f>
        <v>Dimpal</v>
      </c>
      <c s="54"/>
      <c s="48"/>
      <c s="48"/>
      <c s="48"/>
      <c s="48"/>
      <c s="48"/>
      <c s="48"/>
      <c s="48"/>
      <c s="48"/>
      <c s="48"/>
      <c s="48"/>
      <c s="48"/>
      <c s="48"/>
      <c s="48"/>
      <c s="48"/>
      <c s="48"/>
      <c s="48"/>
      <c s="48"/>
      <c s="48"/>
      <c s="48"/>
      <c s="48"/>
      <c s="48"/>
      <c s="48"/>
      <c s="48"/>
      <c s="48"/>
      <c s="48"/>
      <c s="48"/>
      <c s="48"/>
      <c s="48"/>
      <c s="48"/>
      <c s="48"/>
      <c s="48"/>
      <c s="48"/>
      <c s="89">
        <f>IF(B18="","",_xlfn.AGGREGATE(3,5,$B$6:B18))</f>
        <v>13</v>
      </c>
      <c s="48"/>
      <c s="48"/>
      <c s="48"/>
      <c s="48"/>
      <c s="48"/>
      <c s="48"/>
      <c s="48"/>
      <c s="48"/>
      <c s="48"/>
      <c s="48"/>
      <c s="48"/>
      <c s="48"/>
      <c s="48"/>
      <c s="48"/>
      <c s="48"/>
      <c s="48"/>
      <c s="48"/>
      <c s="48"/>
      <c s="48"/>
      <c s="48"/>
      <c s="48"/>
      <c s="48"/>
      <c s="48"/>
      <c s="48"/>
      <c s="48"/>
      <c s="48"/>
      <c s="48"/>
      <c s="48"/>
      <c s="50">
        <f t="shared" si="16"/>
        <v>0</v>
      </c>
      <c s="252">
        <f>IF($I18="","",'AUG 24'!$BZ18)</f>
        <v>0</v>
      </c>
      <c s="91">
        <f t="shared" si="17"/>
        <v>0</v>
      </c>
      <c s="50">
        <f t="shared" si="18"/>
        <v>0</v>
      </c>
      <c s="252">
        <f>IF($I18="","",'AUG 24'!CC18)</f>
        <v>0</v>
      </c>
      <c s="91">
        <f t="shared" si="19"/>
        <v>0</v>
      </c>
      <c s="50">
        <f t="shared" si="20"/>
        <v>0</v>
      </c>
      <c s="252">
        <f>IF($I18="","",'AUG 24'!$CF18)</f>
        <v>0</v>
      </c>
      <c s="91">
        <f t="shared" si="21"/>
        <v>0</v>
      </c>
      <c s="80"/>
      <c s="53">
        <v>12</v>
      </c>
      <c s="59"/>
      <c s="59"/>
      <c s="59"/>
      <c s="74">
        <f t="shared" si="22"/>
        <v>0</v>
      </c>
      <c s="59"/>
      <c s="59"/>
      <c s="59"/>
      <c s="59"/>
      <c s="59"/>
      <c s="59"/>
      <c s="59"/>
      <c s="59"/>
    </row>
    <row r="19" spans="1:96" ht="20.25" customHeight="1">
      <c r="A19" s="230">
        <f>IF(B19="","",_xlfn.AGGREGATE(3,5,$B$6:B19))</f>
        <v>14</v>
      </c>
      <c s="231">
        <f>IFERROR(IF('STUDENT DATA SHEET '!B20="","",'STUDENT DATA SHEET '!B20),"")</f>
        <v>2</v>
      </c>
      <c s="231" t="str">
        <f>IFERROR(IF('STUDENT DATA SHEET '!C20="","",'STUDENT DATA SHEET '!C20),"")</f>
        <v>A</v>
      </c>
      <c s="231">
        <f>IFERROR(IF('STUDENT DATA SHEET '!D20="","",'STUDENT DATA SHEET '!D20),"")</f>
        <v>645</v>
      </c>
      <c s="43" t="str">
        <f>IFERROR(IF('STUDENT DATA SHEET '!E20="","",'STUDENT DATA SHEET '!E20),"")</f>
        <v/>
      </c>
      <c s="234">
        <f>IFERROR(IF('STUDENT DATA SHEET '!F20="","",'STUDENT DATA SHEET '!F20),"")</f>
        <v>43072</v>
      </c>
      <c s="231" t="str">
        <f>IFERROR(IF('STUDENT DATA SHEET '!G20="","",'STUDENT DATA SHEET '!G20),"")</f>
        <v>F</v>
      </c>
      <c s="231" t="str">
        <f>IFERROR(IF('STUDENT DATA SHEET '!H20="","",'STUDENT DATA SHEET '!H20),"")</f>
        <v>OBC</v>
      </c>
      <c s="231" t="str">
        <f>IFERROR(UPPER(IF('STUDENT DATA SHEET '!I20="","",'STUDENT DATA SHEET '!I20)),"")</f>
        <v>PUNAM SWAMI</v>
      </c>
      <c s="54" t="str">
        <f>IFERROR(IF('STUDENT DATA SHEET '!J20="","",'STUDENT DATA SHEET '!J20),"")</f>
        <v>Mukesh Swami</v>
      </c>
      <c s="54" t="str">
        <f>IFERROR(IF('STUDENT DATA SHEET '!K20="","",'STUDENT DATA SHEET '!K20),"")</f>
        <v>Manisha</v>
      </c>
      <c s="54"/>
      <c s="48"/>
      <c s="48"/>
      <c s="48"/>
      <c s="48"/>
      <c s="49"/>
      <c s="49"/>
      <c s="49"/>
      <c s="49"/>
      <c s="49"/>
      <c s="49"/>
      <c s="49"/>
      <c s="49"/>
      <c s="49"/>
      <c s="49"/>
      <c s="49"/>
      <c s="49"/>
      <c s="49"/>
      <c s="49"/>
      <c s="49"/>
      <c s="49"/>
      <c s="49"/>
      <c s="49"/>
      <c s="49"/>
      <c s="49"/>
      <c s="49"/>
      <c s="49"/>
      <c s="49"/>
      <c s="49"/>
      <c s="49"/>
      <c s="49"/>
      <c s="49"/>
      <c s="49"/>
      <c s="89">
        <f>IF(B19="","",_xlfn.AGGREGATE(3,5,$B$6:B19))</f>
        <v>14</v>
      </c>
      <c s="49"/>
      <c s="49"/>
      <c s="48"/>
      <c s="48"/>
      <c s="48"/>
      <c s="48"/>
      <c s="48"/>
      <c s="48"/>
      <c s="48"/>
      <c s="48"/>
      <c s="48"/>
      <c s="48"/>
      <c s="48"/>
      <c s="48"/>
      <c s="48"/>
      <c s="48"/>
      <c s="48"/>
      <c s="48"/>
      <c s="48"/>
      <c s="48"/>
      <c s="48"/>
      <c s="48"/>
      <c s="48"/>
      <c s="48"/>
      <c s="48"/>
      <c s="48"/>
      <c s="48"/>
      <c s="48"/>
      <c s="50">
        <f t="shared" si="16"/>
        <v>0</v>
      </c>
      <c s="252">
        <f>IF($I19="","",'AUG 24'!$BZ19)</f>
        <v>0</v>
      </c>
      <c s="91">
        <f t="shared" si="17"/>
        <v>0</v>
      </c>
      <c s="50">
        <f t="shared" si="18"/>
        <v>0</v>
      </c>
      <c s="252">
        <f>IF($I19="","",'AUG 24'!CC19)</f>
        <v>0</v>
      </c>
      <c s="91">
        <f t="shared" si="19"/>
        <v>0</v>
      </c>
      <c s="50">
        <f t="shared" si="20"/>
        <v>0</v>
      </c>
      <c s="252">
        <f>IF($I19="","",'AUG 24'!$CF19)</f>
        <v>0</v>
      </c>
      <c s="91">
        <f t="shared" si="21"/>
        <v>0</v>
      </c>
      <c s="80"/>
      <c s="53">
        <v>13</v>
      </c>
      <c s="59"/>
      <c s="59"/>
      <c s="59"/>
      <c s="74">
        <f t="shared" si="22"/>
        <v>0</v>
      </c>
      <c s="59"/>
      <c s="59"/>
      <c s="59"/>
      <c s="59"/>
      <c s="59"/>
      <c s="59"/>
      <c s="59"/>
      <c s="59"/>
    </row>
    <row r="20" spans="1:96" ht="20.25" customHeight="1">
      <c r="A20" s="230">
        <f>IF(B20="","",_xlfn.AGGREGATE(3,5,$B$6:B20))</f>
        <v>15</v>
      </c>
      <c s="231">
        <f>IFERROR(IF('STUDENT DATA SHEET '!B21="","",'STUDENT DATA SHEET '!B21),"")</f>
        <v>2</v>
      </c>
      <c s="231" t="str">
        <f>IFERROR(IF('STUDENT DATA SHEET '!C21="","",'STUDENT DATA SHEET '!C21),"")</f>
        <v>A</v>
      </c>
      <c s="231">
        <f>IFERROR(IF('STUDENT DATA SHEET '!D21="","",'STUDENT DATA SHEET '!D21),"")</f>
        <v>618</v>
      </c>
      <c s="43" t="str">
        <f>IFERROR(IF('STUDENT DATA SHEET '!E21="","",'STUDENT DATA SHEET '!E21),"")</f>
        <v/>
      </c>
      <c s="234">
        <f>IFERROR(IF('STUDENT DATA SHEET '!F21="","",'STUDENT DATA SHEET '!F21),"")</f>
        <v>42710</v>
      </c>
      <c s="231" t="str">
        <f>IFERROR(IF('STUDENT DATA SHEET '!G21="","",'STUDENT DATA SHEET '!G21),"")</f>
        <v>M</v>
      </c>
      <c s="231" t="str">
        <f>IFERROR(IF('STUDENT DATA SHEET '!H21="","",'STUDENT DATA SHEET '!H21),"")</f>
        <v>SC</v>
      </c>
      <c s="231" t="str">
        <f>IFERROR(UPPER(IF('STUDENT DATA SHEET '!I21="","",'STUDENT DATA SHEET '!I21)),"")</f>
        <v>RAJVEER</v>
      </c>
      <c s="54" t="str">
        <f>IFERROR(IF('STUDENT DATA SHEET '!J21="","",'STUDENT DATA SHEET '!J21),"")</f>
        <v>Gajendra Meghwal</v>
      </c>
      <c s="54" t="str">
        <f>IFERROR(IF('STUDENT DATA SHEET '!K21="","",'STUDENT DATA SHEET '!K21),"")</f>
        <v>Chhotu Devi</v>
      </c>
      <c s="54"/>
      <c s="48"/>
      <c s="48"/>
      <c s="48"/>
      <c s="48"/>
      <c s="49"/>
      <c s="49"/>
      <c s="49"/>
      <c s="49"/>
      <c s="49"/>
      <c s="49"/>
      <c s="49"/>
      <c s="49"/>
      <c s="49"/>
      <c s="49"/>
      <c s="49"/>
      <c s="49"/>
      <c s="49"/>
      <c s="49"/>
      <c s="49"/>
      <c s="49"/>
      <c s="49"/>
      <c s="49"/>
      <c s="49"/>
      <c s="49"/>
      <c s="49"/>
      <c s="49"/>
      <c s="49"/>
      <c s="49"/>
      <c s="49"/>
      <c s="49"/>
      <c s="49"/>
      <c s="49"/>
      <c s="89">
        <f>IF(B20="","",_xlfn.AGGREGATE(3,5,$B$6:B20))</f>
        <v>15</v>
      </c>
      <c s="49"/>
      <c s="49"/>
      <c s="48"/>
      <c s="48"/>
      <c s="48"/>
      <c s="48"/>
      <c s="48"/>
      <c s="48"/>
      <c s="48"/>
      <c s="48"/>
      <c s="48"/>
      <c s="48"/>
      <c s="48"/>
      <c s="48"/>
      <c s="48"/>
      <c s="48"/>
      <c s="48"/>
      <c s="48"/>
      <c s="48"/>
      <c s="48"/>
      <c s="48"/>
      <c s="48"/>
      <c s="48"/>
      <c s="48"/>
      <c s="48"/>
      <c s="48"/>
      <c s="48"/>
      <c s="48"/>
      <c s="50">
        <f t="shared" si="16"/>
        <v>0</v>
      </c>
      <c s="252">
        <f>IF($I20="","",'AUG 24'!$BZ20)</f>
        <v>0</v>
      </c>
      <c s="91">
        <f t="shared" si="17"/>
        <v>0</v>
      </c>
      <c s="50">
        <f t="shared" si="18"/>
        <v>0</v>
      </c>
      <c s="252">
        <f>IF($I20="","",'AUG 24'!CC20)</f>
        <v>0</v>
      </c>
      <c s="91">
        <f t="shared" si="19"/>
        <v>0</v>
      </c>
      <c s="50">
        <f t="shared" si="20"/>
        <v>0</v>
      </c>
      <c s="252">
        <f>IF($I20="","",'AUG 24'!$CF20)</f>
        <v>0</v>
      </c>
      <c s="91">
        <f t="shared" si="21"/>
        <v>0</v>
      </c>
      <c s="80"/>
      <c s="53">
        <v>14</v>
      </c>
      <c s="59"/>
      <c s="59"/>
      <c s="59"/>
      <c s="74">
        <f t="shared" si="22"/>
        <v>0</v>
      </c>
      <c s="59"/>
      <c s="59"/>
      <c s="59"/>
      <c s="59"/>
      <c s="59"/>
      <c s="59"/>
      <c s="59"/>
      <c s="59"/>
    </row>
    <row r="21" spans="1:96" ht="20.25" customHeight="1">
      <c r="A21" s="230">
        <f>IF(B21="","",_xlfn.AGGREGATE(3,5,$B$6:B21))</f>
        <v>16</v>
      </c>
      <c s="231">
        <f>IFERROR(IF('STUDENT DATA SHEET '!B22="","",'STUDENT DATA SHEET '!B22),"")</f>
        <v>2</v>
      </c>
      <c s="231" t="str">
        <f>IFERROR(IF('STUDENT DATA SHEET '!C22="","",'STUDENT DATA SHEET '!C22),"")</f>
        <v>A</v>
      </c>
      <c s="231">
        <f>IFERROR(IF('STUDENT DATA SHEET '!D22="","",'STUDENT DATA SHEET '!D22),"")</f>
        <v>638</v>
      </c>
      <c s="43" t="str">
        <f>IFERROR(IF('STUDENT DATA SHEET '!E22="","",'STUDENT DATA SHEET '!E22),"")</f>
        <v/>
      </c>
      <c s="234">
        <f>IFERROR(IF('STUDENT DATA SHEET '!F22="","",'STUDENT DATA SHEET '!F22),"")</f>
        <v>42926</v>
      </c>
      <c s="231" t="str">
        <f>IFERROR(IF('STUDENT DATA SHEET '!G22="","",'STUDENT DATA SHEET '!G22),"")</f>
        <v>M</v>
      </c>
      <c s="231" t="str">
        <f>IFERROR(IF('STUDENT DATA SHEET '!H22="","",'STUDENT DATA SHEET '!H22),"")</f>
        <v>SC</v>
      </c>
      <c s="231" t="str">
        <f>IFERROR(UPPER(IF('STUDENT DATA SHEET '!I22="","",'STUDENT DATA SHEET '!I22)),"")</f>
        <v>RANVEER</v>
      </c>
      <c s="54" t="str">
        <f>IFERROR(IF('STUDENT DATA SHEET '!J22="","",'STUDENT DATA SHEET '!J22),"")</f>
        <v>Sukha Ram</v>
      </c>
      <c s="54" t="str">
        <f>IFERROR(IF('STUDENT DATA SHEET '!K22="","",'STUDENT DATA SHEET '!K22),"")</f>
        <v>Prem Devi</v>
      </c>
      <c s="54"/>
      <c s="48"/>
      <c s="48"/>
      <c s="48"/>
      <c s="48"/>
      <c s="49"/>
      <c s="49"/>
      <c s="49"/>
      <c s="49"/>
      <c s="49"/>
      <c s="49"/>
      <c s="49"/>
      <c s="49"/>
      <c s="49"/>
      <c s="49"/>
      <c s="49"/>
      <c s="49"/>
      <c s="49"/>
      <c s="49"/>
      <c s="49"/>
      <c s="49"/>
      <c s="49"/>
      <c s="49"/>
      <c s="49"/>
      <c s="49"/>
      <c s="49"/>
      <c s="49"/>
      <c s="49"/>
      <c s="49"/>
      <c s="49"/>
      <c s="49"/>
      <c s="49"/>
      <c s="49"/>
      <c s="89">
        <f>IF(B21="","",_xlfn.AGGREGATE(3,5,$B$6:B21))</f>
        <v>16</v>
      </c>
      <c s="49"/>
      <c s="49"/>
      <c s="48"/>
      <c s="48"/>
      <c s="48"/>
      <c s="48"/>
      <c s="48"/>
      <c s="48"/>
      <c s="48"/>
      <c s="48"/>
      <c s="48"/>
      <c s="48"/>
      <c s="48"/>
      <c s="48"/>
      <c s="48"/>
      <c s="48"/>
      <c s="48"/>
      <c s="48"/>
      <c s="48"/>
      <c s="48"/>
      <c s="48"/>
      <c s="48"/>
      <c s="48"/>
      <c s="48"/>
      <c s="48"/>
      <c s="48"/>
      <c s="48"/>
      <c s="48"/>
      <c s="50">
        <f t="shared" si="16"/>
        <v>0</v>
      </c>
      <c s="252">
        <f>IF($I21="","",'AUG 24'!$BZ21)</f>
        <v>0</v>
      </c>
      <c s="91">
        <f t="shared" si="17"/>
        <v>0</v>
      </c>
      <c s="50">
        <f t="shared" si="18"/>
        <v>0</v>
      </c>
      <c s="252">
        <f>IF($I21="","",'AUG 24'!CC21)</f>
        <v>0</v>
      </c>
      <c s="91">
        <f t="shared" si="19"/>
        <v>0</v>
      </c>
      <c s="50">
        <f t="shared" si="20"/>
        <v>0</v>
      </c>
      <c s="252">
        <f>IF($I21="","",'AUG 24'!$CF21)</f>
        <v>0</v>
      </c>
      <c s="91">
        <f t="shared" si="21"/>
        <v>0</v>
      </c>
      <c s="80"/>
      <c s="53">
        <v>15</v>
      </c>
      <c s="59"/>
      <c s="59"/>
      <c s="59"/>
      <c s="74">
        <f t="shared" si="22"/>
        <v>0</v>
      </c>
      <c s="59"/>
      <c s="59"/>
      <c s="59"/>
      <c s="59"/>
      <c s="59"/>
      <c s="59"/>
      <c s="59"/>
      <c s="59"/>
    </row>
    <row r="22" spans="1:96" ht="20.25" customHeight="1">
      <c r="A22" s="230">
        <f>IF(B22="","",_xlfn.AGGREGATE(3,5,$B$6:B22))</f>
        <v>17</v>
      </c>
      <c s="231">
        <f>IFERROR(IF('STUDENT DATA SHEET '!B23="","",'STUDENT DATA SHEET '!B23),"")</f>
        <v>2</v>
      </c>
      <c s="231" t="str">
        <f>IFERROR(IF('STUDENT DATA SHEET '!C23="","",'STUDENT DATA SHEET '!C23),"")</f>
        <v>A</v>
      </c>
      <c s="231">
        <f>IFERROR(IF('STUDENT DATA SHEET '!D23="","",'STUDENT DATA SHEET '!D23),"")</f>
        <v>636</v>
      </c>
      <c s="43" t="str">
        <f>IFERROR(IF('STUDENT DATA SHEET '!E23="","",'STUDENT DATA SHEET '!E23),"")</f>
        <v/>
      </c>
      <c s="234">
        <f>IFERROR(IF('STUDENT DATA SHEET '!F23="","",'STUDENT DATA SHEET '!F23),"")</f>
        <v>42868</v>
      </c>
      <c s="231" t="str">
        <f>IFERROR(IF('STUDENT DATA SHEET '!G23="","",'STUDENT DATA SHEET '!G23),"")</f>
        <v>F</v>
      </c>
      <c s="231" t="str">
        <f>IFERROR(IF('STUDENT DATA SHEET '!H23="","",'STUDENT DATA SHEET '!H23),"")</f>
        <v>OBC</v>
      </c>
      <c s="231" t="str">
        <f>IFERROR(UPPER(IF('STUDENT DATA SHEET '!I23="","",'STUDENT DATA SHEET '!I23)),"")</f>
        <v>RIDDHI KANWAR</v>
      </c>
      <c s="54" t="str">
        <f>IFERROR(IF('STUDENT DATA SHEET '!J23="","",'STUDENT DATA SHEET '!J23),"")</f>
        <v>Raju Singh</v>
      </c>
      <c s="54" t="str">
        <f>IFERROR(IF('STUDENT DATA SHEET '!K23="","",'STUDENT DATA SHEET '!K23),"")</f>
        <v>Sunita Kanwar</v>
      </c>
      <c s="54"/>
      <c s="48"/>
      <c s="48"/>
      <c s="48"/>
      <c s="48"/>
      <c s="49"/>
      <c s="49"/>
      <c s="49"/>
      <c s="49"/>
      <c s="49"/>
      <c s="49"/>
      <c s="49"/>
      <c s="49"/>
      <c s="49"/>
      <c s="49"/>
      <c s="49"/>
      <c s="49"/>
      <c s="49"/>
      <c s="49"/>
      <c s="49"/>
      <c s="49"/>
      <c s="49"/>
      <c s="49"/>
      <c s="49"/>
      <c s="49"/>
      <c s="49"/>
      <c s="49"/>
      <c s="49"/>
      <c s="49"/>
      <c s="49"/>
      <c s="49"/>
      <c s="49"/>
      <c s="49"/>
      <c s="89">
        <f>IF(B22="","",_xlfn.AGGREGATE(3,5,$B$6:B22))</f>
        <v>17</v>
      </c>
      <c s="49"/>
      <c s="49"/>
      <c s="48"/>
      <c s="48"/>
      <c s="48"/>
      <c s="48"/>
      <c s="48"/>
      <c s="48"/>
      <c s="48"/>
      <c s="48"/>
      <c s="48"/>
      <c s="48"/>
      <c s="48"/>
      <c s="48"/>
      <c s="48"/>
      <c s="48"/>
      <c s="48"/>
      <c s="48"/>
      <c s="48"/>
      <c s="48"/>
      <c s="48"/>
      <c s="48"/>
      <c s="48"/>
      <c s="48"/>
      <c s="48"/>
      <c s="48"/>
      <c s="48"/>
      <c s="48"/>
      <c s="50">
        <f t="shared" si="16"/>
        <v>0</v>
      </c>
      <c s="252">
        <f>IF($I22="","",'AUG 24'!$BZ22)</f>
        <v>0</v>
      </c>
      <c s="91">
        <f t="shared" si="17"/>
        <v>0</v>
      </c>
      <c s="50">
        <f t="shared" si="18"/>
        <v>0</v>
      </c>
      <c s="252">
        <f>IF($I22="","",'AUG 24'!CC22)</f>
        <v>0</v>
      </c>
      <c s="91">
        <f t="shared" si="19"/>
        <v>0</v>
      </c>
      <c s="50">
        <f t="shared" si="20"/>
        <v>0</v>
      </c>
      <c s="252">
        <f>IF($I22="","",'AUG 24'!$CF22)</f>
        <v>0</v>
      </c>
      <c s="91">
        <f t="shared" si="21"/>
        <v>0</v>
      </c>
      <c s="80"/>
      <c s="53">
        <v>16</v>
      </c>
      <c s="59"/>
      <c s="59"/>
      <c s="59"/>
      <c s="74">
        <f t="shared" si="22"/>
        <v>0</v>
      </c>
      <c s="59"/>
      <c s="59"/>
      <c s="59"/>
      <c s="59"/>
      <c s="59"/>
      <c s="59"/>
      <c s="59"/>
      <c s="59"/>
    </row>
    <row r="23" spans="1:96" ht="20.25" customHeight="1">
      <c r="A23" s="230">
        <f>IF(B23="","",_xlfn.AGGREGATE(3,5,$B$6:B23))</f>
        <v>18</v>
      </c>
      <c s="231">
        <f>IFERROR(IF('STUDENT DATA SHEET '!B24="","",'STUDENT DATA SHEET '!B24),"")</f>
        <v>2</v>
      </c>
      <c s="231" t="str">
        <f>IFERROR(IF('STUDENT DATA SHEET '!C24="","",'STUDENT DATA SHEET '!C24),"")</f>
        <v>A</v>
      </c>
      <c s="231">
        <f>IFERROR(IF('STUDENT DATA SHEET '!D24="","",'STUDENT DATA SHEET '!D24),"")</f>
        <v>646</v>
      </c>
      <c s="43" t="str">
        <f>IFERROR(IF('STUDENT DATA SHEET '!E24="","",'STUDENT DATA SHEET '!E24),"")</f>
        <v/>
      </c>
      <c s="234">
        <f>IFERROR(IF('STUDENT DATA SHEET '!F24="","",'STUDENT DATA SHEET '!F24),"")</f>
        <v>42652</v>
      </c>
      <c s="231" t="str">
        <f>IFERROR(IF('STUDENT DATA SHEET '!G24="","",'STUDENT DATA SHEET '!G24),"")</f>
        <v>F</v>
      </c>
      <c s="231" t="str">
        <f>IFERROR(IF('STUDENT DATA SHEET '!H24="","",'STUDENT DATA SHEET '!H24),"")</f>
        <v>OBC</v>
      </c>
      <c s="231" t="str">
        <f>IFERROR(UPPER(IF('STUDENT DATA SHEET '!I24="","",'STUDENT DATA SHEET '!I24)),"")</f>
        <v>SANDHYA KANWAR</v>
      </c>
      <c s="54" t="str">
        <f>IFERROR(IF('STUDENT DATA SHEET '!J24="","",'STUDENT DATA SHEET '!J24),"")</f>
        <v>Satu Singh</v>
      </c>
      <c s="54" t="str">
        <f>IFERROR(IF('STUDENT DATA SHEET '!K24="","",'STUDENT DATA SHEET '!K24),"")</f>
        <v>Sajana Kanwar</v>
      </c>
      <c s="54"/>
      <c s="48"/>
      <c s="48"/>
      <c s="48"/>
      <c s="48"/>
      <c s="49"/>
      <c s="49"/>
      <c s="49"/>
      <c s="49"/>
      <c s="49"/>
      <c s="49"/>
      <c s="49"/>
      <c s="49"/>
      <c s="49"/>
      <c s="49"/>
      <c s="49"/>
      <c s="49"/>
      <c s="49"/>
      <c s="49"/>
      <c s="49"/>
      <c s="49"/>
      <c s="49"/>
      <c s="49"/>
      <c s="49"/>
      <c s="49"/>
      <c s="49"/>
      <c s="49"/>
      <c s="49"/>
      <c s="49"/>
      <c s="49"/>
      <c s="49"/>
      <c s="49"/>
      <c s="49"/>
      <c s="89">
        <f>IF(B23="","",_xlfn.AGGREGATE(3,5,$B$6:B23))</f>
        <v>18</v>
      </c>
      <c s="49"/>
      <c s="49"/>
      <c s="48"/>
      <c s="48"/>
      <c s="48"/>
      <c s="48"/>
      <c s="48"/>
      <c s="48"/>
      <c s="48"/>
      <c s="48"/>
      <c s="48"/>
      <c s="48"/>
      <c s="48"/>
      <c s="48"/>
      <c s="48"/>
      <c s="48"/>
      <c s="48"/>
      <c s="48"/>
      <c s="48"/>
      <c s="48"/>
      <c s="48"/>
      <c s="48"/>
      <c s="48"/>
      <c s="48"/>
      <c s="48"/>
      <c s="48"/>
      <c s="48"/>
      <c s="48"/>
      <c s="50">
        <f t="shared" si="16"/>
        <v>0</v>
      </c>
      <c s="252">
        <f>IF($I23="","",'AUG 24'!$BZ23)</f>
        <v>0</v>
      </c>
      <c s="91">
        <f t="shared" si="17"/>
        <v>0</v>
      </c>
      <c s="50">
        <f t="shared" si="18"/>
        <v>0</v>
      </c>
      <c s="252">
        <f>IF($I23="","",'AUG 24'!CC23)</f>
        <v>0</v>
      </c>
      <c s="91">
        <f t="shared" si="19"/>
        <v>0</v>
      </c>
      <c s="50">
        <f t="shared" si="20"/>
        <v>0</v>
      </c>
      <c s="252">
        <f>IF($I23="","",'AUG 24'!$CF23)</f>
        <v>0</v>
      </c>
      <c s="91">
        <f t="shared" si="21"/>
        <v>0</v>
      </c>
      <c s="80"/>
      <c s="53">
        <v>17</v>
      </c>
      <c s="59"/>
      <c s="59"/>
      <c s="59"/>
      <c s="74">
        <f t="shared" si="22"/>
        <v>0</v>
      </c>
      <c s="59"/>
      <c s="59"/>
      <c s="59"/>
      <c s="59"/>
      <c s="59"/>
      <c s="59"/>
      <c s="59"/>
      <c s="59"/>
    </row>
    <row r="24" spans="1:96" ht="20.25" customHeight="1">
      <c r="A24" s="230">
        <f>IF(B24="","",_xlfn.AGGREGATE(3,5,$B$6:B24))</f>
        <v>19</v>
      </c>
      <c s="231">
        <f>IFERROR(IF('STUDENT DATA SHEET '!B25="","",'STUDENT DATA SHEET '!B25),"")</f>
        <v>2</v>
      </c>
      <c s="231" t="str">
        <f>IFERROR(IF('STUDENT DATA SHEET '!C25="","",'STUDENT DATA SHEET '!C25),"")</f>
        <v>A</v>
      </c>
      <c s="231">
        <f>IFERROR(IF('STUDENT DATA SHEET '!D25="","",'STUDENT DATA SHEET '!D25),"")</f>
        <v>642</v>
      </c>
      <c s="43" t="str">
        <f>IFERROR(IF('STUDENT DATA SHEET '!E25="","",'STUDENT DATA SHEET '!E25),"")</f>
        <v/>
      </c>
      <c s="234">
        <f>IFERROR(IF('STUDENT DATA SHEET '!F25="","",'STUDENT DATA SHEET '!F25),"")</f>
        <v>43100</v>
      </c>
      <c s="231" t="str">
        <f>IFERROR(IF('STUDENT DATA SHEET '!G25="","",'STUDENT DATA SHEET '!G25),"")</f>
        <v>F</v>
      </c>
      <c s="231" t="str">
        <f>IFERROR(IF('STUDENT DATA SHEET '!H25="","",'STUDENT DATA SHEET '!H25),"")</f>
        <v>SC</v>
      </c>
      <c s="231" t="str">
        <f>IFERROR(UPPER(IF('STUDENT DATA SHEET '!I25="","",'STUDENT DATA SHEET '!I25)),"")</f>
        <v>VANDANA</v>
      </c>
      <c s="54" t="str">
        <f>IFERROR(IF('STUDENT DATA SHEET '!J25="","",'STUDENT DATA SHEET '!J25),"")</f>
        <v>Jagdish Nayak</v>
      </c>
      <c s="54" t="str">
        <f>IFERROR(IF('STUDENT DATA SHEET '!K25="","",'STUDENT DATA SHEET '!K25),"")</f>
        <v>Sanju Devi</v>
      </c>
      <c s="54"/>
      <c s="48"/>
      <c s="48"/>
      <c s="48"/>
      <c s="48"/>
      <c s="49"/>
      <c s="49"/>
      <c s="49"/>
      <c s="49"/>
      <c s="49"/>
      <c s="49"/>
      <c s="49"/>
      <c s="49"/>
      <c s="49"/>
      <c s="49"/>
      <c s="49"/>
      <c s="49"/>
      <c s="49"/>
      <c s="49"/>
      <c s="49"/>
      <c s="49"/>
      <c s="49"/>
      <c s="49"/>
      <c s="49"/>
      <c s="49"/>
      <c s="49"/>
      <c s="49"/>
      <c s="49"/>
      <c s="49"/>
      <c s="49"/>
      <c s="49"/>
      <c s="49"/>
      <c s="49"/>
      <c s="89">
        <f>IF(B24="","",_xlfn.AGGREGATE(3,5,$B$6:B24))</f>
        <v>19</v>
      </c>
      <c s="49"/>
      <c s="49"/>
      <c s="48"/>
      <c s="48"/>
      <c s="48"/>
      <c s="48"/>
      <c s="48"/>
      <c s="48"/>
      <c s="48"/>
      <c s="48"/>
      <c s="48"/>
      <c s="48"/>
      <c s="48"/>
      <c s="48"/>
      <c s="48"/>
      <c s="48"/>
      <c s="48"/>
      <c s="48"/>
      <c s="48"/>
      <c s="48"/>
      <c s="48"/>
      <c s="48"/>
      <c s="48"/>
      <c s="48"/>
      <c s="48"/>
      <c s="48"/>
      <c s="48"/>
      <c s="48"/>
      <c s="50">
        <f t="shared" si="16"/>
        <v>0</v>
      </c>
      <c s="252">
        <f>IF($I24="","",'AUG 24'!$BZ24)</f>
        <v>0</v>
      </c>
      <c s="91">
        <f t="shared" si="17"/>
        <v>0</v>
      </c>
      <c s="50">
        <f t="shared" si="18"/>
        <v>0</v>
      </c>
      <c s="252">
        <f>IF($I24="","",'AUG 24'!CC24)</f>
        <v>0</v>
      </c>
      <c s="91">
        <f t="shared" si="19"/>
        <v>0</v>
      </c>
      <c s="50">
        <f t="shared" si="20"/>
        <v>0</v>
      </c>
      <c s="252">
        <f>IF($I24="","",'AUG 24'!$CF24)</f>
        <v>0</v>
      </c>
      <c s="91">
        <f t="shared" si="21"/>
        <v>0</v>
      </c>
      <c s="80"/>
      <c s="53">
        <v>18</v>
      </c>
      <c s="59"/>
      <c s="59"/>
      <c s="59"/>
      <c s="74">
        <f t="shared" si="22"/>
        <v>0</v>
      </c>
      <c s="59"/>
      <c s="59"/>
      <c s="59"/>
      <c s="59"/>
      <c s="59"/>
      <c s="59"/>
      <c s="59"/>
      <c s="59"/>
    </row>
    <row r="25" spans="1:96" ht="20.25" customHeight="1">
      <c r="A25" s="230">
        <f>IF(B25="","",_xlfn.AGGREGATE(3,5,$B$6:B25))</f>
        <v>20</v>
      </c>
      <c s="231">
        <f>IFERROR(IF('STUDENT DATA SHEET '!B26="","",'STUDENT DATA SHEET '!B26),"")</f>
        <v>2</v>
      </c>
      <c s="231" t="str">
        <f>IFERROR(IF('STUDENT DATA SHEET '!C26="","",'STUDENT DATA SHEET '!C26),"")</f>
        <v>A</v>
      </c>
      <c s="231">
        <f>IFERROR(IF('STUDENT DATA SHEET '!D26="","",'STUDENT DATA SHEET '!D26),"")</f>
        <v>641</v>
      </c>
      <c s="43" t="str">
        <f>IFERROR(IF('STUDENT DATA SHEET '!E26="","",'STUDENT DATA SHEET '!E26),"")</f>
        <v/>
      </c>
      <c s="234">
        <f>IFERROR(IF('STUDENT DATA SHEET '!F26="","",'STUDENT DATA SHEET '!F26),"")</f>
        <v>43059</v>
      </c>
      <c s="231" t="str">
        <f>IFERROR(IF('STUDENT DATA SHEET '!G26="","",'STUDENT DATA SHEET '!G26),"")</f>
        <v>M</v>
      </c>
      <c s="231" t="str">
        <f>IFERROR(IF('STUDENT DATA SHEET '!H26="","",'STUDENT DATA SHEET '!H26),"")</f>
        <v>SC</v>
      </c>
      <c s="231" t="str">
        <f>IFERROR(UPPER(IF('STUDENT DATA SHEET '!I26="","",'STUDENT DATA SHEET '!I26)),"")</f>
        <v>YASHPAL</v>
      </c>
      <c s="54" t="str">
        <f>IFERROR(IF('STUDENT DATA SHEET '!J26="","",'STUDENT DATA SHEET '!J26),"")</f>
        <v>Gopal Ram</v>
      </c>
      <c s="54" t="str">
        <f>IFERROR(IF('STUDENT DATA SHEET '!K26="","",'STUDENT DATA SHEET '!K26),"")</f>
        <v>Sharda</v>
      </c>
      <c s="54"/>
      <c s="48"/>
      <c s="48"/>
      <c s="48"/>
      <c s="48"/>
      <c s="49"/>
      <c s="49"/>
      <c s="49"/>
      <c s="49"/>
      <c s="49"/>
      <c s="49"/>
      <c s="49"/>
      <c s="49"/>
      <c s="49"/>
      <c s="49"/>
      <c s="49"/>
      <c s="49"/>
      <c s="49"/>
      <c s="49"/>
      <c s="49"/>
      <c s="49"/>
      <c s="49"/>
      <c s="49"/>
      <c s="49"/>
      <c s="49"/>
      <c s="49"/>
      <c s="49"/>
      <c s="49"/>
      <c s="49"/>
      <c s="49"/>
      <c s="49"/>
      <c s="49"/>
      <c s="49"/>
      <c s="89">
        <f>IF(B25="","",_xlfn.AGGREGATE(3,5,$B$6:B25))</f>
        <v>20</v>
      </c>
      <c s="49"/>
      <c s="49"/>
      <c s="48"/>
      <c s="48"/>
      <c s="48"/>
      <c s="48"/>
      <c s="48"/>
      <c s="48"/>
      <c s="48"/>
      <c s="48"/>
      <c s="48"/>
      <c s="48"/>
      <c s="48"/>
      <c s="48"/>
      <c s="48"/>
      <c s="48"/>
      <c s="48"/>
      <c s="48"/>
      <c s="48"/>
      <c s="48"/>
      <c s="48"/>
      <c s="48"/>
      <c s="48"/>
      <c s="48"/>
      <c s="48"/>
      <c s="48"/>
      <c s="48"/>
      <c s="48"/>
      <c s="50">
        <f t="shared" si="16"/>
        <v>0</v>
      </c>
      <c s="252">
        <f>IF($I25="","",'AUG 24'!$BZ25)</f>
        <v>0</v>
      </c>
      <c s="91">
        <f t="shared" si="17"/>
        <v>0</v>
      </c>
      <c s="50">
        <f t="shared" si="18"/>
        <v>0</v>
      </c>
      <c s="252">
        <f>IF($I25="","",'AUG 24'!CC25)</f>
        <v>0</v>
      </c>
      <c s="91">
        <f t="shared" si="19"/>
        <v>0</v>
      </c>
      <c s="50">
        <f t="shared" si="20"/>
        <v>0</v>
      </c>
      <c s="252">
        <f>IF($I25="","",'AUG 24'!$CF25)</f>
        <v>0</v>
      </c>
      <c s="91">
        <f t="shared" si="21"/>
        <v>0</v>
      </c>
      <c s="80"/>
      <c s="53">
        <v>19</v>
      </c>
      <c s="59"/>
      <c s="59"/>
      <c s="59"/>
      <c s="74">
        <f t="shared" si="22"/>
        <v>0</v>
      </c>
      <c s="59"/>
      <c s="59"/>
      <c s="59"/>
      <c s="59"/>
      <c s="59"/>
      <c s="59"/>
      <c s="59"/>
      <c s="59"/>
    </row>
    <row r="26" spans="1:96" ht="20.25" customHeight="1">
      <c r="A26" s="230">
        <f>IF(B26="","",_xlfn.AGGREGATE(3,5,$B$6:B26))</f>
        <v>21</v>
      </c>
      <c s="231">
        <f>IFERROR(IF('STUDENT DATA SHEET '!B27="","",'STUDENT DATA SHEET '!B27),"")</f>
        <v>2</v>
      </c>
      <c s="231" t="str">
        <f>IFERROR(IF('STUDENT DATA SHEET '!C27="","",'STUDENT DATA SHEET '!C27),"")</f>
        <v>A</v>
      </c>
      <c s="231">
        <f>IFERROR(IF('STUDENT DATA SHEET '!D27="","",'STUDENT DATA SHEET '!D27),"")</f>
        <v>637</v>
      </c>
      <c s="43" t="str">
        <f>IFERROR(IF('STUDENT DATA SHEET '!E27="","",'STUDENT DATA SHEET '!E27),"")</f>
        <v/>
      </c>
      <c s="234">
        <f>IFERROR(IF('STUDENT DATA SHEET '!F27="","",'STUDENT DATA SHEET '!F27),"")</f>
        <v>42988</v>
      </c>
      <c s="231" t="str">
        <f>IFERROR(IF('STUDENT DATA SHEET '!G27="","",'STUDENT DATA SHEET '!G27),"")</f>
        <v>M</v>
      </c>
      <c s="231" t="str">
        <f>IFERROR(IF('STUDENT DATA SHEET '!H27="","",'STUDENT DATA SHEET '!H27),"")</f>
        <v>GEN</v>
      </c>
      <c s="231" t="str">
        <f>IFERROR(UPPER(IF('STUDENT DATA SHEET '!I27="","",'STUDENT DATA SHEET '!I27)),"")</f>
        <v>YASHVEER SINGH</v>
      </c>
      <c s="54" t="str">
        <f>IFERROR(IF('STUDENT DATA SHEET '!J27="","",'STUDENT DATA SHEET '!J27),"")</f>
        <v>Jagroop Singh</v>
      </c>
      <c s="54" t="str">
        <f>IFERROR(IF('STUDENT DATA SHEET '!K27="","",'STUDENT DATA SHEET '!K27),"")</f>
        <v>Suman Kanwar</v>
      </c>
      <c s="54"/>
      <c s="48"/>
      <c s="48"/>
      <c s="48"/>
      <c s="48"/>
      <c s="49"/>
      <c s="49"/>
      <c s="49"/>
      <c s="49"/>
      <c s="49"/>
      <c s="49"/>
      <c s="49"/>
      <c s="49"/>
      <c s="49"/>
      <c s="49"/>
      <c s="49"/>
      <c s="49"/>
      <c s="49"/>
      <c s="49"/>
      <c s="49"/>
      <c s="49"/>
      <c s="49"/>
      <c s="49"/>
      <c s="49"/>
      <c s="49"/>
      <c s="49"/>
      <c s="49"/>
      <c s="49"/>
      <c s="49"/>
      <c s="49"/>
      <c s="49"/>
      <c s="49"/>
      <c s="49"/>
      <c s="89">
        <f>IF(B26="","",_xlfn.AGGREGATE(3,5,$B$6:B26))</f>
        <v>21</v>
      </c>
      <c s="49"/>
      <c s="49"/>
      <c s="48"/>
      <c s="48"/>
      <c s="48"/>
      <c s="48"/>
      <c s="48"/>
      <c s="48"/>
      <c s="48"/>
      <c s="48"/>
      <c s="48"/>
      <c s="48"/>
      <c s="48"/>
      <c s="48"/>
      <c s="48"/>
      <c s="48"/>
      <c s="48"/>
      <c s="48"/>
      <c s="48"/>
      <c s="48"/>
      <c s="48"/>
      <c s="48"/>
      <c s="48"/>
      <c s="48"/>
      <c s="48"/>
      <c s="48"/>
      <c s="48"/>
      <c s="48"/>
      <c s="50">
        <f t="shared" si="16"/>
        <v>0</v>
      </c>
      <c s="252">
        <f>IF($I26="","",'AUG 24'!$BZ26)</f>
        <v>0</v>
      </c>
      <c s="91">
        <f t="shared" si="17"/>
        <v>0</v>
      </c>
      <c s="50">
        <f t="shared" si="18"/>
        <v>0</v>
      </c>
      <c s="252">
        <f>IF($I26="","",'AUG 24'!CC26)</f>
        <v>0</v>
      </c>
      <c s="91">
        <f t="shared" si="19"/>
        <v>0</v>
      </c>
      <c s="50">
        <f t="shared" si="20"/>
        <v>0</v>
      </c>
      <c s="252">
        <f>IF($I26="","",'AUG 24'!$CF26)</f>
        <v>0</v>
      </c>
      <c s="91">
        <f t="shared" si="21"/>
        <v>0</v>
      </c>
      <c s="80"/>
      <c s="53">
        <v>20</v>
      </c>
      <c s="59"/>
      <c s="59"/>
      <c s="59"/>
      <c s="74">
        <f t="shared" si="22"/>
        <v>0</v>
      </c>
      <c s="59"/>
      <c s="59"/>
      <c s="59"/>
      <c s="59"/>
      <c s="59"/>
      <c s="59"/>
      <c s="59"/>
      <c s="59"/>
    </row>
    <row r="27" spans="1:96" ht="20.25" customHeight="1">
      <c r="A27" s="230" t="str">
        <f>IF(B27="","",_xlfn.AGGREGATE(3,5,$B$6:B27))</f>
        <v/>
      </c>
      <c s="231" t="str">
        <f>IFERROR(IF('STUDENT DATA SHEET '!B28="","",'STUDENT DATA SHEET '!B28),"")</f>
        <v/>
      </c>
      <c s="231" t="str">
        <f>IFERROR(IF('STUDENT DATA SHEET '!C28="","",'STUDENT DATA SHEET '!C28),"")</f>
        <v/>
      </c>
      <c s="231" t="str">
        <f>IFERROR(IF('STUDENT DATA SHEET '!D28="","",'STUDENT DATA SHEET '!D28),"")</f>
        <v/>
      </c>
      <c s="43" t="str">
        <f>IFERROR(IF('STUDENT DATA SHEET '!E28="","",'STUDENT DATA SHEET '!E28),"")</f>
        <v/>
      </c>
      <c s="234" t="str">
        <f>IFERROR(IF('STUDENT DATA SHEET '!F28="","",'STUDENT DATA SHEET '!F28),"")</f>
        <v/>
      </c>
      <c s="231" t="str">
        <f>IFERROR(IF('STUDENT DATA SHEET '!G28="","",'STUDENT DATA SHEET '!G28),"")</f>
        <v/>
      </c>
      <c s="231" t="str">
        <f>IFERROR(IF('STUDENT DATA SHEET '!H28="","",'STUDENT DATA SHEET '!H28),"")</f>
        <v/>
      </c>
      <c s="231" t="str">
        <f>IFERROR(UPPER(IF('STUDENT DATA SHEET '!I28="","",'STUDENT DATA SHEET '!I28)),"")</f>
        <v/>
      </c>
      <c s="54" t="str">
        <f>IFERROR(IF('STUDENT DATA SHEET '!J28="","",'STUDENT DATA SHEET '!J28),"")</f>
        <v/>
      </c>
      <c s="54" t="str">
        <f>IFERROR(IF('STUDENT DATA SHEET '!K28="","",'STUDENT DATA SHEET '!K28),"")</f>
        <v/>
      </c>
      <c s="54"/>
      <c s="48"/>
      <c s="48"/>
      <c s="48"/>
      <c s="48"/>
      <c s="49"/>
      <c s="49"/>
      <c s="49"/>
      <c s="49"/>
      <c s="49"/>
      <c s="49"/>
      <c s="49"/>
      <c s="49"/>
      <c s="49"/>
      <c s="49"/>
      <c s="49"/>
      <c s="49"/>
      <c s="49"/>
      <c s="49"/>
      <c s="49"/>
      <c s="49"/>
      <c s="49"/>
      <c s="49"/>
      <c s="49"/>
      <c s="49"/>
      <c s="49"/>
      <c s="49"/>
      <c s="49"/>
      <c s="49"/>
      <c s="49"/>
      <c s="49"/>
      <c s="49"/>
      <c s="49"/>
      <c s="89" t="str">
        <f>IF(B27="","",_xlfn.AGGREGATE(3,5,$B$6:B27))</f>
        <v/>
      </c>
      <c s="49"/>
      <c s="49"/>
      <c s="48"/>
      <c s="48"/>
      <c s="48"/>
      <c s="48"/>
      <c s="48"/>
      <c s="48"/>
      <c s="48"/>
      <c s="48"/>
      <c s="48"/>
      <c s="48"/>
      <c s="48"/>
      <c s="48"/>
      <c s="48"/>
      <c s="48"/>
      <c s="48"/>
      <c s="48"/>
      <c s="48"/>
      <c s="48"/>
      <c s="48"/>
      <c s="48"/>
      <c s="48"/>
      <c s="48"/>
      <c s="48"/>
      <c s="48"/>
      <c s="48"/>
      <c s="48"/>
      <c s="50" t="str">
        <f t="shared" si="16"/>
        <v/>
      </c>
      <c s="252" t="str">
        <f>IF($I27="","",'AUG 24'!$BZ27)</f>
        <v/>
      </c>
      <c s="91" t="str">
        <f t="shared" si="17"/>
        <v/>
      </c>
      <c s="50" t="str">
        <f t="shared" si="18"/>
        <v/>
      </c>
      <c s="252" t="str">
        <f>IF($I27="","",'AUG 24'!CC27)</f>
        <v/>
      </c>
      <c s="91" t="str">
        <f t="shared" si="19"/>
        <v/>
      </c>
      <c s="50" t="str">
        <f t="shared" si="20"/>
        <v/>
      </c>
      <c s="252" t="str">
        <f>IF($I27="","",'AUG 24'!$CF27)</f>
        <v/>
      </c>
      <c s="91" t="str">
        <f t="shared" si="21"/>
        <v/>
      </c>
      <c s="80"/>
      <c s="53">
        <v>21</v>
      </c>
      <c s="59"/>
      <c s="59"/>
      <c s="59"/>
      <c s="74" t="str">
        <f t="shared" si="22"/>
        <v/>
      </c>
      <c s="59"/>
      <c s="59"/>
      <c s="59"/>
      <c s="59"/>
      <c s="59"/>
      <c s="59"/>
      <c s="59"/>
      <c s="59"/>
    </row>
    <row r="28" spans="1:96" ht="20.25" customHeight="1">
      <c r="A28" s="230" t="str">
        <f>IF(B28="","",_xlfn.AGGREGATE(3,5,$B$6:B28))</f>
        <v/>
      </c>
      <c s="231" t="str">
        <f>IFERROR(IF('STUDENT DATA SHEET '!B29="","",'STUDENT DATA SHEET '!B29),"")</f>
        <v/>
      </c>
      <c s="231" t="str">
        <f>IFERROR(IF('STUDENT DATA SHEET '!C29="","",'STUDENT DATA SHEET '!C29),"")</f>
        <v/>
      </c>
      <c s="231" t="str">
        <f>IFERROR(IF('STUDENT DATA SHEET '!D29="","",'STUDENT DATA SHEET '!D29),"")</f>
        <v/>
      </c>
      <c s="43" t="str">
        <f>IFERROR(IF('STUDENT DATA SHEET '!E29="","",'STUDENT DATA SHEET '!E29),"")</f>
        <v/>
      </c>
      <c s="234" t="str">
        <f>IFERROR(IF('STUDENT DATA SHEET '!F29="","",'STUDENT DATA SHEET '!F29),"")</f>
        <v/>
      </c>
      <c s="231" t="str">
        <f>IFERROR(IF('STUDENT DATA SHEET '!G29="","",'STUDENT DATA SHEET '!G29),"")</f>
        <v/>
      </c>
      <c s="231" t="str">
        <f>IFERROR(IF('STUDENT DATA SHEET '!H29="","",'STUDENT DATA SHEET '!H29),"")</f>
        <v/>
      </c>
      <c s="231" t="str">
        <f>IFERROR(UPPER(IF('STUDENT DATA SHEET '!I29="","",'STUDENT DATA SHEET '!I29)),"")</f>
        <v/>
      </c>
      <c s="54" t="str">
        <f>IFERROR(IF('STUDENT DATA SHEET '!J29="","",'STUDENT DATA SHEET '!J29),"")</f>
        <v/>
      </c>
      <c s="54" t="str">
        <f>IFERROR(IF('STUDENT DATA SHEET '!K29="","",'STUDENT DATA SHEET '!K29),"")</f>
        <v/>
      </c>
      <c s="54"/>
      <c s="48"/>
      <c s="48"/>
      <c s="48"/>
      <c s="48"/>
      <c s="49"/>
      <c s="49"/>
      <c s="49"/>
      <c s="49"/>
      <c s="49"/>
      <c s="49"/>
      <c s="49"/>
      <c s="49"/>
      <c s="49"/>
      <c s="49"/>
      <c s="49"/>
      <c s="49"/>
      <c s="49"/>
      <c s="49"/>
      <c s="49"/>
      <c s="49"/>
      <c s="49"/>
      <c s="49"/>
      <c s="49"/>
      <c s="49"/>
      <c s="49"/>
      <c s="49"/>
      <c s="49"/>
      <c s="49"/>
      <c s="49"/>
      <c s="49"/>
      <c s="49"/>
      <c s="49"/>
      <c s="89" t="str">
        <f>IF(B28="","",_xlfn.AGGREGATE(3,5,$B$6:B28))</f>
        <v/>
      </c>
      <c s="49"/>
      <c s="49"/>
      <c s="48"/>
      <c s="48"/>
      <c s="48"/>
      <c s="48"/>
      <c s="48"/>
      <c s="48"/>
      <c s="48"/>
      <c s="48"/>
      <c s="48"/>
      <c s="48"/>
      <c s="48"/>
      <c s="48"/>
      <c s="48"/>
      <c s="48"/>
      <c s="48"/>
      <c s="48"/>
      <c s="48"/>
      <c s="48"/>
      <c s="48"/>
      <c s="48"/>
      <c s="48"/>
      <c s="48"/>
      <c s="48"/>
      <c s="48"/>
      <c s="48"/>
      <c s="48"/>
      <c s="50" t="str">
        <f t="shared" si="16"/>
        <v/>
      </c>
      <c s="252" t="str">
        <f>IF($I28="","",'AUG 24'!$BZ28)</f>
        <v/>
      </c>
      <c s="91" t="str">
        <f t="shared" si="17"/>
        <v/>
      </c>
      <c s="50" t="str">
        <f t="shared" si="18"/>
        <v/>
      </c>
      <c s="252" t="str">
        <f>IF($I28="","",'AUG 24'!CC28)</f>
        <v/>
      </c>
      <c s="91" t="str">
        <f t="shared" si="19"/>
        <v/>
      </c>
      <c s="50" t="str">
        <f t="shared" si="20"/>
        <v/>
      </c>
      <c s="252" t="str">
        <f>IF($I28="","",'AUG 24'!$CF28)</f>
        <v/>
      </c>
      <c s="91" t="str">
        <f t="shared" si="21"/>
        <v/>
      </c>
      <c s="80"/>
      <c s="53">
        <v>22</v>
      </c>
      <c s="59"/>
      <c s="59"/>
      <c s="59"/>
      <c s="74" t="str">
        <f t="shared" si="22"/>
        <v/>
      </c>
      <c s="59"/>
      <c s="59"/>
      <c s="59"/>
      <c s="59"/>
      <c s="59"/>
      <c s="59"/>
      <c s="59"/>
      <c s="59"/>
    </row>
    <row r="29" spans="1:96" ht="20.25" customHeight="1">
      <c r="A29" s="230" t="str">
        <f>IF(B29="","",_xlfn.AGGREGATE(3,5,$B$6:B29))</f>
        <v/>
      </c>
      <c s="231" t="str">
        <f>IFERROR(IF('STUDENT DATA SHEET '!B30="","",'STUDENT DATA SHEET '!B30),"")</f>
        <v/>
      </c>
      <c s="231" t="str">
        <f>IFERROR(IF('STUDENT DATA SHEET '!C30="","",'STUDENT DATA SHEET '!C30),"")</f>
        <v/>
      </c>
      <c s="231" t="str">
        <f>IFERROR(IF('STUDENT DATA SHEET '!D30="","",'STUDENT DATA SHEET '!D30),"")</f>
        <v/>
      </c>
      <c s="43" t="str">
        <f>IFERROR(IF('STUDENT DATA SHEET '!E30="","",'STUDENT DATA SHEET '!E30),"")</f>
        <v/>
      </c>
      <c s="234" t="str">
        <f>IFERROR(IF('STUDENT DATA SHEET '!F30="","",'STUDENT DATA SHEET '!F30),"")</f>
        <v/>
      </c>
      <c s="231" t="str">
        <f>IFERROR(IF('STUDENT DATA SHEET '!G30="","",'STUDENT DATA SHEET '!G30),"")</f>
        <v/>
      </c>
      <c s="231" t="str">
        <f>IFERROR(IF('STUDENT DATA SHEET '!H30="","",'STUDENT DATA SHEET '!H30),"")</f>
        <v/>
      </c>
      <c s="231" t="str">
        <f>IFERROR(UPPER(IF('STUDENT DATA SHEET '!I30="","",'STUDENT DATA SHEET '!I30)),"")</f>
        <v/>
      </c>
      <c s="54" t="str">
        <f>IFERROR(IF('STUDENT DATA SHEET '!J30="","",'STUDENT DATA SHEET '!J30),"")</f>
        <v/>
      </c>
      <c s="54" t="str">
        <f>IFERROR(IF('STUDENT DATA SHEET '!K30="","",'STUDENT DATA SHEET '!K30),"")</f>
        <v/>
      </c>
      <c s="54"/>
      <c s="48"/>
      <c s="48"/>
      <c s="48"/>
      <c s="48"/>
      <c s="49"/>
      <c s="49"/>
      <c s="49"/>
      <c s="49"/>
      <c s="49"/>
      <c s="49"/>
      <c s="49"/>
      <c s="49"/>
      <c s="49"/>
      <c s="49"/>
      <c s="49"/>
      <c s="49"/>
      <c s="49"/>
      <c s="49"/>
      <c s="49"/>
      <c s="49"/>
      <c s="49"/>
      <c s="49"/>
      <c s="49"/>
      <c s="49"/>
      <c s="49"/>
      <c s="49"/>
      <c s="49"/>
      <c s="49"/>
      <c s="49"/>
      <c s="49"/>
      <c s="49"/>
      <c s="49"/>
      <c s="89" t="str">
        <f>IF(B29="","",_xlfn.AGGREGATE(3,5,$B$6:B29))</f>
        <v/>
      </c>
      <c s="49"/>
      <c s="49"/>
      <c s="48"/>
      <c s="48"/>
      <c s="48"/>
      <c s="48"/>
      <c s="48"/>
      <c s="48"/>
      <c s="48"/>
      <c s="48"/>
      <c s="48"/>
      <c s="48"/>
      <c s="48"/>
      <c s="48"/>
      <c s="48"/>
      <c s="48"/>
      <c s="48"/>
      <c s="48"/>
      <c s="48"/>
      <c s="48"/>
      <c s="48"/>
      <c s="48"/>
      <c s="48"/>
      <c s="48"/>
      <c s="48"/>
      <c s="48"/>
      <c s="48"/>
      <c s="48"/>
      <c s="50" t="str">
        <f t="shared" si="16"/>
        <v/>
      </c>
      <c s="252" t="str">
        <f>IF($I29="","",'AUG 24'!$BZ29)</f>
        <v/>
      </c>
      <c s="91" t="str">
        <f t="shared" si="17"/>
        <v/>
      </c>
      <c s="50" t="str">
        <f t="shared" si="18"/>
        <v/>
      </c>
      <c s="252" t="str">
        <f>IF($I29="","",'AUG 24'!CC29)</f>
        <v/>
      </c>
      <c s="91" t="str">
        <f t="shared" si="19"/>
        <v/>
      </c>
      <c s="50" t="str">
        <f t="shared" si="20"/>
        <v/>
      </c>
      <c s="252" t="str">
        <f>IF($I29="","",'AUG 24'!$CF29)</f>
        <v/>
      </c>
      <c s="91" t="str">
        <f t="shared" si="21"/>
        <v/>
      </c>
      <c s="80"/>
      <c s="53">
        <v>23</v>
      </c>
      <c s="59"/>
      <c s="59"/>
      <c s="59"/>
      <c s="74" t="str">
        <f t="shared" si="22"/>
        <v/>
      </c>
      <c s="59"/>
      <c s="59"/>
      <c s="59"/>
      <c s="59"/>
      <c s="59"/>
      <c s="59"/>
      <c s="59"/>
      <c s="59"/>
    </row>
    <row r="30" spans="1:96" ht="20.25" customHeight="1">
      <c r="A30" s="230" t="str">
        <f>IF(B30="","",_xlfn.AGGREGATE(3,5,$B$6:B30))</f>
        <v/>
      </c>
      <c s="231" t="str">
        <f>IFERROR(IF('STUDENT DATA SHEET '!B31="","",'STUDENT DATA SHEET '!B31),"")</f>
        <v/>
      </c>
      <c s="231" t="str">
        <f>IFERROR(IF('STUDENT DATA SHEET '!C31="","",'STUDENT DATA SHEET '!C31),"")</f>
        <v/>
      </c>
      <c s="231" t="str">
        <f>IFERROR(IF('STUDENT DATA SHEET '!D31="","",'STUDENT DATA SHEET '!D31),"")</f>
        <v/>
      </c>
      <c s="43" t="str">
        <f>IFERROR(IF('STUDENT DATA SHEET '!E31="","",'STUDENT DATA SHEET '!E31),"")</f>
        <v/>
      </c>
      <c s="234" t="str">
        <f>IFERROR(IF('STUDENT DATA SHEET '!F31="","",'STUDENT DATA SHEET '!F31),"")</f>
        <v/>
      </c>
      <c s="231" t="str">
        <f>IFERROR(IF('STUDENT DATA SHEET '!G31="","",'STUDENT DATA SHEET '!G31),"")</f>
        <v/>
      </c>
      <c s="231" t="str">
        <f>IFERROR(IF('STUDENT DATA SHEET '!H31="","",'STUDENT DATA SHEET '!H31),"")</f>
        <v/>
      </c>
      <c s="231" t="str">
        <f>IFERROR(UPPER(IF('STUDENT DATA SHEET '!I31="","",'STUDENT DATA SHEET '!I31)),"")</f>
        <v/>
      </c>
      <c s="54" t="str">
        <f>IFERROR(IF('STUDENT DATA SHEET '!J31="","",'STUDENT DATA SHEET '!J31),"")</f>
        <v/>
      </c>
      <c s="54" t="str">
        <f>IFERROR(IF('STUDENT DATA SHEET '!K31="","",'STUDENT DATA SHEET '!K31),"")</f>
        <v/>
      </c>
      <c s="54"/>
      <c s="48"/>
      <c s="48"/>
      <c s="48"/>
      <c s="48"/>
      <c s="49"/>
      <c s="49"/>
      <c s="49"/>
      <c s="49"/>
      <c s="49"/>
      <c s="49"/>
      <c s="49"/>
      <c s="49"/>
      <c s="49"/>
      <c s="49"/>
      <c s="49"/>
      <c s="49"/>
      <c s="49"/>
      <c s="49"/>
      <c s="49"/>
      <c s="49"/>
      <c s="49"/>
      <c s="49"/>
      <c s="49"/>
      <c s="49"/>
      <c s="49"/>
      <c s="49"/>
      <c s="49"/>
      <c s="49"/>
      <c s="49"/>
      <c s="49"/>
      <c s="49"/>
      <c s="49"/>
      <c s="89" t="str">
        <f>IF(B30="","",_xlfn.AGGREGATE(3,5,$B$6:B30))</f>
        <v/>
      </c>
      <c s="49"/>
      <c s="49"/>
      <c s="48"/>
      <c s="48"/>
      <c s="48"/>
      <c s="48"/>
      <c s="48"/>
      <c s="48"/>
      <c s="48"/>
      <c s="48"/>
      <c s="48"/>
      <c s="48"/>
      <c s="48"/>
      <c s="48"/>
      <c s="48"/>
      <c s="48"/>
      <c s="48"/>
      <c s="48"/>
      <c s="48"/>
      <c s="48"/>
      <c s="48"/>
      <c s="48"/>
      <c s="48"/>
      <c s="48"/>
      <c s="48"/>
      <c s="48"/>
      <c s="48"/>
      <c s="48"/>
      <c s="50" t="str">
        <f t="shared" si="16"/>
        <v/>
      </c>
      <c s="252" t="str">
        <f>IF($I30="","",'AUG 24'!$BZ30)</f>
        <v/>
      </c>
      <c s="91" t="str">
        <f t="shared" si="17"/>
        <v/>
      </c>
      <c s="50" t="str">
        <f t="shared" si="18"/>
        <v/>
      </c>
      <c s="252" t="str">
        <f>IF($I30="","",'AUG 24'!CC30)</f>
        <v/>
      </c>
      <c s="91" t="str">
        <f t="shared" si="19"/>
        <v/>
      </c>
      <c s="50" t="str">
        <f t="shared" si="20"/>
        <v/>
      </c>
      <c s="252" t="str">
        <f>IF($I30="","",'AUG 24'!$CF30)</f>
        <v/>
      </c>
      <c s="91" t="str">
        <f t="shared" si="21"/>
        <v/>
      </c>
      <c s="80"/>
      <c s="53">
        <v>24</v>
      </c>
      <c s="59"/>
      <c s="59"/>
      <c s="59"/>
      <c s="74" t="str">
        <f t="shared" si="22"/>
        <v/>
      </c>
      <c s="59"/>
      <c s="59"/>
      <c s="59"/>
      <c s="59"/>
      <c s="59"/>
      <c s="59"/>
      <c s="59"/>
      <c s="59"/>
    </row>
    <row r="31" spans="1:96" ht="20.25" customHeight="1">
      <c r="A31" s="230" t="str">
        <f>IF(B31="","",_xlfn.AGGREGATE(3,5,$B$6:B31))</f>
        <v/>
      </c>
      <c s="231" t="str">
        <f>IFERROR(IF('STUDENT DATA SHEET '!B32="","",'STUDENT DATA SHEET '!B32),"")</f>
        <v/>
      </c>
      <c s="231" t="str">
        <f>IFERROR(IF('STUDENT DATA SHEET '!C32="","",'STUDENT DATA SHEET '!C32),"")</f>
        <v/>
      </c>
      <c s="231" t="str">
        <f>IFERROR(IF('STUDENT DATA SHEET '!D32="","",'STUDENT DATA SHEET '!D32),"")</f>
        <v/>
      </c>
      <c s="43" t="str">
        <f>IFERROR(IF('STUDENT DATA SHEET '!E32="","",'STUDENT DATA SHEET '!E32),"")</f>
        <v/>
      </c>
      <c s="234" t="str">
        <f>IFERROR(IF('STUDENT DATA SHEET '!F32="","",'STUDENT DATA SHEET '!F32),"")</f>
        <v/>
      </c>
      <c s="231" t="str">
        <f>IFERROR(IF('STUDENT DATA SHEET '!G32="","",'STUDENT DATA SHEET '!G32),"")</f>
        <v/>
      </c>
      <c s="231" t="str">
        <f>IFERROR(IF('STUDENT DATA SHEET '!H32="","",'STUDENT DATA SHEET '!H32),"")</f>
        <v/>
      </c>
      <c s="231" t="str">
        <f>IFERROR(UPPER(IF('STUDENT DATA SHEET '!I32="","",'STUDENT DATA SHEET '!I32)),"")</f>
        <v/>
      </c>
      <c s="54" t="str">
        <f>IFERROR(IF('STUDENT DATA SHEET '!J32="","",'STUDENT DATA SHEET '!J32),"")</f>
        <v/>
      </c>
      <c s="54" t="str">
        <f>IFERROR(IF('STUDENT DATA SHEET '!K32="","",'STUDENT DATA SHEET '!K32),"")</f>
        <v/>
      </c>
      <c s="54"/>
      <c s="48"/>
      <c s="48"/>
      <c s="48"/>
      <c s="48"/>
      <c s="49"/>
      <c s="49"/>
      <c s="49"/>
      <c s="49"/>
      <c s="49"/>
      <c s="49"/>
      <c s="49"/>
      <c s="49"/>
      <c s="49"/>
      <c s="49"/>
      <c s="49"/>
      <c s="49"/>
      <c s="49"/>
      <c s="49"/>
      <c s="49"/>
      <c s="49"/>
      <c s="49"/>
      <c s="49"/>
      <c s="49"/>
      <c s="49"/>
      <c s="49"/>
      <c s="49"/>
      <c s="49"/>
      <c s="49"/>
      <c s="49"/>
      <c s="49"/>
      <c s="49"/>
      <c s="49"/>
      <c s="89" t="str">
        <f>IF(B31="","",_xlfn.AGGREGATE(3,5,$B$6:B31))</f>
        <v/>
      </c>
      <c s="49"/>
      <c s="49"/>
      <c s="48"/>
      <c s="48"/>
      <c s="48"/>
      <c s="48"/>
      <c s="48"/>
      <c s="48"/>
      <c s="48"/>
      <c s="48"/>
      <c s="48"/>
      <c s="48"/>
      <c s="48"/>
      <c s="48"/>
      <c s="48"/>
      <c s="48"/>
      <c s="48"/>
      <c s="48"/>
      <c s="48"/>
      <c s="48"/>
      <c s="48"/>
      <c s="48"/>
      <c s="48"/>
      <c s="48"/>
      <c s="48"/>
      <c s="48"/>
      <c s="48"/>
      <c s="48"/>
      <c s="50" t="str">
        <f t="shared" si="16"/>
        <v/>
      </c>
      <c s="252" t="str">
        <f>IF($I31="","",'AUG 24'!$BZ31)</f>
        <v/>
      </c>
      <c s="91" t="str">
        <f t="shared" si="17"/>
        <v/>
      </c>
      <c s="50" t="str">
        <f t="shared" si="18"/>
        <v/>
      </c>
      <c s="252" t="str">
        <f>IF($I31="","",'AUG 24'!CC31)</f>
        <v/>
      </c>
      <c s="91" t="str">
        <f t="shared" si="19"/>
        <v/>
      </c>
      <c s="50" t="str">
        <f t="shared" si="20"/>
        <v/>
      </c>
      <c s="252" t="str">
        <f>IF($I31="","",'AUG 24'!$CF31)</f>
        <v/>
      </c>
      <c s="91" t="str">
        <f t="shared" si="21"/>
        <v/>
      </c>
      <c s="80"/>
      <c s="53">
        <v>25</v>
      </c>
      <c s="59"/>
      <c s="59"/>
      <c s="59"/>
      <c s="74" t="str">
        <f t="shared" si="22"/>
        <v/>
      </c>
      <c s="59"/>
      <c s="59"/>
      <c s="59"/>
      <c s="59"/>
      <c s="59"/>
      <c s="59"/>
      <c s="59"/>
      <c s="59"/>
    </row>
    <row r="32" spans="1:96" ht="20.25" customHeight="1">
      <c r="A32" s="230" t="str">
        <f>IF(B32="","",_xlfn.AGGREGATE(3,5,$B$6:B32))</f>
        <v/>
      </c>
      <c s="231" t="str">
        <f>IFERROR(IF('STUDENT DATA SHEET '!B33="","",'STUDENT DATA SHEET '!B33),"")</f>
        <v/>
      </c>
      <c s="231" t="str">
        <f>IFERROR(IF('STUDENT DATA SHEET '!C33="","",'STUDENT DATA SHEET '!C33),"")</f>
        <v/>
      </c>
      <c s="231" t="str">
        <f>IFERROR(IF('STUDENT DATA SHEET '!D33="","",'STUDENT DATA SHEET '!D33),"")</f>
        <v/>
      </c>
      <c s="43" t="str">
        <f>IFERROR(IF('STUDENT DATA SHEET '!E33="","",'STUDENT DATA SHEET '!E33),"")</f>
        <v/>
      </c>
      <c s="234" t="str">
        <f>IFERROR(IF('STUDENT DATA SHEET '!F33="","",'STUDENT DATA SHEET '!F33),"")</f>
        <v/>
      </c>
      <c s="231" t="str">
        <f>IFERROR(IF('STUDENT DATA SHEET '!G33="","",'STUDENT DATA SHEET '!G33),"")</f>
        <v/>
      </c>
      <c s="231" t="str">
        <f>IFERROR(IF('STUDENT DATA SHEET '!H33="","",'STUDENT DATA SHEET '!H33),"")</f>
        <v/>
      </c>
      <c s="231" t="str">
        <f>IFERROR(UPPER(IF('STUDENT DATA SHEET '!I33="","",'STUDENT DATA SHEET '!I33)),"")</f>
        <v/>
      </c>
      <c s="54" t="str">
        <f>IFERROR(IF('STUDENT DATA SHEET '!J33="","",'STUDENT DATA SHEET '!J33),"")</f>
        <v/>
      </c>
      <c s="54" t="str">
        <f>IFERROR(IF('STUDENT DATA SHEET '!K33="","",'STUDENT DATA SHEET '!K33),"")</f>
        <v/>
      </c>
      <c s="54"/>
      <c s="48"/>
      <c s="48"/>
      <c s="48"/>
      <c s="48"/>
      <c s="49"/>
      <c s="49"/>
      <c s="49"/>
      <c s="49"/>
      <c s="49"/>
      <c s="49"/>
      <c s="49"/>
      <c s="49"/>
      <c s="49"/>
      <c s="49"/>
      <c s="49"/>
      <c s="49"/>
      <c s="49"/>
      <c s="49"/>
      <c s="49"/>
      <c s="49"/>
      <c s="49"/>
      <c s="49"/>
      <c s="49"/>
      <c s="49"/>
      <c s="49"/>
      <c s="49"/>
      <c s="49"/>
      <c s="49"/>
      <c s="49"/>
      <c s="49"/>
      <c s="49"/>
      <c s="49"/>
      <c s="89" t="str">
        <f>IF(B32="","",_xlfn.AGGREGATE(3,5,$B$6:B32))</f>
        <v/>
      </c>
      <c s="49"/>
      <c s="49"/>
      <c s="48"/>
      <c s="48"/>
      <c s="48"/>
      <c s="48"/>
      <c s="48"/>
      <c s="48"/>
      <c s="48"/>
      <c s="48"/>
      <c s="48"/>
      <c s="48"/>
      <c s="48"/>
      <c s="48"/>
      <c s="48"/>
      <c s="48"/>
      <c s="48"/>
      <c s="48"/>
      <c s="48"/>
      <c s="48"/>
      <c s="48"/>
      <c s="48"/>
      <c s="48"/>
      <c s="48"/>
      <c s="48"/>
      <c s="48"/>
      <c s="48"/>
      <c s="48"/>
      <c s="50" t="str">
        <f t="shared" si="16"/>
        <v/>
      </c>
      <c s="252" t="str">
        <f>IF($I32="","",'AUG 24'!$BZ32)</f>
        <v/>
      </c>
      <c s="91" t="str">
        <f t="shared" si="17"/>
        <v/>
      </c>
      <c s="50" t="str">
        <f t="shared" si="18"/>
        <v/>
      </c>
      <c s="252" t="str">
        <f>IF($I32="","",'AUG 24'!CC32)</f>
        <v/>
      </c>
      <c s="91" t="str">
        <f t="shared" si="19"/>
        <v/>
      </c>
      <c s="50" t="str">
        <f t="shared" si="20"/>
        <v/>
      </c>
      <c s="252" t="str">
        <f>IF($I32="","",'AUG 24'!$CF32)</f>
        <v/>
      </c>
      <c s="91" t="str">
        <f t="shared" si="21"/>
        <v/>
      </c>
      <c s="80"/>
      <c s="53">
        <v>26</v>
      </c>
      <c s="59"/>
      <c s="59"/>
      <c s="59"/>
      <c s="74" t="str">
        <f t="shared" si="22"/>
        <v/>
      </c>
      <c s="59"/>
      <c s="59"/>
      <c s="59"/>
      <c s="59"/>
      <c s="59"/>
      <c s="59"/>
      <c s="59"/>
      <c s="59"/>
    </row>
    <row r="33" spans="1:96" ht="20.25" customHeight="1">
      <c r="A33" s="230" t="str">
        <f>IF(B33="","",_xlfn.AGGREGATE(3,5,$B$6:B33))</f>
        <v/>
      </c>
      <c s="231" t="str">
        <f>IFERROR(IF('STUDENT DATA SHEET '!B34="","",'STUDENT DATA SHEET '!B34),"")</f>
        <v/>
      </c>
      <c s="231" t="str">
        <f>IFERROR(IF('STUDENT DATA SHEET '!C34="","",'STUDENT DATA SHEET '!C34),"")</f>
        <v/>
      </c>
      <c s="231" t="str">
        <f>IFERROR(IF('STUDENT DATA SHEET '!D34="","",'STUDENT DATA SHEET '!D34),"")</f>
        <v/>
      </c>
      <c s="43" t="str">
        <f>IFERROR(IF('STUDENT DATA SHEET '!E34="","",'STUDENT DATA SHEET '!E34),"")</f>
        <v/>
      </c>
      <c s="234" t="str">
        <f>IFERROR(IF('STUDENT DATA SHEET '!F34="","",'STUDENT DATA SHEET '!F34),"")</f>
        <v/>
      </c>
      <c s="231" t="str">
        <f>IFERROR(IF('STUDENT DATA SHEET '!G34="","",'STUDENT DATA SHEET '!G34),"")</f>
        <v/>
      </c>
      <c s="231" t="str">
        <f>IFERROR(IF('STUDENT DATA SHEET '!H34="","",'STUDENT DATA SHEET '!H34),"")</f>
        <v/>
      </c>
      <c s="231" t="str">
        <f>IFERROR(UPPER(IF('STUDENT DATA SHEET '!I34="","",'STUDENT DATA SHEET '!I34)),"")</f>
        <v/>
      </c>
      <c s="54" t="str">
        <f>IFERROR(IF('STUDENT DATA SHEET '!J34="","",'STUDENT DATA SHEET '!J34),"")</f>
        <v/>
      </c>
      <c s="54" t="str">
        <f>IFERROR(IF('STUDENT DATA SHEET '!K34="","",'STUDENT DATA SHEET '!K34),"")</f>
        <v/>
      </c>
      <c s="54"/>
      <c s="48"/>
      <c s="48"/>
      <c s="48"/>
      <c s="48"/>
      <c s="49"/>
      <c s="49"/>
      <c s="49"/>
      <c s="49"/>
      <c s="49"/>
      <c s="49"/>
      <c s="49"/>
      <c s="49"/>
      <c s="49"/>
      <c s="49"/>
      <c s="49"/>
      <c s="49"/>
      <c s="49"/>
      <c s="49"/>
      <c s="49"/>
      <c s="49"/>
      <c s="49"/>
      <c s="49"/>
      <c s="49"/>
      <c s="49"/>
      <c s="49"/>
      <c s="49"/>
      <c s="49"/>
      <c s="49"/>
      <c s="49"/>
      <c s="49"/>
      <c s="49"/>
      <c s="49"/>
      <c s="89" t="str">
        <f>IF(B33="","",_xlfn.AGGREGATE(3,5,$B$6:B33))</f>
        <v/>
      </c>
      <c s="49"/>
      <c s="49"/>
      <c s="48"/>
      <c s="48"/>
      <c s="48"/>
      <c s="48"/>
      <c s="48"/>
      <c s="48"/>
      <c s="48"/>
      <c s="48"/>
      <c s="48"/>
      <c s="48"/>
      <c s="48"/>
      <c s="48"/>
      <c s="48"/>
      <c s="48"/>
      <c s="48"/>
      <c s="48"/>
      <c s="48"/>
      <c s="48"/>
      <c s="48"/>
      <c s="48"/>
      <c s="48"/>
      <c s="48"/>
      <c s="48"/>
      <c s="48"/>
      <c s="48"/>
      <c s="48"/>
      <c s="50" t="str">
        <f t="shared" si="16"/>
        <v/>
      </c>
      <c s="252" t="str">
        <f>IF($I33="","",'AUG 24'!$BZ33)</f>
        <v/>
      </c>
      <c s="91" t="str">
        <f t="shared" si="17"/>
        <v/>
      </c>
      <c s="50" t="str">
        <f t="shared" si="18"/>
        <v/>
      </c>
      <c s="252" t="str">
        <f>IF($I33="","",'AUG 24'!CC33)</f>
        <v/>
      </c>
      <c s="91" t="str">
        <f t="shared" si="19"/>
        <v/>
      </c>
      <c s="50" t="str">
        <f t="shared" si="20"/>
        <v/>
      </c>
      <c s="252" t="str">
        <f>IF($I33="","",'AUG 24'!$CF33)</f>
        <v/>
      </c>
      <c s="91" t="str">
        <f t="shared" si="21"/>
        <v/>
      </c>
      <c s="80"/>
      <c s="53">
        <v>27</v>
      </c>
      <c s="59"/>
      <c s="59"/>
      <c s="59"/>
      <c s="74" t="str">
        <f t="shared" si="22"/>
        <v/>
      </c>
      <c s="59"/>
      <c s="59"/>
      <c s="59"/>
      <c s="59"/>
      <c s="59"/>
      <c s="59"/>
      <c s="59"/>
      <c s="59"/>
    </row>
    <row r="34" spans="1:96" ht="20.25" customHeight="1">
      <c r="A34" s="230" t="str">
        <f>IF(B34="","",_xlfn.AGGREGATE(3,5,$B$6:B34))</f>
        <v/>
      </c>
      <c s="231" t="str">
        <f>IFERROR(IF('STUDENT DATA SHEET '!B35="","",'STUDENT DATA SHEET '!B35),"")</f>
        <v/>
      </c>
      <c s="231" t="str">
        <f>IFERROR(IF('STUDENT DATA SHEET '!C35="","",'STUDENT DATA SHEET '!C35),"")</f>
        <v/>
      </c>
      <c s="231" t="str">
        <f>IFERROR(IF('STUDENT DATA SHEET '!D35="","",'STUDENT DATA SHEET '!D35),"")</f>
        <v/>
      </c>
      <c s="43" t="str">
        <f>IFERROR(IF('STUDENT DATA SHEET '!E35="","",'STUDENT DATA SHEET '!E35),"")</f>
        <v/>
      </c>
      <c s="234" t="str">
        <f>IFERROR(IF('STUDENT DATA SHEET '!F35="","",'STUDENT DATA SHEET '!F35),"")</f>
        <v/>
      </c>
      <c s="231" t="str">
        <f>IFERROR(IF('STUDENT DATA SHEET '!G35="","",'STUDENT DATA SHEET '!G35),"")</f>
        <v/>
      </c>
      <c s="231" t="str">
        <f>IFERROR(IF('STUDENT DATA SHEET '!H35="","",'STUDENT DATA SHEET '!H35),"")</f>
        <v/>
      </c>
      <c s="231" t="str">
        <f>IFERROR(UPPER(IF('STUDENT DATA SHEET '!I35="","",'STUDENT DATA SHEET '!I35)),"")</f>
        <v/>
      </c>
      <c s="54" t="str">
        <f>IFERROR(IF('STUDENT DATA SHEET '!J35="","",'STUDENT DATA SHEET '!J35),"")</f>
        <v/>
      </c>
      <c s="54" t="str">
        <f>IFERROR(IF('STUDENT DATA SHEET '!K35="","",'STUDENT DATA SHEET '!K35),"")</f>
        <v/>
      </c>
      <c s="54"/>
      <c s="48"/>
      <c s="48"/>
      <c s="48"/>
      <c s="48"/>
      <c s="49"/>
      <c s="49"/>
      <c s="49"/>
      <c s="49"/>
      <c s="49"/>
      <c s="49"/>
      <c s="49"/>
      <c s="49"/>
      <c s="49"/>
      <c s="49"/>
      <c s="49"/>
      <c s="49"/>
      <c s="49"/>
      <c s="49"/>
      <c s="49"/>
      <c s="49"/>
      <c s="49"/>
      <c s="49"/>
      <c s="49"/>
      <c s="49"/>
      <c s="49"/>
      <c s="49"/>
      <c s="49"/>
      <c s="49"/>
      <c s="49"/>
      <c s="49"/>
      <c s="49"/>
      <c s="49"/>
      <c s="89" t="str">
        <f>IF(B34="","",_xlfn.AGGREGATE(3,5,$B$6:B34))</f>
        <v/>
      </c>
      <c s="49"/>
      <c s="49"/>
      <c s="48"/>
      <c s="48"/>
      <c s="48"/>
      <c s="48"/>
      <c s="48"/>
      <c s="48"/>
      <c s="48"/>
      <c s="48"/>
      <c s="48"/>
      <c s="48"/>
      <c s="48"/>
      <c s="48"/>
      <c s="48"/>
      <c s="48"/>
      <c s="48"/>
      <c s="48"/>
      <c s="48"/>
      <c s="48"/>
      <c s="48"/>
      <c s="48"/>
      <c s="48"/>
      <c s="48"/>
      <c s="48"/>
      <c s="48"/>
      <c s="48"/>
      <c s="48"/>
      <c s="50" t="str">
        <f t="shared" si="16"/>
        <v/>
      </c>
      <c s="252" t="str">
        <f>IF($I34="","",'AUG 24'!$BZ34)</f>
        <v/>
      </c>
      <c s="91" t="str">
        <f t="shared" si="17"/>
        <v/>
      </c>
      <c s="50" t="str">
        <f t="shared" si="18"/>
        <v/>
      </c>
      <c s="252" t="str">
        <f>IF($I34="","",'AUG 24'!CC34)</f>
        <v/>
      </c>
      <c s="91" t="str">
        <f t="shared" si="19"/>
        <v/>
      </c>
      <c s="50" t="str">
        <f t="shared" si="20"/>
        <v/>
      </c>
      <c s="252" t="str">
        <f>IF($I34="","",'AUG 24'!$CF34)</f>
        <v/>
      </c>
      <c s="91" t="str">
        <f t="shared" si="21"/>
        <v/>
      </c>
      <c s="80"/>
      <c s="53">
        <v>28</v>
      </c>
      <c s="59"/>
      <c s="59"/>
      <c s="59"/>
      <c s="74" t="str">
        <f t="shared" si="22"/>
        <v/>
      </c>
      <c s="59"/>
      <c s="59"/>
      <c s="59"/>
      <c s="59"/>
      <c s="59"/>
      <c s="59"/>
      <c s="59"/>
      <c s="59"/>
    </row>
    <row r="35" spans="1:96" ht="20.25" customHeight="1">
      <c r="A35" s="230" t="str">
        <f>IF(B35="","",_xlfn.AGGREGATE(3,5,$B$6:B35))</f>
        <v/>
      </c>
      <c s="231" t="str">
        <f>IFERROR(IF('STUDENT DATA SHEET '!B36="","",'STUDENT DATA SHEET '!B36),"")</f>
        <v/>
      </c>
      <c s="231" t="str">
        <f>IFERROR(IF('STUDENT DATA SHEET '!C36="","",'STUDENT DATA SHEET '!C36),"")</f>
        <v/>
      </c>
      <c s="231" t="str">
        <f>IFERROR(IF('STUDENT DATA SHEET '!D36="","",'STUDENT DATA SHEET '!D36),"")</f>
        <v/>
      </c>
      <c s="43" t="str">
        <f>IFERROR(IF('STUDENT DATA SHEET '!E36="","",'STUDENT DATA SHEET '!E36),"")</f>
        <v/>
      </c>
      <c s="234" t="str">
        <f>IFERROR(IF('STUDENT DATA SHEET '!F36="","",'STUDENT DATA SHEET '!F36),"")</f>
        <v/>
      </c>
      <c s="231" t="str">
        <f>IFERROR(IF('STUDENT DATA SHEET '!G36="","",'STUDENT DATA SHEET '!G36),"")</f>
        <v/>
      </c>
      <c s="231" t="str">
        <f>IFERROR(IF('STUDENT DATA SHEET '!H36="","",'STUDENT DATA SHEET '!H36),"")</f>
        <v/>
      </c>
      <c s="231" t="str">
        <f>IFERROR(UPPER(IF('STUDENT DATA SHEET '!I36="","",'STUDENT DATA SHEET '!I36)),"")</f>
        <v/>
      </c>
      <c s="54" t="str">
        <f>IFERROR(IF('STUDENT DATA SHEET '!J36="","",'STUDENT DATA SHEET '!J36),"")</f>
        <v/>
      </c>
      <c s="54" t="str">
        <f>IFERROR(IF('STUDENT DATA SHEET '!K36="","",'STUDENT DATA SHEET '!K36),"")</f>
        <v/>
      </c>
      <c s="54"/>
      <c s="48"/>
      <c s="48"/>
      <c s="48"/>
      <c s="48"/>
      <c s="49"/>
      <c s="49"/>
      <c s="49"/>
      <c s="49"/>
      <c s="49"/>
      <c s="49"/>
      <c s="49"/>
      <c s="49"/>
      <c s="49"/>
      <c s="49"/>
      <c s="49"/>
      <c s="49"/>
      <c s="49"/>
      <c s="49"/>
      <c s="49"/>
      <c s="49"/>
      <c s="49"/>
      <c s="49"/>
      <c s="49"/>
      <c s="49"/>
      <c s="49"/>
      <c s="49"/>
      <c s="49"/>
      <c s="49"/>
      <c s="49"/>
      <c s="49"/>
      <c s="49"/>
      <c s="49"/>
      <c s="89" t="str">
        <f>IF(B35="","",_xlfn.AGGREGATE(3,5,$B$6:B35))</f>
        <v/>
      </c>
      <c s="49"/>
      <c s="49"/>
      <c s="48"/>
      <c s="48"/>
      <c s="48"/>
      <c s="48"/>
      <c s="48"/>
      <c s="48"/>
      <c s="48"/>
      <c s="48"/>
      <c s="48"/>
      <c s="48"/>
      <c s="48"/>
      <c s="48"/>
      <c s="48"/>
      <c s="48"/>
      <c s="48"/>
      <c s="48"/>
      <c s="48"/>
      <c s="48"/>
      <c s="48"/>
      <c s="48"/>
      <c s="48"/>
      <c s="48"/>
      <c s="48"/>
      <c s="48"/>
      <c s="48"/>
      <c s="48"/>
      <c s="50" t="str">
        <f t="shared" si="16"/>
        <v/>
      </c>
      <c s="252" t="str">
        <f>IF($I35="","",'AUG 24'!$BZ35)</f>
        <v/>
      </c>
      <c s="91" t="str">
        <f t="shared" si="17"/>
        <v/>
      </c>
      <c s="50" t="str">
        <f t="shared" si="18"/>
        <v/>
      </c>
      <c s="252" t="str">
        <f>IF($I35="","",'AUG 24'!CC35)</f>
        <v/>
      </c>
      <c s="91" t="str">
        <f t="shared" si="19"/>
        <v/>
      </c>
      <c s="50" t="str">
        <f t="shared" si="20"/>
        <v/>
      </c>
      <c s="252" t="str">
        <f>IF($I35="","",'AUG 24'!$CF35)</f>
        <v/>
      </c>
      <c s="91" t="str">
        <f t="shared" si="21"/>
        <v/>
      </c>
      <c s="80"/>
      <c s="53">
        <v>29</v>
      </c>
      <c s="59"/>
      <c s="59"/>
      <c s="59"/>
      <c s="74" t="str">
        <f t="shared" si="22"/>
        <v/>
      </c>
      <c s="59"/>
      <c s="59"/>
      <c s="59"/>
      <c s="59"/>
      <c s="59"/>
      <c s="59"/>
      <c s="59"/>
      <c s="59"/>
    </row>
    <row r="36" spans="1:96" ht="20.25" customHeight="1">
      <c r="A36" s="230" t="str">
        <f>IF(B36="","",_xlfn.AGGREGATE(3,5,$B$6:B36))</f>
        <v/>
      </c>
      <c s="231" t="str">
        <f>IFERROR(IF('STUDENT DATA SHEET '!B37="","",'STUDENT DATA SHEET '!B37),"")</f>
        <v/>
      </c>
      <c s="231" t="str">
        <f>IFERROR(IF('STUDENT DATA SHEET '!C37="","",'STUDENT DATA SHEET '!C37),"")</f>
        <v/>
      </c>
      <c s="231" t="str">
        <f>IFERROR(IF('STUDENT DATA SHEET '!D37="","",'STUDENT DATA SHEET '!D37),"")</f>
        <v/>
      </c>
      <c s="43" t="str">
        <f>IFERROR(IF('STUDENT DATA SHEET '!E37="","",'STUDENT DATA SHEET '!E37),"")</f>
        <v/>
      </c>
      <c s="234" t="str">
        <f>IFERROR(IF('STUDENT DATA SHEET '!F37="","",'STUDENT DATA SHEET '!F37),"")</f>
        <v/>
      </c>
      <c s="231" t="str">
        <f>IFERROR(IF('STUDENT DATA SHEET '!G37="","",'STUDENT DATA SHEET '!G37),"")</f>
        <v/>
      </c>
      <c s="231" t="str">
        <f>IFERROR(IF('STUDENT DATA SHEET '!H37="","",'STUDENT DATA SHEET '!H37),"")</f>
        <v/>
      </c>
      <c s="231" t="str">
        <f>IFERROR(UPPER(IF('STUDENT DATA SHEET '!I37="","",'STUDENT DATA SHEET '!I37)),"")</f>
        <v/>
      </c>
      <c s="54" t="str">
        <f>IFERROR(IF('STUDENT DATA SHEET '!J37="","",'STUDENT DATA SHEET '!J37),"")</f>
        <v/>
      </c>
      <c s="54" t="str">
        <f>IFERROR(IF('STUDENT DATA SHEET '!K37="","",'STUDENT DATA SHEET '!K37),"")</f>
        <v/>
      </c>
      <c s="54"/>
      <c s="48"/>
      <c s="48"/>
      <c s="48"/>
      <c s="48"/>
      <c s="49"/>
      <c s="49"/>
      <c s="49"/>
      <c s="49"/>
      <c s="49"/>
      <c s="49"/>
      <c s="49"/>
      <c s="49"/>
      <c s="49"/>
      <c s="49"/>
      <c s="49"/>
      <c s="49"/>
      <c s="49"/>
      <c s="49"/>
      <c s="49"/>
      <c s="49"/>
      <c s="49"/>
      <c s="49"/>
      <c s="49"/>
      <c s="49"/>
      <c s="49"/>
      <c s="49"/>
      <c s="49"/>
      <c s="49"/>
      <c s="49"/>
      <c s="49"/>
      <c s="49"/>
      <c s="49"/>
      <c s="89" t="str">
        <f>IF(B36="","",_xlfn.AGGREGATE(3,5,$B$6:B36))</f>
        <v/>
      </c>
      <c s="49"/>
      <c s="49"/>
      <c s="48"/>
      <c s="48"/>
      <c s="48"/>
      <c s="48"/>
      <c s="48"/>
      <c s="48"/>
      <c s="48"/>
      <c s="48"/>
      <c s="48"/>
      <c s="48"/>
      <c s="48"/>
      <c s="48"/>
      <c s="48"/>
      <c s="48"/>
      <c s="48"/>
      <c s="48"/>
      <c s="48"/>
      <c s="48"/>
      <c s="48"/>
      <c s="48"/>
      <c s="48"/>
      <c s="48"/>
      <c s="48"/>
      <c s="48"/>
      <c s="48"/>
      <c s="48"/>
      <c s="50" t="str">
        <f t="shared" si="16"/>
        <v/>
      </c>
      <c s="252" t="str">
        <f>IF($I36="","",'AUG 24'!$BZ36)</f>
        <v/>
      </c>
      <c s="91" t="str">
        <f t="shared" si="17"/>
        <v/>
      </c>
      <c s="50" t="str">
        <f t="shared" si="18"/>
        <v/>
      </c>
      <c s="252" t="str">
        <f>IF($I36="","",'AUG 24'!CC36)</f>
        <v/>
      </c>
      <c s="91" t="str">
        <f t="shared" si="19"/>
        <v/>
      </c>
      <c s="50" t="str">
        <f t="shared" si="20"/>
        <v/>
      </c>
      <c s="252" t="str">
        <f>IF($I36="","",'AUG 24'!$CF36)</f>
        <v/>
      </c>
      <c s="91" t="str">
        <f t="shared" si="21"/>
        <v/>
      </c>
      <c s="80"/>
      <c s="53">
        <v>30</v>
      </c>
      <c s="59"/>
      <c s="59"/>
      <c s="59"/>
      <c s="74" t="str">
        <f t="shared" si="22"/>
        <v/>
      </c>
      <c s="59"/>
      <c s="59"/>
      <c s="59"/>
      <c s="59"/>
      <c s="59"/>
      <c s="59"/>
      <c s="59"/>
      <c s="59"/>
    </row>
    <row r="37" spans="1:96" ht="20.25" customHeight="1">
      <c r="A37" s="230" t="str">
        <f>IF(B37="","",_xlfn.AGGREGATE(3,5,$B$6:B37))</f>
        <v/>
      </c>
      <c s="231" t="str">
        <f>IFERROR(IF('STUDENT DATA SHEET '!B38="","",'STUDENT DATA SHEET '!B38),"")</f>
        <v/>
      </c>
      <c s="231" t="str">
        <f>IFERROR(IF('STUDENT DATA SHEET '!C38="","",'STUDENT DATA SHEET '!C38),"")</f>
        <v/>
      </c>
      <c s="231" t="str">
        <f>IFERROR(IF('STUDENT DATA SHEET '!D38="","",'STUDENT DATA SHEET '!D38),"")</f>
        <v/>
      </c>
      <c s="43" t="str">
        <f>IFERROR(IF('STUDENT DATA SHEET '!E38="","",'STUDENT DATA SHEET '!E38),"")</f>
        <v/>
      </c>
      <c s="234" t="str">
        <f>IFERROR(IF('STUDENT DATA SHEET '!F38="","",'STUDENT DATA SHEET '!F38),"")</f>
        <v/>
      </c>
      <c s="231" t="str">
        <f>IFERROR(IF('STUDENT DATA SHEET '!G38="","",'STUDENT DATA SHEET '!G38),"")</f>
        <v/>
      </c>
      <c s="231" t="str">
        <f>IFERROR(IF('STUDENT DATA SHEET '!H38="","",'STUDENT DATA SHEET '!H38),"")</f>
        <v/>
      </c>
      <c s="231" t="str">
        <f>IFERROR(UPPER(IF('STUDENT DATA SHEET '!I38="","",'STUDENT DATA SHEET '!I38)),"")</f>
        <v/>
      </c>
      <c s="54" t="str">
        <f>IFERROR(IF('STUDENT DATA SHEET '!J38="","",'STUDENT DATA SHEET '!J38),"")</f>
        <v/>
      </c>
      <c s="54" t="str">
        <f>IFERROR(IF('STUDENT DATA SHEET '!K38="","",'STUDENT DATA SHEET '!K38),"")</f>
        <v/>
      </c>
      <c s="54"/>
      <c s="48"/>
      <c s="48"/>
      <c s="48"/>
      <c s="48"/>
      <c s="49"/>
      <c s="49"/>
      <c s="49"/>
      <c s="49"/>
      <c s="49"/>
      <c s="49"/>
      <c s="49"/>
      <c s="49"/>
      <c s="49"/>
      <c s="49"/>
      <c s="49"/>
      <c s="49"/>
      <c s="49"/>
      <c s="49"/>
      <c s="49"/>
      <c s="49"/>
      <c s="49"/>
      <c s="49"/>
      <c s="49"/>
      <c s="49"/>
      <c s="49"/>
      <c s="49"/>
      <c s="49"/>
      <c s="49"/>
      <c s="49"/>
      <c s="49"/>
      <c s="49"/>
      <c s="49"/>
      <c s="89" t="str">
        <f>IF(B37="","",_xlfn.AGGREGATE(3,5,$B$6:B37))</f>
        <v/>
      </c>
      <c s="49"/>
      <c s="49"/>
      <c s="48"/>
      <c s="48"/>
      <c s="48"/>
      <c s="48"/>
      <c s="48"/>
      <c s="48"/>
      <c s="48"/>
      <c s="48"/>
      <c s="48"/>
      <c s="48"/>
      <c s="48"/>
      <c s="48"/>
      <c s="48"/>
      <c s="48"/>
      <c s="48"/>
      <c s="48"/>
      <c s="48"/>
      <c s="48"/>
      <c s="48"/>
      <c s="48"/>
      <c s="48"/>
      <c s="48"/>
      <c s="48"/>
      <c s="48"/>
      <c s="48"/>
      <c s="48"/>
      <c s="50" t="str">
        <f t="shared" si="16"/>
        <v/>
      </c>
      <c s="252" t="str">
        <f>IF($I37="","",'AUG 24'!$BZ37)</f>
        <v/>
      </c>
      <c s="91" t="str">
        <f t="shared" si="17"/>
        <v/>
      </c>
      <c s="50" t="str">
        <f t="shared" si="18"/>
        <v/>
      </c>
      <c s="252" t="str">
        <f>IF($I37="","",'AUG 24'!CC37)</f>
        <v/>
      </c>
      <c s="91" t="str">
        <f t="shared" si="19"/>
        <v/>
      </c>
      <c s="50" t="str">
        <f t="shared" si="20"/>
        <v/>
      </c>
      <c s="252" t="str">
        <f>IF($I37="","",'AUG 24'!$CF37)</f>
        <v/>
      </c>
      <c s="91" t="str">
        <f t="shared" si="21"/>
        <v/>
      </c>
      <c s="80"/>
      <c s="53">
        <v>31</v>
      </c>
      <c s="59"/>
      <c s="59"/>
      <c s="59"/>
      <c s="74" t="str">
        <f t="shared" si="22"/>
        <v/>
      </c>
      <c s="59"/>
      <c s="59"/>
      <c s="59"/>
      <c s="59"/>
      <c s="59"/>
      <c s="59"/>
      <c s="59"/>
      <c s="59"/>
    </row>
    <row r="38" spans="1:96" ht="20.25" customHeight="1">
      <c r="A38" s="230" t="str">
        <f>IF(B38="","",_xlfn.AGGREGATE(3,5,$B$6:B38))</f>
        <v/>
      </c>
      <c s="231" t="str">
        <f>IFERROR(IF('STUDENT DATA SHEET '!B39="","",'STUDENT DATA SHEET '!B39),"")</f>
        <v/>
      </c>
      <c s="231" t="str">
        <f>IFERROR(IF('STUDENT DATA SHEET '!C39="","",'STUDENT DATA SHEET '!C39),"")</f>
        <v/>
      </c>
      <c s="231" t="str">
        <f>IFERROR(IF('STUDENT DATA SHEET '!D39="","",'STUDENT DATA SHEET '!D39),"")</f>
        <v/>
      </c>
      <c s="43" t="str">
        <f>IFERROR(IF('STUDENT DATA SHEET '!E39="","",'STUDENT DATA SHEET '!E39),"")</f>
        <v/>
      </c>
      <c s="234" t="str">
        <f>IFERROR(IF('STUDENT DATA SHEET '!F39="","",'STUDENT DATA SHEET '!F39),"")</f>
        <v/>
      </c>
      <c s="231" t="str">
        <f>IFERROR(IF('STUDENT DATA SHEET '!G39="","",'STUDENT DATA SHEET '!G39),"")</f>
        <v/>
      </c>
      <c s="231" t="str">
        <f>IFERROR(IF('STUDENT DATA SHEET '!H39="","",'STUDENT DATA SHEET '!H39),"")</f>
        <v/>
      </c>
      <c s="231" t="str">
        <f>IFERROR(UPPER(IF('STUDENT DATA SHEET '!I39="","",'STUDENT DATA SHEET '!I39)),"")</f>
        <v/>
      </c>
      <c s="54" t="str">
        <f>IFERROR(IF('STUDENT DATA SHEET '!J39="","",'STUDENT DATA SHEET '!J39),"")</f>
        <v/>
      </c>
      <c s="54" t="str">
        <f>IFERROR(IF('STUDENT DATA SHEET '!K39="","",'STUDENT DATA SHEET '!K39),"")</f>
        <v/>
      </c>
      <c s="54"/>
      <c s="48"/>
      <c s="48"/>
      <c s="48"/>
      <c s="48"/>
      <c s="49"/>
      <c s="49"/>
      <c s="49"/>
      <c s="49"/>
      <c s="49"/>
      <c s="49"/>
      <c s="49"/>
      <c s="49"/>
      <c s="49"/>
      <c s="49"/>
      <c s="49"/>
      <c s="49"/>
      <c s="49"/>
      <c s="49"/>
      <c s="49"/>
      <c s="49"/>
      <c s="49"/>
      <c s="49"/>
      <c s="49"/>
      <c s="49"/>
      <c s="49"/>
      <c s="49"/>
      <c s="49"/>
      <c s="49"/>
      <c s="49"/>
      <c s="49"/>
      <c s="49"/>
      <c s="49"/>
      <c s="89" t="str">
        <f>IF(B38="","",_xlfn.AGGREGATE(3,5,$B$6:B38))</f>
        <v/>
      </c>
      <c s="49"/>
      <c s="49"/>
      <c s="48"/>
      <c s="48"/>
      <c s="48"/>
      <c s="48"/>
      <c s="48"/>
      <c s="48"/>
      <c s="48"/>
      <c s="48"/>
      <c s="48"/>
      <c s="48"/>
      <c s="48"/>
      <c s="48"/>
      <c s="48"/>
      <c s="48"/>
      <c s="48"/>
      <c s="48"/>
      <c s="48"/>
      <c s="48"/>
      <c s="48"/>
      <c s="48"/>
      <c s="48"/>
      <c s="48"/>
      <c s="48"/>
      <c s="48"/>
      <c s="48"/>
      <c s="48"/>
      <c s="50" t="str">
        <f t="shared" si="23" ref="BV38:BV69">IFERROR(IF($I38="","",COUNT($M38:$AR38,$AT38:$BU38)),"")</f>
        <v/>
      </c>
      <c s="252" t="str">
        <f>IF($I38="","",'AUG 24'!$BZ38)</f>
        <v/>
      </c>
      <c s="91" t="str">
        <f t="shared" si="24" ref="BX38:BX69">IF($I38="","",SUM($BV38:$BW38))</f>
        <v/>
      </c>
      <c s="50" t="str">
        <f t="shared" si="25" ref="BY38:BY69">IF($I38="","",COUNTIF($M38:$BU38,"A"))</f>
        <v/>
      </c>
      <c s="252" t="str">
        <f>IF($I38="","",'AUG 24'!CC38)</f>
        <v/>
      </c>
      <c s="91" t="str">
        <f t="shared" si="26" ref="CA38:CA69">IF($I38="","",SUM($BY38:$BZ38))</f>
        <v/>
      </c>
      <c s="50" t="str">
        <f t="shared" si="27" ref="CB38:CB69">IF($I38="","",COUNTIF($M38:$BU38,"L"))</f>
        <v/>
      </c>
      <c s="252" t="str">
        <f>IF($I38="","",'AUG 24'!$CF38)</f>
        <v/>
      </c>
      <c s="91" t="str">
        <f t="shared" si="28" ref="CD38:CD69">IF($I38="","",SUM($CB38:$CC38))</f>
        <v/>
      </c>
      <c s="80"/>
      <c s="53">
        <v>32</v>
      </c>
      <c s="59"/>
      <c s="59"/>
      <c s="59"/>
      <c s="74" t="str">
        <f t="shared" si="29" ref="CJ38:CJ69">IFERROR(IF($BV38="","",COUNT($M38:$AR38,$AT38:$BU38)/2),"")</f>
        <v/>
      </c>
      <c s="59"/>
      <c s="59"/>
      <c s="59"/>
      <c s="59"/>
      <c s="59"/>
      <c s="59"/>
      <c s="59"/>
      <c s="59"/>
    </row>
    <row r="39" spans="1:96" ht="20.25" customHeight="1">
      <c r="A39" s="230" t="str">
        <f>IF(B39="","",_xlfn.AGGREGATE(3,5,$B$6:B39))</f>
        <v/>
      </c>
      <c s="231" t="str">
        <f>IFERROR(IF('STUDENT DATA SHEET '!B40="","",'STUDENT DATA SHEET '!B40),"")</f>
        <v/>
      </c>
      <c s="231" t="str">
        <f>IFERROR(IF('STUDENT DATA SHEET '!C40="","",'STUDENT DATA SHEET '!C40),"")</f>
        <v/>
      </c>
      <c s="231" t="str">
        <f>IFERROR(IF('STUDENT DATA SHEET '!D40="","",'STUDENT DATA SHEET '!D40),"")</f>
        <v/>
      </c>
      <c s="43" t="str">
        <f>IFERROR(IF('STUDENT DATA SHEET '!E40="","",'STUDENT DATA SHEET '!E40),"")</f>
        <v/>
      </c>
      <c s="234" t="str">
        <f>IFERROR(IF('STUDENT DATA SHEET '!F40="","",'STUDENT DATA SHEET '!F40),"")</f>
        <v/>
      </c>
      <c s="231" t="str">
        <f>IFERROR(IF('STUDENT DATA SHEET '!G40="","",'STUDENT DATA SHEET '!G40),"")</f>
        <v/>
      </c>
      <c s="231" t="str">
        <f>IFERROR(IF('STUDENT DATA SHEET '!H40="","",'STUDENT DATA SHEET '!H40),"")</f>
        <v/>
      </c>
      <c s="231" t="str">
        <f>IFERROR(UPPER(IF('STUDENT DATA SHEET '!I40="","",'STUDENT DATA SHEET '!I40)),"")</f>
        <v/>
      </c>
      <c s="54" t="str">
        <f>IFERROR(IF('STUDENT DATA SHEET '!J40="","",'STUDENT DATA SHEET '!J40),"")</f>
        <v/>
      </c>
      <c s="54" t="str">
        <f>IFERROR(IF('STUDENT DATA SHEET '!K40="","",'STUDENT DATA SHEET '!K40),"")</f>
        <v/>
      </c>
      <c s="54"/>
      <c s="48"/>
      <c s="48"/>
      <c s="48"/>
      <c s="48"/>
      <c s="49"/>
      <c s="49"/>
      <c s="49"/>
      <c s="49"/>
      <c s="49"/>
      <c s="49"/>
      <c s="49"/>
      <c s="49"/>
      <c s="49"/>
      <c s="49"/>
      <c s="49"/>
      <c s="49"/>
      <c s="49"/>
      <c s="49"/>
      <c s="49"/>
      <c s="49"/>
      <c s="49"/>
      <c s="49"/>
      <c s="49"/>
      <c s="49"/>
      <c s="49"/>
      <c s="49"/>
      <c s="49"/>
      <c s="49"/>
      <c s="49"/>
      <c s="49"/>
      <c s="49"/>
      <c s="49"/>
      <c s="89" t="str">
        <f>IF(B39="","",_xlfn.AGGREGATE(3,5,$B$6:B39))</f>
        <v/>
      </c>
      <c s="49"/>
      <c s="49"/>
      <c s="48"/>
      <c s="48"/>
      <c s="48"/>
      <c s="48"/>
      <c s="48"/>
      <c s="48"/>
      <c s="48"/>
      <c s="48"/>
      <c s="48"/>
      <c s="48"/>
      <c s="48"/>
      <c s="48"/>
      <c s="48"/>
      <c s="48"/>
      <c s="48"/>
      <c s="48"/>
      <c s="48"/>
      <c s="48"/>
      <c s="48"/>
      <c s="48"/>
      <c s="48"/>
      <c s="48"/>
      <c s="48"/>
      <c s="48"/>
      <c s="48"/>
      <c s="48"/>
      <c s="50" t="str">
        <f t="shared" si="23"/>
        <v/>
      </c>
      <c s="252" t="str">
        <f>IF($I39="","",'AUG 24'!$BZ39)</f>
        <v/>
      </c>
      <c s="91" t="str">
        <f t="shared" si="24"/>
        <v/>
      </c>
      <c s="50" t="str">
        <f t="shared" si="25"/>
        <v/>
      </c>
      <c s="252" t="str">
        <f>IF($I39="","",'AUG 24'!CC39)</f>
        <v/>
      </c>
      <c s="91" t="str">
        <f t="shared" si="26"/>
        <v/>
      </c>
      <c s="50" t="str">
        <f t="shared" si="27"/>
        <v/>
      </c>
      <c s="252" t="str">
        <f>IF($I39="","",'AUG 24'!$CF39)</f>
        <v/>
      </c>
      <c s="91" t="str">
        <f t="shared" si="28"/>
        <v/>
      </c>
      <c s="80"/>
      <c s="53">
        <v>33</v>
      </c>
      <c s="59"/>
      <c s="59"/>
      <c s="59"/>
      <c s="74" t="str">
        <f t="shared" si="29"/>
        <v/>
      </c>
      <c s="59"/>
      <c s="59"/>
      <c s="59"/>
      <c s="59"/>
      <c s="59"/>
      <c s="59"/>
      <c s="59"/>
      <c s="59"/>
    </row>
    <row r="40" spans="1:96" ht="20.25" customHeight="1">
      <c r="A40" s="230" t="str">
        <f>IF(B40="","",_xlfn.AGGREGATE(3,5,$B$6:B40))</f>
        <v/>
      </c>
      <c s="231" t="str">
        <f>IFERROR(IF('STUDENT DATA SHEET '!B41="","",'STUDENT DATA SHEET '!B41),"")</f>
        <v/>
      </c>
      <c s="231" t="str">
        <f>IFERROR(IF('STUDENT DATA SHEET '!C41="","",'STUDENT DATA SHEET '!C41),"")</f>
        <v/>
      </c>
      <c s="231" t="str">
        <f>IFERROR(IF('STUDENT DATA SHEET '!D41="","",'STUDENT DATA SHEET '!D41),"")</f>
        <v/>
      </c>
      <c s="43" t="str">
        <f>IFERROR(IF('STUDENT DATA SHEET '!E41="","",'STUDENT DATA SHEET '!E41),"")</f>
        <v/>
      </c>
      <c s="234" t="str">
        <f>IFERROR(IF('STUDENT DATA SHEET '!F41="","",'STUDENT DATA SHEET '!F41),"")</f>
        <v/>
      </c>
      <c s="231" t="str">
        <f>IFERROR(IF('STUDENT DATA SHEET '!G41="","",'STUDENT DATA SHEET '!G41),"")</f>
        <v/>
      </c>
      <c s="231" t="str">
        <f>IFERROR(IF('STUDENT DATA SHEET '!H41="","",'STUDENT DATA SHEET '!H41),"")</f>
        <v/>
      </c>
      <c s="231" t="str">
        <f>IFERROR(UPPER(IF('STUDENT DATA SHEET '!I41="","",'STUDENT DATA SHEET '!I41)),"")</f>
        <v/>
      </c>
      <c s="54" t="str">
        <f>IFERROR(IF('STUDENT DATA SHEET '!J41="","",'STUDENT DATA SHEET '!J41),"")</f>
        <v/>
      </c>
      <c s="54" t="str">
        <f>IFERROR(IF('STUDENT DATA SHEET '!K41="","",'STUDENT DATA SHEET '!K41),"")</f>
        <v/>
      </c>
      <c s="54"/>
      <c s="48"/>
      <c s="48"/>
      <c s="48"/>
      <c s="48"/>
      <c s="49"/>
      <c s="49"/>
      <c s="49"/>
      <c s="49"/>
      <c s="49"/>
      <c s="49"/>
      <c s="49"/>
      <c s="49"/>
      <c s="49"/>
      <c s="49"/>
      <c s="49"/>
      <c s="49"/>
      <c s="49"/>
      <c s="49"/>
      <c s="49"/>
      <c s="49"/>
      <c s="49"/>
      <c s="49"/>
      <c s="49"/>
      <c s="49"/>
      <c s="49"/>
      <c s="49"/>
      <c s="49"/>
      <c s="49"/>
      <c s="49"/>
      <c s="49"/>
      <c s="49"/>
      <c s="49"/>
      <c s="89" t="str">
        <f>IF(B40="","",_xlfn.AGGREGATE(3,5,$B$6:B40))</f>
        <v/>
      </c>
      <c s="49"/>
      <c s="49"/>
      <c s="48"/>
      <c s="48"/>
      <c s="48"/>
      <c s="48"/>
      <c s="48"/>
      <c s="48"/>
      <c s="48"/>
      <c s="48"/>
      <c s="48"/>
      <c s="48"/>
      <c s="48"/>
      <c s="48"/>
      <c s="48"/>
      <c s="48"/>
      <c s="48"/>
      <c s="48"/>
      <c s="48"/>
      <c s="48"/>
      <c s="48"/>
      <c s="48"/>
      <c s="48"/>
      <c s="48"/>
      <c s="48"/>
      <c s="48"/>
      <c s="48"/>
      <c s="48"/>
      <c s="50" t="str">
        <f t="shared" si="23"/>
        <v/>
      </c>
      <c s="252" t="str">
        <f>IF($I40="","",'AUG 24'!$BZ40)</f>
        <v/>
      </c>
      <c s="91" t="str">
        <f t="shared" si="24"/>
        <v/>
      </c>
      <c s="50" t="str">
        <f t="shared" si="25"/>
        <v/>
      </c>
      <c s="252" t="str">
        <f>IF($I40="","",'AUG 24'!CC40)</f>
        <v/>
      </c>
      <c s="91" t="str">
        <f t="shared" si="26"/>
        <v/>
      </c>
      <c s="50" t="str">
        <f t="shared" si="27"/>
        <v/>
      </c>
      <c s="252" t="str">
        <f>IF($I40="","",'AUG 24'!$CF40)</f>
        <v/>
      </c>
      <c s="91" t="str">
        <f t="shared" si="28"/>
        <v/>
      </c>
      <c s="80"/>
      <c s="53">
        <v>34</v>
      </c>
      <c s="59"/>
      <c s="59"/>
      <c s="59"/>
      <c s="74" t="str">
        <f t="shared" si="29"/>
        <v/>
      </c>
      <c s="59"/>
      <c s="59"/>
      <c s="59"/>
      <c s="59"/>
      <c s="59"/>
      <c s="59"/>
      <c s="59"/>
      <c s="59"/>
    </row>
    <row r="41" spans="1:96" ht="20.25" customHeight="1">
      <c r="A41" s="230" t="str">
        <f>IF(B41="","",_xlfn.AGGREGATE(3,5,$B$6:B41))</f>
        <v/>
      </c>
      <c s="231" t="str">
        <f>IFERROR(IF('STUDENT DATA SHEET '!B42="","",'STUDENT DATA SHEET '!B42),"")</f>
        <v/>
      </c>
      <c s="231" t="str">
        <f>IFERROR(IF('STUDENT DATA SHEET '!C42="","",'STUDENT DATA SHEET '!C42),"")</f>
        <v/>
      </c>
      <c s="231" t="str">
        <f>IFERROR(IF('STUDENT DATA SHEET '!D42="","",'STUDENT DATA SHEET '!D42),"")</f>
        <v/>
      </c>
      <c s="43" t="str">
        <f>IFERROR(IF('STUDENT DATA SHEET '!E42="","",'STUDENT DATA SHEET '!E42),"")</f>
        <v/>
      </c>
      <c s="234" t="str">
        <f>IFERROR(IF('STUDENT DATA SHEET '!F42="","",'STUDENT DATA SHEET '!F42),"")</f>
        <v/>
      </c>
      <c s="231" t="str">
        <f>IFERROR(IF('STUDENT DATA SHEET '!G42="","",'STUDENT DATA SHEET '!G42),"")</f>
        <v/>
      </c>
      <c s="231" t="str">
        <f>IFERROR(IF('STUDENT DATA SHEET '!H42="","",'STUDENT DATA SHEET '!H42),"")</f>
        <v/>
      </c>
      <c s="231" t="str">
        <f>IFERROR(UPPER(IF('STUDENT DATA SHEET '!I42="","",'STUDENT DATA SHEET '!I42)),"")</f>
        <v/>
      </c>
      <c s="54" t="str">
        <f>IFERROR(IF('STUDENT DATA SHEET '!J42="","",'STUDENT DATA SHEET '!J42),"")</f>
        <v/>
      </c>
      <c s="54" t="str">
        <f>IFERROR(IF('STUDENT DATA SHEET '!K42="","",'STUDENT DATA SHEET '!K42),"")</f>
        <v/>
      </c>
      <c s="54"/>
      <c s="48"/>
      <c s="48"/>
      <c s="48"/>
      <c s="48"/>
      <c s="49"/>
      <c s="49"/>
      <c s="49"/>
      <c s="49"/>
      <c s="49"/>
      <c s="49"/>
      <c s="49"/>
      <c s="49"/>
      <c s="49"/>
      <c s="49"/>
      <c s="49"/>
      <c s="49"/>
      <c s="49"/>
      <c s="49"/>
      <c s="49"/>
      <c s="49"/>
      <c s="49"/>
      <c s="49"/>
      <c s="49"/>
      <c s="49"/>
      <c s="49"/>
      <c s="49"/>
      <c s="49"/>
      <c s="49"/>
      <c s="49"/>
      <c s="49"/>
      <c s="49"/>
      <c s="49"/>
      <c s="89" t="str">
        <f>IF(B41="","",_xlfn.AGGREGATE(3,5,$B$6:B41))</f>
        <v/>
      </c>
      <c s="49"/>
      <c s="49"/>
      <c s="48"/>
      <c s="48"/>
      <c s="48"/>
      <c s="48"/>
      <c s="48"/>
      <c s="48"/>
      <c s="48"/>
      <c s="48"/>
      <c s="48"/>
      <c s="48"/>
      <c s="48"/>
      <c s="48"/>
      <c s="48"/>
      <c s="48"/>
      <c s="48"/>
      <c s="48"/>
      <c s="48"/>
      <c s="48"/>
      <c s="48"/>
      <c s="48"/>
      <c s="48"/>
      <c s="48"/>
      <c s="48"/>
      <c s="48"/>
      <c s="48"/>
      <c s="48"/>
      <c s="50" t="str">
        <f t="shared" si="23"/>
        <v/>
      </c>
      <c s="252" t="str">
        <f>IF($I41="","",'AUG 24'!$BZ41)</f>
        <v/>
      </c>
      <c s="91" t="str">
        <f t="shared" si="24"/>
        <v/>
      </c>
      <c s="50" t="str">
        <f t="shared" si="25"/>
        <v/>
      </c>
      <c s="252" t="str">
        <f>IF($I41="","",'AUG 24'!CC41)</f>
        <v/>
      </c>
      <c s="91" t="str">
        <f t="shared" si="26"/>
        <v/>
      </c>
      <c s="50" t="str">
        <f t="shared" si="27"/>
        <v/>
      </c>
      <c s="252" t="str">
        <f>IF($I41="","",'AUG 24'!$CF41)</f>
        <v/>
      </c>
      <c s="91" t="str">
        <f t="shared" si="28"/>
        <v/>
      </c>
      <c s="80"/>
      <c s="53">
        <v>35</v>
      </c>
      <c s="59"/>
      <c s="59"/>
      <c s="59"/>
      <c s="74" t="str">
        <f t="shared" si="29"/>
        <v/>
      </c>
      <c s="59"/>
      <c s="59"/>
      <c s="59"/>
      <c s="59"/>
      <c s="59"/>
      <c s="59"/>
      <c s="59"/>
      <c s="59"/>
    </row>
    <row r="42" spans="1:96" ht="20.25" customHeight="1">
      <c r="A42" s="230" t="str">
        <f>IF(B42="","",_xlfn.AGGREGATE(3,5,$B$6:B42))</f>
        <v/>
      </c>
      <c s="231" t="str">
        <f>IFERROR(IF('STUDENT DATA SHEET '!B43="","",'STUDENT DATA SHEET '!B43),"")</f>
        <v/>
      </c>
      <c s="231" t="str">
        <f>IFERROR(IF('STUDENT DATA SHEET '!C43="","",'STUDENT DATA SHEET '!C43),"")</f>
        <v/>
      </c>
      <c s="231" t="str">
        <f>IFERROR(IF('STUDENT DATA SHEET '!D43="","",'STUDENT DATA SHEET '!D43),"")</f>
        <v/>
      </c>
      <c s="43" t="str">
        <f>IFERROR(IF('STUDENT DATA SHEET '!E43="","",'STUDENT DATA SHEET '!E43),"")</f>
        <v/>
      </c>
      <c s="234" t="str">
        <f>IFERROR(IF('STUDENT DATA SHEET '!F43="","",'STUDENT DATA SHEET '!F43),"")</f>
        <v/>
      </c>
      <c s="231" t="str">
        <f>IFERROR(IF('STUDENT DATA SHEET '!G43="","",'STUDENT DATA SHEET '!G43),"")</f>
        <v/>
      </c>
      <c s="231" t="str">
        <f>IFERROR(IF('STUDENT DATA SHEET '!H43="","",'STUDENT DATA SHEET '!H43),"")</f>
        <v/>
      </c>
      <c s="231" t="str">
        <f>IFERROR(UPPER(IF('STUDENT DATA SHEET '!I43="","",'STUDENT DATA SHEET '!I43)),"")</f>
        <v/>
      </c>
      <c s="54" t="str">
        <f>IFERROR(IF('STUDENT DATA SHEET '!J43="","",'STUDENT DATA SHEET '!J43),"")</f>
        <v/>
      </c>
      <c s="54" t="str">
        <f>IFERROR(IF('STUDENT DATA SHEET '!K43="","",'STUDENT DATA SHEET '!K43),"")</f>
        <v/>
      </c>
      <c s="54"/>
      <c s="48"/>
      <c s="48"/>
      <c s="48"/>
      <c s="48"/>
      <c s="49"/>
      <c s="49"/>
      <c s="49"/>
      <c s="49"/>
      <c s="49"/>
      <c s="49"/>
      <c s="49"/>
      <c s="49"/>
      <c s="49"/>
      <c s="49"/>
      <c s="49"/>
      <c s="49"/>
      <c s="49"/>
      <c s="49"/>
      <c s="49"/>
      <c s="49"/>
      <c s="49"/>
      <c s="49"/>
      <c s="49"/>
      <c s="49"/>
      <c s="49"/>
      <c s="49"/>
      <c s="49"/>
      <c s="49"/>
      <c s="49"/>
      <c s="49"/>
      <c s="49"/>
      <c s="49"/>
      <c s="89" t="str">
        <f>IF(B42="","",_xlfn.AGGREGATE(3,5,$B$6:B42))</f>
        <v/>
      </c>
      <c s="49"/>
      <c s="49"/>
      <c s="48"/>
      <c s="48"/>
      <c s="48"/>
      <c s="48"/>
      <c s="48"/>
      <c s="48"/>
      <c s="48"/>
      <c s="48"/>
      <c s="48"/>
      <c s="48"/>
      <c s="48"/>
      <c s="48"/>
      <c s="48"/>
      <c s="48"/>
      <c s="48"/>
      <c s="48"/>
      <c s="48"/>
      <c s="48"/>
      <c s="48"/>
      <c s="48"/>
      <c s="48"/>
      <c s="48"/>
      <c s="48"/>
      <c s="48"/>
      <c s="48"/>
      <c s="48"/>
      <c s="50" t="str">
        <f t="shared" si="23"/>
        <v/>
      </c>
      <c s="252" t="str">
        <f>IF($I42="","",'AUG 24'!$BZ42)</f>
        <v/>
      </c>
      <c s="91" t="str">
        <f t="shared" si="24"/>
        <v/>
      </c>
      <c s="50" t="str">
        <f t="shared" si="25"/>
        <v/>
      </c>
      <c s="252" t="str">
        <f>IF($I42="","",'AUG 24'!CC42)</f>
        <v/>
      </c>
      <c s="91" t="str">
        <f t="shared" si="26"/>
        <v/>
      </c>
      <c s="50" t="str">
        <f t="shared" si="27"/>
        <v/>
      </c>
      <c s="252" t="str">
        <f>IF($I42="","",'AUG 24'!$CF42)</f>
        <v/>
      </c>
      <c s="91" t="str">
        <f t="shared" si="28"/>
        <v/>
      </c>
      <c s="80"/>
      <c s="53">
        <v>36</v>
      </c>
      <c s="59"/>
      <c s="59"/>
      <c s="59"/>
      <c s="74" t="str">
        <f t="shared" si="29"/>
        <v/>
      </c>
      <c s="59"/>
      <c s="59"/>
      <c s="59"/>
      <c s="59"/>
      <c s="59"/>
      <c s="59"/>
      <c s="59"/>
      <c s="59"/>
    </row>
    <row r="43" spans="1:96" ht="20.25" customHeight="1">
      <c r="A43" s="230" t="str">
        <f>IF(B43="","",_xlfn.AGGREGATE(3,5,$B$6:B43))</f>
        <v/>
      </c>
      <c s="231" t="str">
        <f>IFERROR(IF('STUDENT DATA SHEET '!B44="","",'STUDENT DATA SHEET '!B44),"")</f>
        <v/>
      </c>
      <c s="231" t="str">
        <f>IFERROR(IF('STUDENT DATA SHEET '!C44="","",'STUDENT DATA SHEET '!C44),"")</f>
        <v/>
      </c>
      <c s="231" t="str">
        <f>IFERROR(IF('STUDENT DATA SHEET '!D44="","",'STUDENT DATA SHEET '!D44),"")</f>
        <v/>
      </c>
      <c s="43" t="str">
        <f>IFERROR(IF('STUDENT DATA SHEET '!E44="","",'STUDENT DATA SHEET '!E44),"")</f>
        <v/>
      </c>
      <c s="234" t="str">
        <f>IFERROR(IF('STUDENT DATA SHEET '!F44="","",'STUDENT DATA SHEET '!F44),"")</f>
        <v/>
      </c>
      <c s="231" t="str">
        <f>IFERROR(IF('STUDENT DATA SHEET '!G44="","",'STUDENT DATA SHEET '!G44),"")</f>
        <v/>
      </c>
      <c s="231" t="str">
        <f>IFERROR(IF('STUDENT DATA SHEET '!H44="","",'STUDENT DATA SHEET '!H44),"")</f>
        <v/>
      </c>
      <c s="231" t="str">
        <f>IFERROR(UPPER(IF('STUDENT DATA SHEET '!I44="","",'STUDENT DATA SHEET '!I44)),"")</f>
        <v/>
      </c>
      <c s="54" t="str">
        <f>IFERROR(IF('STUDENT DATA SHEET '!J44="","",'STUDENT DATA SHEET '!J44),"")</f>
        <v/>
      </c>
      <c s="54" t="str">
        <f>IFERROR(IF('STUDENT DATA SHEET '!K44="","",'STUDENT DATA SHEET '!K44),"")</f>
        <v/>
      </c>
      <c s="54"/>
      <c s="48"/>
      <c s="48"/>
      <c s="48"/>
      <c s="48"/>
      <c s="49"/>
      <c s="49"/>
      <c s="49"/>
      <c s="49"/>
      <c s="49"/>
      <c s="49"/>
      <c s="49"/>
      <c s="49"/>
      <c s="49"/>
      <c s="49"/>
      <c s="49"/>
      <c s="49"/>
      <c s="49"/>
      <c s="49"/>
      <c s="49"/>
      <c s="49"/>
      <c s="49"/>
      <c s="49"/>
      <c s="49"/>
      <c s="49"/>
      <c s="49"/>
      <c s="49"/>
      <c s="49"/>
      <c s="49"/>
      <c s="49"/>
      <c s="49"/>
      <c s="49"/>
      <c s="49"/>
      <c s="89" t="str">
        <f>IF(B43="","",_xlfn.AGGREGATE(3,5,$B$6:B43))</f>
        <v/>
      </c>
      <c s="49"/>
      <c s="49"/>
      <c s="48"/>
      <c s="48"/>
      <c s="48"/>
      <c s="48"/>
      <c s="48"/>
      <c s="48"/>
      <c s="48"/>
      <c s="48"/>
      <c s="48"/>
      <c s="48"/>
      <c s="48"/>
      <c s="48"/>
      <c s="48"/>
      <c s="48"/>
      <c s="48"/>
      <c s="48"/>
      <c s="48"/>
      <c s="48"/>
      <c s="48"/>
      <c s="48"/>
      <c s="48"/>
      <c s="48"/>
      <c s="48"/>
      <c s="48"/>
      <c s="48"/>
      <c s="48"/>
      <c s="50" t="str">
        <f t="shared" si="23"/>
        <v/>
      </c>
      <c s="252" t="str">
        <f>IF($I43="","",'AUG 24'!$BZ43)</f>
        <v/>
      </c>
      <c s="91" t="str">
        <f t="shared" si="24"/>
        <v/>
      </c>
      <c s="50" t="str">
        <f t="shared" si="25"/>
        <v/>
      </c>
      <c s="252" t="str">
        <f>IF($I43="","",'AUG 24'!CC43)</f>
        <v/>
      </c>
      <c s="91" t="str">
        <f t="shared" si="26"/>
        <v/>
      </c>
      <c s="50" t="str">
        <f t="shared" si="27"/>
        <v/>
      </c>
      <c s="252" t="str">
        <f>IF($I43="","",'AUG 24'!$CF43)</f>
        <v/>
      </c>
      <c s="91" t="str">
        <f t="shared" si="28"/>
        <v/>
      </c>
      <c s="80"/>
      <c s="53">
        <v>37</v>
      </c>
      <c s="59"/>
      <c s="59"/>
      <c s="59"/>
      <c s="74" t="str">
        <f t="shared" si="29"/>
        <v/>
      </c>
      <c s="59"/>
      <c s="59"/>
      <c s="59"/>
      <c s="59"/>
      <c s="59"/>
      <c s="59"/>
      <c s="59"/>
      <c s="59"/>
    </row>
    <row r="44" spans="1:96" ht="20.25" customHeight="1">
      <c r="A44" s="230" t="str">
        <f>IF(B44="","",_xlfn.AGGREGATE(3,5,$B$6:B44))</f>
        <v/>
      </c>
      <c s="231" t="str">
        <f>IFERROR(IF('STUDENT DATA SHEET '!B45="","",'STUDENT DATA SHEET '!B45),"")</f>
        <v/>
      </c>
      <c s="231" t="str">
        <f>IFERROR(IF('STUDENT DATA SHEET '!C45="","",'STUDENT DATA SHEET '!C45),"")</f>
        <v/>
      </c>
      <c s="231" t="str">
        <f>IFERROR(IF('STUDENT DATA SHEET '!D45="","",'STUDENT DATA SHEET '!D45),"")</f>
        <v/>
      </c>
      <c s="43" t="str">
        <f>IFERROR(IF('STUDENT DATA SHEET '!E45="","",'STUDENT DATA SHEET '!E45),"")</f>
        <v/>
      </c>
      <c s="234" t="str">
        <f>IFERROR(IF('STUDENT DATA SHEET '!F45="","",'STUDENT DATA SHEET '!F45),"")</f>
        <v/>
      </c>
      <c s="231" t="str">
        <f>IFERROR(IF('STUDENT DATA SHEET '!G45="","",'STUDENT DATA SHEET '!G45),"")</f>
        <v/>
      </c>
      <c s="231" t="str">
        <f>IFERROR(IF('STUDENT DATA SHEET '!H45="","",'STUDENT DATA SHEET '!H45),"")</f>
        <v/>
      </c>
      <c s="231" t="str">
        <f>IFERROR(UPPER(IF('STUDENT DATA SHEET '!I45="","",'STUDENT DATA SHEET '!I45)),"")</f>
        <v/>
      </c>
      <c s="54" t="str">
        <f>IFERROR(IF('STUDENT DATA SHEET '!J45="","",'STUDENT DATA SHEET '!J45),"")</f>
        <v/>
      </c>
      <c s="54" t="str">
        <f>IFERROR(IF('STUDENT DATA SHEET '!K45="","",'STUDENT DATA SHEET '!K45),"")</f>
        <v/>
      </c>
      <c s="54"/>
      <c s="48"/>
      <c s="48"/>
      <c s="48"/>
      <c s="48"/>
      <c s="49"/>
      <c s="49"/>
      <c s="49"/>
      <c s="49"/>
      <c s="49"/>
      <c s="49"/>
      <c s="49"/>
      <c s="49"/>
      <c s="49"/>
      <c s="49"/>
      <c s="49"/>
      <c s="49"/>
      <c s="49"/>
      <c s="49"/>
      <c s="49"/>
      <c s="49"/>
      <c s="49"/>
      <c s="49"/>
      <c s="49"/>
      <c s="49"/>
      <c s="49"/>
      <c s="49"/>
      <c s="49"/>
      <c s="49"/>
      <c s="49"/>
      <c s="49"/>
      <c s="49"/>
      <c s="49"/>
      <c s="89" t="str">
        <f>IF(B44="","",_xlfn.AGGREGATE(3,5,$B$6:B44))</f>
        <v/>
      </c>
      <c s="49"/>
      <c s="49"/>
      <c s="48"/>
      <c s="48"/>
      <c s="48"/>
      <c s="48"/>
      <c s="48"/>
      <c s="48"/>
      <c s="48"/>
      <c s="48"/>
      <c s="48"/>
      <c s="48"/>
      <c s="48"/>
      <c s="48"/>
      <c s="48"/>
      <c s="48"/>
      <c s="48"/>
      <c s="48"/>
      <c s="48"/>
      <c s="48"/>
      <c s="48"/>
      <c s="48"/>
      <c s="48"/>
      <c s="48"/>
      <c s="48"/>
      <c s="48"/>
      <c s="48"/>
      <c s="48"/>
      <c s="50" t="str">
        <f t="shared" si="23"/>
        <v/>
      </c>
      <c s="252" t="str">
        <f>IF($I44="","",'AUG 24'!$BZ44)</f>
        <v/>
      </c>
      <c s="91" t="str">
        <f t="shared" si="24"/>
        <v/>
      </c>
      <c s="50" t="str">
        <f t="shared" si="25"/>
        <v/>
      </c>
      <c s="252" t="str">
        <f>IF($I44="","",'AUG 24'!CC44)</f>
        <v/>
      </c>
      <c s="91" t="str">
        <f t="shared" si="26"/>
        <v/>
      </c>
      <c s="50" t="str">
        <f t="shared" si="27"/>
        <v/>
      </c>
      <c s="252" t="str">
        <f>IF($I44="","",'AUG 24'!$CF44)</f>
        <v/>
      </c>
      <c s="91" t="str">
        <f t="shared" si="28"/>
        <v/>
      </c>
      <c s="80"/>
      <c s="53">
        <v>38</v>
      </c>
      <c s="59"/>
      <c s="59"/>
      <c s="59"/>
      <c s="74" t="str">
        <f t="shared" si="29"/>
        <v/>
      </c>
      <c s="59"/>
      <c s="59"/>
      <c s="59"/>
      <c s="59"/>
      <c s="59"/>
      <c s="59"/>
      <c s="59"/>
      <c s="59"/>
    </row>
    <row r="45" spans="1:96" ht="20.25" customHeight="1">
      <c r="A45" s="230" t="str">
        <f>IF(B45="","",_xlfn.AGGREGATE(3,5,$B$6:B45))</f>
        <v/>
      </c>
      <c s="231" t="str">
        <f>IFERROR(IF('STUDENT DATA SHEET '!B46="","",'STUDENT DATA SHEET '!B46),"")</f>
        <v/>
      </c>
      <c s="231" t="str">
        <f>IFERROR(IF('STUDENT DATA SHEET '!C46="","",'STUDENT DATA SHEET '!C46),"")</f>
        <v/>
      </c>
      <c s="231" t="str">
        <f>IFERROR(IF('STUDENT DATA SHEET '!D46="","",'STUDENT DATA SHEET '!D46),"")</f>
        <v/>
      </c>
      <c s="43" t="str">
        <f>IFERROR(IF('STUDENT DATA SHEET '!E46="","",'STUDENT DATA SHEET '!E46),"")</f>
        <v/>
      </c>
      <c s="234" t="str">
        <f>IFERROR(IF('STUDENT DATA SHEET '!F46="","",'STUDENT DATA SHEET '!F46),"")</f>
        <v/>
      </c>
      <c s="231" t="str">
        <f>IFERROR(IF('STUDENT DATA SHEET '!G46="","",'STUDENT DATA SHEET '!G46),"")</f>
        <v/>
      </c>
      <c s="231" t="str">
        <f>IFERROR(IF('STUDENT DATA SHEET '!H46="","",'STUDENT DATA SHEET '!H46),"")</f>
        <v/>
      </c>
      <c s="231" t="str">
        <f>IFERROR(UPPER(IF('STUDENT DATA SHEET '!I46="","",'STUDENT DATA SHEET '!I46)),"")</f>
        <v/>
      </c>
      <c s="54" t="str">
        <f>IFERROR(IF('STUDENT DATA SHEET '!J46="","",'STUDENT DATA SHEET '!J46),"")</f>
        <v/>
      </c>
      <c s="54" t="str">
        <f>IFERROR(IF('STUDENT DATA SHEET '!K46="","",'STUDENT DATA SHEET '!K46),"")</f>
        <v/>
      </c>
      <c s="54"/>
      <c s="48"/>
      <c s="48"/>
      <c s="48"/>
      <c s="48"/>
      <c s="49"/>
      <c s="49"/>
      <c s="49"/>
      <c s="49"/>
      <c s="49"/>
      <c s="49"/>
      <c s="49"/>
      <c s="49"/>
      <c s="49"/>
      <c s="49"/>
      <c s="49"/>
      <c s="49"/>
      <c s="49"/>
      <c s="49"/>
      <c s="49"/>
      <c s="49"/>
      <c s="49"/>
      <c s="49"/>
      <c s="49"/>
      <c s="49"/>
      <c s="49"/>
      <c s="49"/>
      <c s="49"/>
      <c s="49"/>
      <c s="49"/>
      <c s="49"/>
      <c s="49"/>
      <c s="49"/>
      <c s="89" t="str">
        <f>IF(B45="","",_xlfn.AGGREGATE(3,5,$B$6:B45))</f>
        <v/>
      </c>
      <c s="49"/>
      <c s="49"/>
      <c s="48"/>
      <c s="48"/>
      <c s="48"/>
      <c s="48"/>
      <c s="48"/>
      <c s="48"/>
      <c s="48"/>
      <c s="48"/>
      <c s="48"/>
      <c s="48"/>
      <c s="48"/>
      <c s="48"/>
      <c s="48"/>
      <c s="48"/>
      <c s="48"/>
      <c s="48"/>
      <c s="48"/>
      <c s="48"/>
      <c s="48"/>
      <c s="48"/>
      <c s="48"/>
      <c s="48"/>
      <c s="48"/>
      <c s="48"/>
      <c s="48"/>
      <c s="48"/>
      <c s="50" t="str">
        <f t="shared" si="23"/>
        <v/>
      </c>
      <c s="252" t="str">
        <f>IF($I45="","",'AUG 24'!$BZ45)</f>
        <v/>
      </c>
      <c s="91" t="str">
        <f t="shared" si="24"/>
        <v/>
      </c>
      <c s="50" t="str">
        <f t="shared" si="25"/>
        <v/>
      </c>
      <c s="252" t="str">
        <f>IF($I45="","",'AUG 24'!CC45)</f>
        <v/>
      </c>
      <c s="91" t="str">
        <f t="shared" si="26"/>
        <v/>
      </c>
      <c s="50" t="str">
        <f t="shared" si="27"/>
        <v/>
      </c>
      <c s="252" t="str">
        <f>IF($I45="","",'AUG 24'!$CF45)</f>
        <v/>
      </c>
      <c s="91" t="str">
        <f t="shared" si="28"/>
        <v/>
      </c>
      <c s="80"/>
      <c s="53">
        <v>39</v>
      </c>
      <c s="59"/>
      <c s="59"/>
      <c s="59"/>
      <c s="74" t="str">
        <f t="shared" si="29"/>
        <v/>
      </c>
      <c s="59"/>
      <c s="59"/>
      <c s="59"/>
      <c s="59"/>
      <c s="59"/>
      <c s="59"/>
      <c s="59"/>
      <c s="59"/>
    </row>
    <row r="46" spans="1:96" ht="20.25" customHeight="1">
      <c r="A46" s="230" t="str">
        <f>IF(B46="","",_xlfn.AGGREGATE(3,5,$B$6:B46))</f>
        <v/>
      </c>
      <c s="231" t="str">
        <f>IFERROR(IF('STUDENT DATA SHEET '!B47="","",'STUDENT DATA SHEET '!B47),"")</f>
        <v/>
      </c>
      <c s="231" t="str">
        <f>IFERROR(IF('STUDENT DATA SHEET '!C47="","",'STUDENT DATA SHEET '!C47),"")</f>
        <v/>
      </c>
      <c s="231" t="str">
        <f>IFERROR(IF('STUDENT DATA SHEET '!D47="","",'STUDENT DATA SHEET '!D47),"")</f>
        <v/>
      </c>
      <c s="43" t="str">
        <f>IFERROR(IF('STUDENT DATA SHEET '!E47="","",'STUDENT DATA SHEET '!E47),"")</f>
        <v/>
      </c>
      <c s="234" t="str">
        <f>IFERROR(IF('STUDENT DATA SHEET '!F47="","",'STUDENT DATA SHEET '!F47),"")</f>
        <v/>
      </c>
      <c s="231" t="str">
        <f>IFERROR(IF('STUDENT DATA SHEET '!G47="","",'STUDENT DATA SHEET '!G47),"")</f>
        <v/>
      </c>
      <c s="231" t="str">
        <f>IFERROR(IF('STUDENT DATA SHEET '!H47="","",'STUDENT DATA SHEET '!H47),"")</f>
        <v/>
      </c>
      <c s="231" t="str">
        <f>IFERROR(UPPER(IF('STUDENT DATA SHEET '!I47="","",'STUDENT DATA SHEET '!I47)),"")</f>
        <v/>
      </c>
      <c s="54" t="str">
        <f>IFERROR(IF('STUDENT DATA SHEET '!J47="","",'STUDENT DATA SHEET '!J47),"")</f>
        <v/>
      </c>
      <c s="54" t="str">
        <f>IFERROR(IF('STUDENT DATA SHEET '!K47="","",'STUDENT DATA SHEET '!K47),"")</f>
        <v/>
      </c>
      <c s="54"/>
      <c s="48"/>
      <c s="48"/>
      <c s="48"/>
      <c s="48"/>
      <c s="49"/>
      <c s="49"/>
      <c s="49"/>
      <c s="49"/>
      <c s="49"/>
      <c s="49"/>
      <c s="49"/>
      <c s="49"/>
      <c s="49"/>
      <c s="49"/>
      <c s="49"/>
      <c s="49"/>
      <c s="49"/>
      <c s="49"/>
      <c s="49"/>
      <c s="49"/>
      <c s="49"/>
      <c s="49"/>
      <c s="49"/>
      <c s="49"/>
      <c s="49"/>
      <c s="49"/>
      <c s="49"/>
      <c s="49"/>
      <c s="49"/>
      <c s="49"/>
      <c s="49"/>
      <c s="49"/>
      <c s="89" t="str">
        <f>IF(B46="","",_xlfn.AGGREGATE(3,5,$B$6:B46))</f>
        <v/>
      </c>
      <c s="49"/>
      <c s="49"/>
      <c s="48"/>
      <c s="48"/>
      <c s="48"/>
      <c s="48"/>
      <c s="48"/>
      <c s="48"/>
      <c s="48"/>
      <c s="48"/>
      <c s="48"/>
      <c s="48"/>
      <c s="48"/>
      <c s="48"/>
      <c s="48"/>
      <c s="48"/>
      <c s="48"/>
      <c s="48"/>
      <c s="48"/>
      <c s="48"/>
      <c s="48"/>
      <c s="48"/>
      <c s="48"/>
      <c s="48"/>
      <c s="48"/>
      <c s="48"/>
      <c s="48"/>
      <c s="48"/>
      <c s="50" t="str">
        <f t="shared" si="23"/>
        <v/>
      </c>
      <c s="252" t="str">
        <f>IF($I46="","",'AUG 24'!$BZ46)</f>
        <v/>
      </c>
      <c s="91" t="str">
        <f t="shared" si="24"/>
        <v/>
      </c>
      <c s="50" t="str">
        <f t="shared" si="25"/>
        <v/>
      </c>
      <c s="252" t="str">
        <f>IF($I46="","",'AUG 24'!CC46)</f>
        <v/>
      </c>
      <c s="91" t="str">
        <f t="shared" si="26"/>
        <v/>
      </c>
      <c s="50" t="str">
        <f t="shared" si="27"/>
        <v/>
      </c>
      <c s="252" t="str">
        <f>IF($I46="","",'AUG 24'!$CF46)</f>
        <v/>
      </c>
      <c s="91" t="str">
        <f t="shared" si="28"/>
        <v/>
      </c>
      <c s="80"/>
      <c s="53">
        <v>40</v>
      </c>
      <c s="59"/>
      <c s="59"/>
      <c s="59"/>
      <c s="74" t="str">
        <f t="shared" si="29"/>
        <v/>
      </c>
      <c s="59"/>
      <c s="59"/>
      <c s="59"/>
      <c s="59"/>
      <c s="59"/>
      <c s="59"/>
      <c s="59"/>
      <c s="59"/>
    </row>
    <row r="47" spans="1:96" ht="20.25" customHeight="1">
      <c r="A47" s="230" t="str">
        <f>IF(B47="","",_xlfn.AGGREGATE(3,5,$B$6:B47))</f>
        <v/>
      </c>
      <c s="231" t="str">
        <f>IFERROR(IF('STUDENT DATA SHEET '!B48="","",'STUDENT DATA SHEET '!B48),"")</f>
        <v/>
      </c>
      <c s="231" t="str">
        <f>IFERROR(IF('STUDENT DATA SHEET '!C48="","",'STUDENT DATA SHEET '!C48),"")</f>
        <v/>
      </c>
      <c s="231" t="str">
        <f>IFERROR(IF('STUDENT DATA SHEET '!D48="","",'STUDENT DATA SHEET '!D48),"")</f>
        <v/>
      </c>
      <c s="43" t="str">
        <f>IFERROR(IF('STUDENT DATA SHEET '!E48="","",'STUDENT DATA SHEET '!E48),"")</f>
        <v/>
      </c>
      <c s="234" t="str">
        <f>IFERROR(IF('STUDENT DATA SHEET '!F48="","",'STUDENT DATA SHEET '!F48),"")</f>
        <v/>
      </c>
      <c s="231" t="str">
        <f>IFERROR(IF('STUDENT DATA SHEET '!G48="","",'STUDENT DATA SHEET '!G48),"")</f>
        <v/>
      </c>
      <c s="231" t="str">
        <f>IFERROR(IF('STUDENT DATA SHEET '!H48="","",'STUDENT DATA SHEET '!H48),"")</f>
        <v/>
      </c>
      <c s="231" t="str">
        <f>IFERROR(UPPER(IF('STUDENT DATA SHEET '!I48="","",'STUDENT DATA SHEET '!I48)),"")</f>
        <v/>
      </c>
      <c s="54" t="str">
        <f>IFERROR(IF('STUDENT DATA SHEET '!J48="","",'STUDENT DATA SHEET '!J48),"")</f>
        <v/>
      </c>
      <c s="54" t="str">
        <f>IFERROR(IF('STUDENT DATA SHEET '!K48="","",'STUDENT DATA SHEET '!K48),"")</f>
        <v/>
      </c>
      <c s="54"/>
      <c s="48"/>
      <c s="48"/>
      <c s="48"/>
      <c s="48"/>
      <c s="49"/>
      <c s="49"/>
      <c s="49"/>
      <c s="49"/>
      <c s="49"/>
      <c s="49"/>
      <c s="49"/>
      <c s="49"/>
      <c s="49"/>
      <c s="49"/>
      <c s="49"/>
      <c s="49"/>
      <c s="49"/>
      <c s="49"/>
      <c s="49"/>
      <c s="49"/>
      <c s="49"/>
      <c s="49"/>
      <c s="49"/>
      <c s="49"/>
      <c s="49"/>
      <c s="49"/>
      <c s="49"/>
      <c s="49"/>
      <c s="49"/>
      <c s="49"/>
      <c s="49"/>
      <c s="49"/>
      <c s="89" t="str">
        <f>IF(B47="","",_xlfn.AGGREGATE(3,5,$B$6:B47))</f>
        <v/>
      </c>
      <c s="49"/>
      <c s="49"/>
      <c s="48"/>
      <c s="48"/>
      <c s="48"/>
      <c s="48"/>
      <c s="48"/>
      <c s="48"/>
      <c s="48"/>
      <c s="48"/>
      <c s="48"/>
      <c s="48"/>
      <c s="48"/>
      <c s="48"/>
      <c s="48"/>
      <c s="48"/>
      <c s="48"/>
      <c s="48"/>
      <c s="48"/>
      <c s="48"/>
      <c s="48"/>
      <c s="48"/>
      <c s="48"/>
      <c s="48"/>
      <c s="48"/>
      <c s="48"/>
      <c s="48"/>
      <c s="48"/>
      <c s="50" t="str">
        <f t="shared" si="23"/>
        <v/>
      </c>
      <c s="252" t="str">
        <f>IF($I47="","",'AUG 24'!$BZ47)</f>
        <v/>
      </c>
      <c s="91" t="str">
        <f t="shared" si="24"/>
        <v/>
      </c>
      <c s="50" t="str">
        <f t="shared" si="25"/>
        <v/>
      </c>
      <c s="252" t="str">
        <f>IF($I47="","",'AUG 24'!CC47)</f>
        <v/>
      </c>
      <c s="91" t="str">
        <f t="shared" si="26"/>
        <v/>
      </c>
      <c s="50" t="str">
        <f t="shared" si="27"/>
        <v/>
      </c>
      <c s="252" t="str">
        <f>IF($I47="","",'AUG 24'!$CF47)</f>
        <v/>
      </c>
      <c s="91" t="str">
        <f t="shared" si="28"/>
        <v/>
      </c>
      <c s="80"/>
      <c s="53">
        <v>41</v>
      </c>
      <c s="59"/>
      <c s="59"/>
      <c s="59"/>
      <c s="74" t="str">
        <f t="shared" si="29"/>
        <v/>
      </c>
      <c s="59"/>
      <c s="59"/>
      <c s="59"/>
      <c s="59"/>
      <c s="59"/>
      <c s="59"/>
      <c s="59"/>
      <c s="59"/>
    </row>
    <row r="48" spans="1:96" ht="20.25" customHeight="1">
      <c r="A48" s="230" t="str">
        <f>IF(B48="","",_xlfn.AGGREGATE(3,5,$B$6:B48))</f>
        <v/>
      </c>
      <c s="231" t="str">
        <f>IFERROR(IF('STUDENT DATA SHEET '!B49="","",'STUDENT DATA SHEET '!B49),"")</f>
        <v/>
      </c>
      <c s="231" t="str">
        <f>IFERROR(IF('STUDENT DATA SHEET '!C49="","",'STUDENT DATA SHEET '!C49),"")</f>
        <v/>
      </c>
      <c s="231" t="str">
        <f>IFERROR(IF('STUDENT DATA SHEET '!D49="","",'STUDENT DATA SHEET '!D49),"")</f>
        <v/>
      </c>
      <c s="43" t="str">
        <f>IFERROR(IF('STUDENT DATA SHEET '!E49="","",'STUDENT DATA SHEET '!E49),"")</f>
        <v/>
      </c>
      <c s="234" t="str">
        <f>IFERROR(IF('STUDENT DATA SHEET '!F49="","",'STUDENT DATA SHEET '!F49),"")</f>
        <v/>
      </c>
      <c s="231" t="str">
        <f>IFERROR(IF('STUDENT DATA SHEET '!G49="","",'STUDENT DATA SHEET '!G49),"")</f>
        <v/>
      </c>
      <c s="231" t="str">
        <f>IFERROR(IF('STUDENT DATA SHEET '!H49="","",'STUDENT DATA SHEET '!H49),"")</f>
        <v/>
      </c>
      <c s="231" t="str">
        <f>IFERROR(UPPER(IF('STUDENT DATA SHEET '!I49="","",'STUDENT DATA SHEET '!I49)),"")</f>
        <v/>
      </c>
      <c s="54" t="str">
        <f>IFERROR(IF('STUDENT DATA SHEET '!J49="","",'STUDENT DATA SHEET '!J49),"")</f>
        <v/>
      </c>
      <c s="54" t="str">
        <f>IFERROR(IF('STUDENT DATA SHEET '!K49="","",'STUDENT DATA SHEET '!K49),"")</f>
        <v/>
      </c>
      <c s="54"/>
      <c s="48"/>
      <c s="48"/>
      <c s="48"/>
      <c s="48"/>
      <c s="49"/>
      <c s="49"/>
      <c s="49"/>
      <c s="49"/>
      <c s="49"/>
      <c s="49"/>
      <c s="49"/>
      <c s="49"/>
      <c s="49"/>
      <c s="49"/>
      <c s="49"/>
      <c s="49"/>
      <c s="49"/>
      <c s="49"/>
      <c s="49"/>
      <c s="49"/>
      <c s="49"/>
      <c s="49"/>
      <c s="49"/>
      <c s="49"/>
      <c s="49"/>
      <c s="49"/>
      <c s="49"/>
      <c s="49"/>
      <c s="49"/>
      <c s="49"/>
      <c s="49"/>
      <c s="49"/>
      <c s="89" t="str">
        <f>IF(B48="","",_xlfn.AGGREGATE(3,5,$B$6:B48))</f>
        <v/>
      </c>
      <c s="49"/>
      <c s="49"/>
      <c s="48"/>
      <c s="48"/>
      <c s="48"/>
      <c s="48"/>
      <c s="48"/>
      <c s="48"/>
      <c s="48"/>
      <c s="48"/>
      <c s="48"/>
      <c s="48"/>
      <c s="48"/>
      <c s="48"/>
      <c s="48"/>
      <c s="48"/>
      <c s="48"/>
      <c s="48"/>
      <c s="48"/>
      <c s="48"/>
      <c s="48"/>
      <c s="48"/>
      <c s="48"/>
      <c s="48"/>
      <c s="48"/>
      <c s="48"/>
      <c s="48"/>
      <c s="48"/>
      <c s="50" t="str">
        <f t="shared" si="23"/>
        <v/>
      </c>
      <c s="252" t="str">
        <f>IF($I48="","",'AUG 24'!$BZ48)</f>
        <v/>
      </c>
      <c s="91" t="str">
        <f t="shared" si="24"/>
        <v/>
      </c>
      <c s="50" t="str">
        <f t="shared" si="25"/>
        <v/>
      </c>
      <c s="252" t="str">
        <f>IF($I48="","",'AUG 24'!CC48)</f>
        <v/>
      </c>
      <c s="91" t="str">
        <f t="shared" si="26"/>
        <v/>
      </c>
      <c s="50" t="str">
        <f t="shared" si="27"/>
        <v/>
      </c>
      <c s="252" t="str">
        <f>IF($I48="","",'AUG 24'!$CF48)</f>
        <v/>
      </c>
      <c s="91" t="str">
        <f t="shared" si="28"/>
        <v/>
      </c>
      <c s="80"/>
      <c s="53">
        <v>42</v>
      </c>
      <c s="59"/>
      <c s="59"/>
      <c s="59"/>
      <c s="74" t="str">
        <f t="shared" si="29"/>
        <v/>
      </c>
      <c s="59"/>
      <c s="59"/>
      <c s="59"/>
      <c s="59"/>
      <c s="59"/>
      <c s="59"/>
      <c s="59"/>
      <c s="59"/>
    </row>
    <row r="49" spans="1:96" ht="20.25" customHeight="1">
      <c r="A49" s="230" t="str">
        <f>IF(B49="","",_xlfn.AGGREGATE(3,5,$B$6:B49))</f>
        <v/>
      </c>
      <c s="231" t="str">
        <f>IFERROR(IF('STUDENT DATA SHEET '!B50="","",'STUDENT DATA SHEET '!B50),"")</f>
        <v/>
      </c>
      <c s="231" t="str">
        <f>IFERROR(IF('STUDENT DATA SHEET '!C50="","",'STUDENT DATA SHEET '!C50),"")</f>
        <v/>
      </c>
      <c s="231" t="str">
        <f>IFERROR(IF('STUDENT DATA SHEET '!D50="","",'STUDENT DATA SHEET '!D50),"")</f>
        <v/>
      </c>
      <c s="43" t="str">
        <f>IFERROR(IF('STUDENT DATA SHEET '!E50="","",'STUDENT DATA SHEET '!E50),"")</f>
        <v/>
      </c>
      <c s="234" t="str">
        <f>IFERROR(IF('STUDENT DATA SHEET '!F50="","",'STUDENT DATA SHEET '!F50),"")</f>
        <v/>
      </c>
      <c s="231" t="str">
        <f>IFERROR(IF('STUDENT DATA SHEET '!G50="","",'STUDENT DATA SHEET '!G50),"")</f>
        <v/>
      </c>
      <c s="231" t="str">
        <f>IFERROR(IF('STUDENT DATA SHEET '!H50="","",'STUDENT DATA SHEET '!H50),"")</f>
        <v/>
      </c>
      <c s="231" t="str">
        <f>IFERROR(UPPER(IF('STUDENT DATA SHEET '!I50="","",'STUDENT DATA SHEET '!I50)),"")</f>
        <v/>
      </c>
      <c s="54" t="str">
        <f>IFERROR(IF('STUDENT DATA SHEET '!J50="","",'STUDENT DATA SHEET '!J50),"")</f>
        <v/>
      </c>
      <c s="54" t="str">
        <f>IFERROR(IF('STUDENT DATA SHEET '!K50="","",'STUDENT DATA SHEET '!K50),"")</f>
        <v/>
      </c>
      <c s="54"/>
      <c s="48"/>
      <c s="48"/>
      <c s="48"/>
      <c s="48"/>
      <c s="49"/>
      <c s="49"/>
      <c s="49"/>
      <c s="49"/>
      <c s="49"/>
      <c s="49"/>
      <c s="49"/>
      <c s="49"/>
      <c s="49"/>
      <c s="49"/>
      <c s="49"/>
      <c s="49"/>
      <c s="49"/>
      <c s="49"/>
      <c s="49"/>
      <c s="49"/>
      <c s="49"/>
      <c s="49"/>
      <c s="49"/>
      <c s="49"/>
      <c s="49"/>
      <c s="49"/>
      <c s="49"/>
      <c s="49"/>
      <c s="49"/>
      <c s="49"/>
      <c s="49"/>
      <c s="49"/>
      <c s="89" t="str">
        <f>IF(B49="","",_xlfn.AGGREGATE(3,5,$B$6:B49))</f>
        <v/>
      </c>
      <c s="49"/>
      <c s="49"/>
      <c s="48"/>
      <c s="48"/>
      <c s="48"/>
      <c s="48"/>
      <c s="48"/>
      <c s="48"/>
      <c s="48"/>
      <c s="48"/>
      <c s="48"/>
      <c s="48"/>
      <c s="48"/>
      <c s="48"/>
      <c s="48"/>
      <c s="48"/>
      <c s="48"/>
      <c s="48"/>
      <c s="48"/>
      <c s="48"/>
      <c s="48"/>
      <c s="48"/>
      <c s="48"/>
      <c s="48"/>
      <c s="48"/>
      <c s="48"/>
      <c s="48"/>
      <c s="48"/>
      <c s="50" t="str">
        <f t="shared" si="23"/>
        <v/>
      </c>
      <c s="252" t="str">
        <f>IF($I49="","",'AUG 24'!$BZ49)</f>
        <v/>
      </c>
      <c s="91" t="str">
        <f t="shared" si="24"/>
        <v/>
      </c>
      <c s="50" t="str">
        <f t="shared" si="25"/>
        <v/>
      </c>
      <c s="252" t="str">
        <f>IF($I49="","",'AUG 24'!CC49)</f>
        <v/>
      </c>
      <c s="91" t="str">
        <f t="shared" si="26"/>
        <v/>
      </c>
      <c s="50" t="str">
        <f t="shared" si="27"/>
        <v/>
      </c>
      <c s="252" t="str">
        <f>IF($I49="","",'AUG 24'!$CF49)</f>
        <v/>
      </c>
      <c s="91" t="str">
        <f t="shared" si="28"/>
        <v/>
      </c>
      <c s="80"/>
      <c s="53">
        <v>43</v>
      </c>
      <c s="59"/>
      <c s="59"/>
      <c s="59"/>
      <c s="74" t="str">
        <f t="shared" si="29"/>
        <v/>
      </c>
      <c s="59"/>
      <c s="59"/>
      <c s="59"/>
      <c s="59"/>
      <c s="59"/>
      <c s="59"/>
      <c s="59"/>
      <c s="59"/>
    </row>
    <row r="50" spans="1:96" ht="20.25" customHeight="1">
      <c r="A50" s="230" t="str">
        <f>IF(B50="","",_xlfn.AGGREGATE(3,5,$B$6:B50))</f>
        <v/>
      </c>
      <c s="231" t="str">
        <f>IFERROR(IF('STUDENT DATA SHEET '!B51="","",'STUDENT DATA SHEET '!B51),"")</f>
        <v/>
      </c>
      <c s="231" t="str">
        <f>IFERROR(IF('STUDENT DATA SHEET '!C51="","",'STUDENT DATA SHEET '!C51),"")</f>
        <v/>
      </c>
      <c s="231" t="str">
        <f>IFERROR(IF('STUDENT DATA SHEET '!D51="","",'STUDENT DATA SHEET '!D51),"")</f>
        <v/>
      </c>
      <c s="43" t="str">
        <f>IFERROR(IF('STUDENT DATA SHEET '!E51="","",'STUDENT DATA SHEET '!E51),"")</f>
        <v/>
      </c>
      <c s="234" t="str">
        <f>IFERROR(IF('STUDENT DATA SHEET '!F51="","",'STUDENT DATA SHEET '!F51),"")</f>
        <v/>
      </c>
      <c s="231" t="str">
        <f>IFERROR(IF('STUDENT DATA SHEET '!G51="","",'STUDENT DATA SHEET '!G51),"")</f>
        <v/>
      </c>
      <c s="231" t="str">
        <f>IFERROR(IF('STUDENT DATA SHEET '!H51="","",'STUDENT DATA SHEET '!H51),"")</f>
        <v/>
      </c>
      <c s="231" t="str">
        <f>IFERROR(UPPER(IF('STUDENT DATA SHEET '!I51="","",'STUDENT DATA SHEET '!I51)),"")</f>
        <v/>
      </c>
      <c s="54" t="str">
        <f>IFERROR(IF('STUDENT DATA SHEET '!J51="","",'STUDENT DATA SHEET '!J51),"")</f>
        <v/>
      </c>
      <c s="54" t="str">
        <f>IFERROR(IF('STUDENT DATA SHEET '!K51="","",'STUDENT DATA SHEET '!K51),"")</f>
        <v/>
      </c>
      <c s="54"/>
      <c s="48"/>
      <c s="48"/>
      <c s="48"/>
      <c s="48"/>
      <c s="49"/>
      <c s="49"/>
      <c s="49"/>
      <c s="49"/>
      <c s="49"/>
      <c s="49"/>
      <c s="49"/>
      <c s="49"/>
      <c s="49"/>
      <c s="49"/>
      <c s="49"/>
      <c s="49"/>
      <c s="49"/>
      <c s="49"/>
      <c s="49"/>
      <c s="49"/>
      <c s="49"/>
      <c s="49"/>
      <c s="49"/>
      <c s="49"/>
      <c s="49"/>
      <c s="49"/>
      <c s="49"/>
      <c s="49"/>
      <c s="49"/>
      <c s="49"/>
      <c s="49"/>
      <c s="49"/>
      <c s="89" t="str">
        <f>IF(B50="","",_xlfn.AGGREGATE(3,5,$B$6:B50))</f>
        <v/>
      </c>
      <c s="49"/>
      <c s="49"/>
      <c s="48"/>
      <c s="48"/>
      <c s="48"/>
      <c s="48"/>
      <c s="48"/>
      <c s="48"/>
      <c s="48"/>
      <c s="48"/>
      <c s="48"/>
      <c s="48"/>
      <c s="48"/>
      <c s="48"/>
      <c s="48"/>
      <c s="48"/>
      <c s="48"/>
      <c s="48"/>
      <c s="48"/>
      <c s="48"/>
      <c s="48"/>
      <c s="48"/>
      <c s="48"/>
      <c s="48"/>
      <c s="48"/>
      <c s="48"/>
      <c s="48"/>
      <c s="48"/>
      <c s="50" t="str">
        <f t="shared" si="23"/>
        <v/>
      </c>
      <c s="252" t="str">
        <f>IF($I50="","",'AUG 24'!$BZ50)</f>
        <v/>
      </c>
      <c s="91" t="str">
        <f t="shared" si="24"/>
        <v/>
      </c>
      <c s="50" t="str">
        <f t="shared" si="25"/>
        <v/>
      </c>
      <c s="252" t="str">
        <f>IF($I50="","",'AUG 24'!CC50)</f>
        <v/>
      </c>
      <c s="91" t="str">
        <f t="shared" si="26"/>
        <v/>
      </c>
      <c s="50" t="str">
        <f t="shared" si="27"/>
        <v/>
      </c>
      <c s="252" t="str">
        <f>IF($I50="","",'AUG 24'!$CF50)</f>
        <v/>
      </c>
      <c s="91" t="str">
        <f t="shared" si="28"/>
        <v/>
      </c>
      <c s="80"/>
      <c s="53">
        <v>44</v>
      </c>
      <c s="59"/>
      <c s="59"/>
      <c s="59"/>
      <c s="74" t="str">
        <f t="shared" si="29"/>
        <v/>
      </c>
      <c s="59"/>
      <c s="59"/>
      <c s="59"/>
      <c s="59"/>
      <c s="59"/>
      <c s="59"/>
      <c s="59"/>
      <c s="59"/>
    </row>
    <row r="51" spans="1:96" ht="20.25" customHeight="1">
      <c r="A51" s="230" t="str">
        <f>IF(B51="","",_xlfn.AGGREGATE(3,5,$B$6:B51))</f>
        <v/>
      </c>
      <c s="231" t="str">
        <f>IFERROR(IF('STUDENT DATA SHEET '!B52="","",'STUDENT DATA SHEET '!B52),"")</f>
        <v/>
      </c>
      <c s="231" t="str">
        <f>IFERROR(IF('STUDENT DATA SHEET '!C52="","",'STUDENT DATA SHEET '!C52),"")</f>
        <v/>
      </c>
      <c s="231" t="str">
        <f>IFERROR(IF('STUDENT DATA SHEET '!D52="","",'STUDENT DATA SHEET '!D52),"")</f>
        <v/>
      </c>
      <c s="43" t="str">
        <f>IFERROR(IF('STUDENT DATA SHEET '!E52="","",'STUDENT DATA SHEET '!E52),"")</f>
        <v/>
      </c>
      <c s="234" t="str">
        <f>IFERROR(IF('STUDENT DATA SHEET '!F52="","",'STUDENT DATA SHEET '!F52),"")</f>
        <v/>
      </c>
      <c s="231" t="str">
        <f>IFERROR(IF('STUDENT DATA SHEET '!G52="","",'STUDENT DATA SHEET '!G52),"")</f>
        <v/>
      </c>
      <c s="231" t="str">
        <f>IFERROR(IF('STUDENT DATA SHEET '!H52="","",'STUDENT DATA SHEET '!H52),"")</f>
        <v/>
      </c>
      <c s="231" t="str">
        <f>IFERROR(UPPER(IF('STUDENT DATA SHEET '!I52="","",'STUDENT DATA SHEET '!I52)),"")</f>
        <v/>
      </c>
      <c s="54" t="str">
        <f>IFERROR(IF('STUDENT DATA SHEET '!J52="","",'STUDENT DATA SHEET '!J52),"")</f>
        <v/>
      </c>
      <c s="54" t="str">
        <f>IFERROR(IF('STUDENT DATA SHEET '!K52="","",'STUDENT DATA SHEET '!K52),"")</f>
        <v/>
      </c>
      <c s="54"/>
      <c s="48"/>
      <c s="48"/>
      <c s="48"/>
      <c s="48"/>
      <c s="48"/>
      <c s="48"/>
      <c s="48"/>
      <c s="48"/>
      <c s="48"/>
      <c s="48"/>
      <c s="48"/>
      <c s="48"/>
      <c s="48"/>
      <c s="48"/>
      <c s="48"/>
      <c s="48"/>
      <c s="48"/>
      <c s="48"/>
      <c s="48"/>
      <c s="48"/>
      <c s="48"/>
      <c s="48"/>
      <c s="48"/>
      <c s="48"/>
      <c s="48"/>
      <c s="48"/>
      <c s="48"/>
      <c s="48"/>
      <c s="48"/>
      <c s="48"/>
      <c s="48"/>
      <c s="48"/>
      <c s="89" t="str">
        <f>IF(B51="","",_xlfn.AGGREGATE(3,5,$B$6:B51))</f>
        <v/>
      </c>
      <c s="49"/>
      <c s="49"/>
      <c s="48"/>
      <c s="48"/>
      <c s="48"/>
      <c s="48"/>
      <c s="48"/>
      <c s="48"/>
      <c s="48"/>
      <c s="48"/>
      <c s="48"/>
      <c s="48"/>
      <c s="48"/>
      <c s="48"/>
      <c s="48"/>
      <c s="48"/>
      <c s="48"/>
      <c s="48"/>
      <c s="48"/>
      <c s="48"/>
      <c s="48"/>
      <c s="48"/>
      <c s="48"/>
      <c s="48"/>
      <c s="48"/>
      <c s="48"/>
      <c s="48"/>
      <c s="48"/>
      <c s="50" t="str">
        <f t="shared" si="23"/>
        <v/>
      </c>
      <c s="252" t="str">
        <f>IF($I51="","",'AUG 24'!$BZ51)</f>
        <v/>
      </c>
      <c s="91" t="str">
        <f t="shared" si="24"/>
        <v/>
      </c>
      <c s="50" t="str">
        <f t="shared" si="25"/>
        <v/>
      </c>
      <c s="252" t="str">
        <f>IF($I51="","",'AUG 24'!CC51)</f>
        <v/>
      </c>
      <c s="91" t="str">
        <f t="shared" si="26"/>
        <v/>
      </c>
      <c s="50" t="str">
        <f t="shared" si="27"/>
        <v/>
      </c>
      <c s="252" t="str">
        <f>IF($I51="","",'AUG 24'!$CF51)</f>
        <v/>
      </c>
      <c s="91" t="str">
        <f t="shared" si="28"/>
        <v/>
      </c>
      <c s="80"/>
      <c s="53">
        <v>45</v>
      </c>
      <c s="59"/>
      <c s="59"/>
      <c s="59"/>
      <c s="74" t="str">
        <f t="shared" si="29"/>
        <v/>
      </c>
      <c s="59"/>
      <c s="59"/>
      <c s="59"/>
      <c s="59"/>
      <c s="59"/>
      <c s="59"/>
      <c s="59"/>
      <c s="59"/>
    </row>
    <row r="52" spans="1:96" ht="20.25" customHeight="1">
      <c r="A52" s="230" t="str">
        <f>IF(B52="","",_xlfn.AGGREGATE(3,5,$B$6:B52))</f>
        <v/>
      </c>
      <c s="231" t="str">
        <f>IFERROR(IF('STUDENT DATA SHEET '!B53="","",'STUDENT DATA SHEET '!B53),"")</f>
        <v/>
      </c>
      <c s="231" t="str">
        <f>IFERROR(IF('STUDENT DATA SHEET '!C53="","",'STUDENT DATA SHEET '!C53),"")</f>
        <v/>
      </c>
      <c s="231" t="str">
        <f>IFERROR(IF('STUDENT DATA SHEET '!D53="","",'STUDENT DATA SHEET '!D53),"")</f>
        <v/>
      </c>
      <c s="43" t="str">
        <f>IFERROR(IF('STUDENT DATA SHEET '!E53="","",'STUDENT DATA SHEET '!E53),"")</f>
        <v/>
      </c>
      <c s="234" t="str">
        <f>IFERROR(IF('STUDENT DATA SHEET '!F53="","",'STUDENT DATA SHEET '!F53),"")</f>
        <v/>
      </c>
      <c s="231" t="str">
        <f>IFERROR(IF('STUDENT DATA SHEET '!G53="","",'STUDENT DATA SHEET '!G53),"")</f>
        <v/>
      </c>
      <c s="231" t="str">
        <f>IFERROR(IF('STUDENT DATA SHEET '!H53="","",'STUDENT DATA SHEET '!H53),"")</f>
        <v/>
      </c>
      <c s="231" t="str">
        <f>IFERROR(UPPER(IF('STUDENT DATA SHEET '!I53="","",'STUDENT DATA SHEET '!I53)),"")</f>
        <v/>
      </c>
      <c s="54" t="str">
        <f>IFERROR(IF('STUDENT DATA SHEET '!J53="","",'STUDENT DATA SHEET '!J53),"")</f>
        <v/>
      </c>
      <c s="54" t="str">
        <f>IFERROR(IF('STUDENT DATA SHEET '!K53="","",'STUDENT DATA SHEET '!K53),"")</f>
        <v/>
      </c>
      <c s="54"/>
      <c s="48"/>
      <c s="48"/>
      <c s="48"/>
      <c s="48"/>
      <c s="48"/>
      <c s="48"/>
      <c s="48"/>
      <c s="48"/>
      <c s="48"/>
      <c s="48"/>
      <c s="48"/>
      <c s="48"/>
      <c s="48"/>
      <c s="48"/>
      <c s="48"/>
      <c s="48"/>
      <c s="48"/>
      <c s="48"/>
      <c s="48"/>
      <c s="48"/>
      <c s="48"/>
      <c s="48"/>
      <c s="48"/>
      <c s="48"/>
      <c s="48"/>
      <c s="48"/>
      <c s="48"/>
      <c s="48"/>
      <c s="48"/>
      <c s="48"/>
      <c s="48"/>
      <c s="48"/>
      <c s="89" t="str">
        <f>IF(B52="","",_xlfn.AGGREGATE(3,5,$B$6:B52))</f>
        <v/>
      </c>
      <c s="49"/>
      <c s="49"/>
      <c s="48"/>
      <c s="48"/>
      <c s="48"/>
      <c s="48"/>
      <c s="48"/>
      <c s="48"/>
      <c s="48"/>
      <c s="48"/>
      <c s="48"/>
      <c s="48"/>
      <c s="48"/>
      <c s="48"/>
      <c s="48"/>
      <c s="48"/>
      <c s="48"/>
      <c s="48"/>
      <c s="48"/>
      <c s="48"/>
      <c s="48"/>
      <c s="48"/>
      <c s="48"/>
      <c s="48"/>
      <c s="48"/>
      <c s="48"/>
      <c s="48"/>
      <c s="48"/>
      <c s="50" t="str">
        <f t="shared" si="23"/>
        <v/>
      </c>
      <c s="252" t="str">
        <f>IF($I52="","",'AUG 24'!$BZ52)</f>
        <v/>
      </c>
      <c s="91" t="str">
        <f t="shared" si="24"/>
        <v/>
      </c>
      <c s="50" t="str">
        <f t="shared" si="25"/>
        <v/>
      </c>
      <c s="252" t="str">
        <f>IF($I52="","",'AUG 24'!CC52)</f>
        <v/>
      </c>
      <c s="91" t="str">
        <f t="shared" si="26"/>
        <v/>
      </c>
      <c s="50" t="str">
        <f t="shared" si="27"/>
        <v/>
      </c>
      <c s="252" t="str">
        <f>IF($I52="","",'AUG 24'!$CF52)</f>
        <v/>
      </c>
      <c s="91" t="str">
        <f t="shared" si="28"/>
        <v/>
      </c>
      <c s="80"/>
      <c s="53">
        <v>46</v>
      </c>
      <c s="59"/>
      <c s="59"/>
      <c s="59"/>
      <c s="74" t="str">
        <f t="shared" si="29"/>
        <v/>
      </c>
      <c s="59"/>
      <c s="59"/>
      <c s="59"/>
      <c s="59"/>
      <c s="59"/>
      <c s="59"/>
      <c s="59"/>
      <c s="59"/>
    </row>
    <row r="53" spans="1:96" ht="20.25" customHeight="1">
      <c r="A53" s="230" t="str">
        <f>IF(B53="","",_xlfn.AGGREGATE(3,5,$B$6:B53))</f>
        <v/>
      </c>
      <c s="231" t="str">
        <f>IFERROR(IF('STUDENT DATA SHEET '!B54="","",'STUDENT DATA SHEET '!B54),"")</f>
        <v/>
      </c>
      <c s="231" t="str">
        <f>IFERROR(IF('STUDENT DATA SHEET '!C54="","",'STUDENT DATA SHEET '!C54),"")</f>
        <v/>
      </c>
      <c s="231" t="str">
        <f>IFERROR(IF('STUDENT DATA SHEET '!D54="","",'STUDENT DATA SHEET '!D54),"")</f>
        <v/>
      </c>
      <c s="43" t="str">
        <f>IFERROR(IF('STUDENT DATA SHEET '!E54="","",'STUDENT DATA SHEET '!E54),"")</f>
        <v/>
      </c>
      <c s="234" t="str">
        <f>IFERROR(IF('STUDENT DATA SHEET '!F54="","",'STUDENT DATA SHEET '!F54),"")</f>
        <v/>
      </c>
      <c s="231" t="str">
        <f>IFERROR(IF('STUDENT DATA SHEET '!G54="","",'STUDENT DATA SHEET '!G54),"")</f>
        <v/>
      </c>
      <c s="231" t="str">
        <f>IFERROR(IF('STUDENT DATA SHEET '!H54="","",'STUDENT DATA SHEET '!H54),"")</f>
        <v/>
      </c>
      <c s="231" t="str">
        <f>IFERROR(UPPER(IF('STUDENT DATA SHEET '!I54="","",'STUDENT DATA SHEET '!I54)),"")</f>
        <v/>
      </c>
      <c s="54" t="str">
        <f>IFERROR(IF('STUDENT DATA SHEET '!J54="","",'STUDENT DATA SHEET '!J54),"")</f>
        <v/>
      </c>
      <c s="54" t="str">
        <f>IFERROR(IF('STUDENT DATA SHEET '!K54="","",'STUDENT DATA SHEET '!K54),"")</f>
        <v/>
      </c>
      <c s="54"/>
      <c s="48"/>
      <c s="48"/>
      <c s="48"/>
      <c s="48"/>
      <c s="48"/>
      <c s="48"/>
      <c s="48"/>
      <c s="48"/>
      <c s="48"/>
      <c s="48"/>
      <c s="48"/>
      <c s="48"/>
      <c s="48"/>
      <c s="48"/>
      <c s="48"/>
      <c s="48"/>
      <c s="48"/>
      <c s="48"/>
      <c s="48"/>
      <c s="48"/>
      <c s="48"/>
      <c s="48"/>
      <c s="48"/>
      <c s="48"/>
      <c s="48"/>
      <c s="48"/>
      <c s="48"/>
      <c s="48"/>
      <c s="48"/>
      <c s="48"/>
      <c s="48"/>
      <c s="48"/>
      <c s="89" t="str">
        <f>IF(B53="","",_xlfn.AGGREGATE(3,5,$B$6:B53))</f>
        <v/>
      </c>
      <c s="49"/>
      <c s="49"/>
      <c s="48"/>
      <c s="48"/>
      <c s="48"/>
      <c s="48"/>
      <c s="48"/>
      <c s="48"/>
      <c s="48"/>
      <c s="48"/>
      <c s="48"/>
      <c s="48"/>
      <c s="48"/>
      <c s="48"/>
      <c s="48"/>
      <c s="48"/>
      <c s="48"/>
      <c s="48"/>
      <c s="48"/>
      <c s="48"/>
      <c s="48"/>
      <c s="48"/>
      <c s="48"/>
      <c s="48"/>
      <c s="48"/>
      <c s="48"/>
      <c s="48"/>
      <c s="48"/>
      <c s="50" t="str">
        <f t="shared" si="23"/>
        <v/>
      </c>
      <c s="252" t="str">
        <f>IF($I53="","",'AUG 24'!$BZ53)</f>
        <v/>
      </c>
      <c s="91" t="str">
        <f t="shared" si="24"/>
        <v/>
      </c>
      <c s="50" t="str">
        <f t="shared" si="25"/>
        <v/>
      </c>
      <c s="252" t="str">
        <f>IF($I53="","",'AUG 24'!CC53)</f>
        <v/>
      </c>
      <c s="91" t="str">
        <f t="shared" si="26"/>
        <v/>
      </c>
      <c s="50" t="str">
        <f t="shared" si="27"/>
        <v/>
      </c>
      <c s="252" t="str">
        <f>IF($I53="","",'AUG 24'!$CF53)</f>
        <v/>
      </c>
      <c s="91" t="str">
        <f t="shared" si="28"/>
        <v/>
      </c>
      <c s="80"/>
      <c s="53">
        <v>47</v>
      </c>
      <c s="59"/>
      <c s="59"/>
      <c s="59"/>
      <c s="74" t="str">
        <f t="shared" si="29"/>
        <v/>
      </c>
      <c s="59"/>
      <c s="59"/>
      <c s="59"/>
      <c s="59"/>
      <c s="59"/>
      <c s="59"/>
      <c s="59"/>
      <c s="59"/>
    </row>
    <row r="54" spans="1:96" ht="20.25" customHeight="1">
      <c r="A54" s="230" t="str">
        <f>IF(B54="","",_xlfn.AGGREGATE(3,5,$B$6:B54))</f>
        <v/>
      </c>
      <c s="231" t="str">
        <f>IFERROR(IF('STUDENT DATA SHEET '!B55="","",'STUDENT DATA SHEET '!B55),"")</f>
        <v/>
      </c>
      <c s="231" t="str">
        <f>IFERROR(IF('STUDENT DATA SHEET '!C55="","",'STUDENT DATA SHEET '!C55),"")</f>
        <v/>
      </c>
      <c s="231" t="str">
        <f>IFERROR(IF('STUDENT DATA SHEET '!D55="","",'STUDENT DATA SHEET '!D55),"")</f>
        <v/>
      </c>
      <c s="43" t="str">
        <f>IFERROR(IF('STUDENT DATA SHEET '!E55="","",'STUDENT DATA SHEET '!E55),"")</f>
        <v/>
      </c>
      <c s="234" t="str">
        <f>IFERROR(IF('STUDENT DATA SHEET '!F55="","",'STUDENT DATA SHEET '!F55),"")</f>
        <v/>
      </c>
      <c s="231" t="str">
        <f>IFERROR(IF('STUDENT DATA SHEET '!G55="","",'STUDENT DATA SHEET '!G55),"")</f>
        <v/>
      </c>
      <c s="231" t="str">
        <f>IFERROR(IF('STUDENT DATA SHEET '!H55="","",'STUDENT DATA SHEET '!H55),"")</f>
        <v/>
      </c>
      <c s="231" t="str">
        <f>IFERROR(UPPER(IF('STUDENT DATA SHEET '!I55="","",'STUDENT DATA SHEET '!I55)),"")</f>
        <v/>
      </c>
      <c s="54" t="str">
        <f>IFERROR(IF('STUDENT DATA SHEET '!J55="","",'STUDENT DATA SHEET '!J55),"")</f>
        <v/>
      </c>
      <c s="54" t="str">
        <f>IFERROR(IF('STUDENT DATA SHEET '!K55="","",'STUDENT DATA SHEET '!K55),"")</f>
        <v/>
      </c>
      <c s="54"/>
      <c s="48"/>
      <c s="48"/>
      <c s="48"/>
      <c s="48"/>
      <c s="48"/>
      <c s="48"/>
      <c s="48"/>
      <c s="48"/>
      <c s="48"/>
      <c s="48"/>
      <c s="48"/>
      <c s="48"/>
      <c s="48"/>
      <c s="48"/>
      <c s="48"/>
      <c s="48"/>
      <c s="48"/>
      <c s="48"/>
      <c s="48"/>
      <c s="48"/>
      <c s="48"/>
      <c s="48"/>
      <c s="48"/>
      <c s="48"/>
      <c s="48"/>
      <c s="48"/>
      <c s="48"/>
      <c s="48"/>
      <c s="48"/>
      <c s="48"/>
      <c s="48"/>
      <c s="48"/>
      <c s="89" t="str">
        <f>IF(B54="","",_xlfn.AGGREGATE(3,5,$B$6:B54))</f>
        <v/>
      </c>
      <c s="49"/>
      <c s="49"/>
      <c s="48"/>
      <c s="48"/>
      <c s="48"/>
      <c s="48"/>
      <c s="48"/>
      <c s="48"/>
      <c s="48"/>
      <c s="48"/>
      <c s="48"/>
      <c s="48"/>
      <c s="48"/>
      <c s="48"/>
      <c s="48"/>
      <c s="48"/>
      <c s="48"/>
      <c s="48"/>
      <c s="48"/>
      <c s="48"/>
      <c s="48"/>
      <c s="48"/>
      <c s="48"/>
      <c s="48"/>
      <c s="48"/>
      <c s="48"/>
      <c s="48"/>
      <c s="48"/>
      <c s="50" t="str">
        <f t="shared" si="23"/>
        <v/>
      </c>
      <c s="252" t="str">
        <f>IF($I54="","",'AUG 24'!$BZ54)</f>
        <v/>
      </c>
      <c s="91" t="str">
        <f t="shared" si="24"/>
        <v/>
      </c>
      <c s="50" t="str">
        <f t="shared" si="25"/>
        <v/>
      </c>
      <c s="252" t="str">
        <f>IF($I54="","",'AUG 24'!CC54)</f>
        <v/>
      </c>
      <c s="91" t="str">
        <f t="shared" si="26"/>
        <v/>
      </c>
      <c s="50" t="str">
        <f t="shared" si="27"/>
        <v/>
      </c>
      <c s="252" t="str">
        <f>IF($I54="","",'AUG 24'!$CF54)</f>
        <v/>
      </c>
      <c s="91" t="str">
        <f t="shared" si="28"/>
        <v/>
      </c>
      <c s="80"/>
      <c s="53">
        <v>48</v>
      </c>
      <c s="59"/>
      <c s="59"/>
      <c s="59"/>
      <c s="74" t="str">
        <f t="shared" si="29"/>
        <v/>
      </c>
      <c s="59"/>
      <c s="59"/>
      <c s="59"/>
      <c s="59"/>
      <c s="59"/>
      <c s="59"/>
      <c s="59"/>
      <c s="59"/>
    </row>
    <row r="55" spans="1:96" ht="20.25" customHeight="1">
      <c r="A55" s="230" t="str">
        <f>IF('STUDENT DATA SHEET '!A56="","",'STUDENT DATA SHEET '!A56)</f>
        <v/>
      </c>
      <c s="231" t="str">
        <f>IFERROR(IF('STUDENT DATA SHEET '!B56="","",'STUDENT DATA SHEET '!B56),"")</f>
        <v/>
      </c>
      <c s="231" t="str">
        <f>IFERROR(IF('STUDENT DATA SHEET '!C56="","",'STUDENT DATA SHEET '!C56),"")</f>
        <v/>
      </c>
      <c s="231" t="str">
        <f>IFERROR(IF('STUDENT DATA SHEET '!D56="","",'STUDENT DATA SHEET '!D56),"")</f>
        <v/>
      </c>
      <c s="43" t="str">
        <f>IFERROR(IF('STUDENT DATA SHEET '!E56="","",'STUDENT DATA SHEET '!E56),"")</f>
        <v/>
      </c>
      <c s="234" t="str">
        <f>IFERROR(IF('STUDENT DATA SHEET '!F56="","",'STUDENT DATA SHEET '!F56),"")</f>
        <v/>
      </c>
      <c s="231" t="str">
        <f>IFERROR(IF('STUDENT DATA SHEET '!G56="","",'STUDENT DATA SHEET '!G56),"")</f>
        <v/>
      </c>
      <c s="231" t="str">
        <f>IFERROR(IF('STUDENT DATA SHEET '!H56="","",'STUDENT DATA SHEET '!H56),"")</f>
        <v/>
      </c>
      <c s="231" t="str">
        <f>IFERROR(UPPER(IF('STUDENT DATA SHEET '!I56="","",'STUDENT DATA SHEET '!I56)),"")</f>
        <v/>
      </c>
      <c s="54" t="str">
        <f>IFERROR(IF('STUDENT DATA SHEET '!J56="","",'STUDENT DATA SHEET '!J56),"")</f>
        <v/>
      </c>
      <c s="54" t="str">
        <f>IFERROR(IF('STUDENT DATA SHEET '!K56="","",'STUDENT DATA SHEET '!K56),"")</f>
        <v/>
      </c>
      <c s="54"/>
      <c s="48"/>
      <c s="48"/>
      <c s="48"/>
      <c s="48"/>
      <c s="48"/>
      <c s="48"/>
      <c s="48"/>
      <c s="48"/>
      <c s="48"/>
      <c s="48"/>
      <c s="48"/>
      <c s="48"/>
      <c s="48"/>
      <c s="48"/>
      <c s="48"/>
      <c s="48"/>
      <c s="48"/>
      <c s="48"/>
      <c s="48"/>
      <c s="48"/>
      <c s="48"/>
      <c s="48"/>
      <c s="48"/>
      <c s="48"/>
      <c s="48"/>
      <c s="48"/>
      <c s="48"/>
      <c s="48"/>
      <c s="48"/>
      <c s="48"/>
      <c s="48"/>
      <c s="48"/>
      <c s="89" t="str">
        <f>IF(B55="","",_xlfn.AGGREGATE(3,5,$B$6:B55))</f>
        <v/>
      </c>
      <c s="49"/>
      <c s="49"/>
      <c s="48"/>
      <c s="48"/>
      <c s="48"/>
      <c s="48"/>
      <c s="48"/>
      <c s="48"/>
      <c s="48"/>
      <c s="48"/>
      <c s="48"/>
      <c s="48"/>
      <c s="48"/>
      <c s="48"/>
      <c s="48"/>
      <c s="48"/>
      <c s="48"/>
      <c s="48"/>
      <c s="48"/>
      <c s="48"/>
      <c s="48"/>
      <c s="48"/>
      <c s="48"/>
      <c s="48"/>
      <c s="48"/>
      <c s="48"/>
      <c s="48"/>
      <c s="48"/>
      <c s="50" t="str">
        <f t="shared" si="23"/>
        <v/>
      </c>
      <c s="252" t="str">
        <f>IF($I55="","",'AUG 24'!$BZ55)</f>
        <v/>
      </c>
      <c s="91" t="str">
        <f t="shared" si="24"/>
        <v/>
      </c>
      <c s="50" t="str">
        <f t="shared" si="25"/>
        <v/>
      </c>
      <c s="252" t="str">
        <f>IF($I55="","",'AUG 24'!CC55)</f>
        <v/>
      </c>
      <c s="91" t="str">
        <f t="shared" si="26"/>
        <v/>
      </c>
      <c s="50" t="str">
        <f t="shared" si="27"/>
        <v/>
      </c>
      <c s="252" t="str">
        <f>IF($I55="","",'AUG 24'!$CF55)</f>
        <v/>
      </c>
      <c s="91" t="str">
        <f t="shared" si="28"/>
        <v/>
      </c>
      <c s="80"/>
      <c s="53">
        <v>49</v>
      </c>
      <c s="59"/>
      <c s="59"/>
      <c s="59"/>
      <c s="74" t="str">
        <f t="shared" si="29"/>
        <v/>
      </c>
      <c s="59"/>
      <c s="59"/>
      <c s="59"/>
      <c s="59"/>
      <c s="59"/>
      <c s="59"/>
      <c s="59"/>
      <c s="59"/>
    </row>
    <row r="56" spans="1:96" ht="15.75" customHeight="1">
      <c r="A56" s="230" t="str">
        <f>IF('STUDENT DATA SHEET '!A57="","",'STUDENT DATA SHEET '!A57)</f>
        <v/>
      </c>
      <c s="231" t="str">
        <f>IFERROR(IF('STUDENT DATA SHEET '!B57="","",'STUDENT DATA SHEET '!B57),"")</f>
        <v/>
      </c>
      <c s="231" t="str">
        <f>IFERROR(IF('STUDENT DATA SHEET '!C57="","",'STUDENT DATA SHEET '!C57),"")</f>
        <v/>
      </c>
      <c s="231" t="str">
        <f>IFERROR(IF('STUDENT DATA SHEET '!D57="","",'STUDENT DATA SHEET '!D57),"")</f>
        <v/>
      </c>
      <c s="43" t="str">
        <f>IFERROR(IF('STUDENT DATA SHEET '!E57="","",'STUDENT DATA SHEET '!E57),"")</f>
        <v/>
      </c>
      <c s="234" t="str">
        <f>IFERROR(IF('STUDENT DATA SHEET '!F57="","",'STUDENT DATA SHEET '!F57),"")</f>
        <v/>
      </c>
      <c s="231" t="str">
        <f>IFERROR(IF('STUDENT DATA SHEET '!G57="","",'STUDENT DATA SHEET '!G57),"")</f>
        <v/>
      </c>
      <c s="231" t="str">
        <f>IFERROR(IF('STUDENT DATA SHEET '!H57="","",'STUDENT DATA SHEET '!H57),"")</f>
        <v/>
      </c>
      <c s="231" t="str">
        <f>IFERROR(UPPER(IF('STUDENT DATA SHEET '!I57="","",'STUDENT DATA SHEET '!I57)),"")</f>
        <v/>
      </c>
      <c s="54" t="str">
        <f>IFERROR(IF('STUDENT DATA SHEET '!J57="","",'STUDENT DATA SHEET '!J57),"")</f>
        <v/>
      </c>
      <c s="54" t="str">
        <f>IFERROR(IF('STUDENT DATA SHEET '!K57="","",'STUDENT DATA SHEET '!K57),"")</f>
        <v/>
      </c>
      <c s="54"/>
      <c s="48"/>
      <c s="48"/>
      <c s="48"/>
      <c s="48"/>
      <c s="48"/>
      <c s="48"/>
      <c s="48"/>
      <c s="48"/>
      <c s="48"/>
      <c s="48"/>
      <c s="48"/>
      <c s="48"/>
      <c s="48"/>
      <c s="48"/>
      <c s="48"/>
      <c s="48"/>
      <c s="48"/>
      <c s="48"/>
      <c s="48"/>
      <c s="48"/>
      <c s="48"/>
      <c s="48"/>
      <c s="48"/>
      <c s="48"/>
      <c s="48"/>
      <c s="48"/>
      <c s="48"/>
      <c s="48"/>
      <c s="48"/>
      <c s="48"/>
      <c s="48"/>
      <c s="48"/>
      <c s="89" t="str">
        <f>IF(B56="","",_xlfn.AGGREGATE(3,5,$B$6:B56))</f>
        <v/>
      </c>
      <c s="49"/>
      <c s="49"/>
      <c s="48"/>
      <c s="48"/>
      <c s="48"/>
      <c s="48"/>
      <c s="48"/>
      <c s="48"/>
      <c s="48"/>
      <c s="48"/>
      <c s="48"/>
      <c s="48"/>
      <c s="48"/>
      <c s="48"/>
      <c s="48"/>
      <c s="48"/>
      <c s="48"/>
      <c s="48"/>
      <c s="48"/>
      <c s="48"/>
      <c s="48"/>
      <c s="48"/>
      <c s="48"/>
      <c s="48"/>
      <c s="48"/>
      <c s="48"/>
      <c s="48"/>
      <c s="48"/>
      <c s="50" t="str">
        <f t="shared" si="23"/>
        <v/>
      </c>
      <c s="252" t="str">
        <f>IF($I56="","",'AUG 24'!$BZ56)</f>
        <v/>
      </c>
      <c s="91" t="str">
        <f t="shared" si="24"/>
        <v/>
      </c>
      <c s="50" t="str">
        <f t="shared" si="25"/>
        <v/>
      </c>
      <c s="252" t="str">
        <f>IF($I56="","",'AUG 24'!CC56)</f>
        <v/>
      </c>
      <c s="91" t="str">
        <f t="shared" si="26"/>
        <v/>
      </c>
      <c s="50" t="str">
        <f t="shared" si="27"/>
        <v/>
      </c>
      <c s="252" t="str">
        <f>IF($I56="","",'AUG 24'!$CF56)</f>
        <v/>
      </c>
      <c s="91" t="str">
        <f t="shared" si="28"/>
        <v/>
      </c>
      <c s="80"/>
      <c s="53">
        <v>50</v>
      </c>
      <c s="59"/>
      <c s="59"/>
      <c s="59"/>
      <c s="74" t="str">
        <f t="shared" si="29"/>
        <v/>
      </c>
      <c s="59"/>
      <c s="59"/>
      <c s="59"/>
      <c s="59"/>
      <c s="59"/>
      <c s="59"/>
      <c s="59"/>
      <c s="59"/>
    </row>
    <row r="57" spans="1:96" ht="15.75" customHeight="1">
      <c r="A57" s="230" t="str">
        <f>IF('STUDENT DATA SHEET '!A58="","",'STUDENT DATA SHEET '!A58)</f>
        <v/>
      </c>
      <c s="231" t="str">
        <f>IFERROR(IF('STUDENT DATA SHEET '!B58="","",'STUDENT DATA SHEET '!B58),"")</f>
        <v/>
      </c>
      <c s="231" t="str">
        <f>IFERROR(IF('STUDENT DATA SHEET '!C58="","",'STUDENT DATA SHEET '!C58),"")</f>
        <v/>
      </c>
      <c s="231" t="str">
        <f>IFERROR(IF('STUDENT DATA SHEET '!D58="","",'STUDENT DATA SHEET '!D58),"")</f>
        <v/>
      </c>
      <c s="43" t="str">
        <f>IFERROR(IF('STUDENT DATA SHEET '!E58="","",'STUDENT DATA SHEET '!E58),"")</f>
        <v/>
      </c>
      <c s="234" t="str">
        <f>IFERROR(IF('STUDENT DATA SHEET '!F58="","",'STUDENT DATA SHEET '!F58),"")</f>
        <v/>
      </c>
      <c s="231" t="str">
        <f>IFERROR(IF('STUDENT DATA SHEET '!G58="","",'STUDENT DATA SHEET '!G58),"")</f>
        <v/>
      </c>
      <c s="231" t="str">
        <f>IFERROR(IF('STUDENT DATA SHEET '!H58="","",'STUDENT DATA SHEET '!H58),"")</f>
        <v/>
      </c>
      <c s="231" t="str">
        <f>IFERROR(UPPER(IF('STUDENT DATA SHEET '!I58="","",'STUDENT DATA SHEET '!I58)),"")</f>
        <v/>
      </c>
      <c s="54" t="str">
        <f>IFERROR(IF('STUDENT DATA SHEET '!J58="","",'STUDENT DATA SHEET '!J58),"")</f>
        <v/>
      </c>
      <c s="54" t="str">
        <f>IFERROR(IF('STUDENT DATA SHEET '!K58="","",'STUDENT DATA SHEET '!K58),"")</f>
        <v/>
      </c>
      <c s="54"/>
      <c s="48"/>
      <c s="48"/>
      <c s="48"/>
      <c s="48"/>
      <c s="48"/>
      <c s="48"/>
      <c s="48"/>
      <c s="48"/>
      <c s="48"/>
      <c s="48"/>
      <c s="48"/>
      <c s="48"/>
      <c s="48"/>
      <c s="48"/>
      <c s="48"/>
      <c s="48"/>
      <c s="48"/>
      <c s="48"/>
      <c s="48"/>
      <c s="48"/>
      <c s="48"/>
      <c s="48"/>
      <c s="48"/>
      <c s="48"/>
      <c s="48"/>
      <c s="48"/>
      <c s="48"/>
      <c s="48"/>
      <c s="48"/>
      <c s="48"/>
      <c s="48"/>
      <c s="48"/>
      <c s="89" t="str">
        <f>IF(B57="","",_xlfn.AGGREGATE(3,5,$B$6:B57))</f>
        <v/>
      </c>
      <c s="49"/>
      <c s="49"/>
      <c s="48"/>
      <c s="48"/>
      <c s="48"/>
      <c s="48"/>
      <c s="48"/>
      <c s="48"/>
      <c s="48"/>
      <c s="48"/>
      <c s="48"/>
      <c s="48"/>
      <c s="48"/>
      <c s="48"/>
      <c s="48"/>
      <c s="48"/>
      <c s="48"/>
      <c s="48"/>
      <c s="48"/>
      <c s="48"/>
      <c s="48"/>
      <c s="48"/>
      <c s="48"/>
      <c s="48"/>
      <c s="48"/>
      <c s="48"/>
      <c s="48"/>
      <c s="48"/>
      <c s="50" t="str">
        <f t="shared" si="23"/>
        <v/>
      </c>
      <c s="252" t="str">
        <f>IF($I57="","",'AUG 24'!$BZ57)</f>
        <v/>
      </c>
      <c s="91" t="str">
        <f t="shared" si="24"/>
        <v/>
      </c>
      <c s="50" t="str">
        <f t="shared" si="25"/>
        <v/>
      </c>
      <c s="252" t="str">
        <f>IF($I57="","",'AUG 24'!CC57)</f>
        <v/>
      </c>
      <c s="91" t="str">
        <f t="shared" si="26"/>
        <v/>
      </c>
      <c s="50" t="str">
        <f t="shared" si="27"/>
        <v/>
      </c>
      <c s="252" t="str">
        <f>IF($I57="","",'AUG 24'!$CF57)</f>
        <v/>
      </c>
      <c s="91" t="str">
        <f t="shared" si="28"/>
        <v/>
      </c>
      <c s="80"/>
      <c s="53">
        <v>51</v>
      </c>
      <c s="59"/>
      <c s="59"/>
      <c s="59"/>
      <c s="74" t="str">
        <f t="shared" si="29"/>
        <v/>
      </c>
      <c s="59"/>
      <c s="59"/>
      <c s="59"/>
      <c s="59"/>
      <c s="59"/>
      <c s="59"/>
      <c s="59"/>
      <c s="59"/>
    </row>
    <row r="58" spans="1:96" ht="15.75" customHeight="1">
      <c r="A58" s="230" t="str">
        <f>IF('STUDENT DATA SHEET '!A59="","",'STUDENT DATA SHEET '!A59)</f>
        <v/>
      </c>
      <c s="231" t="str">
        <f>IFERROR(IF('STUDENT DATA SHEET '!B59="","",'STUDENT DATA SHEET '!B59),"")</f>
        <v/>
      </c>
      <c s="231" t="str">
        <f>IFERROR(IF('STUDENT DATA SHEET '!C59="","",'STUDENT DATA SHEET '!C59),"")</f>
        <v/>
      </c>
      <c s="231" t="str">
        <f>IFERROR(IF('STUDENT DATA SHEET '!D59="","",'STUDENT DATA SHEET '!D59),"")</f>
        <v/>
      </c>
      <c s="43" t="str">
        <f>IFERROR(IF('STUDENT DATA SHEET '!E59="","",'STUDENT DATA SHEET '!E59),"")</f>
        <v/>
      </c>
      <c s="234" t="str">
        <f>IFERROR(IF('STUDENT DATA SHEET '!F59="","",'STUDENT DATA SHEET '!F59),"")</f>
        <v/>
      </c>
      <c s="231" t="str">
        <f>IFERROR(IF('STUDENT DATA SHEET '!G59="","",'STUDENT DATA SHEET '!G59),"")</f>
        <v/>
      </c>
      <c s="231" t="str">
        <f>IFERROR(IF('STUDENT DATA SHEET '!H59="","",'STUDENT DATA SHEET '!H59),"")</f>
        <v/>
      </c>
      <c s="231" t="str">
        <f>IFERROR(UPPER(IF('STUDENT DATA SHEET '!I59="","",'STUDENT DATA SHEET '!I59)),"")</f>
        <v/>
      </c>
      <c s="54" t="str">
        <f>IFERROR(IF('STUDENT DATA SHEET '!J59="","",'STUDENT DATA SHEET '!J59),"")</f>
        <v/>
      </c>
      <c s="54" t="str">
        <f>IFERROR(IF('STUDENT DATA SHEET '!K59="","",'STUDENT DATA SHEET '!K59),"")</f>
        <v/>
      </c>
      <c s="54"/>
      <c s="48"/>
      <c s="48"/>
      <c s="48"/>
      <c s="48"/>
      <c s="48"/>
      <c s="48"/>
      <c s="48"/>
      <c s="48"/>
      <c s="48"/>
      <c s="48"/>
      <c s="48"/>
      <c s="48"/>
      <c s="48"/>
      <c s="48"/>
      <c s="48"/>
      <c s="48"/>
      <c s="48"/>
      <c s="48"/>
      <c s="48"/>
      <c s="48"/>
      <c s="48"/>
      <c s="48"/>
      <c s="48"/>
      <c s="48"/>
      <c s="48"/>
      <c s="48"/>
      <c s="48"/>
      <c s="48"/>
      <c s="48"/>
      <c s="48"/>
      <c s="48"/>
      <c s="48"/>
      <c s="89" t="str">
        <f>IF(B58="","",_xlfn.AGGREGATE(3,5,$B$6:B58))</f>
        <v/>
      </c>
      <c s="49"/>
      <c s="49"/>
      <c s="48"/>
      <c s="48"/>
      <c s="48"/>
      <c s="48"/>
      <c s="48"/>
      <c s="48"/>
      <c s="48"/>
      <c s="48"/>
      <c s="48"/>
      <c s="48"/>
      <c s="48"/>
      <c s="48"/>
      <c s="48"/>
      <c s="48"/>
      <c s="48"/>
      <c s="48"/>
      <c s="48"/>
      <c s="48"/>
      <c s="48"/>
      <c s="48"/>
      <c s="48"/>
      <c s="48"/>
      <c s="48"/>
      <c s="48"/>
      <c s="48"/>
      <c s="48"/>
      <c s="50" t="str">
        <f t="shared" si="23"/>
        <v/>
      </c>
      <c s="252" t="str">
        <f>IF($I58="","",'AUG 24'!$BZ58)</f>
        <v/>
      </c>
      <c s="91" t="str">
        <f t="shared" si="24"/>
        <v/>
      </c>
      <c s="50" t="str">
        <f t="shared" si="25"/>
        <v/>
      </c>
      <c s="252" t="str">
        <f>IF($I58="","",'AUG 24'!CC58)</f>
        <v/>
      </c>
      <c s="91" t="str">
        <f t="shared" si="26"/>
        <v/>
      </c>
      <c s="50" t="str">
        <f t="shared" si="27"/>
        <v/>
      </c>
      <c s="252" t="str">
        <f>IF($I58="","",'AUG 24'!$CF58)</f>
        <v/>
      </c>
      <c s="91" t="str">
        <f t="shared" si="28"/>
        <v/>
      </c>
      <c s="80"/>
      <c s="53">
        <v>52</v>
      </c>
      <c s="59"/>
      <c s="59"/>
      <c s="59"/>
      <c s="74" t="str">
        <f t="shared" si="29"/>
        <v/>
      </c>
      <c s="59"/>
      <c s="59"/>
      <c s="59"/>
      <c s="59"/>
      <c s="59"/>
      <c s="59"/>
      <c s="59"/>
      <c s="59"/>
    </row>
    <row r="59" spans="1:96" ht="15.75" customHeight="1">
      <c r="A59" s="230" t="str">
        <f>IF('STUDENT DATA SHEET '!A60="","",'STUDENT DATA SHEET '!A60)</f>
        <v/>
      </c>
      <c s="231" t="str">
        <f>IFERROR(IF('STUDENT DATA SHEET '!B60="","",'STUDENT DATA SHEET '!B60),"")</f>
        <v/>
      </c>
      <c s="231" t="str">
        <f>IFERROR(IF('STUDENT DATA SHEET '!C60="","",'STUDENT DATA SHEET '!C60),"")</f>
        <v/>
      </c>
      <c s="231" t="str">
        <f>IFERROR(IF('STUDENT DATA SHEET '!D60="","",'STUDENT DATA SHEET '!D60),"")</f>
        <v/>
      </c>
      <c s="43" t="str">
        <f>IFERROR(IF('STUDENT DATA SHEET '!E60="","",'STUDENT DATA SHEET '!E60),"")</f>
        <v/>
      </c>
      <c s="234" t="str">
        <f>IFERROR(IF('STUDENT DATA SHEET '!F60="","",'STUDENT DATA SHEET '!F60),"")</f>
        <v/>
      </c>
      <c s="231" t="str">
        <f>IFERROR(IF('STUDENT DATA SHEET '!G60="","",'STUDENT DATA SHEET '!G60),"")</f>
        <v/>
      </c>
      <c s="231" t="str">
        <f>IFERROR(IF('STUDENT DATA SHEET '!H60="","",'STUDENT DATA SHEET '!H60),"")</f>
        <v/>
      </c>
      <c s="231" t="str">
        <f>IFERROR(UPPER(IF('STUDENT DATA SHEET '!I60="","",'STUDENT DATA SHEET '!I60)),"")</f>
        <v/>
      </c>
      <c s="54" t="str">
        <f>IFERROR(IF('STUDENT DATA SHEET '!J60="","",'STUDENT DATA SHEET '!J60),"")</f>
        <v/>
      </c>
      <c s="54" t="str">
        <f>IFERROR(IF('STUDENT DATA SHEET '!K60="","",'STUDENT DATA SHEET '!K60),"")</f>
        <v/>
      </c>
      <c s="54"/>
      <c s="48"/>
      <c s="48"/>
      <c s="48"/>
      <c s="48"/>
      <c s="48"/>
      <c s="48"/>
      <c s="48"/>
      <c s="48"/>
      <c s="48"/>
      <c s="48"/>
      <c s="48"/>
      <c s="48"/>
      <c s="48"/>
      <c s="48"/>
      <c s="48"/>
      <c s="48"/>
      <c s="48"/>
      <c s="48"/>
      <c s="48"/>
      <c s="48"/>
      <c s="48"/>
      <c s="48"/>
      <c s="48"/>
      <c s="48"/>
      <c s="48"/>
      <c s="48"/>
      <c s="48"/>
      <c s="48"/>
      <c s="48"/>
      <c s="48"/>
      <c s="48"/>
      <c s="48"/>
      <c s="89" t="str">
        <f>IF(B59="","",_xlfn.AGGREGATE(3,5,$B$6:B59))</f>
        <v/>
      </c>
      <c s="49"/>
      <c s="49"/>
      <c s="48"/>
      <c s="48"/>
      <c s="48"/>
      <c s="48"/>
      <c s="48"/>
      <c s="48"/>
      <c s="48"/>
      <c s="48"/>
      <c s="48"/>
      <c s="48"/>
      <c s="48"/>
      <c s="48"/>
      <c s="48"/>
      <c s="48"/>
      <c s="48"/>
      <c s="48"/>
      <c s="48"/>
      <c s="48"/>
      <c s="48"/>
      <c s="48"/>
      <c s="48"/>
      <c s="48"/>
      <c s="48"/>
      <c s="48"/>
      <c s="48"/>
      <c s="48"/>
      <c s="50" t="str">
        <f t="shared" si="23"/>
        <v/>
      </c>
      <c s="252" t="str">
        <f>IF($I59="","",'AUG 24'!$BZ59)</f>
        <v/>
      </c>
      <c s="91" t="str">
        <f t="shared" si="24"/>
        <v/>
      </c>
      <c s="50" t="str">
        <f t="shared" si="25"/>
        <v/>
      </c>
      <c s="252" t="str">
        <f>IF($I59="","",'AUG 24'!CC59)</f>
        <v/>
      </c>
      <c s="91" t="str">
        <f t="shared" si="26"/>
        <v/>
      </c>
      <c s="50" t="str">
        <f t="shared" si="27"/>
        <v/>
      </c>
      <c s="252" t="str">
        <f>IF($I59="","",'AUG 24'!$CF59)</f>
        <v/>
      </c>
      <c s="91" t="str">
        <f t="shared" si="28"/>
        <v/>
      </c>
      <c s="80"/>
      <c s="53">
        <v>53</v>
      </c>
      <c s="59"/>
      <c s="59"/>
      <c s="59"/>
      <c s="74" t="str">
        <f t="shared" si="29"/>
        <v/>
      </c>
      <c s="59"/>
      <c s="59"/>
      <c s="59"/>
      <c s="59"/>
      <c s="59"/>
      <c s="59"/>
      <c s="59"/>
      <c s="59"/>
    </row>
    <row r="60" spans="1:96" ht="15.75" customHeight="1">
      <c r="A60" s="230" t="str">
        <f>IF('STUDENT DATA SHEET '!A61="","",'STUDENT DATA SHEET '!A61)</f>
        <v/>
      </c>
      <c s="231" t="str">
        <f>IFERROR(IF('STUDENT DATA SHEET '!B61="","",'STUDENT DATA SHEET '!B61),"")</f>
        <v/>
      </c>
      <c s="231" t="str">
        <f>IFERROR(IF('STUDENT DATA SHEET '!C61="","",'STUDENT DATA SHEET '!C61),"")</f>
        <v/>
      </c>
      <c s="231" t="str">
        <f>IFERROR(IF('STUDENT DATA SHEET '!D61="","",'STUDENT DATA SHEET '!D61),"")</f>
        <v/>
      </c>
      <c s="43" t="str">
        <f>IFERROR(IF('STUDENT DATA SHEET '!E61="","",'STUDENT DATA SHEET '!E61),"")</f>
        <v/>
      </c>
      <c s="234" t="str">
        <f>IFERROR(IF('STUDENT DATA SHEET '!F61="","",'STUDENT DATA SHEET '!F61),"")</f>
        <v/>
      </c>
      <c s="231" t="str">
        <f>IFERROR(IF('STUDENT DATA SHEET '!G61="","",'STUDENT DATA SHEET '!G61),"")</f>
        <v/>
      </c>
      <c s="231" t="str">
        <f>IFERROR(IF('STUDENT DATA SHEET '!H61="","",'STUDENT DATA SHEET '!H61),"")</f>
        <v/>
      </c>
      <c s="231" t="str">
        <f>IFERROR(UPPER(IF('STUDENT DATA SHEET '!I61="","",'STUDENT DATA SHEET '!I61)),"")</f>
        <v/>
      </c>
      <c s="54" t="str">
        <f>IFERROR(IF('STUDENT DATA SHEET '!J61="","",'STUDENT DATA SHEET '!J61),"")</f>
        <v/>
      </c>
      <c s="54" t="str">
        <f>IFERROR(IF('STUDENT DATA SHEET '!K61="","",'STUDENT DATA SHEET '!K61),"")</f>
        <v/>
      </c>
      <c s="54"/>
      <c s="48"/>
      <c s="48"/>
      <c s="48"/>
      <c s="48"/>
      <c s="48"/>
      <c s="48"/>
      <c s="48"/>
      <c s="48"/>
      <c s="48"/>
      <c s="48"/>
      <c s="48"/>
      <c s="48"/>
      <c s="48"/>
      <c s="48"/>
      <c s="48"/>
      <c s="48"/>
      <c s="48"/>
      <c s="48"/>
      <c s="48"/>
      <c s="48"/>
      <c s="48"/>
      <c s="48"/>
      <c s="48"/>
      <c s="48"/>
      <c s="48"/>
      <c s="48"/>
      <c s="48"/>
      <c s="48"/>
      <c s="48"/>
      <c s="48"/>
      <c s="48"/>
      <c s="48"/>
      <c s="89" t="str">
        <f>IF(B60="","",_xlfn.AGGREGATE(3,5,$B$6:B60))</f>
        <v/>
      </c>
      <c s="49"/>
      <c s="49"/>
      <c s="48"/>
      <c s="48"/>
      <c s="48"/>
      <c s="48"/>
      <c s="48"/>
      <c s="48"/>
      <c s="48"/>
      <c s="48"/>
      <c s="48"/>
      <c s="48"/>
      <c s="48"/>
      <c s="48"/>
      <c s="48"/>
      <c s="48"/>
      <c s="48"/>
      <c s="48"/>
      <c s="48"/>
      <c s="48"/>
      <c s="48"/>
      <c s="48"/>
      <c s="48"/>
      <c s="48"/>
      <c s="48"/>
      <c s="48"/>
      <c s="48"/>
      <c s="48"/>
      <c s="50" t="str">
        <f t="shared" si="23"/>
        <v/>
      </c>
      <c s="252" t="str">
        <f>IF($I60="","",'AUG 24'!$BZ60)</f>
        <v/>
      </c>
      <c s="91" t="str">
        <f t="shared" si="24"/>
        <v/>
      </c>
      <c s="50" t="str">
        <f t="shared" si="25"/>
        <v/>
      </c>
      <c s="252" t="str">
        <f>IF($I60="","",'AUG 24'!CC60)</f>
        <v/>
      </c>
      <c s="91" t="str">
        <f t="shared" si="26"/>
        <v/>
      </c>
      <c s="50" t="str">
        <f t="shared" si="27"/>
        <v/>
      </c>
      <c s="252" t="str">
        <f>IF($I60="","",'AUG 24'!$CF60)</f>
        <v/>
      </c>
      <c s="91" t="str">
        <f t="shared" si="28"/>
        <v/>
      </c>
      <c s="80"/>
      <c s="53">
        <v>54</v>
      </c>
      <c s="59"/>
      <c s="59"/>
      <c s="59"/>
      <c s="74" t="str">
        <f t="shared" si="29"/>
        <v/>
      </c>
      <c s="59"/>
      <c s="59"/>
      <c s="59"/>
      <c s="59"/>
      <c s="59"/>
      <c s="59"/>
      <c s="59"/>
      <c s="59"/>
    </row>
    <row r="61" spans="1:96" ht="15.75" customHeight="1">
      <c r="A61" s="230" t="str">
        <f>IF('STUDENT DATA SHEET '!A62="","",'STUDENT DATA SHEET '!A62)</f>
        <v/>
      </c>
      <c s="231" t="str">
        <f>IFERROR(IF('STUDENT DATA SHEET '!B62="","",'STUDENT DATA SHEET '!B62),"")</f>
        <v/>
      </c>
      <c s="231" t="str">
        <f>IFERROR(IF('STUDENT DATA SHEET '!C62="","",'STUDENT DATA SHEET '!C62),"")</f>
        <v/>
      </c>
      <c s="231" t="str">
        <f>IFERROR(IF('STUDENT DATA SHEET '!D62="","",'STUDENT DATA SHEET '!D62),"")</f>
        <v/>
      </c>
      <c s="43" t="str">
        <f>IFERROR(IF('STUDENT DATA SHEET '!E62="","",'STUDENT DATA SHEET '!E62),"")</f>
        <v/>
      </c>
      <c s="234" t="str">
        <f>IFERROR(IF('STUDENT DATA SHEET '!F62="","",'STUDENT DATA SHEET '!F62),"")</f>
        <v/>
      </c>
      <c s="231" t="str">
        <f>IFERROR(IF('STUDENT DATA SHEET '!G62="","",'STUDENT DATA SHEET '!G62),"")</f>
        <v/>
      </c>
      <c s="231" t="str">
        <f>IFERROR(IF('STUDENT DATA SHEET '!H62="","",'STUDENT DATA SHEET '!H62),"")</f>
        <v/>
      </c>
      <c s="231" t="str">
        <f>IFERROR(UPPER(IF('STUDENT DATA SHEET '!I62="","",'STUDENT DATA SHEET '!I62)),"")</f>
        <v/>
      </c>
      <c s="54" t="str">
        <f>IFERROR(IF('STUDENT DATA SHEET '!J62="","",'STUDENT DATA SHEET '!J62),"")</f>
        <v/>
      </c>
      <c s="54" t="str">
        <f>IFERROR(IF('STUDENT DATA SHEET '!K62="","",'STUDENT DATA SHEET '!K62),"")</f>
        <v/>
      </c>
      <c s="54"/>
      <c s="48"/>
      <c s="48"/>
      <c s="48"/>
      <c s="48"/>
      <c s="48"/>
      <c s="48"/>
      <c s="48"/>
      <c s="48"/>
      <c s="48"/>
      <c s="48"/>
      <c s="48"/>
      <c s="48"/>
      <c s="48"/>
      <c s="48"/>
      <c s="48"/>
      <c s="48"/>
      <c s="48"/>
      <c s="48"/>
      <c s="48"/>
      <c s="48"/>
      <c s="48"/>
      <c s="48"/>
      <c s="48"/>
      <c s="48"/>
      <c s="48"/>
      <c s="48"/>
      <c s="48"/>
      <c s="48"/>
      <c s="48"/>
      <c s="48"/>
      <c s="48"/>
      <c s="48"/>
      <c s="89" t="str">
        <f>IF(B61="","",_xlfn.AGGREGATE(3,5,$B$6:B61))</f>
        <v/>
      </c>
      <c s="49"/>
      <c s="49"/>
      <c s="48"/>
      <c s="48"/>
      <c s="48"/>
      <c s="48"/>
      <c s="48"/>
      <c s="48"/>
      <c s="48"/>
      <c s="48"/>
      <c s="48"/>
      <c s="48"/>
      <c s="48"/>
      <c s="48"/>
      <c s="48"/>
      <c s="48"/>
      <c s="48"/>
      <c s="48"/>
      <c s="48"/>
      <c s="48"/>
      <c s="48"/>
      <c s="48"/>
      <c s="48"/>
      <c s="48"/>
      <c s="48"/>
      <c s="48"/>
      <c s="48"/>
      <c s="48"/>
      <c s="50" t="str">
        <f t="shared" si="23"/>
        <v/>
      </c>
      <c s="252" t="str">
        <f>IF($I61="","",'AUG 24'!$BZ61)</f>
        <v/>
      </c>
      <c s="91" t="str">
        <f t="shared" si="24"/>
        <v/>
      </c>
      <c s="50" t="str">
        <f t="shared" si="25"/>
        <v/>
      </c>
      <c s="252" t="str">
        <f>IF($I61="","",'AUG 24'!CC61)</f>
        <v/>
      </c>
      <c s="91" t="str">
        <f t="shared" si="26"/>
        <v/>
      </c>
      <c s="50" t="str">
        <f t="shared" si="27"/>
        <v/>
      </c>
      <c s="252" t="str">
        <f>IF($I61="","",'AUG 24'!$CF61)</f>
        <v/>
      </c>
      <c s="91" t="str">
        <f t="shared" si="28"/>
        <v/>
      </c>
      <c s="80"/>
      <c s="53">
        <v>55</v>
      </c>
      <c s="59"/>
      <c s="59"/>
      <c s="59"/>
      <c s="74" t="str">
        <f t="shared" si="29"/>
        <v/>
      </c>
      <c s="59"/>
      <c s="59"/>
      <c s="59"/>
      <c s="59"/>
      <c s="59"/>
      <c s="59"/>
      <c s="59"/>
      <c s="59"/>
    </row>
    <row r="62" spans="1:96" ht="15.75" customHeight="1">
      <c r="A62" s="230" t="str">
        <f>IF('STUDENT DATA SHEET '!A63="","",'STUDENT DATA SHEET '!A63)</f>
        <v/>
      </c>
      <c s="231" t="str">
        <f>IFERROR(IF('STUDENT DATA SHEET '!B63="","",'STUDENT DATA SHEET '!B63),"")</f>
        <v/>
      </c>
      <c s="231" t="str">
        <f>IFERROR(IF('STUDENT DATA SHEET '!C63="","",'STUDENT DATA SHEET '!C63),"")</f>
        <v/>
      </c>
      <c s="231" t="str">
        <f>IFERROR(IF('STUDENT DATA SHEET '!D63="","",'STUDENT DATA SHEET '!D63),"")</f>
        <v/>
      </c>
      <c s="43" t="str">
        <f>IFERROR(IF('STUDENT DATA SHEET '!E63="","",'STUDENT DATA SHEET '!E63),"")</f>
        <v/>
      </c>
      <c s="234" t="str">
        <f>IFERROR(IF('STUDENT DATA SHEET '!F63="","",'STUDENT DATA SHEET '!F63),"")</f>
        <v/>
      </c>
      <c s="231" t="str">
        <f>IFERROR(IF('STUDENT DATA SHEET '!G63="","",'STUDENT DATA SHEET '!G63),"")</f>
        <v/>
      </c>
      <c s="231" t="str">
        <f>IFERROR(IF('STUDENT DATA SHEET '!H63="","",'STUDENT DATA SHEET '!H63),"")</f>
        <v/>
      </c>
      <c s="231" t="str">
        <f>IFERROR(UPPER(IF('STUDENT DATA SHEET '!I63="","",'STUDENT DATA SHEET '!I63)),"")</f>
        <v/>
      </c>
      <c s="54" t="str">
        <f>IFERROR(IF('STUDENT DATA SHEET '!J63="","",'STUDENT DATA SHEET '!J63),"")</f>
        <v/>
      </c>
      <c s="54" t="str">
        <f>IFERROR(IF('STUDENT DATA SHEET '!K63="","",'STUDENT DATA SHEET '!K63),"")</f>
        <v/>
      </c>
      <c s="54"/>
      <c s="48"/>
      <c s="48"/>
      <c s="48"/>
      <c s="48"/>
      <c s="48"/>
      <c s="48"/>
      <c s="48"/>
      <c s="48"/>
      <c s="48"/>
      <c s="48"/>
      <c s="48"/>
      <c s="48"/>
      <c s="48"/>
      <c s="48"/>
      <c s="48"/>
      <c s="48"/>
      <c s="48"/>
      <c s="48"/>
      <c s="48"/>
      <c s="48"/>
      <c s="48"/>
      <c s="48"/>
      <c s="48"/>
      <c s="48"/>
      <c s="48"/>
      <c s="48"/>
      <c s="48"/>
      <c s="48"/>
      <c s="48"/>
      <c s="48"/>
      <c s="48"/>
      <c s="48"/>
      <c s="89" t="str">
        <f>IF(B62="","",_xlfn.AGGREGATE(3,5,$B$6:B62))</f>
        <v/>
      </c>
      <c s="49"/>
      <c s="49"/>
      <c s="48"/>
      <c s="48"/>
      <c s="48"/>
      <c s="48"/>
      <c s="48"/>
      <c s="48"/>
      <c s="48"/>
      <c s="48"/>
      <c s="48"/>
      <c s="48"/>
      <c s="48"/>
      <c s="48"/>
      <c s="48"/>
      <c s="48"/>
      <c s="48"/>
      <c s="48"/>
      <c s="48"/>
      <c s="48"/>
      <c s="48"/>
      <c s="48"/>
      <c s="48"/>
      <c s="48"/>
      <c s="48"/>
      <c s="48"/>
      <c s="48"/>
      <c s="48"/>
      <c s="50" t="str">
        <f t="shared" si="23"/>
        <v/>
      </c>
      <c s="252" t="str">
        <f>IF($I62="","",'AUG 24'!$BZ62)</f>
        <v/>
      </c>
      <c s="91" t="str">
        <f t="shared" si="24"/>
        <v/>
      </c>
      <c s="50" t="str">
        <f t="shared" si="25"/>
        <v/>
      </c>
      <c s="252" t="str">
        <f>IF($I62="","",'AUG 24'!CC62)</f>
        <v/>
      </c>
      <c s="91" t="str">
        <f t="shared" si="26"/>
        <v/>
      </c>
      <c s="50" t="str">
        <f t="shared" si="27"/>
        <v/>
      </c>
      <c s="252" t="str">
        <f>IF($I62="","",'AUG 24'!$CF62)</f>
        <v/>
      </c>
      <c s="91" t="str">
        <f t="shared" si="28"/>
        <v/>
      </c>
      <c s="80"/>
      <c s="53">
        <v>56</v>
      </c>
      <c s="59"/>
      <c s="59"/>
      <c s="59"/>
      <c s="74" t="str">
        <f t="shared" si="29"/>
        <v/>
      </c>
      <c s="59"/>
      <c s="59"/>
      <c s="59"/>
      <c s="59"/>
      <c s="59"/>
      <c s="59"/>
      <c s="59"/>
      <c s="59"/>
    </row>
    <row r="63" spans="1:96" ht="15.75" customHeight="1">
      <c r="A63" s="230" t="str">
        <f>IF('STUDENT DATA SHEET '!A64="","",'STUDENT DATA SHEET '!A64)</f>
        <v/>
      </c>
      <c s="231" t="str">
        <f>IFERROR(IF('STUDENT DATA SHEET '!B64="","",'STUDENT DATA SHEET '!B64),"")</f>
        <v/>
      </c>
      <c s="231" t="str">
        <f>IFERROR(IF('STUDENT DATA SHEET '!C64="","",'STUDENT DATA SHEET '!C64),"")</f>
        <v/>
      </c>
      <c s="231" t="str">
        <f>IFERROR(IF('STUDENT DATA SHEET '!D64="","",'STUDENT DATA SHEET '!D64),"")</f>
        <v/>
      </c>
      <c s="43" t="str">
        <f>IFERROR(IF('STUDENT DATA SHEET '!E64="","",'STUDENT DATA SHEET '!E64),"")</f>
        <v/>
      </c>
      <c s="234" t="str">
        <f>IFERROR(IF('STUDENT DATA SHEET '!F64="","",'STUDENT DATA SHEET '!F64),"")</f>
        <v/>
      </c>
      <c s="231" t="str">
        <f>IFERROR(IF('STUDENT DATA SHEET '!G64="","",'STUDENT DATA SHEET '!G64),"")</f>
        <v/>
      </c>
      <c s="231" t="str">
        <f>IFERROR(IF('STUDENT DATA SHEET '!H64="","",'STUDENT DATA SHEET '!H64),"")</f>
        <v/>
      </c>
      <c s="231" t="str">
        <f>IFERROR(UPPER(IF('STUDENT DATA SHEET '!I64="","",'STUDENT DATA SHEET '!I64)),"")</f>
        <v/>
      </c>
      <c s="54" t="str">
        <f>IFERROR(IF('STUDENT DATA SHEET '!J64="","",'STUDENT DATA SHEET '!J64),"")</f>
        <v/>
      </c>
      <c s="54" t="str">
        <f>IFERROR(IF('STUDENT DATA SHEET '!K64="","",'STUDENT DATA SHEET '!K64),"")</f>
        <v/>
      </c>
      <c s="54"/>
      <c s="48"/>
      <c s="48"/>
      <c s="48"/>
      <c s="48"/>
      <c s="48"/>
      <c s="48"/>
      <c s="48"/>
      <c s="48"/>
      <c s="48"/>
      <c s="48"/>
      <c s="48"/>
      <c s="48"/>
      <c s="48"/>
      <c s="48"/>
      <c s="48"/>
      <c s="48"/>
      <c s="48"/>
      <c s="48"/>
      <c s="48"/>
      <c s="48"/>
      <c s="48"/>
      <c s="48"/>
      <c s="48"/>
      <c s="48"/>
      <c s="48"/>
      <c s="48"/>
      <c s="48"/>
      <c s="48"/>
      <c s="48"/>
      <c s="48"/>
      <c s="48"/>
      <c s="48"/>
      <c s="89" t="str">
        <f>IF(B63="","",_xlfn.AGGREGATE(3,5,$B$6:B63))</f>
        <v/>
      </c>
      <c s="49"/>
      <c s="49"/>
      <c s="48"/>
      <c s="48"/>
      <c s="48"/>
      <c s="48"/>
      <c s="48"/>
      <c s="48"/>
      <c s="48"/>
      <c s="48"/>
      <c s="48"/>
      <c s="48"/>
      <c s="48"/>
      <c s="48"/>
      <c s="48"/>
      <c s="48"/>
      <c s="48"/>
      <c s="48"/>
      <c s="48"/>
      <c s="48"/>
      <c s="48"/>
      <c s="48"/>
      <c s="48"/>
      <c s="48"/>
      <c s="48"/>
      <c s="48"/>
      <c s="48"/>
      <c s="48"/>
      <c s="50" t="str">
        <f t="shared" si="23"/>
        <v/>
      </c>
      <c s="252" t="str">
        <f>IF($I63="","",'AUG 24'!$BZ63)</f>
        <v/>
      </c>
      <c s="91" t="str">
        <f t="shared" si="24"/>
        <v/>
      </c>
      <c s="50" t="str">
        <f t="shared" si="25"/>
        <v/>
      </c>
      <c s="252" t="str">
        <f>IF($I63="","",'AUG 24'!CC63)</f>
        <v/>
      </c>
      <c s="91" t="str">
        <f t="shared" si="26"/>
        <v/>
      </c>
      <c s="50" t="str">
        <f t="shared" si="27"/>
        <v/>
      </c>
      <c s="252" t="str">
        <f>IF($I63="","",'AUG 24'!$CF63)</f>
        <v/>
      </c>
      <c s="91" t="str">
        <f t="shared" si="28"/>
        <v/>
      </c>
      <c s="80"/>
      <c s="53">
        <v>57</v>
      </c>
      <c s="59"/>
      <c s="59"/>
      <c s="59"/>
      <c s="74" t="str">
        <f t="shared" si="29"/>
        <v/>
      </c>
      <c s="59"/>
      <c s="59"/>
      <c s="59"/>
      <c s="59"/>
      <c s="59"/>
      <c s="59"/>
      <c s="59"/>
      <c s="59"/>
    </row>
    <row r="64" spans="1:96" ht="15.75" customHeight="1">
      <c r="A64" s="230" t="str">
        <f>IF('STUDENT DATA SHEET '!A65="","",'STUDENT DATA SHEET '!A65)</f>
        <v/>
      </c>
      <c s="231" t="str">
        <f>IFERROR(IF('STUDENT DATA SHEET '!B65="","",'STUDENT DATA SHEET '!B65),"")</f>
        <v/>
      </c>
      <c s="231" t="str">
        <f>IFERROR(IF('STUDENT DATA SHEET '!C65="","",'STUDENT DATA SHEET '!C65),"")</f>
        <v/>
      </c>
      <c s="231" t="str">
        <f>IFERROR(IF('STUDENT DATA SHEET '!D65="","",'STUDENT DATA SHEET '!D65),"")</f>
        <v/>
      </c>
      <c s="43" t="str">
        <f>IFERROR(IF('STUDENT DATA SHEET '!E65="","",'STUDENT DATA SHEET '!E65),"")</f>
        <v/>
      </c>
      <c s="234" t="str">
        <f>IFERROR(IF('STUDENT DATA SHEET '!F65="","",'STUDENT DATA SHEET '!F65),"")</f>
        <v/>
      </c>
      <c s="231" t="str">
        <f>IFERROR(IF('STUDENT DATA SHEET '!G65="","",'STUDENT DATA SHEET '!G65),"")</f>
        <v/>
      </c>
      <c s="231" t="str">
        <f>IFERROR(IF('STUDENT DATA SHEET '!H65="","",'STUDENT DATA SHEET '!H65),"")</f>
        <v/>
      </c>
      <c s="231" t="str">
        <f>IFERROR(UPPER(IF('STUDENT DATA SHEET '!I65="","",'STUDENT DATA SHEET '!I65)),"")</f>
        <v/>
      </c>
      <c s="54" t="str">
        <f>IFERROR(IF('STUDENT DATA SHEET '!J65="","",'STUDENT DATA SHEET '!J65),"")</f>
        <v/>
      </c>
      <c s="54" t="str">
        <f>IFERROR(IF('STUDENT DATA SHEET '!K65="","",'STUDENT DATA SHEET '!K65),"")</f>
        <v/>
      </c>
      <c s="54"/>
      <c s="48"/>
      <c s="48"/>
      <c s="48"/>
      <c s="48"/>
      <c s="48"/>
      <c s="48"/>
      <c s="48"/>
      <c s="48"/>
      <c s="48"/>
      <c s="48"/>
      <c s="48"/>
      <c s="48"/>
      <c s="48"/>
      <c s="48"/>
      <c s="48"/>
      <c s="48"/>
      <c s="48"/>
      <c s="48"/>
      <c s="48"/>
      <c s="48"/>
      <c s="48"/>
      <c s="48"/>
      <c s="48"/>
      <c s="48"/>
      <c s="48"/>
      <c s="48"/>
      <c s="48"/>
      <c s="48"/>
      <c s="48"/>
      <c s="48"/>
      <c s="48"/>
      <c s="48"/>
      <c s="89" t="str">
        <f>IF(B64="","",_xlfn.AGGREGATE(3,5,$B$6:B64))</f>
        <v/>
      </c>
      <c s="49"/>
      <c s="49"/>
      <c s="48"/>
      <c s="48"/>
      <c s="48"/>
      <c s="48"/>
      <c s="48"/>
      <c s="48"/>
      <c s="48"/>
      <c s="48"/>
      <c s="48"/>
      <c s="48"/>
      <c s="48"/>
      <c s="48"/>
      <c s="48"/>
      <c s="48"/>
      <c s="48"/>
      <c s="48"/>
      <c s="48"/>
      <c s="48"/>
      <c s="48"/>
      <c s="48"/>
      <c s="48"/>
      <c s="48"/>
      <c s="48"/>
      <c s="48"/>
      <c s="48"/>
      <c s="48"/>
      <c s="50" t="str">
        <f t="shared" si="23"/>
        <v/>
      </c>
      <c s="252" t="str">
        <f>IF($I64="","",'AUG 24'!$BZ64)</f>
        <v/>
      </c>
      <c s="91" t="str">
        <f t="shared" si="24"/>
        <v/>
      </c>
      <c s="50" t="str">
        <f t="shared" si="25"/>
        <v/>
      </c>
      <c s="252" t="str">
        <f>IF($I64="","",'AUG 24'!CC64)</f>
        <v/>
      </c>
      <c s="91" t="str">
        <f t="shared" si="26"/>
        <v/>
      </c>
      <c s="50" t="str">
        <f t="shared" si="27"/>
        <v/>
      </c>
      <c s="252" t="str">
        <f>IF($I64="","",'AUG 24'!$CF64)</f>
        <v/>
      </c>
      <c s="91" t="str">
        <f t="shared" si="28"/>
        <v/>
      </c>
      <c s="80"/>
      <c s="53">
        <v>58</v>
      </c>
      <c s="59"/>
      <c s="59"/>
      <c s="59"/>
      <c s="74" t="str">
        <f t="shared" si="29"/>
        <v/>
      </c>
      <c s="59"/>
      <c s="59"/>
      <c s="59"/>
      <c s="59"/>
      <c s="59"/>
      <c s="59"/>
      <c s="59"/>
      <c s="59"/>
    </row>
    <row r="65" spans="1:96" ht="15.75" customHeight="1">
      <c r="A65" s="230" t="str">
        <f>IF('STUDENT DATA SHEET '!A66="","",'STUDENT DATA SHEET '!A66)</f>
        <v/>
      </c>
      <c s="231" t="str">
        <f>IFERROR(IF('STUDENT DATA SHEET '!B66="","",'STUDENT DATA SHEET '!B66),"")</f>
        <v/>
      </c>
      <c s="231" t="str">
        <f>IFERROR(IF('STUDENT DATA SHEET '!C66="","",'STUDENT DATA SHEET '!C66),"")</f>
        <v/>
      </c>
      <c s="231" t="str">
        <f>IFERROR(IF('STUDENT DATA SHEET '!D66="","",'STUDENT DATA SHEET '!D66),"")</f>
        <v/>
      </c>
      <c s="43" t="str">
        <f>IFERROR(IF('STUDENT DATA SHEET '!E66="","",'STUDENT DATA SHEET '!E66),"")</f>
        <v/>
      </c>
      <c s="234" t="str">
        <f>IFERROR(IF('STUDENT DATA SHEET '!F66="","",'STUDENT DATA SHEET '!F66),"")</f>
        <v/>
      </c>
      <c s="231" t="str">
        <f>IFERROR(IF('STUDENT DATA SHEET '!G66="","",'STUDENT DATA SHEET '!G66),"")</f>
        <v/>
      </c>
      <c s="231" t="str">
        <f>IFERROR(IF('STUDENT DATA SHEET '!H66="","",'STUDENT DATA SHEET '!H66),"")</f>
        <v/>
      </c>
      <c s="231" t="str">
        <f>IFERROR(UPPER(IF('STUDENT DATA SHEET '!I66="","",'STUDENT DATA SHEET '!I66)),"")</f>
        <v/>
      </c>
      <c s="54" t="str">
        <f>IFERROR(IF('STUDENT DATA SHEET '!J66="","",'STUDENT DATA SHEET '!J66),"")</f>
        <v/>
      </c>
      <c s="54" t="str">
        <f>IFERROR(IF('STUDENT DATA SHEET '!K66="","",'STUDENT DATA SHEET '!K66),"")</f>
        <v/>
      </c>
      <c s="54"/>
      <c s="48"/>
      <c s="48"/>
      <c s="48"/>
      <c s="48"/>
      <c s="48"/>
      <c s="48"/>
      <c s="48"/>
      <c s="48"/>
      <c s="48"/>
      <c s="48"/>
      <c s="48"/>
      <c s="48"/>
      <c s="48"/>
      <c s="48"/>
      <c s="48"/>
      <c s="48"/>
      <c s="48"/>
      <c s="48"/>
      <c s="48"/>
      <c s="48"/>
      <c s="48"/>
      <c s="48"/>
      <c s="48"/>
      <c s="48"/>
      <c s="48"/>
      <c s="48"/>
      <c s="48"/>
      <c s="48"/>
      <c s="48"/>
      <c s="48"/>
      <c s="48"/>
      <c s="48"/>
      <c s="89" t="str">
        <f>IF(B65="","",_xlfn.AGGREGATE(3,5,$B$6:B65))</f>
        <v/>
      </c>
      <c s="49"/>
      <c s="49"/>
      <c s="48"/>
      <c s="48"/>
      <c s="48"/>
      <c s="48"/>
      <c s="48"/>
      <c s="48"/>
      <c s="48"/>
      <c s="48"/>
      <c s="48"/>
      <c s="48"/>
      <c s="48"/>
      <c s="48"/>
      <c s="48"/>
      <c s="48"/>
      <c s="48"/>
      <c s="48"/>
      <c s="48"/>
      <c s="48"/>
      <c s="48"/>
      <c s="48"/>
      <c s="48"/>
      <c s="48"/>
      <c s="48"/>
      <c s="48"/>
      <c s="48"/>
      <c s="48"/>
      <c s="50" t="str">
        <f t="shared" si="23"/>
        <v/>
      </c>
      <c s="252" t="str">
        <f>IF($I65="","",'AUG 24'!$BZ65)</f>
        <v/>
      </c>
      <c s="91" t="str">
        <f t="shared" si="24"/>
        <v/>
      </c>
      <c s="50" t="str">
        <f t="shared" si="25"/>
        <v/>
      </c>
      <c s="252" t="str">
        <f>IF($I65="","",'AUG 24'!CC65)</f>
        <v/>
      </c>
      <c s="91" t="str">
        <f t="shared" si="26"/>
        <v/>
      </c>
      <c s="50" t="str">
        <f t="shared" si="27"/>
        <v/>
      </c>
      <c s="252" t="str">
        <f>IF($I65="","",'AUG 24'!$CF65)</f>
        <v/>
      </c>
      <c s="91" t="str">
        <f t="shared" si="28"/>
        <v/>
      </c>
      <c s="80"/>
      <c s="53">
        <v>59</v>
      </c>
      <c s="59"/>
      <c s="59"/>
      <c s="59"/>
      <c s="74" t="str">
        <f t="shared" si="29"/>
        <v/>
      </c>
      <c s="59"/>
      <c s="59"/>
      <c s="59"/>
      <c s="59"/>
      <c s="59"/>
      <c s="59"/>
      <c s="59"/>
      <c s="59"/>
    </row>
    <row r="66" spans="1:96" ht="15.75" customHeight="1">
      <c r="A66" s="230" t="str">
        <f>IF('STUDENT DATA SHEET '!A67="","",'STUDENT DATA SHEET '!A67)</f>
        <v/>
      </c>
      <c s="231" t="str">
        <f>IFERROR(IF('STUDENT DATA SHEET '!B67="","",'STUDENT DATA SHEET '!B67),"")</f>
        <v/>
      </c>
      <c s="231" t="str">
        <f>IFERROR(IF('STUDENT DATA SHEET '!C67="","",'STUDENT DATA SHEET '!C67),"")</f>
        <v/>
      </c>
      <c s="231" t="str">
        <f>IFERROR(IF('STUDENT DATA SHEET '!D67="","",'STUDENT DATA SHEET '!D67),"")</f>
        <v/>
      </c>
      <c s="43" t="str">
        <f>IFERROR(IF('STUDENT DATA SHEET '!E67="","",'STUDENT DATA SHEET '!E67),"")</f>
        <v/>
      </c>
      <c s="234" t="str">
        <f>IFERROR(IF('STUDENT DATA SHEET '!F67="","",'STUDENT DATA SHEET '!F67),"")</f>
        <v/>
      </c>
      <c s="231" t="str">
        <f>IFERROR(IF('STUDENT DATA SHEET '!G67="","",'STUDENT DATA SHEET '!G67),"")</f>
        <v/>
      </c>
      <c s="231" t="str">
        <f>IFERROR(IF('STUDENT DATA SHEET '!H67="","",'STUDENT DATA SHEET '!H67),"")</f>
        <v/>
      </c>
      <c s="231" t="str">
        <f>IFERROR(UPPER(IF('STUDENT DATA SHEET '!I67="","",'STUDENT DATA SHEET '!I67)),"")</f>
        <v/>
      </c>
      <c s="54" t="str">
        <f>IFERROR(IF('STUDENT DATA SHEET '!J67="","",'STUDENT DATA SHEET '!J67),"")</f>
        <v/>
      </c>
      <c s="54" t="str">
        <f>IFERROR(IF('STUDENT DATA SHEET '!K67="","",'STUDENT DATA SHEET '!K67),"")</f>
        <v/>
      </c>
      <c s="54"/>
      <c s="48"/>
      <c s="48"/>
      <c s="48"/>
      <c s="48"/>
      <c s="48"/>
      <c s="48"/>
      <c s="48"/>
      <c s="48"/>
      <c s="48"/>
      <c s="48"/>
      <c s="48"/>
      <c s="48"/>
      <c s="48"/>
      <c s="48"/>
      <c s="48"/>
      <c s="48"/>
      <c s="48"/>
      <c s="48"/>
      <c s="48"/>
      <c s="48"/>
      <c s="48"/>
      <c s="48"/>
      <c s="48"/>
      <c s="48"/>
      <c s="48"/>
      <c s="48"/>
      <c s="48"/>
      <c s="48"/>
      <c s="48"/>
      <c s="48"/>
      <c s="48"/>
      <c s="48"/>
      <c s="89" t="str">
        <f>IF(B66="","",_xlfn.AGGREGATE(3,5,$B$6:B66))</f>
        <v/>
      </c>
      <c s="49"/>
      <c s="49"/>
      <c s="48"/>
      <c s="48"/>
      <c s="48"/>
      <c s="48"/>
      <c s="48"/>
      <c s="48"/>
      <c s="48"/>
      <c s="48"/>
      <c s="48"/>
      <c s="48"/>
      <c s="48"/>
      <c s="48"/>
      <c s="48"/>
      <c s="48"/>
      <c s="48"/>
      <c s="48"/>
      <c s="48"/>
      <c s="48"/>
      <c s="48"/>
      <c s="48"/>
      <c s="48"/>
      <c s="48"/>
      <c s="48"/>
      <c s="48"/>
      <c s="48"/>
      <c s="48"/>
      <c s="50" t="str">
        <f t="shared" si="23"/>
        <v/>
      </c>
      <c s="252" t="str">
        <f>IF($I66="","",'AUG 24'!$BZ66)</f>
        <v/>
      </c>
      <c s="91" t="str">
        <f t="shared" si="24"/>
        <v/>
      </c>
      <c s="50" t="str">
        <f t="shared" si="25"/>
        <v/>
      </c>
      <c s="252" t="str">
        <f>IF($I66="","",'AUG 24'!CC66)</f>
        <v/>
      </c>
      <c s="91" t="str">
        <f t="shared" si="26"/>
        <v/>
      </c>
      <c s="50" t="str">
        <f t="shared" si="27"/>
        <v/>
      </c>
      <c s="252" t="str">
        <f>IF($I66="","",'AUG 24'!$CF66)</f>
        <v/>
      </c>
      <c s="91" t="str">
        <f t="shared" si="28"/>
        <v/>
      </c>
      <c s="80"/>
      <c s="53">
        <v>60</v>
      </c>
      <c s="59"/>
      <c s="59"/>
      <c s="59"/>
      <c s="74" t="str">
        <f t="shared" si="29"/>
        <v/>
      </c>
      <c s="59"/>
      <c s="59"/>
      <c s="59"/>
      <c s="59"/>
      <c s="59"/>
      <c s="59"/>
      <c s="59"/>
      <c s="59"/>
    </row>
    <row r="67" spans="1:96" ht="15.75" customHeight="1">
      <c r="A67" s="230" t="str">
        <f>IF('STUDENT DATA SHEET '!A68="","",'STUDENT DATA SHEET '!A68)</f>
        <v/>
      </c>
      <c s="231" t="str">
        <f>IFERROR(IF('STUDENT DATA SHEET '!B68="","",'STUDENT DATA SHEET '!B68),"")</f>
        <v/>
      </c>
      <c s="231" t="str">
        <f>IFERROR(IF('STUDENT DATA SHEET '!C68="","",'STUDENT DATA SHEET '!C68),"")</f>
        <v/>
      </c>
      <c s="231" t="str">
        <f>IFERROR(IF('STUDENT DATA SHEET '!D68="","",'STUDENT DATA SHEET '!D68),"")</f>
        <v/>
      </c>
      <c s="43" t="str">
        <f>IFERROR(IF('STUDENT DATA SHEET '!E68="","",'STUDENT DATA SHEET '!E68),"")</f>
        <v/>
      </c>
      <c s="234" t="str">
        <f>IFERROR(IF('STUDENT DATA SHEET '!F68="","",'STUDENT DATA SHEET '!F68),"")</f>
        <v/>
      </c>
      <c s="231" t="str">
        <f>IFERROR(IF('STUDENT DATA SHEET '!G68="","",'STUDENT DATA SHEET '!G68),"")</f>
        <v/>
      </c>
      <c s="231" t="str">
        <f>IFERROR(IF('STUDENT DATA SHEET '!H68="","",'STUDENT DATA SHEET '!H68),"")</f>
        <v/>
      </c>
      <c s="231" t="str">
        <f>IFERROR(UPPER(IF('STUDENT DATA SHEET '!I68="","",'STUDENT DATA SHEET '!I68)),"")</f>
        <v/>
      </c>
      <c s="54" t="str">
        <f>IFERROR(IF('STUDENT DATA SHEET '!J68="","",'STUDENT DATA SHEET '!J68),"")</f>
        <v/>
      </c>
      <c s="54" t="str">
        <f>IFERROR(IF('STUDENT DATA SHEET '!K68="","",'STUDENT DATA SHEET '!K68),"")</f>
        <v/>
      </c>
      <c s="54"/>
      <c s="48"/>
      <c s="48"/>
      <c s="48"/>
      <c s="48"/>
      <c s="48"/>
      <c s="48"/>
      <c s="48"/>
      <c s="48"/>
      <c s="48"/>
      <c s="48"/>
      <c s="48"/>
      <c s="48"/>
      <c s="48"/>
      <c s="48"/>
      <c s="48"/>
      <c s="48"/>
      <c s="48"/>
      <c s="48"/>
      <c s="48"/>
      <c s="48"/>
      <c s="48"/>
      <c s="48"/>
      <c s="48"/>
      <c s="48"/>
      <c s="48"/>
      <c s="48"/>
      <c s="48"/>
      <c s="48"/>
      <c s="48"/>
      <c s="48"/>
      <c s="48"/>
      <c s="48"/>
      <c s="89" t="str">
        <f>IF(B67="","",_xlfn.AGGREGATE(3,5,$B$6:B67))</f>
        <v/>
      </c>
      <c s="49"/>
      <c s="49"/>
      <c s="48"/>
      <c s="48"/>
      <c s="48"/>
      <c s="48"/>
      <c s="48"/>
      <c s="48"/>
      <c s="48"/>
      <c s="48"/>
      <c s="48"/>
      <c s="48"/>
      <c s="48"/>
      <c s="48"/>
      <c s="48"/>
      <c s="48"/>
      <c s="48"/>
      <c s="48"/>
      <c s="48"/>
      <c s="48"/>
      <c s="48"/>
      <c s="48"/>
      <c s="48"/>
      <c s="48"/>
      <c s="48"/>
      <c s="48"/>
      <c s="48"/>
      <c s="48"/>
      <c s="50" t="str">
        <f t="shared" si="23"/>
        <v/>
      </c>
      <c s="252" t="str">
        <f>IF($I67="","",'AUG 24'!$BZ67)</f>
        <v/>
      </c>
      <c s="91" t="str">
        <f t="shared" si="24"/>
        <v/>
      </c>
      <c s="50" t="str">
        <f t="shared" si="25"/>
        <v/>
      </c>
      <c s="252" t="str">
        <f>IF($I67="","",'AUG 24'!CC67)</f>
        <v/>
      </c>
      <c s="91" t="str">
        <f t="shared" si="26"/>
        <v/>
      </c>
      <c s="50" t="str">
        <f t="shared" si="27"/>
        <v/>
      </c>
      <c s="252" t="str">
        <f>IF($I67="","",'AUG 24'!$CF67)</f>
        <v/>
      </c>
      <c s="91" t="str">
        <f t="shared" si="28"/>
        <v/>
      </c>
      <c s="80"/>
      <c s="53">
        <v>61</v>
      </c>
      <c s="59"/>
      <c s="59"/>
      <c s="59"/>
      <c s="74" t="str">
        <f t="shared" si="29"/>
        <v/>
      </c>
      <c s="59"/>
      <c s="59"/>
      <c s="59"/>
      <c s="59"/>
      <c s="59"/>
      <c s="59"/>
      <c s="59"/>
      <c s="59"/>
    </row>
    <row r="68" spans="1:96" ht="15.75" customHeight="1">
      <c r="A68" s="230" t="str">
        <f>IF('STUDENT DATA SHEET '!A69="","",'STUDENT DATA SHEET '!A69)</f>
        <v/>
      </c>
      <c s="231" t="str">
        <f>IFERROR(IF('STUDENT DATA SHEET '!B69="","",'STUDENT DATA SHEET '!B69),"")</f>
        <v/>
      </c>
      <c s="231" t="str">
        <f>IFERROR(IF('STUDENT DATA SHEET '!C69="","",'STUDENT DATA SHEET '!C69),"")</f>
        <v/>
      </c>
      <c s="231" t="str">
        <f>IFERROR(IF('STUDENT DATA SHEET '!D69="","",'STUDENT DATA SHEET '!D69),"")</f>
        <v/>
      </c>
      <c s="43" t="str">
        <f>IFERROR(IF('STUDENT DATA SHEET '!E69="","",'STUDENT DATA SHEET '!E69),"")</f>
        <v/>
      </c>
      <c s="234" t="str">
        <f>IFERROR(IF('STUDENT DATA SHEET '!F69="","",'STUDENT DATA SHEET '!F69),"")</f>
        <v/>
      </c>
      <c s="231" t="str">
        <f>IFERROR(IF('STUDENT DATA SHEET '!G69="","",'STUDENT DATA SHEET '!G69),"")</f>
        <v/>
      </c>
      <c s="231" t="str">
        <f>IFERROR(IF('STUDENT DATA SHEET '!H69="","",'STUDENT DATA SHEET '!H69),"")</f>
        <v/>
      </c>
      <c s="231" t="str">
        <f>IFERROR(UPPER(IF('STUDENT DATA SHEET '!I69="","",'STUDENT DATA SHEET '!I69)),"")</f>
        <v/>
      </c>
      <c s="54" t="str">
        <f>IFERROR(IF('STUDENT DATA SHEET '!J69="","",'STUDENT DATA SHEET '!J69),"")</f>
        <v/>
      </c>
      <c s="54" t="str">
        <f>IFERROR(IF('STUDENT DATA SHEET '!K69="","",'STUDENT DATA SHEET '!K69),"")</f>
        <v/>
      </c>
      <c s="54"/>
      <c s="48"/>
      <c s="48"/>
      <c s="48"/>
      <c s="48"/>
      <c s="48"/>
      <c s="48"/>
      <c s="48"/>
      <c s="48"/>
      <c s="48"/>
      <c s="48"/>
      <c s="48"/>
      <c s="48"/>
      <c s="48"/>
      <c s="48"/>
      <c s="48"/>
      <c s="48"/>
      <c s="48"/>
      <c s="48"/>
      <c s="48"/>
      <c s="48"/>
      <c s="48"/>
      <c s="48"/>
      <c s="48"/>
      <c s="48"/>
      <c s="48"/>
      <c s="48"/>
      <c s="48"/>
      <c s="48"/>
      <c s="48"/>
      <c s="48"/>
      <c s="48"/>
      <c s="48"/>
      <c s="89" t="str">
        <f>IF(B68="","",_xlfn.AGGREGATE(3,5,$B$6:B68))</f>
        <v/>
      </c>
      <c s="49"/>
      <c s="49"/>
      <c s="48"/>
      <c s="48"/>
      <c s="48"/>
      <c s="48"/>
      <c s="48"/>
      <c s="48"/>
      <c s="48"/>
      <c s="48"/>
      <c s="48"/>
      <c s="48"/>
      <c s="48"/>
      <c s="48"/>
      <c s="48"/>
      <c s="48"/>
      <c s="48"/>
      <c s="48"/>
      <c s="48"/>
      <c s="48"/>
      <c s="48"/>
      <c s="48"/>
      <c s="48"/>
      <c s="48"/>
      <c s="48"/>
      <c s="48"/>
      <c s="48"/>
      <c s="48"/>
      <c s="50" t="str">
        <f t="shared" si="23"/>
        <v/>
      </c>
      <c s="252" t="str">
        <f>IF($I68="","",'AUG 24'!$BZ68)</f>
        <v/>
      </c>
      <c s="91" t="str">
        <f t="shared" si="24"/>
        <v/>
      </c>
      <c s="50" t="str">
        <f t="shared" si="25"/>
        <v/>
      </c>
      <c s="252" t="str">
        <f>IF($I68="","",'AUG 24'!CC68)</f>
        <v/>
      </c>
      <c s="91" t="str">
        <f t="shared" si="26"/>
        <v/>
      </c>
      <c s="50" t="str">
        <f t="shared" si="27"/>
        <v/>
      </c>
      <c s="252" t="str">
        <f>IF($I68="","",'AUG 24'!$CF68)</f>
        <v/>
      </c>
      <c s="91" t="str">
        <f t="shared" si="28"/>
        <v/>
      </c>
      <c s="80"/>
      <c s="75">
        <v>62</v>
      </c>
      <c s="59"/>
      <c s="59"/>
      <c s="59"/>
      <c s="74" t="str">
        <f t="shared" si="29"/>
        <v/>
      </c>
      <c s="59"/>
      <c s="59"/>
      <c s="59"/>
      <c s="59"/>
      <c s="59"/>
      <c s="59"/>
      <c s="59"/>
      <c s="59"/>
    </row>
    <row r="69" spans="1:96" ht="15.75" customHeight="1">
      <c r="A69" s="230" t="str">
        <f>IF('STUDENT DATA SHEET '!A70="","",'STUDENT DATA SHEET '!A70)</f>
        <v/>
      </c>
      <c s="231" t="str">
        <f>IFERROR(IF('STUDENT DATA SHEET '!B70="","",'STUDENT DATA SHEET '!B70),"")</f>
        <v/>
      </c>
      <c s="231" t="str">
        <f>IFERROR(IF('STUDENT DATA SHEET '!C70="","",'STUDENT DATA SHEET '!C70),"")</f>
        <v/>
      </c>
      <c s="231" t="str">
        <f>IFERROR(IF('STUDENT DATA SHEET '!D70="","",'STUDENT DATA SHEET '!D70),"")</f>
        <v/>
      </c>
      <c s="43" t="str">
        <f>IFERROR(IF('STUDENT DATA SHEET '!E70="","",'STUDENT DATA SHEET '!E70),"")</f>
        <v/>
      </c>
      <c s="234" t="str">
        <f>IFERROR(IF('STUDENT DATA SHEET '!F70="","",'STUDENT DATA SHEET '!F70),"")</f>
        <v/>
      </c>
      <c s="231" t="str">
        <f>IFERROR(IF('STUDENT DATA SHEET '!G70="","",'STUDENT DATA SHEET '!G70),"")</f>
        <v/>
      </c>
      <c s="231" t="str">
        <f>IFERROR(IF('STUDENT DATA SHEET '!H70="","",'STUDENT DATA SHEET '!H70),"")</f>
        <v/>
      </c>
      <c s="231" t="str">
        <f>IFERROR(UPPER(IF('STUDENT DATA SHEET '!I70="","",'STUDENT DATA SHEET '!I70)),"")</f>
        <v/>
      </c>
      <c s="54" t="str">
        <f>IFERROR(IF('STUDENT DATA SHEET '!J70="","",'STUDENT DATA SHEET '!J70),"")</f>
        <v/>
      </c>
      <c s="54" t="str">
        <f>IFERROR(IF('STUDENT DATA SHEET '!K70="","",'STUDENT DATA SHEET '!K70),"")</f>
        <v/>
      </c>
      <c s="54"/>
      <c s="48"/>
      <c s="48"/>
      <c s="48"/>
      <c s="48"/>
      <c s="48"/>
      <c s="48"/>
      <c s="48"/>
      <c s="48"/>
      <c s="48"/>
      <c s="48"/>
      <c s="48"/>
      <c s="48"/>
      <c s="48"/>
      <c s="48"/>
      <c s="48"/>
      <c s="48"/>
      <c s="48"/>
      <c s="48"/>
      <c s="48"/>
      <c s="48"/>
      <c s="48"/>
      <c s="48"/>
      <c s="48"/>
      <c s="48"/>
      <c s="48"/>
      <c s="48"/>
      <c s="48"/>
      <c s="48"/>
      <c s="48"/>
      <c s="48"/>
      <c s="48"/>
      <c s="48"/>
      <c s="89" t="str">
        <f>IF(B69="","",_xlfn.AGGREGATE(3,5,$B$6:B69))</f>
        <v/>
      </c>
      <c s="49"/>
      <c s="49"/>
      <c s="48"/>
      <c s="48"/>
      <c s="48"/>
      <c s="48"/>
      <c s="48"/>
      <c s="48"/>
      <c s="48"/>
      <c s="48"/>
      <c s="48"/>
      <c s="48"/>
      <c s="48"/>
      <c s="48"/>
      <c s="48"/>
      <c s="48"/>
      <c s="48"/>
      <c s="48"/>
      <c s="48"/>
      <c s="48"/>
      <c s="48"/>
      <c s="48"/>
      <c s="48"/>
      <c s="48"/>
      <c s="48"/>
      <c s="48"/>
      <c s="48"/>
      <c s="48"/>
      <c s="50" t="str">
        <f t="shared" si="23"/>
        <v/>
      </c>
      <c s="252" t="str">
        <f>IF($I69="","",'AUG 24'!$BZ69)</f>
        <v/>
      </c>
      <c s="91" t="str">
        <f t="shared" si="24"/>
        <v/>
      </c>
      <c s="50" t="str">
        <f t="shared" si="25"/>
        <v/>
      </c>
      <c s="252" t="str">
        <f>IF($I69="","",'AUG 24'!CC69)</f>
        <v/>
      </c>
      <c s="91" t="str">
        <f t="shared" si="26"/>
        <v/>
      </c>
      <c s="50" t="str">
        <f t="shared" si="27"/>
        <v/>
      </c>
      <c s="252" t="str">
        <f>IF($I69="","",'AUG 24'!$CF69)</f>
        <v/>
      </c>
      <c s="91" t="str">
        <f t="shared" si="28"/>
        <v/>
      </c>
      <c s="80"/>
      <c s="76"/>
      <c s="59"/>
      <c s="59"/>
      <c s="59"/>
      <c s="74" t="str">
        <f t="shared" si="29"/>
        <v/>
      </c>
      <c s="59"/>
      <c s="59"/>
      <c s="59"/>
      <c s="59"/>
      <c s="59"/>
      <c s="59"/>
      <c s="59"/>
      <c s="59"/>
    </row>
    <row r="70" spans="1:96" ht="15.75" customHeight="1">
      <c r="A70" s="230" t="str">
        <f>IF('STUDENT DATA SHEET '!A71="","",'STUDENT DATA SHEET '!A71)</f>
        <v/>
      </c>
      <c s="231" t="str">
        <f>IFERROR(IF('STUDENT DATA SHEET '!B71="","",'STUDENT DATA SHEET '!B71),"")</f>
        <v/>
      </c>
      <c s="231" t="str">
        <f>IFERROR(IF('STUDENT DATA SHEET '!C71="","",'STUDENT DATA SHEET '!C71),"")</f>
        <v/>
      </c>
      <c s="231" t="str">
        <f>IFERROR(IF('STUDENT DATA SHEET '!D71="","",'STUDENT DATA SHEET '!D71),"")</f>
        <v/>
      </c>
      <c s="43" t="str">
        <f>IFERROR(IF('STUDENT DATA SHEET '!E71="","",'STUDENT DATA SHEET '!E71),"")</f>
        <v/>
      </c>
      <c s="234" t="str">
        <f>IFERROR(IF('STUDENT DATA SHEET '!F71="","",'STUDENT DATA SHEET '!F71),"")</f>
        <v/>
      </c>
      <c s="231" t="str">
        <f>IFERROR(IF('STUDENT DATA SHEET '!G71="","",'STUDENT DATA SHEET '!G71),"")</f>
        <v/>
      </c>
      <c s="231" t="str">
        <f>IFERROR(IF('STUDENT DATA SHEET '!H71="","",'STUDENT DATA SHEET '!H71),"")</f>
        <v/>
      </c>
      <c s="231" t="str">
        <f>IFERROR(UPPER(IF('STUDENT DATA SHEET '!I71="","",'STUDENT DATA SHEET '!I71)),"")</f>
        <v/>
      </c>
      <c s="54" t="str">
        <f>IFERROR(IF('STUDENT DATA SHEET '!J71="","",'STUDENT DATA SHEET '!J71),"")</f>
        <v/>
      </c>
      <c s="54" t="str">
        <f>IFERROR(IF('STUDENT DATA SHEET '!K71="","",'STUDENT DATA SHEET '!K71),"")</f>
        <v/>
      </c>
      <c s="54"/>
      <c s="48"/>
      <c s="48"/>
      <c s="48"/>
      <c s="48"/>
      <c s="48"/>
      <c s="48"/>
      <c s="48"/>
      <c s="48"/>
      <c s="48"/>
      <c s="48"/>
      <c s="48"/>
      <c s="48"/>
      <c s="48"/>
      <c s="48"/>
      <c s="48"/>
      <c s="48"/>
      <c s="48"/>
      <c s="48"/>
      <c s="48"/>
      <c s="48"/>
      <c s="48"/>
      <c s="48"/>
      <c s="48"/>
      <c s="48"/>
      <c s="48"/>
      <c s="48"/>
      <c s="48"/>
      <c s="48"/>
      <c s="48"/>
      <c s="48"/>
      <c s="48"/>
      <c s="48"/>
      <c s="89" t="str">
        <f>IF(B70="","",_xlfn.AGGREGATE(3,5,$B$6:B70))</f>
        <v/>
      </c>
      <c s="49"/>
      <c s="49"/>
      <c s="48"/>
      <c s="48"/>
      <c s="48"/>
      <c s="48"/>
      <c s="48"/>
      <c s="48"/>
      <c s="48"/>
      <c s="48"/>
      <c s="48"/>
      <c s="48"/>
      <c s="48"/>
      <c s="48"/>
      <c s="48"/>
      <c s="48"/>
      <c s="48"/>
      <c s="48"/>
      <c s="48"/>
      <c s="48"/>
      <c s="48"/>
      <c s="48"/>
      <c s="48"/>
      <c s="48"/>
      <c s="48"/>
      <c s="48"/>
      <c s="48"/>
      <c s="48"/>
      <c s="50" t="str">
        <f t="shared" si="30" ref="BV70:BV101">IFERROR(IF($I70="","",COUNT($M70:$AR70,$AT70:$BU70)),"")</f>
        <v/>
      </c>
      <c s="252" t="str">
        <f>IF($I70="","",'AUG 24'!$BZ70)</f>
        <v/>
      </c>
      <c s="91" t="str">
        <f t="shared" si="31" ref="BX70:BX101">IF($I70="","",SUM($BV70:$BW70))</f>
        <v/>
      </c>
      <c s="50" t="str">
        <f t="shared" si="32" ref="BY70:BY101">IF($I70="","",COUNTIF($M70:$BU70,"A"))</f>
        <v/>
      </c>
      <c s="252" t="str">
        <f>IF($I70="","",'AUG 24'!CC70)</f>
        <v/>
      </c>
      <c s="91" t="str">
        <f t="shared" si="33" ref="CA70:CA101">IF($I70="","",SUM($BY70:$BZ70))</f>
        <v/>
      </c>
      <c s="50" t="str">
        <f t="shared" si="34" ref="CB70:CB101">IF($I70="","",COUNTIF($M70:$BU70,"L"))</f>
        <v/>
      </c>
      <c s="252" t="str">
        <f>IF($I70="","",'AUG 24'!$CF70)</f>
        <v/>
      </c>
      <c s="91" t="str">
        <f t="shared" si="35" ref="CD70:CD101">IF($I70="","",SUM($CB70:$CC70))</f>
        <v/>
      </c>
      <c s="80"/>
      <c s="77"/>
      <c s="59"/>
      <c s="59"/>
      <c s="59"/>
      <c s="74" t="str">
        <f t="shared" si="36" ref="CJ70:CJ101">IFERROR(IF($BV70="","",COUNT($M70:$AR70,$AT70:$BU70)/2),"")</f>
        <v/>
      </c>
      <c s="59"/>
      <c s="59"/>
      <c s="59"/>
      <c s="59"/>
      <c s="59"/>
      <c s="59"/>
      <c s="59"/>
      <c s="59"/>
    </row>
    <row r="71" spans="1:96" ht="15.75" customHeight="1">
      <c r="A71" s="230" t="str">
        <f>IF('STUDENT DATA SHEET '!A72="","",'STUDENT DATA SHEET '!A72)</f>
        <v/>
      </c>
      <c s="231" t="str">
        <f>IFERROR(IF('STUDENT DATA SHEET '!B72="","",'STUDENT DATA SHEET '!B72),"")</f>
        <v/>
      </c>
      <c s="231" t="str">
        <f>IFERROR(IF('STUDENT DATA SHEET '!C72="","",'STUDENT DATA SHEET '!C72),"")</f>
        <v/>
      </c>
      <c s="231" t="str">
        <f>IFERROR(IF('STUDENT DATA SHEET '!D72="","",'STUDENT DATA SHEET '!D72),"")</f>
        <v/>
      </c>
      <c s="43" t="str">
        <f>IFERROR(IF('STUDENT DATA SHEET '!E72="","",'STUDENT DATA SHEET '!E72),"")</f>
        <v/>
      </c>
      <c s="234" t="str">
        <f>IFERROR(IF('STUDENT DATA SHEET '!F72="","",'STUDENT DATA SHEET '!F72),"")</f>
        <v/>
      </c>
      <c s="231" t="str">
        <f>IFERROR(IF('STUDENT DATA SHEET '!G72="","",'STUDENT DATA SHEET '!G72),"")</f>
        <v/>
      </c>
      <c s="231" t="str">
        <f>IFERROR(IF('STUDENT DATA SHEET '!H72="","",'STUDENT DATA SHEET '!H72),"")</f>
        <v/>
      </c>
      <c s="231" t="str">
        <f>IFERROR(UPPER(IF('STUDENT DATA SHEET '!I72="","",'STUDENT DATA SHEET '!I72)),"")</f>
        <v/>
      </c>
      <c s="54" t="str">
        <f>IFERROR(IF('STUDENT DATA SHEET '!J72="","",'STUDENT DATA SHEET '!J72),"")</f>
        <v/>
      </c>
      <c s="54" t="str">
        <f>IFERROR(IF('STUDENT DATA SHEET '!K72="","",'STUDENT DATA SHEET '!K72),"")</f>
        <v/>
      </c>
      <c s="54"/>
      <c s="48"/>
      <c s="48"/>
      <c s="48"/>
      <c s="48"/>
      <c s="48"/>
      <c s="48"/>
      <c s="48"/>
      <c s="48"/>
      <c s="48"/>
      <c s="48"/>
      <c s="48"/>
      <c s="48"/>
      <c s="48"/>
      <c s="48"/>
      <c s="48"/>
      <c s="48"/>
      <c s="48"/>
      <c s="48"/>
      <c s="48"/>
      <c s="48"/>
      <c s="48"/>
      <c s="48"/>
      <c s="48"/>
      <c s="48"/>
      <c s="48"/>
      <c s="48"/>
      <c s="48"/>
      <c s="48"/>
      <c s="48"/>
      <c s="48"/>
      <c s="48"/>
      <c s="48"/>
      <c s="89" t="str">
        <f>IF(B71="","",_xlfn.AGGREGATE(3,5,$B$6:B71))</f>
        <v/>
      </c>
      <c s="49"/>
      <c s="49"/>
      <c s="48"/>
      <c s="48"/>
      <c s="48"/>
      <c s="48"/>
      <c s="48"/>
      <c s="48"/>
      <c s="48"/>
      <c s="48"/>
      <c s="48"/>
      <c s="48"/>
      <c s="48"/>
      <c s="48"/>
      <c s="48"/>
      <c s="48"/>
      <c s="48"/>
      <c s="48"/>
      <c s="48"/>
      <c s="48"/>
      <c s="48"/>
      <c s="48"/>
      <c s="48"/>
      <c s="48"/>
      <c s="48"/>
      <c s="48"/>
      <c s="48"/>
      <c s="48"/>
      <c s="50" t="str">
        <f t="shared" si="30"/>
        <v/>
      </c>
      <c s="252" t="str">
        <f>IF($I71="","",'AUG 24'!$BZ71)</f>
        <v/>
      </c>
      <c s="91" t="str">
        <f t="shared" si="31"/>
        <v/>
      </c>
      <c s="50" t="str">
        <f t="shared" si="32"/>
        <v/>
      </c>
      <c s="252" t="str">
        <f>IF($I71="","",'AUG 24'!CC71)</f>
        <v/>
      </c>
      <c s="91" t="str">
        <f t="shared" si="33"/>
        <v/>
      </c>
      <c s="50" t="str">
        <f t="shared" si="34"/>
        <v/>
      </c>
      <c s="252" t="str">
        <f>IF($I71="","",'AUG 24'!$CF71)</f>
        <v/>
      </c>
      <c s="91" t="str">
        <f t="shared" si="35"/>
        <v/>
      </c>
      <c s="80"/>
      <c s="77"/>
      <c s="59"/>
      <c s="59"/>
      <c s="59"/>
      <c s="74" t="str">
        <f t="shared" si="36"/>
        <v/>
      </c>
      <c s="59"/>
      <c s="59"/>
      <c s="59"/>
      <c s="59"/>
      <c s="59"/>
      <c s="59"/>
      <c s="59"/>
      <c s="59"/>
    </row>
    <row r="72" spans="1:96" ht="15.75" customHeight="1">
      <c r="A72" s="230" t="str">
        <f>IF('STUDENT DATA SHEET '!A73="","",'STUDENT DATA SHEET '!A73)</f>
        <v/>
      </c>
      <c s="231" t="str">
        <f>IFERROR(IF('STUDENT DATA SHEET '!B73="","",'STUDENT DATA SHEET '!B73),"")</f>
        <v/>
      </c>
      <c s="231" t="str">
        <f>IFERROR(IF('STUDENT DATA SHEET '!C73="","",'STUDENT DATA SHEET '!C73),"")</f>
        <v/>
      </c>
      <c s="231" t="str">
        <f>IFERROR(IF('STUDENT DATA SHEET '!D73="","",'STUDENT DATA SHEET '!D73),"")</f>
        <v/>
      </c>
      <c s="43" t="str">
        <f>IFERROR(IF('STUDENT DATA SHEET '!E73="","",'STUDENT DATA SHEET '!E73),"")</f>
        <v/>
      </c>
      <c s="234" t="str">
        <f>IFERROR(IF('STUDENT DATA SHEET '!F73="","",'STUDENT DATA SHEET '!F73),"")</f>
        <v/>
      </c>
      <c s="231" t="str">
        <f>IFERROR(IF('STUDENT DATA SHEET '!G73="","",'STUDENT DATA SHEET '!G73),"")</f>
        <v/>
      </c>
      <c s="231" t="str">
        <f>IFERROR(IF('STUDENT DATA SHEET '!H73="","",'STUDENT DATA SHEET '!H73),"")</f>
        <v/>
      </c>
      <c s="231" t="str">
        <f>IFERROR(UPPER(IF('STUDENT DATA SHEET '!I73="","",'STUDENT DATA SHEET '!I73)),"")</f>
        <v/>
      </c>
      <c s="54" t="str">
        <f>IFERROR(IF('STUDENT DATA SHEET '!J73="","",'STUDENT DATA SHEET '!J73),"")</f>
        <v/>
      </c>
      <c s="54" t="str">
        <f>IFERROR(IF('STUDENT DATA SHEET '!K73="","",'STUDENT DATA SHEET '!K73),"")</f>
        <v/>
      </c>
      <c s="54"/>
      <c s="48"/>
      <c s="48"/>
      <c s="48"/>
      <c s="48"/>
      <c s="48"/>
      <c s="48"/>
      <c s="48"/>
      <c s="48"/>
      <c s="48"/>
      <c s="48"/>
      <c s="48"/>
      <c s="48"/>
      <c s="48"/>
      <c s="48"/>
      <c s="48"/>
      <c s="48"/>
      <c s="48"/>
      <c s="48"/>
      <c s="48"/>
      <c s="48"/>
      <c s="48"/>
      <c s="48"/>
      <c s="48"/>
      <c s="48"/>
      <c s="48"/>
      <c s="48"/>
      <c s="48"/>
      <c s="48"/>
      <c s="48"/>
      <c s="48"/>
      <c s="48"/>
      <c s="48"/>
      <c s="89" t="str">
        <f>IF(B72="","",_xlfn.AGGREGATE(3,5,$B$6:B72))</f>
        <v/>
      </c>
      <c s="49"/>
      <c s="49"/>
      <c s="48"/>
      <c s="48"/>
      <c s="48"/>
      <c s="48"/>
      <c s="48"/>
      <c s="48"/>
      <c s="48"/>
      <c s="48"/>
      <c s="48"/>
      <c s="48"/>
      <c s="48"/>
      <c s="48"/>
      <c s="48"/>
      <c s="48"/>
      <c s="48"/>
      <c s="48"/>
      <c s="48"/>
      <c s="48"/>
      <c s="48"/>
      <c s="48"/>
      <c s="48"/>
      <c s="48"/>
      <c s="48"/>
      <c s="48"/>
      <c s="48"/>
      <c s="48"/>
      <c s="50" t="str">
        <f t="shared" si="30"/>
        <v/>
      </c>
      <c s="252" t="str">
        <f>IF($I72="","",'AUG 24'!$BZ72)</f>
        <v/>
      </c>
      <c s="91" t="str">
        <f t="shared" si="31"/>
        <v/>
      </c>
      <c s="50" t="str">
        <f t="shared" si="32"/>
        <v/>
      </c>
      <c s="252" t="str">
        <f>IF($I72="","",'AUG 24'!CC72)</f>
        <v/>
      </c>
      <c s="91" t="str">
        <f t="shared" si="33"/>
        <v/>
      </c>
      <c s="50" t="str">
        <f t="shared" si="34"/>
        <v/>
      </c>
      <c s="252" t="str">
        <f>IF($I72="","",'AUG 24'!$CF72)</f>
        <v/>
      </c>
      <c s="91" t="str">
        <f t="shared" si="35"/>
        <v/>
      </c>
      <c s="80"/>
      <c s="77"/>
      <c s="59"/>
      <c s="59"/>
      <c s="59"/>
      <c s="74" t="str">
        <f t="shared" si="36"/>
        <v/>
      </c>
      <c s="59"/>
      <c s="59"/>
      <c s="59"/>
      <c s="59"/>
      <c s="59"/>
      <c s="59"/>
      <c s="59"/>
      <c s="59"/>
    </row>
    <row r="73" spans="1:96" ht="15.75" customHeight="1">
      <c r="A73" s="230" t="str">
        <f>IF('STUDENT DATA SHEET '!A74="","",'STUDENT DATA SHEET '!A74)</f>
        <v/>
      </c>
      <c s="231" t="str">
        <f>IFERROR(IF('STUDENT DATA SHEET '!B74="","",'STUDENT DATA SHEET '!B74),"")</f>
        <v/>
      </c>
      <c s="231" t="str">
        <f>IFERROR(IF('STUDENT DATA SHEET '!C74="","",'STUDENT DATA SHEET '!C74),"")</f>
        <v/>
      </c>
      <c s="231" t="str">
        <f>IFERROR(IF('STUDENT DATA SHEET '!D74="","",'STUDENT DATA SHEET '!D74),"")</f>
        <v/>
      </c>
      <c s="43" t="str">
        <f>IFERROR(IF('STUDENT DATA SHEET '!E74="","",'STUDENT DATA SHEET '!E74),"")</f>
        <v/>
      </c>
      <c s="234" t="str">
        <f>IFERROR(IF('STUDENT DATA SHEET '!F74="","",'STUDENT DATA SHEET '!F74),"")</f>
        <v/>
      </c>
      <c s="231" t="str">
        <f>IFERROR(IF('STUDENT DATA SHEET '!G74="","",'STUDENT DATA SHEET '!G74),"")</f>
        <v/>
      </c>
      <c s="231" t="str">
        <f>IFERROR(IF('STUDENT DATA SHEET '!H74="","",'STUDENT DATA SHEET '!H74),"")</f>
        <v/>
      </c>
      <c s="231" t="str">
        <f>IFERROR(UPPER(IF('STUDENT DATA SHEET '!I74="","",'STUDENT DATA SHEET '!I74)),"")</f>
        <v/>
      </c>
      <c s="54" t="str">
        <f>IFERROR(IF('STUDENT DATA SHEET '!J74="","",'STUDENT DATA SHEET '!J74),"")</f>
        <v/>
      </c>
      <c s="54" t="str">
        <f>IFERROR(IF('STUDENT DATA SHEET '!K74="","",'STUDENT DATA SHEET '!K74),"")</f>
        <v/>
      </c>
      <c s="54"/>
      <c s="48"/>
      <c s="48"/>
      <c s="48"/>
      <c s="48"/>
      <c s="48"/>
      <c s="48"/>
      <c s="48"/>
      <c s="48"/>
      <c s="48"/>
      <c s="48"/>
      <c s="48"/>
      <c s="48"/>
      <c s="48"/>
      <c s="48"/>
      <c s="48"/>
      <c s="48"/>
      <c s="48"/>
      <c s="48"/>
      <c s="48"/>
      <c s="48"/>
      <c s="48"/>
      <c s="48"/>
      <c s="48"/>
      <c s="48"/>
      <c s="48"/>
      <c s="48"/>
      <c s="48"/>
      <c s="48"/>
      <c s="48"/>
      <c s="48"/>
      <c s="48"/>
      <c s="48"/>
      <c s="89" t="str">
        <f>IF(B73="","",_xlfn.AGGREGATE(3,5,$B$6:B73))</f>
        <v/>
      </c>
      <c s="49"/>
      <c s="49"/>
      <c s="48"/>
      <c s="48"/>
      <c s="48"/>
      <c s="48"/>
      <c s="48"/>
      <c s="48"/>
      <c s="48"/>
      <c s="48"/>
      <c s="48"/>
      <c s="48"/>
      <c s="48"/>
      <c s="48"/>
      <c s="48"/>
      <c s="48"/>
      <c s="48"/>
      <c s="48"/>
      <c s="48"/>
      <c s="48"/>
      <c s="48"/>
      <c s="48"/>
      <c s="48"/>
      <c s="48"/>
      <c s="48"/>
      <c s="48"/>
      <c s="48"/>
      <c s="48"/>
      <c s="50" t="str">
        <f t="shared" si="30"/>
        <v/>
      </c>
      <c s="252" t="str">
        <f>IF($I73="","",'AUG 24'!$BZ73)</f>
        <v/>
      </c>
      <c s="91" t="str">
        <f t="shared" si="31"/>
        <v/>
      </c>
      <c s="50" t="str">
        <f t="shared" si="32"/>
        <v/>
      </c>
      <c s="252" t="str">
        <f>IF($I73="","",'AUG 24'!CC73)</f>
        <v/>
      </c>
      <c s="91" t="str">
        <f t="shared" si="33"/>
        <v/>
      </c>
      <c s="50" t="str">
        <f t="shared" si="34"/>
        <v/>
      </c>
      <c s="252" t="str">
        <f>IF($I73="","",'AUG 24'!$CF73)</f>
        <v/>
      </c>
      <c s="91" t="str">
        <f t="shared" si="35"/>
        <v/>
      </c>
      <c s="80"/>
      <c s="77"/>
      <c s="59"/>
      <c s="59"/>
      <c s="59"/>
      <c s="74" t="str">
        <f t="shared" si="36"/>
        <v/>
      </c>
      <c s="59"/>
      <c s="59"/>
      <c s="59"/>
      <c s="59"/>
      <c s="59"/>
      <c s="59"/>
      <c s="59"/>
      <c s="59"/>
    </row>
    <row r="74" spans="1:96" ht="15.75" customHeight="1">
      <c r="A74" s="230" t="str">
        <f>IF('STUDENT DATA SHEET '!A75="","",'STUDENT DATA SHEET '!A75)</f>
        <v/>
      </c>
      <c s="231" t="str">
        <f>IFERROR(IF('STUDENT DATA SHEET '!B75="","",'STUDENT DATA SHEET '!B75),"")</f>
        <v/>
      </c>
      <c s="231" t="str">
        <f>IFERROR(IF('STUDENT DATA SHEET '!C75="","",'STUDENT DATA SHEET '!C75),"")</f>
        <v/>
      </c>
      <c s="231" t="str">
        <f>IFERROR(IF('STUDENT DATA SHEET '!D75="","",'STUDENT DATA SHEET '!D75),"")</f>
        <v/>
      </c>
      <c s="43" t="str">
        <f>IFERROR(IF('STUDENT DATA SHEET '!E75="","",'STUDENT DATA SHEET '!E75),"")</f>
        <v/>
      </c>
      <c s="234" t="str">
        <f>IFERROR(IF('STUDENT DATA SHEET '!F75="","",'STUDENT DATA SHEET '!F75),"")</f>
        <v/>
      </c>
      <c s="231" t="str">
        <f>IFERROR(IF('STUDENT DATA SHEET '!G75="","",'STUDENT DATA SHEET '!G75),"")</f>
        <v/>
      </c>
      <c s="231" t="str">
        <f>IFERROR(IF('STUDENT DATA SHEET '!H75="","",'STUDENT DATA SHEET '!H75),"")</f>
        <v/>
      </c>
      <c s="231" t="str">
        <f>IFERROR(UPPER(IF('STUDENT DATA SHEET '!I75="","",'STUDENT DATA SHEET '!I75)),"")</f>
        <v/>
      </c>
      <c s="54" t="str">
        <f>IFERROR(IF('STUDENT DATA SHEET '!J75="","",'STUDENT DATA SHEET '!J75),"")</f>
        <v/>
      </c>
      <c s="54" t="str">
        <f>IFERROR(IF('STUDENT DATA SHEET '!K75="","",'STUDENT DATA SHEET '!K75),"")</f>
        <v/>
      </c>
      <c s="54"/>
      <c s="48"/>
      <c s="48"/>
      <c s="48"/>
      <c s="48"/>
      <c s="48"/>
      <c s="48"/>
      <c s="48"/>
      <c s="48"/>
      <c s="48"/>
      <c s="48"/>
      <c s="48"/>
      <c s="48"/>
      <c s="48"/>
      <c s="48"/>
      <c s="48"/>
      <c s="48"/>
      <c s="48"/>
      <c s="48"/>
      <c s="48"/>
      <c s="48"/>
      <c s="48"/>
      <c s="48"/>
      <c s="48"/>
      <c s="48"/>
      <c s="48"/>
      <c s="48"/>
      <c s="48"/>
      <c s="48"/>
      <c s="48"/>
      <c s="48"/>
      <c s="48"/>
      <c s="48"/>
      <c s="89" t="str">
        <f>IF(B74="","",_xlfn.AGGREGATE(3,5,$B$6:B74))</f>
        <v/>
      </c>
      <c s="49"/>
      <c s="49"/>
      <c s="48"/>
      <c s="48"/>
      <c s="48"/>
      <c s="48"/>
      <c s="48"/>
      <c s="48"/>
      <c s="48"/>
      <c s="48"/>
      <c s="48"/>
      <c s="48"/>
      <c s="48"/>
      <c s="48"/>
      <c s="48"/>
      <c s="48"/>
      <c s="48"/>
      <c s="48"/>
      <c s="48"/>
      <c s="48"/>
      <c s="48"/>
      <c s="48"/>
      <c s="48"/>
      <c s="48"/>
      <c s="48"/>
      <c s="48"/>
      <c s="48"/>
      <c s="48"/>
      <c s="50" t="str">
        <f t="shared" si="30"/>
        <v/>
      </c>
      <c s="252" t="str">
        <f>IF($I74="","",'AUG 24'!$BZ74)</f>
        <v/>
      </c>
      <c s="91" t="str">
        <f t="shared" si="31"/>
        <v/>
      </c>
      <c s="50" t="str">
        <f t="shared" si="32"/>
        <v/>
      </c>
      <c s="252" t="str">
        <f>IF($I74="","",'AUG 24'!CC74)</f>
        <v/>
      </c>
      <c s="91" t="str">
        <f t="shared" si="33"/>
        <v/>
      </c>
      <c s="50" t="str">
        <f t="shared" si="34"/>
        <v/>
      </c>
      <c s="252" t="str">
        <f>IF($I74="","",'AUG 24'!$CF74)</f>
        <v/>
      </c>
      <c s="91" t="str">
        <f t="shared" si="35"/>
        <v/>
      </c>
      <c s="80"/>
      <c s="77"/>
      <c s="59"/>
      <c s="59"/>
      <c s="59"/>
      <c s="74" t="str">
        <f t="shared" si="36"/>
        <v/>
      </c>
      <c s="59"/>
      <c s="59"/>
      <c s="59"/>
      <c s="59"/>
      <c s="59"/>
      <c s="59"/>
      <c s="59"/>
      <c s="59"/>
    </row>
    <row r="75" spans="1:96" ht="15.75" customHeight="1">
      <c r="A75" s="230" t="str">
        <f>IF('STUDENT DATA SHEET '!A76="","",'STUDENT DATA SHEET '!A76)</f>
        <v/>
      </c>
      <c s="231" t="str">
        <f>IFERROR(IF('STUDENT DATA SHEET '!B76="","",'STUDENT DATA SHEET '!B76),"")</f>
        <v/>
      </c>
      <c s="231" t="str">
        <f>IFERROR(IF('STUDENT DATA SHEET '!C76="","",'STUDENT DATA SHEET '!C76),"")</f>
        <v/>
      </c>
      <c s="231" t="str">
        <f>IFERROR(IF('STUDENT DATA SHEET '!D76="","",'STUDENT DATA SHEET '!D76),"")</f>
        <v/>
      </c>
      <c s="43" t="str">
        <f>IFERROR(IF('STUDENT DATA SHEET '!E76="","",'STUDENT DATA SHEET '!E76),"")</f>
        <v/>
      </c>
      <c s="234" t="str">
        <f>IFERROR(IF('STUDENT DATA SHEET '!F76="","",'STUDENT DATA SHEET '!F76),"")</f>
        <v/>
      </c>
      <c s="231" t="str">
        <f>IFERROR(IF('STUDENT DATA SHEET '!G76="","",'STUDENT DATA SHEET '!G76),"")</f>
        <v/>
      </c>
      <c s="231" t="str">
        <f>IFERROR(IF('STUDENT DATA SHEET '!H76="","",'STUDENT DATA SHEET '!H76),"")</f>
        <v/>
      </c>
      <c s="231" t="str">
        <f>IFERROR(UPPER(IF('STUDENT DATA SHEET '!I76="","",'STUDENT DATA SHEET '!I76)),"")</f>
        <v/>
      </c>
      <c s="54" t="str">
        <f>IFERROR(IF('STUDENT DATA SHEET '!J76="","",'STUDENT DATA SHEET '!J76),"")</f>
        <v/>
      </c>
      <c s="54" t="str">
        <f>IFERROR(IF('STUDENT DATA SHEET '!K76="","",'STUDENT DATA SHEET '!K76),"")</f>
        <v/>
      </c>
      <c s="54"/>
      <c s="48"/>
      <c s="48"/>
      <c s="48"/>
      <c s="48"/>
      <c s="48"/>
      <c s="48"/>
      <c s="48"/>
      <c s="48"/>
      <c s="48"/>
      <c s="48"/>
      <c s="48"/>
      <c s="48"/>
      <c s="48"/>
      <c s="48"/>
      <c s="48"/>
      <c s="48"/>
      <c s="48"/>
      <c s="48"/>
      <c s="48"/>
      <c s="48"/>
      <c s="48"/>
      <c s="48"/>
      <c s="48"/>
      <c s="48"/>
      <c s="48"/>
      <c s="48"/>
      <c s="48"/>
      <c s="48"/>
      <c s="48"/>
      <c s="48"/>
      <c s="48"/>
      <c s="48"/>
      <c s="89" t="str">
        <f>IF(B75="","",_xlfn.AGGREGATE(3,5,$B$6:B75))</f>
        <v/>
      </c>
      <c s="49"/>
      <c s="49"/>
      <c s="48"/>
      <c s="48"/>
      <c s="48"/>
      <c s="48"/>
      <c s="48"/>
      <c s="48"/>
      <c s="48"/>
      <c s="48"/>
      <c s="48"/>
      <c s="48"/>
      <c s="48"/>
      <c s="48"/>
      <c s="48"/>
      <c s="48"/>
      <c s="48"/>
      <c s="48"/>
      <c s="48"/>
      <c s="48"/>
      <c s="48"/>
      <c s="48"/>
      <c s="48"/>
      <c s="48"/>
      <c s="48"/>
      <c s="48"/>
      <c s="48"/>
      <c s="48"/>
      <c s="50" t="str">
        <f t="shared" si="30"/>
        <v/>
      </c>
      <c s="252" t="str">
        <f>IF($I75="","",'AUG 24'!$BZ75)</f>
        <v/>
      </c>
      <c s="91" t="str">
        <f t="shared" si="31"/>
        <v/>
      </c>
      <c s="50" t="str">
        <f t="shared" si="32"/>
        <v/>
      </c>
      <c s="252" t="str">
        <f>IF($I75="","",'AUG 24'!CC75)</f>
        <v/>
      </c>
      <c s="91" t="str">
        <f t="shared" si="33"/>
        <v/>
      </c>
      <c s="50" t="str">
        <f t="shared" si="34"/>
        <v/>
      </c>
      <c s="252" t="str">
        <f>IF($I75="","",'AUG 24'!$CF75)</f>
        <v/>
      </c>
      <c s="91" t="str">
        <f t="shared" si="35"/>
        <v/>
      </c>
      <c s="80"/>
      <c s="77"/>
      <c s="59"/>
      <c s="59"/>
      <c s="59"/>
      <c s="74" t="str">
        <f t="shared" si="36"/>
        <v/>
      </c>
      <c s="59"/>
      <c s="59"/>
      <c s="59"/>
      <c s="59"/>
      <c s="59"/>
      <c s="59"/>
      <c s="59"/>
      <c s="59"/>
    </row>
    <row r="76" spans="1:96" ht="15.75" customHeight="1">
      <c r="A76" s="230" t="str">
        <f>IF('STUDENT DATA SHEET '!A77="","",'STUDENT DATA SHEET '!A77)</f>
        <v/>
      </c>
      <c s="231" t="str">
        <f>IFERROR(IF('STUDENT DATA SHEET '!B77="","",'STUDENT DATA SHEET '!B77),"")</f>
        <v/>
      </c>
      <c s="231" t="str">
        <f>IFERROR(IF('STUDENT DATA SHEET '!C77="","",'STUDENT DATA SHEET '!C77),"")</f>
        <v/>
      </c>
      <c s="231" t="str">
        <f>IFERROR(IF('STUDENT DATA SHEET '!D77="","",'STUDENT DATA SHEET '!D77),"")</f>
        <v/>
      </c>
      <c s="43" t="str">
        <f>IFERROR(IF('STUDENT DATA SHEET '!E77="","",'STUDENT DATA SHEET '!E77),"")</f>
        <v/>
      </c>
      <c s="234" t="str">
        <f>IFERROR(IF('STUDENT DATA SHEET '!F77="","",'STUDENT DATA SHEET '!F77),"")</f>
        <v/>
      </c>
      <c s="231" t="str">
        <f>IFERROR(IF('STUDENT DATA SHEET '!G77="","",'STUDENT DATA SHEET '!G77),"")</f>
        <v/>
      </c>
      <c s="231" t="str">
        <f>IFERROR(IF('STUDENT DATA SHEET '!H77="","",'STUDENT DATA SHEET '!H77),"")</f>
        <v/>
      </c>
      <c s="231" t="str">
        <f>IFERROR(UPPER(IF('STUDENT DATA SHEET '!I77="","",'STUDENT DATA SHEET '!I77)),"")</f>
        <v/>
      </c>
      <c s="54" t="str">
        <f>IFERROR(IF('STUDENT DATA SHEET '!J77="","",'STUDENT DATA SHEET '!J77),"")</f>
        <v/>
      </c>
      <c s="54" t="str">
        <f>IFERROR(IF('STUDENT DATA SHEET '!K77="","",'STUDENT DATA SHEET '!K77),"")</f>
        <v/>
      </c>
      <c s="54"/>
      <c s="48"/>
      <c s="48"/>
      <c s="48"/>
      <c s="48"/>
      <c s="48"/>
      <c s="48"/>
      <c s="48"/>
      <c s="48"/>
      <c s="48"/>
      <c s="48"/>
      <c s="48"/>
      <c s="48"/>
      <c s="48"/>
      <c s="48"/>
      <c s="48"/>
      <c s="48"/>
      <c s="48"/>
      <c s="48"/>
      <c s="48"/>
      <c s="48"/>
      <c s="48"/>
      <c s="48"/>
      <c s="48"/>
      <c s="48"/>
      <c s="48"/>
      <c s="48"/>
      <c s="48"/>
      <c s="48"/>
      <c s="48"/>
      <c s="48"/>
      <c s="48"/>
      <c s="48"/>
      <c s="89" t="str">
        <f>IF(B76="","",_xlfn.AGGREGATE(3,5,$B$6:B76))</f>
        <v/>
      </c>
      <c s="49"/>
      <c s="49"/>
      <c s="48"/>
      <c s="48"/>
      <c s="48"/>
      <c s="48"/>
      <c s="48"/>
      <c s="48"/>
      <c s="48"/>
      <c s="48"/>
      <c s="48"/>
      <c s="48"/>
      <c s="48"/>
      <c s="48"/>
      <c s="48"/>
      <c s="48"/>
      <c s="48"/>
      <c s="48"/>
      <c s="48"/>
      <c s="48"/>
      <c s="48"/>
      <c s="48"/>
      <c s="48"/>
      <c s="48"/>
      <c s="48"/>
      <c s="48"/>
      <c s="48"/>
      <c s="48"/>
      <c s="50" t="str">
        <f t="shared" si="30"/>
        <v/>
      </c>
      <c s="252" t="str">
        <f>IF($I76="","",'AUG 24'!$BZ76)</f>
        <v/>
      </c>
      <c s="91" t="str">
        <f t="shared" si="31"/>
        <v/>
      </c>
      <c s="50" t="str">
        <f t="shared" si="32"/>
        <v/>
      </c>
      <c s="252" t="str">
        <f>IF($I76="","",'AUG 24'!CC76)</f>
        <v/>
      </c>
      <c s="91" t="str">
        <f t="shared" si="33"/>
        <v/>
      </c>
      <c s="50" t="str">
        <f t="shared" si="34"/>
        <v/>
      </c>
      <c s="252" t="str">
        <f>IF($I76="","",'AUG 24'!$CF76)</f>
        <v/>
      </c>
      <c s="91" t="str">
        <f t="shared" si="35"/>
        <v/>
      </c>
      <c s="80"/>
      <c s="77"/>
      <c s="59"/>
      <c s="59"/>
      <c s="59"/>
      <c s="74" t="str">
        <f t="shared" si="36"/>
        <v/>
      </c>
      <c s="59"/>
      <c s="59"/>
      <c s="59"/>
      <c s="59"/>
      <c s="59"/>
      <c s="59"/>
      <c s="59"/>
      <c s="59"/>
    </row>
    <row r="77" spans="1:96" ht="15.75" customHeight="1">
      <c r="A77" s="230" t="str">
        <f>IF('STUDENT DATA SHEET '!A78="","",'STUDENT DATA SHEET '!A78)</f>
        <v/>
      </c>
      <c s="231" t="str">
        <f>IFERROR(IF('STUDENT DATA SHEET '!B78="","",'STUDENT DATA SHEET '!B78),"")</f>
        <v/>
      </c>
      <c s="231" t="str">
        <f>IFERROR(IF('STUDENT DATA SHEET '!C78="","",'STUDENT DATA SHEET '!C78),"")</f>
        <v/>
      </c>
      <c s="231" t="str">
        <f>IFERROR(IF('STUDENT DATA SHEET '!D78="","",'STUDENT DATA SHEET '!D78),"")</f>
        <v/>
      </c>
      <c s="43" t="str">
        <f>IFERROR(IF('STUDENT DATA SHEET '!E78="","",'STUDENT DATA SHEET '!E78),"")</f>
        <v/>
      </c>
      <c s="234" t="str">
        <f>IFERROR(IF('STUDENT DATA SHEET '!F78="","",'STUDENT DATA SHEET '!F78),"")</f>
        <v/>
      </c>
      <c s="231" t="str">
        <f>IFERROR(IF('STUDENT DATA SHEET '!G78="","",'STUDENT DATA SHEET '!G78),"")</f>
        <v/>
      </c>
      <c s="231" t="str">
        <f>IFERROR(IF('STUDENT DATA SHEET '!H78="","",'STUDENT DATA SHEET '!H78),"")</f>
        <v/>
      </c>
      <c s="231" t="str">
        <f>IFERROR(UPPER(IF('STUDENT DATA SHEET '!I78="","",'STUDENT DATA SHEET '!I78)),"")</f>
        <v/>
      </c>
      <c s="54" t="str">
        <f>IFERROR(IF('STUDENT DATA SHEET '!J78="","",'STUDENT DATA SHEET '!J78),"")</f>
        <v/>
      </c>
      <c s="54" t="str">
        <f>IFERROR(IF('STUDENT DATA SHEET '!K78="","",'STUDENT DATA SHEET '!K78),"")</f>
        <v/>
      </c>
      <c s="54"/>
      <c s="48"/>
      <c s="48"/>
      <c s="48"/>
      <c s="48"/>
      <c s="48"/>
      <c s="48"/>
      <c s="48"/>
      <c s="48"/>
      <c s="48"/>
      <c s="48"/>
      <c s="48"/>
      <c s="48"/>
      <c s="48"/>
      <c s="48"/>
      <c s="48"/>
      <c s="48"/>
      <c s="48"/>
      <c s="48"/>
      <c s="48"/>
      <c s="48"/>
      <c s="48"/>
      <c s="48"/>
      <c s="48"/>
      <c s="48"/>
      <c s="48"/>
      <c s="48"/>
      <c s="48"/>
      <c s="48"/>
      <c s="48"/>
      <c s="48"/>
      <c s="48"/>
      <c s="48"/>
      <c s="89" t="str">
        <f>IF(B77="","",_xlfn.AGGREGATE(3,5,$B$6:B77))</f>
        <v/>
      </c>
      <c s="49"/>
      <c s="49"/>
      <c s="48"/>
      <c s="48"/>
      <c s="48"/>
      <c s="48"/>
      <c s="48"/>
      <c s="48"/>
      <c s="48"/>
      <c s="48"/>
      <c s="48"/>
      <c s="48"/>
      <c s="48"/>
      <c s="48"/>
      <c s="48"/>
      <c s="48"/>
      <c s="48"/>
      <c s="48"/>
      <c s="48"/>
      <c s="48"/>
      <c s="48"/>
      <c s="48"/>
      <c s="48"/>
      <c s="48"/>
      <c s="48"/>
      <c s="48"/>
      <c s="48"/>
      <c s="48"/>
      <c s="50" t="str">
        <f t="shared" si="30"/>
        <v/>
      </c>
      <c s="252" t="str">
        <f>IF($I77="","",'AUG 24'!$BZ77)</f>
        <v/>
      </c>
      <c s="91" t="str">
        <f t="shared" si="31"/>
        <v/>
      </c>
      <c s="50" t="str">
        <f t="shared" si="32"/>
        <v/>
      </c>
      <c s="252" t="str">
        <f>IF($I77="","",'AUG 24'!CC77)</f>
        <v/>
      </c>
      <c s="91" t="str">
        <f t="shared" si="33"/>
        <v/>
      </c>
      <c s="50" t="str">
        <f t="shared" si="34"/>
        <v/>
      </c>
      <c s="252" t="str">
        <f>IF($I77="","",'AUG 24'!$CF77)</f>
        <v/>
      </c>
      <c s="91" t="str">
        <f t="shared" si="35"/>
        <v/>
      </c>
      <c s="80"/>
      <c s="77"/>
      <c s="59"/>
      <c s="59"/>
      <c s="59"/>
      <c s="74" t="str">
        <f t="shared" si="36"/>
        <v/>
      </c>
      <c s="59"/>
      <c s="59"/>
      <c s="59"/>
      <c s="59"/>
      <c s="59"/>
      <c s="59"/>
      <c s="59"/>
      <c s="59"/>
    </row>
    <row r="78" spans="1:96" ht="15.75" customHeight="1">
      <c r="A78" s="230" t="str">
        <f>IF('STUDENT DATA SHEET '!A79="","",'STUDENT DATA SHEET '!A79)</f>
        <v/>
      </c>
      <c s="231" t="str">
        <f>IFERROR(IF('STUDENT DATA SHEET '!B79="","",'STUDENT DATA SHEET '!B79),"")</f>
        <v/>
      </c>
      <c s="231" t="str">
        <f>IFERROR(IF('STUDENT DATA SHEET '!C79="","",'STUDENT DATA SHEET '!C79),"")</f>
        <v/>
      </c>
      <c s="231" t="str">
        <f>IFERROR(IF('STUDENT DATA SHEET '!D79="","",'STUDENT DATA SHEET '!D79),"")</f>
        <v/>
      </c>
      <c s="43" t="str">
        <f>IFERROR(IF('STUDENT DATA SHEET '!E79="","",'STUDENT DATA SHEET '!E79),"")</f>
        <v/>
      </c>
      <c s="234" t="str">
        <f>IFERROR(IF('STUDENT DATA SHEET '!F79="","",'STUDENT DATA SHEET '!F79),"")</f>
        <v/>
      </c>
      <c s="231" t="str">
        <f>IFERROR(IF('STUDENT DATA SHEET '!G79="","",'STUDENT DATA SHEET '!G79),"")</f>
        <v/>
      </c>
      <c s="231" t="str">
        <f>IFERROR(IF('STUDENT DATA SHEET '!H79="","",'STUDENT DATA SHEET '!H79),"")</f>
        <v/>
      </c>
      <c s="231" t="str">
        <f>IFERROR(UPPER(IF('STUDENT DATA SHEET '!I79="","",'STUDENT DATA SHEET '!I79)),"")</f>
        <v/>
      </c>
      <c s="54" t="str">
        <f>IFERROR(IF('STUDENT DATA SHEET '!J79="","",'STUDENT DATA SHEET '!J79),"")</f>
        <v/>
      </c>
      <c s="54" t="str">
        <f>IFERROR(IF('STUDENT DATA SHEET '!K79="","",'STUDENT DATA SHEET '!K79),"")</f>
        <v/>
      </c>
      <c s="54"/>
      <c s="48"/>
      <c s="48"/>
      <c s="48"/>
      <c s="48"/>
      <c s="48"/>
      <c s="48"/>
      <c s="48"/>
      <c s="48"/>
      <c s="48"/>
      <c s="48"/>
      <c s="48"/>
      <c s="48"/>
      <c s="48"/>
      <c s="48"/>
      <c s="48"/>
      <c s="48"/>
      <c s="48"/>
      <c s="48"/>
      <c s="48"/>
      <c s="48"/>
      <c s="48"/>
      <c s="48"/>
      <c s="48"/>
      <c s="48"/>
      <c s="48"/>
      <c s="48"/>
      <c s="48"/>
      <c s="48"/>
      <c s="48"/>
      <c s="48"/>
      <c s="48"/>
      <c s="48"/>
      <c s="89" t="str">
        <f>IF(B78="","",_xlfn.AGGREGATE(3,5,$B$6:B78))</f>
        <v/>
      </c>
      <c s="49"/>
      <c s="49"/>
      <c s="48"/>
      <c s="48"/>
      <c s="48"/>
      <c s="48"/>
      <c s="48"/>
      <c s="48"/>
      <c s="48"/>
      <c s="48"/>
      <c s="48"/>
      <c s="48"/>
      <c s="48"/>
      <c s="48"/>
      <c s="48"/>
      <c s="48"/>
      <c s="48"/>
      <c s="48"/>
      <c s="48"/>
      <c s="48"/>
      <c s="48"/>
      <c s="48"/>
      <c s="48"/>
      <c s="48"/>
      <c s="48"/>
      <c s="48"/>
      <c s="48"/>
      <c s="48"/>
      <c s="50" t="str">
        <f t="shared" si="30"/>
        <v/>
      </c>
      <c s="252" t="str">
        <f>IF($I78="","",'AUG 24'!$BZ78)</f>
        <v/>
      </c>
      <c s="91" t="str">
        <f t="shared" si="31"/>
        <v/>
      </c>
      <c s="50" t="str">
        <f t="shared" si="32"/>
        <v/>
      </c>
      <c s="252" t="str">
        <f>IF($I78="","",'AUG 24'!CC78)</f>
        <v/>
      </c>
      <c s="91" t="str">
        <f t="shared" si="33"/>
        <v/>
      </c>
      <c s="50" t="str">
        <f t="shared" si="34"/>
        <v/>
      </c>
      <c s="252" t="str">
        <f>IF($I78="","",'AUG 24'!$CF78)</f>
        <v/>
      </c>
      <c s="91" t="str">
        <f t="shared" si="35"/>
        <v/>
      </c>
      <c s="80"/>
      <c s="77"/>
      <c s="59"/>
      <c s="59"/>
      <c s="59"/>
      <c s="74" t="str">
        <f t="shared" si="36"/>
        <v/>
      </c>
      <c s="59"/>
      <c s="59"/>
      <c s="59"/>
      <c s="59"/>
      <c s="59"/>
      <c s="59"/>
      <c s="59"/>
      <c s="59"/>
    </row>
    <row r="79" spans="1:96" ht="15.75" customHeight="1">
      <c r="A79" s="230" t="str">
        <f>IF('STUDENT DATA SHEET '!A80="","",'STUDENT DATA SHEET '!A80)</f>
        <v/>
      </c>
      <c s="231" t="str">
        <f>IFERROR(IF('STUDENT DATA SHEET '!B80="","",'STUDENT DATA SHEET '!B80),"")</f>
        <v/>
      </c>
      <c s="231" t="str">
        <f>IFERROR(IF('STUDENT DATA SHEET '!C80="","",'STUDENT DATA SHEET '!C80),"")</f>
        <v/>
      </c>
      <c s="231" t="str">
        <f>IFERROR(IF('STUDENT DATA SHEET '!D80="","",'STUDENT DATA SHEET '!D80),"")</f>
        <v/>
      </c>
      <c s="43" t="str">
        <f>IFERROR(IF('STUDENT DATA SHEET '!E80="","",'STUDENT DATA SHEET '!E80),"")</f>
        <v/>
      </c>
      <c s="234" t="str">
        <f>IFERROR(IF('STUDENT DATA SHEET '!F80="","",'STUDENT DATA SHEET '!F80),"")</f>
        <v/>
      </c>
      <c s="231" t="str">
        <f>IFERROR(IF('STUDENT DATA SHEET '!G80="","",'STUDENT DATA SHEET '!G80),"")</f>
        <v/>
      </c>
      <c s="231" t="str">
        <f>IFERROR(IF('STUDENT DATA SHEET '!H80="","",'STUDENT DATA SHEET '!H80),"")</f>
        <v/>
      </c>
      <c s="231" t="str">
        <f>IFERROR(UPPER(IF('STUDENT DATA SHEET '!I80="","",'STUDENT DATA SHEET '!I80)),"")</f>
        <v/>
      </c>
      <c s="54" t="str">
        <f>IFERROR(IF('STUDENT DATA SHEET '!J80="","",'STUDENT DATA SHEET '!J80),"")</f>
        <v/>
      </c>
      <c s="54" t="str">
        <f>IFERROR(IF('STUDENT DATA SHEET '!K80="","",'STUDENT DATA SHEET '!K80),"")</f>
        <v/>
      </c>
      <c s="54"/>
      <c s="48"/>
      <c s="48"/>
      <c s="48"/>
      <c s="48"/>
      <c s="48"/>
      <c s="48"/>
      <c s="48"/>
      <c s="48"/>
      <c s="48"/>
      <c s="48"/>
      <c s="48"/>
      <c s="48"/>
      <c s="48"/>
      <c s="48"/>
      <c s="48"/>
      <c s="48"/>
      <c s="48"/>
      <c s="48"/>
      <c s="48"/>
      <c s="48"/>
      <c s="48"/>
      <c s="48"/>
      <c s="48"/>
      <c s="48"/>
      <c s="48"/>
      <c s="48"/>
      <c s="48"/>
      <c s="48"/>
      <c s="48"/>
      <c s="48"/>
      <c s="48"/>
      <c s="48"/>
      <c s="89" t="str">
        <f>IF(B79="","",_xlfn.AGGREGATE(3,5,$B$6:B79))</f>
        <v/>
      </c>
      <c s="49"/>
      <c s="49"/>
      <c s="48"/>
      <c s="48"/>
      <c s="48"/>
      <c s="48"/>
      <c s="48"/>
      <c s="48"/>
      <c s="48"/>
      <c s="48"/>
      <c s="48"/>
      <c s="48"/>
      <c s="48"/>
      <c s="48"/>
      <c s="48"/>
      <c s="48"/>
      <c s="48"/>
      <c s="48"/>
      <c s="48"/>
      <c s="48"/>
      <c s="48"/>
      <c s="48"/>
      <c s="48"/>
      <c s="48"/>
      <c s="48"/>
      <c s="48"/>
      <c s="48"/>
      <c s="48"/>
      <c s="50" t="str">
        <f t="shared" si="30"/>
        <v/>
      </c>
      <c s="252" t="str">
        <f>IF($I79="","",'AUG 24'!$BZ79)</f>
        <v/>
      </c>
      <c s="91" t="str">
        <f t="shared" si="31"/>
        <v/>
      </c>
      <c s="50" t="str">
        <f t="shared" si="32"/>
        <v/>
      </c>
      <c s="252" t="str">
        <f>IF($I79="","",'AUG 24'!CC79)</f>
        <v/>
      </c>
      <c s="91" t="str">
        <f t="shared" si="33"/>
        <v/>
      </c>
      <c s="50" t="str">
        <f t="shared" si="34"/>
        <v/>
      </c>
      <c s="252" t="str">
        <f>IF($I79="","",'AUG 24'!$CF79)</f>
        <v/>
      </c>
      <c s="91" t="str">
        <f t="shared" si="35"/>
        <v/>
      </c>
      <c s="80"/>
      <c s="77"/>
      <c s="59"/>
      <c s="59"/>
      <c s="59"/>
      <c s="74" t="str">
        <f t="shared" si="36"/>
        <v/>
      </c>
      <c s="59"/>
      <c s="59"/>
      <c s="59"/>
      <c s="59"/>
      <c s="59"/>
      <c s="59"/>
      <c s="59"/>
      <c s="59"/>
    </row>
    <row r="80" spans="1:96" ht="15.75" customHeight="1">
      <c r="A80" s="230" t="str">
        <f>IF('STUDENT DATA SHEET '!A81="","",'STUDENT DATA SHEET '!A81)</f>
        <v/>
      </c>
      <c s="231" t="str">
        <f>IFERROR(IF('STUDENT DATA SHEET '!B81="","",'STUDENT DATA SHEET '!B81),"")</f>
        <v/>
      </c>
      <c s="231" t="str">
        <f>IFERROR(IF('STUDENT DATA SHEET '!C81="","",'STUDENT DATA SHEET '!C81),"")</f>
        <v/>
      </c>
      <c s="231" t="str">
        <f>IFERROR(IF('STUDENT DATA SHEET '!D81="","",'STUDENT DATA SHEET '!D81),"")</f>
        <v/>
      </c>
      <c s="43" t="str">
        <f>IFERROR(IF('STUDENT DATA SHEET '!E81="","",'STUDENT DATA SHEET '!E81),"")</f>
        <v/>
      </c>
      <c s="234" t="str">
        <f>IFERROR(IF('STUDENT DATA SHEET '!F81="","",'STUDENT DATA SHEET '!F81),"")</f>
        <v/>
      </c>
      <c s="231" t="str">
        <f>IFERROR(IF('STUDENT DATA SHEET '!G81="","",'STUDENT DATA SHEET '!G81),"")</f>
        <v/>
      </c>
      <c s="231" t="str">
        <f>IFERROR(IF('STUDENT DATA SHEET '!H81="","",'STUDENT DATA SHEET '!H81),"")</f>
        <v/>
      </c>
      <c s="231" t="str">
        <f>IFERROR(UPPER(IF('STUDENT DATA SHEET '!I81="","",'STUDENT DATA SHEET '!I81)),"")</f>
        <v/>
      </c>
      <c s="54" t="str">
        <f>IFERROR(IF('STUDENT DATA SHEET '!J81="","",'STUDENT DATA SHEET '!J81),"")</f>
        <v/>
      </c>
      <c s="54" t="str">
        <f>IFERROR(IF('STUDENT DATA SHEET '!K81="","",'STUDENT DATA SHEET '!K81),"")</f>
        <v/>
      </c>
      <c s="54"/>
      <c s="48"/>
      <c s="48"/>
      <c s="48"/>
      <c s="48"/>
      <c s="48"/>
      <c s="48"/>
      <c s="48"/>
      <c s="48"/>
      <c s="48"/>
      <c s="48"/>
      <c s="48"/>
      <c s="48"/>
      <c s="48"/>
      <c s="48"/>
      <c s="48"/>
      <c s="48"/>
      <c s="48"/>
      <c s="48"/>
      <c s="48"/>
      <c s="48"/>
      <c s="48"/>
      <c s="48"/>
      <c s="48"/>
      <c s="48"/>
      <c s="48"/>
      <c s="48"/>
      <c s="48"/>
      <c s="48"/>
      <c s="48"/>
      <c s="48"/>
      <c s="48"/>
      <c s="48"/>
      <c s="89" t="str">
        <f>IF(B80="","",_xlfn.AGGREGATE(3,5,$B$6:B80))</f>
        <v/>
      </c>
      <c s="49"/>
      <c s="49"/>
      <c s="48"/>
      <c s="48"/>
      <c s="48"/>
      <c s="48"/>
      <c s="48"/>
      <c s="48"/>
      <c s="48"/>
      <c s="48"/>
      <c s="48"/>
      <c s="48"/>
      <c s="48"/>
      <c s="48"/>
      <c s="48"/>
      <c s="48"/>
      <c s="48"/>
      <c s="48"/>
      <c s="48"/>
      <c s="48"/>
      <c s="48"/>
      <c s="48"/>
      <c s="48"/>
      <c s="48"/>
      <c s="48"/>
      <c s="48"/>
      <c s="48"/>
      <c s="48"/>
      <c s="50" t="str">
        <f t="shared" si="30"/>
        <v/>
      </c>
      <c s="252" t="str">
        <f>IF($I80="","",'AUG 24'!$BZ80)</f>
        <v/>
      </c>
      <c s="91" t="str">
        <f t="shared" si="31"/>
        <v/>
      </c>
      <c s="50" t="str">
        <f t="shared" si="32"/>
        <v/>
      </c>
      <c s="252" t="str">
        <f>IF($I80="","",'AUG 24'!CC80)</f>
        <v/>
      </c>
      <c s="91" t="str">
        <f t="shared" si="33"/>
        <v/>
      </c>
      <c s="50" t="str">
        <f t="shared" si="34"/>
        <v/>
      </c>
      <c s="252" t="str">
        <f>IF($I80="","",'AUG 24'!$CF80)</f>
        <v/>
      </c>
      <c s="91" t="str">
        <f t="shared" si="35"/>
        <v/>
      </c>
      <c s="80"/>
      <c s="77"/>
      <c s="59"/>
      <c s="59"/>
      <c s="59"/>
      <c s="74" t="str">
        <f t="shared" si="36"/>
        <v/>
      </c>
      <c s="59"/>
      <c s="59"/>
      <c s="59"/>
      <c s="59"/>
      <c s="59"/>
      <c s="59"/>
      <c s="59"/>
      <c s="59"/>
    </row>
    <row r="81" spans="1:96" ht="15.75" customHeight="1">
      <c r="A81" s="230" t="str">
        <f>IF('STUDENT DATA SHEET '!A82="","",'STUDENT DATA SHEET '!A82)</f>
        <v/>
      </c>
      <c s="231" t="str">
        <f>IFERROR(IF('STUDENT DATA SHEET '!B82="","",'STUDENT DATA SHEET '!B82),"")</f>
        <v/>
      </c>
      <c s="231" t="str">
        <f>IFERROR(IF('STUDENT DATA SHEET '!C82="","",'STUDENT DATA SHEET '!C82),"")</f>
        <v/>
      </c>
      <c s="231" t="str">
        <f>IFERROR(IF('STUDENT DATA SHEET '!D82="","",'STUDENT DATA SHEET '!D82),"")</f>
        <v/>
      </c>
      <c s="43" t="str">
        <f>IFERROR(IF('STUDENT DATA SHEET '!E82="","",'STUDENT DATA SHEET '!E82),"")</f>
        <v/>
      </c>
      <c s="234" t="str">
        <f>IFERROR(IF('STUDENT DATA SHEET '!F82="","",'STUDENT DATA SHEET '!F82),"")</f>
        <v/>
      </c>
      <c s="231" t="str">
        <f>IFERROR(IF('STUDENT DATA SHEET '!G82="","",'STUDENT DATA SHEET '!G82),"")</f>
        <v/>
      </c>
      <c s="231" t="str">
        <f>IFERROR(IF('STUDENT DATA SHEET '!H82="","",'STUDENT DATA SHEET '!H82),"")</f>
        <v/>
      </c>
      <c s="231" t="str">
        <f>IFERROR(UPPER(IF('STUDENT DATA SHEET '!I82="","",'STUDENT DATA SHEET '!I82)),"")</f>
        <v/>
      </c>
      <c s="54" t="str">
        <f>IFERROR(IF('STUDENT DATA SHEET '!J82="","",'STUDENT DATA SHEET '!J82),"")</f>
        <v/>
      </c>
      <c s="54" t="str">
        <f>IFERROR(IF('STUDENT DATA SHEET '!K82="","",'STUDENT DATA SHEET '!K82),"")</f>
        <v/>
      </c>
      <c s="54"/>
      <c s="48"/>
      <c s="48"/>
      <c s="48"/>
      <c s="48"/>
      <c s="48"/>
      <c s="48"/>
      <c s="48"/>
      <c s="48"/>
      <c s="48"/>
      <c s="48"/>
      <c s="48"/>
      <c s="48"/>
      <c s="48"/>
      <c s="48"/>
      <c s="48"/>
      <c s="48"/>
      <c s="48"/>
      <c s="48"/>
      <c s="48"/>
      <c s="48"/>
      <c s="48"/>
      <c s="48"/>
      <c s="48"/>
      <c s="48"/>
      <c s="48"/>
      <c s="48"/>
      <c s="48"/>
      <c s="48"/>
      <c s="48"/>
      <c s="48"/>
      <c s="48"/>
      <c s="48"/>
      <c s="89" t="str">
        <f>IF(B81="","",_xlfn.AGGREGATE(3,5,$B$6:B81))</f>
        <v/>
      </c>
      <c s="49"/>
      <c s="49"/>
      <c s="48"/>
      <c s="48"/>
      <c s="48"/>
      <c s="48"/>
      <c s="48"/>
      <c s="48"/>
      <c s="48"/>
      <c s="48"/>
      <c s="48"/>
      <c s="48"/>
      <c s="48"/>
      <c s="48"/>
      <c s="48"/>
      <c s="48"/>
      <c s="48"/>
      <c s="48"/>
      <c s="48"/>
      <c s="48"/>
      <c s="48"/>
      <c s="48"/>
      <c s="48"/>
      <c s="48"/>
      <c s="48"/>
      <c s="48"/>
      <c s="48"/>
      <c s="48"/>
      <c s="50" t="str">
        <f t="shared" si="30"/>
        <v/>
      </c>
      <c s="252" t="str">
        <f>IF($I81="","",'AUG 24'!$BZ81)</f>
        <v/>
      </c>
      <c s="91" t="str">
        <f t="shared" si="31"/>
        <v/>
      </c>
      <c s="50" t="str">
        <f t="shared" si="32"/>
        <v/>
      </c>
      <c s="252" t="str">
        <f>IF($I81="","",'AUG 24'!CC81)</f>
        <v/>
      </c>
      <c s="91" t="str">
        <f t="shared" si="33"/>
        <v/>
      </c>
      <c s="50" t="str">
        <f t="shared" si="34"/>
        <v/>
      </c>
      <c s="252" t="str">
        <f>IF($I81="","",'AUG 24'!$CF81)</f>
        <v/>
      </c>
      <c s="91" t="str">
        <f t="shared" si="35"/>
        <v/>
      </c>
      <c s="80"/>
      <c s="77"/>
      <c s="59"/>
      <c s="59"/>
      <c s="59"/>
      <c s="74" t="str">
        <f t="shared" si="36"/>
        <v/>
      </c>
      <c s="59"/>
      <c s="59"/>
      <c s="59"/>
      <c s="59"/>
      <c s="59"/>
      <c s="59"/>
      <c s="59"/>
      <c s="59"/>
    </row>
    <row r="82" spans="1:96" ht="15.75" customHeight="1">
      <c r="A82" s="230" t="str">
        <f>IF('STUDENT DATA SHEET '!A83="","",'STUDENT DATA SHEET '!A83)</f>
        <v/>
      </c>
      <c s="231" t="str">
        <f>IFERROR(IF('STUDENT DATA SHEET '!B83="","",'STUDENT DATA SHEET '!B83),"")</f>
        <v/>
      </c>
      <c s="231" t="str">
        <f>IFERROR(IF('STUDENT DATA SHEET '!C83="","",'STUDENT DATA SHEET '!C83),"")</f>
        <v/>
      </c>
      <c s="231" t="str">
        <f>IFERROR(IF('STUDENT DATA SHEET '!D83="","",'STUDENT DATA SHEET '!D83),"")</f>
        <v/>
      </c>
      <c s="43" t="str">
        <f>IFERROR(IF('STUDENT DATA SHEET '!E83="","",'STUDENT DATA SHEET '!E83),"")</f>
        <v/>
      </c>
      <c s="234" t="str">
        <f>IFERROR(IF('STUDENT DATA SHEET '!F83="","",'STUDENT DATA SHEET '!F83),"")</f>
        <v/>
      </c>
      <c s="231" t="str">
        <f>IFERROR(IF('STUDENT DATA SHEET '!G83="","",'STUDENT DATA SHEET '!G83),"")</f>
        <v/>
      </c>
      <c s="231" t="str">
        <f>IFERROR(IF('STUDENT DATA SHEET '!H83="","",'STUDENT DATA SHEET '!H83),"")</f>
        <v/>
      </c>
      <c s="231" t="str">
        <f>IFERROR(UPPER(IF('STUDENT DATA SHEET '!I83="","",'STUDENT DATA SHEET '!I83)),"")</f>
        <v/>
      </c>
      <c s="54" t="str">
        <f>IFERROR(IF('STUDENT DATA SHEET '!J83="","",'STUDENT DATA SHEET '!J83),"")</f>
        <v/>
      </c>
      <c s="54" t="str">
        <f>IFERROR(IF('STUDENT DATA SHEET '!K83="","",'STUDENT DATA SHEET '!K83),"")</f>
        <v/>
      </c>
      <c s="54"/>
      <c s="48"/>
      <c s="48"/>
      <c s="48"/>
      <c s="48"/>
      <c s="48"/>
      <c s="48"/>
      <c s="48"/>
      <c s="48"/>
      <c s="48"/>
      <c s="48"/>
      <c s="48"/>
      <c s="48"/>
      <c s="48"/>
      <c s="48"/>
      <c s="48"/>
      <c s="48"/>
      <c s="48"/>
      <c s="48"/>
      <c s="48"/>
      <c s="48"/>
      <c s="48"/>
      <c s="48"/>
      <c s="48"/>
      <c s="48"/>
      <c s="48"/>
      <c s="48"/>
      <c s="48"/>
      <c s="48"/>
      <c s="48"/>
      <c s="48"/>
      <c s="48"/>
      <c s="48"/>
      <c s="89" t="str">
        <f>IF(B82="","",_xlfn.AGGREGATE(3,5,$B$6:B82))</f>
        <v/>
      </c>
      <c s="49"/>
      <c s="49"/>
      <c s="48"/>
      <c s="48"/>
      <c s="48"/>
      <c s="48"/>
      <c s="48"/>
      <c s="48"/>
      <c s="48"/>
      <c s="48"/>
      <c s="48"/>
      <c s="48"/>
      <c s="48"/>
      <c s="48"/>
      <c s="48"/>
      <c s="48"/>
      <c s="48"/>
      <c s="48"/>
      <c s="48"/>
      <c s="48"/>
      <c s="48"/>
      <c s="48"/>
      <c s="48"/>
      <c s="48"/>
      <c s="48"/>
      <c s="48"/>
      <c s="48"/>
      <c s="48"/>
      <c s="50" t="str">
        <f t="shared" si="30"/>
        <v/>
      </c>
      <c s="252" t="str">
        <f>IF($I82="","",'AUG 24'!$BZ82)</f>
        <v/>
      </c>
      <c s="91" t="str">
        <f t="shared" si="31"/>
        <v/>
      </c>
      <c s="50" t="str">
        <f t="shared" si="32"/>
        <v/>
      </c>
      <c s="252" t="str">
        <f>IF($I82="","",'AUG 24'!CC82)</f>
        <v/>
      </c>
      <c s="91" t="str">
        <f t="shared" si="33"/>
        <v/>
      </c>
      <c s="50" t="str">
        <f t="shared" si="34"/>
        <v/>
      </c>
      <c s="252" t="str">
        <f>IF($I82="","",'AUG 24'!$CF82)</f>
        <v/>
      </c>
      <c s="91" t="str">
        <f t="shared" si="35"/>
        <v/>
      </c>
      <c s="80"/>
      <c s="77"/>
      <c s="59"/>
      <c s="59"/>
      <c s="59"/>
      <c s="74" t="str">
        <f t="shared" si="36"/>
        <v/>
      </c>
      <c s="59"/>
      <c s="59"/>
      <c s="59"/>
      <c s="59"/>
      <c s="59"/>
      <c s="59"/>
      <c s="59"/>
      <c s="59"/>
    </row>
    <row r="83" spans="1:96" ht="15.75" customHeight="1">
      <c r="A83" s="230" t="str">
        <f>IF('STUDENT DATA SHEET '!A84="","",'STUDENT DATA SHEET '!A84)</f>
        <v/>
      </c>
      <c s="231" t="str">
        <f>IFERROR(IF('STUDENT DATA SHEET '!B84="","",'STUDENT DATA SHEET '!B84),"")</f>
        <v/>
      </c>
      <c s="231" t="str">
        <f>IFERROR(IF('STUDENT DATA SHEET '!C84="","",'STUDENT DATA SHEET '!C84),"")</f>
        <v/>
      </c>
      <c s="231" t="str">
        <f>IFERROR(IF('STUDENT DATA SHEET '!D84="","",'STUDENT DATA SHEET '!D84),"")</f>
        <v/>
      </c>
      <c s="43" t="str">
        <f>IFERROR(IF('STUDENT DATA SHEET '!E84="","",'STUDENT DATA SHEET '!E84),"")</f>
        <v/>
      </c>
      <c s="234" t="str">
        <f>IFERROR(IF('STUDENT DATA SHEET '!F84="","",'STUDENT DATA SHEET '!F84),"")</f>
        <v/>
      </c>
      <c s="231" t="str">
        <f>IFERROR(IF('STUDENT DATA SHEET '!G84="","",'STUDENT DATA SHEET '!G84),"")</f>
        <v/>
      </c>
      <c s="231" t="str">
        <f>IFERROR(IF('STUDENT DATA SHEET '!H84="","",'STUDENT DATA SHEET '!H84),"")</f>
        <v/>
      </c>
      <c s="231" t="str">
        <f>IFERROR(UPPER(IF('STUDENT DATA SHEET '!I84="","",'STUDENT DATA SHEET '!I84)),"")</f>
        <v/>
      </c>
      <c s="54" t="str">
        <f>IFERROR(IF('STUDENT DATA SHEET '!J84="","",'STUDENT DATA SHEET '!J84),"")</f>
        <v/>
      </c>
      <c s="54" t="str">
        <f>IFERROR(IF('STUDENT DATA SHEET '!K84="","",'STUDENT DATA SHEET '!K84),"")</f>
        <v/>
      </c>
      <c s="54"/>
      <c s="48"/>
      <c s="48"/>
      <c s="48"/>
      <c s="48"/>
      <c s="48"/>
      <c s="48"/>
      <c s="48"/>
      <c s="48"/>
      <c s="48"/>
      <c s="48"/>
      <c s="48"/>
      <c s="48"/>
      <c s="48"/>
      <c s="48"/>
      <c s="48"/>
      <c s="48"/>
      <c s="48"/>
      <c s="48"/>
      <c s="48"/>
      <c s="48"/>
      <c s="48"/>
      <c s="48"/>
      <c s="48"/>
      <c s="48"/>
      <c s="48"/>
      <c s="48"/>
      <c s="48"/>
      <c s="48"/>
      <c s="48"/>
      <c s="48"/>
      <c s="48"/>
      <c s="48"/>
      <c s="89" t="str">
        <f>IF(B83="","",_xlfn.AGGREGATE(3,5,$B$6:B83))</f>
        <v/>
      </c>
      <c s="49"/>
      <c s="49"/>
      <c s="48"/>
      <c s="48"/>
      <c s="48"/>
      <c s="48"/>
      <c s="48"/>
      <c s="48"/>
      <c s="48"/>
      <c s="48"/>
      <c s="48"/>
      <c s="48"/>
      <c s="48"/>
      <c s="48"/>
      <c s="48"/>
      <c s="48"/>
      <c s="48"/>
      <c s="48"/>
      <c s="48"/>
      <c s="48"/>
      <c s="48"/>
      <c s="48"/>
      <c s="48"/>
      <c s="48"/>
      <c s="48"/>
      <c s="48"/>
      <c s="48"/>
      <c s="48"/>
      <c s="50" t="str">
        <f t="shared" si="30"/>
        <v/>
      </c>
      <c s="252" t="str">
        <f>IF($I83="","",'AUG 24'!$BZ83)</f>
        <v/>
      </c>
      <c s="91" t="str">
        <f t="shared" si="31"/>
        <v/>
      </c>
      <c s="50" t="str">
        <f t="shared" si="32"/>
        <v/>
      </c>
      <c s="252" t="str">
        <f>IF($I83="","",'AUG 24'!CC83)</f>
        <v/>
      </c>
      <c s="91" t="str">
        <f t="shared" si="33"/>
        <v/>
      </c>
      <c s="50" t="str">
        <f t="shared" si="34"/>
        <v/>
      </c>
      <c s="252" t="str">
        <f>IF($I83="","",'AUG 24'!$CF83)</f>
        <v/>
      </c>
      <c s="91" t="str">
        <f t="shared" si="35"/>
        <v/>
      </c>
      <c s="80"/>
      <c s="77"/>
      <c s="59"/>
      <c s="59"/>
      <c s="59"/>
      <c s="74" t="str">
        <f t="shared" si="36"/>
        <v/>
      </c>
      <c s="59"/>
      <c s="59"/>
      <c s="59"/>
      <c s="59"/>
      <c s="59"/>
      <c s="59"/>
      <c s="59"/>
      <c s="59"/>
    </row>
    <row r="84" spans="1:96" ht="15.75" customHeight="1">
      <c r="A84" s="230" t="str">
        <f>IF('STUDENT DATA SHEET '!A85="","",'STUDENT DATA SHEET '!A85)</f>
        <v/>
      </c>
      <c s="231" t="str">
        <f>IFERROR(IF('STUDENT DATA SHEET '!B85="","",'STUDENT DATA SHEET '!B85),"")</f>
        <v/>
      </c>
      <c s="231" t="str">
        <f>IFERROR(IF('STUDENT DATA SHEET '!C85="","",'STUDENT DATA SHEET '!C85),"")</f>
        <v/>
      </c>
      <c s="231" t="str">
        <f>IFERROR(IF('STUDENT DATA SHEET '!D85="","",'STUDENT DATA SHEET '!D85),"")</f>
        <v/>
      </c>
      <c s="43" t="str">
        <f>IFERROR(IF('STUDENT DATA SHEET '!E85="","",'STUDENT DATA SHEET '!E85),"")</f>
        <v/>
      </c>
      <c s="234" t="str">
        <f>IFERROR(IF('STUDENT DATA SHEET '!F85="","",'STUDENT DATA SHEET '!F85),"")</f>
        <v/>
      </c>
      <c s="231" t="str">
        <f>IFERROR(IF('STUDENT DATA SHEET '!G85="","",'STUDENT DATA SHEET '!G85),"")</f>
        <v/>
      </c>
      <c s="231" t="str">
        <f>IFERROR(IF('STUDENT DATA SHEET '!H85="","",'STUDENT DATA SHEET '!H85),"")</f>
        <v/>
      </c>
      <c s="231" t="str">
        <f>IFERROR(UPPER(IF('STUDENT DATA SHEET '!I85="","",'STUDENT DATA SHEET '!I85)),"")</f>
        <v/>
      </c>
      <c s="54" t="str">
        <f>IFERROR(IF('STUDENT DATA SHEET '!J85="","",'STUDENT DATA SHEET '!J85),"")</f>
        <v/>
      </c>
      <c s="54" t="str">
        <f>IFERROR(IF('STUDENT DATA SHEET '!K85="","",'STUDENT DATA SHEET '!K85),"")</f>
        <v/>
      </c>
      <c s="54"/>
      <c s="48"/>
      <c s="48"/>
      <c s="48"/>
      <c s="48"/>
      <c s="48"/>
      <c s="48"/>
      <c s="48"/>
      <c s="48"/>
      <c s="48"/>
      <c s="48"/>
      <c s="48"/>
      <c s="48"/>
      <c s="48"/>
      <c s="48"/>
      <c s="48"/>
      <c s="48"/>
      <c s="48"/>
      <c s="48"/>
      <c s="48"/>
      <c s="48"/>
      <c s="48"/>
      <c s="48"/>
      <c s="48"/>
      <c s="48"/>
      <c s="48"/>
      <c s="48"/>
      <c s="48"/>
      <c s="48"/>
      <c s="48"/>
      <c s="48"/>
      <c s="48"/>
      <c s="48"/>
      <c s="89" t="str">
        <f>IF(B84="","",_xlfn.AGGREGATE(3,5,$B$6:B84))</f>
        <v/>
      </c>
      <c s="49"/>
      <c s="49"/>
      <c s="48"/>
      <c s="48"/>
      <c s="48"/>
      <c s="48"/>
      <c s="48"/>
      <c s="48"/>
      <c s="48"/>
      <c s="48"/>
      <c s="48"/>
      <c s="48"/>
      <c s="48"/>
      <c s="48"/>
      <c s="48"/>
      <c s="48"/>
      <c s="48"/>
      <c s="48"/>
      <c s="48"/>
      <c s="48"/>
      <c s="48"/>
      <c s="48"/>
      <c s="48"/>
      <c s="48"/>
      <c s="48"/>
      <c s="48"/>
      <c s="48"/>
      <c s="48"/>
      <c s="50" t="str">
        <f t="shared" si="30"/>
        <v/>
      </c>
      <c s="252" t="str">
        <f>IF($I84="","",'AUG 24'!$BZ84)</f>
        <v/>
      </c>
      <c s="91" t="str">
        <f t="shared" si="31"/>
        <v/>
      </c>
      <c s="50" t="str">
        <f t="shared" si="32"/>
        <v/>
      </c>
      <c s="252" t="str">
        <f>IF($I84="","",'AUG 24'!CC84)</f>
        <v/>
      </c>
      <c s="91" t="str">
        <f t="shared" si="33"/>
        <v/>
      </c>
      <c s="50" t="str">
        <f t="shared" si="34"/>
        <v/>
      </c>
      <c s="252" t="str">
        <f>IF($I84="","",'AUG 24'!$CF84)</f>
        <v/>
      </c>
      <c s="91" t="str">
        <f t="shared" si="35"/>
        <v/>
      </c>
      <c s="80"/>
      <c s="77"/>
      <c s="59"/>
      <c s="59"/>
      <c s="59"/>
      <c s="74" t="str">
        <f t="shared" si="36"/>
        <v/>
      </c>
      <c s="59"/>
      <c s="59"/>
      <c s="59"/>
      <c s="59"/>
      <c s="59"/>
      <c s="59"/>
      <c s="59"/>
      <c s="59"/>
    </row>
    <row r="85" spans="1:96" ht="15.75" customHeight="1">
      <c r="A85" s="230" t="str">
        <f>IF('STUDENT DATA SHEET '!A86="","",'STUDENT DATA SHEET '!A86)</f>
        <v/>
      </c>
      <c s="231" t="str">
        <f>IFERROR(IF('STUDENT DATA SHEET '!B86="","",'STUDENT DATA SHEET '!B86),"")</f>
        <v/>
      </c>
      <c s="231" t="str">
        <f>IFERROR(IF('STUDENT DATA SHEET '!C86="","",'STUDENT DATA SHEET '!C86),"")</f>
        <v/>
      </c>
      <c s="231" t="str">
        <f>IFERROR(IF('STUDENT DATA SHEET '!D86="","",'STUDENT DATA SHEET '!D86),"")</f>
        <v/>
      </c>
      <c s="43" t="str">
        <f>IFERROR(IF('STUDENT DATA SHEET '!E86="","",'STUDENT DATA SHEET '!E86),"")</f>
        <v/>
      </c>
      <c s="234" t="str">
        <f>IFERROR(IF('STUDENT DATA SHEET '!F86="","",'STUDENT DATA SHEET '!F86),"")</f>
        <v/>
      </c>
      <c s="231" t="str">
        <f>IFERROR(IF('STUDENT DATA SHEET '!G86="","",'STUDENT DATA SHEET '!G86),"")</f>
        <v/>
      </c>
      <c s="231" t="str">
        <f>IFERROR(IF('STUDENT DATA SHEET '!H86="","",'STUDENT DATA SHEET '!H86),"")</f>
        <v/>
      </c>
      <c s="231" t="str">
        <f>IFERROR(UPPER(IF('STUDENT DATA SHEET '!I86="","",'STUDENT DATA SHEET '!I86)),"")</f>
        <v/>
      </c>
      <c s="54" t="str">
        <f>IFERROR(IF('STUDENT DATA SHEET '!J86="","",'STUDENT DATA SHEET '!J86),"")</f>
        <v/>
      </c>
      <c s="54" t="str">
        <f>IFERROR(IF('STUDENT DATA SHEET '!K86="","",'STUDENT DATA SHEET '!K86),"")</f>
        <v/>
      </c>
      <c s="54"/>
      <c s="48"/>
      <c s="48"/>
      <c s="48"/>
      <c s="48"/>
      <c s="48"/>
      <c s="48"/>
      <c s="48"/>
      <c s="48"/>
      <c s="48"/>
      <c s="48"/>
      <c s="48"/>
      <c s="48"/>
      <c s="48"/>
      <c s="48"/>
      <c s="48"/>
      <c s="48"/>
      <c s="48"/>
      <c s="48"/>
      <c s="48"/>
      <c s="48"/>
      <c s="48"/>
      <c s="48"/>
      <c s="48"/>
      <c s="48"/>
      <c s="48"/>
      <c s="48"/>
      <c s="48"/>
      <c s="48"/>
      <c s="48"/>
      <c s="48"/>
      <c s="48"/>
      <c s="48"/>
      <c s="89" t="str">
        <f>IF(B85="","",_xlfn.AGGREGATE(3,5,$B$6:B85))</f>
        <v/>
      </c>
      <c s="49"/>
      <c s="49"/>
      <c s="48"/>
      <c s="48"/>
      <c s="48"/>
      <c s="48"/>
      <c s="48"/>
      <c s="48"/>
      <c s="48"/>
      <c s="48"/>
      <c s="48"/>
      <c s="48"/>
      <c s="48"/>
      <c s="48"/>
      <c s="48"/>
      <c s="48"/>
      <c s="48"/>
      <c s="48"/>
      <c s="48"/>
      <c s="48"/>
      <c s="48"/>
      <c s="48"/>
      <c s="48"/>
      <c s="48"/>
      <c s="48"/>
      <c s="48"/>
      <c s="48"/>
      <c s="48"/>
      <c s="50" t="str">
        <f t="shared" si="30"/>
        <v/>
      </c>
      <c s="252" t="str">
        <f>IF($I85="","",'AUG 24'!$BZ85)</f>
        <v/>
      </c>
      <c s="91" t="str">
        <f t="shared" si="31"/>
        <v/>
      </c>
      <c s="50" t="str">
        <f t="shared" si="32"/>
        <v/>
      </c>
      <c s="252" t="str">
        <f>IF($I85="","",'AUG 24'!CC85)</f>
        <v/>
      </c>
      <c s="91" t="str">
        <f t="shared" si="33"/>
        <v/>
      </c>
      <c s="50" t="str">
        <f t="shared" si="34"/>
        <v/>
      </c>
      <c s="252" t="str">
        <f>IF($I85="","",'AUG 24'!$CF85)</f>
        <v/>
      </c>
      <c s="91" t="str">
        <f t="shared" si="35"/>
        <v/>
      </c>
      <c s="80"/>
      <c s="77"/>
      <c s="59"/>
      <c s="59"/>
      <c s="59"/>
      <c s="74" t="str">
        <f t="shared" si="36"/>
        <v/>
      </c>
      <c s="59"/>
      <c s="59"/>
      <c s="59"/>
      <c s="59"/>
      <c s="59"/>
      <c s="59"/>
      <c s="59"/>
      <c s="59"/>
    </row>
    <row r="86" spans="1:96" ht="15.75" customHeight="1">
      <c r="A86" s="230" t="str">
        <f>IF('STUDENT DATA SHEET '!A87="","",'STUDENT DATA SHEET '!A87)</f>
        <v/>
      </c>
      <c s="231" t="str">
        <f>IFERROR(IF('STUDENT DATA SHEET '!B87="","",'STUDENT DATA SHEET '!B87),"")</f>
        <v/>
      </c>
      <c s="231" t="str">
        <f>IFERROR(IF('STUDENT DATA SHEET '!C87="","",'STUDENT DATA SHEET '!C87),"")</f>
        <v/>
      </c>
      <c s="231" t="str">
        <f>IFERROR(IF('STUDENT DATA SHEET '!D87="","",'STUDENT DATA SHEET '!D87),"")</f>
        <v/>
      </c>
      <c s="43" t="str">
        <f>IFERROR(IF('STUDENT DATA SHEET '!E87="","",'STUDENT DATA SHEET '!E87),"")</f>
        <v/>
      </c>
      <c s="234" t="str">
        <f>IFERROR(IF('STUDENT DATA SHEET '!F87="","",'STUDENT DATA SHEET '!F87),"")</f>
        <v/>
      </c>
      <c s="231" t="str">
        <f>IFERROR(IF('STUDENT DATA SHEET '!G87="","",'STUDENT DATA SHEET '!G87),"")</f>
        <v/>
      </c>
      <c s="231" t="str">
        <f>IFERROR(IF('STUDENT DATA SHEET '!H87="","",'STUDENT DATA SHEET '!H87),"")</f>
        <v/>
      </c>
      <c s="231" t="str">
        <f>IFERROR(UPPER(IF('STUDENT DATA SHEET '!I87="","",'STUDENT DATA SHEET '!I87)),"")</f>
        <v/>
      </c>
      <c s="54" t="str">
        <f>IFERROR(IF('STUDENT DATA SHEET '!J87="","",'STUDENT DATA SHEET '!J87),"")</f>
        <v/>
      </c>
      <c s="54" t="str">
        <f>IFERROR(IF('STUDENT DATA SHEET '!K87="","",'STUDENT DATA SHEET '!K87),"")</f>
        <v/>
      </c>
      <c s="54"/>
      <c s="48"/>
      <c s="48"/>
      <c s="48"/>
      <c s="48"/>
      <c s="48"/>
      <c s="48"/>
      <c s="48"/>
      <c s="48"/>
      <c s="48"/>
      <c s="48"/>
      <c s="48"/>
      <c s="48"/>
      <c s="48"/>
      <c s="48"/>
      <c s="48"/>
      <c s="48"/>
      <c s="48"/>
      <c s="48"/>
      <c s="48"/>
      <c s="48"/>
      <c s="48"/>
      <c s="48"/>
      <c s="48"/>
      <c s="48"/>
      <c s="48"/>
      <c s="48"/>
      <c s="48"/>
      <c s="48"/>
      <c s="48"/>
      <c s="48"/>
      <c s="48"/>
      <c s="48"/>
      <c s="89" t="str">
        <f>IF(B86="","",_xlfn.AGGREGATE(3,5,$B$6:B86))</f>
        <v/>
      </c>
      <c s="49"/>
      <c s="49"/>
      <c s="48"/>
      <c s="48"/>
      <c s="48"/>
      <c s="48"/>
      <c s="48"/>
      <c s="48"/>
      <c s="48"/>
      <c s="48"/>
      <c s="48"/>
      <c s="48"/>
      <c s="48"/>
      <c s="48"/>
      <c s="48"/>
      <c s="48"/>
      <c s="48"/>
      <c s="48"/>
      <c s="48"/>
      <c s="48"/>
      <c s="48"/>
      <c s="48"/>
      <c s="48"/>
      <c s="48"/>
      <c s="48"/>
      <c s="48"/>
      <c s="48"/>
      <c s="48"/>
      <c s="50" t="str">
        <f t="shared" si="30"/>
        <v/>
      </c>
      <c s="252" t="str">
        <f>IF($I86="","",'AUG 24'!$BZ86)</f>
        <v/>
      </c>
      <c s="91" t="str">
        <f t="shared" si="31"/>
        <v/>
      </c>
      <c s="50" t="str">
        <f t="shared" si="32"/>
        <v/>
      </c>
      <c s="252" t="str">
        <f>IF($I86="","",'AUG 24'!CC86)</f>
        <v/>
      </c>
      <c s="91" t="str">
        <f t="shared" si="33"/>
        <v/>
      </c>
      <c s="50" t="str">
        <f t="shared" si="34"/>
        <v/>
      </c>
      <c s="252" t="str">
        <f>IF($I86="","",'AUG 24'!$CF86)</f>
        <v/>
      </c>
      <c s="91" t="str">
        <f t="shared" si="35"/>
        <v/>
      </c>
      <c s="80"/>
      <c s="77"/>
      <c s="59"/>
      <c s="59"/>
      <c s="59"/>
      <c s="74" t="str">
        <f t="shared" si="36"/>
        <v/>
      </c>
      <c s="59"/>
      <c s="59"/>
      <c s="59"/>
      <c s="59"/>
      <c s="59"/>
      <c s="59"/>
      <c s="59"/>
      <c s="59"/>
    </row>
    <row r="87" spans="1:96" ht="15.75" customHeight="1">
      <c r="A87" s="230" t="str">
        <f>IF('STUDENT DATA SHEET '!A88="","",'STUDENT DATA SHEET '!A88)</f>
        <v/>
      </c>
      <c s="231" t="str">
        <f>IFERROR(IF('STUDENT DATA SHEET '!B88="","",'STUDENT DATA SHEET '!B88),"")</f>
        <v/>
      </c>
      <c s="231" t="str">
        <f>IFERROR(IF('STUDENT DATA SHEET '!C88="","",'STUDENT DATA SHEET '!C88),"")</f>
        <v/>
      </c>
      <c s="231" t="str">
        <f>IFERROR(IF('STUDENT DATA SHEET '!D88="","",'STUDENT DATA SHEET '!D88),"")</f>
        <v/>
      </c>
      <c s="43" t="str">
        <f>IFERROR(IF('STUDENT DATA SHEET '!E88="","",'STUDENT DATA SHEET '!E88),"")</f>
        <v/>
      </c>
      <c s="234" t="str">
        <f>IFERROR(IF('STUDENT DATA SHEET '!F88="","",'STUDENT DATA SHEET '!F88),"")</f>
        <v/>
      </c>
      <c s="231" t="str">
        <f>IFERROR(IF('STUDENT DATA SHEET '!G88="","",'STUDENT DATA SHEET '!G88),"")</f>
        <v/>
      </c>
      <c s="231" t="str">
        <f>IFERROR(IF('STUDENT DATA SHEET '!H88="","",'STUDENT DATA SHEET '!H88),"")</f>
        <v/>
      </c>
      <c s="231" t="str">
        <f>IFERROR(UPPER(IF('STUDENT DATA SHEET '!I88="","",'STUDENT DATA SHEET '!I88)),"")</f>
        <v/>
      </c>
      <c s="54" t="str">
        <f>IFERROR(IF('STUDENT DATA SHEET '!J88="","",'STUDENT DATA SHEET '!J88),"")</f>
        <v/>
      </c>
      <c s="54" t="str">
        <f>IFERROR(IF('STUDENT DATA SHEET '!K88="","",'STUDENT DATA SHEET '!K88),"")</f>
        <v/>
      </c>
      <c s="54"/>
      <c s="48"/>
      <c s="48"/>
      <c s="48"/>
      <c s="48"/>
      <c s="48"/>
      <c s="48"/>
      <c s="48"/>
      <c s="48"/>
      <c s="48"/>
      <c s="48"/>
      <c s="48"/>
      <c s="48"/>
      <c s="48"/>
      <c s="48"/>
      <c s="48"/>
      <c s="48"/>
      <c s="48"/>
      <c s="48"/>
      <c s="48"/>
      <c s="48"/>
      <c s="48"/>
      <c s="48"/>
      <c s="48"/>
      <c s="48"/>
      <c s="48"/>
      <c s="48"/>
      <c s="48"/>
      <c s="48"/>
      <c s="48"/>
      <c s="48"/>
      <c s="48"/>
      <c s="48"/>
      <c s="89" t="str">
        <f>IF(B87="","",_xlfn.AGGREGATE(3,5,$B$6:B87))</f>
        <v/>
      </c>
      <c s="49"/>
      <c s="49"/>
      <c s="48"/>
      <c s="48"/>
      <c s="48"/>
      <c s="48"/>
      <c s="48"/>
      <c s="48"/>
      <c s="48"/>
      <c s="48"/>
      <c s="48"/>
      <c s="48"/>
      <c s="48"/>
      <c s="48"/>
      <c s="48"/>
      <c s="48"/>
      <c s="48"/>
      <c s="48"/>
      <c s="48"/>
      <c s="48"/>
      <c s="48"/>
      <c s="48"/>
      <c s="48"/>
      <c s="48"/>
      <c s="48"/>
      <c s="48"/>
      <c s="48"/>
      <c s="48"/>
      <c s="50" t="str">
        <f t="shared" si="30"/>
        <v/>
      </c>
      <c s="252" t="str">
        <f>IF($I87="","",'AUG 24'!$BZ87)</f>
        <v/>
      </c>
      <c s="91" t="str">
        <f t="shared" si="31"/>
        <v/>
      </c>
      <c s="50" t="str">
        <f t="shared" si="32"/>
        <v/>
      </c>
      <c s="252" t="str">
        <f>IF($I87="","",'AUG 24'!CC87)</f>
        <v/>
      </c>
      <c s="91" t="str">
        <f t="shared" si="33"/>
        <v/>
      </c>
      <c s="50" t="str">
        <f t="shared" si="34"/>
        <v/>
      </c>
      <c s="252" t="str">
        <f>IF($I87="","",'AUG 24'!$CF87)</f>
        <v/>
      </c>
      <c s="91" t="str">
        <f t="shared" si="35"/>
        <v/>
      </c>
      <c s="80"/>
      <c s="77"/>
      <c s="59"/>
      <c s="59"/>
      <c s="59"/>
      <c s="74" t="str">
        <f t="shared" si="36"/>
        <v/>
      </c>
      <c s="59"/>
      <c s="59"/>
      <c s="59"/>
      <c s="59"/>
      <c s="59"/>
      <c s="59"/>
      <c s="59"/>
      <c s="59"/>
    </row>
    <row r="88" spans="1:96" ht="15.75" customHeight="1">
      <c r="A88" s="230" t="str">
        <f>IF('STUDENT DATA SHEET '!A89="","",'STUDENT DATA SHEET '!A89)</f>
        <v/>
      </c>
      <c s="231" t="str">
        <f>IFERROR(IF('STUDENT DATA SHEET '!B89="","",'STUDENT DATA SHEET '!B89),"")</f>
        <v/>
      </c>
      <c s="231" t="str">
        <f>IFERROR(IF('STUDENT DATA SHEET '!C89="","",'STUDENT DATA SHEET '!C89),"")</f>
        <v/>
      </c>
      <c s="231" t="str">
        <f>IFERROR(IF('STUDENT DATA SHEET '!D89="","",'STUDENT DATA SHEET '!D89),"")</f>
        <v/>
      </c>
      <c s="43" t="str">
        <f>IFERROR(IF('STUDENT DATA SHEET '!E89="","",'STUDENT DATA SHEET '!E89),"")</f>
        <v/>
      </c>
      <c s="234" t="str">
        <f>IFERROR(IF('STUDENT DATA SHEET '!F89="","",'STUDENT DATA SHEET '!F89),"")</f>
        <v/>
      </c>
      <c s="231" t="str">
        <f>IFERROR(IF('STUDENT DATA SHEET '!G89="","",'STUDENT DATA SHEET '!G89),"")</f>
        <v/>
      </c>
      <c s="231" t="str">
        <f>IFERROR(IF('STUDENT DATA SHEET '!H89="","",'STUDENT DATA SHEET '!H89),"")</f>
        <v/>
      </c>
      <c s="231" t="str">
        <f>IFERROR(UPPER(IF('STUDENT DATA SHEET '!I89="","",'STUDENT DATA SHEET '!I89)),"")</f>
        <v/>
      </c>
      <c s="54" t="str">
        <f>IFERROR(IF('STUDENT DATA SHEET '!J89="","",'STUDENT DATA SHEET '!J89),"")</f>
        <v/>
      </c>
      <c s="54" t="str">
        <f>IFERROR(IF('STUDENT DATA SHEET '!K89="","",'STUDENT DATA SHEET '!K89),"")</f>
        <v/>
      </c>
      <c s="54"/>
      <c s="48"/>
      <c s="48"/>
      <c s="48"/>
      <c s="48"/>
      <c s="48"/>
      <c s="48"/>
      <c s="48"/>
      <c s="48"/>
      <c s="48"/>
      <c s="48"/>
      <c s="48"/>
      <c s="48"/>
      <c s="48"/>
      <c s="48"/>
      <c s="48"/>
      <c s="48"/>
      <c s="48"/>
      <c s="48"/>
      <c s="48"/>
      <c s="48"/>
      <c s="48"/>
      <c s="48"/>
      <c s="48"/>
      <c s="48"/>
      <c s="48"/>
      <c s="48"/>
      <c s="48"/>
      <c s="48"/>
      <c s="48"/>
      <c s="48"/>
      <c s="48"/>
      <c s="48"/>
      <c s="89" t="str">
        <f>IF(B88="","",_xlfn.AGGREGATE(3,5,$B$6:B88))</f>
        <v/>
      </c>
      <c s="49"/>
      <c s="49"/>
      <c s="48"/>
      <c s="48"/>
      <c s="48"/>
      <c s="48"/>
      <c s="48"/>
      <c s="48"/>
      <c s="48"/>
      <c s="48"/>
      <c s="48"/>
      <c s="48"/>
      <c s="48"/>
      <c s="48"/>
      <c s="48"/>
      <c s="48"/>
      <c s="48"/>
      <c s="48"/>
      <c s="48"/>
      <c s="48"/>
      <c s="48"/>
      <c s="48"/>
      <c s="48"/>
      <c s="48"/>
      <c s="48"/>
      <c s="48"/>
      <c s="48"/>
      <c s="48"/>
      <c s="50" t="str">
        <f t="shared" si="30"/>
        <v/>
      </c>
      <c s="252" t="str">
        <f>IF($I88="","",'AUG 24'!$BZ88)</f>
        <v/>
      </c>
      <c s="91" t="str">
        <f t="shared" si="31"/>
        <v/>
      </c>
      <c s="50" t="str">
        <f t="shared" si="32"/>
        <v/>
      </c>
      <c s="252" t="str">
        <f>IF($I88="","",'AUG 24'!CC88)</f>
        <v/>
      </c>
      <c s="91" t="str">
        <f t="shared" si="33"/>
        <v/>
      </c>
      <c s="50" t="str">
        <f t="shared" si="34"/>
        <v/>
      </c>
      <c s="252" t="str">
        <f>IF($I88="","",'AUG 24'!$CF88)</f>
        <v/>
      </c>
      <c s="91" t="str">
        <f t="shared" si="35"/>
        <v/>
      </c>
      <c s="80"/>
      <c s="77"/>
      <c s="59"/>
      <c s="59"/>
      <c s="59"/>
      <c s="74" t="str">
        <f t="shared" si="36"/>
        <v/>
      </c>
      <c s="59"/>
      <c s="59"/>
      <c s="59"/>
      <c s="59"/>
      <c s="59"/>
      <c s="59"/>
      <c s="59"/>
      <c s="59"/>
    </row>
    <row r="89" spans="1:96" ht="15.75" customHeight="1">
      <c r="A89" s="230" t="str">
        <f>IF('STUDENT DATA SHEET '!A90="","",'STUDENT DATA SHEET '!A90)</f>
        <v/>
      </c>
      <c s="231" t="str">
        <f>IFERROR(IF('STUDENT DATA SHEET '!B90="","",'STUDENT DATA SHEET '!B90),"")</f>
        <v/>
      </c>
      <c s="231" t="str">
        <f>IFERROR(IF('STUDENT DATA SHEET '!C90="","",'STUDENT DATA SHEET '!C90),"")</f>
        <v/>
      </c>
      <c s="231" t="str">
        <f>IFERROR(IF('STUDENT DATA SHEET '!D90="","",'STUDENT DATA SHEET '!D90),"")</f>
        <v/>
      </c>
      <c s="43" t="str">
        <f>IFERROR(IF('STUDENT DATA SHEET '!E90="","",'STUDENT DATA SHEET '!E90),"")</f>
        <v/>
      </c>
      <c s="234" t="str">
        <f>IFERROR(IF('STUDENT DATA SHEET '!F90="","",'STUDENT DATA SHEET '!F90),"")</f>
        <v/>
      </c>
      <c s="231" t="str">
        <f>IFERROR(IF('STUDENT DATA SHEET '!G90="","",'STUDENT DATA SHEET '!G90),"")</f>
        <v/>
      </c>
      <c s="231" t="str">
        <f>IFERROR(IF('STUDENT DATA SHEET '!H90="","",'STUDENT DATA SHEET '!H90),"")</f>
        <v/>
      </c>
      <c s="231" t="str">
        <f>IFERROR(UPPER(IF('STUDENT DATA SHEET '!I90="","",'STUDENT DATA SHEET '!I90)),"")</f>
        <v/>
      </c>
      <c s="54" t="str">
        <f>IFERROR(IF('STUDENT DATA SHEET '!J90="","",'STUDENT DATA SHEET '!J90),"")</f>
        <v/>
      </c>
      <c s="54" t="str">
        <f>IFERROR(IF('STUDENT DATA SHEET '!K90="","",'STUDENT DATA SHEET '!K90),"")</f>
        <v/>
      </c>
      <c s="54"/>
      <c s="48"/>
      <c s="48"/>
      <c s="48"/>
      <c s="48"/>
      <c s="48"/>
      <c s="48"/>
      <c s="48"/>
      <c s="48"/>
      <c s="48"/>
      <c s="48"/>
      <c s="48"/>
      <c s="48"/>
      <c s="48"/>
      <c s="48"/>
      <c s="48"/>
      <c s="48"/>
      <c s="48"/>
      <c s="48"/>
      <c s="48"/>
      <c s="48"/>
      <c s="48"/>
      <c s="48"/>
      <c s="48"/>
      <c s="48"/>
      <c s="48"/>
      <c s="48"/>
      <c s="48"/>
      <c s="48"/>
      <c s="48"/>
      <c s="48"/>
      <c s="48"/>
      <c s="48"/>
      <c s="89" t="str">
        <f>IF(B89="","",_xlfn.AGGREGATE(3,5,$B$6:B89))</f>
        <v/>
      </c>
      <c s="49"/>
      <c s="49"/>
      <c s="48"/>
      <c s="48"/>
      <c s="48"/>
      <c s="48"/>
      <c s="48"/>
      <c s="48"/>
      <c s="48"/>
      <c s="48"/>
      <c s="48"/>
      <c s="48"/>
      <c s="48"/>
      <c s="48"/>
      <c s="48"/>
      <c s="48"/>
      <c s="48"/>
      <c s="48"/>
      <c s="48"/>
      <c s="48"/>
      <c s="48"/>
      <c s="48"/>
      <c s="48"/>
      <c s="48"/>
      <c s="48"/>
      <c s="48"/>
      <c s="48"/>
      <c s="48"/>
      <c s="50" t="str">
        <f t="shared" si="30"/>
        <v/>
      </c>
      <c s="252" t="str">
        <f>IF($I89="","",'AUG 24'!$BZ89)</f>
        <v/>
      </c>
      <c s="91" t="str">
        <f t="shared" si="31"/>
        <v/>
      </c>
      <c s="50" t="str">
        <f t="shared" si="32"/>
        <v/>
      </c>
      <c s="252" t="str">
        <f>IF($I89="","",'AUG 24'!CC89)</f>
        <v/>
      </c>
      <c s="91" t="str">
        <f t="shared" si="33"/>
        <v/>
      </c>
      <c s="50" t="str">
        <f t="shared" si="34"/>
        <v/>
      </c>
      <c s="252" t="str">
        <f>IF($I89="","",'AUG 24'!$CF89)</f>
        <v/>
      </c>
      <c s="91" t="str">
        <f t="shared" si="35"/>
        <v/>
      </c>
      <c s="80"/>
      <c s="77"/>
      <c s="59"/>
      <c s="59"/>
      <c s="59"/>
      <c s="74" t="str">
        <f t="shared" si="36"/>
        <v/>
      </c>
      <c s="59"/>
      <c s="59"/>
      <c s="59"/>
      <c s="59"/>
      <c s="59"/>
      <c s="59"/>
      <c s="59"/>
      <c s="59"/>
    </row>
    <row r="90" spans="1:96" ht="15.75" customHeight="1">
      <c r="A90" s="230" t="str">
        <f>IF('STUDENT DATA SHEET '!A91="","",'STUDENT DATA SHEET '!A91)</f>
        <v/>
      </c>
      <c s="231" t="str">
        <f>IFERROR(IF('STUDENT DATA SHEET '!B91="","",'STUDENT DATA SHEET '!B91),"")</f>
        <v/>
      </c>
      <c s="231" t="str">
        <f>IFERROR(IF('STUDENT DATA SHEET '!C91="","",'STUDENT DATA SHEET '!C91),"")</f>
        <v/>
      </c>
      <c s="231" t="str">
        <f>IFERROR(IF('STUDENT DATA SHEET '!D91="","",'STUDENT DATA SHEET '!D91),"")</f>
        <v/>
      </c>
      <c s="43" t="str">
        <f>IFERROR(IF('STUDENT DATA SHEET '!E91="","",'STUDENT DATA SHEET '!E91),"")</f>
        <v/>
      </c>
      <c s="234" t="str">
        <f>IFERROR(IF('STUDENT DATA SHEET '!F91="","",'STUDENT DATA SHEET '!F91),"")</f>
        <v/>
      </c>
      <c s="231" t="str">
        <f>IFERROR(IF('STUDENT DATA SHEET '!G91="","",'STUDENT DATA SHEET '!G91),"")</f>
        <v/>
      </c>
      <c s="231" t="str">
        <f>IFERROR(IF('STUDENT DATA SHEET '!H91="","",'STUDENT DATA SHEET '!H91),"")</f>
        <v/>
      </c>
      <c s="231" t="str">
        <f>IFERROR(UPPER(IF('STUDENT DATA SHEET '!I91="","",'STUDENT DATA SHEET '!I91)),"")</f>
        <v/>
      </c>
      <c s="54" t="str">
        <f>IFERROR(IF('STUDENT DATA SHEET '!J91="","",'STUDENT DATA SHEET '!J91),"")</f>
        <v/>
      </c>
      <c s="54" t="str">
        <f>IFERROR(IF('STUDENT DATA SHEET '!K91="","",'STUDENT DATA SHEET '!K91),"")</f>
        <v/>
      </c>
      <c s="54"/>
      <c s="48"/>
      <c s="48"/>
      <c s="48"/>
      <c s="48"/>
      <c s="48"/>
      <c s="48"/>
      <c s="48"/>
      <c s="48"/>
      <c s="48"/>
      <c s="48"/>
      <c s="48"/>
      <c s="48"/>
      <c s="48"/>
      <c s="48"/>
      <c s="48"/>
      <c s="48"/>
      <c s="48"/>
      <c s="48"/>
      <c s="48"/>
      <c s="48"/>
      <c s="48"/>
      <c s="48"/>
      <c s="48"/>
      <c s="48"/>
      <c s="48"/>
      <c s="48"/>
      <c s="48"/>
      <c s="48"/>
      <c s="48"/>
      <c s="48"/>
      <c s="48"/>
      <c s="48"/>
      <c s="89" t="str">
        <f>IF(B90="","",_xlfn.AGGREGATE(3,5,$B$6:B90))</f>
        <v/>
      </c>
      <c s="49"/>
      <c s="49"/>
      <c s="48"/>
      <c s="48"/>
      <c s="48"/>
      <c s="48"/>
      <c s="48"/>
      <c s="48"/>
      <c s="48"/>
      <c s="48"/>
      <c s="48"/>
      <c s="48"/>
      <c s="48"/>
      <c s="48"/>
      <c s="48"/>
      <c s="48"/>
      <c s="48"/>
      <c s="48"/>
      <c s="48"/>
      <c s="48"/>
      <c s="48"/>
      <c s="48"/>
      <c s="48"/>
      <c s="48"/>
      <c s="48"/>
      <c s="48"/>
      <c s="48"/>
      <c s="48"/>
      <c s="50" t="str">
        <f t="shared" si="30"/>
        <v/>
      </c>
      <c s="252" t="str">
        <f>IF($I90="","",'AUG 24'!$BZ90)</f>
        <v/>
      </c>
      <c s="91" t="str">
        <f t="shared" si="31"/>
        <v/>
      </c>
      <c s="50" t="str">
        <f t="shared" si="32"/>
        <v/>
      </c>
      <c s="252" t="str">
        <f>IF($I90="","",'AUG 24'!CC90)</f>
        <v/>
      </c>
      <c s="91" t="str">
        <f t="shared" si="33"/>
        <v/>
      </c>
      <c s="50" t="str">
        <f t="shared" si="34"/>
        <v/>
      </c>
      <c s="252" t="str">
        <f>IF($I90="","",'AUG 24'!$CF90)</f>
        <v/>
      </c>
      <c s="91" t="str">
        <f t="shared" si="35"/>
        <v/>
      </c>
      <c s="80"/>
      <c s="77"/>
      <c s="59"/>
      <c s="59"/>
      <c s="59"/>
      <c s="74" t="str">
        <f t="shared" si="36"/>
        <v/>
      </c>
      <c s="59"/>
      <c s="59"/>
      <c s="59"/>
      <c s="59"/>
      <c s="59"/>
      <c s="59"/>
      <c s="59"/>
      <c s="59"/>
    </row>
    <row r="91" spans="1:96" ht="15.75" customHeight="1">
      <c r="A91" s="230" t="str">
        <f>IF('STUDENT DATA SHEET '!A92="","",'STUDENT DATA SHEET '!A92)</f>
        <v/>
      </c>
      <c s="231" t="str">
        <f>IFERROR(IF('STUDENT DATA SHEET '!B92="","",'STUDENT DATA SHEET '!B92),"")</f>
        <v/>
      </c>
      <c s="231" t="str">
        <f>IFERROR(IF('STUDENT DATA SHEET '!C92="","",'STUDENT DATA SHEET '!C92),"")</f>
        <v/>
      </c>
      <c s="231" t="str">
        <f>IFERROR(IF('STUDENT DATA SHEET '!D92="","",'STUDENT DATA SHEET '!D92),"")</f>
        <v/>
      </c>
      <c s="43" t="str">
        <f>IFERROR(IF('STUDENT DATA SHEET '!E92="","",'STUDENT DATA SHEET '!E92),"")</f>
        <v/>
      </c>
      <c s="234" t="str">
        <f>IFERROR(IF('STUDENT DATA SHEET '!F92="","",'STUDENT DATA SHEET '!F92),"")</f>
        <v/>
      </c>
      <c s="231" t="str">
        <f>IFERROR(IF('STUDENT DATA SHEET '!G92="","",'STUDENT DATA SHEET '!G92),"")</f>
        <v/>
      </c>
      <c s="231" t="str">
        <f>IFERROR(IF('STUDENT DATA SHEET '!H92="","",'STUDENT DATA SHEET '!H92),"")</f>
        <v/>
      </c>
      <c s="231" t="str">
        <f>IFERROR(UPPER(IF('STUDENT DATA SHEET '!I92="","",'STUDENT DATA SHEET '!I92)),"")</f>
        <v/>
      </c>
      <c s="54" t="str">
        <f>IFERROR(IF('STUDENT DATA SHEET '!J92="","",'STUDENT DATA SHEET '!J92),"")</f>
        <v/>
      </c>
      <c s="54" t="str">
        <f>IFERROR(IF('STUDENT DATA SHEET '!K92="","",'STUDENT DATA SHEET '!K92),"")</f>
        <v/>
      </c>
      <c s="54"/>
      <c s="48"/>
      <c s="48"/>
      <c s="48"/>
      <c s="48"/>
      <c s="48"/>
      <c s="48"/>
      <c s="48"/>
      <c s="48"/>
      <c s="48"/>
      <c s="48"/>
      <c s="48"/>
      <c s="48"/>
      <c s="48"/>
      <c s="48"/>
      <c s="48"/>
      <c s="48"/>
      <c s="48"/>
      <c s="48"/>
      <c s="48"/>
      <c s="48"/>
      <c s="48"/>
      <c s="48"/>
      <c s="48"/>
      <c s="48"/>
      <c s="48"/>
      <c s="48"/>
      <c s="48"/>
      <c s="48"/>
      <c s="48"/>
      <c s="48"/>
      <c s="48"/>
      <c s="48"/>
      <c s="89" t="str">
        <f>IF(B91="","",_xlfn.AGGREGATE(3,5,$B$6:B91))</f>
        <v/>
      </c>
      <c s="49"/>
      <c s="49"/>
      <c s="48"/>
      <c s="48"/>
      <c s="48"/>
      <c s="48"/>
      <c s="48"/>
      <c s="48"/>
      <c s="48"/>
      <c s="48"/>
      <c s="48"/>
      <c s="48"/>
      <c s="48"/>
      <c s="48"/>
      <c s="48"/>
      <c s="48"/>
      <c s="48"/>
      <c s="48"/>
      <c s="48"/>
      <c s="48"/>
      <c s="48"/>
      <c s="48"/>
      <c s="48"/>
      <c s="48"/>
      <c s="48"/>
      <c s="48"/>
      <c s="48"/>
      <c s="48"/>
      <c s="50" t="str">
        <f t="shared" si="30"/>
        <v/>
      </c>
      <c s="252" t="str">
        <f>IF($I91="","",'AUG 24'!$BZ91)</f>
        <v/>
      </c>
      <c s="91" t="str">
        <f t="shared" si="31"/>
        <v/>
      </c>
      <c s="50" t="str">
        <f t="shared" si="32"/>
        <v/>
      </c>
      <c s="252" t="str">
        <f>IF($I91="","",'AUG 24'!CC91)</f>
        <v/>
      </c>
      <c s="91" t="str">
        <f t="shared" si="33"/>
        <v/>
      </c>
      <c s="50" t="str">
        <f t="shared" si="34"/>
        <v/>
      </c>
      <c s="252" t="str">
        <f>IF($I91="","",'AUG 24'!$CF91)</f>
        <v/>
      </c>
      <c s="91" t="str">
        <f t="shared" si="35"/>
        <v/>
      </c>
      <c s="80"/>
      <c s="77"/>
      <c s="59"/>
      <c s="59"/>
      <c s="59"/>
      <c s="74" t="str">
        <f t="shared" si="36"/>
        <v/>
      </c>
      <c s="59"/>
      <c s="59"/>
      <c s="59"/>
      <c s="59"/>
      <c s="59"/>
      <c s="59"/>
      <c s="59"/>
      <c s="59"/>
    </row>
    <row r="92" spans="1:96" ht="15.75" customHeight="1">
      <c r="A92" s="230" t="str">
        <f>IF('STUDENT DATA SHEET '!A93="","",'STUDENT DATA SHEET '!A93)</f>
        <v/>
      </c>
      <c s="231" t="str">
        <f>IFERROR(IF('STUDENT DATA SHEET '!B93="","",'STUDENT DATA SHEET '!B93),"")</f>
        <v/>
      </c>
      <c s="231" t="str">
        <f>IFERROR(IF('STUDENT DATA SHEET '!C93="","",'STUDENT DATA SHEET '!C93),"")</f>
        <v/>
      </c>
      <c s="231" t="str">
        <f>IFERROR(IF('STUDENT DATA SHEET '!D93="","",'STUDENT DATA SHEET '!D93),"")</f>
        <v/>
      </c>
      <c s="43" t="str">
        <f>IFERROR(IF('STUDENT DATA SHEET '!E93="","",'STUDENT DATA SHEET '!E93),"")</f>
        <v/>
      </c>
      <c s="234" t="str">
        <f>IFERROR(IF('STUDENT DATA SHEET '!F93="","",'STUDENT DATA SHEET '!F93),"")</f>
        <v/>
      </c>
      <c s="231" t="str">
        <f>IFERROR(IF('STUDENT DATA SHEET '!G93="","",'STUDENT DATA SHEET '!G93),"")</f>
        <v/>
      </c>
      <c s="231" t="str">
        <f>IFERROR(IF('STUDENT DATA SHEET '!H93="","",'STUDENT DATA SHEET '!H93),"")</f>
        <v/>
      </c>
      <c s="231" t="str">
        <f>IFERROR(UPPER(IF('STUDENT DATA SHEET '!I93="","",'STUDENT DATA SHEET '!I93)),"")</f>
        <v/>
      </c>
      <c s="54" t="str">
        <f>IFERROR(IF('STUDENT DATA SHEET '!J93="","",'STUDENT DATA SHEET '!J93),"")</f>
        <v/>
      </c>
      <c s="54" t="str">
        <f>IFERROR(IF('STUDENT DATA SHEET '!K93="","",'STUDENT DATA SHEET '!K93),"")</f>
        <v/>
      </c>
      <c s="54"/>
      <c s="48"/>
      <c s="48"/>
      <c s="48"/>
      <c s="48"/>
      <c s="48"/>
      <c s="48"/>
      <c s="48"/>
      <c s="48"/>
      <c s="48"/>
      <c s="48"/>
      <c s="48"/>
      <c s="48"/>
      <c s="48"/>
      <c s="48"/>
      <c s="48"/>
      <c s="48"/>
      <c s="48"/>
      <c s="48"/>
      <c s="48"/>
      <c s="48"/>
      <c s="48"/>
      <c s="48"/>
      <c s="48"/>
      <c s="48"/>
      <c s="48"/>
      <c s="48"/>
      <c s="48"/>
      <c s="48"/>
      <c s="48"/>
      <c s="48"/>
      <c s="48"/>
      <c s="48"/>
      <c s="89" t="str">
        <f>IF(B92="","",_xlfn.AGGREGATE(3,5,$B$6:B92))</f>
        <v/>
      </c>
      <c s="49"/>
      <c s="49"/>
      <c s="48"/>
      <c s="48"/>
      <c s="48"/>
      <c s="48"/>
      <c s="48"/>
      <c s="48"/>
      <c s="48"/>
      <c s="48"/>
      <c s="48"/>
      <c s="48"/>
      <c s="48"/>
      <c s="48"/>
      <c s="48"/>
      <c s="48"/>
      <c s="48"/>
      <c s="48"/>
      <c s="48"/>
      <c s="48"/>
      <c s="48"/>
      <c s="48"/>
      <c s="48"/>
      <c s="48"/>
      <c s="48"/>
      <c s="48"/>
      <c s="48"/>
      <c s="48"/>
      <c s="50" t="str">
        <f t="shared" si="30"/>
        <v/>
      </c>
      <c s="252" t="str">
        <f>IF($I92="","",'AUG 24'!$BZ92)</f>
        <v/>
      </c>
      <c s="91" t="str">
        <f t="shared" si="31"/>
        <v/>
      </c>
      <c s="50" t="str">
        <f t="shared" si="32"/>
        <v/>
      </c>
      <c s="252" t="str">
        <f>IF($I92="","",'AUG 24'!CC92)</f>
        <v/>
      </c>
      <c s="91" t="str">
        <f t="shared" si="33"/>
        <v/>
      </c>
      <c s="50" t="str">
        <f t="shared" si="34"/>
        <v/>
      </c>
      <c s="252" t="str">
        <f>IF($I92="","",'AUG 24'!$CF92)</f>
        <v/>
      </c>
      <c s="91" t="str">
        <f t="shared" si="35"/>
        <v/>
      </c>
      <c s="80"/>
      <c s="77"/>
      <c s="59"/>
      <c s="59"/>
      <c s="59"/>
      <c s="74" t="str">
        <f t="shared" si="36"/>
        <v/>
      </c>
      <c s="59"/>
      <c s="59"/>
      <c s="59"/>
      <c s="59"/>
      <c s="59"/>
      <c s="59"/>
      <c s="59"/>
      <c s="59"/>
    </row>
    <row r="93" spans="1:96" ht="15.75" customHeight="1">
      <c r="A93" s="230" t="str">
        <f>IF('STUDENT DATA SHEET '!A94="","",'STUDENT DATA SHEET '!A94)</f>
        <v/>
      </c>
      <c s="231" t="str">
        <f>IFERROR(IF('STUDENT DATA SHEET '!B94="","",'STUDENT DATA SHEET '!B94),"")</f>
        <v/>
      </c>
      <c s="231" t="str">
        <f>IFERROR(IF('STUDENT DATA SHEET '!C94="","",'STUDENT DATA SHEET '!C94),"")</f>
        <v/>
      </c>
      <c s="231" t="str">
        <f>IFERROR(IF('STUDENT DATA SHEET '!D94="","",'STUDENT DATA SHEET '!D94),"")</f>
        <v/>
      </c>
      <c s="43" t="str">
        <f>IFERROR(IF('STUDENT DATA SHEET '!E94="","",'STUDENT DATA SHEET '!E94),"")</f>
        <v/>
      </c>
      <c s="234" t="str">
        <f>IFERROR(IF('STUDENT DATA SHEET '!F94="","",'STUDENT DATA SHEET '!F94),"")</f>
        <v/>
      </c>
      <c s="231" t="str">
        <f>IFERROR(IF('STUDENT DATA SHEET '!G94="","",'STUDENT DATA SHEET '!G94),"")</f>
        <v/>
      </c>
      <c s="231" t="str">
        <f>IFERROR(IF('STUDENT DATA SHEET '!H94="","",'STUDENT DATA SHEET '!H94),"")</f>
        <v/>
      </c>
      <c s="231" t="str">
        <f>IFERROR(UPPER(IF('STUDENT DATA SHEET '!I94="","",'STUDENT DATA SHEET '!I94)),"")</f>
        <v/>
      </c>
      <c s="54" t="str">
        <f>IFERROR(IF('STUDENT DATA SHEET '!J94="","",'STUDENT DATA SHEET '!J94),"")</f>
        <v/>
      </c>
      <c s="54" t="str">
        <f>IFERROR(IF('STUDENT DATA SHEET '!K94="","",'STUDENT DATA SHEET '!K94),"")</f>
        <v/>
      </c>
      <c s="54"/>
      <c s="48"/>
      <c s="48"/>
      <c s="48"/>
      <c s="48"/>
      <c s="48"/>
      <c s="48"/>
      <c s="48"/>
      <c s="48"/>
      <c s="48"/>
      <c s="48"/>
      <c s="48"/>
      <c s="48"/>
      <c s="48"/>
      <c s="48"/>
      <c s="48"/>
      <c s="48"/>
      <c s="48"/>
      <c s="48"/>
      <c s="48"/>
      <c s="48"/>
      <c s="48"/>
      <c s="48"/>
      <c s="48"/>
      <c s="48"/>
      <c s="48"/>
      <c s="48"/>
      <c s="48"/>
      <c s="48"/>
      <c s="48"/>
      <c s="48"/>
      <c s="48"/>
      <c s="48"/>
      <c s="89" t="str">
        <f>IF(B93="","",_xlfn.AGGREGATE(3,5,$B$6:B93))</f>
        <v/>
      </c>
      <c s="49"/>
      <c s="49"/>
      <c s="48"/>
      <c s="48"/>
      <c s="48"/>
      <c s="48"/>
      <c s="48"/>
      <c s="48"/>
      <c s="48"/>
      <c s="48"/>
      <c s="48"/>
      <c s="48"/>
      <c s="48"/>
      <c s="48"/>
      <c s="48"/>
      <c s="48"/>
      <c s="48"/>
      <c s="48"/>
      <c s="48"/>
      <c s="48"/>
      <c s="48"/>
      <c s="48"/>
      <c s="48"/>
      <c s="48"/>
      <c s="48"/>
      <c s="48"/>
      <c s="48"/>
      <c s="48"/>
      <c s="50" t="str">
        <f t="shared" si="30"/>
        <v/>
      </c>
      <c s="252" t="str">
        <f>IF($I93="","",'AUG 24'!$BZ93)</f>
        <v/>
      </c>
      <c s="91" t="str">
        <f t="shared" si="31"/>
        <v/>
      </c>
      <c s="50" t="str">
        <f t="shared" si="32"/>
        <v/>
      </c>
      <c s="252" t="str">
        <f>IF($I93="","",'AUG 24'!CC93)</f>
        <v/>
      </c>
      <c s="91" t="str">
        <f t="shared" si="33"/>
        <v/>
      </c>
      <c s="50" t="str">
        <f t="shared" si="34"/>
        <v/>
      </c>
      <c s="252" t="str">
        <f>IF($I93="","",'AUG 24'!$CF93)</f>
        <v/>
      </c>
      <c s="91" t="str">
        <f t="shared" si="35"/>
        <v/>
      </c>
      <c s="80"/>
      <c s="77"/>
      <c s="59"/>
      <c s="59"/>
      <c s="59"/>
      <c s="74" t="str">
        <f t="shared" si="36"/>
        <v/>
      </c>
      <c s="59"/>
      <c s="59"/>
      <c s="59"/>
      <c s="59"/>
      <c s="59"/>
      <c s="59"/>
      <c s="59"/>
      <c s="59"/>
    </row>
    <row r="94" spans="1:96" ht="15.75" customHeight="1">
      <c r="A94" s="230" t="str">
        <f>IF('STUDENT DATA SHEET '!A95="","",'STUDENT DATA SHEET '!A95)</f>
        <v/>
      </c>
      <c s="231" t="str">
        <f>IFERROR(IF('STUDENT DATA SHEET '!B95="","",'STUDENT DATA SHEET '!B95),"")</f>
        <v/>
      </c>
      <c s="231" t="str">
        <f>IFERROR(IF('STUDENT DATA SHEET '!C95="","",'STUDENT DATA SHEET '!C95),"")</f>
        <v/>
      </c>
      <c s="231" t="str">
        <f>IFERROR(IF('STUDENT DATA SHEET '!D95="","",'STUDENT DATA SHEET '!D95),"")</f>
        <v/>
      </c>
      <c s="43" t="str">
        <f>IFERROR(IF('STUDENT DATA SHEET '!E95="","",'STUDENT DATA SHEET '!E95),"")</f>
        <v/>
      </c>
      <c s="234" t="str">
        <f>IFERROR(IF('STUDENT DATA SHEET '!F95="","",'STUDENT DATA SHEET '!F95),"")</f>
        <v/>
      </c>
      <c s="231" t="str">
        <f>IFERROR(IF('STUDENT DATA SHEET '!G95="","",'STUDENT DATA SHEET '!G95),"")</f>
        <v/>
      </c>
      <c s="231" t="str">
        <f>IFERROR(IF('STUDENT DATA SHEET '!H95="","",'STUDENT DATA SHEET '!H95),"")</f>
        <v/>
      </c>
      <c s="231" t="str">
        <f>IFERROR(UPPER(IF('STUDENT DATA SHEET '!I95="","",'STUDENT DATA SHEET '!I95)),"")</f>
        <v/>
      </c>
      <c s="54" t="str">
        <f>IFERROR(IF('STUDENT DATA SHEET '!J95="","",'STUDENT DATA SHEET '!J95),"")</f>
        <v/>
      </c>
      <c s="54" t="str">
        <f>IFERROR(IF('STUDENT DATA SHEET '!K95="","",'STUDENT DATA SHEET '!K95),"")</f>
        <v/>
      </c>
      <c s="54"/>
      <c s="48"/>
      <c s="48"/>
      <c s="48"/>
      <c s="48"/>
      <c s="48"/>
      <c s="48"/>
      <c s="48"/>
      <c s="48"/>
      <c s="48"/>
      <c s="48"/>
      <c s="48"/>
      <c s="48"/>
      <c s="48"/>
      <c s="48"/>
      <c s="48"/>
      <c s="48"/>
      <c s="48"/>
      <c s="48"/>
      <c s="48"/>
      <c s="48"/>
      <c s="48"/>
      <c s="48"/>
      <c s="48"/>
      <c s="48"/>
      <c s="48"/>
      <c s="48"/>
      <c s="48"/>
      <c s="48"/>
      <c s="48"/>
      <c s="48"/>
      <c s="48"/>
      <c s="48"/>
      <c s="89" t="str">
        <f>IF(B94="","",_xlfn.AGGREGATE(3,5,$B$6:B94))</f>
        <v/>
      </c>
      <c s="49"/>
      <c s="49"/>
      <c s="48"/>
      <c s="48"/>
      <c s="48"/>
      <c s="48"/>
      <c s="48"/>
      <c s="48"/>
      <c s="48"/>
      <c s="48"/>
      <c s="48"/>
      <c s="48"/>
      <c s="48"/>
      <c s="48"/>
      <c s="48"/>
      <c s="48"/>
      <c s="48"/>
      <c s="48"/>
      <c s="48"/>
      <c s="48"/>
      <c s="48"/>
      <c s="48"/>
      <c s="48"/>
      <c s="48"/>
      <c s="48"/>
      <c s="48"/>
      <c s="48"/>
      <c s="48"/>
      <c s="50" t="str">
        <f t="shared" si="30"/>
        <v/>
      </c>
      <c s="252" t="str">
        <f>IF($I94="","",'AUG 24'!$BZ94)</f>
        <v/>
      </c>
      <c s="91" t="str">
        <f t="shared" si="31"/>
        <v/>
      </c>
      <c s="50" t="str">
        <f t="shared" si="32"/>
        <v/>
      </c>
      <c s="252" t="str">
        <f>IF($I94="","",'AUG 24'!CC94)</f>
        <v/>
      </c>
      <c s="91" t="str">
        <f t="shared" si="33"/>
        <v/>
      </c>
      <c s="50" t="str">
        <f t="shared" si="34"/>
        <v/>
      </c>
      <c s="252" t="str">
        <f>IF($I94="","",'AUG 24'!$CF94)</f>
        <v/>
      </c>
      <c s="91" t="str">
        <f t="shared" si="35"/>
        <v/>
      </c>
      <c s="80"/>
      <c s="77"/>
      <c s="59"/>
      <c s="59"/>
      <c s="59"/>
      <c s="74" t="str">
        <f t="shared" si="36"/>
        <v/>
      </c>
      <c s="59"/>
      <c s="59"/>
      <c s="59"/>
      <c s="59"/>
      <c s="59"/>
      <c s="59"/>
      <c s="59"/>
      <c s="59"/>
    </row>
    <row r="95" spans="1:96" ht="15.75" customHeight="1">
      <c r="A95" s="230" t="str">
        <f>IF('STUDENT DATA SHEET '!A96="","",'STUDENT DATA SHEET '!A96)</f>
        <v/>
      </c>
      <c s="231" t="str">
        <f>IFERROR(IF('STUDENT DATA SHEET '!B96="","",'STUDENT DATA SHEET '!B96),"")</f>
        <v/>
      </c>
      <c s="231" t="str">
        <f>IFERROR(IF('STUDENT DATA SHEET '!C96="","",'STUDENT DATA SHEET '!C96),"")</f>
        <v/>
      </c>
      <c s="231" t="str">
        <f>IFERROR(IF('STUDENT DATA SHEET '!D96="","",'STUDENT DATA SHEET '!D96),"")</f>
        <v/>
      </c>
      <c s="43" t="str">
        <f>IFERROR(IF('STUDENT DATA SHEET '!E96="","",'STUDENT DATA SHEET '!E96),"")</f>
        <v/>
      </c>
      <c s="234" t="str">
        <f>IFERROR(IF('STUDENT DATA SHEET '!F96="","",'STUDENT DATA SHEET '!F96),"")</f>
        <v/>
      </c>
      <c s="231" t="str">
        <f>IFERROR(IF('STUDENT DATA SHEET '!G96="","",'STUDENT DATA SHEET '!G96),"")</f>
        <v/>
      </c>
      <c s="231" t="str">
        <f>IFERROR(IF('STUDENT DATA SHEET '!H96="","",'STUDENT DATA SHEET '!H96),"")</f>
        <v/>
      </c>
      <c s="231" t="str">
        <f>IFERROR(UPPER(IF('STUDENT DATA SHEET '!I96="","",'STUDENT DATA SHEET '!I96)),"")</f>
        <v/>
      </c>
      <c s="54" t="str">
        <f>IFERROR(IF('STUDENT DATA SHEET '!J96="","",'STUDENT DATA SHEET '!J96),"")</f>
        <v/>
      </c>
      <c s="54" t="str">
        <f>IFERROR(IF('STUDENT DATA SHEET '!K96="","",'STUDENT DATA SHEET '!K96),"")</f>
        <v/>
      </c>
      <c s="54"/>
      <c s="48"/>
      <c s="48"/>
      <c s="48"/>
      <c s="48"/>
      <c s="48"/>
      <c s="48"/>
      <c s="48"/>
      <c s="48"/>
      <c s="48"/>
      <c s="48"/>
      <c s="48"/>
      <c s="48"/>
      <c s="48"/>
      <c s="48"/>
      <c s="48"/>
      <c s="48"/>
      <c s="48"/>
      <c s="48"/>
      <c s="48"/>
      <c s="48"/>
      <c s="48"/>
      <c s="48"/>
      <c s="48"/>
      <c s="48"/>
      <c s="48"/>
      <c s="48"/>
      <c s="48"/>
      <c s="48"/>
      <c s="48"/>
      <c s="48"/>
      <c s="48"/>
      <c s="48"/>
      <c s="89" t="str">
        <f>IF(B95="","",_xlfn.AGGREGATE(3,5,$B$6:B95))</f>
        <v/>
      </c>
      <c s="49"/>
      <c s="49"/>
      <c s="48"/>
      <c s="48"/>
      <c s="48"/>
      <c s="48"/>
      <c s="48"/>
      <c s="48"/>
      <c s="48"/>
      <c s="48"/>
      <c s="48"/>
      <c s="48"/>
      <c s="48"/>
      <c s="48"/>
      <c s="48"/>
      <c s="48"/>
      <c s="48"/>
      <c s="48"/>
      <c s="48"/>
      <c s="48"/>
      <c s="48"/>
      <c s="48"/>
      <c s="48"/>
      <c s="48"/>
      <c s="48"/>
      <c s="48"/>
      <c s="48"/>
      <c s="48"/>
      <c s="50" t="str">
        <f t="shared" si="30"/>
        <v/>
      </c>
      <c s="252" t="str">
        <f>IF($I95="","",'AUG 24'!$BZ95)</f>
        <v/>
      </c>
      <c s="91" t="str">
        <f t="shared" si="31"/>
        <v/>
      </c>
      <c s="50" t="str">
        <f t="shared" si="32"/>
        <v/>
      </c>
      <c s="252" t="str">
        <f>IF($I95="","",'AUG 24'!CC95)</f>
        <v/>
      </c>
      <c s="91" t="str">
        <f t="shared" si="33"/>
        <v/>
      </c>
      <c s="50" t="str">
        <f t="shared" si="34"/>
        <v/>
      </c>
      <c s="252" t="str">
        <f>IF($I95="","",'AUG 24'!$CF95)</f>
        <v/>
      </c>
      <c s="91" t="str">
        <f t="shared" si="35"/>
        <v/>
      </c>
      <c s="80"/>
      <c s="77"/>
      <c s="59"/>
      <c s="59"/>
      <c s="59"/>
      <c s="74" t="str">
        <f t="shared" si="36"/>
        <v/>
      </c>
      <c s="59"/>
      <c s="59"/>
      <c s="59"/>
      <c s="59"/>
      <c s="59"/>
      <c s="59"/>
      <c s="59"/>
      <c s="59"/>
    </row>
    <row r="96" spans="1:96" ht="15.75" customHeight="1">
      <c r="A96" s="230" t="str">
        <f>IF('STUDENT DATA SHEET '!A97="","",'STUDENT DATA SHEET '!A97)</f>
        <v/>
      </c>
      <c s="231" t="str">
        <f>IFERROR(IF('STUDENT DATA SHEET '!B97="","",'STUDENT DATA SHEET '!B97),"")</f>
        <v/>
      </c>
      <c s="231" t="str">
        <f>IFERROR(IF('STUDENT DATA SHEET '!C97="","",'STUDENT DATA SHEET '!C97),"")</f>
        <v/>
      </c>
      <c s="231" t="str">
        <f>IFERROR(IF('STUDENT DATA SHEET '!D97="","",'STUDENT DATA SHEET '!D97),"")</f>
        <v/>
      </c>
      <c s="43" t="str">
        <f>IFERROR(IF('STUDENT DATA SHEET '!E97="","",'STUDENT DATA SHEET '!E97),"")</f>
        <v/>
      </c>
      <c s="234" t="str">
        <f>IFERROR(IF('STUDENT DATA SHEET '!F97="","",'STUDENT DATA SHEET '!F97),"")</f>
        <v/>
      </c>
      <c s="231" t="str">
        <f>IFERROR(IF('STUDENT DATA SHEET '!G97="","",'STUDENT DATA SHEET '!G97),"")</f>
        <v/>
      </c>
      <c s="231" t="str">
        <f>IFERROR(IF('STUDENT DATA SHEET '!H97="","",'STUDENT DATA SHEET '!H97),"")</f>
        <v/>
      </c>
      <c s="231" t="str">
        <f>IFERROR(UPPER(IF('STUDENT DATA SHEET '!I97="","",'STUDENT DATA SHEET '!I97)),"")</f>
        <v/>
      </c>
      <c s="54" t="str">
        <f>IFERROR(IF('STUDENT DATA SHEET '!J97="","",'STUDENT DATA SHEET '!J97),"")</f>
        <v/>
      </c>
      <c s="54" t="str">
        <f>IFERROR(IF('STUDENT DATA SHEET '!K97="","",'STUDENT DATA SHEET '!K97),"")</f>
        <v/>
      </c>
      <c s="54"/>
      <c s="48"/>
      <c s="48"/>
      <c s="48"/>
      <c s="48"/>
      <c s="48"/>
      <c s="48"/>
      <c s="48"/>
      <c s="48"/>
      <c s="48"/>
      <c s="48"/>
      <c s="48"/>
      <c s="48"/>
      <c s="48"/>
      <c s="48"/>
      <c s="48"/>
      <c s="48"/>
      <c s="48"/>
      <c s="48"/>
      <c s="48"/>
      <c s="48"/>
      <c s="48"/>
      <c s="48"/>
      <c s="48"/>
      <c s="48"/>
      <c s="48"/>
      <c s="48"/>
      <c s="48"/>
      <c s="48"/>
      <c s="48"/>
      <c s="48"/>
      <c s="48"/>
      <c s="48"/>
      <c s="89" t="str">
        <f>IF(B96="","",_xlfn.AGGREGATE(3,5,$B$6:B96))</f>
        <v/>
      </c>
      <c s="49"/>
      <c s="49"/>
      <c s="48"/>
      <c s="48"/>
      <c s="48"/>
      <c s="48"/>
      <c s="48"/>
      <c s="48"/>
      <c s="48"/>
      <c s="48"/>
      <c s="48"/>
      <c s="48"/>
      <c s="48"/>
      <c s="48"/>
      <c s="48"/>
      <c s="48"/>
      <c s="48"/>
      <c s="48"/>
      <c s="48"/>
      <c s="48"/>
      <c s="48"/>
      <c s="48"/>
      <c s="48"/>
      <c s="48"/>
      <c s="48"/>
      <c s="48"/>
      <c s="48"/>
      <c s="48"/>
      <c s="50" t="str">
        <f t="shared" si="30"/>
        <v/>
      </c>
      <c s="252" t="str">
        <f>IF($I96="","",'AUG 24'!$BZ96)</f>
        <v/>
      </c>
      <c s="91" t="str">
        <f t="shared" si="31"/>
        <v/>
      </c>
      <c s="50" t="str">
        <f t="shared" si="32"/>
        <v/>
      </c>
      <c s="252" t="str">
        <f>IF($I96="","",'AUG 24'!CC96)</f>
        <v/>
      </c>
      <c s="91" t="str">
        <f t="shared" si="33"/>
        <v/>
      </c>
      <c s="50" t="str">
        <f t="shared" si="34"/>
        <v/>
      </c>
      <c s="252" t="str">
        <f>IF($I96="","",'AUG 24'!$CF96)</f>
        <v/>
      </c>
      <c s="91" t="str">
        <f t="shared" si="35"/>
        <v/>
      </c>
      <c s="80"/>
      <c s="77"/>
      <c s="59"/>
      <c s="59"/>
      <c s="59"/>
      <c s="74" t="str">
        <f t="shared" si="36"/>
        <v/>
      </c>
      <c s="59"/>
      <c s="59"/>
      <c s="59"/>
      <c s="59"/>
      <c s="59"/>
      <c s="59"/>
      <c s="59"/>
      <c s="59"/>
    </row>
    <row r="97" spans="1:96" ht="15.75" customHeight="1">
      <c r="A97" s="230" t="str">
        <f>IF('STUDENT DATA SHEET '!A98="","",'STUDENT DATA SHEET '!A98)</f>
        <v/>
      </c>
      <c s="231" t="str">
        <f>IFERROR(IF('STUDENT DATA SHEET '!B98="","",'STUDENT DATA SHEET '!B98),"")</f>
        <v/>
      </c>
      <c s="231" t="str">
        <f>IFERROR(IF('STUDENT DATA SHEET '!C98="","",'STUDENT DATA SHEET '!C98),"")</f>
        <v/>
      </c>
      <c s="231" t="str">
        <f>IFERROR(IF('STUDENT DATA SHEET '!D98="","",'STUDENT DATA SHEET '!D98),"")</f>
        <v/>
      </c>
      <c s="43" t="str">
        <f>IFERROR(IF('STUDENT DATA SHEET '!E98="","",'STUDENT DATA SHEET '!E98),"")</f>
        <v/>
      </c>
      <c s="234" t="str">
        <f>IFERROR(IF('STUDENT DATA SHEET '!F98="","",'STUDENT DATA SHEET '!F98),"")</f>
        <v/>
      </c>
      <c s="231" t="str">
        <f>IFERROR(IF('STUDENT DATA SHEET '!G98="","",'STUDENT DATA SHEET '!G98),"")</f>
        <v/>
      </c>
      <c s="231" t="str">
        <f>IFERROR(IF('STUDENT DATA SHEET '!H98="","",'STUDENT DATA SHEET '!H98),"")</f>
        <v/>
      </c>
      <c s="231" t="str">
        <f>IFERROR(UPPER(IF('STUDENT DATA SHEET '!I98="","",'STUDENT DATA SHEET '!I98)),"")</f>
        <v/>
      </c>
      <c s="54" t="str">
        <f>IFERROR(IF('STUDENT DATA SHEET '!J98="","",'STUDENT DATA SHEET '!J98),"")</f>
        <v/>
      </c>
      <c s="54" t="str">
        <f>IFERROR(IF('STUDENT DATA SHEET '!K98="","",'STUDENT DATA SHEET '!K98),"")</f>
        <v/>
      </c>
      <c s="54"/>
      <c s="48"/>
      <c s="48"/>
      <c s="48"/>
      <c s="48"/>
      <c s="48"/>
      <c s="48"/>
      <c s="48"/>
      <c s="48"/>
      <c s="48"/>
      <c s="48"/>
      <c s="48"/>
      <c s="48"/>
      <c s="48"/>
      <c s="48"/>
      <c s="48"/>
      <c s="48"/>
      <c s="48"/>
      <c s="48"/>
      <c s="48"/>
      <c s="48"/>
      <c s="48"/>
      <c s="48"/>
      <c s="48"/>
      <c s="48"/>
      <c s="48"/>
      <c s="48"/>
      <c s="48"/>
      <c s="48"/>
      <c s="48"/>
      <c s="48"/>
      <c s="48"/>
      <c s="48"/>
      <c s="89" t="str">
        <f>IF(B97="","",_xlfn.AGGREGATE(3,5,$B$6:B97))</f>
        <v/>
      </c>
      <c s="49"/>
      <c s="49"/>
      <c s="48"/>
      <c s="48"/>
      <c s="48"/>
      <c s="48"/>
      <c s="48"/>
      <c s="48"/>
      <c s="48"/>
      <c s="48"/>
      <c s="48"/>
      <c s="48"/>
      <c s="48"/>
      <c s="48"/>
      <c s="48"/>
      <c s="48"/>
      <c s="48"/>
      <c s="48"/>
      <c s="48"/>
      <c s="48"/>
      <c s="48"/>
      <c s="48"/>
      <c s="48"/>
      <c s="48"/>
      <c s="48"/>
      <c s="48"/>
      <c s="48"/>
      <c s="48"/>
      <c s="50" t="str">
        <f t="shared" si="30"/>
        <v/>
      </c>
      <c s="252" t="str">
        <f>IF($I97="","",'AUG 24'!$BZ97)</f>
        <v/>
      </c>
      <c s="91" t="str">
        <f t="shared" si="31"/>
        <v/>
      </c>
      <c s="50" t="str">
        <f t="shared" si="32"/>
        <v/>
      </c>
      <c s="252" t="str">
        <f>IF($I97="","",'AUG 24'!CC97)</f>
        <v/>
      </c>
      <c s="91" t="str">
        <f t="shared" si="33"/>
        <v/>
      </c>
      <c s="50" t="str">
        <f t="shared" si="34"/>
        <v/>
      </c>
      <c s="252" t="str">
        <f>IF($I97="","",'AUG 24'!$CF97)</f>
        <v/>
      </c>
      <c s="91" t="str">
        <f t="shared" si="35"/>
        <v/>
      </c>
      <c s="80"/>
      <c s="77"/>
      <c s="59"/>
      <c s="59"/>
      <c s="59"/>
      <c s="74" t="str">
        <f t="shared" si="36"/>
        <v/>
      </c>
      <c s="59"/>
      <c s="59"/>
      <c s="59"/>
      <c s="59"/>
      <c s="59"/>
      <c s="59"/>
      <c s="59"/>
      <c s="59"/>
    </row>
    <row r="98" spans="1:96" ht="15.75" customHeight="1">
      <c r="A98" s="230" t="str">
        <f>IF('STUDENT DATA SHEET '!A99="","",'STUDENT DATA SHEET '!A99)</f>
        <v/>
      </c>
      <c s="231" t="str">
        <f>IFERROR(IF('STUDENT DATA SHEET '!B99="","",'STUDENT DATA SHEET '!B99),"")</f>
        <v/>
      </c>
      <c s="231" t="str">
        <f>IFERROR(IF('STUDENT DATA SHEET '!C99="","",'STUDENT DATA SHEET '!C99),"")</f>
        <v/>
      </c>
      <c s="231" t="str">
        <f>IFERROR(IF('STUDENT DATA SHEET '!D99="","",'STUDENT DATA SHEET '!D99),"")</f>
        <v/>
      </c>
      <c s="43" t="str">
        <f>IFERROR(IF('STUDENT DATA SHEET '!E99="","",'STUDENT DATA SHEET '!E99),"")</f>
        <v/>
      </c>
      <c s="234" t="str">
        <f>IFERROR(IF('STUDENT DATA SHEET '!F99="","",'STUDENT DATA SHEET '!F99),"")</f>
        <v/>
      </c>
      <c s="231" t="str">
        <f>IFERROR(IF('STUDENT DATA SHEET '!G99="","",'STUDENT DATA SHEET '!G99),"")</f>
        <v/>
      </c>
      <c s="231" t="str">
        <f>IFERROR(IF('STUDENT DATA SHEET '!H99="","",'STUDENT DATA SHEET '!H99),"")</f>
        <v/>
      </c>
      <c s="231" t="str">
        <f>IFERROR(UPPER(IF('STUDENT DATA SHEET '!I99="","",'STUDENT DATA SHEET '!I99)),"")</f>
        <v/>
      </c>
      <c s="54" t="str">
        <f>IFERROR(IF('STUDENT DATA SHEET '!J99="","",'STUDENT DATA SHEET '!J99),"")</f>
        <v/>
      </c>
      <c s="54" t="str">
        <f>IFERROR(IF('STUDENT DATA SHEET '!K99="","",'STUDENT DATA SHEET '!K99),"")</f>
        <v/>
      </c>
      <c s="54"/>
      <c s="48"/>
      <c s="48"/>
      <c s="48"/>
      <c s="48"/>
      <c s="48"/>
      <c s="48"/>
      <c s="48"/>
      <c s="48"/>
      <c s="48"/>
      <c s="48"/>
      <c s="48"/>
      <c s="48"/>
      <c s="48"/>
      <c s="48"/>
      <c s="48"/>
      <c s="48"/>
      <c s="48"/>
      <c s="48"/>
      <c s="48"/>
      <c s="48"/>
      <c s="48"/>
      <c s="48"/>
      <c s="48"/>
      <c s="48"/>
      <c s="48"/>
      <c s="48"/>
      <c s="48"/>
      <c s="48"/>
      <c s="48"/>
      <c s="48"/>
      <c s="48"/>
      <c s="48"/>
      <c s="89" t="str">
        <f>IF(B98="","",_xlfn.AGGREGATE(3,5,$B$6:B98))</f>
        <v/>
      </c>
      <c s="49"/>
      <c s="49"/>
      <c s="48"/>
      <c s="48"/>
      <c s="48"/>
      <c s="48"/>
      <c s="48"/>
      <c s="48"/>
      <c s="48"/>
      <c s="48"/>
      <c s="48"/>
      <c s="48"/>
      <c s="48"/>
      <c s="48"/>
      <c s="48"/>
      <c s="48"/>
      <c s="48"/>
      <c s="48"/>
      <c s="48"/>
      <c s="48"/>
      <c s="48"/>
      <c s="48"/>
      <c s="48"/>
      <c s="48"/>
      <c s="48"/>
      <c s="48"/>
      <c s="48"/>
      <c s="48"/>
      <c s="50" t="str">
        <f t="shared" si="30"/>
        <v/>
      </c>
      <c s="252" t="str">
        <f>IF($I98="","",'AUG 24'!$BZ98)</f>
        <v/>
      </c>
      <c s="91" t="str">
        <f t="shared" si="31"/>
        <v/>
      </c>
      <c s="50" t="str">
        <f t="shared" si="32"/>
        <v/>
      </c>
      <c s="252" t="str">
        <f>IF($I98="","",'AUG 24'!CC98)</f>
        <v/>
      </c>
      <c s="91" t="str">
        <f t="shared" si="33"/>
        <v/>
      </c>
      <c s="50" t="str">
        <f t="shared" si="34"/>
        <v/>
      </c>
      <c s="252" t="str">
        <f>IF($I98="","",'AUG 24'!$CF98)</f>
        <v/>
      </c>
      <c s="91" t="str">
        <f t="shared" si="35"/>
        <v/>
      </c>
      <c s="80"/>
      <c s="77"/>
      <c s="59"/>
      <c s="59"/>
      <c s="59"/>
      <c s="74" t="str">
        <f t="shared" si="36"/>
        <v/>
      </c>
      <c s="59"/>
      <c s="59"/>
      <c s="59"/>
      <c s="59"/>
      <c s="59"/>
      <c s="59"/>
      <c s="59"/>
      <c s="59"/>
    </row>
    <row r="99" spans="1:96" ht="15.75" customHeight="1">
      <c r="A99" s="230" t="str">
        <f>IF('STUDENT DATA SHEET '!A100="","",'STUDENT DATA SHEET '!A100)</f>
        <v/>
      </c>
      <c s="231" t="str">
        <f>IFERROR(IF('STUDENT DATA SHEET '!B100="","",'STUDENT DATA SHEET '!B100),"")</f>
        <v/>
      </c>
      <c s="231" t="str">
        <f>IFERROR(IF('STUDENT DATA SHEET '!C100="","",'STUDENT DATA SHEET '!C100),"")</f>
        <v/>
      </c>
      <c s="231" t="str">
        <f>IFERROR(IF('STUDENT DATA SHEET '!D100="","",'STUDENT DATA SHEET '!D100),"")</f>
        <v/>
      </c>
      <c s="43" t="str">
        <f>IFERROR(IF('STUDENT DATA SHEET '!E100="","",'STUDENT DATA SHEET '!E100),"")</f>
        <v/>
      </c>
      <c s="234" t="str">
        <f>IFERROR(IF('STUDENT DATA SHEET '!F100="","",'STUDENT DATA SHEET '!F100),"")</f>
        <v/>
      </c>
      <c s="231" t="str">
        <f>IFERROR(IF('STUDENT DATA SHEET '!G100="","",'STUDENT DATA SHEET '!G100),"")</f>
        <v/>
      </c>
      <c s="231" t="str">
        <f>IFERROR(IF('STUDENT DATA SHEET '!H100="","",'STUDENT DATA SHEET '!H100),"")</f>
        <v/>
      </c>
      <c s="231" t="str">
        <f>IFERROR(UPPER(IF('STUDENT DATA SHEET '!I100="","",'STUDENT DATA SHEET '!I100)),"")</f>
        <v/>
      </c>
      <c s="54" t="str">
        <f>IFERROR(IF('STUDENT DATA SHEET '!J100="","",'STUDENT DATA SHEET '!J100),"")</f>
        <v/>
      </c>
      <c s="54" t="str">
        <f>IFERROR(IF('STUDENT DATA SHEET '!K100="","",'STUDENT DATA SHEET '!K100),"")</f>
        <v/>
      </c>
      <c s="54"/>
      <c s="48"/>
      <c s="48"/>
      <c s="48"/>
      <c s="48"/>
      <c s="48"/>
      <c s="48"/>
      <c s="48"/>
      <c s="48"/>
      <c s="48"/>
      <c s="48"/>
      <c s="48"/>
      <c s="48"/>
      <c s="48"/>
      <c s="48"/>
      <c s="48"/>
      <c s="48"/>
      <c s="48"/>
      <c s="48"/>
      <c s="48"/>
      <c s="48"/>
      <c s="48"/>
      <c s="48"/>
      <c s="48"/>
      <c s="48"/>
      <c s="48"/>
      <c s="48"/>
      <c s="48"/>
      <c s="48"/>
      <c s="48"/>
      <c s="48"/>
      <c s="48"/>
      <c s="48"/>
      <c s="89" t="str">
        <f>IF(B99="","",_xlfn.AGGREGATE(3,5,$B$6:B99))</f>
        <v/>
      </c>
      <c s="49"/>
      <c s="49"/>
      <c s="48"/>
      <c s="48"/>
      <c s="48"/>
      <c s="48"/>
      <c s="48"/>
      <c s="48"/>
      <c s="48"/>
      <c s="48"/>
      <c s="48"/>
      <c s="48"/>
      <c s="48"/>
      <c s="48"/>
      <c s="48"/>
      <c s="48"/>
      <c s="48"/>
      <c s="48"/>
      <c s="48"/>
      <c s="48"/>
      <c s="48"/>
      <c s="48"/>
      <c s="48"/>
      <c s="48"/>
      <c s="48"/>
      <c s="48"/>
      <c s="48"/>
      <c s="48"/>
      <c s="50" t="str">
        <f t="shared" si="30"/>
        <v/>
      </c>
      <c s="252" t="str">
        <f>IF($I99="","",'AUG 24'!$BZ99)</f>
        <v/>
      </c>
      <c s="91" t="str">
        <f t="shared" si="31"/>
        <v/>
      </c>
      <c s="50" t="str">
        <f t="shared" si="32"/>
        <v/>
      </c>
      <c s="252" t="str">
        <f>IF($I99="","",'AUG 24'!CC99)</f>
        <v/>
      </c>
      <c s="91" t="str">
        <f t="shared" si="33"/>
        <v/>
      </c>
      <c s="50" t="str">
        <f t="shared" si="34"/>
        <v/>
      </c>
      <c s="252" t="str">
        <f>IF($I99="","",'AUG 24'!$CF99)</f>
        <v/>
      </c>
      <c s="91" t="str">
        <f t="shared" si="35"/>
        <v/>
      </c>
      <c s="80"/>
      <c s="77"/>
      <c s="59"/>
      <c s="59"/>
      <c s="59"/>
      <c s="74" t="str">
        <f t="shared" si="36"/>
        <v/>
      </c>
      <c s="59"/>
      <c s="59"/>
      <c s="59"/>
      <c s="59"/>
      <c s="59"/>
      <c s="59"/>
      <c s="59"/>
      <c s="59"/>
    </row>
    <row r="100" spans="1:96" ht="15.75" customHeight="1">
      <c r="A100" s="230" t="str">
        <f>IF('STUDENT DATA SHEET '!A101="","",'STUDENT DATA SHEET '!A101)</f>
        <v/>
      </c>
      <c s="231" t="str">
        <f>IFERROR(IF('STUDENT DATA SHEET '!B101="","",'STUDENT DATA SHEET '!B101),"")</f>
        <v/>
      </c>
      <c s="231" t="str">
        <f>IFERROR(IF('STUDENT DATA SHEET '!C101="","",'STUDENT DATA SHEET '!C101),"")</f>
        <v/>
      </c>
      <c s="231" t="str">
        <f>IFERROR(IF('STUDENT DATA SHEET '!D101="","",'STUDENT DATA SHEET '!D101),"")</f>
        <v/>
      </c>
      <c s="43" t="str">
        <f>IFERROR(IF('STUDENT DATA SHEET '!E101="","",'STUDENT DATA SHEET '!E101),"")</f>
        <v/>
      </c>
      <c s="234" t="str">
        <f>IFERROR(IF('STUDENT DATA SHEET '!F101="","",'STUDENT DATA SHEET '!F101),"")</f>
        <v/>
      </c>
      <c s="231" t="str">
        <f>IFERROR(IF('STUDENT DATA SHEET '!G101="","",'STUDENT DATA SHEET '!G101),"")</f>
        <v/>
      </c>
      <c s="231" t="str">
        <f>IFERROR(IF('STUDENT DATA SHEET '!H101="","",'STUDENT DATA SHEET '!H101),"")</f>
        <v/>
      </c>
      <c s="231" t="str">
        <f>IFERROR(UPPER(IF('STUDENT DATA SHEET '!I101="","",'STUDENT DATA SHEET '!I101)),"")</f>
        <v/>
      </c>
      <c s="54" t="str">
        <f>IFERROR(IF('STUDENT DATA SHEET '!J101="","",'STUDENT DATA SHEET '!J101),"")</f>
        <v/>
      </c>
      <c s="54" t="str">
        <f>IFERROR(IF('STUDENT DATA SHEET '!K101="","",'STUDENT DATA SHEET '!K101),"")</f>
        <v/>
      </c>
      <c s="54"/>
      <c s="48"/>
      <c s="48"/>
      <c s="48"/>
      <c s="48"/>
      <c s="48"/>
      <c s="48"/>
      <c s="48"/>
      <c s="48"/>
      <c s="48"/>
      <c s="48"/>
      <c s="48"/>
      <c s="48"/>
      <c s="48"/>
      <c s="48"/>
      <c s="48"/>
      <c s="48"/>
      <c s="48"/>
      <c s="48"/>
      <c s="48"/>
      <c s="48"/>
      <c s="48"/>
      <c s="48"/>
      <c s="48"/>
      <c s="48"/>
      <c s="48"/>
      <c s="48"/>
      <c s="48"/>
      <c s="48"/>
      <c s="48"/>
      <c s="48"/>
      <c s="48"/>
      <c s="48"/>
      <c s="89" t="str">
        <f>IF(B100="","",_xlfn.AGGREGATE(3,5,$B$6:B100))</f>
        <v/>
      </c>
      <c s="49"/>
      <c s="49"/>
      <c s="48"/>
      <c s="48"/>
      <c s="48"/>
      <c s="48"/>
      <c s="48"/>
      <c s="48"/>
      <c s="48"/>
      <c s="48"/>
      <c s="48"/>
      <c s="48"/>
      <c s="48"/>
      <c s="48"/>
      <c s="48"/>
      <c s="48"/>
      <c s="48"/>
      <c s="48"/>
      <c s="48"/>
      <c s="48"/>
      <c s="48"/>
      <c s="48"/>
      <c s="48"/>
      <c s="48"/>
      <c s="48"/>
      <c s="48"/>
      <c s="48"/>
      <c s="48"/>
      <c s="50" t="str">
        <f t="shared" si="30"/>
        <v/>
      </c>
      <c s="252" t="str">
        <f>IF($I100="","",'AUG 24'!$BZ100)</f>
        <v/>
      </c>
      <c s="91" t="str">
        <f t="shared" si="31"/>
        <v/>
      </c>
      <c s="50" t="str">
        <f t="shared" si="32"/>
        <v/>
      </c>
      <c s="252" t="str">
        <f>IF($I100="","",'AUG 24'!CC100)</f>
        <v/>
      </c>
      <c s="91" t="str">
        <f t="shared" si="33"/>
        <v/>
      </c>
      <c s="50" t="str">
        <f t="shared" si="34"/>
        <v/>
      </c>
      <c s="252" t="str">
        <f>IF($I100="","",'AUG 24'!$CF100)</f>
        <v/>
      </c>
      <c s="91" t="str">
        <f t="shared" si="35"/>
        <v/>
      </c>
      <c s="80"/>
      <c s="77"/>
      <c s="59"/>
      <c s="59"/>
      <c s="59"/>
      <c s="74" t="str">
        <f t="shared" si="36"/>
        <v/>
      </c>
      <c s="59"/>
      <c s="59"/>
      <c s="59"/>
      <c s="59"/>
      <c s="59"/>
      <c s="59"/>
      <c s="59"/>
      <c s="59"/>
    </row>
    <row r="101" spans="1:96" ht="15.75" customHeight="1">
      <c r="A101" s="230" t="str">
        <f>IF('STUDENT DATA SHEET '!A102="","",'STUDENT DATA SHEET '!A102)</f>
        <v/>
      </c>
      <c s="231" t="str">
        <f>IFERROR(IF('STUDENT DATA SHEET '!B102="","",'STUDENT DATA SHEET '!B102),"")</f>
        <v/>
      </c>
      <c s="231" t="str">
        <f>IFERROR(IF('STUDENT DATA SHEET '!C102="","",'STUDENT DATA SHEET '!C102),"")</f>
        <v/>
      </c>
      <c s="231" t="str">
        <f>IFERROR(IF('STUDENT DATA SHEET '!D102="","",'STUDENT DATA SHEET '!D102),"")</f>
        <v/>
      </c>
      <c s="43" t="str">
        <f>IFERROR(IF('STUDENT DATA SHEET '!E102="","",'STUDENT DATA SHEET '!E102),"")</f>
        <v/>
      </c>
      <c s="234" t="str">
        <f>IFERROR(IF('STUDENT DATA SHEET '!F102="","",'STUDENT DATA SHEET '!F102),"")</f>
        <v/>
      </c>
      <c s="231" t="str">
        <f>IFERROR(IF('STUDENT DATA SHEET '!G102="","",'STUDENT DATA SHEET '!G102),"")</f>
        <v/>
      </c>
      <c s="231" t="str">
        <f>IFERROR(IF('STUDENT DATA SHEET '!H102="","",'STUDENT DATA SHEET '!H102),"")</f>
        <v/>
      </c>
      <c s="231" t="str">
        <f>IFERROR(UPPER(IF('STUDENT DATA SHEET '!I102="","",'STUDENT DATA SHEET '!I102)),"")</f>
        <v/>
      </c>
      <c s="54" t="str">
        <f>IFERROR(IF('STUDENT DATA SHEET '!J102="","",'STUDENT DATA SHEET '!J102),"")</f>
        <v/>
      </c>
      <c s="54" t="str">
        <f>IFERROR(IF('STUDENT DATA SHEET '!K102="","",'STUDENT DATA SHEET '!K102),"")</f>
        <v/>
      </c>
      <c s="54"/>
      <c s="48"/>
      <c s="48"/>
      <c s="48"/>
      <c s="48"/>
      <c s="48"/>
      <c s="48"/>
      <c s="48"/>
      <c s="48"/>
      <c s="48"/>
      <c s="48"/>
      <c s="48"/>
      <c s="48"/>
      <c s="48"/>
      <c s="48"/>
      <c s="48"/>
      <c s="48"/>
      <c s="48"/>
      <c s="48"/>
      <c s="48"/>
      <c s="48"/>
      <c s="48"/>
      <c s="48"/>
      <c s="48"/>
      <c s="48"/>
      <c s="48"/>
      <c s="48"/>
      <c s="48"/>
      <c s="48"/>
      <c s="48"/>
      <c s="48"/>
      <c s="48"/>
      <c s="48"/>
      <c s="89" t="str">
        <f>IF(B101="","",_xlfn.AGGREGATE(3,5,$B$6:B101))</f>
        <v/>
      </c>
      <c s="49"/>
      <c s="49"/>
      <c s="48"/>
      <c s="48"/>
      <c s="48"/>
      <c s="48"/>
      <c s="48"/>
      <c s="48"/>
      <c s="48"/>
      <c s="48"/>
      <c s="48"/>
      <c s="48"/>
      <c s="48"/>
      <c s="48"/>
      <c s="48"/>
      <c s="48"/>
      <c s="48"/>
      <c s="48"/>
      <c s="48"/>
      <c s="48"/>
      <c s="48"/>
      <c s="48"/>
      <c s="48"/>
      <c s="48"/>
      <c s="48"/>
      <c s="48"/>
      <c s="48"/>
      <c s="48"/>
      <c s="50" t="str">
        <f t="shared" si="30"/>
        <v/>
      </c>
      <c s="252" t="str">
        <f>IF($I101="","",'AUG 24'!$BZ101)</f>
        <v/>
      </c>
      <c s="91" t="str">
        <f t="shared" si="31"/>
        <v/>
      </c>
      <c s="50" t="str">
        <f t="shared" si="32"/>
        <v/>
      </c>
      <c s="252" t="str">
        <f>IF($I101="","",'AUG 24'!CC101)</f>
        <v/>
      </c>
      <c s="91" t="str">
        <f t="shared" si="33"/>
        <v/>
      </c>
      <c s="50" t="str">
        <f t="shared" si="34"/>
        <v/>
      </c>
      <c s="252" t="str">
        <f>IF($I101="","",'AUG 24'!$CF101)</f>
        <v/>
      </c>
      <c s="91" t="str">
        <f t="shared" si="35"/>
        <v/>
      </c>
      <c s="80"/>
      <c s="77"/>
      <c s="59"/>
      <c s="59"/>
      <c s="59"/>
      <c s="74" t="str">
        <f t="shared" si="36"/>
        <v/>
      </c>
      <c s="59"/>
      <c s="59"/>
      <c s="59"/>
      <c s="59"/>
      <c s="59"/>
      <c s="59"/>
      <c s="59"/>
      <c s="59"/>
    </row>
    <row r="102" spans="1:96" ht="15.75" customHeight="1">
      <c r="A102" s="230" t="str">
        <f>IF('STUDENT DATA SHEET '!A103="","",'STUDENT DATA SHEET '!A103)</f>
        <v/>
      </c>
      <c s="231" t="str">
        <f>IFERROR(IF('STUDENT DATA SHEET '!B103="","",'STUDENT DATA SHEET '!B103),"")</f>
        <v/>
      </c>
      <c s="231" t="str">
        <f>IFERROR(IF('STUDENT DATA SHEET '!C103="","",'STUDENT DATA SHEET '!C103),"")</f>
        <v/>
      </c>
      <c s="231" t="str">
        <f>IFERROR(IF('STUDENT DATA SHEET '!D103="","",'STUDENT DATA SHEET '!D103),"")</f>
        <v/>
      </c>
      <c s="43" t="str">
        <f>IFERROR(IF('STUDENT DATA SHEET '!E103="","",'STUDENT DATA SHEET '!E103),"")</f>
        <v/>
      </c>
      <c s="234" t="str">
        <f>IFERROR(IF('STUDENT DATA SHEET '!F103="","",'STUDENT DATA SHEET '!F103),"")</f>
        <v/>
      </c>
      <c s="231" t="str">
        <f>IFERROR(IF('STUDENT DATA SHEET '!G103="","",'STUDENT DATA SHEET '!G103),"")</f>
        <v/>
      </c>
      <c s="231" t="str">
        <f>IFERROR(IF('STUDENT DATA SHEET '!H103="","",'STUDENT DATA SHEET '!H103),"")</f>
        <v/>
      </c>
      <c s="231" t="str">
        <f>IFERROR(UPPER(IF('STUDENT DATA SHEET '!I103="","",'STUDENT DATA SHEET '!I103)),"")</f>
        <v/>
      </c>
      <c s="54" t="str">
        <f>IFERROR(IF('STUDENT DATA SHEET '!J103="","",'STUDENT DATA SHEET '!J103),"")</f>
        <v/>
      </c>
      <c s="54" t="str">
        <f>IFERROR(IF('STUDENT DATA SHEET '!K103="","",'STUDENT DATA SHEET '!K103),"")</f>
        <v/>
      </c>
      <c s="54"/>
      <c s="48"/>
      <c s="48"/>
      <c s="48"/>
      <c s="48"/>
      <c s="48"/>
      <c s="48"/>
      <c s="48"/>
      <c s="48"/>
      <c s="48"/>
      <c s="48"/>
      <c s="48"/>
      <c s="48"/>
      <c s="48"/>
      <c s="48"/>
      <c s="48"/>
      <c s="48"/>
      <c s="48"/>
      <c s="48"/>
      <c s="48"/>
      <c s="48"/>
      <c s="48"/>
      <c s="48"/>
      <c s="48"/>
      <c s="48"/>
      <c s="48"/>
      <c s="48"/>
      <c s="48"/>
      <c s="48"/>
      <c s="48"/>
      <c s="48"/>
      <c s="48"/>
      <c s="48"/>
      <c s="89" t="str">
        <f>IF(B102="","",_xlfn.AGGREGATE(3,5,$B$6:B102))</f>
        <v/>
      </c>
      <c s="49"/>
      <c s="49"/>
      <c s="48"/>
      <c s="48"/>
      <c s="48"/>
      <c s="48"/>
      <c s="48"/>
      <c s="48"/>
      <c s="48"/>
      <c s="48"/>
      <c s="48"/>
      <c s="48"/>
      <c s="48"/>
      <c s="48"/>
      <c s="48"/>
      <c s="48"/>
      <c s="48"/>
      <c s="48"/>
      <c s="48"/>
      <c s="48"/>
      <c s="48"/>
      <c s="48"/>
      <c s="48"/>
      <c s="48"/>
      <c s="48"/>
      <c s="48"/>
      <c s="48"/>
      <c s="48"/>
      <c s="50" t="str">
        <f t="shared" si="37" ref="BV102:BV133">IFERROR(IF($I102="","",COUNT($M102:$AR102,$AT102:$BU102)),"")</f>
        <v/>
      </c>
      <c s="252" t="str">
        <f>IF($I102="","",'AUG 24'!$BZ102)</f>
        <v/>
      </c>
      <c s="91" t="str">
        <f t="shared" si="38" ref="BX102:BX133">IF($I102="","",SUM($BV102:$BW102))</f>
        <v/>
      </c>
      <c s="50" t="str">
        <f t="shared" si="39" ref="BY102:BY133">IF($I102="","",COUNTIF($M102:$BU102,"A"))</f>
        <v/>
      </c>
      <c s="252" t="str">
        <f>IF($I102="","",'AUG 24'!CC102)</f>
        <v/>
      </c>
      <c s="91" t="str">
        <f t="shared" si="40" ref="CA102:CA133">IF($I102="","",SUM($BY102:$BZ102))</f>
        <v/>
      </c>
      <c s="50" t="str">
        <f t="shared" si="41" ref="CB102:CB133">IF($I102="","",COUNTIF($M102:$BU102,"L"))</f>
        <v/>
      </c>
      <c s="252" t="str">
        <f>IF($I102="","",'AUG 24'!$CF102)</f>
        <v/>
      </c>
      <c s="91" t="str">
        <f t="shared" si="42" ref="CD102:CD133">IF($I102="","",SUM($CB102:$CC102))</f>
        <v/>
      </c>
      <c s="80"/>
      <c s="77"/>
      <c s="59"/>
      <c s="59"/>
      <c s="59"/>
      <c s="74" t="str">
        <f t="shared" si="43" ref="CJ102:CJ133">IFERROR(IF($BV102="","",COUNT($M102:$AR102,$AT102:$BU102)/2),"")</f>
        <v/>
      </c>
      <c s="59"/>
      <c s="59"/>
      <c s="59"/>
      <c s="59"/>
      <c s="59"/>
      <c s="59"/>
      <c s="59"/>
      <c s="59"/>
    </row>
    <row r="103" spans="1:96" ht="15.75" customHeight="1">
      <c r="A103" s="230" t="str">
        <f>IF('STUDENT DATA SHEET '!A104="","",'STUDENT DATA SHEET '!A104)</f>
        <v/>
      </c>
      <c s="231" t="str">
        <f>IFERROR(IF('STUDENT DATA SHEET '!B104="","",'STUDENT DATA SHEET '!B104),"")</f>
        <v/>
      </c>
      <c s="231" t="str">
        <f>IFERROR(IF('STUDENT DATA SHEET '!C104="","",'STUDENT DATA SHEET '!C104),"")</f>
        <v/>
      </c>
      <c s="231" t="str">
        <f>IFERROR(IF('STUDENT DATA SHEET '!D104="","",'STUDENT DATA SHEET '!D104),"")</f>
        <v/>
      </c>
      <c s="43" t="str">
        <f>IFERROR(IF('STUDENT DATA SHEET '!E104="","",'STUDENT DATA SHEET '!E104),"")</f>
        <v/>
      </c>
      <c s="234" t="str">
        <f>IFERROR(IF('STUDENT DATA SHEET '!F104="","",'STUDENT DATA SHEET '!F104),"")</f>
        <v/>
      </c>
      <c s="231" t="str">
        <f>IFERROR(IF('STUDENT DATA SHEET '!G104="","",'STUDENT DATA SHEET '!G104),"")</f>
        <v/>
      </c>
      <c s="231" t="str">
        <f>IFERROR(IF('STUDENT DATA SHEET '!H104="","",'STUDENT DATA SHEET '!H104),"")</f>
        <v/>
      </c>
      <c s="231" t="str">
        <f>IFERROR(UPPER(IF('STUDENT DATA SHEET '!I104="","",'STUDENT DATA SHEET '!I104)),"")</f>
        <v/>
      </c>
      <c s="54" t="str">
        <f>IFERROR(IF('STUDENT DATA SHEET '!J104="","",'STUDENT DATA SHEET '!J104),"")</f>
        <v/>
      </c>
      <c s="54" t="str">
        <f>IFERROR(IF('STUDENT DATA SHEET '!K104="","",'STUDENT DATA SHEET '!K104),"")</f>
        <v/>
      </c>
      <c s="54"/>
      <c s="48"/>
      <c s="48"/>
      <c s="48"/>
      <c s="48"/>
      <c s="48"/>
      <c s="48"/>
      <c s="48"/>
      <c s="48"/>
      <c s="48"/>
      <c s="48"/>
      <c s="48"/>
      <c s="48"/>
      <c s="48"/>
      <c s="48"/>
      <c s="48"/>
      <c s="48"/>
      <c s="48"/>
      <c s="48"/>
      <c s="48"/>
      <c s="48"/>
      <c s="48"/>
      <c s="48"/>
      <c s="48"/>
      <c s="48"/>
      <c s="48"/>
      <c s="48"/>
      <c s="48"/>
      <c s="48"/>
      <c s="48"/>
      <c s="48"/>
      <c s="48"/>
      <c s="48"/>
      <c s="89" t="str">
        <f>IF(B103="","",_xlfn.AGGREGATE(3,5,$B$6:B103))</f>
        <v/>
      </c>
      <c s="49"/>
      <c s="49"/>
      <c s="48"/>
      <c s="48"/>
      <c s="48"/>
      <c s="48"/>
      <c s="48"/>
      <c s="48"/>
      <c s="48"/>
      <c s="48"/>
      <c s="48"/>
      <c s="48"/>
      <c s="48"/>
      <c s="48"/>
      <c s="48"/>
      <c s="48"/>
      <c s="48"/>
      <c s="48"/>
      <c s="48"/>
      <c s="48"/>
      <c s="48"/>
      <c s="48"/>
      <c s="48"/>
      <c s="48"/>
      <c s="48"/>
      <c s="48"/>
      <c s="48"/>
      <c s="48"/>
      <c s="50" t="str">
        <f t="shared" si="37"/>
        <v/>
      </c>
      <c s="252" t="str">
        <f>IF($I103="","",'AUG 24'!$BZ103)</f>
        <v/>
      </c>
      <c s="91" t="str">
        <f t="shared" si="38"/>
        <v/>
      </c>
      <c s="50" t="str">
        <f t="shared" si="39"/>
        <v/>
      </c>
      <c s="252" t="str">
        <f>IF($I103="","",'AUG 24'!CC103)</f>
        <v/>
      </c>
      <c s="91" t="str">
        <f t="shared" si="40"/>
        <v/>
      </c>
      <c s="50" t="str">
        <f t="shared" si="41"/>
        <v/>
      </c>
      <c s="252" t="str">
        <f>IF($I103="","",'AUG 24'!$CF103)</f>
        <v/>
      </c>
      <c s="91" t="str">
        <f t="shared" si="42"/>
        <v/>
      </c>
      <c s="80"/>
      <c s="77"/>
      <c s="59"/>
      <c s="59"/>
      <c s="59"/>
      <c s="74" t="str">
        <f t="shared" si="43"/>
        <v/>
      </c>
      <c s="59"/>
      <c s="59"/>
      <c s="59"/>
      <c s="59"/>
      <c s="59"/>
      <c s="59"/>
      <c s="59"/>
      <c s="59"/>
    </row>
    <row r="104" spans="1:96" ht="15.75" customHeight="1">
      <c r="A104" s="230" t="str">
        <f>IF('STUDENT DATA SHEET '!A105="","",'STUDENT DATA SHEET '!A105)</f>
        <v/>
      </c>
      <c s="231" t="str">
        <f>IFERROR(IF('STUDENT DATA SHEET '!B105="","",'STUDENT DATA SHEET '!B105),"")</f>
        <v/>
      </c>
      <c s="231" t="str">
        <f>IFERROR(IF('STUDENT DATA SHEET '!C105="","",'STUDENT DATA SHEET '!C105),"")</f>
        <v/>
      </c>
      <c s="231" t="str">
        <f>IFERROR(IF('STUDENT DATA SHEET '!D105="","",'STUDENT DATA SHEET '!D105),"")</f>
        <v/>
      </c>
      <c s="43" t="str">
        <f>IFERROR(IF('STUDENT DATA SHEET '!E105="","",'STUDENT DATA SHEET '!E105),"")</f>
        <v/>
      </c>
      <c s="234" t="str">
        <f>IFERROR(IF('STUDENT DATA SHEET '!F105="","",'STUDENT DATA SHEET '!F105),"")</f>
        <v/>
      </c>
      <c s="231" t="str">
        <f>IFERROR(IF('STUDENT DATA SHEET '!G105="","",'STUDENT DATA SHEET '!G105),"")</f>
        <v/>
      </c>
      <c s="231" t="str">
        <f>IFERROR(IF('STUDENT DATA SHEET '!H105="","",'STUDENT DATA SHEET '!H105),"")</f>
        <v/>
      </c>
      <c s="231" t="str">
        <f>IFERROR(UPPER(IF('STUDENT DATA SHEET '!I105="","",'STUDENT DATA SHEET '!I105)),"")</f>
        <v/>
      </c>
      <c s="54" t="str">
        <f>IFERROR(IF('STUDENT DATA SHEET '!J105="","",'STUDENT DATA SHEET '!J105),"")</f>
        <v/>
      </c>
      <c s="54" t="str">
        <f>IFERROR(IF('STUDENT DATA SHEET '!K105="","",'STUDENT DATA SHEET '!K105),"")</f>
        <v/>
      </c>
      <c s="54"/>
      <c s="48"/>
      <c s="48"/>
      <c s="48"/>
      <c s="48"/>
      <c s="48"/>
      <c s="48"/>
      <c s="48"/>
      <c s="48"/>
      <c s="48"/>
      <c s="48"/>
      <c s="48"/>
      <c s="48"/>
      <c s="48"/>
      <c s="48"/>
      <c s="48"/>
      <c s="48"/>
      <c s="48"/>
      <c s="48"/>
      <c s="48"/>
      <c s="48"/>
      <c s="48"/>
      <c s="48"/>
      <c s="48"/>
      <c s="48"/>
      <c s="48"/>
      <c s="48"/>
      <c s="48"/>
      <c s="48"/>
      <c s="48"/>
      <c s="48"/>
      <c s="48"/>
      <c s="48"/>
      <c s="89" t="str">
        <f>IF(B104="","",_xlfn.AGGREGATE(3,5,$B$6:B104))</f>
        <v/>
      </c>
      <c s="49"/>
      <c s="49"/>
      <c s="48"/>
      <c s="48"/>
      <c s="48"/>
      <c s="48"/>
      <c s="48"/>
      <c s="48"/>
      <c s="48"/>
      <c s="48"/>
      <c s="48"/>
      <c s="48"/>
      <c s="48"/>
      <c s="48"/>
      <c s="48"/>
      <c s="48"/>
      <c s="48"/>
      <c s="48"/>
      <c s="48"/>
      <c s="48"/>
      <c s="48"/>
      <c s="48"/>
      <c s="48"/>
      <c s="48"/>
      <c s="48"/>
      <c s="48"/>
      <c s="48"/>
      <c s="48"/>
      <c s="50" t="str">
        <f t="shared" si="37"/>
        <v/>
      </c>
      <c s="252" t="str">
        <f>IF($I104="","",'AUG 24'!$BZ104)</f>
        <v/>
      </c>
      <c s="91" t="str">
        <f t="shared" si="38"/>
        <v/>
      </c>
      <c s="50" t="str">
        <f t="shared" si="39"/>
        <v/>
      </c>
      <c s="252" t="str">
        <f>IF($I104="","",'AUG 24'!CC104)</f>
        <v/>
      </c>
      <c s="91" t="str">
        <f t="shared" si="40"/>
        <v/>
      </c>
      <c s="50" t="str">
        <f t="shared" si="41"/>
        <v/>
      </c>
      <c s="252" t="str">
        <f>IF($I104="","",'AUG 24'!$CF104)</f>
        <v/>
      </c>
      <c s="91" t="str">
        <f t="shared" si="42"/>
        <v/>
      </c>
      <c s="80"/>
      <c s="77"/>
      <c s="59"/>
      <c s="59"/>
      <c s="59"/>
      <c s="74" t="str">
        <f t="shared" si="43"/>
        <v/>
      </c>
      <c s="59"/>
      <c s="59"/>
      <c s="59"/>
      <c s="59"/>
      <c s="59"/>
      <c s="59"/>
      <c s="59"/>
      <c s="59"/>
    </row>
    <row r="105" spans="1:96" ht="15.75" customHeight="1">
      <c r="A105" s="230" t="str">
        <f>IF('STUDENT DATA SHEET '!A106="","",'STUDENT DATA SHEET '!A106)</f>
        <v/>
      </c>
      <c s="231" t="str">
        <f>IFERROR(IF('STUDENT DATA SHEET '!B106="","",'STUDENT DATA SHEET '!B106),"")</f>
        <v/>
      </c>
      <c s="231" t="str">
        <f>IFERROR(IF('STUDENT DATA SHEET '!C106="","",'STUDENT DATA SHEET '!C106),"")</f>
        <v/>
      </c>
      <c s="231" t="str">
        <f>IFERROR(IF('STUDENT DATA SHEET '!D106="","",'STUDENT DATA SHEET '!D106),"")</f>
        <v/>
      </c>
      <c s="43" t="str">
        <f>IFERROR(IF('STUDENT DATA SHEET '!E106="","",'STUDENT DATA SHEET '!E106),"")</f>
        <v/>
      </c>
      <c s="234" t="str">
        <f>IFERROR(IF('STUDENT DATA SHEET '!F106="","",'STUDENT DATA SHEET '!F106),"")</f>
        <v/>
      </c>
      <c s="231" t="str">
        <f>IFERROR(IF('STUDENT DATA SHEET '!G106="","",'STUDENT DATA SHEET '!G106),"")</f>
        <v/>
      </c>
      <c s="231" t="str">
        <f>IFERROR(IF('STUDENT DATA SHEET '!H106="","",'STUDENT DATA SHEET '!H106),"")</f>
        <v/>
      </c>
      <c s="231" t="str">
        <f>IFERROR(UPPER(IF('STUDENT DATA SHEET '!I106="","",'STUDENT DATA SHEET '!I106)),"")</f>
        <v/>
      </c>
      <c s="54" t="str">
        <f>IFERROR(IF('STUDENT DATA SHEET '!J106="","",'STUDENT DATA SHEET '!J106),"")</f>
        <v/>
      </c>
      <c s="54" t="str">
        <f>IFERROR(IF('STUDENT DATA SHEET '!K106="","",'STUDENT DATA SHEET '!K106),"")</f>
        <v/>
      </c>
      <c s="54"/>
      <c s="48"/>
      <c s="48"/>
      <c s="48"/>
      <c s="48"/>
      <c s="48"/>
      <c s="48"/>
      <c s="48"/>
      <c s="48"/>
      <c s="48"/>
      <c s="48"/>
      <c s="48"/>
      <c s="48"/>
      <c s="48"/>
      <c s="48"/>
      <c s="48"/>
      <c s="48"/>
      <c s="48"/>
      <c s="48"/>
      <c s="48"/>
      <c s="48"/>
      <c s="48"/>
      <c s="48"/>
      <c s="48"/>
      <c s="48"/>
      <c s="48"/>
      <c s="48"/>
      <c s="48"/>
      <c s="48"/>
      <c s="48"/>
      <c s="48"/>
      <c s="48"/>
      <c s="48"/>
      <c s="89" t="str">
        <f>IF(B105="","",_xlfn.AGGREGATE(3,5,$B$6:B105))</f>
        <v/>
      </c>
      <c s="49"/>
      <c s="49"/>
      <c s="48"/>
      <c s="48"/>
      <c s="48"/>
      <c s="48"/>
      <c s="48"/>
      <c s="48"/>
      <c s="48"/>
      <c s="48"/>
      <c s="48"/>
      <c s="48"/>
      <c s="48"/>
      <c s="48"/>
      <c s="48"/>
      <c s="48"/>
      <c s="48"/>
      <c s="48"/>
      <c s="48"/>
      <c s="48"/>
      <c s="48"/>
      <c s="48"/>
      <c s="48"/>
      <c s="48"/>
      <c s="48"/>
      <c s="48"/>
      <c s="48"/>
      <c s="48"/>
      <c s="50" t="str">
        <f t="shared" si="37"/>
        <v/>
      </c>
      <c s="252" t="str">
        <f>IF($I105="","",'AUG 24'!$BZ105)</f>
        <v/>
      </c>
      <c s="91" t="str">
        <f t="shared" si="38"/>
        <v/>
      </c>
      <c s="50" t="str">
        <f t="shared" si="39"/>
        <v/>
      </c>
      <c s="252" t="str">
        <f>IF($I105="","",'AUG 24'!CC105)</f>
        <v/>
      </c>
      <c s="91" t="str">
        <f t="shared" si="40"/>
        <v/>
      </c>
      <c s="50" t="str">
        <f t="shared" si="41"/>
        <v/>
      </c>
      <c s="252" t="str">
        <f>IF($I105="","",'AUG 24'!$CF105)</f>
        <v/>
      </c>
      <c s="91" t="str">
        <f t="shared" si="42"/>
        <v/>
      </c>
      <c s="80"/>
      <c s="77"/>
      <c s="59"/>
      <c s="59"/>
      <c s="59"/>
      <c s="74" t="str">
        <f t="shared" si="43"/>
        <v/>
      </c>
      <c s="59"/>
      <c s="59"/>
      <c s="59"/>
      <c s="59"/>
      <c s="59"/>
      <c s="59"/>
      <c s="59"/>
      <c s="59"/>
    </row>
    <row r="106" spans="1:96" ht="15.75" customHeight="1">
      <c r="A106" s="230" t="str">
        <f>IF('STUDENT DATA SHEET '!A107="","",'STUDENT DATA SHEET '!A107)</f>
        <v/>
      </c>
      <c s="231" t="str">
        <f>IFERROR(IF('STUDENT DATA SHEET '!B107="","",'STUDENT DATA SHEET '!B107),"")</f>
        <v/>
      </c>
      <c s="231" t="str">
        <f>IFERROR(IF('STUDENT DATA SHEET '!C107="","",'STUDENT DATA SHEET '!C107),"")</f>
        <v/>
      </c>
      <c s="231" t="str">
        <f>IFERROR(IF('STUDENT DATA SHEET '!D107="","",'STUDENT DATA SHEET '!D107),"")</f>
        <v/>
      </c>
      <c s="43" t="str">
        <f>IFERROR(IF('STUDENT DATA SHEET '!E107="","",'STUDENT DATA SHEET '!E107),"")</f>
        <v/>
      </c>
      <c s="234" t="str">
        <f>IFERROR(IF('STUDENT DATA SHEET '!F107="","",'STUDENT DATA SHEET '!F107),"")</f>
        <v/>
      </c>
      <c s="231" t="str">
        <f>IFERROR(IF('STUDENT DATA SHEET '!G107="","",'STUDENT DATA SHEET '!G107),"")</f>
        <v/>
      </c>
      <c s="231" t="str">
        <f>IFERROR(IF('STUDENT DATA SHEET '!H107="","",'STUDENT DATA SHEET '!H107),"")</f>
        <v/>
      </c>
      <c s="231" t="str">
        <f>IFERROR(UPPER(IF('STUDENT DATA SHEET '!I107="","",'STUDENT DATA SHEET '!I107)),"")</f>
        <v/>
      </c>
      <c s="54" t="str">
        <f>IFERROR(IF('STUDENT DATA SHEET '!J107="","",'STUDENT DATA SHEET '!J107),"")</f>
        <v/>
      </c>
      <c s="54" t="str">
        <f>IFERROR(IF('STUDENT DATA SHEET '!K107="","",'STUDENT DATA SHEET '!K107),"")</f>
        <v/>
      </c>
      <c s="54"/>
      <c s="48"/>
      <c s="48"/>
      <c s="48"/>
      <c s="48"/>
      <c s="48"/>
      <c s="48"/>
      <c s="48"/>
      <c s="48"/>
      <c s="48"/>
      <c s="48"/>
      <c s="48"/>
      <c s="48"/>
      <c s="48"/>
      <c s="48"/>
      <c s="48"/>
      <c s="48"/>
      <c s="48"/>
      <c s="48"/>
      <c s="48"/>
      <c s="48"/>
      <c s="48"/>
      <c s="48"/>
      <c s="48"/>
      <c s="48"/>
      <c s="48"/>
      <c s="48"/>
      <c s="48"/>
      <c s="48"/>
      <c s="48"/>
      <c s="48"/>
      <c s="48"/>
      <c s="48"/>
      <c s="89" t="str">
        <f>IF(B106="","",_xlfn.AGGREGATE(3,5,$B$6:B106))</f>
        <v/>
      </c>
      <c s="49"/>
      <c s="49"/>
      <c s="48"/>
      <c s="48"/>
      <c s="48"/>
      <c s="48"/>
      <c s="48"/>
      <c s="48"/>
      <c s="48"/>
      <c s="48"/>
      <c s="48"/>
      <c s="48"/>
      <c s="48"/>
      <c s="48"/>
      <c s="48"/>
      <c s="48"/>
      <c s="48"/>
      <c s="48"/>
      <c s="48"/>
      <c s="48"/>
      <c s="48"/>
      <c s="48"/>
      <c s="48"/>
      <c s="48"/>
      <c s="48"/>
      <c s="48"/>
      <c s="48"/>
      <c s="48"/>
      <c s="50" t="str">
        <f t="shared" si="37"/>
        <v/>
      </c>
      <c s="252" t="str">
        <f>IF($I106="","",'AUG 24'!$BZ106)</f>
        <v/>
      </c>
      <c s="91" t="str">
        <f t="shared" si="38"/>
        <v/>
      </c>
      <c s="50" t="str">
        <f t="shared" si="39"/>
        <v/>
      </c>
      <c s="252" t="str">
        <f>IF($I106="","",'AUG 24'!CC106)</f>
        <v/>
      </c>
      <c s="91" t="str">
        <f t="shared" si="40"/>
        <v/>
      </c>
      <c s="50" t="str">
        <f t="shared" si="41"/>
        <v/>
      </c>
      <c s="252" t="str">
        <f>IF($I106="","",'AUG 24'!$CF106)</f>
        <v/>
      </c>
      <c s="91" t="str">
        <f t="shared" si="42"/>
        <v/>
      </c>
      <c s="80"/>
      <c s="77"/>
      <c s="59"/>
      <c s="59"/>
      <c s="59"/>
      <c s="74" t="str">
        <f t="shared" si="43"/>
        <v/>
      </c>
      <c s="59"/>
      <c s="59"/>
      <c s="59"/>
      <c s="59"/>
      <c s="59"/>
      <c s="59"/>
      <c s="59"/>
      <c s="59"/>
    </row>
    <row r="107" spans="1:96" ht="15.75" customHeight="1">
      <c r="A107" s="230" t="str">
        <f>IF('STUDENT DATA SHEET '!A108="","",'STUDENT DATA SHEET '!A108)</f>
        <v/>
      </c>
      <c s="231" t="str">
        <f>IFERROR(IF('STUDENT DATA SHEET '!B108="","",'STUDENT DATA SHEET '!B108),"")</f>
        <v/>
      </c>
      <c s="231" t="str">
        <f>IFERROR(IF('STUDENT DATA SHEET '!C108="","",'STUDENT DATA SHEET '!C108),"")</f>
        <v/>
      </c>
      <c s="231" t="str">
        <f>IFERROR(IF('STUDENT DATA SHEET '!D108="","",'STUDENT DATA SHEET '!D108),"")</f>
        <v/>
      </c>
      <c s="43" t="str">
        <f>IFERROR(IF('STUDENT DATA SHEET '!E108="","",'STUDENT DATA SHEET '!E108),"")</f>
        <v/>
      </c>
      <c s="234" t="str">
        <f>IFERROR(IF('STUDENT DATA SHEET '!F108="","",'STUDENT DATA SHEET '!F108),"")</f>
        <v/>
      </c>
      <c s="231" t="str">
        <f>IFERROR(IF('STUDENT DATA SHEET '!G108="","",'STUDENT DATA SHEET '!G108),"")</f>
        <v/>
      </c>
      <c s="231" t="str">
        <f>IFERROR(IF('STUDENT DATA SHEET '!H108="","",'STUDENT DATA SHEET '!H108),"")</f>
        <v/>
      </c>
      <c s="231" t="str">
        <f>IFERROR(UPPER(IF('STUDENT DATA SHEET '!I108="","",'STUDENT DATA SHEET '!I108)),"")</f>
        <v/>
      </c>
      <c s="54" t="str">
        <f>IFERROR(IF('STUDENT DATA SHEET '!J108="","",'STUDENT DATA SHEET '!J108),"")</f>
        <v/>
      </c>
      <c s="54" t="str">
        <f>IFERROR(IF('STUDENT DATA SHEET '!K108="","",'STUDENT DATA SHEET '!K108),"")</f>
        <v/>
      </c>
      <c s="54"/>
      <c s="48"/>
      <c s="48"/>
      <c s="48"/>
      <c s="48"/>
      <c s="48"/>
      <c s="48"/>
      <c s="48"/>
      <c s="48"/>
      <c s="48"/>
      <c s="48"/>
      <c s="48"/>
      <c s="48"/>
      <c s="48"/>
      <c s="48"/>
      <c s="48"/>
      <c s="48"/>
      <c s="48"/>
      <c s="48"/>
      <c s="48"/>
      <c s="48"/>
      <c s="48"/>
      <c s="48"/>
      <c s="48"/>
      <c s="48"/>
      <c s="48"/>
      <c s="48"/>
      <c s="48"/>
      <c s="48"/>
      <c s="48"/>
      <c s="48"/>
      <c s="48"/>
      <c s="48"/>
      <c s="89" t="str">
        <f>IF(B107="","",_xlfn.AGGREGATE(3,5,$B$6:B107))</f>
        <v/>
      </c>
      <c s="49"/>
      <c s="49"/>
      <c s="48"/>
      <c s="48"/>
      <c s="48"/>
      <c s="48"/>
      <c s="48"/>
      <c s="48"/>
      <c s="48"/>
      <c s="48"/>
      <c s="48"/>
      <c s="48"/>
      <c s="48"/>
      <c s="48"/>
      <c s="48"/>
      <c s="48"/>
      <c s="48"/>
      <c s="48"/>
      <c s="48"/>
      <c s="48"/>
      <c s="48"/>
      <c s="48"/>
      <c s="48"/>
      <c s="48"/>
      <c s="48"/>
      <c s="48"/>
      <c s="48"/>
      <c s="48"/>
      <c s="50" t="str">
        <f t="shared" si="37"/>
        <v/>
      </c>
      <c s="252" t="str">
        <f>IF($I107="","",'AUG 24'!$BZ107)</f>
        <v/>
      </c>
      <c s="91" t="str">
        <f t="shared" si="38"/>
        <v/>
      </c>
      <c s="50" t="str">
        <f t="shared" si="39"/>
        <v/>
      </c>
      <c s="252" t="str">
        <f>IF($I107="","",'AUG 24'!CC107)</f>
        <v/>
      </c>
      <c s="91" t="str">
        <f t="shared" si="40"/>
        <v/>
      </c>
      <c s="50" t="str">
        <f t="shared" si="41"/>
        <v/>
      </c>
      <c s="252" t="str">
        <f>IF($I107="","",'AUG 24'!$CF107)</f>
        <v/>
      </c>
      <c s="91" t="str">
        <f t="shared" si="42"/>
        <v/>
      </c>
      <c s="80"/>
      <c s="77"/>
      <c s="59"/>
      <c s="59"/>
      <c s="59"/>
      <c s="74" t="str">
        <f t="shared" si="43"/>
        <v/>
      </c>
      <c s="59"/>
      <c s="59"/>
      <c s="59"/>
      <c s="59"/>
      <c s="59"/>
      <c s="59"/>
      <c s="59"/>
      <c s="59"/>
    </row>
    <row r="108" spans="1:96" ht="15.75" customHeight="1">
      <c r="A108" s="230" t="str">
        <f>IF('STUDENT DATA SHEET '!A109="","",'STUDENT DATA SHEET '!A109)</f>
        <v/>
      </c>
      <c s="231" t="str">
        <f>IFERROR(IF('STUDENT DATA SHEET '!B109="","",'STUDENT DATA SHEET '!B109),"")</f>
        <v/>
      </c>
      <c s="231" t="str">
        <f>IFERROR(IF('STUDENT DATA SHEET '!C109="","",'STUDENT DATA SHEET '!C109),"")</f>
        <v/>
      </c>
      <c s="231" t="str">
        <f>IFERROR(IF('STUDENT DATA SHEET '!D109="","",'STUDENT DATA SHEET '!D109),"")</f>
        <v/>
      </c>
      <c s="43" t="str">
        <f>IFERROR(IF('STUDENT DATA SHEET '!E109="","",'STUDENT DATA SHEET '!E109),"")</f>
        <v/>
      </c>
      <c s="234" t="str">
        <f>IFERROR(IF('STUDENT DATA SHEET '!F109="","",'STUDENT DATA SHEET '!F109),"")</f>
        <v/>
      </c>
      <c s="231" t="str">
        <f>IFERROR(IF('STUDENT DATA SHEET '!G109="","",'STUDENT DATA SHEET '!G109),"")</f>
        <v/>
      </c>
      <c s="231" t="str">
        <f>IFERROR(IF('STUDENT DATA SHEET '!H109="","",'STUDENT DATA SHEET '!H109),"")</f>
        <v/>
      </c>
      <c s="231" t="str">
        <f>IFERROR(UPPER(IF('STUDENT DATA SHEET '!I109="","",'STUDENT DATA SHEET '!I109)),"")</f>
        <v/>
      </c>
      <c s="54" t="str">
        <f>IFERROR(IF('STUDENT DATA SHEET '!J109="","",'STUDENT DATA SHEET '!J109),"")</f>
        <v/>
      </c>
      <c s="54" t="str">
        <f>IFERROR(IF('STUDENT DATA SHEET '!K109="","",'STUDENT DATA SHEET '!K109),"")</f>
        <v/>
      </c>
      <c s="54"/>
      <c s="48"/>
      <c s="48"/>
      <c s="48"/>
      <c s="48"/>
      <c s="48"/>
      <c s="48"/>
      <c s="48"/>
      <c s="48"/>
      <c s="48"/>
      <c s="48"/>
      <c s="48"/>
      <c s="48"/>
      <c s="48"/>
      <c s="48"/>
      <c s="48"/>
      <c s="48"/>
      <c s="48"/>
      <c s="48"/>
      <c s="48"/>
      <c s="48"/>
      <c s="48"/>
      <c s="48"/>
      <c s="48"/>
      <c s="48"/>
      <c s="48"/>
      <c s="48"/>
      <c s="48"/>
      <c s="48"/>
      <c s="48"/>
      <c s="48"/>
      <c s="48"/>
      <c s="48"/>
      <c s="89" t="str">
        <f>IF(B108="","",_xlfn.AGGREGATE(3,5,$B$6:B108))</f>
        <v/>
      </c>
      <c s="49"/>
      <c s="49"/>
      <c s="48"/>
      <c s="48"/>
      <c s="48"/>
      <c s="48"/>
      <c s="48"/>
      <c s="48"/>
      <c s="48"/>
      <c s="48"/>
      <c s="48"/>
      <c s="48"/>
      <c s="48"/>
      <c s="48"/>
      <c s="48"/>
      <c s="48"/>
      <c s="48"/>
      <c s="48"/>
      <c s="48"/>
      <c s="48"/>
      <c s="48"/>
      <c s="48"/>
      <c s="48"/>
      <c s="48"/>
      <c s="48"/>
      <c s="48"/>
      <c s="48"/>
      <c s="48"/>
      <c s="50" t="str">
        <f t="shared" si="37"/>
        <v/>
      </c>
      <c s="252" t="str">
        <f>IF($I108="","",'AUG 24'!$BZ108)</f>
        <v/>
      </c>
      <c s="91" t="str">
        <f t="shared" si="38"/>
        <v/>
      </c>
      <c s="50" t="str">
        <f t="shared" si="39"/>
        <v/>
      </c>
      <c s="252" t="str">
        <f>IF($I108="","",'AUG 24'!CC108)</f>
        <v/>
      </c>
      <c s="91" t="str">
        <f t="shared" si="40"/>
        <v/>
      </c>
      <c s="50" t="str">
        <f t="shared" si="41"/>
        <v/>
      </c>
      <c s="252" t="str">
        <f>IF($I108="","",'AUG 24'!$CF108)</f>
        <v/>
      </c>
      <c s="91" t="str">
        <f t="shared" si="42"/>
        <v/>
      </c>
      <c s="80"/>
      <c s="77"/>
      <c s="59"/>
      <c s="59"/>
      <c s="59"/>
      <c s="74" t="str">
        <f t="shared" si="43"/>
        <v/>
      </c>
      <c s="59"/>
      <c s="59"/>
      <c s="59"/>
      <c s="59"/>
      <c s="59"/>
      <c s="59"/>
      <c s="59"/>
      <c s="59"/>
    </row>
    <row r="109" spans="1:96" ht="15.75" customHeight="1">
      <c r="A109" s="230" t="str">
        <f>IF('STUDENT DATA SHEET '!A110="","",'STUDENT DATA SHEET '!A110)</f>
        <v/>
      </c>
      <c s="231" t="str">
        <f>IFERROR(IF('STUDENT DATA SHEET '!B110="","",'STUDENT DATA SHEET '!B110),"")</f>
        <v/>
      </c>
      <c s="231" t="str">
        <f>IFERROR(IF('STUDENT DATA SHEET '!C110="","",'STUDENT DATA SHEET '!C110),"")</f>
        <v/>
      </c>
      <c s="231" t="str">
        <f>IFERROR(IF('STUDENT DATA SHEET '!D110="","",'STUDENT DATA SHEET '!D110),"")</f>
        <v/>
      </c>
      <c s="43" t="str">
        <f>IFERROR(IF('STUDENT DATA SHEET '!E110="","",'STUDENT DATA SHEET '!E110),"")</f>
        <v/>
      </c>
      <c s="234" t="str">
        <f>IFERROR(IF('STUDENT DATA SHEET '!F110="","",'STUDENT DATA SHEET '!F110),"")</f>
        <v/>
      </c>
      <c s="231" t="str">
        <f>IFERROR(IF('STUDENT DATA SHEET '!G110="","",'STUDENT DATA SHEET '!G110),"")</f>
        <v/>
      </c>
      <c s="231" t="str">
        <f>IFERROR(IF('STUDENT DATA SHEET '!H110="","",'STUDENT DATA SHEET '!H110),"")</f>
        <v/>
      </c>
      <c s="231" t="str">
        <f>IFERROR(UPPER(IF('STUDENT DATA SHEET '!I110="","",'STUDENT DATA SHEET '!I110)),"")</f>
        <v/>
      </c>
      <c s="54" t="str">
        <f>IFERROR(IF('STUDENT DATA SHEET '!J110="","",'STUDENT DATA SHEET '!J110),"")</f>
        <v/>
      </c>
      <c s="54" t="str">
        <f>IFERROR(IF('STUDENT DATA SHEET '!K110="","",'STUDENT DATA SHEET '!K110),"")</f>
        <v/>
      </c>
      <c s="54"/>
      <c s="48"/>
      <c s="48"/>
      <c s="48"/>
      <c s="48"/>
      <c s="48"/>
      <c s="48"/>
      <c s="48"/>
      <c s="48"/>
      <c s="48"/>
      <c s="48"/>
      <c s="48"/>
      <c s="48"/>
      <c s="48"/>
      <c s="48"/>
      <c s="48"/>
      <c s="48"/>
      <c s="48"/>
      <c s="48"/>
      <c s="48"/>
      <c s="48"/>
      <c s="48"/>
      <c s="48"/>
      <c s="48"/>
      <c s="48"/>
      <c s="48"/>
      <c s="48"/>
      <c s="48"/>
      <c s="48"/>
      <c s="48"/>
      <c s="48"/>
      <c s="48"/>
      <c s="48"/>
      <c s="89" t="str">
        <f>IF(B109="","",_xlfn.AGGREGATE(3,5,$B$6:B109))</f>
        <v/>
      </c>
      <c s="49"/>
      <c s="49"/>
      <c s="48"/>
      <c s="48"/>
      <c s="48"/>
      <c s="48"/>
      <c s="48"/>
      <c s="48"/>
      <c s="48"/>
      <c s="48"/>
      <c s="48"/>
      <c s="48"/>
      <c s="48"/>
      <c s="48"/>
      <c s="48"/>
      <c s="48"/>
      <c s="48"/>
      <c s="48"/>
      <c s="48"/>
      <c s="48"/>
      <c s="48"/>
      <c s="48"/>
      <c s="48"/>
      <c s="48"/>
      <c s="48"/>
      <c s="48"/>
      <c s="48"/>
      <c s="48"/>
      <c s="50" t="str">
        <f t="shared" si="37"/>
        <v/>
      </c>
      <c s="252" t="str">
        <f>IF($I109="","",'AUG 24'!$BZ109)</f>
        <v/>
      </c>
      <c s="91" t="str">
        <f t="shared" si="38"/>
        <v/>
      </c>
      <c s="50" t="str">
        <f t="shared" si="39"/>
        <v/>
      </c>
      <c s="252" t="str">
        <f>IF($I109="","",'AUG 24'!CC109)</f>
        <v/>
      </c>
      <c s="91" t="str">
        <f t="shared" si="40"/>
        <v/>
      </c>
      <c s="50" t="str">
        <f t="shared" si="41"/>
        <v/>
      </c>
      <c s="252" t="str">
        <f>IF($I109="","",'AUG 24'!$CF109)</f>
        <v/>
      </c>
      <c s="91" t="str">
        <f t="shared" si="42"/>
        <v/>
      </c>
      <c s="80"/>
      <c s="77"/>
      <c s="59"/>
      <c s="59"/>
      <c s="59"/>
      <c s="74" t="str">
        <f t="shared" si="43"/>
        <v/>
      </c>
      <c s="59"/>
      <c s="59"/>
      <c s="59"/>
      <c s="59"/>
      <c s="59"/>
      <c s="59"/>
      <c s="59"/>
      <c s="59"/>
    </row>
    <row r="110" spans="1:96" ht="15.75" customHeight="1">
      <c r="A110" s="230" t="str">
        <f>IF('STUDENT DATA SHEET '!A111="","",'STUDENT DATA SHEET '!A111)</f>
        <v/>
      </c>
      <c s="231" t="str">
        <f>IFERROR(IF('STUDENT DATA SHEET '!B111="","",'STUDENT DATA SHEET '!B111),"")</f>
        <v/>
      </c>
      <c s="231" t="str">
        <f>IFERROR(IF('STUDENT DATA SHEET '!C111="","",'STUDENT DATA SHEET '!C111),"")</f>
        <v/>
      </c>
      <c s="231" t="str">
        <f>IFERROR(IF('STUDENT DATA SHEET '!D111="","",'STUDENT DATA SHEET '!D111),"")</f>
        <v/>
      </c>
      <c s="43" t="str">
        <f>IFERROR(IF('STUDENT DATA SHEET '!E111="","",'STUDENT DATA SHEET '!E111),"")</f>
        <v/>
      </c>
      <c s="234" t="str">
        <f>IFERROR(IF('STUDENT DATA SHEET '!F111="","",'STUDENT DATA SHEET '!F111),"")</f>
        <v/>
      </c>
      <c s="231" t="str">
        <f>IFERROR(IF('STUDENT DATA SHEET '!G111="","",'STUDENT DATA SHEET '!G111),"")</f>
        <v/>
      </c>
      <c s="231" t="str">
        <f>IFERROR(IF('STUDENT DATA SHEET '!H111="","",'STUDENT DATA SHEET '!H111),"")</f>
        <v/>
      </c>
      <c s="231" t="str">
        <f>IFERROR(UPPER(IF('STUDENT DATA SHEET '!I111="","",'STUDENT DATA SHEET '!I111)),"")</f>
        <v/>
      </c>
      <c s="54" t="str">
        <f>IFERROR(IF('STUDENT DATA SHEET '!J111="","",'STUDENT DATA SHEET '!J111),"")</f>
        <v/>
      </c>
      <c s="54" t="str">
        <f>IFERROR(IF('STUDENT DATA SHEET '!K111="","",'STUDENT DATA SHEET '!K111),"")</f>
        <v/>
      </c>
      <c s="54"/>
      <c s="48"/>
      <c s="48"/>
      <c s="48"/>
      <c s="48"/>
      <c s="48"/>
      <c s="48"/>
      <c s="48"/>
      <c s="48"/>
      <c s="48"/>
      <c s="48"/>
      <c s="48"/>
      <c s="48"/>
      <c s="48"/>
      <c s="48"/>
      <c s="48"/>
      <c s="48"/>
      <c s="48"/>
      <c s="48"/>
      <c s="48"/>
      <c s="48"/>
      <c s="48"/>
      <c s="48"/>
      <c s="48"/>
      <c s="48"/>
      <c s="48"/>
      <c s="48"/>
      <c s="48"/>
      <c s="48"/>
      <c s="48"/>
      <c s="48"/>
      <c s="48"/>
      <c s="48"/>
      <c s="89" t="str">
        <f>IF(B110="","",_xlfn.AGGREGATE(3,5,$B$6:B110))</f>
        <v/>
      </c>
      <c s="49"/>
      <c s="49"/>
      <c s="48"/>
      <c s="48"/>
      <c s="48"/>
      <c s="48"/>
      <c s="48"/>
      <c s="48"/>
      <c s="48"/>
      <c s="48"/>
      <c s="48"/>
      <c s="48"/>
      <c s="48"/>
      <c s="48"/>
      <c s="48"/>
      <c s="48"/>
      <c s="48"/>
      <c s="48"/>
      <c s="48"/>
      <c s="48"/>
      <c s="48"/>
      <c s="48"/>
      <c s="48"/>
      <c s="48"/>
      <c s="48"/>
      <c s="48"/>
      <c s="48"/>
      <c s="48"/>
      <c s="50" t="str">
        <f t="shared" si="37"/>
        <v/>
      </c>
      <c s="252" t="str">
        <f>IF($I110="","",'AUG 24'!$BZ110)</f>
        <v/>
      </c>
      <c s="91" t="str">
        <f t="shared" si="38"/>
        <v/>
      </c>
      <c s="50" t="str">
        <f t="shared" si="39"/>
        <v/>
      </c>
      <c s="252" t="str">
        <f>IF($I110="","",'AUG 24'!CC110)</f>
        <v/>
      </c>
      <c s="91" t="str">
        <f t="shared" si="40"/>
        <v/>
      </c>
      <c s="50" t="str">
        <f t="shared" si="41"/>
        <v/>
      </c>
      <c s="252" t="str">
        <f>IF($I110="","",'AUG 24'!$CF110)</f>
        <v/>
      </c>
      <c s="91" t="str">
        <f t="shared" si="42"/>
        <v/>
      </c>
      <c s="80"/>
      <c s="77"/>
      <c s="59"/>
      <c s="59"/>
      <c s="59"/>
      <c s="74" t="str">
        <f t="shared" si="43"/>
        <v/>
      </c>
      <c s="59"/>
      <c s="59"/>
      <c s="59"/>
      <c s="59"/>
      <c s="59"/>
      <c s="59"/>
      <c s="59"/>
      <c s="59"/>
    </row>
    <row r="111" spans="1:96" ht="15.75" customHeight="1">
      <c r="A111" s="230" t="str">
        <f>IF('STUDENT DATA SHEET '!A112="","",'STUDENT DATA SHEET '!A112)</f>
        <v/>
      </c>
      <c s="231" t="str">
        <f>IFERROR(IF('STUDENT DATA SHEET '!B112="","",'STUDENT DATA SHEET '!B112),"")</f>
        <v/>
      </c>
      <c s="231" t="str">
        <f>IFERROR(IF('STUDENT DATA SHEET '!C112="","",'STUDENT DATA SHEET '!C112),"")</f>
        <v/>
      </c>
      <c s="231" t="str">
        <f>IFERROR(IF('STUDENT DATA SHEET '!D112="","",'STUDENT DATA SHEET '!D112),"")</f>
        <v/>
      </c>
      <c s="43" t="str">
        <f>IFERROR(IF('STUDENT DATA SHEET '!E112="","",'STUDENT DATA SHEET '!E112),"")</f>
        <v/>
      </c>
      <c s="234" t="str">
        <f>IFERROR(IF('STUDENT DATA SHEET '!F112="","",'STUDENT DATA SHEET '!F112),"")</f>
        <v/>
      </c>
      <c s="231" t="str">
        <f>IFERROR(IF('STUDENT DATA SHEET '!G112="","",'STUDENT DATA SHEET '!G112),"")</f>
        <v/>
      </c>
      <c s="231" t="str">
        <f>IFERROR(IF('STUDENT DATA SHEET '!H112="","",'STUDENT DATA SHEET '!H112),"")</f>
        <v/>
      </c>
      <c s="231" t="str">
        <f>IFERROR(UPPER(IF('STUDENT DATA SHEET '!I112="","",'STUDENT DATA SHEET '!I112)),"")</f>
        <v/>
      </c>
      <c s="54" t="str">
        <f>IFERROR(IF('STUDENT DATA SHEET '!J112="","",'STUDENT DATA SHEET '!J112),"")</f>
        <v/>
      </c>
      <c s="54" t="str">
        <f>IFERROR(IF('STUDENT DATA SHEET '!K112="","",'STUDENT DATA SHEET '!K112),"")</f>
        <v/>
      </c>
      <c s="54"/>
      <c s="48"/>
      <c s="48"/>
      <c s="48"/>
      <c s="48"/>
      <c s="48"/>
      <c s="48"/>
      <c s="48"/>
      <c s="48"/>
      <c s="48"/>
      <c s="48"/>
      <c s="48"/>
      <c s="48"/>
      <c s="48"/>
      <c s="48"/>
      <c s="48"/>
      <c s="48"/>
      <c s="48"/>
      <c s="48"/>
      <c s="48"/>
      <c s="48"/>
      <c s="48"/>
      <c s="48"/>
      <c s="48"/>
      <c s="48"/>
      <c s="48"/>
      <c s="48"/>
      <c s="48"/>
      <c s="48"/>
      <c s="48"/>
      <c s="48"/>
      <c s="48"/>
      <c s="48"/>
      <c s="89" t="str">
        <f>IF(B111="","",_xlfn.AGGREGATE(3,5,$B$6:B111))</f>
        <v/>
      </c>
      <c s="49"/>
      <c s="49"/>
      <c s="48"/>
      <c s="48"/>
      <c s="48"/>
      <c s="48"/>
      <c s="48"/>
      <c s="48"/>
      <c s="48"/>
      <c s="48"/>
      <c s="48"/>
      <c s="48"/>
      <c s="48"/>
      <c s="48"/>
      <c s="48"/>
      <c s="48"/>
      <c s="48"/>
      <c s="48"/>
      <c s="48"/>
      <c s="48"/>
      <c s="48"/>
      <c s="48"/>
      <c s="48"/>
      <c s="48"/>
      <c s="48"/>
      <c s="48"/>
      <c s="48"/>
      <c s="48"/>
      <c s="50" t="str">
        <f t="shared" si="37"/>
        <v/>
      </c>
      <c s="252" t="str">
        <f>IF($I111="","",'AUG 24'!$BZ111)</f>
        <v/>
      </c>
      <c s="91" t="str">
        <f t="shared" si="38"/>
        <v/>
      </c>
      <c s="50" t="str">
        <f t="shared" si="39"/>
        <v/>
      </c>
      <c s="252" t="str">
        <f>IF($I111="","",'AUG 24'!CC111)</f>
        <v/>
      </c>
      <c s="91" t="str">
        <f t="shared" si="40"/>
        <v/>
      </c>
      <c s="50" t="str">
        <f t="shared" si="41"/>
        <v/>
      </c>
      <c s="252" t="str">
        <f>IF($I111="","",'AUG 24'!$CF111)</f>
        <v/>
      </c>
      <c s="91" t="str">
        <f t="shared" si="42"/>
        <v/>
      </c>
      <c s="80"/>
      <c s="77"/>
      <c s="59"/>
      <c s="59"/>
      <c s="59"/>
      <c s="74" t="str">
        <f t="shared" si="43"/>
        <v/>
      </c>
      <c s="59"/>
      <c s="59"/>
      <c s="59"/>
      <c s="59"/>
      <c s="59"/>
      <c s="59"/>
      <c s="59"/>
      <c s="59"/>
    </row>
    <row r="112" spans="1:96" ht="15.75" customHeight="1">
      <c r="A112" s="230" t="str">
        <f>IF('STUDENT DATA SHEET '!A113="","",'STUDENT DATA SHEET '!A113)</f>
        <v/>
      </c>
      <c s="231" t="str">
        <f>IFERROR(IF('STUDENT DATA SHEET '!B113="","",'STUDENT DATA SHEET '!B113),"")</f>
        <v/>
      </c>
      <c s="231" t="str">
        <f>IFERROR(IF('STUDENT DATA SHEET '!C113="","",'STUDENT DATA SHEET '!C113),"")</f>
        <v/>
      </c>
      <c s="231" t="str">
        <f>IFERROR(IF('STUDENT DATA SHEET '!D113="","",'STUDENT DATA SHEET '!D113),"")</f>
        <v/>
      </c>
      <c s="43" t="str">
        <f>IFERROR(IF('STUDENT DATA SHEET '!E113="","",'STUDENT DATA SHEET '!E113),"")</f>
        <v/>
      </c>
      <c s="234" t="str">
        <f>IFERROR(IF('STUDENT DATA SHEET '!F113="","",'STUDENT DATA SHEET '!F113),"")</f>
        <v/>
      </c>
      <c s="231" t="str">
        <f>IFERROR(IF('STUDENT DATA SHEET '!G113="","",'STUDENT DATA SHEET '!G113),"")</f>
        <v/>
      </c>
      <c s="231" t="str">
        <f>IFERROR(IF('STUDENT DATA SHEET '!H113="","",'STUDENT DATA SHEET '!H113),"")</f>
        <v/>
      </c>
      <c s="231" t="str">
        <f>IFERROR(UPPER(IF('STUDENT DATA SHEET '!I113="","",'STUDENT DATA SHEET '!I113)),"")</f>
        <v/>
      </c>
      <c s="54" t="str">
        <f>IFERROR(IF('STUDENT DATA SHEET '!J113="","",'STUDENT DATA SHEET '!J113),"")</f>
        <v/>
      </c>
      <c s="54" t="str">
        <f>IFERROR(IF('STUDENT DATA SHEET '!K113="","",'STUDENT DATA SHEET '!K113),"")</f>
        <v/>
      </c>
      <c s="54"/>
      <c s="48"/>
      <c s="48"/>
      <c s="48"/>
      <c s="48"/>
      <c s="48"/>
      <c s="48"/>
      <c s="48"/>
      <c s="48"/>
      <c s="48"/>
      <c s="48"/>
      <c s="48"/>
      <c s="48"/>
      <c s="48"/>
      <c s="48"/>
      <c s="48"/>
      <c s="48"/>
      <c s="48"/>
      <c s="48"/>
      <c s="48"/>
      <c s="48"/>
      <c s="48"/>
      <c s="48"/>
      <c s="48"/>
      <c s="48"/>
      <c s="48"/>
      <c s="48"/>
      <c s="48"/>
      <c s="48"/>
      <c s="48"/>
      <c s="48"/>
      <c s="48"/>
      <c s="48"/>
      <c s="89" t="str">
        <f>IF(B112="","",_xlfn.AGGREGATE(3,5,$B$6:B112))</f>
        <v/>
      </c>
      <c s="49"/>
      <c s="49"/>
      <c s="48"/>
      <c s="48"/>
      <c s="48"/>
      <c s="48"/>
      <c s="48"/>
      <c s="48"/>
      <c s="48"/>
      <c s="48"/>
      <c s="48"/>
      <c s="48"/>
      <c s="48"/>
      <c s="48"/>
      <c s="48"/>
      <c s="48"/>
      <c s="48"/>
      <c s="48"/>
      <c s="48"/>
      <c s="48"/>
      <c s="48"/>
      <c s="48"/>
      <c s="48"/>
      <c s="48"/>
      <c s="48"/>
      <c s="48"/>
      <c s="48"/>
      <c s="48"/>
      <c s="50" t="str">
        <f t="shared" si="37"/>
        <v/>
      </c>
      <c s="252" t="str">
        <f>IF($I112="","",'AUG 24'!$BZ112)</f>
        <v/>
      </c>
      <c s="91" t="str">
        <f t="shared" si="38"/>
        <v/>
      </c>
      <c s="50" t="str">
        <f t="shared" si="39"/>
        <v/>
      </c>
      <c s="252" t="str">
        <f>IF($I112="","",'AUG 24'!CC112)</f>
        <v/>
      </c>
      <c s="91" t="str">
        <f t="shared" si="40"/>
        <v/>
      </c>
      <c s="50" t="str">
        <f t="shared" si="41"/>
        <v/>
      </c>
      <c s="252" t="str">
        <f>IF($I112="","",'AUG 24'!$CF112)</f>
        <v/>
      </c>
      <c s="91" t="str">
        <f t="shared" si="42"/>
        <v/>
      </c>
      <c s="80"/>
      <c s="77"/>
      <c s="59"/>
      <c s="59"/>
      <c s="59"/>
      <c s="74" t="str">
        <f t="shared" si="43"/>
        <v/>
      </c>
      <c s="59"/>
      <c s="59"/>
      <c s="59"/>
      <c s="59"/>
      <c s="59"/>
      <c s="59"/>
      <c s="59"/>
      <c s="59"/>
    </row>
    <row r="113" spans="1:96" ht="15.75" customHeight="1">
      <c r="A113" s="230" t="str">
        <f>IF('STUDENT DATA SHEET '!A114="","",'STUDENT DATA SHEET '!A114)</f>
        <v/>
      </c>
      <c s="231" t="str">
        <f>IFERROR(IF('STUDENT DATA SHEET '!B114="","",'STUDENT DATA SHEET '!B114),"")</f>
        <v/>
      </c>
      <c s="231" t="str">
        <f>IFERROR(IF('STUDENT DATA SHEET '!C114="","",'STUDENT DATA SHEET '!C114),"")</f>
        <v/>
      </c>
      <c s="231" t="str">
        <f>IFERROR(IF('STUDENT DATA SHEET '!D114="","",'STUDENT DATA SHEET '!D114),"")</f>
        <v/>
      </c>
      <c s="43" t="str">
        <f>IFERROR(IF('STUDENT DATA SHEET '!E114="","",'STUDENT DATA SHEET '!E114),"")</f>
        <v/>
      </c>
      <c s="234" t="str">
        <f>IFERROR(IF('STUDENT DATA SHEET '!F114="","",'STUDENT DATA SHEET '!F114),"")</f>
        <v/>
      </c>
      <c s="231" t="str">
        <f>IFERROR(IF('STUDENT DATA SHEET '!G114="","",'STUDENT DATA SHEET '!G114),"")</f>
        <v/>
      </c>
      <c s="231" t="str">
        <f>IFERROR(IF('STUDENT DATA SHEET '!H114="","",'STUDENT DATA SHEET '!H114),"")</f>
        <v/>
      </c>
      <c s="231" t="str">
        <f>IFERROR(UPPER(IF('STUDENT DATA SHEET '!I114="","",'STUDENT DATA SHEET '!I114)),"")</f>
        <v/>
      </c>
      <c s="54" t="str">
        <f>IFERROR(IF('STUDENT DATA SHEET '!J114="","",'STUDENT DATA SHEET '!J114),"")</f>
        <v/>
      </c>
      <c s="54" t="str">
        <f>IFERROR(IF('STUDENT DATA SHEET '!K114="","",'STUDENT DATA SHEET '!K114),"")</f>
        <v/>
      </c>
      <c s="54"/>
      <c s="48"/>
      <c s="48"/>
      <c s="48"/>
      <c s="48"/>
      <c s="48"/>
      <c s="48"/>
      <c s="48"/>
      <c s="48"/>
      <c s="48"/>
      <c s="48"/>
      <c s="48"/>
      <c s="48"/>
      <c s="48"/>
      <c s="48"/>
      <c s="48"/>
      <c s="48"/>
      <c s="48"/>
      <c s="48"/>
      <c s="48"/>
      <c s="48"/>
      <c s="48"/>
      <c s="48"/>
      <c s="48"/>
      <c s="48"/>
      <c s="48"/>
      <c s="48"/>
      <c s="48"/>
      <c s="48"/>
      <c s="48"/>
      <c s="48"/>
      <c s="48"/>
      <c s="48"/>
      <c s="89" t="str">
        <f>IF(B113="","",_xlfn.AGGREGATE(3,5,$B$6:B113))</f>
        <v/>
      </c>
      <c s="49"/>
      <c s="49"/>
      <c s="48"/>
      <c s="48"/>
      <c s="48"/>
      <c s="48"/>
      <c s="48"/>
      <c s="48"/>
      <c s="48"/>
      <c s="48"/>
      <c s="48"/>
      <c s="48"/>
      <c s="48"/>
      <c s="48"/>
      <c s="48"/>
      <c s="48"/>
      <c s="48"/>
      <c s="48"/>
      <c s="48"/>
      <c s="48"/>
      <c s="48"/>
      <c s="48"/>
      <c s="48"/>
      <c s="48"/>
      <c s="48"/>
      <c s="48"/>
      <c s="48"/>
      <c s="48"/>
      <c s="50" t="str">
        <f t="shared" si="37"/>
        <v/>
      </c>
      <c s="252" t="str">
        <f>IF($I113="","",'AUG 24'!$BZ113)</f>
        <v/>
      </c>
      <c s="91" t="str">
        <f t="shared" si="38"/>
        <v/>
      </c>
      <c s="50" t="str">
        <f t="shared" si="39"/>
        <v/>
      </c>
      <c s="252" t="str">
        <f>IF($I113="","",'AUG 24'!CC113)</f>
        <v/>
      </c>
      <c s="91" t="str">
        <f t="shared" si="40"/>
        <v/>
      </c>
      <c s="50" t="str">
        <f t="shared" si="41"/>
        <v/>
      </c>
      <c s="252" t="str">
        <f>IF($I113="","",'AUG 24'!$CF113)</f>
        <v/>
      </c>
      <c s="91" t="str">
        <f t="shared" si="42"/>
        <v/>
      </c>
      <c s="80"/>
      <c s="77"/>
      <c s="59"/>
      <c s="59"/>
      <c s="59"/>
      <c s="74" t="str">
        <f t="shared" si="43"/>
        <v/>
      </c>
      <c s="59"/>
      <c s="59"/>
      <c s="59"/>
      <c s="59"/>
      <c s="59"/>
      <c s="59"/>
      <c s="59"/>
      <c s="59"/>
    </row>
    <row r="114" spans="1:96" ht="15.75" customHeight="1">
      <c r="A114" s="230" t="str">
        <f>IF('STUDENT DATA SHEET '!A115="","",'STUDENT DATA SHEET '!A115)</f>
        <v/>
      </c>
      <c s="231" t="str">
        <f>IFERROR(IF('STUDENT DATA SHEET '!B115="","",'STUDENT DATA SHEET '!B115),"")</f>
        <v/>
      </c>
      <c s="231" t="str">
        <f>IFERROR(IF('STUDENT DATA SHEET '!C115="","",'STUDENT DATA SHEET '!C115),"")</f>
        <v/>
      </c>
      <c s="231" t="str">
        <f>IFERROR(IF('STUDENT DATA SHEET '!D115="","",'STUDENT DATA SHEET '!D115),"")</f>
        <v/>
      </c>
      <c s="43" t="str">
        <f>IFERROR(IF('STUDENT DATA SHEET '!E115="","",'STUDENT DATA SHEET '!E115),"")</f>
        <v/>
      </c>
      <c s="234" t="str">
        <f>IFERROR(IF('STUDENT DATA SHEET '!F115="","",'STUDENT DATA SHEET '!F115),"")</f>
        <v/>
      </c>
      <c s="231" t="str">
        <f>IFERROR(IF('STUDENT DATA SHEET '!G115="","",'STUDENT DATA SHEET '!G115),"")</f>
        <v/>
      </c>
      <c s="231" t="str">
        <f>IFERROR(IF('STUDENT DATA SHEET '!H115="","",'STUDENT DATA SHEET '!H115),"")</f>
        <v/>
      </c>
      <c s="231" t="str">
        <f>IFERROR(UPPER(IF('STUDENT DATA SHEET '!I115="","",'STUDENT DATA SHEET '!I115)),"")</f>
        <v/>
      </c>
      <c s="54" t="str">
        <f>IFERROR(IF('STUDENT DATA SHEET '!J115="","",'STUDENT DATA SHEET '!J115),"")</f>
        <v/>
      </c>
      <c s="54" t="str">
        <f>IFERROR(IF('STUDENT DATA SHEET '!K115="","",'STUDENT DATA SHEET '!K115),"")</f>
        <v/>
      </c>
      <c s="54"/>
      <c s="48"/>
      <c s="48"/>
      <c s="48"/>
      <c s="48"/>
      <c s="48"/>
      <c s="48"/>
      <c s="48"/>
      <c s="48"/>
      <c s="48"/>
      <c s="48"/>
      <c s="48"/>
      <c s="48"/>
      <c s="48"/>
      <c s="48"/>
      <c s="48"/>
      <c s="48"/>
      <c s="48"/>
      <c s="48"/>
      <c s="48"/>
      <c s="48"/>
      <c s="48"/>
      <c s="48"/>
      <c s="48"/>
      <c s="48"/>
      <c s="48"/>
      <c s="48"/>
      <c s="48"/>
      <c s="48"/>
      <c s="48"/>
      <c s="48"/>
      <c s="48"/>
      <c s="48"/>
      <c s="89" t="str">
        <f>IF(B114="","",_xlfn.AGGREGATE(3,5,$B$6:B114))</f>
        <v/>
      </c>
      <c s="49"/>
      <c s="49"/>
      <c s="48"/>
      <c s="48"/>
      <c s="48"/>
      <c s="48"/>
      <c s="48"/>
      <c s="48"/>
      <c s="48"/>
      <c s="48"/>
      <c s="48"/>
      <c s="48"/>
      <c s="48"/>
      <c s="48"/>
      <c s="48"/>
      <c s="48"/>
      <c s="48"/>
      <c s="48"/>
      <c s="48"/>
      <c s="48"/>
      <c s="48"/>
      <c s="48"/>
      <c s="48"/>
      <c s="48"/>
      <c s="48"/>
      <c s="48"/>
      <c s="48"/>
      <c s="48"/>
      <c s="50" t="str">
        <f t="shared" si="37"/>
        <v/>
      </c>
      <c s="252" t="str">
        <f>IF($I114="","",'AUG 24'!$BZ114)</f>
        <v/>
      </c>
      <c s="91" t="str">
        <f t="shared" si="38"/>
        <v/>
      </c>
      <c s="50" t="str">
        <f t="shared" si="39"/>
        <v/>
      </c>
      <c s="252" t="str">
        <f>IF($I114="","",'AUG 24'!CC114)</f>
        <v/>
      </c>
      <c s="91" t="str">
        <f t="shared" si="40"/>
        <v/>
      </c>
      <c s="50" t="str">
        <f t="shared" si="41"/>
        <v/>
      </c>
      <c s="252" t="str">
        <f>IF($I114="","",'AUG 24'!$CF114)</f>
        <v/>
      </c>
      <c s="91" t="str">
        <f t="shared" si="42"/>
        <v/>
      </c>
      <c s="80"/>
      <c s="77"/>
      <c s="59"/>
      <c s="59"/>
      <c s="59"/>
      <c s="74" t="str">
        <f t="shared" si="43"/>
        <v/>
      </c>
      <c s="59"/>
      <c s="59"/>
      <c s="59"/>
      <c s="59"/>
      <c s="59"/>
      <c s="59"/>
      <c s="59"/>
      <c s="59"/>
    </row>
    <row r="115" spans="1:96" ht="15.75" customHeight="1">
      <c r="A115" s="230" t="str">
        <f>IF('STUDENT DATA SHEET '!A116="","",'STUDENT DATA SHEET '!A116)</f>
        <v/>
      </c>
      <c s="231" t="str">
        <f>IFERROR(IF('STUDENT DATA SHEET '!B116="","",'STUDENT DATA SHEET '!B116),"")</f>
        <v/>
      </c>
      <c s="231" t="str">
        <f>IFERROR(IF('STUDENT DATA SHEET '!C116="","",'STUDENT DATA SHEET '!C116),"")</f>
        <v/>
      </c>
      <c s="231" t="str">
        <f>IFERROR(IF('STUDENT DATA SHEET '!D116="","",'STUDENT DATA SHEET '!D116),"")</f>
        <v/>
      </c>
      <c s="43" t="str">
        <f>IFERROR(IF('STUDENT DATA SHEET '!E116="","",'STUDENT DATA SHEET '!E116),"")</f>
        <v/>
      </c>
      <c s="234" t="str">
        <f>IFERROR(IF('STUDENT DATA SHEET '!F116="","",'STUDENT DATA SHEET '!F116),"")</f>
        <v/>
      </c>
      <c s="231" t="str">
        <f>IFERROR(IF('STUDENT DATA SHEET '!G116="","",'STUDENT DATA SHEET '!G116),"")</f>
        <v/>
      </c>
      <c s="231" t="str">
        <f>IFERROR(IF('STUDENT DATA SHEET '!H116="","",'STUDENT DATA SHEET '!H116),"")</f>
        <v/>
      </c>
      <c s="231" t="str">
        <f>IFERROR(UPPER(IF('STUDENT DATA SHEET '!I116="","",'STUDENT DATA SHEET '!I116)),"")</f>
        <v/>
      </c>
      <c s="54" t="str">
        <f>IFERROR(IF('STUDENT DATA SHEET '!J116="","",'STUDENT DATA SHEET '!J116),"")</f>
        <v/>
      </c>
      <c s="54" t="str">
        <f>IFERROR(IF('STUDENT DATA SHEET '!K116="","",'STUDENT DATA SHEET '!K116),"")</f>
        <v/>
      </c>
      <c s="54"/>
      <c s="48"/>
      <c s="48"/>
      <c s="48"/>
      <c s="48"/>
      <c s="48"/>
      <c s="48"/>
      <c s="48"/>
      <c s="48"/>
      <c s="48"/>
      <c s="48"/>
      <c s="48"/>
      <c s="48"/>
      <c s="48"/>
      <c s="48"/>
      <c s="48"/>
      <c s="48"/>
      <c s="48"/>
      <c s="48"/>
      <c s="48"/>
      <c s="48"/>
      <c s="48"/>
      <c s="48"/>
      <c s="48"/>
      <c s="48"/>
      <c s="48"/>
      <c s="48"/>
      <c s="48"/>
      <c s="48"/>
      <c s="48"/>
      <c s="48"/>
      <c s="48"/>
      <c s="48"/>
      <c s="89" t="str">
        <f>IF(B115="","",_xlfn.AGGREGATE(3,5,$B$6:B115))</f>
        <v/>
      </c>
      <c s="49"/>
      <c s="49"/>
      <c s="48"/>
      <c s="48"/>
      <c s="48"/>
      <c s="48"/>
      <c s="48"/>
      <c s="48"/>
      <c s="48"/>
      <c s="48"/>
      <c s="48"/>
      <c s="48"/>
      <c s="48"/>
      <c s="48"/>
      <c s="48"/>
      <c s="48"/>
      <c s="48"/>
      <c s="48"/>
      <c s="48"/>
      <c s="48"/>
      <c s="48"/>
      <c s="48"/>
      <c s="48"/>
      <c s="48"/>
      <c s="48"/>
      <c s="48"/>
      <c s="48"/>
      <c s="48"/>
      <c s="50" t="str">
        <f t="shared" si="37"/>
        <v/>
      </c>
      <c s="252" t="str">
        <f>IF($I115="","",'AUG 24'!$BZ115)</f>
        <v/>
      </c>
      <c s="91" t="str">
        <f t="shared" si="38"/>
        <v/>
      </c>
      <c s="50" t="str">
        <f t="shared" si="39"/>
        <v/>
      </c>
      <c s="252" t="str">
        <f>IF($I115="","",'AUG 24'!CC115)</f>
        <v/>
      </c>
      <c s="91" t="str">
        <f t="shared" si="40"/>
        <v/>
      </c>
      <c s="50" t="str">
        <f t="shared" si="41"/>
        <v/>
      </c>
      <c s="252" t="str">
        <f>IF($I115="","",'AUG 24'!$CF115)</f>
        <v/>
      </c>
      <c s="91" t="str">
        <f t="shared" si="42"/>
        <v/>
      </c>
      <c s="80"/>
      <c s="77"/>
      <c s="59"/>
      <c s="59"/>
      <c s="59"/>
      <c s="74" t="str">
        <f t="shared" si="43"/>
        <v/>
      </c>
      <c s="59"/>
      <c s="59"/>
      <c s="59"/>
      <c s="59"/>
      <c s="59"/>
      <c s="59"/>
      <c s="59"/>
      <c s="59"/>
    </row>
    <row r="116" spans="1:96" ht="15.75" customHeight="1">
      <c r="A116" s="230" t="str">
        <f>IF('STUDENT DATA SHEET '!A117="","",'STUDENT DATA SHEET '!A117)</f>
        <v/>
      </c>
      <c s="231" t="str">
        <f>IFERROR(IF('STUDENT DATA SHEET '!B117="","",'STUDENT DATA SHEET '!B117),"")</f>
        <v/>
      </c>
      <c s="231" t="str">
        <f>IFERROR(IF('STUDENT DATA SHEET '!C117="","",'STUDENT DATA SHEET '!C117),"")</f>
        <v/>
      </c>
      <c s="231" t="str">
        <f>IFERROR(IF('STUDENT DATA SHEET '!D117="","",'STUDENT DATA SHEET '!D117),"")</f>
        <v/>
      </c>
      <c s="43" t="str">
        <f>IFERROR(IF('STUDENT DATA SHEET '!E117="","",'STUDENT DATA SHEET '!E117),"")</f>
        <v/>
      </c>
      <c s="234" t="str">
        <f>IFERROR(IF('STUDENT DATA SHEET '!F117="","",'STUDENT DATA SHEET '!F117),"")</f>
        <v/>
      </c>
      <c s="231" t="str">
        <f>IFERROR(IF('STUDENT DATA SHEET '!G117="","",'STUDENT DATA SHEET '!G117),"")</f>
        <v/>
      </c>
      <c s="231" t="str">
        <f>IFERROR(IF('STUDENT DATA SHEET '!H117="","",'STUDENT DATA SHEET '!H117),"")</f>
        <v/>
      </c>
      <c s="231" t="str">
        <f>IFERROR(UPPER(IF('STUDENT DATA SHEET '!I117="","",'STUDENT DATA SHEET '!I117)),"")</f>
        <v/>
      </c>
      <c s="54" t="str">
        <f>IFERROR(IF('STUDENT DATA SHEET '!J117="","",'STUDENT DATA SHEET '!J117),"")</f>
        <v/>
      </c>
      <c s="54" t="str">
        <f>IFERROR(IF('STUDENT DATA SHEET '!K117="","",'STUDENT DATA SHEET '!K117),"")</f>
        <v/>
      </c>
      <c s="54"/>
      <c s="48"/>
      <c s="48"/>
      <c s="48"/>
      <c s="48"/>
      <c s="48"/>
      <c s="48"/>
      <c s="48"/>
      <c s="48"/>
      <c s="48"/>
      <c s="48"/>
      <c s="48"/>
      <c s="48"/>
      <c s="48"/>
      <c s="48"/>
      <c s="48"/>
      <c s="48"/>
      <c s="48"/>
      <c s="48"/>
      <c s="48"/>
      <c s="48"/>
      <c s="48"/>
      <c s="48"/>
      <c s="48"/>
      <c s="48"/>
      <c s="48"/>
      <c s="48"/>
      <c s="48"/>
      <c s="48"/>
      <c s="48"/>
      <c s="48"/>
      <c s="48"/>
      <c s="48"/>
      <c s="89" t="str">
        <f>IF(B116="","",_xlfn.AGGREGATE(3,5,$B$6:B116))</f>
        <v/>
      </c>
      <c s="49"/>
      <c s="49"/>
      <c s="48"/>
      <c s="48"/>
      <c s="48"/>
      <c s="48"/>
      <c s="48"/>
      <c s="48"/>
      <c s="48"/>
      <c s="48"/>
      <c s="48"/>
      <c s="48"/>
      <c s="48"/>
      <c s="48"/>
      <c s="48"/>
      <c s="48"/>
      <c s="48"/>
      <c s="48"/>
      <c s="48"/>
      <c s="48"/>
      <c s="48"/>
      <c s="48"/>
      <c s="48"/>
      <c s="48"/>
      <c s="48"/>
      <c s="48"/>
      <c s="48"/>
      <c s="48"/>
      <c s="50" t="str">
        <f t="shared" si="37"/>
        <v/>
      </c>
      <c s="252" t="str">
        <f>IF($I116="","",'AUG 24'!$BZ116)</f>
        <v/>
      </c>
      <c s="91" t="str">
        <f t="shared" si="38"/>
        <v/>
      </c>
      <c s="50" t="str">
        <f t="shared" si="39"/>
        <v/>
      </c>
      <c s="252" t="str">
        <f>IF($I116="","",'AUG 24'!CC116)</f>
        <v/>
      </c>
      <c s="91" t="str">
        <f t="shared" si="40"/>
        <v/>
      </c>
      <c s="50" t="str">
        <f t="shared" si="41"/>
        <v/>
      </c>
      <c s="252" t="str">
        <f>IF($I116="","",'AUG 24'!$CF116)</f>
        <v/>
      </c>
      <c s="91" t="str">
        <f t="shared" si="42"/>
        <v/>
      </c>
      <c s="80"/>
      <c s="77"/>
      <c s="59"/>
      <c s="59"/>
      <c s="59"/>
      <c s="74" t="str">
        <f t="shared" si="43"/>
        <v/>
      </c>
      <c s="59"/>
      <c s="59"/>
      <c s="59"/>
      <c s="59"/>
      <c s="59"/>
      <c s="59"/>
      <c s="59"/>
      <c s="59"/>
    </row>
    <row r="117" spans="1:96" ht="15.75" customHeight="1">
      <c r="A117" s="230" t="str">
        <f>IF('STUDENT DATA SHEET '!A118="","",'STUDENT DATA SHEET '!A118)</f>
        <v/>
      </c>
      <c s="231" t="str">
        <f>IFERROR(IF('STUDENT DATA SHEET '!B118="","",'STUDENT DATA SHEET '!B118),"")</f>
        <v/>
      </c>
      <c s="231" t="str">
        <f>IFERROR(IF('STUDENT DATA SHEET '!C118="","",'STUDENT DATA SHEET '!C118),"")</f>
        <v/>
      </c>
      <c s="231" t="str">
        <f>IFERROR(IF('STUDENT DATA SHEET '!D118="","",'STUDENT DATA SHEET '!D118),"")</f>
        <v/>
      </c>
      <c s="43" t="str">
        <f>IFERROR(IF('STUDENT DATA SHEET '!E118="","",'STUDENT DATA SHEET '!E118),"")</f>
        <v/>
      </c>
      <c s="234" t="str">
        <f>IFERROR(IF('STUDENT DATA SHEET '!F118="","",'STUDENT DATA SHEET '!F118),"")</f>
        <v/>
      </c>
      <c s="231" t="str">
        <f>IFERROR(IF('STUDENT DATA SHEET '!G118="","",'STUDENT DATA SHEET '!G118),"")</f>
        <v/>
      </c>
      <c s="231" t="str">
        <f>IFERROR(IF('STUDENT DATA SHEET '!H118="","",'STUDENT DATA SHEET '!H118),"")</f>
        <v/>
      </c>
      <c s="231" t="str">
        <f>IFERROR(UPPER(IF('STUDENT DATA SHEET '!I118="","",'STUDENT DATA SHEET '!I118)),"")</f>
        <v/>
      </c>
      <c s="54" t="str">
        <f>IFERROR(IF('STUDENT DATA SHEET '!J118="","",'STUDENT DATA SHEET '!J118),"")</f>
        <v/>
      </c>
      <c s="54" t="str">
        <f>IFERROR(IF('STUDENT DATA SHEET '!K118="","",'STUDENT DATA SHEET '!K118),"")</f>
        <v/>
      </c>
      <c s="54"/>
      <c s="48"/>
      <c s="48"/>
      <c s="48"/>
      <c s="48"/>
      <c s="48"/>
      <c s="48"/>
      <c s="48"/>
      <c s="48"/>
      <c s="48"/>
      <c s="48"/>
      <c s="48"/>
      <c s="48"/>
      <c s="48"/>
      <c s="48"/>
      <c s="48"/>
      <c s="48"/>
      <c s="48"/>
      <c s="48"/>
      <c s="48"/>
      <c s="48"/>
      <c s="48"/>
      <c s="48"/>
      <c s="48"/>
      <c s="48"/>
      <c s="48"/>
      <c s="48"/>
      <c s="48"/>
      <c s="48"/>
      <c s="48"/>
      <c s="48"/>
      <c s="48"/>
      <c s="48"/>
      <c s="89" t="str">
        <f>IF(B117="","",_xlfn.AGGREGATE(3,5,$B$6:B117))</f>
        <v/>
      </c>
      <c s="49"/>
      <c s="49"/>
      <c s="48"/>
      <c s="48"/>
      <c s="48"/>
      <c s="48"/>
      <c s="48"/>
      <c s="48"/>
      <c s="48"/>
      <c s="48"/>
      <c s="48"/>
      <c s="48"/>
      <c s="48"/>
      <c s="48"/>
      <c s="48"/>
      <c s="48"/>
      <c s="48"/>
      <c s="48"/>
      <c s="48"/>
      <c s="48"/>
      <c s="48"/>
      <c s="48"/>
      <c s="48"/>
      <c s="48"/>
      <c s="48"/>
      <c s="48"/>
      <c s="48"/>
      <c s="48"/>
      <c s="50" t="str">
        <f t="shared" si="37"/>
        <v/>
      </c>
      <c s="252" t="str">
        <f>IF($I117="","",'AUG 24'!$BZ117)</f>
        <v/>
      </c>
      <c s="91" t="str">
        <f t="shared" si="38"/>
        <v/>
      </c>
      <c s="50" t="str">
        <f t="shared" si="39"/>
        <v/>
      </c>
      <c s="252" t="str">
        <f>IF($I117="","",'AUG 24'!CC117)</f>
        <v/>
      </c>
      <c s="91" t="str">
        <f t="shared" si="40"/>
        <v/>
      </c>
      <c s="50" t="str">
        <f t="shared" si="41"/>
        <v/>
      </c>
      <c s="252" t="str">
        <f>IF($I117="","",'AUG 24'!$CF117)</f>
        <v/>
      </c>
      <c s="91" t="str">
        <f t="shared" si="42"/>
        <v/>
      </c>
      <c s="80"/>
      <c s="77"/>
      <c s="59"/>
      <c s="59"/>
      <c s="59"/>
      <c s="74" t="str">
        <f t="shared" si="43"/>
        <v/>
      </c>
      <c s="59"/>
      <c s="59"/>
      <c s="59"/>
      <c s="59"/>
      <c s="59"/>
      <c s="59"/>
      <c s="59"/>
      <c s="59"/>
    </row>
    <row r="118" spans="1:96" ht="15.75" customHeight="1">
      <c r="A118" s="230" t="str">
        <f>IF('STUDENT DATA SHEET '!A119="","",'STUDENT DATA SHEET '!A119)</f>
        <v/>
      </c>
      <c s="231" t="str">
        <f>IFERROR(IF('STUDENT DATA SHEET '!B119="","",'STUDENT DATA SHEET '!B119),"")</f>
        <v/>
      </c>
      <c s="231" t="str">
        <f>IFERROR(IF('STUDENT DATA SHEET '!C119="","",'STUDENT DATA SHEET '!C119),"")</f>
        <v/>
      </c>
      <c s="231" t="str">
        <f>IFERROR(IF('STUDENT DATA SHEET '!D119="","",'STUDENT DATA SHEET '!D119),"")</f>
        <v/>
      </c>
      <c s="43" t="str">
        <f>IFERROR(IF('STUDENT DATA SHEET '!E119="","",'STUDENT DATA SHEET '!E119),"")</f>
        <v/>
      </c>
      <c s="234" t="str">
        <f>IFERROR(IF('STUDENT DATA SHEET '!F119="","",'STUDENT DATA SHEET '!F119),"")</f>
        <v/>
      </c>
      <c s="231" t="str">
        <f>IFERROR(IF('STUDENT DATA SHEET '!G119="","",'STUDENT DATA SHEET '!G119),"")</f>
        <v/>
      </c>
      <c s="231" t="str">
        <f>IFERROR(IF('STUDENT DATA SHEET '!H119="","",'STUDENT DATA SHEET '!H119),"")</f>
        <v/>
      </c>
      <c s="231" t="str">
        <f>IFERROR(UPPER(IF('STUDENT DATA SHEET '!I119="","",'STUDENT DATA SHEET '!I119)),"")</f>
        <v/>
      </c>
      <c s="54" t="str">
        <f>IFERROR(IF('STUDENT DATA SHEET '!J119="","",'STUDENT DATA SHEET '!J119),"")</f>
        <v/>
      </c>
      <c s="54" t="str">
        <f>IFERROR(IF('STUDENT DATA SHEET '!K119="","",'STUDENT DATA SHEET '!K119),"")</f>
        <v/>
      </c>
      <c s="54"/>
      <c s="48"/>
      <c s="48"/>
      <c s="48"/>
      <c s="48"/>
      <c s="48"/>
      <c s="48"/>
      <c s="48"/>
      <c s="48"/>
      <c s="48"/>
      <c s="48"/>
      <c s="48"/>
      <c s="48"/>
      <c s="48"/>
      <c s="48"/>
      <c s="48"/>
      <c s="48"/>
      <c s="48"/>
      <c s="48"/>
      <c s="48"/>
      <c s="48"/>
      <c s="48"/>
      <c s="48"/>
      <c s="48"/>
      <c s="48"/>
      <c s="48"/>
      <c s="48"/>
      <c s="48"/>
      <c s="48"/>
      <c s="48"/>
      <c s="48"/>
      <c s="48"/>
      <c s="48"/>
      <c s="89" t="str">
        <f>IF(B118="","",_xlfn.AGGREGATE(3,5,$B$6:B118))</f>
        <v/>
      </c>
      <c s="49"/>
      <c s="49"/>
      <c s="48"/>
      <c s="48"/>
      <c s="48"/>
      <c s="48"/>
      <c s="48"/>
      <c s="48"/>
      <c s="48"/>
      <c s="48"/>
      <c s="48"/>
      <c s="48"/>
      <c s="48"/>
      <c s="48"/>
      <c s="48"/>
      <c s="48"/>
      <c s="48"/>
      <c s="48"/>
      <c s="48"/>
      <c s="48"/>
      <c s="48"/>
      <c s="48"/>
      <c s="48"/>
      <c s="48"/>
      <c s="48"/>
      <c s="48"/>
      <c s="48"/>
      <c s="48"/>
      <c s="50" t="str">
        <f t="shared" si="37"/>
        <v/>
      </c>
      <c s="252" t="str">
        <f>IF($I118="","",'AUG 24'!$BZ118)</f>
        <v/>
      </c>
      <c s="91" t="str">
        <f t="shared" si="38"/>
        <v/>
      </c>
      <c s="50" t="str">
        <f t="shared" si="39"/>
        <v/>
      </c>
      <c s="252" t="str">
        <f>IF($I118="","",'AUG 24'!CC118)</f>
        <v/>
      </c>
      <c s="91" t="str">
        <f t="shared" si="40"/>
        <v/>
      </c>
      <c s="50" t="str">
        <f t="shared" si="41"/>
        <v/>
      </c>
      <c s="252" t="str">
        <f>IF($I118="","",'AUG 24'!$CF118)</f>
        <v/>
      </c>
      <c s="91" t="str">
        <f t="shared" si="42"/>
        <v/>
      </c>
      <c s="80"/>
      <c s="77"/>
      <c s="59"/>
      <c s="59"/>
      <c s="59"/>
      <c s="74" t="str">
        <f t="shared" si="43"/>
        <v/>
      </c>
      <c s="59"/>
      <c s="59"/>
      <c s="59"/>
      <c s="59"/>
      <c s="59"/>
      <c s="59"/>
      <c s="59"/>
      <c s="59"/>
    </row>
    <row r="119" spans="1:96" ht="15.75" customHeight="1">
      <c r="A119" s="230" t="str">
        <f>IF('STUDENT DATA SHEET '!A120="","",'STUDENT DATA SHEET '!A120)</f>
        <v/>
      </c>
      <c s="231" t="str">
        <f>IFERROR(IF('STUDENT DATA SHEET '!B120="","",'STUDENT DATA SHEET '!B120),"")</f>
        <v/>
      </c>
      <c s="231" t="str">
        <f>IFERROR(IF('STUDENT DATA SHEET '!C120="","",'STUDENT DATA SHEET '!C120),"")</f>
        <v/>
      </c>
      <c s="231" t="str">
        <f>IFERROR(IF('STUDENT DATA SHEET '!D120="","",'STUDENT DATA SHEET '!D120),"")</f>
        <v/>
      </c>
      <c s="43" t="str">
        <f>IFERROR(IF('STUDENT DATA SHEET '!E120="","",'STUDENT DATA SHEET '!E120),"")</f>
        <v/>
      </c>
      <c s="234" t="str">
        <f>IFERROR(IF('STUDENT DATA SHEET '!F120="","",'STUDENT DATA SHEET '!F120),"")</f>
        <v/>
      </c>
      <c s="231" t="str">
        <f>IFERROR(IF('STUDENT DATA SHEET '!G120="","",'STUDENT DATA SHEET '!G120),"")</f>
        <v/>
      </c>
      <c s="231" t="str">
        <f>IFERROR(IF('STUDENT DATA SHEET '!H120="","",'STUDENT DATA SHEET '!H120),"")</f>
        <v/>
      </c>
      <c s="231" t="str">
        <f>IFERROR(UPPER(IF('STUDENT DATA SHEET '!I120="","",'STUDENT DATA SHEET '!I120)),"")</f>
        <v/>
      </c>
      <c s="54" t="str">
        <f>IFERROR(IF('STUDENT DATA SHEET '!J120="","",'STUDENT DATA SHEET '!J120),"")</f>
        <v/>
      </c>
      <c s="54" t="str">
        <f>IFERROR(IF('STUDENT DATA SHEET '!K120="","",'STUDENT DATA SHEET '!K120),"")</f>
        <v/>
      </c>
      <c s="54"/>
      <c s="48"/>
      <c s="48"/>
      <c s="48"/>
      <c s="48"/>
      <c s="48"/>
      <c s="48"/>
      <c s="48"/>
      <c s="48"/>
      <c s="48"/>
      <c s="48"/>
      <c s="48"/>
      <c s="48"/>
      <c s="48"/>
      <c s="48"/>
      <c s="48"/>
      <c s="48"/>
      <c s="48"/>
      <c s="48"/>
      <c s="48"/>
      <c s="48"/>
      <c s="48"/>
      <c s="48"/>
      <c s="48"/>
      <c s="48"/>
      <c s="48"/>
      <c s="48"/>
      <c s="48"/>
      <c s="48"/>
      <c s="48"/>
      <c s="48"/>
      <c s="48"/>
      <c s="48"/>
      <c s="89" t="str">
        <f>IF(B119="","",_xlfn.AGGREGATE(3,5,$B$6:B119))</f>
        <v/>
      </c>
      <c s="49"/>
      <c s="49"/>
      <c s="48"/>
      <c s="48"/>
      <c s="48"/>
      <c s="48"/>
      <c s="48"/>
      <c s="48"/>
      <c s="48"/>
      <c s="48"/>
      <c s="48"/>
      <c s="48"/>
      <c s="48"/>
      <c s="48"/>
      <c s="48"/>
      <c s="48"/>
      <c s="48"/>
      <c s="48"/>
      <c s="48"/>
      <c s="48"/>
      <c s="48"/>
      <c s="48"/>
      <c s="48"/>
      <c s="48"/>
      <c s="48"/>
      <c s="48"/>
      <c s="48"/>
      <c s="48"/>
      <c s="50" t="str">
        <f t="shared" si="37"/>
        <v/>
      </c>
      <c s="252" t="str">
        <f>IF($I119="","",'AUG 24'!$BZ119)</f>
        <v/>
      </c>
      <c s="91" t="str">
        <f t="shared" si="38"/>
        <v/>
      </c>
      <c s="50" t="str">
        <f t="shared" si="39"/>
        <v/>
      </c>
      <c s="252" t="str">
        <f>IF($I119="","",'AUG 24'!CC119)</f>
        <v/>
      </c>
      <c s="91" t="str">
        <f t="shared" si="40"/>
        <v/>
      </c>
      <c s="50" t="str">
        <f t="shared" si="41"/>
        <v/>
      </c>
      <c s="252" t="str">
        <f>IF($I119="","",'AUG 24'!$CF119)</f>
        <v/>
      </c>
      <c s="91" t="str">
        <f t="shared" si="42"/>
        <v/>
      </c>
      <c s="80"/>
      <c s="77"/>
      <c s="59"/>
      <c s="59"/>
      <c s="59"/>
      <c s="74" t="str">
        <f t="shared" si="43"/>
        <v/>
      </c>
      <c s="59"/>
      <c s="59"/>
      <c s="59"/>
      <c s="59"/>
      <c s="59"/>
      <c s="59"/>
      <c s="59"/>
      <c s="59"/>
    </row>
    <row r="120" spans="1:96" ht="15.75" customHeight="1">
      <c r="A120" s="230" t="str">
        <f>IF('STUDENT DATA SHEET '!A121="","",'STUDENT DATA SHEET '!A121)</f>
        <v/>
      </c>
      <c s="231" t="str">
        <f>IFERROR(IF('STUDENT DATA SHEET '!B121="","",'STUDENT DATA SHEET '!B121),"")</f>
        <v/>
      </c>
      <c s="231" t="str">
        <f>IFERROR(IF('STUDENT DATA SHEET '!C121="","",'STUDENT DATA SHEET '!C121),"")</f>
        <v/>
      </c>
      <c s="231" t="str">
        <f>IFERROR(IF('STUDENT DATA SHEET '!D121="","",'STUDENT DATA SHEET '!D121),"")</f>
        <v/>
      </c>
      <c s="43" t="str">
        <f>IFERROR(IF('STUDENT DATA SHEET '!E121="","",'STUDENT DATA SHEET '!E121),"")</f>
        <v/>
      </c>
      <c s="234" t="str">
        <f>IFERROR(IF('STUDENT DATA SHEET '!F121="","",'STUDENT DATA SHEET '!F121),"")</f>
        <v/>
      </c>
      <c s="231" t="str">
        <f>IFERROR(IF('STUDENT DATA SHEET '!G121="","",'STUDENT DATA SHEET '!G121),"")</f>
        <v/>
      </c>
      <c s="231" t="str">
        <f>IFERROR(IF('STUDENT DATA SHEET '!H121="","",'STUDENT DATA SHEET '!H121),"")</f>
        <v/>
      </c>
      <c s="231" t="str">
        <f>IFERROR(UPPER(IF('STUDENT DATA SHEET '!I121="","",'STUDENT DATA SHEET '!I121)),"")</f>
        <v/>
      </c>
      <c s="54" t="str">
        <f>IFERROR(IF('STUDENT DATA SHEET '!J121="","",'STUDENT DATA SHEET '!J121),"")</f>
        <v/>
      </c>
      <c s="54" t="str">
        <f>IFERROR(IF('STUDENT DATA SHEET '!K121="","",'STUDENT DATA SHEET '!K121),"")</f>
        <v/>
      </c>
      <c s="54"/>
      <c s="48"/>
      <c s="48"/>
      <c s="48"/>
      <c s="48"/>
      <c s="48"/>
      <c s="48"/>
      <c s="48"/>
      <c s="48"/>
      <c s="48"/>
      <c s="48"/>
      <c s="48"/>
      <c s="48"/>
      <c s="48"/>
      <c s="48"/>
      <c s="48"/>
      <c s="48"/>
      <c s="48"/>
      <c s="48"/>
      <c s="48"/>
      <c s="48"/>
      <c s="48"/>
      <c s="48"/>
      <c s="48"/>
      <c s="48"/>
      <c s="48"/>
      <c s="48"/>
      <c s="48"/>
      <c s="48"/>
      <c s="48"/>
      <c s="48"/>
      <c s="48"/>
      <c s="48"/>
      <c s="89" t="str">
        <f>IF(B120="","",_xlfn.AGGREGATE(3,5,$B$6:B120))</f>
        <v/>
      </c>
      <c s="49"/>
      <c s="49"/>
      <c s="48"/>
      <c s="48"/>
      <c s="48"/>
      <c s="48"/>
      <c s="48"/>
      <c s="48"/>
      <c s="48"/>
      <c s="48"/>
      <c s="48"/>
      <c s="48"/>
      <c s="48"/>
      <c s="48"/>
      <c s="48"/>
      <c s="48"/>
      <c s="48"/>
      <c s="48"/>
      <c s="48"/>
      <c s="48"/>
      <c s="48"/>
      <c s="48"/>
      <c s="48"/>
      <c s="48"/>
      <c s="48"/>
      <c s="48"/>
      <c s="48"/>
      <c s="48"/>
      <c s="50" t="str">
        <f t="shared" si="37"/>
        <v/>
      </c>
      <c s="252" t="str">
        <f>IF($I120="","",'AUG 24'!$BZ120)</f>
        <v/>
      </c>
      <c s="91" t="str">
        <f t="shared" si="38"/>
        <v/>
      </c>
      <c s="50" t="str">
        <f t="shared" si="39"/>
        <v/>
      </c>
      <c s="252" t="str">
        <f>IF($I120="","",'AUG 24'!CC120)</f>
        <v/>
      </c>
      <c s="91" t="str">
        <f t="shared" si="40"/>
        <v/>
      </c>
      <c s="50" t="str">
        <f t="shared" si="41"/>
        <v/>
      </c>
      <c s="252" t="str">
        <f>IF($I120="","",'AUG 24'!$CF120)</f>
        <v/>
      </c>
      <c s="91" t="str">
        <f t="shared" si="42"/>
        <v/>
      </c>
      <c s="80"/>
      <c s="77"/>
      <c s="59"/>
      <c s="59"/>
      <c s="59"/>
      <c s="74" t="str">
        <f t="shared" si="43"/>
        <v/>
      </c>
      <c s="59"/>
      <c s="59"/>
      <c s="59"/>
      <c s="59"/>
      <c s="59"/>
      <c s="59"/>
      <c s="59"/>
      <c s="59"/>
    </row>
    <row r="121" spans="1:96" ht="15.75" customHeight="1">
      <c r="A121" s="230" t="str">
        <f>IF('STUDENT DATA SHEET '!A122="","",'STUDENT DATA SHEET '!A122)</f>
        <v/>
      </c>
      <c s="231" t="str">
        <f>IFERROR(IF('STUDENT DATA SHEET '!B122="","",'STUDENT DATA SHEET '!B122),"")</f>
        <v/>
      </c>
      <c s="231" t="str">
        <f>IFERROR(IF('STUDENT DATA SHEET '!C122="","",'STUDENT DATA SHEET '!C122),"")</f>
        <v/>
      </c>
      <c s="231" t="str">
        <f>IFERROR(IF('STUDENT DATA SHEET '!D122="","",'STUDENT DATA SHEET '!D122),"")</f>
        <v/>
      </c>
      <c s="43" t="str">
        <f>IFERROR(IF('STUDENT DATA SHEET '!E122="","",'STUDENT DATA SHEET '!E122),"")</f>
        <v/>
      </c>
      <c s="234" t="str">
        <f>IFERROR(IF('STUDENT DATA SHEET '!F122="","",'STUDENT DATA SHEET '!F122),"")</f>
        <v/>
      </c>
      <c s="231" t="str">
        <f>IFERROR(IF('STUDENT DATA SHEET '!G122="","",'STUDENT DATA SHEET '!G122),"")</f>
        <v/>
      </c>
      <c s="231" t="str">
        <f>IFERROR(IF('STUDENT DATA SHEET '!H122="","",'STUDENT DATA SHEET '!H122),"")</f>
        <v/>
      </c>
      <c s="231" t="str">
        <f>IFERROR(UPPER(IF('STUDENT DATA SHEET '!I122="","",'STUDENT DATA SHEET '!I122)),"")</f>
        <v/>
      </c>
      <c s="54" t="str">
        <f>IFERROR(IF('STUDENT DATA SHEET '!J122="","",'STUDENT DATA SHEET '!J122),"")</f>
        <v/>
      </c>
      <c s="54" t="str">
        <f>IFERROR(IF('STUDENT DATA SHEET '!K122="","",'STUDENT DATA SHEET '!K122),"")</f>
        <v/>
      </c>
      <c s="54"/>
      <c s="48"/>
      <c s="48"/>
      <c s="48"/>
      <c s="48"/>
      <c s="48"/>
      <c s="48"/>
      <c s="48"/>
      <c s="48"/>
      <c s="48"/>
      <c s="48"/>
      <c s="48"/>
      <c s="48"/>
      <c s="48"/>
      <c s="48"/>
      <c s="48"/>
      <c s="48"/>
      <c s="48"/>
      <c s="48"/>
      <c s="48"/>
      <c s="48"/>
      <c s="48"/>
      <c s="48"/>
      <c s="48"/>
      <c s="48"/>
      <c s="48"/>
      <c s="48"/>
      <c s="48"/>
      <c s="48"/>
      <c s="48"/>
      <c s="48"/>
      <c s="48"/>
      <c s="48"/>
      <c s="89" t="str">
        <f>IF(B121="","",_xlfn.AGGREGATE(3,5,$B$6:B121))</f>
        <v/>
      </c>
      <c s="49"/>
      <c s="49"/>
      <c s="48"/>
      <c s="48"/>
      <c s="48"/>
      <c s="48"/>
      <c s="48"/>
      <c s="48"/>
      <c s="48"/>
      <c s="48"/>
      <c s="48"/>
      <c s="48"/>
      <c s="48"/>
      <c s="48"/>
      <c s="48"/>
      <c s="48"/>
      <c s="48"/>
      <c s="48"/>
      <c s="48"/>
      <c s="48"/>
      <c s="48"/>
      <c s="48"/>
      <c s="48"/>
      <c s="48"/>
      <c s="48"/>
      <c s="48"/>
      <c s="48"/>
      <c s="48"/>
      <c s="50" t="str">
        <f t="shared" si="37"/>
        <v/>
      </c>
      <c s="252" t="str">
        <f>IF($I121="","",'AUG 24'!$BZ121)</f>
        <v/>
      </c>
      <c s="91" t="str">
        <f t="shared" si="38"/>
        <v/>
      </c>
      <c s="50" t="str">
        <f t="shared" si="39"/>
        <v/>
      </c>
      <c s="252" t="str">
        <f>IF($I121="","",'AUG 24'!CC121)</f>
        <v/>
      </c>
      <c s="91" t="str">
        <f t="shared" si="40"/>
        <v/>
      </c>
      <c s="50" t="str">
        <f t="shared" si="41"/>
        <v/>
      </c>
      <c s="252" t="str">
        <f>IF($I121="","",'AUG 24'!$CF121)</f>
        <v/>
      </c>
      <c s="91" t="str">
        <f t="shared" si="42"/>
        <v/>
      </c>
      <c s="80"/>
      <c s="77"/>
      <c s="59"/>
      <c s="59"/>
      <c s="59"/>
      <c s="74" t="str">
        <f t="shared" si="43"/>
        <v/>
      </c>
      <c s="59"/>
      <c s="59"/>
      <c s="59"/>
      <c s="59"/>
      <c s="59"/>
      <c s="59"/>
      <c s="59"/>
      <c s="59"/>
    </row>
    <row r="122" spans="1:96" ht="15.75" customHeight="1">
      <c r="A122" s="230" t="str">
        <f>IF('STUDENT DATA SHEET '!A123="","",'STUDENT DATA SHEET '!A123)</f>
        <v/>
      </c>
      <c s="231" t="str">
        <f>IFERROR(IF('STUDENT DATA SHEET '!B123="","",'STUDENT DATA SHEET '!B123),"")</f>
        <v/>
      </c>
      <c s="231" t="str">
        <f>IFERROR(IF('STUDENT DATA SHEET '!C123="","",'STUDENT DATA SHEET '!C123),"")</f>
        <v/>
      </c>
      <c s="231" t="str">
        <f>IFERROR(IF('STUDENT DATA SHEET '!D123="","",'STUDENT DATA SHEET '!D123),"")</f>
        <v/>
      </c>
      <c s="43" t="str">
        <f>IFERROR(IF('STUDENT DATA SHEET '!E123="","",'STUDENT DATA SHEET '!E123),"")</f>
        <v/>
      </c>
      <c s="234" t="str">
        <f>IFERROR(IF('STUDENT DATA SHEET '!F123="","",'STUDENT DATA SHEET '!F123),"")</f>
        <v/>
      </c>
      <c s="231" t="str">
        <f>IFERROR(IF('STUDENT DATA SHEET '!G123="","",'STUDENT DATA SHEET '!G123),"")</f>
        <v/>
      </c>
      <c s="231" t="str">
        <f>IFERROR(IF('STUDENT DATA SHEET '!H123="","",'STUDENT DATA SHEET '!H123),"")</f>
        <v/>
      </c>
      <c s="231" t="str">
        <f>IFERROR(UPPER(IF('STUDENT DATA SHEET '!I123="","",'STUDENT DATA SHEET '!I123)),"")</f>
        <v/>
      </c>
      <c s="54" t="str">
        <f>IFERROR(IF('STUDENT DATA SHEET '!J123="","",'STUDENT DATA SHEET '!J123),"")</f>
        <v/>
      </c>
      <c s="54" t="str">
        <f>IFERROR(IF('STUDENT DATA SHEET '!K123="","",'STUDENT DATA SHEET '!K123),"")</f>
        <v/>
      </c>
      <c s="54"/>
      <c s="48"/>
      <c s="48"/>
      <c s="48"/>
      <c s="48"/>
      <c s="48"/>
      <c s="48"/>
      <c s="48"/>
      <c s="48"/>
      <c s="48"/>
      <c s="48"/>
      <c s="48"/>
      <c s="48"/>
      <c s="48"/>
      <c s="48"/>
      <c s="48"/>
      <c s="48"/>
      <c s="48"/>
      <c s="48"/>
      <c s="48"/>
      <c s="48"/>
      <c s="48"/>
      <c s="48"/>
      <c s="48"/>
      <c s="48"/>
      <c s="48"/>
      <c s="48"/>
      <c s="48"/>
      <c s="48"/>
      <c s="48"/>
      <c s="48"/>
      <c s="48"/>
      <c s="48"/>
      <c s="89" t="str">
        <f>IF(B122="","",_xlfn.AGGREGATE(3,5,$B$6:B122))</f>
        <v/>
      </c>
      <c s="49"/>
      <c s="49"/>
      <c s="48"/>
      <c s="48"/>
      <c s="48"/>
      <c s="48"/>
      <c s="48"/>
      <c s="48"/>
      <c s="48"/>
      <c s="48"/>
      <c s="48"/>
      <c s="48"/>
      <c s="48"/>
      <c s="48"/>
      <c s="48"/>
      <c s="48"/>
      <c s="48"/>
      <c s="48"/>
      <c s="48"/>
      <c s="48"/>
      <c s="48"/>
      <c s="48"/>
      <c s="48"/>
      <c s="48"/>
      <c s="48"/>
      <c s="48"/>
      <c s="48"/>
      <c s="48"/>
      <c s="50" t="str">
        <f t="shared" si="37"/>
        <v/>
      </c>
      <c s="252" t="str">
        <f>IF($I122="","",'AUG 24'!$BZ122)</f>
        <v/>
      </c>
      <c s="91" t="str">
        <f t="shared" si="38"/>
        <v/>
      </c>
      <c s="50" t="str">
        <f t="shared" si="39"/>
        <v/>
      </c>
      <c s="252" t="str">
        <f>IF($I122="","",'AUG 24'!CC122)</f>
        <v/>
      </c>
      <c s="91" t="str">
        <f t="shared" si="40"/>
        <v/>
      </c>
      <c s="50" t="str">
        <f t="shared" si="41"/>
        <v/>
      </c>
      <c s="252" t="str">
        <f>IF($I122="","",'AUG 24'!$CF122)</f>
        <v/>
      </c>
      <c s="91" t="str">
        <f t="shared" si="42"/>
        <v/>
      </c>
      <c s="80"/>
      <c s="77"/>
      <c s="59"/>
      <c s="59"/>
      <c s="59"/>
      <c s="74" t="str">
        <f t="shared" si="43"/>
        <v/>
      </c>
      <c s="59"/>
      <c s="59"/>
      <c s="59"/>
      <c s="59"/>
      <c s="59"/>
      <c s="59"/>
      <c s="59"/>
      <c s="59"/>
    </row>
    <row r="123" spans="1:96" ht="15.75" customHeight="1">
      <c r="A123" s="230" t="str">
        <f>IF('STUDENT DATA SHEET '!A124="","",'STUDENT DATA SHEET '!A124)</f>
        <v/>
      </c>
      <c s="231" t="str">
        <f>IFERROR(IF('STUDENT DATA SHEET '!B124="","",'STUDENT DATA SHEET '!B124),"")</f>
        <v/>
      </c>
      <c s="231" t="str">
        <f>IFERROR(IF('STUDENT DATA SHEET '!C124="","",'STUDENT DATA SHEET '!C124),"")</f>
        <v/>
      </c>
      <c s="231" t="str">
        <f>IFERROR(IF('STUDENT DATA SHEET '!D124="","",'STUDENT DATA SHEET '!D124),"")</f>
        <v/>
      </c>
      <c s="43" t="str">
        <f>IFERROR(IF('STUDENT DATA SHEET '!E124="","",'STUDENT DATA SHEET '!E124),"")</f>
        <v/>
      </c>
      <c s="234" t="str">
        <f>IFERROR(IF('STUDENT DATA SHEET '!F124="","",'STUDENT DATA SHEET '!F124),"")</f>
        <v/>
      </c>
      <c s="231" t="str">
        <f>IFERROR(IF('STUDENT DATA SHEET '!G124="","",'STUDENT DATA SHEET '!G124),"")</f>
        <v/>
      </c>
      <c s="231" t="str">
        <f>IFERROR(IF('STUDENT DATA SHEET '!H124="","",'STUDENT DATA SHEET '!H124),"")</f>
        <v/>
      </c>
      <c s="231" t="str">
        <f>IFERROR(UPPER(IF('STUDENT DATA SHEET '!I124="","",'STUDENT DATA SHEET '!I124)),"")</f>
        <v/>
      </c>
      <c s="54" t="str">
        <f>IFERROR(IF('STUDENT DATA SHEET '!J124="","",'STUDENT DATA SHEET '!J124),"")</f>
        <v/>
      </c>
      <c s="54" t="str">
        <f>IFERROR(IF('STUDENT DATA SHEET '!K124="","",'STUDENT DATA SHEET '!K124),"")</f>
        <v/>
      </c>
      <c s="54"/>
      <c s="48"/>
      <c s="48"/>
      <c s="48"/>
      <c s="48"/>
      <c s="48"/>
      <c s="48"/>
      <c s="48"/>
      <c s="48"/>
      <c s="48"/>
      <c s="48"/>
      <c s="48"/>
      <c s="48"/>
      <c s="48"/>
      <c s="48"/>
      <c s="48"/>
      <c s="48"/>
      <c s="48"/>
      <c s="48"/>
      <c s="48"/>
      <c s="48"/>
      <c s="48"/>
      <c s="48"/>
      <c s="48"/>
      <c s="48"/>
      <c s="48"/>
      <c s="48"/>
      <c s="48"/>
      <c s="48"/>
      <c s="48"/>
      <c s="48"/>
      <c s="48"/>
      <c s="48"/>
      <c s="89" t="str">
        <f>IF(B123="","",_xlfn.AGGREGATE(3,5,$B$6:B123))</f>
        <v/>
      </c>
      <c s="49"/>
      <c s="49"/>
      <c s="48"/>
      <c s="48"/>
      <c s="48"/>
      <c s="48"/>
      <c s="48"/>
      <c s="48"/>
      <c s="48"/>
      <c s="48"/>
      <c s="48"/>
      <c s="48"/>
      <c s="48"/>
      <c s="48"/>
      <c s="48"/>
      <c s="48"/>
      <c s="48"/>
      <c s="48"/>
      <c s="48"/>
      <c s="48"/>
      <c s="48"/>
      <c s="48"/>
      <c s="48"/>
      <c s="48"/>
      <c s="48"/>
      <c s="48"/>
      <c s="48"/>
      <c s="48"/>
      <c s="50" t="str">
        <f t="shared" si="37"/>
        <v/>
      </c>
      <c s="252" t="str">
        <f>IF($I123="","",'AUG 24'!$BZ123)</f>
        <v/>
      </c>
      <c s="91" t="str">
        <f t="shared" si="38"/>
        <v/>
      </c>
      <c s="50" t="str">
        <f t="shared" si="39"/>
        <v/>
      </c>
      <c s="252" t="str">
        <f>IF($I123="","",'AUG 24'!CC123)</f>
        <v/>
      </c>
      <c s="91" t="str">
        <f t="shared" si="40"/>
        <v/>
      </c>
      <c s="50" t="str">
        <f t="shared" si="41"/>
        <v/>
      </c>
      <c s="252" t="str">
        <f>IF($I123="","",'AUG 24'!$CF123)</f>
        <v/>
      </c>
      <c s="91" t="str">
        <f t="shared" si="42"/>
        <v/>
      </c>
      <c s="80"/>
      <c s="77"/>
      <c s="59"/>
      <c s="59"/>
      <c s="59"/>
      <c s="74" t="str">
        <f t="shared" si="43"/>
        <v/>
      </c>
      <c s="59"/>
      <c s="59"/>
      <c s="59"/>
      <c s="59"/>
      <c s="59"/>
      <c s="59"/>
      <c s="59"/>
      <c s="59"/>
    </row>
    <row r="124" spans="1:96" ht="15.75" customHeight="1">
      <c r="A124" s="230" t="str">
        <f>IF('STUDENT DATA SHEET '!A125="","",'STUDENT DATA SHEET '!A125)</f>
        <v/>
      </c>
      <c s="231" t="str">
        <f>IFERROR(IF('STUDENT DATA SHEET '!B125="","",'STUDENT DATA SHEET '!B125),"")</f>
        <v/>
      </c>
      <c s="231" t="str">
        <f>IFERROR(IF('STUDENT DATA SHEET '!C125="","",'STUDENT DATA SHEET '!C125),"")</f>
        <v/>
      </c>
      <c s="231" t="str">
        <f>IFERROR(IF('STUDENT DATA SHEET '!D125="","",'STUDENT DATA SHEET '!D125),"")</f>
        <v/>
      </c>
      <c s="43" t="str">
        <f>IFERROR(IF('STUDENT DATA SHEET '!E125="","",'STUDENT DATA SHEET '!E125),"")</f>
        <v/>
      </c>
      <c s="234" t="str">
        <f>IFERROR(IF('STUDENT DATA SHEET '!F125="","",'STUDENT DATA SHEET '!F125),"")</f>
        <v/>
      </c>
      <c s="231" t="str">
        <f>IFERROR(IF('STUDENT DATA SHEET '!G125="","",'STUDENT DATA SHEET '!G125),"")</f>
        <v/>
      </c>
      <c s="231" t="str">
        <f>IFERROR(IF('STUDENT DATA SHEET '!H125="","",'STUDENT DATA SHEET '!H125),"")</f>
        <v/>
      </c>
      <c s="231" t="str">
        <f>IFERROR(UPPER(IF('STUDENT DATA SHEET '!I125="","",'STUDENT DATA SHEET '!I125)),"")</f>
        <v/>
      </c>
      <c s="54" t="str">
        <f>IFERROR(IF('STUDENT DATA SHEET '!J125="","",'STUDENT DATA SHEET '!J125),"")</f>
        <v/>
      </c>
      <c s="54" t="str">
        <f>IFERROR(IF('STUDENT DATA SHEET '!K125="","",'STUDENT DATA SHEET '!K125),"")</f>
        <v/>
      </c>
      <c s="54"/>
      <c s="48"/>
      <c s="48"/>
      <c s="48"/>
      <c s="48"/>
      <c s="48"/>
      <c s="48"/>
      <c s="48"/>
      <c s="48"/>
      <c s="48"/>
      <c s="48"/>
      <c s="48"/>
      <c s="48"/>
      <c s="48"/>
      <c s="48"/>
      <c s="48"/>
      <c s="48"/>
      <c s="48"/>
      <c s="48"/>
      <c s="48"/>
      <c s="48"/>
      <c s="48"/>
      <c s="48"/>
      <c s="48"/>
      <c s="48"/>
      <c s="48"/>
      <c s="48"/>
      <c s="48"/>
      <c s="48"/>
      <c s="48"/>
      <c s="48"/>
      <c s="48"/>
      <c s="48"/>
      <c s="89" t="str">
        <f>IF(B124="","",_xlfn.AGGREGATE(3,5,$B$6:B124))</f>
        <v/>
      </c>
      <c s="49"/>
      <c s="49"/>
      <c s="48"/>
      <c s="48"/>
      <c s="48"/>
      <c s="48"/>
      <c s="48"/>
      <c s="48"/>
      <c s="48"/>
      <c s="48"/>
      <c s="48"/>
      <c s="48"/>
      <c s="48"/>
      <c s="48"/>
      <c s="48"/>
      <c s="48"/>
      <c s="48"/>
      <c s="48"/>
      <c s="48"/>
      <c s="48"/>
      <c s="48"/>
      <c s="48"/>
      <c s="48"/>
      <c s="48"/>
      <c s="48"/>
      <c s="48"/>
      <c s="48"/>
      <c s="48"/>
      <c s="50" t="str">
        <f t="shared" si="37"/>
        <v/>
      </c>
      <c s="252" t="str">
        <f>IF($I124="","",'AUG 24'!$BZ124)</f>
        <v/>
      </c>
      <c s="91" t="str">
        <f t="shared" si="38"/>
        <v/>
      </c>
      <c s="50" t="str">
        <f t="shared" si="39"/>
        <v/>
      </c>
      <c s="252" t="str">
        <f>IF($I124="","",'AUG 24'!CC124)</f>
        <v/>
      </c>
      <c s="91" t="str">
        <f t="shared" si="40"/>
        <v/>
      </c>
      <c s="50" t="str">
        <f t="shared" si="41"/>
        <v/>
      </c>
      <c s="252" t="str">
        <f>IF($I124="","",'AUG 24'!$CF124)</f>
        <v/>
      </c>
      <c s="91" t="str">
        <f t="shared" si="42"/>
        <v/>
      </c>
      <c s="80"/>
      <c s="77"/>
      <c s="59"/>
      <c s="59"/>
      <c s="59"/>
      <c s="74" t="str">
        <f t="shared" si="43"/>
        <v/>
      </c>
      <c s="59"/>
      <c s="59"/>
      <c s="59"/>
      <c s="59"/>
      <c s="59"/>
      <c s="59"/>
      <c s="59"/>
      <c s="59"/>
    </row>
    <row r="125" spans="1:96" ht="15.75" customHeight="1">
      <c r="A125" s="230" t="str">
        <f>IF('STUDENT DATA SHEET '!A126="","",'STUDENT DATA SHEET '!A126)</f>
        <v/>
      </c>
      <c s="231" t="str">
        <f>IFERROR(IF('STUDENT DATA SHEET '!B126="","",'STUDENT DATA SHEET '!B126),"")</f>
        <v/>
      </c>
      <c s="231" t="str">
        <f>IFERROR(IF('STUDENT DATA SHEET '!C126="","",'STUDENT DATA SHEET '!C126),"")</f>
        <v/>
      </c>
      <c s="231" t="str">
        <f>IFERROR(IF('STUDENT DATA SHEET '!D126="","",'STUDENT DATA SHEET '!D126),"")</f>
        <v/>
      </c>
      <c s="43" t="str">
        <f>IFERROR(IF('STUDENT DATA SHEET '!E126="","",'STUDENT DATA SHEET '!E126),"")</f>
        <v/>
      </c>
      <c s="234" t="str">
        <f>IFERROR(IF('STUDENT DATA SHEET '!F126="","",'STUDENT DATA SHEET '!F126),"")</f>
        <v/>
      </c>
      <c s="231" t="str">
        <f>IFERROR(IF('STUDENT DATA SHEET '!G126="","",'STUDENT DATA SHEET '!G126),"")</f>
        <v/>
      </c>
      <c s="231" t="str">
        <f>IFERROR(IF('STUDENT DATA SHEET '!H126="","",'STUDENT DATA SHEET '!H126),"")</f>
        <v/>
      </c>
      <c s="231" t="str">
        <f>IFERROR(UPPER(IF('STUDENT DATA SHEET '!I126="","",'STUDENT DATA SHEET '!I126)),"")</f>
        <v/>
      </c>
      <c s="54" t="str">
        <f>IFERROR(IF('STUDENT DATA SHEET '!J126="","",'STUDENT DATA SHEET '!J126),"")</f>
        <v/>
      </c>
      <c s="54" t="str">
        <f>IFERROR(IF('STUDENT DATA SHEET '!K126="","",'STUDENT DATA SHEET '!K126),"")</f>
        <v/>
      </c>
      <c s="54"/>
      <c s="48"/>
      <c s="48"/>
      <c s="48"/>
      <c s="48"/>
      <c s="48"/>
      <c s="48"/>
      <c s="48"/>
      <c s="48"/>
      <c s="48"/>
      <c s="48"/>
      <c s="48"/>
      <c s="48"/>
      <c s="48"/>
      <c s="48"/>
      <c s="48"/>
      <c s="48"/>
      <c s="48"/>
      <c s="48"/>
      <c s="48"/>
      <c s="48"/>
      <c s="48"/>
      <c s="48"/>
      <c s="48"/>
      <c s="48"/>
      <c s="48"/>
      <c s="48"/>
      <c s="48"/>
      <c s="48"/>
      <c s="48"/>
      <c s="48"/>
      <c s="48"/>
      <c s="48"/>
      <c s="89" t="str">
        <f>IF(B125="","",_xlfn.AGGREGATE(3,5,$B$6:B125))</f>
        <v/>
      </c>
      <c s="49"/>
      <c s="49"/>
      <c s="48"/>
      <c s="48"/>
      <c s="48"/>
      <c s="48"/>
      <c s="48"/>
      <c s="48"/>
      <c s="48"/>
      <c s="48"/>
      <c s="48"/>
      <c s="48"/>
      <c s="48"/>
      <c s="48"/>
      <c s="48"/>
      <c s="48"/>
      <c s="48"/>
      <c s="48"/>
      <c s="48"/>
      <c s="48"/>
      <c s="48"/>
      <c s="48"/>
      <c s="48"/>
      <c s="48"/>
      <c s="48"/>
      <c s="48"/>
      <c s="48"/>
      <c s="48"/>
      <c s="50" t="str">
        <f t="shared" si="37"/>
        <v/>
      </c>
      <c s="252" t="str">
        <f>IF($I125="","",'AUG 24'!$BZ125)</f>
        <v/>
      </c>
      <c s="91" t="str">
        <f t="shared" si="38"/>
        <v/>
      </c>
      <c s="50" t="str">
        <f t="shared" si="39"/>
        <v/>
      </c>
      <c s="252" t="str">
        <f>IF($I125="","",'AUG 24'!CC125)</f>
        <v/>
      </c>
      <c s="91" t="str">
        <f t="shared" si="40"/>
        <v/>
      </c>
      <c s="50" t="str">
        <f t="shared" si="41"/>
        <v/>
      </c>
      <c s="252" t="str">
        <f>IF($I125="","",'AUG 24'!$CF125)</f>
        <v/>
      </c>
      <c s="91" t="str">
        <f t="shared" si="42"/>
        <v/>
      </c>
      <c s="80"/>
      <c s="77"/>
      <c s="59"/>
      <c s="59"/>
      <c s="59"/>
      <c s="74" t="str">
        <f t="shared" si="43"/>
        <v/>
      </c>
      <c s="59"/>
      <c s="59"/>
      <c s="59"/>
      <c s="59"/>
      <c s="59"/>
      <c s="59"/>
      <c s="59"/>
      <c s="59"/>
    </row>
    <row r="126" spans="1:96" ht="15.75" customHeight="1">
      <c r="A126" s="230" t="str">
        <f>IF('STUDENT DATA SHEET '!A127="","",'STUDENT DATA SHEET '!A127)</f>
        <v/>
      </c>
      <c s="231" t="str">
        <f>IFERROR(IF('STUDENT DATA SHEET '!B127="","",'STUDENT DATA SHEET '!B127),"")</f>
        <v/>
      </c>
      <c s="231" t="str">
        <f>IFERROR(IF('STUDENT DATA SHEET '!C127="","",'STUDENT DATA SHEET '!C127),"")</f>
        <v/>
      </c>
      <c s="231" t="str">
        <f>IFERROR(IF('STUDENT DATA SHEET '!D127="","",'STUDENT DATA SHEET '!D127),"")</f>
        <v/>
      </c>
      <c s="43" t="str">
        <f>IFERROR(IF('STUDENT DATA SHEET '!E127="","",'STUDENT DATA SHEET '!E127),"")</f>
        <v/>
      </c>
      <c s="234" t="str">
        <f>IFERROR(IF('STUDENT DATA SHEET '!F127="","",'STUDENT DATA SHEET '!F127),"")</f>
        <v/>
      </c>
      <c s="231" t="str">
        <f>IFERROR(IF('STUDENT DATA SHEET '!G127="","",'STUDENT DATA SHEET '!G127),"")</f>
        <v/>
      </c>
      <c s="231" t="str">
        <f>IFERROR(IF('STUDENT DATA SHEET '!H127="","",'STUDENT DATA SHEET '!H127),"")</f>
        <v/>
      </c>
      <c s="231" t="str">
        <f>IFERROR(UPPER(IF('STUDENT DATA SHEET '!I127="","",'STUDENT DATA SHEET '!I127)),"")</f>
        <v/>
      </c>
      <c s="54" t="str">
        <f>IFERROR(IF('STUDENT DATA SHEET '!J127="","",'STUDENT DATA SHEET '!J127),"")</f>
        <v/>
      </c>
      <c s="54" t="str">
        <f>IFERROR(IF('STUDENT DATA SHEET '!K127="","",'STUDENT DATA SHEET '!K127),"")</f>
        <v/>
      </c>
      <c s="54"/>
      <c s="48"/>
      <c s="48"/>
      <c s="48"/>
      <c s="48"/>
      <c s="48"/>
      <c s="48"/>
      <c s="48"/>
      <c s="48"/>
      <c s="48"/>
      <c s="48"/>
      <c s="48"/>
      <c s="48"/>
      <c s="48"/>
      <c s="48"/>
      <c s="48"/>
      <c s="48"/>
      <c s="48"/>
      <c s="48"/>
      <c s="48"/>
      <c s="48"/>
      <c s="48"/>
      <c s="48"/>
      <c s="48"/>
      <c s="48"/>
      <c s="48"/>
      <c s="48"/>
      <c s="48"/>
      <c s="48"/>
      <c s="48"/>
      <c s="48"/>
      <c s="48"/>
      <c s="48"/>
      <c s="89" t="str">
        <f>IF(B126="","",_xlfn.AGGREGATE(3,5,$B$6:B126))</f>
        <v/>
      </c>
      <c s="49"/>
      <c s="49"/>
      <c s="48"/>
      <c s="48"/>
      <c s="48"/>
      <c s="48"/>
      <c s="48"/>
      <c s="48"/>
      <c s="48"/>
      <c s="48"/>
      <c s="48"/>
      <c s="48"/>
      <c s="48"/>
      <c s="48"/>
      <c s="48"/>
      <c s="48"/>
      <c s="48"/>
      <c s="48"/>
      <c s="48"/>
      <c s="48"/>
      <c s="48"/>
      <c s="48"/>
      <c s="48"/>
      <c s="48"/>
      <c s="48"/>
      <c s="48"/>
      <c s="48"/>
      <c s="48"/>
      <c s="50" t="str">
        <f t="shared" si="37"/>
        <v/>
      </c>
      <c s="252" t="str">
        <f>IF($I126="","",'AUG 24'!$BZ126)</f>
        <v/>
      </c>
      <c s="91" t="str">
        <f t="shared" si="38"/>
        <v/>
      </c>
      <c s="50" t="str">
        <f t="shared" si="39"/>
        <v/>
      </c>
      <c s="252" t="str">
        <f>IF($I126="","",'AUG 24'!CC126)</f>
        <v/>
      </c>
      <c s="91" t="str">
        <f t="shared" si="40"/>
        <v/>
      </c>
      <c s="50" t="str">
        <f t="shared" si="41"/>
        <v/>
      </c>
      <c s="252" t="str">
        <f>IF($I126="","",'AUG 24'!$CF126)</f>
        <v/>
      </c>
      <c s="91" t="str">
        <f t="shared" si="42"/>
        <v/>
      </c>
      <c s="80"/>
      <c s="77"/>
      <c s="59"/>
      <c s="59"/>
      <c s="59"/>
      <c s="74" t="str">
        <f t="shared" si="43"/>
        <v/>
      </c>
      <c s="59"/>
      <c s="59"/>
      <c s="59"/>
      <c s="59"/>
      <c s="59"/>
      <c s="59"/>
      <c s="59"/>
      <c s="59"/>
    </row>
    <row r="127" spans="1:96" ht="15.75" customHeight="1">
      <c r="A127" s="230" t="str">
        <f>IF('STUDENT DATA SHEET '!A128="","",'STUDENT DATA SHEET '!A128)</f>
        <v/>
      </c>
      <c s="231" t="str">
        <f>IFERROR(IF('STUDENT DATA SHEET '!B128="","",'STUDENT DATA SHEET '!B128),"")</f>
        <v/>
      </c>
      <c s="231" t="str">
        <f>IFERROR(IF('STUDENT DATA SHEET '!C128="","",'STUDENT DATA SHEET '!C128),"")</f>
        <v/>
      </c>
      <c s="231" t="str">
        <f>IFERROR(IF('STUDENT DATA SHEET '!D128="","",'STUDENT DATA SHEET '!D128),"")</f>
        <v/>
      </c>
      <c s="43" t="str">
        <f>IFERROR(IF('STUDENT DATA SHEET '!E128="","",'STUDENT DATA SHEET '!E128),"")</f>
        <v/>
      </c>
      <c s="234" t="str">
        <f>IFERROR(IF('STUDENT DATA SHEET '!F128="","",'STUDENT DATA SHEET '!F128),"")</f>
        <v/>
      </c>
      <c s="231" t="str">
        <f>IFERROR(IF('STUDENT DATA SHEET '!G128="","",'STUDENT DATA SHEET '!G128),"")</f>
        <v/>
      </c>
      <c s="231" t="str">
        <f>IFERROR(IF('STUDENT DATA SHEET '!H128="","",'STUDENT DATA SHEET '!H128),"")</f>
        <v/>
      </c>
      <c s="231" t="str">
        <f>IFERROR(UPPER(IF('STUDENT DATA SHEET '!I128="","",'STUDENT DATA SHEET '!I128)),"")</f>
        <v/>
      </c>
      <c s="54" t="str">
        <f>IFERROR(IF('STUDENT DATA SHEET '!J128="","",'STUDENT DATA SHEET '!J128),"")</f>
        <v/>
      </c>
      <c s="54" t="str">
        <f>IFERROR(IF('STUDENT DATA SHEET '!K128="","",'STUDENT DATA SHEET '!K128),"")</f>
        <v/>
      </c>
      <c s="54"/>
      <c s="48"/>
      <c s="48"/>
      <c s="48"/>
      <c s="48"/>
      <c s="48"/>
      <c s="48"/>
      <c s="48"/>
      <c s="48"/>
      <c s="48"/>
      <c s="48"/>
      <c s="48"/>
      <c s="48"/>
      <c s="48"/>
      <c s="48"/>
      <c s="48"/>
      <c s="48"/>
      <c s="48"/>
      <c s="48"/>
      <c s="48"/>
      <c s="48"/>
      <c s="48"/>
      <c s="48"/>
      <c s="48"/>
      <c s="48"/>
      <c s="48"/>
      <c s="48"/>
      <c s="48"/>
      <c s="48"/>
      <c s="48"/>
      <c s="48"/>
      <c s="48"/>
      <c s="48"/>
      <c s="89" t="str">
        <f>IF(B127="","",_xlfn.AGGREGATE(3,5,$B$6:B127))</f>
        <v/>
      </c>
      <c s="49"/>
      <c s="49"/>
      <c s="48"/>
      <c s="48"/>
      <c s="48"/>
      <c s="48"/>
      <c s="48"/>
      <c s="48"/>
      <c s="48"/>
      <c s="48"/>
      <c s="48"/>
      <c s="48"/>
      <c s="48"/>
      <c s="48"/>
      <c s="48"/>
      <c s="48"/>
      <c s="48"/>
      <c s="48"/>
      <c s="48"/>
      <c s="48"/>
      <c s="48"/>
      <c s="48"/>
      <c s="48"/>
      <c s="48"/>
      <c s="48"/>
      <c s="48"/>
      <c s="48"/>
      <c s="48"/>
      <c s="50" t="str">
        <f t="shared" si="37"/>
        <v/>
      </c>
      <c s="252" t="str">
        <f>IF($I127="","",'AUG 24'!$BZ127)</f>
        <v/>
      </c>
      <c s="91" t="str">
        <f t="shared" si="38"/>
        <v/>
      </c>
      <c s="50" t="str">
        <f t="shared" si="39"/>
        <v/>
      </c>
      <c s="252" t="str">
        <f>IF($I127="","",'AUG 24'!CC127)</f>
        <v/>
      </c>
      <c s="91" t="str">
        <f t="shared" si="40"/>
        <v/>
      </c>
      <c s="50" t="str">
        <f t="shared" si="41"/>
        <v/>
      </c>
      <c s="252" t="str">
        <f>IF($I127="","",'AUG 24'!$CF127)</f>
        <v/>
      </c>
      <c s="91" t="str">
        <f t="shared" si="42"/>
        <v/>
      </c>
      <c s="80"/>
      <c s="77"/>
      <c s="59"/>
      <c s="59"/>
      <c s="59"/>
      <c s="74" t="str">
        <f t="shared" si="43"/>
        <v/>
      </c>
      <c s="59"/>
      <c s="59"/>
      <c s="59"/>
      <c s="59"/>
      <c s="59"/>
      <c s="59"/>
      <c s="59"/>
      <c s="59"/>
    </row>
    <row r="128" spans="1:96" ht="15.75" customHeight="1">
      <c r="A128" s="230" t="str">
        <f>IF('STUDENT DATA SHEET '!A129="","",'STUDENT DATA SHEET '!A129)</f>
        <v/>
      </c>
      <c s="231" t="str">
        <f>IFERROR(IF('STUDENT DATA SHEET '!B129="","",'STUDENT DATA SHEET '!B129),"")</f>
        <v/>
      </c>
      <c s="231" t="str">
        <f>IFERROR(IF('STUDENT DATA SHEET '!C129="","",'STUDENT DATA SHEET '!C129),"")</f>
        <v/>
      </c>
      <c s="231" t="str">
        <f>IFERROR(IF('STUDENT DATA SHEET '!D129="","",'STUDENT DATA SHEET '!D129),"")</f>
        <v/>
      </c>
      <c s="43" t="str">
        <f>IFERROR(IF('STUDENT DATA SHEET '!E129="","",'STUDENT DATA SHEET '!E129),"")</f>
        <v/>
      </c>
      <c s="234" t="str">
        <f>IFERROR(IF('STUDENT DATA SHEET '!F129="","",'STUDENT DATA SHEET '!F129),"")</f>
        <v/>
      </c>
      <c s="231" t="str">
        <f>IFERROR(IF('STUDENT DATA SHEET '!G129="","",'STUDENT DATA SHEET '!G129),"")</f>
        <v/>
      </c>
      <c s="231" t="str">
        <f>IFERROR(IF('STUDENT DATA SHEET '!H129="","",'STUDENT DATA SHEET '!H129),"")</f>
        <v/>
      </c>
      <c s="231" t="str">
        <f>IFERROR(UPPER(IF('STUDENT DATA SHEET '!I129="","",'STUDENT DATA SHEET '!I129)),"")</f>
        <v/>
      </c>
      <c s="54" t="str">
        <f>IFERROR(IF('STUDENT DATA SHEET '!J129="","",'STUDENT DATA SHEET '!J129),"")</f>
        <v/>
      </c>
      <c s="54" t="str">
        <f>IFERROR(IF('STUDENT DATA SHEET '!K129="","",'STUDENT DATA SHEET '!K129),"")</f>
        <v/>
      </c>
      <c s="54"/>
      <c s="48"/>
      <c s="48"/>
      <c s="48"/>
      <c s="48"/>
      <c s="48"/>
      <c s="48"/>
      <c s="48"/>
      <c s="48"/>
      <c s="48"/>
      <c s="48"/>
      <c s="48"/>
      <c s="48"/>
      <c s="48"/>
      <c s="48"/>
      <c s="48"/>
      <c s="48"/>
      <c s="48"/>
      <c s="48"/>
      <c s="48"/>
      <c s="48"/>
      <c s="48"/>
      <c s="48"/>
      <c s="48"/>
      <c s="48"/>
      <c s="48"/>
      <c s="48"/>
      <c s="48"/>
      <c s="48"/>
      <c s="48"/>
      <c s="48"/>
      <c s="48"/>
      <c s="48"/>
      <c s="89" t="str">
        <f>IF(B128="","",_xlfn.AGGREGATE(3,5,$B$6:B128))</f>
        <v/>
      </c>
      <c s="49"/>
      <c s="49"/>
      <c s="48"/>
      <c s="48"/>
      <c s="48"/>
      <c s="48"/>
      <c s="48"/>
      <c s="48"/>
      <c s="48"/>
      <c s="48"/>
      <c s="48"/>
      <c s="48"/>
      <c s="48"/>
      <c s="48"/>
      <c s="48"/>
      <c s="48"/>
      <c s="48"/>
      <c s="48"/>
      <c s="48"/>
      <c s="48"/>
      <c s="48"/>
      <c s="48"/>
      <c s="48"/>
      <c s="48"/>
      <c s="48"/>
      <c s="48"/>
      <c s="48"/>
      <c s="48"/>
      <c s="50" t="str">
        <f t="shared" si="37"/>
        <v/>
      </c>
      <c s="252" t="str">
        <f>IF($I128="","",'AUG 24'!$BZ128)</f>
        <v/>
      </c>
      <c s="91" t="str">
        <f t="shared" si="38"/>
        <v/>
      </c>
      <c s="50" t="str">
        <f t="shared" si="39"/>
        <v/>
      </c>
      <c s="252" t="str">
        <f>IF($I128="","",'AUG 24'!CC128)</f>
        <v/>
      </c>
      <c s="91" t="str">
        <f t="shared" si="40"/>
        <v/>
      </c>
      <c s="50" t="str">
        <f t="shared" si="41"/>
        <v/>
      </c>
      <c s="252" t="str">
        <f>IF($I128="","",'AUG 24'!$CF128)</f>
        <v/>
      </c>
      <c s="91" t="str">
        <f t="shared" si="42"/>
        <v/>
      </c>
      <c s="80"/>
      <c s="77"/>
      <c s="59"/>
      <c s="59"/>
      <c s="59"/>
      <c s="74" t="str">
        <f t="shared" si="43"/>
        <v/>
      </c>
      <c s="59"/>
      <c s="59"/>
      <c s="59"/>
      <c s="59"/>
      <c s="59"/>
      <c s="59"/>
      <c s="59"/>
      <c s="59"/>
    </row>
    <row r="129" spans="1:96" ht="15.75" customHeight="1">
      <c r="A129" s="230" t="str">
        <f>IF('STUDENT DATA SHEET '!A130="","",'STUDENT DATA SHEET '!A130)</f>
        <v/>
      </c>
      <c s="231" t="str">
        <f>IFERROR(IF('STUDENT DATA SHEET '!B130="","",'STUDENT DATA SHEET '!B130),"")</f>
        <v/>
      </c>
      <c s="231" t="str">
        <f>IFERROR(IF('STUDENT DATA SHEET '!C130="","",'STUDENT DATA SHEET '!C130),"")</f>
        <v/>
      </c>
      <c s="231" t="str">
        <f>IFERROR(IF('STUDENT DATA SHEET '!D130="","",'STUDENT DATA SHEET '!D130),"")</f>
        <v/>
      </c>
      <c s="43" t="str">
        <f>IFERROR(IF('STUDENT DATA SHEET '!E130="","",'STUDENT DATA SHEET '!E130),"")</f>
        <v/>
      </c>
      <c s="234" t="str">
        <f>IFERROR(IF('STUDENT DATA SHEET '!F130="","",'STUDENT DATA SHEET '!F130),"")</f>
        <v/>
      </c>
      <c s="231" t="str">
        <f>IFERROR(IF('STUDENT DATA SHEET '!G130="","",'STUDENT DATA SHEET '!G130),"")</f>
        <v/>
      </c>
      <c s="231" t="str">
        <f>IFERROR(IF('STUDENT DATA SHEET '!H130="","",'STUDENT DATA SHEET '!H130),"")</f>
        <v/>
      </c>
      <c s="231" t="str">
        <f>IFERROR(UPPER(IF('STUDENT DATA SHEET '!I130="","",'STUDENT DATA SHEET '!I130)),"")</f>
        <v/>
      </c>
      <c s="54" t="str">
        <f>IFERROR(IF('STUDENT DATA SHEET '!J130="","",'STUDENT DATA SHEET '!J130),"")</f>
        <v/>
      </c>
      <c s="54" t="str">
        <f>IFERROR(IF('STUDENT DATA SHEET '!K130="","",'STUDENT DATA SHEET '!K130),"")</f>
        <v/>
      </c>
      <c s="54"/>
      <c s="48"/>
      <c s="48"/>
      <c s="48"/>
      <c s="48"/>
      <c s="48"/>
      <c s="48"/>
      <c s="48"/>
      <c s="48"/>
      <c s="48"/>
      <c s="48"/>
      <c s="48"/>
      <c s="48"/>
      <c s="48"/>
      <c s="48"/>
      <c s="48"/>
      <c s="48"/>
      <c s="48"/>
      <c s="48"/>
      <c s="48"/>
      <c s="48"/>
      <c s="48"/>
      <c s="48"/>
      <c s="48"/>
      <c s="48"/>
      <c s="48"/>
      <c s="48"/>
      <c s="48"/>
      <c s="48"/>
      <c s="48"/>
      <c s="48"/>
      <c s="48"/>
      <c s="48"/>
      <c s="89" t="str">
        <f>IF(B129="","",_xlfn.AGGREGATE(3,5,$B$6:B129))</f>
        <v/>
      </c>
      <c s="49"/>
      <c s="49"/>
      <c s="48"/>
      <c s="48"/>
      <c s="48"/>
      <c s="48"/>
      <c s="48"/>
      <c s="48"/>
      <c s="48"/>
      <c s="48"/>
      <c s="48"/>
      <c s="48"/>
      <c s="48"/>
      <c s="48"/>
      <c s="48"/>
      <c s="48"/>
      <c s="48"/>
      <c s="48"/>
      <c s="48"/>
      <c s="48"/>
      <c s="48"/>
      <c s="48"/>
      <c s="48"/>
      <c s="48"/>
      <c s="48"/>
      <c s="48"/>
      <c s="48"/>
      <c s="48"/>
      <c s="50" t="str">
        <f t="shared" si="37"/>
        <v/>
      </c>
      <c s="252" t="str">
        <f>IF($I129="","",'AUG 24'!$BZ129)</f>
        <v/>
      </c>
      <c s="91" t="str">
        <f t="shared" si="38"/>
        <v/>
      </c>
      <c s="50" t="str">
        <f t="shared" si="39"/>
        <v/>
      </c>
      <c s="252" t="str">
        <f>IF($I129="","",'AUG 24'!CC129)</f>
        <v/>
      </c>
      <c s="91" t="str">
        <f t="shared" si="40"/>
        <v/>
      </c>
      <c s="50" t="str">
        <f t="shared" si="41"/>
        <v/>
      </c>
      <c s="252" t="str">
        <f>IF($I129="","",'AUG 24'!$CF129)</f>
        <v/>
      </c>
      <c s="91" t="str">
        <f t="shared" si="42"/>
        <v/>
      </c>
      <c s="80"/>
      <c s="77"/>
      <c s="59"/>
      <c s="59"/>
      <c s="59"/>
      <c s="74" t="str">
        <f t="shared" si="43"/>
        <v/>
      </c>
      <c s="59"/>
      <c s="59"/>
      <c s="59"/>
      <c s="59"/>
      <c s="59"/>
      <c s="59"/>
      <c s="59"/>
      <c s="59"/>
    </row>
    <row r="130" spans="1:96" ht="15.75" customHeight="1">
      <c r="A130" s="230" t="str">
        <f>IF('STUDENT DATA SHEET '!A131="","",'STUDENT DATA SHEET '!A131)</f>
        <v/>
      </c>
      <c s="231" t="str">
        <f>IFERROR(IF('STUDENT DATA SHEET '!B131="","",'STUDENT DATA SHEET '!B131),"")</f>
        <v/>
      </c>
      <c s="231" t="str">
        <f>IFERROR(IF('STUDENT DATA SHEET '!C131="","",'STUDENT DATA SHEET '!C131),"")</f>
        <v/>
      </c>
      <c s="231" t="str">
        <f>IFERROR(IF('STUDENT DATA SHEET '!D131="","",'STUDENT DATA SHEET '!D131),"")</f>
        <v/>
      </c>
      <c s="43" t="str">
        <f>IFERROR(IF('STUDENT DATA SHEET '!E131="","",'STUDENT DATA SHEET '!E131),"")</f>
        <v/>
      </c>
      <c s="234" t="str">
        <f>IFERROR(IF('STUDENT DATA SHEET '!F131="","",'STUDENT DATA SHEET '!F131),"")</f>
        <v/>
      </c>
      <c s="231" t="str">
        <f>IFERROR(IF('STUDENT DATA SHEET '!G131="","",'STUDENT DATA SHEET '!G131),"")</f>
        <v/>
      </c>
      <c s="231" t="str">
        <f>IFERROR(IF('STUDENT DATA SHEET '!H131="","",'STUDENT DATA SHEET '!H131),"")</f>
        <v/>
      </c>
      <c s="231" t="str">
        <f>IFERROR(UPPER(IF('STUDENT DATA SHEET '!I131="","",'STUDENT DATA SHEET '!I131)),"")</f>
        <v/>
      </c>
      <c s="54" t="str">
        <f>IFERROR(IF('STUDENT DATA SHEET '!J131="","",'STUDENT DATA SHEET '!J131),"")</f>
        <v/>
      </c>
      <c s="54" t="str">
        <f>IFERROR(IF('STUDENT DATA SHEET '!K131="","",'STUDENT DATA SHEET '!K131),"")</f>
        <v/>
      </c>
      <c s="54"/>
      <c s="48"/>
      <c s="48"/>
      <c s="48"/>
      <c s="48"/>
      <c s="48"/>
      <c s="48"/>
      <c s="48"/>
      <c s="48"/>
      <c s="48"/>
      <c s="48"/>
      <c s="48"/>
      <c s="48"/>
      <c s="48"/>
      <c s="48"/>
      <c s="48"/>
      <c s="48"/>
      <c s="48"/>
      <c s="48"/>
      <c s="48"/>
      <c s="48"/>
      <c s="48"/>
      <c s="48"/>
      <c s="48"/>
      <c s="48"/>
      <c s="48"/>
      <c s="48"/>
      <c s="48"/>
      <c s="48"/>
      <c s="48"/>
      <c s="48"/>
      <c s="48"/>
      <c s="48"/>
      <c s="89" t="str">
        <f>IF(B130="","",_xlfn.AGGREGATE(3,5,$B$6:B130))</f>
        <v/>
      </c>
      <c s="49"/>
      <c s="49"/>
      <c s="48"/>
      <c s="48"/>
      <c s="48"/>
      <c s="48"/>
      <c s="48"/>
      <c s="48"/>
      <c s="48"/>
      <c s="48"/>
      <c s="48"/>
      <c s="48"/>
      <c s="48"/>
      <c s="48"/>
      <c s="48"/>
      <c s="48"/>
      <c s="48"/>
      <c s="48"/>
      <c s="48"/>
      <c s="48"/>
      <c s="48"/>
      <c s="48"/>
      <c s="48"/>
      <c s="48"/>
      <c s="48"/>
      <c s="48"/>
      <c s="48"/>
      <c s="48"/>
      <c s="50" t="str">
        <f t="shared" si="37"/>
        <v/>
      </c>
      <c s="252" t="str">
        <f>IF($I130="","",'AUG 24'!$BZ130)</f>
        <v/>
      </c>
      <c s="91" t="str">
        <f t="shared" si="38"/>
        <v/>
      </c>
      <c s="50" t="str">
        <f t="shared" si="39"/>
        <v/>
      </c>
      <c s="252" t="str">
        <f>IF($I130="","",'AUG 24'!CC130)</f>
        <v/>
      </c>
      <c s="91" t="str">
        <f t="shared" si="40"/>
        <v/>
      </c>
      <c s="50" t="str">
        <f t="shared" si="41"/>
        <v/>
      </c>
      <c s="252" t="str">
        <f>IF($I130="","",'AUG 24'!$CF130)</f>
        <v/>
      </c>
      <c s="91" t="str">
        <f t="shared" si="42"/>
        <v/>
      </c>
      <c s="80"/>
      <c s="77"/>
      <c s="59"/>
      <c s="59"/>
      <c s="59"/>
      <c s="74" t="str">
        <f t="shared" si="43"/>
        <v/>
      </c>
      <c s="59"/>
      <c s="59"/>
      <c s="59"/>
      <c s="59"/>
      <c s="59"/>
      <c s="59"/>
      <c s="59"/>
      <c s="59"/>
    </row>
    <row r="131" spans="1:96" ht="15.75" customHeight="1">
      <c r="A131" s="230" t="str">
        <f>IF('STUDENT DATA SHEET '!A132="","",'STUDENT DATA SHEET '!A132)</f>
        <v/>
      </c>
      <c s="231" t="str">
        <f>IFERROR(IF('STUDENT DATA SHEET '!B132="","",'STUDENT DATA SHEET '!B132),"")</f>
        <v/>
      </c>
      <c s="231" t="str">
        <f>IFERROR(IF('STUDENT DATA SHEET '!C132="","",'STUDENT DATA SHEET '!C132),"")</f>
        <v/>
      </c>
      <c s="231" t="str">
        <f>IFERROR(IF('STUDENT DATA SHEET '!D132="","",'STUDENT DATA SHEET '!D132),"")</f>
        <v/>
      </c>
      <c s="43" t="str">
        <f>IFERROR(IF('STUDENT DATA SHEET '!E132="","",'STUDENT DATA SHEET '!E132),"")</f>
        <v/>
      </c>
      <c s="234" t="str">
        <f>IFERROR(IF('STUDENT DATA SHEET '!F132="","",'STUDENT DATA SHEET '!F132),"")</f>
        <v/>
      </c>
      <c s="231" t="str">
        <f>IFERROR(IF('STUDENT DATA SHEET '!G132="","",'STUDENT DATA SHEET '!G132),"")</f>
        <v/>
      </c>
      <c s="231" t="str">
        <f>IFERROR(IF('STUDENT DATA SHEET '!H132="","",'STUDENT DATA SHEET '!H132),"")</f>
        <v/>
      </c>
      <c s="231" t="str">
        <f>IFERROR(UPPER(IF('STUDENT DATA SHEET '!I132="","",'STUDENT DATA SHEET '!I132)),"")</f>
        <v/>
      </c>
      <c s="54" t="str">
        <f>IFERROR(IF('STUDENT DATA SHEET '!J132="","",'STUDENT DATA SHEET '!J132),"")</f>
        <v/>
      </c>
      <c s="54" t="str">
        <f>IFERROR(IF('STUDENT DATA SHEET '!K132="","",'STUDENT DATA SHEET '!K132),"")</f>
        <v/>
      </c>
      <c s="54"/>
      <c s="48"/>
      <c s="48"/>
      <c s="48"/>
      <c s="48"/>
      <c s="48"/>
      <c s="48"/>
      <c s="48"/>
      <c s="48"/>
      <c s="48"/>
      <c s="48"/>
      <c s="48"/>
      <c s="48"/>
      <c s="48"/>
      <c s="48"/>
      <c s="48"/>
      <c s="48"/>
      <c s="48"/>
      <c s="48"/>
      <c s="48"/>
      <c s="48"/>
      <c s="48"/>
      <c s="48"/>
      <c s="48"/>
      <c s="48"/>
      <c s="48"/>
      <c s="48"/>
      <c s="48"/>
      <c s="48"/>
      <c s="48"/>
      <c s="48"/>
      <c s="48"/>
      <c s="48"/>
      <c s="89" t="str">
        <f>IF(B131="","",_xlfn.AGGREGATE(3,5,$B$6:B131))</f>
        <v/>
      </c>
      <c s="49"/>
      <c s="49"/>
      <c s="48"/>
      <c s="48"/>
      <c s="48"/>
      <c s="48"/>
      <c s="48"/>
      <c s="48"/>
      <c s="48"/>
      <c s="48"/>
      <c s="48"/>
      <c s="48"/>
      <c s="48"/>
      <c s="48"/>
      <c s="48"/>
      <c s="48"/>
      <c s="48"/>
      <c s="48"/>
      <c s="48"/>
      <c s="48"/>
      <c s="48"/>
      <c s="48"/>
      <c s="48"/>
      <c s="48"/>
      <c s="48"/>
      <c s="48"/>
      <c s="48"/>
      <c s="48"/>
      <c s="50" t="str">
        <f t="shared" si="37"/>
        <v/>
      </c>
      <c s="252" t="str">
        <f>IF($I131="","",'AUG 24'!$BZ131)</f>
        <v/>
      </c>
      <c s="91" t="str">
        <f t="shared" si="38"/>
        <v/>
      </c>
      <c s="50" t="str">
        <f t="shared" si="39"/>
        <v/>
      </c>
      <c s="252" t="str">
        <f>IF($I131="","",'AUG 24'!CC131)</f>
        <v/>
      </c>
      <c s="91" t="str">
        <f t="shared" si="40"/>
        <v/>
      </c>
      <c s="50" t="str">
        <f t="shared" si="41"/>
        <v/>
      </c>
      <c s="252" t="str">
        <f>IF($I131="","",'AUG 24'!$CF131)</f>
        <v/>
      </c>
      <c s="91" t="str">
        <f t="shared" si="42"/>
        <v/>
      </c>
      <c s="80"/>
      <c s="77"/>
      <c s="59"/>
      <c s="59"/>
      <c s="59"/>
      <c s="74" t="str">
        <f t="shared" si="43"/>
        <v/>
      </c>
      <c s="59"/>
      <c s="59"/>
      <c s="59"/>
      <c s="59"/>
      <c s="59"/>
      <c s="59"/>
      <c s="59"/>
      <c s="59"/>
    </row>
    <row r="132" spans="1:96" ht="15.75" customHeight="1">
      <c r="A132" s="230" t="str">
        <f>IF('STUDENT DATA SHEET '!A133="","",'STUDENT DATA SHEET '!A133)</f>
        <v/>
      </c>
      <c s="231" t="str">
        <f>IFERROR(IF('STUDENT DATA SHEET '!B133="","",'STUDENT DATA SHEET '!B133),"")</f>
        <v/>
      </c>
      <c s="231" t="str">
        <f>IFERROR(IF('STUDENT DATA SHEET '!C133="","",'STUDENT DATA SHEET '!C133),"")</f>
        <v/>
      </c>
      <c s="231" t="str">
        <f>IFERROR(IF('STUDENT DATA SHEET '!D133="","",'STUDENT DATA SHEET '!D133),"")</f>
        <v/>
      </c>
      <c s="43" t="str">
        <f>IFERROR(IF('STUDENT DATA SHEET '!E133="","",'STUDENT DATA SHEET '!E133),"")</f>
        <v/>
      </c>
      <c s="234" t="str">
        <f>IFERROR(IF('STUDENT DATA SHEET '!F133="","",'STUDENT DATA SHEET '!F133),"")</f>
        <v/>
      </c>
      <c s="231" t="str">
        <f>IFERROR(IF('STUDENT DATA SHEET '!G133="","",'STUDENT DATA SHEET '!G133),"")</f>
        <v/>
      </c>
      <c s="231" t="str">
        <f>IFERROR(IF('STUDENT DATA SHEET '!H133="","",'STUDENT DATA SHEET '!H133),"")</f>
        <v/>
      </c>
      <c s="231" t="str">
        <f>IFERROR(UPPER(IF('STUDENT DATA SHEET '!I133="","",'STUDENT DATA SHEET '!I133)),"")</f>
        <v/>
      </c>
      <c s="54" t="str">
        <f>IFERROR(IF('STUDENT DATA SHEET '!J133="","",'STUDENT DATA SHEET '!J133),"")</f>
        <v/>
      </c>
      <c s="54" t="str">
        <f>IFERROR(IF('STUDENT DATA SHEET '!K133="","",'STUDENT DATA SHEET '!K133),"")</f>
        <v/>
      </c>
      <c s="54"/>
      <c s="48"/>
      <c s="48"/>
      <c s="48"/>
      <c s="48"/>
      <c s="48"/>
      <c s="48"/>
      <c s="48"/>
      <c s="48"/>
      <c s="48"/>
      <c s="48"/>
      <c s="48"/>
      <c s="48"/>
      <c s="48"/>
      <c s="48"/>
      <c s="48"/>
      <c s="48"/>
      <c s="48"/>
      <c s="48"/>
      <c s="48"/>
      <c s="48"/>
      <c s="48"/>
      <c s="48"/>
      <c s="48"/>
      <c s="48"/>
      <c s="48"/>
      <c s="48"/>
      <c s="48"/>
      <c s="48"/>
      <c s="48"/>
      <c s="48"/>
      <c s="48"/>
      <c s="48"/>
      <c s="89" t="str">
        <f>IF(B132="","",_xlfn.AGGREGATE(3,5,$B$6:B132))</f>
        <v/>
      </c>
      <c s="49"/>
      <c s="49"/>
      <c s="48"/>
      <c s="48"/>
      <c s="48"/>
      <c s="48"/>
      <c s="48"/>
      <c s="48"/>
      <c s="48"/>
      <c s="48"/>
      <c s="48"/>
      <c s="48"/>
      <c s="48"/>
      <c s="48"/>
      <c s="48"/>
      <c s="48"/>
      <c s="48"/>
      <c s="48"/>
      <c s="48"/>
      <c s="48"/>
      <c s="48"/>
      <c s="48"/>
      <c s="48"/>
      <c s="48"/>
      <c s="48"/>
      <c s="48"/>
      <c s="48"/>
      <c s="48"/>
      <c s="50" t="str">
        <f t="shared" si="37"/>
        <v/>
      </c>
      <c s="252" t="str">
        <f>IF($I132="","",'AUG 24'!$BZ132)</f>
        <v/>
      </c>
      <c s="91" t="str">
        <f t="shared" si="38"/>
        <v/>
      </c>
      <c s="50" t="str">
        <f t="shared" si="39"/>
        <v/>
      </c>
      <c s="252" t="str">
        <f>IF($I132="","",'AUG 24'!CC132)</f>
        <v/>
      </c>
      <c s="91" t="str">
        <f t="shared" si="40"/>
        <v/>
      </c>
      <c s="50" t="str">
        <f t="shared" si="41"/>
        <v/>
      </c>
      <c s="252" t="str">
        <f>IF($I132="","",'AUG 24'!$CF132)</f>
        <v/>
      </c>
      <c s="91" t="str">
        <f t="shared" si="42"/>
        <v/>
      </c>
      <c s="80"/>
      <c s="77"/>
      <c s="59"/>
      <c s="59"/>
      <c s="59"/>
      <c s="74" t="str">
        <f t="shared" si="43"/>
        <v/>
      </c>
      <c s="59"/>
      <c s="59"/>
      <c s="59"/>
      <c s="59"/>
      <c s="59"/>
      <c s="59"/>
      <c s="59"/>
      <c s="59"/>
    </row>
    <row r="133" spans="1:96" ht="15.75" customHeight="1">
      <c r="A133" s="230" t="str">
        <f>IF('STUDENT DATA SHEET '!A134="","",'STUDENT DATA SHEET '!A134)</f>
        <v/>
      </c>
      <c s="231" t="str">
        <f>IFERROR(IF('STUDENT DATA SHEET '!B134="","",'STUDENT DATA SHEET '!B134),"")</f>
        <v/>
      </c>
      <c s="231" t="str">
        <f>IFERROR(IF('STUDENT DATA SHEET '!C134="","",'STUDENT DATA SHEET '!C134),"")</f>
        <v/>
      </c>
      <c s="231" t="str">
        <f>IFERROR(IF('STUDENT DATA SHEET '!D134="","",'STUDENT DATA SHEET '!D134),"")</f>
        <v/>
      </c>
      <c s="43" t="str">
        <f>IFERROR(IF('STUDENT DATA SHEET '!E134="","",'STUDENT DATA SHEET '!E134),"")</f>
        <v/>
      </c>
      <c s="234" t="str">
        <f>IFERROR(IF('STUDENT DATA SHEET '!F134="","",'STUDENT DATA SHEET '!F134),"")</f>
        <v/>
      </c>
      <c s="231" t="str">
        <f>IFERROR(IF('STUDENT DATA SHEET '!G134="","",'STUDENT DATA SHEET '!G134),"")</f>
        <v/>
      </c>
      <c s="231" t="str">
        <f>IFERROR(IF('STUDENT DATA SHEET '!H134="","",'STUDENT DATA SHEET '!H134),"")</f>
        <v/>
      </c>
      <c s="231" t="str">
        <f>IFERROR(UPPER(IF('STUDENT DATA SHEET '!I134="","",'STUDENT DATA SHEET '!I134)),"")</f>
        <v/>
      </c>
      <c s="54" t="str">
        <f>IFERROR(IF('STUDENT DATA SHEET '!J134="","",'STUDENT DATA SHEET '!J134),"")</f>
        <v/>
      </c>
      <c s="54" t="str">
        <f>IFERROR(IF('STUDENT DATA SHEET '!K134="","",'STUDENT DATA SHEET '!K134),"")</f>
        <v/>
      </c>
      <c s="54"/>
      <c s="48"/>
      <c s="48"/>
      <c s="48"/>
      <c s="48"/>
      <c s="48"/>
      <c s="48"/>
      <c s="48"/>
      <c s="48"/>
      <c s="48"/>
      <c s="48"/>
      <c s="48"/>
      <c s="48"/>
      <c s="48"/>
      <c s="48"/>
      <c s="48"/>
      <c s="48"/>
      <c s="48"/>
      <c s="48"/>
      <c s="48"/>
      <c s="48"/>
      <c s="48"/>
      <c s="48"/>
      <c s="48"/>
      <c s="48"/>
      <c s="48"/>
      <c s="48"/>
      <c s="48"/>
      <c s="48"/>
      <c s="48"/>
      <c s="48"/>
      <c s="48"/>
      <c s="48"/>
      <c s="89" t="str">
        <f>IF(B133="","",_xlfn.AGGREGATE(3,5,$B$6:B133))</f>
        <v/>
      </c>
      <c s="49"/>
      <c s="49"/>
      <c s="48"/>
      <c s="48"/>
      <c s="48"/>
      <c s="48"/>
      <c s="48"/>
      <c s="48"/>
      <c s="48"/>
      <c s="48"/>
      <c s="48"/>
      <c s="48"/>
      <c s="48"/>
      <c s="48"/>
      <c s="48"/>
      <c s="48"/>
      <c s="48"/>
      <c s="48"/>
      <c s="48"/>
      <c s="48"/>
      <c s="48"/>
      <c s="48"/>
      <c s="48"/>
      <c s="48"/>
      <c s="48"/>
      <c s="48"/>
      <c s="48"/>
      <c s="48"/>
      <c s="50" t="str">
        <f t="shared" si="37"/>
        <v/>
      </c>
      <c s="252" t="str">
        <f>IF($I133="","",'AUG 24'!$BZ133)</f>
        <v/>
      </c>
      <c s="91" t="str">
        <f t="shared" si="38"/>
        <v/>
      </c>
      <c s="50" t="str">
        <f t="shared" si="39"/>
        <v/>
      </c>
      <c s="252" t="str">
        <f>IF($I133="","",'AUG 24'!CC133)</f>
        <v/>
      </c>
      <c s="91" t="str">
        <f t="shared" si="40"/>
        <v/>
      </c>
      <c s="50" t="str">
        <f t="shared" si="41"/>
        <v/>
      </c>
      <c s="252" t="str">
        <f>IF($I133="","",'AUG 24'!$CF133)</f>
        <v/>
      </c>
      <c s="91" t="str">
        <f t="shared" si="42"/>
        <v/>
      </c>
      <c s="80"/>
      <c s="77"/>
      <c s="59"/>
      <c s="59"/>
      <c s="59"/>
      <c s="74" t="str">
        <f t="shared" si="43"/>
        <v/>
      </c>
      <c s="59"/>
      <c s="59"/>
      <c s="59"/>
      <c s="59"/>
      <c s="59"/>
      <c s="59"/>
      <c s="59"/>
      <c s="59"/>
    </row>
    <row r="134" spans="1:96" ht="15.75" customHeight="1">
      <c r="A134" s="230" t="str">
        <f>IF('STUDENT DATA SHEET '!A135="","",'STUDENT DATA SHEET '!A135)</f>
        <v/>
      </c>
      <c s="231" t="str">
        <f>IFERROR(IF('STUDENT DATA SHEET '!B135="","",'STUDENT DATA SHEET '!B135),"")</f>
        <v/>
      </c>
      <c s="231" t="str">
        <f>IFERROR(IF('STUDENT DATA SHEET '!C135="","",'STUDENT DATA SHEET '!C135),"")</f>
        <v/>
      </c>
      <c s="231" t="str">
        <f>IFERROR(IF('STUDENT DATA SHEET '!D135="","",'STUDENT DATA SHEET '!D135),"")</f>
        <v/>
      </c>
      <c s="43" t="str">
        <f>IFERROR(IF('STUDENT DATA SHEET '!E135="","",'STUDENT DATA SHEET '!E135),"")</f>
        <v/>
      </c>
      <c s="234" t="str">
        <f>IFERROR(IF('STUDENT DATA SHEET '!F135="","",'STUDENT DATA SHEET '!F135),"")</f>
        <v/>
      </c>
      <c s="231" t="str">
        <f>IFERROR(IF('STUDENT DATA SHEET '!G135="","",'STUDENT DATA SHEET '!G135),"")</f>
        <v/>
      </c>
      <c s="231" t="str">
        <f>IFERROR(IF('STUDENT DATA SHEET '!H135="","",'STUDENT DATA SHEET '!H135),"")</f>
        <v/>
      </c>
      <c s="231" t="str">
        <f>IFERROR(UPPER(IF('STUDENT DATA SHEET '!I135="","",'STUDENT DATA SHEET '!I135)),"")</f>
        <v/>
      </c>
      <c s="54" t="str">
        <f>IFERROR(IF('STUDENT DATA SHEET '!J135="","",'STUDENT DATA SHEET '!J135),"")</f>
        <v/>
      </c>
      <c s="54" t="str">
        <f>IFERROR(IF('STUDENT DATA SHEET '!K135="","",'STUDENT DATA SHEET '!K135),"")</f>
        <v/>
      </c>
      <c s="54"/>
      <c s="48"/>
      <c s="48"/>
      <c s="48"/>
      <c s="48"/>
      <c s="48"/>
      <c s="48"/>
      <c s="48"/>
      <c s="48"/>
      <c s="48"/>
      <c s="48"/>
      <c s="48"/>
      <c s="48"/>
      <c s="48"/>
      <c s="48"/>
      <c s="48"/>
      <c s="48"/>
      <c s="48"/>
      <c s="48"/>
      <c s="48"/>
      <c s="48"/>
      <c s="48"/>
      <c s="48"/>
      <c s="48"/>
      <c s="48"/>
      <c s="48"/>
      <c s="48"/>
      <c s="48"/>
      <c s="48"/>
      <c s="48"/>
      <c s="48"/>
      <c s="48"/>
      <c s="48"/>
      <c s="89" t="str">
        <f>IF(B134="","",_xlfn.AGGREGATE(3,5,$B$6:B134))</f>
        <v/>
      </c>
      <c s="49"/>
      <c s="49"/>
      <c s="48"/>
      <c s="48"/>
      <c s="48"/>
      <c s="48"/>
      <c s="48"/>
      <c s="48"/>
      <c s="48"/>
      <c s="48"/>
      <c s="48"/>
      <c s="48"/>
      <c s="48"/>
      <c s="48"/>
      <c s="48"/>
      <c s="48"/>
      <c s="48"/>
      <c s="48"/>
      <c s="48"/>
      <c s="48"/>
      <c s="48"/>
      <c s="48"/>
      <c s="48"/>
      <c s="48"/>
      <c s="48"/>
      <c s="48"/>
      <c s="48"/>
      <c s="48"/>
      <c s="50" t="str">
        <f t="shared" si="44" ref="BV134:BV165">IFERROR(IF($I134="","",COUNT($M134:$AR134,$AT134:$BU134)),"")</f>
        <v/>
      </c>
      <c s="252" t="str">
        <f>IF($I134="","",'AUG 24'!$BZ134)</f>
        <v/>
      </c>
      <c s="91" t="str">
        <f t="shared" si="45" ref="BX134:BX165">IF($I134="","",SUM($BV134:$BW134))</f>
        <v/>
      </c>
      <c s="50" t="str">
        <f t="shared" si="46" ref="BY134:BY165">IF($I134="","",COUNTIF($M134:$BU134,"A"))</f>
        <v/>
      </c>
      <c s="252" t="str">
        <f>IF($I134="","",'AUG 24'!CC134)</f>
        <v/>
      </c>
      <c s="91" t="str">
        <f t="shared" si="47" ref="CA134:CA165">IF($I134="","",SUM($BY134:$BZ134))</f>
        <v/>
      </c>
      <c s="50" t="str">
        <f t="shared" si="48" ref="CB134:CB165">IF($I134="","",COUNTIF($M134:$BU134,"L"))</f>
        <v/>
      </c>
      <c s="252" t="str">
        <f>IF($I134="","",'AUG 24'!$CF134)</f>
        <v/>
      </c>
      <c s="91" t="str">
        <f t="shared" si="49" ref="CD134:CD165">IF($I134="","",SUM($CB134:$CC134))</f>
        <v/>
      </c>
      <c s="80"/>
      <c s="77"/>
      <c s="59"/>
      <c s="59"/>
      <c s="59"/>
      <c s="74" t="str">
        <f t="shared" si="50" ref="CJ134:CJ165">IFERROR(IF($BV134="","",COUNT($M134:$AR134,$AT134:$BU134)/2),"")</f>
        <v/>
      </c>
      <c s="59"/>
      <c s="59"/>
      <c s="59"/>
      <c s="59"/>
      <c s="59"/>
      <c s="59"/>
      <c s="59"/>
      <c s="59"/>
    </row>
    <row r="135" spans="1:96" ht="15.75" customHeight="1">
      <c r="A135" s="230" t="str">
        <f>IF('STUDENT DATA SHEET '!A136="","",'STUDENT DATA SHEET '!A136)</f>
        <v/>
      </c>
      <c s="231" t="str">
        <f>IFERROR(IF('STUDENT DATA SHEET '!B136="","",'STUDENT DATA SHEET '!B136),"")</f>
        <v/>
      </c>
      <c s="231" t="str">
        <f>IFERROR(IF('STUDENT DATA SHEET '!C136="","",'STUDENT DATA SHEET '!C136),"")</f>
        <v/>
      </c>
      <c s="231" t="str">
        <f>IFERROR(IF('STUDENT DATA SHEET '!D136="","",'STUDENT DATA SHEET '!D136),"")</f>
        <v/>
      </c>
      <c s="43" t="str">
        <f>IFERROR(IF('STUDENT DATA SHEET '!E136="","",'STUDENT DATA SHEET '!E136),"")</f>
        <v/>
      </c>
      <c s="234" t="str">
        <f>IFERROR(IF('STUDENT DATA SHEET '!F136="","",'STUDENT DATA SHEET '!F136),"")</f>
        <v/>
      </c>
      <c s="231" t="str">
        <f>IFERROR(IF('STUDENT DATA SHEET '!G136="","",'STUDENT DATA SHEET '!G136),"")</f>
        <v/>
      </c>
      <c s="231" t="str">
        <f>IFERROR(IF('STUDENT DATA SHEET '!H136="","",'STUDENT DATA SHEET '!H136),"")</f>
        <v/>
      </c>
      <c s="231" t="str">
        <f>IFERROR(UPPER(IF('STUDENT DATA SHEET '!I136="","",'STUDENT DATA SHEET '!I136)),"")</f>
        <v/>
      </c>
      <c s="54" t="str">
        <f>IFERROR(IF('STUDENT DATA SHEET '!J136="","",'STUDENT DATA SHEET '!J136),"")</f>
        <v/>
      </c>
      <c s="54" t="str">
        <f>IFERROR(IF('STUDENT DATA SHEET '!K136="","",'STUDENT DATA SHEET '!K136),"")</f>
        <v/>
      </c>
      <c s="54"/>
      <c s="48"/>
      <c s="48"/>
      <c s="48"/>
      <c s="48"/>
      <c s="48"/>
      <c s="48"/>
      <c s="48"/>
      <c s="48"/>
      <c s="48"/>
      <c s="48"/>
      <c s="48"/>
      <c s="48"/>
      <c s="48"/>
      <c s="48"/>
      <c s="48"/>
      <c s="48"/>
      <c s="48"/>
      <c s="48"/>
      <c s="48"/>
      <c s="48"/>
      <c s="48"/>
      <c s="48"/>
      <c s="48"/>
      <c s="48"/>
      <c s="48"/>
      <c s="48"/>
      <c s="48"/>
      <c s="48"/>
      <c s="48"/>
      <c s="48"/>
      <c s="48"/>
      <c s="48"/>
      <c s="89" t="str">
        <f>IF(B135="","",_xlfn.AGGREGATE(3,5,$B$6:B135))</f>
        <v/>
      </c>
      <c s="49"/>
      <c s="49"/>
      <c s="48"/>
      <c s="48"/>
      <c s="48"/>
      <c s="48"/>
      <c s="48"/>
      <c s="48"/>
      <c s="48"/>
      <c s="48"/>
      <c s="48"/>
      <c s="48"/>
      <c s="48"/>
      <c s="48"/>
      <c s="48"/>
      <c s="48"/>
      <c s="48"/>
      <c s="48"/>
      <c s="48"/>
      <c s="48"/>
      <c s="48"/>
      <c s="48"/>
      <c s="48"/>
      <c s="48"/>
      <c s="48"/>
      <c s="48"/>
      <c s="48"/>
      <c s="48"/>
      <c s="50" t="str">
        <f t="shared" si="44"/>
        <v/>
      </c>
      <c s="252" t="str">
        <f>IF($I135="","",'AUG 24'!$BZ135)</f>
        <v/>
      </c>
      <c s="91" t="str">
        <f t="shared" si="45"/>
        <v/>
      </c>
      <c s="50" t="str">
        <f t="shared" si="46"/>
        <v/>
      </c>
      <c s="252" t="str">
        <f>IF($I135="","",'AUG 24'!CC135)</f>
        <v/>
      </c>
      <c s="91" t="str">
        <f t="shared" si="47"/>
        <v/>
      </c>
      <c s="50" t="str">
        <f t="shared" si="48"/>
        <v/>
      </c>
      <c s="252" t="str">
        <f>IF($I135="","",'AUG 24'!$CF135)</f>
        <v/>
      </c>
      <c s="91" t="str">
        <f t="shared" si="49"/>
        <v/>
      </c>
      <c s="80"/>
      <c s="77"/>
      <c s="59"/>
      <c s="59"/>
      <c s="59"/>
      <c s="74" t="str">
        <f t="shared" si="50"/>
        <v/>
      </c>
      <c s="59"/>
      <c s="59"/>
      <c s="59"/>
      <c s="59"/>
      <c s="59"/>
      <c s="59"/>
      <c s="59"/>
      <c s="59"/>
    </row>
    <row r="136" spans="1:96" ht="15.75" customHeight="1">
      <c r="A136" s="230" t="str">
        <f>IF('STUDENT DATA SHEET '!A137="","",'STUDENT DATA SHEET '!A137)</f>
        <v/>
      </c>
      <c s="231" t="str">
        <f>IFERROR(IF('STUDENT DATA SHEET '!B137="","",'STUDENT DATA SHEET '!B137),"")</f>
        <v/>
      </c>
      <c s="231" t="str">
        <f>IFERROR(IF('STUDENT DATA SHEET '!C137="","",'STUDENT DATA SHEET '!C137),"")</f>
        <v/>
      </c>
      <c s="231" t="str">
        <f>IFERROR(IF('STUDENT DATA SHEET '!D137="","",'STUDENT DATA SHEET '!D137),"")</f>
        <v/>
      </c>
      <c s="43" t="str">
        <f>IFERROR(IF('STUDENT DATA SHEET '!E137="","",'STUDENT DATA SHEET '!E137),"")</f>
        <v/>
      </c>
      <c s="234" t="str">
        <f>IFERROR(IF('STUDENT DATA SHEET '!F137="","",'STUDENT DATA SHEET '!F137),"")</f>
        <v/>
      </c>
      <c s="231" t="str">
        <f>IFERROR(IF('STUDENT DATA SHEET '!G137="","",'STUDENT DATA SHEET '!G137),"")</f>
        <v/>
      </c>
      <c s="231" t="str">
        <f>IFERROR(IF('STUDENT DATA SHEET '!H137="","",'STUDENT DATA SHEET '!H137),"")</f>
        <v/>
      </c>
      <c s="231" t="str">
        <f>IFERROR(UPPER(IF('STUDENT DATA SHEET '!I137="","",'STUDENT DATA SHEET '!I137)),"")</f>
        <v/>
      </c>
      <c s="54" t="str">
        <f>IFERROR(IF('STUDENT DATA SHEET '!J137="","",'STUDENT DATA SHEET '!J137),"")</f>
        <v/>
      </c>
      <c s="54" t="str">
        <f>IFERROR(IF('STUDENT DATA SHEET '!K137="","",'STUDENT DATA SHEET '!K137),"")</f>
        <v/>
      </c>
      <c s="54"/>
      <c s="48"/>
      <c s="48"/>
      <c s="48"/>
      <c s="48"/>
      <c s="48"/>
      <c s="48"/>
      <c s="48"/>
      <c s="48"/>
      <c s="48"/>
      <c s="48"/>
      <c s="48"/>
      <c s="48"/>
      <c s="48"/>
      <c s="48"/>
      <c s="48"/>
      <c s="48"/>
      <c s="48"/>
      <c s="48"/>
      <c s="48"/>
      <c s="48"/>
      <c s="48"/>
      <c s="48"/>
      <c s="48"/>
      <c s="48"/>
      <c s="48"/>
      <c s="48"/>
      <c s="48"/>
      <c s="48"/>
      <c s="48"/>
      <c s="48"/>
      <c s="48"/>
      <c s="48"/>
      <c s="89" t="str">
        <f>IF(B136="","",_xlfn.AGGREGATE(3,5,$B$6:B136))</f>
        <v/>
      </c>
      <c s="49"/>
      <c s="49"/>
      <c s="48"/>
      <c s="48"/>
      <c s="48"/>
      <c s="48"/>
      <c s="48"/>
      <c s="48"/>
      <c s="48"/>
      <c s="48"/>
      <c s="48"/>
      <c s="48"/>
      <c s="48"/>
      <c s="48"/>
      <c s="48"/>
      <c s="48"/>
      <c s="48"/>
      <c s="48"/>
      <c s="48"/>
      <c s="48"/>
      <c s="48"/>
      <c s="48"/>
      <c s="48"/>
      <c s="48"/>
      <c s="48"/>
      <c s="48"/>
      <c s="48"/>
      <c s="48"/>
      <c s="50" t="str">
        <f t="shared" si="44"/>
        <v/>
      </c>
      <c s="252" t="str">
        <f>IF($I136="","",'AUG 24'!$BZ136)</f>
        <v/>
      </c>
      <c s="91" t="str">
        <f t="shared" si="45"/>
        <v/>
      </c>
      <c s="50" t="str">
        <f t="shared" si="46"/>
        <v/>
      </c>
      <c s="252" t="str">
        <f>IF($I136="","",'AUG 24'!CC136)</f>
        <v/>
      </c>
      <c s="91" t="str">
        <f t="shared" si="47"/>
        <v/>
      </c>
      <c s="50" t="str">
        <f t="shared" si="48"/>
        <v/>
      </c>
      <c s="252" t="str">
        <f>IF($I136="","",'AUG 24'!$CF136)</f>
        <v/>
      </c>
      <c s="91" t="str">
        <f t="shared" si="49"/>
        <v/>
      </c>
      <c s="80"/>
      <c s="77"/>
      <c s="59"/>
      <c s="59"/>
      <c s="59"/>
      <c s="74" t="str">
        <f t="shared" si="50"/>
        <v/>
      </c>
      <c s="59"/>
      <c s="59"/>
      <c s="59"/>
      <c s="59"/>
      <c s="59"/>
      <c s="59"/>
      <c s="59"/>
      <c s="59"/>
    </row>
    <row r="137" spans="1:96" ht="15.75" customHeight="1">
      <c r="A137" s="230" t="str">
        <f>IF('STUDENT DATA SHEET '!A138="","",'STUDENT DATA SHEET '!A138)</f>
        <v/>
      </c>
      <c s="231" t="str">
        <f>IFERROR(IF('STUDENT DATA SHEET '!B138="","",'STUDENT DATA SHEET '!B138),"")</f>
        <v/>
      </c>
      <c s="231" t="str">
        <f>IFERROR(IF('STUDENT DATA SHEET '!C138="","",'STUDENT DATA SHEET '!C138),"")</f>
        <v/>
      </c>
      <c s="231" t="str">
        <f>IFERROR(IF('STUDENT DATA SHEET '!D138="","",'STUDENT DATA SHEET '!D138),"")</f>
        <v/>
      </c>
      <c s="43" t="str">
        <f>IFERROR(IF('STUDENT DATA SHEET '!E138="","",'STUDENT DATA SHEET '!E138),"")</f>
        <v/>
      </c>
      <c s="234" t="str">
        <f>IFERROR(IF('STUDENT DATA SHEET '!F138="","",'STUDENT DATA SHEET '!F138),"")</f>
        <v/>
      </c>
      <c s="231" t="str">
        <f>IFERROR(IF('STUDENT DATA SHEET '!G138="","",'STUDENT DATA SHEET '!G138),"")</f>
        <v/>
      </c>
      <c s="231" t="str">
        <f>IFERROR(IF('STUDENT DATA SHEET '!H138="","",'STUDENT DATA SHEET '!H138),"")</f>
        <v/>
      </c>
      <c s="231" t="str">
        <f>IFERROR(UPPER(IF('STUDENT DATA SHEET '!I138="","",'STUDENT DATA SHEET '!I138)),"")</f>
        <v/>
      </c>
      <c s="54" t="str">
        <f>IFERROR(IF('STUDENT DATA SHEET '!J138="","",'STUDENT DATA SHEET '!J138),"")</f>
        <v/>
      </c>
      <c s="54" t="str">
        <f>IFERROR(IF('STUDENT DATA SHEET '!K138="","",'STUDENT DATA SHEET '!K138),"")</f>
        <v/>
      </c>
      <c s="54"/>
      <c s="48"/>
      <c s="48"/>
      <c s="48"/>
      <c s="48"/>
      <c s="48"/>
      <c s="48"/>
      <c s="48"/>
      <c s="48"/>
      <c s="48"/>
      <c s="48"/>
      <c s="48"/>
      <c s="48"/>
      <c s="48"/>
      <c s="48"/>
      <c s="48"/>
      <c s="48"/>
      <c s="48"/>
      <c s="48"/>
      <c s="48"/>
      <c s="48"/>
      <c s="48"/>
      <c s="48"/>
      <c s="48"/>
      <c s="48"/>
      <c s="48"/>
      <c s="48"/>
      <c s="48"/>
      <c s="48"/>
      <c s="48"/>
      <c s="48"/>
      <c s="48"/>
      <c s="48"/>
      <c s="89" t="str">
        <f>IF(B137="","",_xlfn.AGGREGATE(3,5,$B$6:B137))</f>
        <v/>
      </c>
      <c s="49"/>
      <c s="49"/>
      <c s="48"/>
      <c s="48"/>
      <c s="48"/>
      <c s="48"/>
      <c s="48"/>
      <c s="48"/>
      <c s="48"/>
      <c s="48"/>
      <c s="48"/>
      <c s="48"/>
      <c s="48"/>
      <c s="48"/>
      <c s="48"/>
      <c s="48"/>
      <c s="48"/>
      <c s="48"/>
      <c s="48"/>
      <c s="48"/>
      <c s="48"/>
      <c s="48"/>
      <c s="48"/>
      <c s="48"/>
      <c s="48"/>
      <c s="48"/>
      <c s="48"/>
      <c s="48"/>
      <c s="50" t="str">
        <f t="shared" si="44"/>
        <v/>
      </c>
      <c s="252" t="str">
        <f>IF($I137="","",'AUG 24'!$BZ137)</f>
        <v/>
      </c>
      <c s="91" t="str">
        <f t="shared" si="45"/>
        <v/>
      </c>
      <c s="50" t="str">
        <f t="shared" si="46"/>
        <v/>
      </c>
      <c s="252" t="str">
        <f>IF($I137="","",'AUG 24'!CC137)</f>
        <v/>
      </c>
      <c s="91" t="str">
        <f t="shared" si="47"/>
        <v/>
      </c>
      <c s="50" t="str">
        <f t="shared" si="48"/>
        <v/>
      </c>
      <c s="252" t="str">
        <f>IF($I137="","",'AUG 24'!$CF137)</f>
        <v/>
      </c>
      <c s="91" t="str">
        <f t="shared" si="49"/>
        <v/>
      </c>
      <c s="80"/>
      <c s="77"/>
      <c s="59"/>
      <c s="59"/>
      <c s="59"/>
      <c s="74" t="str">
        <f t="shared" si="50"/>
        <v/>
      </c>
      <c s="59"/>
      <c s="59"/>
      <c s="59"/>
      <c s="59"/>
      <c s="59"/>
      <c s="59"/>
      <c s="59"/>
      <c s="59"/>
    </row>
    <row r="138" spans="1:96" ht="15.75" customHeight="1">
      <c r="A138" s="230" t="str">
        <f>IF('STUDENT DATA SHEET '!A139="","",'STUDENT DATA SHEET '!A139)</f>
        <v/>
      </c>
      <c s="231" t="str">
        <f>IFERROR(IF('STUDENT DATA SHEET '!B139="","",'STUDENT DATA SHEET '!B139),"")</f>
        <v/>
      </c>
      <c s="231" t="str">
        <f>IFERROR(IF('STUDENT DATA SHEET '!C139="","",'STUDENT DATA SHEET '!C139),"")</f>
        <v/>
      </c>
      <c s="231" t="str">
        <f>IFERROR(IF('STUDENT DATA SHEET '!D139="","",'STUDENT DATA SHEET '!D139),"")</f>
        <v/>
      </c>
      <c s="43" t="str">
        <f>IFERROR(IF('STUDENT DATA SHEET '!E139="","",'STUDENT DATA SHEET '!E139),"")</f>
        <v/>
      </c>
      <c s="234" t="str">
        <f>IFERROR(IF('STUDENT DATA SHEET '!F139="","",'STUDENT DATA SHEET '!F139),"")</f>
        <v/>
      </c>
      <c s="231" t="str">
        <f>IFERROR(IF('STUDENT DATA SHEET '!G139="","",'STUDENT DATA SHEET '!G139),"")</f>
        <v/>
      </c>
      <c s="231" t="str">
        <f>IFERROR(IF('STUDENT DATA SHEET '!H139="","",'STUDENT DATA SHEET '!H139),"")</f>
        <v/>
      </c>
      <c s="231" t="str">
        <f>IFERROR(UPPER(IF('STUDENT DATA SHEET '!I139="","",'STUDENT DATA SHEET '!I139)),"")</f>
        <v/>
      </c>
      <c s="54" t="str">
        <f>IFERROR(IF('STUDENT DATA SHEET '!J139="","",'STUDENT DATA SHEET '!J139),"")</f>
        <v/>
      </c>
      <c s="54" t="str">
        <f>IFERROR(IF('STUDENT DATA SHEET '!K139="","",'STUDENT DATA SHEET '!K139),"")</f>
        <v/>
      </c>
      <c s="54"/>
      <c s="48"/>
      <c s="48"/>
      <c s="48"/>
      <c s="48"/>
      <c s="48"/>
      <c s="48"/>
      <c s="48"/>
      <c s="48"/>
      <c s="48"/>
      <c s="48"/>
      <c s="48"/>
      <c s="48"/>
      <c s="48"/>
      <c s="48"/>
      <c s="48"/>
      <c s="48"/>
      <c s="48"/>
      <c s="48"/>
      <c s="48"/>
      <c s="48"/>
      <c s="48"/>
      <c s="48"/>
      <c s="48"/>
      <c s="48"/>
      <c s="48"/>
      <c s="48"/>
      <c s="48"/>
      <c s="48"/>
      <c s="48"/>
      <c s="48"/>
      <c s="48"/>
      <c s="48"/>
      <c s="89" t="str">
        <f>IF(B138="","",_xlfn.AGGREGATE(3,5,$B$6:B138))</f>
        <v/>
      </c>
      <c s="49"/>
      <c s="49"/>
      <c s="48"/>
      <c s="48"/>
      <c s="48"/>
      <c s="48"/>
      <c s="48"/>
      <c s="48"/>
      <c s="48"/>
      <c s="48"/>
      <c s="48"/>
      <c s="48"/>
      <c s="48"/>
      <c s="48"/>
      <c s="48"/>
      <c s="48"/>
      <c s="48"/>
      <c s="48"/>
      <c s="48"/>
      <c s="48"/>
      <c s="48"/>
      <c s="48"/>
      <c s="48"/>
      <c s="48"/>
      <c s="48"/>
      <c s="48"/>
      <c s="48"/>
      <c s="48"/>
      <c s="50" t="str">
        <f t="shared" si="44"/>
        <v/>
      </c>
      <c s="252" t="str">
        <f>IF($I138="","",'AUG 24'!$BZ138)</f>
        <v/>
      </c>
      <c s="91" t="str">
        <f t="shared" si="45"/>
        <v/>
      </c>
      <c s="50" t="str">
        <f t="shared" si="46"/>
        <v/>
      </c>
      <c s="252" t="str">
        <f>IF($I138="","",'AUG 24'!CC138)</f>
        <v/>
      </c>
      <c s="91" t="str">
        <f t="shared" si="47"/>
        <v/>
      </c>
      <c s="50" t="str">
        <f t="shared" si="48"/>
        <v/>
      </c>
      <c s="252" t="str">
        <f>IF($I138="","",'AUG 24'!$CF138)</f>
        <v/>
      </c>
      <c s="91" t="str">
        <f t="shared" si="49"/>
        <v/>
      </c>
      <c s="80"/>
      <c s="77"/>
      <c s="59"/>
      <c s="59"/>
      <c s="59"/>
      <c s="74" t="str">
        <f t="shared" si="50"/>
        <v/>
      </c>
      <c s="59"/>
      <c s="59"/>
      <c s="59"/>
      <c s="59"/>
      <c s="59"/>
      <c s="59"/>
      <c s="59"/>
      <c s="59"/>
    </row>
    <row r="139" spans="1:96" ht="15.75" customHeight="1">
      <c r="A139" s="230" t="str">
        <f>IF('STUDENT DATA SHEET '!A140="","",'STUDENT DATA SHEET '!A140)</f>
        <v/>
      </c>
      <c s="231" t="str">
        <f>IFERROR(IF('STUDENT DATA SHEET '!B140="","",'STUDENT DATA SHEET '!B140),"")</f>
        <v/>
      </c>
      <c s="231" t="str">
        <f>IFERROR(IF('STUDENT DATA SHEET '!C140="","",'STUDENT DATA SHEET '!C140),"")</f>
        <v/>
      </c>
      <c s="231" t="str">
        <f>IFERROR(IF('STUDENT DATA SHEET '!D140="","",'STUDENT DATA SHEET '!D140),"")</f>
        <v/>
      </c>
      <c s="43" t="str">
        <f>IFERROR(IF('STUDENT DATA SHEET '!E140="","",'STUDENT DATA SHEET '!E140),"")</f>
        <v/>
      </c>
      <c s="234" t="str">
        <f>IFERROR(IF('STUDENT DATA SHEET '!F140="","",'STUDENT DATA SHEET '!F140),"")</f>
        <v/>
      </c>
      <c s="231" t="str">
        <f>IFERROR(IF('STUDENT DATA SHEET '!G140="","",'STUDENT DATA SHEET '!G140),"")</f>
        <v/>
      </c>
      <c s="231" t="str">
        <f>IFERROR(IF('STUDENT DATA SHEET '!H140="","",'STUDENT DATA SHEET '!H140),"")</f>
        <v/>
      </c>
      <c s="231" t="str">
        <f>IFERROR(UPPER(IF('STUDENT DATA SHEET '!I140="","",'STUDENT DATA SHEET '!I140)),"")</f>
        <v/>
      </c>
      <c s="54" t="str">
        <f>IFERROR(IF('STUDENT DATA SHEET '!J140="","",'STUDENT DATA SHEET '!J140),"")</f>
        <v/>
      </c>
      <c s="54" t="str">
        <f>IFERROR(IF('STUDENT DATA SHEET '!K140="","",'STUDENT DATA SHEET '!K140),"")</f>
        <v/>
      </c>
      <c s="54"/>
      <c s="48"/>
      <c s="48"/>
      <c s="48"/>
      <c s="48"/>
      <c s="48"/>
      <c s="48"/>
      <c s="48"/>
      <c s="48"/>
      <c s="48"/>
      <c s="48"/>
      <c s="48"/>
      <c s="48"/>
      <c s="48"/>
      <c s="48"/>
      <c s="48"/>
      <c s="48"/>
      <c s="48"/>
      <c s="48"/>
      <c s="48"/>
      <c s="48"/>
      <c s="48"/>
      <c s="48"/>
      <c s="48"/>
      <c s="48"/>
      <c s="48"/>
      <c s="48"/>
      <c s="48"/>
      <c s="48"/>
      <c s="48"/>
      <c s="48"/>
      <c s="48"/>
      <c s="48"/>
      <c s="89" t="str">
        <f>IF(B139="","",_xlfn.AGGREGATE(3,5,$B$6:B139))</f>
        <v/>
      </c>
      <c s="49"/>
      <c s="49"/>
      <c s="48"/>
      <c s="48"/>
      <c s="48"/>
      <c s="48"/>
      <c s="48"/>
      <c s="48"/>
      <c s="48"/>
      <c s="48"/>
      <c s="48"/>
      <c s="48"/>
      <c s="48"/>
      <c s="48"/>
      <c s="48"/>
      <c s="48"/>
      <c s="48"/>
      <c s="48"/>
      <c s="48"/>
      <c s="48"/>
      <c s="48"/>
      <c s="48"/>
      <c s="48"/>
      <c s="48"/>
      <c s="48"/>
      <c s="48"/>
      <c s="48"/>
      <c s="48"/>
      <c s="50" t="str">
        <f t="shared" si="44"/>
        <v/>
      </c>
      <c s="252" t="str">
        <f>IF($I139="","",'AUG 24'!$BZ139)</f>
        <v/>
      </c>
      <c s="91" t="str">
        <f t="shared" si="45"/>
        <v/>
      </c>
      <c s="50" t="str">
        <f t="shared" si="46"/>
        <v/>
      </c>
      <c s="252" t="str">
        <f>IF($I139="","",'AUG 24'!CC139)</f>
        <v/>
      </c>
      <c s="91" t="str">
        <f t="shared" si="47"/>
        <v/>
      </c>
      <c s="50" t="str">
        <f t="shared" si="48"/>
        <v/>
      </c>
      <c s="252" t="str">
        <f>IF($I139="","",'AUG 24'!$CF139)</f>
        <v/>
      </c>
      <c s="91" t="str">
        <f t="shared" si="49"/>
        <v/>
      </c>
      <c s="80"/>
      <c s="77"/>
      <c s="59"/>
      <c s="59"/>
      <c s="59"/>
      <c s="74" t="str">
        <f t="shared" si="50"/>
        <v/>
      </c>
      <c s="59"/>
      <c s="59"/>
      <c s="59"/>
      <c s="59"/>
      <c s="59"/>
      <c s="59"/>
      <c s="59"/>
      <c s="59"/>
    </row>
    <row r="140" spans="1:96" ht="15.75" customHeight="1">
      <c r="A140" s="230" t="str">
        <f>IF('STUDENT DATA SHEET '!A141="","",'STUDENT DATA SHEET '!A141)</f>
        <v/>
      </c>
      <c s="231" t="str">
        <f>IFERROR(IF('STUDENT DATA SHEET '!B141="","",'STUDENT DATA SHEET '!B141),"")</f>
        <v/>
      </c>
      <c s="231" t="str">
        <f>IFERROR(IF('STUDENT DATA SHEET '!C141="","",'STUDENT DATA SHEET '!C141),"")</f>
        <v/>
      </c>
      <c s="231" t="str">
        <f>IFERROR(IF('STUDENT DATA SHEET '!D141="","",'STUDENT DATA SHEET '!D141),"")</f>
        <v/>
      </c>
      <c s="43" t="str">
        <f>IFERROR(IF('STUDENT DATA SHEET '!E141="","",'STUDENT DATA SHEET '!E141),"")</f>
        <v/>
      </c>
      <c s="234" t="str">
        <f>IFERROR(IF('STUDENT DATA SHEET '!F141="","",'STUDENT DATA SHEET '!F141),"")</f>
        <v/>
      </c>
      <c s="231" t="str">
        <f>IFERROR(IF('STUDENT DATA SHEET '!G141="","",'STUDENT DATA SHEET '!G141),"")</f>
        <v/>
      </c>
      <c s="231" t="str">
        <f>IFERROR(IF('STUDENT DATA SHEET '!H141="","",'STUDENT DATA SHEET '!H141),"")</f>
        <v/>
      </c>
      <c s="231" t="str">
        <f>IFERROR(UPPER(IF('STUDENT DATA SHEET '!I141="","",'STUDENT DATA SHEET '!I141)),"")</f>
        <v/>
      </c>
      <c s="54" t="str">
        <f>IFERROR(IF('STUDENT DATA SHEET '!J141="","",'STUDENT DATA SHEET '!J141),"")</f>
        <v/>
      </c>
      <c s="54" t="str">
        <f>IFERROR(IF('STUDENT DATA SHEET '!K141="","",'STUDENT DATA SHEET '!K141),"")</f>
        <v/>
      </c>
      <c s="54"/>
      <c s="48"/>
      <c s="48"/>
      <c s="48"/>
      <c s="48"/>
      <c s="48"/>
      <c s="48"/>
      <c s="48"/>
      <c s="48"/>
      <c s="48"/>
      <c s="48"/>
      <c s="48"/>
      <c s="48"/>
      <c s="48"/>
      <c s="48"/>
      <c s="48"/>
      <c s="48"/>
      <c s="48"/>
      <c s="48"/>
      <c s="48"/>
      <c s="48"/>
      <c s="48"/>
      <c s="48"/>
      <c s="48"/>
      <c s="48"/>
      <c s="48"/>
      <c s="48"/>
      <c s="48"/>
      <c s="48"/>
      <c s="48"/>
      <c s="48"/>
      <c s="48"/>
      <c s="48"/>
      <c s="89" t="str">
        <f>IF(B140="","",_xlfn.AGGREGATE(3,5,$B$6:B140))</f>
        <v/>
      </c>
      <c s="49"/>
      <c s="49"/>
      <c s="48"/>
      <c s="48"/>
      <c s="48"/>
      <c s="48"/>
      <c s="48"/>
      <c s="48"/>
      <c s="48"/>
      <c s="48"/>
      <c s="48"/>
      <c s="48"/>
      <c s="48"/>
      <c s="48"/>
      <c s="48"/>
      <c s="48"/>
      <c s="48"/>
      <c s="48"/>
      <c s="48"/>
      <c s="48"/>
      <c s="48"/>
      <c s="48"/>
      <c s="48"/>
      <c s="48"/>
      <c s="48"/>
      <c s="48"/>
      <c s="48"/>
      <c s="48"/>
      <c s="50" t="str">
        <f t="shared" si="44"/>
        <v/>
      </c>
      <c s="252" t="str">
        <f>IF($I140="","",'AUG 24'!$BZ140)</f>
        <v/>
      </c>
      <c s="91" t="str">
        <f t="shared" si="45"/>
        <v/>
      </c>
      <c s="50" t="str">
        <f t="shared" si="46"/>
        <v/>
      </c>
      <c s="252" t="str">
        <f>IF($I140="","",'AUG 24'!CC140)</f>
        <v/>
      </c>
      <c s="91" t="str">
        <f t="shared" si="47"/>
        <v/>
      </c>
      <c s="50" t="str">
        <f t="shared" si="48"/>
        <v/>
      </c>
      <c s="252" t="str">
        <f>IF($I140="","",'AUG 24'!$CF140)</f>
        <v/>
      </c>
      <c s="91" t="str">
        <f t="shared" si="49"/>
        <v/>
      </c>
      <c s="80"/>
      <c s="77"/>
      <c s="59"/>
      <c s="59"/>
      <c s="59"/>
      <c s="74" t="str">
        <f t="shared" si="50"/>
        <v/>
      </c>
      <c s="59"/>
      <c s="59"/>
      <c s="59"/>
      <c s="59"/>
      <c s="59"/>
      <c s="59"/>
      <c s="59"/>
      <c s="59"/>
    </row>
    <row r="141" spans="1:96" ht="15.75" customHeight="1">
      <c r="A141" s="230" t="str">
        <f>IF('STUDENT DATA SHEET '!A142="","",'STUDENT DATA SHEET '!A142)</f>
        <v/>
      </c>
      <c s="231" t="str">
        <f>IFERROR(IF('STUDENT DATA SHEET '!B142="","",'STUDENT DATA SHEET '!B142),"")</f>
        <v/>
      </c>
      <c s="231" t="str">
        <f>IFERROR(IF('STUDENT DATA SHEET '!C142="","",'STUDENT DATA SHEET '!C142),"")</f>
        <v/>
      </c>
      <c s="231" t="str">
        <f>IFERROR(IF('STUDENT DATA SHEET '!D142="","",'STUDENT DATA SHEET '!D142),"")</f>
        <v/>
      </c>
      <c s="43" t="str">
        <f>IFERROR(IF('STUDENT DATA SHEET '!E142="","",'STUDENT DATA SHEET '!E142),"")</f>
        <v/>
      </c>
      <c s="234" t="str">
        <f>IFERROR(IF('STUDENT DATA SHEET '!F142="","",'STUDENT DATA SHEET '!F142),"")</f>
        <v/>
      </c>
      <c s="231" t="str">
        <f>IFERROR(IF('STUDENT DATA SHEET '!G142="","",'STUDENT DATA SHEET '!G142),"")</f>
        <v/>
      </c>
      <c s="231" t="str">
        <f>IFERROR(IF('STUDENT DATA SHEET '!H142="","",'STUDENT DATA SHEET '!H142),"")</f>
        <v/>
      </c>
      <c s="231" t="str">
        <f>IFERROR(UPPER(IF('STUDENT DATA SHEET '!I142="","",'STUDENT DATA SHEET '!I142)),"")</f>
        <v/>
      </c>
      <c s="54" t="str">
        <f>IFERROR(IF('STUDENT DATA SHEET '!J142="","",'STUDENT DATA SHEET '!J142),"")</f>
        <v/>
      </c>
      <c s="54" t="str">
        <f>IFERROR(IF('STUDENT DATA SHEET '!K142="","",'STUDENT DATA SHEET '!K142),"")</f>
        <v/>
      </c>
      <c s="54"/>
      <c s="48"/>
      <c s="48"/>
      <c s="48"/>
      <c s="48"/>
      <c s="48"/>
      <c s="48"/>
      <c s="48"/>
      <c s="48"/>
      <c s="48"/>
      <c s="48"/>
      <c s="48"/>
      <c s="48"/>
      <c s="48"/>
      <c s="48"/>
      <c s="48"/>
      <c s="48"/>
      <c s="48"/>
      <c s="48"/>
      <c s="48"/>
      <c s="48"/>
      <c s="48"/>
      <c s="48"/>
      <c s="48"/>
      <c s="48"/>
      <c s="48"/>
      <c s="48"/>
      <c s="48"/>
      <c s="48"/>
      <c s="48"/>
      <c s="48"/>
      <c s="48"/>
      <c s="48"/>
      <c s="89" t="str">
        <f>IF(B141="","",_xlfn.AGGREGATE(3,5,$B$6:B141))</f>
        <v/>
      </c>
      <c s="49"/>
      <c s="49"/>
      <c s="48"/>
      <c s="48"/>
      <c s="48"/>
      <c s="48"/>
      <c s="48"/>
      <c s="48"/>
      <c s="48"/>
      <c s="48"/>
      <c s="48"/>
      <c s="48"/>
      <c s="48"/>
      <c s="48"/>
      <c s="48"/>
      <c s="48"/>
      <c s="48"/>
      <c s="48"/>
      <c s="48"/>
      <c s="48"/>
      <c s="48"/>
      <c s="48"/>
      <c s="48"/>
      <c s="48"/>
      <c s="48"/>
      <c s="48"/>
      <c s="48"/>
      <c s="48"/>
      <c s="50" t="str">
        <f t="shared" si="44"/>
        <v/>
      </c>
      <c s="252" t="str">
        <f>IF($I141="","",'AUG 24'!$BZ141)</f>
        <v/>
      </c>
      <c s="91" t="str">
        <f t="shared" si="45"/>
        <v/>
      </c>
      <c s="50" t="str">
        <f t="shared" si="46"/>
        <v/>
      </c>
      <c s="252" t="str">
        <f>IF($I141="","",'AUG 24'!CC141)</f>
        <v/>
      </c>
      <c s="91" t="str">
        <f t="shared" si="47"/>
        <v/>
      </c>
      <c s="50" t="str">
        <f t="shared" si="48"/>
        <v/>
      </c>
      <c s="252" t="str">
        <f>IF($I141="","",'AUG 24'!$CF141)</f>
        <v/>
      </c>
      <c s="91" t="str">
        <f t="shared" si="49"/>
        <v/>
      </c>
      <c s="80"/>
      <c s="77"/>
      <c s="59"/>
      <c s="59"/>
      <c s="59"/>
      <c s="74" t="str">
        <f t="shared" si="50"/>
        <v/>
      </c>
      <c s="59"/>
      <c s="59"/>
      <c s="59"/>
      <c s="59"/>
      <c s="59"/>
      <c s="59"/>
      <c s="59"/>
      <c s="59"/>
    </row>
    <row r="142" spans="1:96" ht="15.75" customHeight="1">
      <c r="A142" s="230" t="str">
        <f>IF('STUDENT DATA SHEET '!A143="","",'STUDENT DATA SHEET '!A143)</f>
        <v/>
      </c>
      <c s="231" t="str">
        <f>IFERROR(IF('STUDENT DATA SHEET '!B143="","",'STUDENT DATA SHEET '!B143),"")</f>
        <v/>
      </c>
      <c s="231" t="str">
        <f>IFERROR(IF('STUDENT DATA SHEET '!C143="","",'STUDENT DATA SHEET '!C143),"")</f>
        <v/>
      </c>
      <c s="231" t="str">
        <f>IFERROR(IF('STUDENT DATA SHEET '!D143="","",'STUDENT DATA SHEET '!D143),"")</f>
        <v/>
      </c>
      <c s="43" t="str">
        <f>IFERROR(IF('STUDENT DATA SHEET '!E143="","",'STUDENT DATA SHEET '!E143),"")</f>
        <v/>
      </c>
      <c s="234" t="str">
        <f>IFERROR(IF('STUDENT DATA SHEET '!F143="","",'STUDENT DATA SHEET '!F143),"")</f>
        <v/>
      </c>
      <c s="231" t="str">
        <f>IFERROR(IF('STUDENT DATA SHEET '!G143="","",'STUDENT DATA SHEET '!G143),"")</f>
        <v/>
      </c>
      <c s="231" t="str">
        <f>IFERROR(IF('STUDENT DATA SHEET '!H143="","",'STUDENT DATA SHEET '!H143),"")</f>
        <v/>
      </c>
      <c s="231" t="str">
        <f>IFERROR(UPPER(IF('STUDENT DATA SHEET '!I143="","",'STUDENT DATA SHEET '!I143)),"")</f>
        <v/>
      </c>
      <c s="54" t="str">
        <f>IFERROR(IF('STUDENT DATA SHEET '!J143="","",'STUDENT DATA SHEET '!J143),"")</f>
        <v/>
      </c>
      <c s="54" t="str">
        <f>IFERROR(IF('STUDENT DATA SHEET '!K143="","",'STUDENT DATA SHEET '!K143),"")</f>
        <v/>
      </c>
      <c s="54"/>
      <c s="48"/>
      <c s="48"/>
      <c s="48"/>
      <c s="48"/>
      <c s="48"/>
      <c s="48"/>
      <c s="48"/>
      <c s="48"/>
      <c s="48"/>
      <c s="48"/>
      <c s="48"/>
      <c s="48"/>
      <c s="48"/>
      <c s="48"/>
      <c s="48"/>
      <c s="48"/>
      <c s="48"/>
      <c s="48"/>
      <c s="48"/>
      <c s="48"/>
      <c s="48"/>
      <c s="48"/>
      <c s="48"/>
      <c s="48"/>
      <c s="48"/>
      <c s="48"/>
      <c s="48"/>
      <c s="48"/>
      <c s="48"/>
      <c s="48"/>
      <c s="48"/>
      <c s="48"/>
      <c s="89" t="str">
        <f>IF(B142="","",_xlfn.AGGREGATE(3,5,$B$6:B142))</f>
        <v/>
      </c>
      <c s="49"/>
      <c s="49"/>
      <c s="48"/>
      <c s="48"/>
      <c s="48"/>
      <c s="48"/>
      <c s="48"/>
      <c s="48"/>
      <c s="48"/>
      <c s="48"/>
      <c s="48"/>
      <c s="48"/>
      <c s="48"/>
      <c s="48"/>
      <c s="48"/>
      <c s="48"/>
      <c s="48"/>
      <c s="48"/>
      <c s="48"/>
      <c s="48"/>
      <c s="48"/>
      <c s="48"/>
      <c s="48"/>
      <c s="48"/>
      <c s="48"/>
      <c s="48"/>
      <c s="48"/>
      <c s="48"/>
      <c s="50" t="str">
        <f t="shared" si="44"/>
        <v/>
      </c>
      <c s="252" t="str">
        <f>IF($I142="","",'AUG 24'!$BZ142)</f>
        <v/>
      </c>
      <c s="91" t="str">
        <f t="shared" si="45"/>
        <v/>
      </c>
      <c s="50" t="str">
        <f t="shared" si="46"/>
        <v/>
      </c>
      <c s="252" t="str">
        <f>IF($I142="","",'AUG 24'!CC142)</f>
        <v/>
      </c>
      <c s="91" t="str">
        <f t="shared" si="47"/>
        <v/>
      </c>
      <c s="50" t="str">
        <f t="shared" si="48"/>
        <v/>
      </c>
      <c s="252" t="str">
        <f>IF($I142="","",'AUG 24'!$CF142)</f>
        <v/>
      </c>
      <c s="91" t="str">
        <f t="shared" si="49"/>
        <v/>
      </c>
      <c s="80"/>
      <c s="77"/>
      <c s="59"/>
      <c s="59"/>
      <c s="59"/>
      <c s="74" t="str">
        <f t="shared" si="50"/>
        <v/>
      </c>
      <c s="59"/>
      <c s="59"/>
      <c s="59"/>
      <c s="59"/>
      <c s="59"/>
      <c s="59"/>
      <c s="59"/>
      <c s="59"/>
    </row>
    <row r="143" spans="1:96" ht="15.75" customHeight="1">
      <c r="A143" s="230" t="str">
        <f>IF('STUDENT DATA SHEET '!A144="","",'STUDENT DATA SHEET '!A144)</f>
        <v/>
      </c>
      <c s="231" t="str">
        <f>IFERROR(IF('STUDENT DATA SHEET '!B144="","",'STUDENT DATA SHEET '!B144),"")</f>
        <v/>
      </c>
      <c s="231" t="str">
        <f>IFERROR(IF('STUDENT DATA SHEET '!C144="","",'STUDENT DATA SHEET '!C144),"")</f>
        <v/>
      </c>
      <c s="231" t="str">
        <f>IFERROR(IF('STUDENT DATA SHEET '!D144="","",'STUDENT DATA SHEET '!D144),"")</f>
        <v/>
      </c>
      <c s="43" t="str">
        <f>IFERROR(IF('STUDENT DATA SHEET '!E144="","",'STUDENT DATA SHEET '!E144),"")</f>
        <v/>
      </c>
      <c s="234" t="str">
        <f>IFERROR(IF('STUDENT DATA SHEET '!F144="","",'STUDENT DATA SHEET '!F144),"")</f>
        <v/>
      </c>
      <c s="231" t="str">
        <f>IFERROR(IF('STUDENT DATA SHEET '!G144="","",'STUDENT DATA SHEET '!G144),"")</f>
        <v/>
      </c>
      <c s="231" t="str">
        <f>IFERROR(IF('STUDENT DATA SHEET '!H144="","",'STUDENT DATA SHEET '!H144),"")</f>
        <v/>
      </c>
      <c s="231" t="str">
        <f>IFERROR(UPPER(IF('STUDENT DATA SHEET '!I144="","",'STUDENT DATA SHEET '!I144)),"")</f>
        <v/>
      </c>
      <c s="54" t="str">
        <f>IFERROR(IF('STUDENT DATA SHEET '!J144="","",'STUDENT DATA SHEET '!J144),"")</f>
        <v/>
      </c>
      <c s="54" t="str">
        <f>IFERROR(IF('STUDENT DATA SHEET '!K144="","",'STUDENT DATA SHEET '!K144),"")</f>
        <v/>
      </c>
      <c s="54"/>
      <c s="48"/>
      <c s="48"/>
      <c s="48"/>
      <c s="48"/>
      <c s="48"/>
      <c s="48"/>
      <c s="48"/>
      <c s="48"/>
      <c s="48"/>
      <c s="48"/>
      <c s="48"/>
      <c s="48"/>
      <c s="48"/>
      <c s="48"/>
      <c s="48"/>
      <c s="48"/>
      <c s="48"/>
      <c s="48"/>
      <c s="48"/>
      <c s="48"/>
      <c s="48"/>
      <c s="48"/>
      <c s="48"/>
      <c s="48"/>
      <c s="48"/>
      <c s="48"/>
      <c s="48"/>
      <c s="48"/>
      <c s="48"/>
      <c s="48"/>
      <c s="48"/>
      <c s="48"/>
      <c s="89" t="str">
        <f>IF(B143="","",_xlfn.AGGREGATE(3,5,$B$6:B143))</f>
        <v/>
      </c>
      <c s="49"/>
      <c s="49"/>
      <c s="48"/>
      <c s="48"/>
      <c s="48"/>
      <c s="48"/>
      <c s="48"/>
      <c s="48"/>
      <c s="48"/>
      <c s="48"/>
      <c s="48"/>
      <c s="48"/>
      <c s="48"/>
      <c s="48"/>
      <c s="48"/>
      <c s="48"/>
      <c s="48"/>
      <c s="48"/>
      <c s="48"/>
      <c s="48"/>
      <c s="48"/>
      <c s="48"/>
      <c s="48"/>
      <c s="48"/>
      <c s="48"/>
      <c s="48"/>
      <c s="48"/>
      <c s="48"/>
      <c s="50" t="str">
        <f t="shared" si="44"/>
        <v/>
      </c>
      <c s="252" t="str">
        <f>IF($I143="","",'AUG 24'!$BZ143)</f>
        <v/>
      </c>
      <c s="91" t="str">
        <f t="shared" si="45"/>
        <v/>
      </c>
      <c s="50" t="str">
        <f t="shared" si="46"/>
        <v/>
      </c>
      <c s="252" t="str">
        <f>IF($I143="","",'AUG 24'!CC143)</f>
        <v/>
      </c>
      <c s="91" t="str">
        <f t="shared" si="47"/>
        <v/>
      </c>
      <c s="50" t="str">
        <f t="shared" si="48"/>
        <v/>
      </c>
      <c s="252" t="str">
        <f>IF($I143="","",'AUG 24'!$CF143)</f>
        <v/>
      </c>
      <c s="91" t="str">
        <f t="shared" si="49"/>
        <v/>
      </c>
      <c s="80"/>
      <c s="77"/>
      <c s="59"/>
      <c s="59"/>
      <c s="59"/>
      <c s="74" t="str">
        <f t="shared" si="50"/>
        <v/>
      </c>
      <c s="59"/>
      <c s="59"/>
      <c s="59"/>
      <c s="59"/>
      <c s="59"/>
      <c s="59"/>
      <c s="59"/>
      <c s="59"/>
    </row>
    <row r="144" spans="1:96" ht="15.75" customHeight="1">
      <c r="A144" s="230" t="str">
        <f>IF('STUDENT DATA SHEET '!A145="","",'STUDENT DATA SHEET '!A145)</f>
        <v/>
      </c>
      <c s="231" t="str">
        <f>IFERROR(IF('STUDENT DATA SHEET '!B145="","",'STUDENT DATA SHEET '!B145),"")</f>
        <v/>
      </c>
      <c s="231" t="str">
        <f>IFERROR(IF('STUDENT DATA SHEET '!C145="","",'STUDENT DATA SHEET '!C145),"")</f>
        <v/>
      </c>
      <c s="231" t="str">
        <f>IFERROR(IF('STUDENT DATA SHEET '!D145="","",'STUDENT DATA SHEET '!D145),"")</f>
        <v/>
      </c>
      <c s="43" t="str">
        <f>IFERROR(IF('STUDENT DATA SHEET '!E145="","",'STUDENT DATA SHEET '!E145),"")</f>
        <v/>
      </c>
      <c s="234" t="str">
        <f>IFERROR(IF('STUDENT DATA SHEET '!F145="","",'STUDENT DATA SHEET '!F145),"")</f>
        <v/>
      </c>
      <c s="231" t="str">
        <f>IFERROR(IF('STUDENT DATA SHEET '!G145="","",'STUDENT DATA SHEET '!G145),"")</f>
        <v/>
      </c>
      <c s="231" t="str">
        <f>IFERROR(IF('STUDENT DATA SHEET '!H145="","",'STUDENT DATA SHEET '!H145),"")</f>
        <v/>
      </c>
      <c s="231" t="str">
        <f>IFERROR(UPPER(IF('STUDENT DATA SHEET '!I145="","",'STUDENT DATA SHEET '!I145)),"")</f>
        <v/>
      </c>
      <c s="54" t="str">
        <f>IFERROR(IF('STUDENT DATA SHEET '!J145="","",'STUDENT DATA SHEET '!J145),"")</f>
        <v/>
      </c>
      <c s="54" t="str">
        <f>IFERROR(IF('STUDENT DATA SHEET '!K145="","",'STUDENT DATA SHEET '!K145),"")</f>
        <v/>
      </c>
      <c s="54"/>
      <c s="48"/>
      <c s="48"/>
      <c s="48"/>
      <c s="48"/>
      <c s="48"/>
      <c s="48"/>
      <c s="48"/>
      <c s="48"/>
      <c s="48"/>
      <c s="48"/>
      <c s="48"/>
      <c s="48"/>
      <c s="48"/>
      <c s="48"/>
      <c s="48"/>
      <c s="48"/>
      <c s="48"/>
      <c s="48"/>
      <c s="48"/>
      <c s="48"/>
      <c s="48"/>
      <c s="48"/>
      <c s="48"/>
      <c s="48"/>
      <c s="48"/>
      <c s="48"/>
      <c s="48"/>
      <c s="48"/>
      <c s="48"/>
      <c s="48"/>
      <c s="48"/>
      <c s="48"/>
      <c s="89" t="str">
        <f>IF(B144="","",_xlfn.AGGREGATE(3,5,$B$6:B144))</f>
        <v/>
      </c>
      <c s="49"/>
      <c s="49"/>
      <c s="48"/>
      <c s="48"/>
      <c s="48"/>
      <c s="48"/>
      <c s="48"/>
      <c s="48"/>
      <c s="48"/>
      <c s="48"/>
      <c s="48"/>
      <c s="48"/>
      <c s="48"/>
      <c s="48"/>
      <c s="48"/>
      <c s="48"/>
      <c s="48"/>
      <c s="48"/>
      <c s="48"/>
      <c s="48"/>
      <c s="48"/>
      <c s="48"/>
      <c s="48"/>
      <c s="48"/>
      <c s="48"/>
      <c s="48"/>
      <c s="48"/>
      <c s="48"/>
      <c s="50" t="str">
        <f t="shared" si="44"/>
        <v/>
      </c>
      <c s="252" t="str">
        <f>IF($I144="","",'AUG 24'!$BZ144)</f>
        <v/>
      </c>
      <c s="91" t="str">
        <f t="shared" si="45"/>
        <v/>
      </c>
      <c s="50" t="str">
        <f t="shared" si="46"/>
        <v/>
      </c>
      <c s="252" t="str">
        <f>IF($I144="","",'AUG 24'!CC144)</f>
        <v/>
      </c>
      <c s="91" t="str">
        <f t="shared" si="47"/>
        <v/>
      </c>
      <c s="50" t="str">
        <f t="shared" si="48"/>
        <v/>
      </c>
      <c s="252" t="str">
        <f>IF($I144="","",'AUG 24'!$CF144)</f>
        <v/>
      </c>
      <c s="91" t="str">
        <f t="shared" si="49"/>
        <v/>
      </c>
      <c s="80"/>
      <c s="77"/>
      <c s="59"/>
      <c s="59"/>
      <c s="59"/>
      <c s="74" t="str">
        <f t="shared" si="50"/>
        <v/>
      </c>
      <c s="59"/>
      <c s="59"/>
      <c s="59"/>
      <c s="59"/>
      <c s="59"/>
      <c s="59"/>
      <c s="59"/>
      <c s="59"/>
    </row>
    <row r="145" spans="1:96" ht="15.75" customHeight="1">
      <c r="A145" s="230" t="str">
        <f>IF('STUDENT DATA SHEET '!A146="","",'STUDENT DATA SHEET '!A146)</f>
        <v/>
      </c>
      <c s="231" t="str">
        <f>IFERROR(IF('STUDENT DATA SHEET '!B146="","",'STUDENT DATA SHEET '!B146),"")</f>
        <v/>
      </c>
      <c s="231" t="str">
        <f>IFERROR(IF('STUDENT DATA SHEET '!C146="","",'STUDENT DATA SHEET '!C146),"")</f>
        <v/>
      </c>
      <c s="231" t="str">
        <f>IFERROR(IF('STUDENT DATA SHEET '!D146="","",'STUDENT DATA SHEET '!D146),"")</f>
        <v/>
      </c>
      <c s="43" t="str">
        <f>IFERROR(IF('STUDENT DATA SHEET '!E146="","",'STUDENT DATA SHEET '!E146),"")</f>
        <v/>
      </c>
      <c s="234" t="str">
        <f>IFERROR(IF('STUDENT DATA SHEET '!F146="","",'STUDENT DATA SHEET '!F146),"")</f>
        <v/>
      </c>
      <c s="231" t="str">
        <f>IFERROR(IF('STUDENT DATA SHEET '!G146="","",'STUDENT DATA SHEET '!G146),"")</f>
        <v/>
      </c>
      <c s="231" t="str">
        <f>IFERROR(IF('STUDENT DATA SHEET '!H146="","",'STUDENT DATA SHEET '!H146),"")</f>
        <v/>
      </c>
      <c s="231" t="str">
        <f>IFERROR(UPPER(IF('STUDENT DATA SHEET '!I146="","",'STUDENT DATA SHEET '!I146)),"")</f>
        <v/>
      </c>
      <c s="54" t="str">
        <f>IFERROR(IF('STUDENT DATA SHEET '!J146="","",'STUDENT DATA SHEET '!J146),"")</f>
        <v/>
      </c>
      <c s="54" t="str">
        <f>IFERROR(IF('STUDENT DATA SHEET '!K146="","",'STUDENT DATA SHEET '!K146),"")</f>
        <v/>
      </c>
      <c s="54"/>
      <c s="48"/>
      <c s="48"/>
      <c s="48"/>
      <c s="48"/>
      <c s="48"/>
      <c s="48"/>
      <c s="48"/>
      <c s="48"/>
      <c s="48"/>
      <c s="48"/>
      <c s="48"/>
      <c s="48"/>
      <c s="48"/>
      <c s="48"/>
      <c s="48"/>
      <c s="48"/>
      <c s="48"/>
      <c s="48"/>
      <c s="48"/>
      <c s="48"/>
      <c s="48"/>
      <c s="48"/>
      <c s="48"/>
      <c s="48"/>
      <c s="48"/>
      <c s="48"/>
      <c s="48"/>
      <c s="48"/>
      <c s="48"/>
      <c s="48"/>
      <c s="48"/>
      <c s="48"/>
      <c s="89" t="str">
        <f>IF(B145="","",_xlfn.AGGREGATE(3,5,$B$6:B145))</f>
        <v/>
      </c>
      <c s="49"/>
      <c s="49"/>
      <c s="48"/>
      <c s="48"/>
      <c s="48"/>
      <c s="48"/>
      <c s="48"/>
      <c s="48"/>
      <c s="48"/>
      <c s="48"/>
      <c s="48"/>
      <c s="48"/>
      <c s="48"/>
      <c s="48"/>
      <c s="48"/>
      <c s="48"/>
      <c s="48"/>
      <c s="48"/>
      <c s="48"/>
      <c s="48"/>
      <c s="48"/>
      <c s="48"/>
      <c s="48"/>
      <c s="48"/>
      <c s="48"/>
      <c s="48"/>
      <c s="48"/>
      <c s="48"/>
      <c s="50" t="str">
        <f t="shared" si="44"/>
        <v/>
      </c>
      <c s="252" t="str">
        <f>IF($I145="","",'AUG 24'!$BZ145)</f>
        <v/>
      </c>
      <c s="91" t="str">
        <f t="shared" si="45"/>
        <v/>
      </c>
      <c s="50" t="str">
        <f t="shared" si="46"/>
        <v/>
      </c>
      <c s="252" t="str">
        <f>IF($I145="","",'AUG 24'!CC145)</f>
        <v/>
      </c>
      <c s="91" t="str">
        <f t="shared" si="47"/>
        <v/>
      </c>
      <c s="50" t="str">
        <f t="shared" si="48"/>
        <v/>
      </c>
      <c s="252" t="str">
        <f>IF($I145="","",'AUG 24'!$CF145)</f>
        <v/>
      </c>
      <c s="91" t="str">
        <f t="shared" si="49"/>
        <v/>
      </c>
      <c s="80"/>
      <c s="77"/>
      <c s="59"/>
      <c s="59"/>
      <c s="59"/>
      <c s="74" t="str">
        <f t="shared" si="50"/>
        <v/>
      </c>
      <c s="59"/>
      <c s="59"/>
      <c s="59"/>
      <c s="59"/>
      <c s="59"/>
      <c s="59"/>
      <c s="59"/>
      <c s="59"/>
    </row>
    <row r="146" spans="1:96" ht="15.75" customHeight="1">
      <c r="A146" s="230" t="str">
        <f>IF('STUDENT DATA SHEET '!A147="","",'STUDENT DATA SHEET '!A147)</f>
        <v/>
      </c>
      <c s="231" t="str">
        <f>IFERROR(IF('STUDENT DATA SHEET '!B147="","",'STUDENT DATA SHEET '!B147),"")</f>
        <v/>
      </c>
      <c s="231" t="str">
        <f>IFERROR(IF('STUDENT DATA SHEET '!C147="","",'STUDENT DATA SHEET '!C147),"")</f>
        <v/>
      </c>
      <c s="231" t="str">
        <f>IFERROR(IF('STUDENT DATA SHEET '!D147="","",'STUDENT DATA SHEET '!D147),"")</f>
        <v/>
      </c>
      <c s="43" t="str">
        <f>IFERROR(IF('STUDENT DATA SHEET '!E147="","",'STUDENT DATA SHEET '!E147),"")</f>
        <v/>
      </c>
      <c s="234" t="str">
        <f>IFERROR(IF('STUDENT DATA SHEET '!F147="","",'STUDENT DATA SHEET '!F147),"")</f>
        <v/>
      </c>
      <c s="231" t="str">
        <f>IFERROR(IF('STUDENT DATA SHEET '!G147="","",'STUDENT DATA SHEET '!G147),"")</f>
        <v/>
      </c>
      <c s="231" t="str">
        <f>IFERROR(IF('STUDENT DATA SHEET '!H147="","",'STUDENT DATA SHEET '!H147),"")</f>
        <v/>
      </c>
      <c s="231" t="str">
        <f>IFERROR(UPPER(IF('STUDENT DATA SHEET '!I147="","",'STUDENT DATA SHEET '!I147)),"")</f>
        <v/>
      </c>
      <c s="54" t="str">
        <f>IFERROR(IF('STUDENT DATA SHEET '!J147="","",'STUDENT DATA SHEET '!J147),"")</f>
        <v/>
      </c>
      <c s="54" t="str">
        <f>IFERROR(IF('STUDENT DATA SHEET '!K147="","",'STUDENT DATA SHEET '!K147),"")</f>
        <v/>
      </c>
      <c s="54"/>
      <c s="48"/>
      <c s="48"/>
      <c s="48"/>
      <c s="48"/>
      <c s="48"/>
      <c s="48"/>
      <c s="48"/>
      <c s="48"/>
      <c s="48"/>
      <c s="48"/>
      <c s="48"/>
      <c s="48"/>
      <c s="48"/>
      <c s="48"/>
      <c s="48"/>
      <c s="48"/>
      <c s="48"/>
      <c s="48"/>
      <c s="48"/>
      <c s="48"/>
      <c s="48"/>
      <c s="48"/>
      <c s="48"/>
      <c s="48"/>
      <c s="48"/>
      <c s="48"/>
      <c s="48"/>
      <c s="48"/>
      <c s="48"/>
      <c s="48"/>
      <c s="48"/>
      <c s="48"/>
      <c s="89" t="str">
        <f>IF(B146="","",_xlfn.AGGREGATE(3,5,$B$6:B146))</f>
        <v/>
      </c>
      <c s="49"/>
      <c s="49"/>
      <c s="48"/>
      <c s="48"/>
      <c s="48"/>
      <c s="48"/>
      <c s="48"/>
      <c s="48"/>
      <c s="48"/>
      <c s="48"/>
      <c s="48"/>
      <c s="48"/>
      <c s="48"/>
      <c s="48"/>
      <c s="48"/>
      <c s="48"/>
      <c s="48"/>
      <c s="48"/>
      <c s="48"/>
      <c s="48"/>
      <c s="48"/>
      <c s="48"/>
      <c s="48"/>
      <c s="48"/>
      <c s="48"/>
      <c s="48"/>
      <c s="48"/>
      <c s="48"/>
      <c s="50" t="str">
        <f t="shared" si="44"/>
        <v/>
      </c>
      <c s="252" t="str">
        <f>IF($I146="","",'AUG 24'!$BZ146)</f>
        <v/>
      </c>
      <c s="91" t="str">
        <f t="shared" si="45"/>
        <v/>
      </c>
      <c s="50" t="str">
        <f t="shared" si="46"/>
        <v/>
      </c>
      <c s="252" t="str">
        <f>IF($I146="","",'AUG 24'!CC146)</f>
        <v/>
      </c>
      <c s="91" t="str">
        <f t="shared" si="47"/>
        <v/>
      </c>
      <c s="50" t="str">
        <f t="shared" si="48"/>
        <v/>
      </c>
      <c s="252" t="str">
        <f>IF($I146="","",'AUG 24'!$CF146)</f>
        <v/>
      </c>
      <c s="91" t="str">
        <f t="shared" si="49"/>
        <v/>
      </c>
      <c s="80"/>
      <c s="77"/>
      <c s="59"/>
      <c s="59"/>
      <c s="59"/>
      <c s="74" t="str">
        <f t="shared" si="50"/>
        <v/>
      </c>
      <c s="59"/>
      <c s="59"/>
      <c s="59"/>
      <c s="59"/>
      <c s="59"/>
      <c s="59"/>
      <c s="59"/>
      <c s="59"/>
    </row>
    <row r="147" spans="1:96" ht="15.75" customHeight="1">
      <c r="A147" s="230" t="str">
        <f>IF('STUDENT DATA SHEET '!A148="","",'STUDENT DATA SHEET '!A148)</f>
        <v/>
      </c>
      <c s="231" t="str">
        <f>IFERROR(IF('STUDENT DATA SHEET '!B148="","",'STUDENT DATA SHEET '!B148),"")</f>
        <v/>
      </c>
      <c s="231" t="str">
        <f>IFERROR(IF('STUDENT DATA SHEET '!C148="","",'STUDENT DATA SHEET '!C148),"")</f>
        <v/>
      </c>
      <c s="231" t="str">
        <f>IFERROR(IF('STUDENT DATA SHEET '!D148="","",'STUDENT DATA SHEET '!D148),"")</f>
        <v/>
      </c>
      <c s="43" t="str">
        <f>IFERROR(IF('STUDENT DATA SHEET '!E148="","",'STUDENT DATA SHEET '!E148),"")</f>
        <v/>
      </c>
      <c s="234" t="str">
        <f>IFERROR(IF('STUDENT DATA SHEET '!F148="","",'STUDENT DATA SHEET '!F148),"")</f>
        <v/>
      </c>
      <c s="231" t="str">
        <f>IFERROR(IF('STUDENT DATA SHEET '!G148="","",'STUDENT DATA SHEET '!G148),"")</f>
        <v/>
      </c>
      <c s="231" t="str">
        <f>IFERROR(IF('STUDENT DATA SHEET '!H148="","",'STUDENT DATA SHEET '!H148),"")</f>
        <v/>
      </c>
      <c s="231" t="str">
        <f>IFERROR(UPPER(IF('STUDENT DATA SHEET '!I148="","",'STUDENT DATA SHEET '!I148)),"")</f>
        <v/>
      </c>
      <c s="54" t="str">
        <f>IFERROR(IF('STUDENT DATA SHEET '!J148="","",'STUDENT DATA SHEET '!J148),"")</f>
        <v/>
      </c>
      <c s="54" t="str">
        <f>IFERROR(IF('STUDENT DATA SHEET '!K148="","",'STUDENT DATA SHEET '!K148),"")</f>
        <v/>
      </c>
      <c s="54"/>
      <c s="48"/>
      <c s="48"/>
      <c s="48"/>
      <c s="48"/>
      <c s="48"/>
      <c s="48"/>
      <c s="48"/>
      <c s="48"/>
      <c s="48"/>
      <c s="48"/>
      <c s="48"/>
      <c s="48"/>
      <c s="48"/>
      <c s="48"/>
      <c s="48"/>
      <c s="48"/>
      <c s="48"/>
      <c s="48"/>
      <c s="48"/>
      <c s="48"/>
      <c s="48"/>
      <c s="48"/>
      <c s="48"/>
      <c s="48"/>
      <c s="48"/>
      <c s="48"/>
      <c s="48"/>
      <c s="48"/>
      <c s="48"/>
      <c s="48"/>
      <c s="48"/>
      <c s="48"/>
      <c s="89" t="str">
        <f>IF(B147="","",_xlfn.AGGREGATE(3,5,$B$6:B147))</f>
        <v/>
      </c>
      <c s="49"/>
      <c s="49"/>
      <c s="48"/>
      <c s="48"/>
      <c s="48"/>
      <c s="48"/>
      <c s="48"/>
      <c s="48"/>
      <c s="48"/>
      <c s="48"/>
      <c s="48"/>
      <c s="48"/>
      <c s="48"/>
      <c s="48"/>
      <c s="48"/>
      <c s="48"/>
      <c s="48"/>
      <c s="48"/>
      <c s="48"/>
      <c s="48"/>
      <c s="48"/>
      <c s="48"/>
      <c s="48"/>
      <c s="48"/>
      <c s="48"/>
      <c s="48"/>
      <c s="48"/>
      <c s="48"/>
      <c s="50" t="str">
        <f t="shared" si="44"/>
        <v/>
      </c>
      <c s="252" t="str">
        <f>IF($I147="","",'AUG 24'!$BZ147)</f>
        <v/>
      </c>
      <c s="91" t="str">
        <f t="shared" si="45"/>
        <v/>
      </c>
      <c s="50" t="str">
        <f t="shared" si="46"/>
        <v/>
      </c>
      <c s="252" t="str">
        <f>IF($I147="","",'AUG 24'!CC147)</f>
        <v/>
      </c>
      <c s="91" t="str">
        <f t="shared" si="47"/>
        <v/>
      </c>
      <c s="50" t="str">
        <f t="shared" si="48"/>
        <v/>
      </c>
      <c s="252" t="str">
        <f>IF($I147="","",'AUG 24'!$CF147)</f>
        <v/>
      </c>
      <c s="91" t="str">
        <f t="shared" si="49"/>
        <v/>
      </c>
      <c s="80"/>
      <c s="77"/>
      <c s="59"/>
      <c s="59"/>
      <c s="59"/>
      <c s="74" t="str">
        <f t="shared" si="50"/>
        <v/>
      </c>
      <c s="59"/>
      <c s="59"/>
      <c s="59"/>
      <c s="59"/>
      <c s="59"/>
      <c s="59"/>
      <c s="59"/>
      <c s="59"/>
    </row>
    <row r="148" spans="1:96" ht="15.75" customHeight="1">
      <c r="A148" s="230" t="str">
        <f>IF('STUDENT DATA SHEET '!A149="","",'STUDENT DATA SHEET '!A149)</f>
        <v/>
      </c>
      <c s="231" t="str">
        <f>IFERROR(IF('STUDENT DATA SHEET '!B149="","",'STUDENT DATA SHEET '!B149),"")</f>
        <v/>
      </c>
      <c s="231" t="str">
        <f>IFERROR(IF('STUDENT DATA SHEET '!C149="","",'STUDENT DATA SHEET '!C149),"")</f>
        <v/>
      </c>
      <c s="231" t="str">
        <f>IFERROR(IF('STUDENT DATA SHEET '!D149="","",'STUDENT DATA SHEET '!D149),"")</f>
        <v/>
      </c>
      <c s="43" t="str">
        <f>IFERROR(IF('STUDENT DATA SHEET '!E149="","",'STUDENT DATA SHEET '!E149),"")</f>
        <v/>
      </c>
      <c s="234" t="str">
        <f>IFERROR(IF('STUDENT DATA SHEET '!F149="","",'STUDENT DATA SHEET '!F149),"")</f>
        <v/>
      </c>
      <c s="231" t="str">
        <f>IFERROR(IF('STUDENT DATA SHEET '!G149="","",'STUDENT DATA SHEET '!G149),"")</f>
        <v/>
      </c>
      <c s="231" t="str">
        <f>IFERROR(IF('STUDENT DATA SHEET '!H149="","",'STUDENT DATA SHEET '!H149),"")</f>
        <v/>
      </c>
      <c s="231" t="str">
        <f>IFERROR(UPPER(IF('STUDENT DATA SHEET '!I149="","",'STUDENT DATA SHEET '!I149)),"")</f>
        <v/>
      </c>
      <c s="54" t="str">
        <f>IFERROR(IF('STUDENT DATA SHEET '!J149="","",'STUDENT DATA SHEET '!J149),"")</f>
        <v/>
      </c>
      <c s="54" t="str">
        <f>IFERROR(IF('STUDENT DATA SHEET '!K149="","",'STUDENT DATA SHEET '!K149),"")</f>
        <v/>
      </c>
      <c s="54"/>
      <c s="48"/>
      <c s="48"/>
      <c s="48"/>
      <c s="48"/>
      <c s="48"/>
      <c s="48"/>
      <c s="48"/>
      <c s="48"/>
      <c s="48"/>
      <c s="48"/>
      <c s="48"/>
      <c s="48"/>
      <c s="48"/>
      <c s="48"/>
      <c s="48"/>
      <c s="48"/>
      <c s="48"/>
      <c s="48"/>
      <c s="48"/>
      <c s="48"/>
      <c s="48"/>
      <c s="48"/>
      <c s="48"/>
      <c s="48"/>
      <c s="48"/>
      <c s="48"/>
      <c s="48"/>
      <c s="48"/>
      <c s="48"/>
      <c s="48"/>
      <c s="48"/>
      <c s="48"/>
      <c s="89" t="str">
        <f>IF(B148="","",_xlfn.AGGREGATE(3,5,$B$6:B148))</f>
        <v/>
      </c>
      <c s="49"/>
      <c s="49"/>
      <c s="48"/>
      <c s="48"/>
      <c s="48"/>
      <c s="48"/>
      <c s="48"/>
      <c s="48"/>
      <c s="48"/>
      <c s="48"/>
      <c s="48"/>
      <c s="48"/>
      <c s="48"/>
      <c s="48"/>
      <c s="48"/>
      <c s="48"/>
      <c s="48"/>
      <c s="48"/>
      <c s="48"/>
      <c s="48"/>
      <c s="48"/>
      <c s="48"/>
      <c s="48"/>
      <c s="48"/>
      <c s="48"/>
      <c s="48"/>
      <c s="48"/>
      <c s="48"/>
      <c s="50" t="str">
        <f t="shared" si="44"/>
        <v/>
      </c>
      <c s="252" t="str">
        <f>IF($I148="","",'AUG 24'!$BZ148)</f>
        <v/>
      </c>
      <c s="91" t="str">
        <f t="shared" si="45"/>
        <v/>
      </c>
      <c s="50" t="str">
        <f t="shared" si="46"/>
        <v/>
      </c>
      <c s="252" t="str">
        <f>IF($I148="","",'AUG 24'!CC148)</f>
        <v/>
      </c>
      <c s="91" t="str">
        <f t="shared" si="47"/>
        <v/>
      </c>
      <c s="50" t="str">
        <f t="shared" si="48"/>
        <v/>
      </c>
      <c s="252" t="str">
        <f>IF($I148="","",'AUG 24'!$CF148)</f>
        <v/>
      </c>
      <c s="91" t="str">
        <f t="shared" si="49"/>
        <v/>
      </c>
      <c s="80"/>
      <c s="77"/>
      <c s="59"/>
      <c s="59"/>
      <c s="59"/>
      <c s="74" t="str">
        <f t="shared" si="50"/>
        <v/>
      </c>
      <c s="59"/>
      <c s="59"/>
      <c s="59"/>
      <c s="59"/>
      <c s="59"/>
      <c s="59"/>
      <c s="59"/>
      <c s="59"/>
    </row>
    <row r="149" spans="1:96" ht="15.75" customHeight="1">
      <c r="A149" s="230" t="str">
        <f>IF('STUDENT DATA SHEET '!A150="","",'STUDENT DATA SHEET '!A150)</f>
        <v/>
      </c>
      <c s="231" t="str">
        <f>IFERROR(IF('STUDENT DATA SHEET '!B150="","",'STUDENT DATA SHEET '!B150),"")</f>
        <v/>
      </c>
      <c s="231" t="str">
        <f>IFERROR(IF('STUDENT DATA SHEET '!C150="","",'STUDENT DATA SHEET '!C150),"")</f>
        <v/>
      </c>
      <c s="231" t="str">
        <f>IFERROR(IF('STUDENT DATA SHEET '!D150="","",'STUDENT DATA SHEET '!D150),"")</f>
        <v/>
      </c>
      <c s="43" t="str">
        <f>IFERROR(IF('STUDENT DATA SHEET '!E150="","",'STUDENT DATA SHEET '!E150),"")</f>
        <v/>
      </c>
      <c s="234" t="str">
        <f>IFERROR(IF('STUDENT DATA SHEET '!F150="","",'STUDENT DATA SHEET '!F150),"")</f>
        <v/>
      </c>
      <c s="231" t="str">
        <f>IFERROR(IF('STUDENT DATA SHEET '!G150="","",'STUDENT DATA SHEET '!G150),"")</f>
        <v/>
      </c>
      <c s="231" t="str">
        <f>IFERROR(IF('STUDENT DATA SHEET '!H150="","",'STUDENT DATA SHEET '!H150),"")</f>
        <v/>
      </c>
      <c s="231" t="str">
        <f>IFERROR(UPPER(IF('STUDENT DATA SHEET '!I150="","",'STUDENT DATA SHEET '!I150)),"")</f>
        <v/>
      </c>
      <c s="54" t="str">
        <f>IFERROR(IF('STUDENT DATA SHEET '!J150="","",'STUDENT DATA SHEET '!J150),"")</f>
        <v/>
      </c>
      <c s="54" t="str">
        <f>IFERROR(IF('STUDENT DATA SHEET '!K150="","",'STUDENT DATA SHEET '!K150),"")</f>
        <v/>
      </c>
      <c s="54"/>
      <c s="48"/>
      <c s="48"/>
      <c s="48"/>
      <c s="48"/>
      <c s="48"/>
      <c s="48"/>
      <c s="48"/>
      <c s="48"/>
      <c s="48"/>
      <c s="48"/>
      <c s="48"/>
      <c s="48"/>
      <c s="48"/>
      <c s="48"/>
      <c s="48"/>
      <c s="48"/>
      <c s="48"/>
      <c s="48"/>
      <c s="48"/>
      <c s="48"/>
      <c s="48"/>
      <c s="48"/>
      <c s="48"/>
      <c s="48"/>
      <c s="48"/>
      <c s="48"/>
      <c s="48"/>
      <c s="48"/>
      <c s="48"/>
      <c s="48"/>
      <c s="48"/>
      <c s="48"/>
      <c s="89" t="str">
        <f>IF(B149="","",_xlfn.AGGREGATE(3,5,$B$6:B149))</f>
        <v/>
      </c>
      <c s="49"/>
      <c s="49"/>
      <c s="48"/>
      <c s="48"/>
      <c s="48"/>
      <c s="48"/>
      <c s="48"/>
      <c s="48"/>
      <c s="48"/>
      <c s="48"/>
      <c s="48"/>
      <c s="48"/>
      <c s="48"/>
      <c s="48"/>
      <c s="48"/>
      <c s="48"/>
      <c s="48"/>
      <c s="48"/>
      <c s="48"/>
      <c s="48"/>
      <c s="48"/>
      <c s="48"/>
      <c s="48"/>
      <c s="48"/>
      <c s="48"/>
      <c s="48"/>
      <c s="48"/>
      <c s="48"/>
      <c s="50" t="str">
        <f t="shared" si="44"/>
        <v/>
      </c>
      <c s="252" t="str">
        <f>IF($I149="","",'AUG 24'!$BZ149)</f>
        <v/>
      </c>
      <c s="91" t="str">
        <f t="shared" si="45"/>
        <v/>
      </c>
      <c s="50" t="str">
        <f t="shared" si="46"/>
        <v/>
      </c>
      <c s="252" t="str">
        <f>IF($I149="","",'AUG 24'!CC149)</f>
        <v/>
      </c>
      <c s="91" t="str">
        <f t="shared" si="47"/>
        <v/>
      </c>
      <c s="50" t="str">
        <f t="shared" si="48"/>
        <v/>
      </c>
      <c s="252" t="str">
        <f>IF($I149="","",'AUG 24'!$CF149)</f>
        <v/>
      </c>
      <c s="91" t="str">
        <f t="shared" si="49"/>
        <v/>
      </c>
      <c s="80"/>
      <c s="77"/>
      <c s="59"/>
      <c s="59"/>
      <c s="59"/>
      <c s="74" t="str">
        <f t="shared" si="50"/>
        <v/>
      </c>
      <c s="59"/>
      <c s="59"/>
      <c s="59"/>
      <c s="59"/>
      <c s="59"/>
      <c s="59"/>
      <c s="59"/>
      <c s="59"/>
    </row>
    <row r="150" spans="1:96" ht="15.75" customHeight="1">
      <c r="A150" s="230" t="str">
        <f>IF('STUDENT DATA SHEET '!A151="","",'STUDENT DATA SHEET '!A151)</f>
        <v/>
      </c>
      <c s="231" t="str">
        <f>IFERROR(IF('STUDENT DATA SHEET '!B151="","",'STUDENT DATA SHEET '!B151),"")</f>
        <v/>
      </c>
      <c s="231" t="str">
        <f>IFERROR(IF('STUDENT DATA SHEET '!C151="","",'STUDENT DATA SHEET '!C151),"")</f>
        <v/>
      </c>
      <c s="231" t="str">
        <f>IFERROR(IF('STUDENT DATA SHEET '!D151="","",'STUDENT DATA SHEET '!D151),"")</f>
        <v/>
      </c>
      <c s="43" t="str">
        <f>IFERROR(IF('STUDENT DATA SHEET '!E151="","",'STUDENT DATA SHEET '!E151),"")</f>
        <v/>
      </c>
      <c s="234" t="str">
        <f>IFERROR(IF('STUDENT DATA SHEET '!F151="","",'STUDENT DATA SHEET '!F151),"")</f>
        <v/>
      </c>
      <c s="231" t="str">
        <f>IFERROR(IF('STUDENT DATA SHEET '!G151="","",'STUDENT DATA SHEET '!G151),"")</f>
        <v/>
      </c>
      <c s="231" t="str">
        <f>IFERROR(IF('STUDENT DATA SHEET '!H151="","",'STUDENT DATA SHEET '!H151),"")</f>
        <v/>
      </c>
      <c s="231" t="str">
        <f>IFERROR(UPPER(IF('STUDENT DATA SHEET '!I151="","",'STUDENT DATA SHEET '!I151)),"")</f>
        <v/>
      </c>
      <c s="54" t="str">
        <f>IFERROR(IF('STUDENT DATA SHEET '!J151="","",'STUDENT DATA SHEET '!J151),"")</f>
        <v/>
      </c>
      <c s="54" t="str">
        <f>IFERROR(IF('STUDENT DATA SHEET '!K151="","",'STUDENT DATA SHEET '!K151),"")</f>
        <v/>
      </c>
      <c s="54"/>
      <c s="48"/>
      <c s="48"/>
      <c s="48"/>
      <c s="48"/>
      <c s="48"/>
      <c s="48"/>
      <c s="48"/>
      <c s="48"/>
      <c s="48"/>
      <c s="48"/>
      <c s="48"/>
      <c s="48"/>
      <c s="48"/>
      <c s="48"/>
      <c s="48"/>
      <c s="48"/>
      <c s="48"/>
      <c s="48"/>
      <c s="48"/>
      <c s="48"/>
      <c s="48"/>
      <c s="48"/>
      <c s="48"/>
      <c s="48"/>
      <c s="48"/>
      <c s="48"/>
      <c s="48"/>
      <c s="48"/>
      <c s="48"/>
      <c s="48"/>
      <c s="48"/>
      <c s="48"/>
      <c s="89" t="str">
        <f>IF(B150="","",_xlfn.AGGREGATE(3,5,$B$6:B150))</f>
        <v/>
      </c>
      <c s="49"/>
      <c s="49"/>
      <c s="48"/>
      <c s="48"/>
      <c s="48"/>
      <c s="48"/>
      <c s="48"/>
      <c s="48"/>
      <c s="48"/>
      <c s="48"/>
      <c s="48"/>
      <c s="48"/>
      <c s="48"/>
      <c s="48"/>
      <c s="48"/>
      <c s="48"/>
      <c s="48"/>
      <c s="48"/>
      <c s="48"/>
      <c s="48"/>
      <c s="48"/>
      <c s="48"/>
      <c s="48"/>
      <c s="48"/>
      <c s="48"/>
      <c s="48"/>
      <c s="48"/>
      <c s="48"/>
      <c s="50" t="str">
        <f t="shared" si="44"/>
        <v/>
      </c>
      <c s="252" t="str">
        <f>IF($I150="","",'AUG 24'!$BZ150)</f>
        <v/>
      </c>
      <c s="91" t="str">
        <f t="shared" si="45"/>
        <v/>
      </c>
      <c s="50" t="str">
        <f t="shared" si="46"/>
        <v/>
      </c>
      <c s="252" t="str">
        <f>IF($I150="","",'AUG 24'!CC150)</f>
        <v/>
      </c>
      <c s="91" t="str">
        <f t="shared" si="47"/>
        <v/>
      </c>
      <c s="50" t="str">
        <f t="shared" si="48"/>
        <v/>
      </c>
      <c s="252" t="str">
        <f>IF($I150="","",'AUG 24'!$CF150)</f>
        <v/>
      </c>
      <c s="91" t="str">
        <f t="shared" si="49"/>
        <v/>
      </c>
      <c s="80"/>
      <c s="77"/>
      <c s="59"/>
      <c s="59"/>
      <c s="59"/>
      <c s="74" t="str">
        <f t="shared" si="50"/>
        <v/>
      </c>
      <c s="59"/>
      <c s="59"/>
      <c s="59"/>
      <c s="59"/>
      <c s="59"/>
      <c s="59"/>
      <c s="59"/>
      <c s="59"/>
    </row>
    <row r="151" spans="1:96" ht="15.75" customHeight="1">
      <c r="A151" s="230" t="str">
        <f>IF('STUDENT DATA SHEET '!A152="","",'STUDENT DATA SHEET '!A152)</f>
        <v/>
      </c>
      <c s="231" t="str">
        <f>IFERROR(IF('STUDENT DATA SHEET '!B152="","",'STUDENT DATA SHEET '!B152),"")</f>
        <v/>
      </c>
      <c s="231" t="str">
        <f>IFERROR(IF('STUDENT DATA SHEET '!C152="","",'STUDENT DATA SHEET '!C152),"")</f>
        <v/>
      </c>
      <c s="231" t="str">
        <f>IFERROR(IF('STUDENT DATA SHEET '!D152="","",'STUDENT DATA SHEET '!D152),"")</f>
        <v/>
      </c>
      <c s="43" t="str">
        <f>IFERROR(IF('STUDENT DATA SHEET '!E152="","",'STUDENT DATA SHEET '!E152),"")</f>
        <v/>
      </c>
      <c s="234" t="str">
        <f>IFERROR(IF('STUDENT DATA SHEET '!F152="","",'STUDENT DATA SHEET '!F152),"")</f>
        <v/>
      </c>
      <c s="231" t="str">
        <f>IFERROR(IF('STUDENT DATA SHEET '!G152="","",'STUDENT DATA SHEET '!G152),"")</f>
        <v/>
      </c>
      <c s="231" t="str">
        <f>IFERROR(IF('STUDENT DATA SHEET '!H152="","",'STUDENT DATA SHEET '!H152),"")</f>
        <v/>
      </c>
      <c s="231" t="str">
        <f>IFERROR(UPPER(IF('STUDENT DATA SHEET '!I152="","",'STUDENT DATA SHEET '!I152)),"")</f>
        <v/>
      </c>
      <c s="54" t="str">
        <f>IFERROR(IF('STUDENT DATA SHEET '!J152="","",'STUDENT DATA SHEET '!J152),"")</f>
        <v/>
      </c>
      <c s="54" t="str">
        <f>IFERROR(IF('STUDENT DATA SHEET '!K152="","",'STUDENT DATA SHEET '!K152),"")</f>
        <v/>
      </c>
      <c s="54"/>
      <c s="48"/>
      <c s="48"/>
      <c s="48"/>
      <c s="48"/>
      <c s="48"/>
      <c s="48"/>
      <c s="48"/>
      <c s="48"/>
      <c s="48"/>
      <c s="48"/>
      <c s="48"/>
      <c s="48"/>
      <c s="48"/>
      <c s="48"/>
      <c s="48"/>
      <c s="48"/>
      <c s="48"/>
      <c s="48"/>
      <c s="48"/>
      <c s="48"/>
      <c s="48"/>
      <c s="48"/>
      <c s="48"/>
      <c s="48"/>
      <c s="48"/>
      <c s="48"/>
      <c s="48"/>
      <c s="48"/>
      <c s="48"/>
      <c s="48"/>
      <c s="48"/>
      <c s="48"/>
      <c s="89" t="str">
        <f>IF(B151="","",_xlfn.AGGREGATE(3,5,$B$6:B151))</f>
        <v/>
      </c>
      <c s="49"/>
      <c s="49"/>
      <c s="48"/>
      <c s="48"/>
      <c s="48"/>
      <c s="48"/>
      <c s="48"/>
      <c s="48"/>
      <c s="48"/>
      <c s="48"/>
      <c s="48"/>
      <c s="48"/>
      <c s="48"/>
      <c s="48"/>
      <c s="48"/>
      <c s="48"/>
      <c s="48"/>
      <c s="48"/>
      <c s="48"/>
      <c s="48"/>
      <c s="48"/>
      <c s="48"/>
      <c s="48"/>
      <c s="48"/>
      <c s="48"/>
      <c s="48"/>
      <c s="48"/>
      <c s="48"/>
      <c s="50" t="str">
        <f t="shared" si="44"/>
        <v/>
      </c>
      <c s="252" t="str">
        <f>IF($I151="","",'AUG 24'!$BZ151)</f>
        <v/>
      </c>
      <c s="91" t="str">
        <f t="shared" si="45"/>
        <v/>
      </c>
      <c s="50" t="str">
        <f t="shared" si="46"/>
        <v/>
      </c>
      <c s="252" t="str">
        <f>IF($I151="","",'AUG 24'!CC151)</f>
        <v/>
      </c>
      <c s="91" t="str">
        <f t="shared" si="47"/>
        <v/>
      </c>
      <c s="50" t="str">
        <f t="shared" si="48"/>
        <v/>
      </c>
      <c s="252" t="str">
        <f>IF($I151="","",'AUG 24'!$CF151)</f>
        <v/>
      </c>
      <c s="91" t="str">
        <f t="shared" si="49"/>
        <v/>
      </c>
      <c s="80"/>
      <c s="77"/>
      <c s="59"/>
      <c s="59"/>
      <c s="59"/>
      <c s="74" t="str">
        <f t="shared" si="50"/>
        <v/>
      </c>
      <c s="59"/>
      <c s="59"/>
      <c s="59"/>
      <c s="59"/>
      <c s="59"/>
      <c s="59"/>
      <c s="59"/>
      <c s="59"/>
    </row>
    <row r="152" spans="1:96" ht="15.75" customHeight="1">
      <c r="A152" s="230" t="str">
        <f>IF('STUDENT DATA SHEET '!A153="","",'STUDENT DATA SHEET '!A153)</f>
        <v/>
      </c>
      <c s="231" t="str">
        <f>IFERROR(IF('STUDENT DATA SHEET '!B153="","",'STUDENT DATA SHEET '!B153),"")</f>
        <v/>
      </c>
      <c s="231" t="str">
        <f>IFERROR(IF('STUDENT DATA SHEET '!C153="","",'STUDENT DATA SHEET '!C153),"")</f>
        <v/>
      </c>
      <c s="231" t="str">
        <f>IFERROR(IF('STUDENT DATA SHEET '!D153="","",'STUDENT DATA SHEET '!D153),"")</f>
        <v/>
      </c>
      <c s="43" t="str">
        <f>IFERROR(IF('STUDENT DATA SHEET '!E153="","",'STUDENT DATA SHEET '!E153),"")</f>
        <v/>
      </c>
      <c s="234" t="str">
        <f>IFERROR(IF('STUDENT DATA SHEET '!F153="","",'STUDENT DATA SHEET '!F153),"")</f>
        <v/>
      </c>
      <c s="231" t="str">
        <f>IFERROR(IF('STUDENT DATA SHEET '!G153="","",'STUDENT DATA SHEET '!G153),"")</f>
        <v/>
      </c>
      <c s="231" t="str">
        <f>IFERROR(IF('STUDENT DATA SHEET '!H153="","",'STUDENT DATA SHEET '!H153),"")</f>
        <v/>
      </c>
      <c s="231" t="str">
        <f>IFERROR(UPPER(IF('STUDENT DATA SHEET '!I153="","",'STUDENT DATA SHEET '!I153)),"")</f>
        <v/>
      </c>
      <c s="54" t="str">
        <f>IFERROR(IF('STUDENT DATA SHEET '!J153="","",'STUDENT DATA SHEET '!J153),"")</f>
        <v/>
      </c>
      <c s="54" t="str">
        <f>IFERROR(IF('STUDENT DATA SHEET '!K153="","",'STUDENT DATA SHEET '!K153),"")</f>
        <v/>
      </c>
      <c s="54"/>
      <c s="48"/>
      <c s="48"/>
      <c s="48"/>
      <c s="48"/>
      <c s="48"/>
      <c s="48"/>
      <c s="48"/>
      <c s="48"/>
      <c s="48"/>
      <c s="48"/>
      <c s="48"/>
      <c s="48"/>
      <c s="48"/>
      <c s="48"/>
      <c s="48"/>
      <c s="48"/>
      <c s="48"/>
      <c s="48"/>
      <c s="48"/>
      <c s="48"/>
      <c s="48"/>
      <c s="48"/>
      <c s="48"/>
      <c s="48"/>
      <c s="48"/>
      <c s="48"/>
      <c s="48"/>
      <c s="48"/>
      <c s="48"/>
      <c s="48"/>
      <c s="48"/>
      <c s="48"/>
      <c s="89" t="str">
        <f>IF(B152="","",_xlfn.AGGREGATE(3,5,$B$6:B152))</f>
        <v/>
      </c>
      <c s="49"/>
      <c s="49"/>
      <c s="48"/>
      <c s="48"/>
      <c s="48"/>
      <c s="48"/>
      <c s="48"/>
      <c s="48"/>
      <c s="48"/>
      <c s="48"/>
      <c s="48"/>
      <c s="48"/>
      <c s="48"/>
      <c s="48"/>
      <c s="48"/>
      <c s="48"/>
      <c s="48"/>
      <c s="48"/>
      <c s="48"/>
      <c s="48"/>
      <c s="48"/>
      <c s="48"/>
      <c s="48"/>
      <c s="48"/>
      <c s="48"/>
      <c s="48"/>
      <c s="48"/>
      <c s="48"/>
      <c s="50" t="str">
        <f t="shared" si="44"/>
        <v/>
      </c>
      <c s="252" t="str">
        <f>IF($I152="","",'AUG 24'!$BZ152)</f>
        <v/>
      </c>
      <c s="91" t="str">
        <f t="shared" si="45"/>
        <v/>
      </c>
      <c s="50" t="str">
        <f t="shared" si="46"/>
        <v/>
      </c>
      <c s="252" t="str">
        <f>IF($I152="","",'AUG 24'!CC152)</f>
        <v/>
      </c>
      <c s="91" t="str">
        <f t="shared" si="47"/>
        <v/>
      </c>
      <c s="50" t="str">
        <f t="shared" si="48"/>
        <v/>
      </c>
      <c s="252" t="str">
        <f>IF($I152="","",'AUG 24'!$CF152)</f>
        <v/>
      </c>
      <c s="91" t="str">
        <f t="shared" si="49"/>
        <v/>
      </c>
      <c s="80"/>
      <c s="77"/>
      <c s="59"/>
      <c s="59"/>
      <c s="59"/>
      <c s="74" t="str">
        <f t="shared" si="50"/>
        <v/>
      </c>
      <c s="59"/>
      <c s="59"/>
      <c s="59"/>
      <c s="59"/>
      <c s="59"/>
      <c s="59"/>
      <c s="59"/>
      <c s="59"/>
    </row>
    <row r="153" spans="1:96" ht="15.75" customHeight="1">
      <c r="A153" s="230" t="str">
        <f>IF('STUDENT DATA SHEET '!A154="","",'STUDENT DATA SHEET '!A154)</f>
        <v/>
      </c>
      <c s="231" t="str">
        <f>IFERROR(IF('STUDENT DATA SHEET '!B154="","",'STUDENT DATA SHEET '!B154),"")</f>
        <v/>
      </c>
      <c s="231" t="str">
        <f>IFERROR(IF('STUDENT DATA SHEET '!C154="","",'STUDENT DATA SHEET '!C154),"")</f>
        <v/>
      </c>
      <c s="231" t="str">
        <f>IFERROR(IF('STUDENT DATA SHEET '!D154="","",'STUDENT DATA SHEET '!D154),"")</f>
        <v/>
      </c>
      <c s="43" t="str">
        <f>IFERROR(IF('STUDENT DATA SHEET '!E154="","",'STUDENT DATA SHEET '!E154),"")</f>
        <v/>
      </c>
      <c s="234" t="str">
        <f>IFERROR(IF('STUDENT DATA SHEET '!F154="","",'STUDENT DATA SHEET '!F154),"")</f>
        <v/>
      </c>
      <c s="231" t="str">
        <f>IFERROR(IF('STUDENT DATA SHEET '!G154="","",'STUDENT DATA SHEET '!G154),"")</f>
        <v/>
      </c>
      <c s="231" t="str">
        <f>IFERROR(IF('STUDENT DATA SHEET '!H154="","",'STUDENT DATA SHEET '!H154),"")</f>
        <v/>
      </c>
      <c s="231" t="str">
        <f>IFERROR(UPPER(IF('STUDENT DATA SHEET '!I154="","",'STUDENT DATA SHEET '!I154)),"")</f>
        <v/>
      </c>
      <c s="54" t="str">
        <f>IFERROR(IF('STUDENT DATA SHEET '!J154="","",'STUDENT DATA SHEET '!J154),"")</f>
        <v/>
      </c>
      <c s="54" t="str">
        <f>IFERROR(IF('STUDENT DATA SHEET '!K154="","",'STUDENT DATA SHEET '!K154),"")</f>
        <v/>
      </c>
      <c s="54"/>
      <c s="48"/>
      <c s="48"/>
      <c s="48"/>
      <c s="48"/>
      <c s="48"/>
      <c s="48"/>
      <c s="48"/>
      <c s="48"/>
      <c s="48"/>
      <c s="48"/>
      <c s="48"/>
      <c s="48"/>
      <c s="48"/>
      <c s="48"/>
      <c s="48"/>
      <c s="48"/>
      <c s="48"/>
      <c s="48"/>
      <c s="48"/>
      <c s="48"/>
      <c s="48"/>
      <c s="48"/>
      <c s="48"/>
      <c s="48"/>
      <c s="48"/>
      <c s="48"/>
      <c s="48"/>
      <c s="48"/>
      <c s="48"/>
      <c s="48"/>
      <c s="48"/>
      <c s="48"/>
      <c s="89" t="str">
        <f>IF(B153="","",_xlfn.AGGREGATE(3,5,$B$6:B153))</f>
        <v/>
      </c>
      <c s="49"/>
      <c s="49"/>
      <c s="48"/>
      <c s="48"/>
      <c s="48"/>
      <c s="48"/>
      <c s="48"/>
      <c s="48"/>
      <c s="48"/>
      <c s="48"/>
      <c s="48"/>
      <c s="48"/>
      <c s="48"/>
      <c s="48"/>
      <c s="48"/>
      <c s="48"/>
      <c s="48"/>
      <c s="48"/>
      <c s="48"/>
      <c s="48"/>
      <c s="48"/>
      <c s="48"/>
      <c s="48"/>
      <c s="48"/>
      <c s="48"/>
      <c s="48"/>
      <c s="48"/>
      <c s="48"/>
      <c s="50" t="str">
        <f t="shared" si="44"/>
        <v/>
      </c>
      <c s="252" t="str">
        <f>IF($I153="","",'AUG 24'!$BZ153)</f>
        <v/>
      </c>
      <c s="91" t="str">
        <f t="shared" si="45"/>
        <v/>
      </c>
      <c s="50" t="str">
        <f t="shared" si="46"/>
        <v/>
      </c>
      <c s="252" t="str">
        <f>IF($I153="","",'AUG 24'!CC153)</f>
        <v/>
      </c>
      <c s="91" t="str">
        <f t="shared" si="47"/>
        <v/>
      </c>
      <c s="50" t="str">
        <f t="shared" si="48"/>
        <v/>
      </c>
      <c s="252" t="str">
        <f>IF($I153="","",'AUG 24'!$CF153)</f>
        <v/>
      </c>
      <c s="91" t="str">
        <f t="shared" si="49"/>
        <v/>
      </c>
      <c s="80"/>
      <c s="77"/>
      <c s="59"/>
      <c s="59"/>
      <c s="59"/>
      <c s="74" t="str">
        <f t="shared" si="50"/>
        <v/>
      </c>
      <c s="59"/>
      <c s="59"/>
      <c s="59"/>
      <c s="59"/>
      <c s="59"/>
      <c s="59"/>
      <c s="59"/>
      <c s="59"/>
    </row>
    <row r="154" spans="1:96" ht="15.75" customHeight="1">
      <c r="A154" s="230" t="str">
        <f>IF('STUDENT DATA SHEET '!A155="","",'STUDENT DATA SHEET '!A155)</f>
        <v/>
      </c>
      <c s="231" t="str">
        <f>IFERROR(IF('STUDENT DATA SHEET '!B155="","",'STUDENT DATA SHEET '!B155),"")</f>
        <v/>
      </c>
      <c s="231" t="str">
        <f>IFERROR(IF('STUDENT DATA SHEET '!C155="","",'STUDENT DATA SHEET '!C155),"")</f>
        <v/>
      </c>
      <c s="231" t="str">
        <f>IFERROR(IF('STUDENT DATA SHEET '!D155="","",'STUDENT DATA SHEET '!D155),"")</f>
        <v/>
      </c>
      <c s="43" t="str">
        <f>IFERROR(IF('STUDENT DATA SHEET '!E155="","",'STUDENT DATA SHEET '!E155),"")</f>
        <v/>
      </c>
      <c s="234" t="str">
        <f>IFERROR(IF('STUDENT DATA SHEET '!F155="","",'STUDENT DATA SHEET '!F155),"")</f>
        <v/>
      </c>
      <c s="231" t="str">
        <f>IFERROR(IF('STUDENT DATA SHEET '!G155="","",'STUDENT DATA SHEET '!G155),"")</f>
        <v/>
      </c>
      <c s="231" t="str">
        <f>IFERROR(IF('STUDENT DATA SHEET '!H155="","",'STUDENT DATA SHEET '!H155),"")</f>
        <v/>
      </c>
      <c s="231" t="str">
        <f>IFERROR(UPPER(IF('STUDENT DATA SHEET '!I155="","",'STUDENT DATA SHEET '!I155)),"")</f>
        <v/>
      </c>
      <c s="54" t="str">
        <f>IFERROR(IF('STUDENT DATA SHEET '!J155="","",'STUDENT DATA SHEET '!J155),"")</f>
        <v/>
      </c>
      <c s="54" t="str">
        <f>IFERROR(IF('STUDENT DATA SHEET '!K155="","",'STUDENT DATA SHEET '!K155),"")</f>
        <v/>
      </c>
      <c s="54"/>
      <c s="48"/>
      <c s="48"/>
      <c s="48"/>
      <c s="48"/>
      <c s="48"/>
      <c s="48"/>
      <c s="48"/>
      <c s="48"/>
      <c s="48"/>
      <c s="48"/>
      <c s="48"/>
      <c s="48"/>
      <c s="48"/>
      <c s="48"/>
      <c s="48"/>
      <c s="48"/>
      <c s="48"/>
      <c s="48"/>
      <c s="48"/>
      <c s="48"/>
      <c s="48"/>
      <c s="48"/>
      <c s="48"/>
      <c s="48"/>
      <c s="48"/>
      <c s="48"/>
      <c s="48"/>
      <c s="48"/>
      <c s="48"/>
      <c s="48"/>
      <c s="48"/>
      <c s="48"/>
      <c s="89" t="str">
        <f>IF(B154="","",_xlfn.AGGREGATE(3,5,$B$6:B154))</f>
        <v/>
      </c>
      <c s="49"/>
      <c s="49"/>
      <c s="48"/>
      <c s="48"/>
      <c s="48"/>
      <c s="48"/>
      <c s="48"/>
      <c s="48"/>
      <c s="48"/>
      <c s="48"/>
      <c s="48"/>
      <c s="48"/>
      <c s="48"/>
      <c s="48"/>
      <c s="48"/>
      <c s="48"/>
      <c s="48"/>
      <c s="48"/>
      <c s="48"/>
      <c s="48"/>
      <c s="48"/>
      <c s="48"/>
      <c s="48"/>
      <c s="48"/>
      <c s="48"/>
      <c s="48"/>
      <c s="48"/>
      <c s="48"/>
      <c s="50" t="str">
        <f t="shared" si="44"/>
        <v/>
      </c>
      <c s="252" t="str">
        <f>IF($I154="","",'AUG 24'!$BZ154)</f>
        <v/>
      </c>
      <c s="91" t="str">
        <f t="shared" si="45"/>
        <v/>
      </c>
      <c s="50" t="str">
        <f t="shared" si="46"/>
        <v/>
      </c>
      <c s="252" t="str">
        <f>IF($I154="","",'AUG 24'!CC154)</f>
        <v/>
      </c>
      <c s="91" t="str">
        <f t="shared" si="47"/>
        <v/>
      </c>
      <c s="50" t="str">
        <f t="shared" si="48"/>
        <v/>
      </c>
      <c s="252" t="str">
        <f>IF($I154="","",'AUG 24'!$CF154)</f>
        <v/>
      </c>
      <c s="91" t="str">
        <f t="shared" si="49"/>
        <v/>
      </c>
      <c s="80"/>
      <c s="77"/>
      <c s="59"/>
      <c s="59"/>
      <c s="59"/>
      <c s="74" t="str">
        <f t="shared" si="50"/>
        <v/>
      </c>
      <c s="59"/>
      <c s="59"/>
      <c s="59"/>
      <c s="59"/>
      <c s="59"/>
      <c s="59"/>
      <c s="59"/>
      <c s="59"/>
    </row>
    <row r="155" spans="1:96" ht="15.75" customHeight="1">
      <c r="A155" s="230" t="str">
        <f>IF('STUDENT DATA SHEET '!A156="","",'STUDENT DATA SHEET '!A156)</f>
        <v/>
      </c>
      <c s="231" t="str">
        <f>IFERROR(IF('STUDENT DATA SHEET '!B156="","",'STUDENT DATA SHEET '!B156),"")</f>
        <v/>
      </c>
      <c s="231" t="str">
        <f>IFERROR(IF('STUDENT DATA SHEET '!C156="","",'STUDENT DATA SHEET '!C156),"")</f>
        <v/>
      </c>
      <c s="231" t="str">
        <f>IFERROR(IF('STUDENT DATA SHEET '!D156="","",'STUDENT DATA SHEET '!D156),"")</f>
        <v/>
      </c>
      <c s="43" t="str">
        <f>IFERROR(IF('STUDENT DATA SHEET '!E156="","",'STUDENT DATA SHEET '!E156),"")</f>
        <v/>
      </c>
      <c s="234" t="str">
        <f>IFERROR(IF('STUDENT DATA SHEET '!F156="","",'STUDENT DATA SHEET '!F156),"")</f>
        <v/>
      </c>
      <c s="231" t="str">
        <f>IFERROR(IF('STUDENT DATA SHEET '!G156="","",'STUDENT DATA SHEET '!G156),"")</f>
        <v/>
      </c>
      <c s="231" t="str">
        <f>IFERROR(IF('STUDENT DATA SHEET '!H156="","",'STUDENT DATA SHEET '!H156),"")</f>
        <v/>
      </c>
      <c s="231" t="str">
        <f>IFERROR(UPPER(IF('STUDENT DATA SHEET '!I156="","",'STUDENT DATA SHEET '!I156)),"")</f>
        <v/>
      </c>
      <c s="54" t="str">
        <f>IFERROR(IF('STUDENT DATA SHEET '!J156="","",'STUDENT DATA SHEET '!J156),"")</f>
        <v/>
      </c>
      <c s="54" t="str">
        <f>IFERROR(IF('STUDENT DATA SHEET '!K156="","",'STUDENT DATA SHEET '!K156),"")</f>
        <v/>
      </c>
      <c s="54"/>
      <c s="48"/>
      <c s="48"/>
      <c s="48"/>
      <c s="48"/>
      <c s="48"/>
      <c s="48"/>
      <c s="48"/>
      <c s="48"/>
      <c s="48"/>
      <c s="48"/>
      <c s="48"/>
      <c s="48"/>
      <c s="48"/>
      <c s="48"/>
      <c s="48"/>
      <c s="48"/>
      <c s="48"/>
      <c s="48"/>
      <c s="48"/>
      <c s="48"/>
      <c s="48"/>
      <c s="48"/>
      <c s="48"/>
      <c s="48"/>
      <c s="48"/>
      <c s="48"/>
      <c s="48"/>
      <c s="48"/>
      <c s="48"/>
      <c s="48"/>
      <c s="48"/>
      <c s="48"/>
      <c s="89" t="str">
        <f>IF(B155="","",_xlfn.AGGREGATE(3,5,$B$6:B155))</f>
        <v/>
      </c>
      <c s="49"/>
      <c s="49"/>
      <c s="48"/>
      <c s="48"/>
      <c s="48"/>
      <c s="48"/>
      <c s="48"/>
      <c s="48"/>
      <c s="48"/>
      <c s="48"/>
      <c s="48"/>
      <c s="48"/>
      <c s="48"/>
      <c s="48"/>
      <c s="48"/>
      <c s="48"/>
      <c s="48"/>
      <c s="48"/>
      <c s="48"/>
      <c s="48"/>
      <c s="48"/>
      <c s="48"/>
      <c s="48"/>
      <c s="48"/>
      <c s="48"/>
      <c s="48"/>
      <c s="48"/>
      <c s="48"/>
      <c s="50" t="str">
        <f t="shared" si="44"/>
        <v/>
      </c>
      <c s="252" t="str">
        <f>IF($I155="","",'AUG 24'!$BZ155)</f>
        <v/>
      </c>
      <c s="91" t="str">
        <f t="shared" si="45"/>
        <v/>
      </c>
      <c s="50" t="str">
        <f t="shared" si="46"/>
        <v/>
      </c>
      <c s="252" t="str">
        <f>IF($I155="","",'AUG 24'!CC155)</f>
        <v/>
      </c>
      <c s="91" t="str">
        <f t="shared" si="47"/>
        <v/>
      </c>
      <c s="50" t="str">
        <f t="shared" si="48"/>
        <v/>
      </c>
      <c s="252" t="str">
        <f>IF($I155="","",'AUG 24'!$CF155)</f>
        <v/>
      </c>
      <c s="91" t="str">
        <f t="shared" si="49"/>
        <v/>
      </c>
      <c s="80"/>
      <c s="77"/>
      <c s="59"/>
      <c s="59"/>
      <c s="59"/>
      <c s="74" t="str">
        <f t="shared" si="50"/>
        <v/>
      </c>
      <c s="59"/>
      <c s="59"/>
      <c s="59"/>
      <c s="59"/>
      <c s="59"/>
      <c s="59"/>
      <c s="59"/>
      <c s="59"/>
    </row>
    <row r="156" spans="1:96" ht="15.75" customHeight="1">
      <c r="A156" s="230" t="str">
        <f>IF('STUDENT DATA SHEET '!A157="","",'STUDENT DATA SHEET '!A157)</f>
        <v/>
      </c>
      <c s="231" t="str">
        <f>IFERROR(IF('STUDENT DATA SHEET '!B157="","",'STUDENT DATA SHEET '!B157),"")</f>
        <v/>
      </c>
      <c s="231" t="str">
        <f>IFERROR(IF('STUDENT DATA SHEET '!C157="","",'STUDENT DATA SHEET '!C157),"")</f>
        <v/>
      </c>
      <c s="231" t="str">
        <f>IFERROR(IF('STUDENT DATA SHEET '!D157="","",'STUDENT DATA SHEET '!D157),"")</f>
        <v/>
      </c>
      <c s="43" t="str">
        <f>IFERROR(IF('STUDENT DATA SHEET '!E157="","",'STUDENT DATA SHEET '!E157),"")</f>
        <v/>
      </c>
      <c s="234" t="str">
        <f>IFERROR(IF('STUDENT DATA SHEET '!F157="","",'STUDENT DATA SHEET '!F157),"")</f>
        <v/>
      </c>
      <c s="231" t="str">
        <f>IFERROR(IF('STUDENT DATA SHEET '!G157="","",'STUDENT DATA SHEET '!G157),"")</f>
        <v/>
      </c>
      <c s="231" t="str">
        <f>IFERROR(IF('STUDENT DATA SHEET '!H157="","",'STUDENT DATA SHEET '!H157),"")</f>
        <v/>
      </c>
      <c s="231" t="str">
        <f>IFERROR(UPPER(IF('STUDENT DATA SHEET '!I157="","",'STUDENT DATA SHEET '!I157)),"")</f>
        <v/>
      </c>
      <c s="54" t="str">
        <f>IFERROR(IF('STUDENT DATA SHEET '!J157="","",'STUDENT DATA SHEET '!J157),"")</f>
        <v/>
      </c>
      <c s="54" t="str">
        <f>IFERROR(IF('STUDENT DATA SHEET '!K157="","",'STUDENT DATA SHEET '!K157),"")</f>
        <v/>
      </c>
      <c s="54"/>
      <c s="48"/>
      <c s="48"/>
      <c s="48"/>
      <c s="48"/>
      <c s="48"/>
      <c s="48"/>
      <c s="48"/>
      <c s="48"/>
      <c s="48"/>
      <c s="48"/>
      <c s="48"/>
      <c s="48"/>
      <c s="48"/>
      <c s="48"/>
      <c s="48"/>
      <c s="48"/>
      <c s="48"/>
      <c s="48"/>
      <c s="48"/>
      <c s="48"/>
      <c s="48"/>
      <c s="48"/>
      <c s="48"/>
      <c s="48"/>
      <c s="48"/>
      <c s="48"/>
      <c s="48"/>
      <c s="48"/>
      <c s="48"/>
      <c s="48"/>
      <c s="48"/>
      <c s="48"/>
      <c s="89" t="str">
        <f>IF(B156="","",_xlfn.AGGREGATE(3,5,$B$6:B156))</f>
        <v/>
      </c>
      <c s="49"/>
      <c s="49"/>
      <c s="48"/>
      <c s="48"/>
      <c s="48"/>
      <c s="48"/>
      <c s="48"/>
      <c s="48"/>
      <c s="48"/>
      <c s="48"/>
      <c s="48"/>
      <c s="48"/>
      <c s="48"/>
      <c s="48"/>
      <c s="48"/>
      <c s="48"/>
      <c s="48"/>
      <c s="48"/>
      <c s="48"/>
      <c s="48"/>
      <c s="48"/>
      <c s="48"/>
      <c s="48"/>
      <c s="48"/>
      <c s="48"/>
      <c s="48"/>
      <c s="48"/>
      <c s="48"/>
      <c s="50" t="str">
        <f t="shared" si="44"/>
        <v/>
      </c>
      <c s="252" t="str">
        <f>IF($I156="","",'AUG 24'!$BZ156)</f>
        <v/>
      </c>
      <c s="91" t="str">
        <f t="shared" si="45"/>
        <v/>
      </c>
      <c s="50" t="str">
        <f t="shared" si="46"/>
        <v/>
      </c>
      <c s="252" t="str">
        <f>IF($I156="","",'AUG 24'!CC156)</f>
        <v/>
      </c>
      <c s="91" t="str">
        <f t="shared" si="47"/>
        <v/>
      </c>
      <c s="50" t="str">
        <f t="shared" si="48"/>
        <v/>
      </c>
      <c s="252" t="str">
        <f>IF($I156="","",'AUG 24'!$CF156)</f>
        <v/>
      </c>
      <c s="91" t="str">
        <f t="shared" si="49"/>
        <v/>
      </c>
      <c s="80"/>
      <c s="77"/>
      <c s="59"/>
      <c s="59"/>
      <c s="59"/>
      <c s="74" t="str">
        <f t="shared" si="50"/>
        <v/>
      </c>
      <c s="59"/>
      <c s="59"/>
      <c s="59"/>
      <c s="59"/>
      <c s="59"/>
      <c s="59"/>
      <c s="59"/>
      <c s="59"/>
    </row>
    <row r="157" spans="1:96" ht="15.75" customHeight="1">
      <c r="A157" s="230" t="str">
        <f>IF('STUDENT DATA SHEET '!A158="","",'STUDENT DATA SHEET '!A158)</f>
        <v/>
      </c>
      <c s="231" t="str">
        <f>IFERROR(IF('STUDENT DATA SHEET '!B158="","",'STUDENT DATA SHEET '!B158),"")</f>
        <v/>
      </c>
      <c s="231" t="str">
        <f>IFERROR(IF('STUDENT DATA SHEET '!C158="","",'STUDENT DATA SHEET '!C158),"")</f>
        <v/>
      </c>
      <c s="231" t="str">
        <f>IFERROR(IF('STUDENT DATA SHEET '!D158="","",'STUDENT DATA SHEET '!D158),"")</f>
        <v/>
      </c>
      <c s="43" t="str">
        <f>IFERROR(IF('STUDENT DATA SHEET '!E158="","",'STUDENT DATA SHEET '!E158),"")</f>
        <v/>
      </c>
      <c s="234" t="str">
        <f>IFERROR(IF('STUDENT DATA SHEET '!F158="","",'STUDENT DATA SHEET '!F158),"")</f>
        <v/>
      </c>
      <c s="231" t="str">
        <f>IFERROR(IF('STUDENT DATA SHEET '!G158="","",'STUDENT DATA SHEET '!G158),"")</f>
        <v/>
      </c>
      <c s="231" t="str">
        <f>IFERROR(IF('STUDENT DATA SHEET '!H158="","",'STUDENT DATA SHEET '!H158),"")</f>
        <v/>
      </c>
      <c s="231" t="str">
        <f>IFERROR(UPPER(IF('STUDENT DATA SHEET '!I158="","",'STUDENT DATA SHEET '!I158)),"")</f>
        <v/>
      </c>
      <c s="54" t="str">
        <f>IFERROR(IF('STUDENT DATA SHEET '!J158="","",'STUDENT DATA SHEET '!J158),"")</f>
        <v/>
      </c>
      <c s="54" t="str">
        <f>IFERROR(IF('STUDENT DATA SHEET '!K158="","",'STUDENT DATA SHEET '!K158),"")</f>
        <v/>
      </c>
      <c s="54"/>
      <c s="48"/>
      <c s="48"/>
      <c s="48"/>
      <c s="48"/>
      <c s="48"/>
      <c s="48"/>
      <c s="48"/>
      <c s="48"/>
      <c s="48"/>
      <c s="48"/>
      <c s="48"/>
      <c s="48"/>
      <c s="48"/>
      <c s="48"/>
      <c s="48"/>
      <c s="48"/>
      <c s="48"/>
      <c s="48"/>
      <c s="48"/>
      <c s="48"/>
      <c s="48"/>
      <c s="48"/>
      <c s="48"/>
      <c s="48"/>
      <c s="48"/>
      <c s="48"/>
      <c s="48"/>
      <c s="48"/>
      <c s="48"/>
      <c s="48"/>
      <c s="48"/>
      <c s="48"/>
      <c s="89" t="str">
        <f>IF(B157="","",_xlfn.AGGREGATE(3,5,$B$6:B157))</f>
        <v/>
      </c>
      <c s="49"/>
      <c s="49"/>
      <c s="48"/>
      <c s="48"/>
      <c s="48"/>
      <c s="48"/>
      <c s="48"/>
      <c s="48"/>
      <c s="48"/>
      <c s="48"/>
      <c s="48"/>
      <c s="48"/>
      <c s="48"/>
      <c s="48"/>
      <c s="48"/>
      <c s="48"/>
      <c s="48"/>
      <c s="48"/>
      <c s="48"/>
      <c s="48"/>
      <c s="48"/>
      <c s="48"/>
      <c s="48"/>
      <c s="48"/>
      <c s="48"/>
      <c s="48"/>
      <c s="48"/>
      <c s="48"/>
      <c s="50" t="str">
        <f t="shared" si="44"/>
        <v/>
      </c>
      <c s="252" t="str">
        <f>IF($I157="","",'AUG 24'!$BZ157)</f>
        <v/>
      </c>
      <c s="91" t="str">
        <f t="shared" si="45"/>
        <v/>
      </c>
      <c s="50" t="str">
        <f t="shared" si="46"/>
        <v/>
      </c>
      <c s="252" t="str">
        <f>IF($I157="","",'AUG 24'!CC157)</f>
        <v/>
      </c>
      <c s="91" t="str">
        <f t="shared" si="47"/>
        <v/>
      </c>
      <c s="50" t="str">
        <f t="shared" si="48"/>
        <v/>
      </c>
      <c s="252" t="str">
        <f>IF($I157="","",'AUG 24'!$CF157)</f>
        <v/>
      </c>
      <c s="91" t="str">
        <f t="shared" si="49"/>
        <v/>
      </c>
      <c s="80"/>
      <c s="77"/>
      <c s="59"/>
      <c s="59"/>
      <c s="59"/>
      <c s="74" t="str">
        <f t="shared" si="50"/>
        <v/>
      </c>
      <c s="59"/>
      <c s="59"/>
      <c s="59"/>
      <c s="59"/>
      <c s="59"/>
      <c s="59"/>
      <c s="59"/>
      <c s="59"/>
    </row>
    <row r="158" spans="1:96" ht="15.75" customHeight="1">
      <c r="A158" s="230" t="str">
        <f>IF('STUDENT DATA SHEET '!A159="","",'STUDENT DATA SHEET '!A159)</f>
        <v/>
      </c>
      <c s="231" t="str">
        <f>IFERROR(IF('STUDENT DATA SHEET '!B159="","",'STUDENT DATA SHEET '!B159),"")</f>
        <v/>
      </c>
      <c s="231" t="str">
        <f>IFERROR(IF('STUDENT DATA SHEET '!C159="","",'STUDENT DATA SHEET '!C159),"")</f>
        <v/>
      </c>
      <c s="231" t="str">
        <f>IFERROR(IF('STUDENT DATA SHEET '!D159="","",'STUDENT DATA SHEET '!D159),"")</f>
        <v/>
      </c>
      <c s="43" t="str">
        <f>IFERROR(IF('STUDENT DATA SHEET '!E159="","",'STUDENT DATA SHEET '!E159),"")</f>
        <v/>
      </c>
      <c s="234" t="str">
        <f>IFERROR(IF('STUDENT DATA SHEET '!F159="","",'STUDENT DATA SHEET '!F159),"")</f>
        <v/>
      </c>
      <c s="231" t="str">
        <f>IFERROR(IF('STUDENT DATA SHEET '!G159="","",'STUDENT DATA SHEET '!G159),"")</f>
        <v/>
      </c>
      <c s="231" t="str">
        <f>IFERROR(IF('STUDENT DATA SHEET '!H159="","",'STUDENT DATA SHEET '!H159),"")</f>
        <v/>
      </c>
      <c s="231" t="str">
        <f>IFERROR(UPPER(IF('STUDENT DATA SHEET '!I159="","",'STUDENT DATA SHEET '!I159)),"")</f>
        <v/>
      </c>
      <c s="54" t="str">
        <f>IFERROR(IF('STUDENT DATA SHEET '!J159="","",'STUDENT DATA SHEET '!J159),"")</f>
        <v/>
      </c>
      <c s="54" t="str">
        <f>IFERROR(IF('STUDENT DATA SHEET '!K159="","",'STUDENT DATA SHEET '!K159),"")</f>
        <v/>
      </c>
      <c s="54"/>
      <c s="48"/>
      <c s="48"/>
      <c s="48"/>
      <c s="48"/>
      <c s="48"/>
      <c s="48"/>
      <c s="48"/>
      <c s="48"/>
      <c s="48"/>
      <c s="48"/>
      <c s="48"/>
      <c s="48"/>
      <c s="48"/>
      <c s="48"/>
      <c s="48"/>
      <c s="48"/>
      <c s="48"/>
      <c s="48"/>
      <c s="48"/>
      <c s="48"/>
      <c s="48"/>
      <c s="48"/>
      <c s="48"/>
      <c s="48"/>
      <c s="48"/>
      <c s="48"/>
      <c s="48"/>
      <c s="48"/>
      <c s="48"/>
      <c s="48"/>
      <c s="48"/>
      <c s="48"/>
      <c s="89" t="str">
        <f>IF(B158="","",_xlfn.AGGREGATE(3,5,$B$6:B158))</f>
        <v/>
      </c>
      <c s="49"/>
      <c s="49"/>
      <c s="48"/>
      <c s="48"/>
      <c s="48"/>
      <c s="48"/>
      <c s="48"/>
      <c s="48"/>
      <c s="48"/>
      <c s="48"/>
      <c s="48"/>
      <c s="48"/>
      <c s="48"/>
      <c s="48"/>
      <c s="48"/>
      <c s="48"/>
      <c s="48"/>
      <c s="48"/>
      <c s="48"/>
      <c s="48"/>
      <c s="48"/>
      <c s="48"/>
      <c s="48"/>
      <c s="48"/>
      <c s="48"/>
      <c s="48"/>
      <c s="48"/>
      <c s="48"/>
      <c s="50" t="str">
        <f t="shared" si="44"/>
        <v/>
      </c>
      <c s="252" t="str">
        <f>IF($I158="","",'AUG 24'!$BZ158)</f>
        <v/>
      </c>
      <c s="91" t="str">
        <f t="shared" si="45"/>
        <v/>
      </c>
      <c s="50" t="str">
        <f t="shared" si="46"/>
        <v/>
      </c>
      <c s="252" t="str">
        <f>IF($I158="","",'AUG 24'!CC158)</f>
        <v/>
      </c>
      <c s="91" t="str">
        <f t="shared" si="47"/>
        <v/>
      </c>
      <c s="50" t="str">
        <f t="shared" si="48"/>
        <v/>
      </c>
      <c s="252" t="str">
        <f>IF($I158="","",'AUG 24'!$CF158)</f>
        <v/>
      </c>
      <c s="91" t="str">
        <f t="shared" si="49"/>
        <v/>
      </c>
      <c s="80"/>
      <c s="77"/>
      <c s="59"/>
      <c s="59"/>
      <c s="59"/>
      <c s="74" t="str">
        <f t="shared" si="50"/>
        <v/>
      </c>
      <c s="59"/>
      <c s="59"/>
      <c s="59"/>
      <c s="59"/>
      <c s="59"/>
      <c s="59"/>
      <c s="59"/>
      <c s="59"/>
    </row>
    <row r="159" spans="1:96" ht="15.75" customHeight="1">
      <c r="A159" s="230" t="str">
        <f>IF('STUDENT DATA SHEET '!A160="","",'STUDENT DATA SHEET '!A160)</f>
        <v/>
      </c>
      <c s="231" t="str">
        <f>IFERROR(IF('STUDENT DATA SHEET '!B160="","",'STUDENT DATA SHEET '!B160),"")</f>
        <v/>
      </c>
      <c s="231" t="str">
        <f>IFERROR(IF('STUDENT DATA SHEET '!C160="","",'STUDENT DATA SHEET '!C160),"")</f>
        <v/>
      </c>
      <c s="231" t="str">
        <f>IFERROR(IF('STUDENT DATA SHEET '!D160="","",'STUDENT DATA SHEET '!D160),"")</f>
        <v/>
      </c>
      <c s="43" t="str">
        <f>IFERROR(IF('STUDENT DATA SHEET '!E160="","",'STUDENT DATA SHEET '!E160),"")</f>
        <v/>
      </c>
      <c s="234" t="str">
        <f>IFERROR(IF('STUDENT DATA SHEET '!F160="","",'STUDENT DATA SHEET '!F160),"")</f>
        <v/>
      </c>
      <c s="231" t="str">
        <f>IFERROR(IF('STUDENT DATA SHEET '!G160="","",'STUDENT DATA SHEET '!G160),"")</f>
        <v/>
      </c>
      <c s="231" t="str">
        <f>IFERROR(IF('STUDENT DATA SHEET '!H160="","",'STUDENT DATA SHEET '!H160),"")</f>
        <v/>
      </c>
      <c s="231" t="str">
        <f>IFERROR(UPPER(IF('STUDENT DATA SHEET '!I160="","",'STUDENT DATA SHEET '!I160)),"")</f>
        <v/>
      </c>
      <c s="54" t="str">
        <f>IFERROR(IF('STUDENT DATA SHEET '!J160="","",'STUDENT DATA SHEET '!J160),"")</f>
        <v/>
      </c>
      <c s="54" t="str">
        <f>IFERROR(IF('STUDENT DATA SHEET '!K160="","",'STUDENT DATA SHEET '!K160),"")</f>
        <v/>
      </c>
      <c s="54"/>
      <c s="48"/>
      <c s="48"/>
      <c s="48"/>
      <c s="48"/>
      <c s="48"/>
      <c s="48"/>
      <c s="48"/>
      <c s="48"/>
      <c s="48"/>
      <c s="48"/>
      <c s="48"/>
      <c s="48"/>
      <c s="48"/>
      <c s="48"/>
      <c s="48"/>
      <c s="48"/>
      <c s="48"/>
      <c s="48"/>
      <c s="48"/>
      <c s="48"/>
      <c s="48"/>
      <c s="48"/>
      <c s="48"/>
      <c s="48"/>
      <c s="48"/>
      <c s="48"/>
      <c s="48"/>
      <c s="48"/>
      <c s="48"/>
      <c s="48"/>
      <c s="48"/>
      <c s="48"/>
      <c s="89" t="str">
        <f>IF(B159="","",_xlfn.AGGREGATE(3,5,$B$6:B159))</f>
        <v/>
      </c>
      <c s="49"/>
      <c s="49"/>
      <c s="48"/>
      <c s="48"/>
      <c s="48"/>
      <c s="48"/>
      <c s="48"/>
      <c s="48"/>
      <c s="48"/>
      <c s="48"/>
      <c s="48"/>
      <c s="48"/>
      <c s="48"/>
      <c s="48"/>
      <c s="48"/>
      <c s="48"/>
      <c s="48"/>
      <c s="48"/>
      <c s="48"/>
      <c s="48"/>
      <c s="48"/>
      <c s="48"/>
      <c s="48"/>
      <c s="48"/>
      <c s="48"/>
      <c s="48"/>
      <c s="48"/>
      <c s="48"/>
      <c s="50" t="str">
        <f t="shared" si="44"/>
        <v/>
      </c>
      <c s="252" t="str">
        <f>IF($I159="","",'AUG 24'!$BZ159)</f>
        <v/>
      </c>
      <c s="91" t="str">
        <f t="shared" si="45"/>
        <v/>
      </c>
      <c s="50" t="str">
        <f t="shared" si="46"/>
        <v/>
      </c>
      <c s="252" t="str">
        <f>IF($I159="","",'AUG 24'!CC159)</f>
        <v/>
      </c>
      <c s="91" t="str">
        <f t="shared" si="47"/>
        <v/>
      </c>
      <c s="50" t="str">
        <f t="shared" si="48"/>
        <v/>
      </c>
      <c s="252" t="str">
        <f>IF($I159="","",'AUG 24'!$CF159)</f>
        <v/>
      </c>
      <c s="91" t="str">
        <f t="shared" si="49"/>
        <v/>
      </c>
      <c s="80"/>
      <c s="77"/>
      <c s="59"/>
      <c s="59"/>
      <c s="59"/>
      <c s="74" t="str">
        <f t="shared" si="50"/>
        <v/>
      </c>
      <c s="59"/>
      <c s="59"/>
      <c s="59"/>
      <c s="59"/>
      <c s="59"/>
      <c s="59"/>
      <c s="59"/>
      <c s="59"/>
    </row>
    <row r="160" spans="1:96" ht="15.75" customHeight="1">
      <c r="A160" s="230" t="str">
        <f>IF('STUDENT DATA SHEET '!A161="","",'STUDENT DATA SHEET '!A161)</f>
        <v/>
      </c>
      <c s="231" t="str">
        <f>IFERROR(IF('STUDENT DATA SHEET '!B161="","",'STUDENT DATA SHEET '!B161),"")</f>
        <v/>
      </c>
      <c s="231" t="str">
        <f>IFERROR(IF('STUDENT DATA SHEET '!C161="","",'STUDENT DATA SHEET '!C161),"")</f>
        <v/>
      </c>
      <c s="231" t="str">
        <f>IFERROR(IF('STUDENT DATA SHEET '!D161="","",'STUDENT DATA SHEET '!D161),"")</f>
        <v/>
      </c>
      <c s="43" t="str">
        <f>IFERROR(IF('STUDENT DATA SHEET '!E161="","",'STUDENT DATA SHEET '!E161),"")</f>
        <v/>
      </c>
      <c s="234" t="str">
        <f>IFERROR(IF('STUDENT DATA SHEET '!F161="","",'STUDENT DATA SHEET '!F161),"")</f>
        <v/>
      </c>
      <c s="231" t="str">
        <f>IFERROR(IF('STUDENT DATA SHEET '!G161="","",'STUDENT DATA SHEET '!G161),"")</f>
        <v/>
      </c>
      <c s="231" t="str">
        <f>IFERROR(IF('STUDENT DATA SHEET '!H161="","",'STUDENT DATA SHEET '!H161),"")</f>
        <v/>
      </c>
      <c s="231" t="str">
        <f>IFERROR(UPPER(IF('STUDENT DATA SHEET '!I161="","",'STUDENT DATA SHEET '!I161)),"")</f>
        <v/>
      </c>
      <c s="54" t="str">
        <f>IFERROR(IF('STUDENT DATA SHEET '!J161="","",'STUDENT DATA SHEET '!J161),"")</f>
        <v/>
      </c>
      <c s="54" t="str">
        <f>IFERROR(IF('STUDENT DATA SHEET '!K161="","",'STUDENT DATA SHEET '!K161),"")</f>
        <v/>
      </c>
      <c s="54"/>
      <c s="48"/>
      <c s="48"/>
      <c s="48"/>
      <c s="48"/>
      <c s="48"/>
      <c s="48"/>
      <c s="48"/>
      <c s="48"/>
      <c s="48"/>
      <c s="48"/>
      <c s="48"/>
      <c s="48"/>
      <c s="48"/>
      <c s="48"/>
      <c s="48"/>
      <c s="48"/>
      <c s="48"/>
      <c s="48"/>
      <c s="48"/>
      <c s="48"/>
      <c s="48"/>
      <c s="48"/>
      <c s="48"/>
      <c s="48"/>
      <c s="48"/>
      <c s="48"/>
      <c s="48"/>
      <c s="48"/>
      <c s="48"/>
      <c s="48"/>
      <c s="48"/>
      <c s="48"/>
      <c s="89" t="str">
        <f>IF(B160="","",_xlfn.AGGREGATE(3,5,$B$6:B160))</f>
        <v/>
      </c>
      <c s="49"/>
      <c s="49"/>
      <c s="48"/>
      <c s="48"/>
      <c s="48"/>
      <c s="48"/>
      <c s="48"/>
      <c s="48"/>
      <c s="48"/>
      <c s="48"/>
      <c s="48"/>
      <c s="48"/>
      <c s="48"/>
      <c s="48"/>
      <c s="48"/>
      <c s="48"/>
      <c s="48"/>
      <c s="48"/>
      <c s="48"/>
      <c s="48"/>
      <c s="48"/>
      <c s="48"/>
      <c s="48"/>
      <c s="48"/>
      <c s="48"/>
      <c s="48"/>
      <c s="48"/>
      <c s="48"/>
      <c s="50" t="str">
        <f t="shared" si="44"/>
        <v/>
      </c>
      <c s="252" t="str">
        <f>IF($I160="","",'AUG 24'!$BZ160)</f>
        <v/>
      </c>
      <c s="91" t="str">
        <f t="shared" si="45"/>
        <v/>
      </c>
      <c s="50" t="str">
        <f t="shared" si="46"/>
        <v/>
      </c>
      <c s="252" t="str">
        <f>IF($I160="","",'AUG 24'!CC160)</f>
        <v/>
      </c>
      <c s="91" t="str">
        <f t="shared" si="47"/>
        <v/>
      </c>
      <c s="50" t="str">
        <f t="shared" si="48"/>
        <v/>
      </c>
      <c s="252" t="str">
        <f>IF($I160="","",'AUG 24'!$CF160)</f>
        <v/>
      </c>
      <c s="91" t="str">
        <f t="shared" si="49"/>
        <v/>
      </c>
      <c s="80"/>
      <c s="77"/>
      <c s="59"/>
      <c s="59"/>
      <c s="59"/>
      <c s="74" t="str">
        <f t="shared" si="50"/>
        <v/>
      </c>
      <c s="59"/>
      <c s="59"/>
      <c s="59"/>
      <c s="59"/>
      <c s="59"/>
      <c s="59"/>
      <c s="59"/>
      <c s="59"/>
    </row>
    <row r="161" spans="1:96" ht="15.75" customHeight="1">
      <c r="A161" s="230" t="str">
        <f>IF('STUDENT DATA SHEET '!A162="","",'STUDENT DATA SHEET '!A162)</f>
        <v/>
      </c>
      <c s="231" t="str">
        <f>IFERROR(IF('STUDENT DATA SHEET '!B162="","",'STUDENT DATA SHEET '!B162),"")</f>
        <v/>
      </c>
      <c s="231" t="str">
        <f>IFERROR(IF('STUDENT DATA SHEET '!C162="","",'STUDENT DATA SHEET '!C162),"")</f>
        <v/>
      </c>
      <c s="231" t="str">
        <f>IFERROR(IF('STUDENT DATA SHEET '!D162="","",'STUDENT DATA SHEET '!D162),"")</f>
        <v/>
      </c>
      <c s="43" t="str">
        <f>IFERROR(IF('STUDENT DATA SHEET '!E162="","",'STUDENT DATA SHEET '!E162),"")</f>
        <v/>
      </c>
      <c s="234" t="str">
        <f>IFERROR(IF('STUDENT DATA SHEET '!F162="","",'STUDENT DATA SHEET '!F162),"")</f>
        <v/>
      </c>
      <c s="231" t="str">
        <f>IFERROR(IF('STUDENT DATA SHEET '!G162="","",'STUDENT DATA SHEET '!G162),"")</f>
        <v/>
      </c>
      <c s="231" t="str">
        <f>IFERROR(IF('STUDENT DATA SHEET '!H162="","",'STUDENT DATA SHEET '!H162),"")</f>
        <v/>
      </c>
      <c s="231" t="str">
        <f>IFERROR(UPPER(IF('STUDENT DATA SHEET '!I162="","",'STUDENT DATA SHEET '!I162)),"")</f>
        <v/>
      </c>
      <c s="54" t="str">
        <f>IFERROR(IF('STUDENT DATA SHEET '!J162="","",'STUDENT DATA SHEET '!J162),"")</f>
        <v/>
      </c>
      <c s="54" t="str">
        <f>IFERROR(IF('STUDENT DATA SHEET '!K162="","",'STUDENT DATA SHEET '!K162),"")</f>
        <v/>
      </c>
      <c s="54"/>
      <c s="48"/>
      <c s="48"/>
      <c s="48"/>
      <c s="48"/>
      <c s="48"/>
      <c s="48"/>
      <c s="48"/>
      <c s="48"/>
      <c s="48"/>
      <c s="48"/>
      <c s="48"/>
      <c s="48"/>
      <c s="48"/>
      <c s="48"/>
      <c s="48"/>
      <c s="48"/>
      <c s="48"/>
      <c s="48"/>
      <c s="48"/>
      <c s="48"/>
      <c s="48"/>
      <c s="48"/>
      <c s="48"/>
      <c s="48"/>
      <c s="48"/>
      <c s="48"/>
      <c s="48"/>
      <c s="48"/>
      <c s="48"/>
      <c s="48"/>
      <c s="48"/>
      <c s="48"/>
      <c s="89" t="str">
        <f>IF(B161="","",_xlfn.AGGREGATE(3,5,$B$6:B161))</f>
        <v/>
      </c>
      <c s="49"/>
      <c s="49"/>
      <c s="48"/>
      <c s="48"/>
      <c s="48"/>
      <c s="48"/>
      <c s="48"/>
      <c s="48"/>
      <c s="48"/>
      <c s="48"/>
      <c s="48"/>
      <c s="48"/>
      <c s="48"/>
      <c s="48"/>
      <c s="48"/>
      <c s="48"/>
      <c s="48"/>
      <c s="48"/>
      <c s="48"/>
      <c s="48"/>
      <c s="48"/>
      <c s="48"/>
      <c s="48"/>
      <c s="48"/>
      <c s="48"/>
      <c s="48"/>
      <c s="48"/>
      <c s="48"/>
      <c s="50" t="str">
        <f t="shared" si="44"/>
        <v/>
      </c>
      <c s="252" t="str">
        <f>IF($I161="","",'AUG 24'!$BZ161)</f>
        <v/>
      </c>
      <c s="91" t="str">
        <f t="shared" si="45"/>
        <v/>
      </c>
      <c s="50" t="str">
        <f t="shared" si="46"/>
        <v/>
      </c>
      <c s="252" t="str">
        <f>IF($I161="","",'AUG 24'!CC161)</f>
        <v/>
      </c>
      <c s="91" t="str">
        <f t="shared" si="47"/>
        <v/>
      </c>
      <c s="50" t="str">
        <f t="shared" si="48"/>
        <v/>
      </c>
      <c s="252" t="str">
        <f>IF($I161="","",'AUG 24'!$CF161)</f>
        <v/>
      </c>
      <c s="91" t="str">
        <f t="shared" si="49"/>
        <v/>
      </c>
      <c s="80"/>
      <c s="77"/>
      <c s="59"/>
      <c s="59"/>
      <c s="59"/>
      <c s="74" t="str">
        <f t="shared" si="50"/>
        <v/>
      </c>
      <c s="59"/>
      <c s="59"/>
      <c s="59"/>
      <c s="59"/>
      <c s="59"/>
      <c s="59"/>
      <c s="59"/>
      <c s="59"/>
    </row>
    <row r="162" spans="1:96" ht="15.75" customHeight="1">
      <c r="A162" s="230" t="str">
        <f>IF('STUDENT DATA SHEET '!A163="","",'STUDENT DATA SHEET '!A163)</f>
        <v/>
      </c>
      <c s="231" t="str">
        <f>IFERROR(IF('STUDENT DATA SHEET '!B163="","",'STUDENT DATA SHEET '!B163),"")</f>
        <v/>
      </c>
      <c s="231" t="str">
        <f>IFERROR(IF('STUDENT DATA SHEET '!C163="","",'STUDENT DATA SHEET '!C163),"")</f>
        <v/>
      </c>
      <c s="231" t="str">
        <f>IFERROR(IF('STUDENT DATA SHEET '!D163="","",'STUDENT DATA SHEET '!D163),"")</f>
        <v/>
      </c>
      <c s="43" t="str">
        <f>IFERROR(IF('STUDENT DATA SHEET '!E163="","",'STUDENT DATA SHEET '!E163),"")</f>
        <v/>
      </c>
      <c s="234" t="str">
        <f>IFERROR(IF('STUDENT DATA SHEET '!F163="","",'STUDENT DATA SHEET '!F163),"")</f>
        <v/>
      </c>
      <c s="231" t="str">
        <f>IFERROR(IF('STUDENT DATA SHEET '!G163="","",'STUDENT DATA SHEET '!G163),"")</f>
        <v/>
      </c>
      <c s="231" t="str">
        <f>IFERROR(IF('STUDENT DATA SHEET '!H163="","",'STUDENT DATA SHEET '!H163),"")</f>
        <v/>
      </c>
      <c s="231" t="str">
        <f>IFERROR(UPPER(IF('STUDENT DATA SHEET '!I163="","",'STUDENT DATA SHEET '!I163)),"")</f>
        <v/>
      </c>
      <c s="54" t="str">
        <f>IFERROR(IF('STUDENT DATA SHEET '!J163="","",'STUDENT DATA SHEET '!J163),"")</f>
        <v/>
      </c>
      <c s="54" t="str">
        <f>IFERROR(IF('STUDENT DATA SHEET '!K163="","",'STUDENT DATA SHEET '!K163),"")</f>
        <v/>
      </c>
      <c s="54"/>
      <c s="48"/>
      <c s="48"/>
      <c s="48"/>
      <c s="48"/>
      <c s="48"/>
      <c s="48"/>
      <c s="48"/>
      <c s="48"/>
      <c s="48"/>
      <c s="48"/>
      <c s="48"/>
      <c s="48"/>
      <c s="48"/>
      <c s="48"/>
      <c s="48"/>
      <c s="48"/>
      <c s="48"/>
      <c s="48"/>
      <c s="48"/>
      <c s="48"/>
      <c s="48"/>
      <c s="48"/>
      <c s="48"/>
      <c s="48"/>
      <c s="48"/>
      <c s="48"/>
      <c s="48"/>
      <c s="48"/>
      <c s="48"/>
      <c s="48"/>
      <c s="48"/>
      <c s="48"/>
      <c s="89" t="str">
        <f>IF(B162="","",_xlfn.AGGREGATE(3,5,$B$6:B162))</f>
        <v/>
      </c>
      <c s="49"/>
      <c s="49"/>
      <c s="48"/>
      <c s="48"/>
      <c s="48"/>
      <c s="48"/>
      <c s="48"/>
      <c s="48"/>
      <c s="48"/>
      <c s="48"/>
      <c s="48"/>
      <c s="48"/>
      <c s="48"/>
      <c s="48"/>
      <c s="48"/>
      <c s="48"/>
      <c s="48"/>
      <c s="48"/>
      <c s="48"/>
      <c s="48"/>
      <c s="48"/>
      <c s="48"/>
      <c s="48"/>
      <c s="48"/>
      <c s="48"/>
      <c s="48"/>
      <c s="48"/>
      <c s="48"/>
      <c s="50" t="str">
        <f t="shared" si="44"/>
        <v/>
      </c>
      <c s="252" t="str">
        <f>IF($I162="","",'AUG 24'!$BZ162)</f>
        <v/>
      </c>
      <c s="91" t="str">
        <f t="shared" si="45"/>
        <v/>
      </c>
      <c s="50" t="str">
        <f t="shared" si="46"/>
        <v/>
      </c>
      <c s="252" t="str">
        <f>IF($I162="","",'AUG 24'!CC162)</f>
        <v/>
      </c>
      <c s="91" t="str">
        <f t="shared" si="47"/>
        <v/>
      </c>
      <c s="50" t="str">
        <f t="shared" si="48"/>
        <v/>
      </c>
      <c s="252" t="str">
        <f>IF($I162="","",'AUG 24'!$CF162)</f>
        <v/>
      </c>
      <c s="91" t="str">
        <f t="shared" si="49"/>
        <v/>
      </c>
      <c s="80"/>
      <c s="77"/>
      <c s="59"/>
      <c s="59"/>
      <c s="59"/>
      <c s="74" t="str">
        <f t="shared" si="50"/>
        <v/>
      </c>
      <c s="59"/>
      <c s="59"/>
      <c s="59"/>
      <c s="59"/>
      <c s="59"/>
      <c s="59"/>
      <c s="59"/>
      <c s="59"/>
    </row>
    <row r="163" spans="1:96" ht="15.75" customHeight="1">
      <c r="A163" s="230" t="str">
        <f>IF('STUDENT DATA SHEET '!A164="","",'STUDENT DATA SHEET '!A164)</f>
        <v/>
      </c>
      <c s="231" t="str">
        <f>IFERROR(IF('STUDENT DATA SHEET '!B164="","",'STUDENT DATA SHEET '!B164),"")</f>
        <v/>
      </c>
      <c s="231" t="str">
        <f>IFERROR(IF('STUDENT DATA SHEET '!C164="","",'STUDENT DATA SHEET '!C164),"")</f>
        <v/>
      </c>
      <c s="231" t="str">
        <f>IFERROR(IF('STUDENT DATA SHEET '!D164="","",'STUDENT DATA SHEET '!D164),"")</f>
        <v/>
      </c>
      <c s="43" t="str">
        <f>IFERROR(IF('STUDENT DATA SHEET '!E164="","",'STUDENT DATA SHEET '!E164),"")</f>
        <v/>
      </c>
      <c s="234" t="str">
        <f>IFERROR(IF('STUDENT DATA SHEET '!F164="","",'STUDENT DATA SHEET '!F164),"")</f>
        <v/>
      </c>
      <c s="231" t="str">
        <f>IFERROR(IF('STUDENT DATA SHEET '!G164="","",'STUDENT DATA SHEET '!G164),"")</f>
        <v/>
      </c>
      <c s="231" t="str">
        <f>IFERROR(IF('STUDENT DATA SHEET '!H164="","",'STUDENT DATA SHEET '!H164),"")</f>
        <v/>
      </c>
      <c s="231" t="str">
        <f>IFERROR(UPPER(IF('STUDENT DATA SHEET '!I164="","",'STUDENT DATA SHEET '!I164)),"")</f>
        <v/>
      </c>
      <c s="54" t="str">
        <f>IFERROR(IF('STUDENT DATA SHEET '!J164="","",'STUDENT DATA SHEET '!J164),"")</f>
        <v/>
      </c>
      <c s="54" t="str">
        <f>IFERROR(IF('STUDENT DATA SHEET '!K164="","",'STUDENT DATA SHEET '!K164),"")</f>
        <v/>
      </c>
      <c s="54"/>
      <c s="48"/>
      <c s="48"/>
      <c s="48"/>
      <c s="48"/>
      <c s="48"/>
      <c s="48"/>
      <c s="48"/>
      <c s="48"/>
      <c s="48"/>
      <c s="48"/>
      <c s="48"/>
      <c s="48"/>
      <c s="48"/>
      <c s="48"/>
      <c s="48"/>
      <c s="48"/>
      <c s="48"/>
      <c s="48"/>
      <c s="48"/>
      <c s="48"/>
      <c s="48"/>
      <c s="48"/>
      <c s="48"/>
      <c s="48"/>
      <c s="48"/>
      <c s="48"/>
      <c s="48"/>
      <c s="48"/>
      <c s="48"/>
      <c s="48"/>
      <c s="48"/>
      <c s="48"/>
      <c s="89" t="str">
        <f>IF(B163="","",_xlfn.AGGREGATE(3,5,$B$6:B163))</f>
        <v/>
      </c>
      <c s="49"/>
      <c s="49"/>
      <c s="48"/>
      <c s="48"/>
      <c s="48"/>
      <c s="48"/>
      <c s="48"/>
      <c s="48"/>
      <c s="48"/>
      <c s="48"/>
      <c s="48"/>
      <c s="48"/>
      <c s="48"/>
      <c s="48"/>
      <c s="48"/>
      <c s="48"/>
      <c s="48"/>
      <c s="48"/>
      <c s="48"/>
      <c s="48"/>
      <c s="48"/>
      <c s="48"/>
      <c s="48"/>
      <c s="48"/>
      <c s="48"/>
      <c s="48"/>
      <c s="48"/>
      <c s="48"/>
      <c s="50" t="str">
        <f t="shared" si="44"/>
        <v/>
      </c>
      <c s="252" t="str">
        <f>IF($I163="","",'AUG 24'!$BZ163)</f>
        <v/>
      </c>
      <c s="91" t="str">
        <f t="shared" si="45"/>
        <v/>
      </c>
      <c s="50" t="str">
        <f t="shared" si="46"/>
        <v/>
      </c>
      <c s="252" t="str">
        <f>IF($I163="","",'AUG 24'!CC163)</f>
        <v/>
      </c>
      <c s="91" t="str">
        <f t="shared" si="47"/>
        <v/>
      </c>
      <c s="50" t="str">
        <f t="shared" si="48"/>
        <v/>
      </c>
      <c s="252" t="str">
        <f>IF($I163="","",'AUG 24'!$CF163)</f>
        <v/>
      </c>
      <c s="91" t="str">
        <f t="shared" si="49"/>
        <v/>
      </c>
      <c s="80"/>
      <c s="77"/>
      <c s="59"/>
      <c s="59"/>
      <c s="59"/>
      <c s="74" t="str">
        <f t="shared" si="50"/>
        <v/>
      </c>
      <c s="59"/>
      <c s="59"/>
      <c s="59"/>
      <c s="59"/>
      <c s="59"/>
      <c s="59"/>
      <c s="59"/>
      <c s="59"/>
    </row>
    <row r="164" spans="1:96" ht="15.75" customHeight="1">
      <c r="A164" s="230" t="str">
        <f>IF('STUDENT DATA SHEET '!A165="","",'STUDENT DATA SHEET '!A165)</f>
        <v/>
      </c>
      <c s="231" t="str">
        <f>IFERROR(IF('STUDENT DATA SHEET '!B165="","",'STUDENT DATA SHEET '!B165),"")</f>
        <v/>
      </c>
      <c s="231" t="str">
        <f>IFERROR(IF('STUDENT DATA SHEET '!C165="","",'STUDENT DATA SHEET '!C165),"")</f>
        <v/>
      </c>
      <c s="231" t="str">
        <f>IFERROR(IF('STUDENT DATA SHEET '!D165="","",'STUDENT DATA SHEET '!D165),"")</f>
        <v/>
      </c>
      <c s="43" t="str">
        <f>IFERROR(IF('STUDENT DATA SHEET '!E165="","",'STUDENT DATA SHEET '!E165),"")</f>
        <v/>
      </c>
      <c s="234" t="str">
        <f>IFERROR(IF('STUDENT DATA SHEET '!F165="","",'STUDENT DATA SHEET '!F165),"")</f>
        <v/>
      </c>
      <c s="231" t="str">
        <f>IFERROR(IF('STUDENT DATA SHEET '!G165="","",'STUDENT DATA SHEET '!G165),"")</f>
        <v/>
      </c>
      <c s="231" t="str">
        <f>IFERROR(IF('STUDENT DATA SHEET '!H165="","",'STUDENT DATA SHEET '!H165),"")</f>
        <v/>
      </c>
      <c s="231" t="str">
        <f>IFERROR(UPPER(IF('STUDENT DATA SHEET '!I165="","",'STUDENT DATA SHEET '!I165)),"")</f>
        <v/>
      </c>
      <c s="54" t="str">
        <f>IFERROR(IF('STUDENT DATA SHEET '!J165="","",'STUDENT DATA SHEET '!J165),"")</f>
        <v/>
      </c>
      <c s="54" t="str">
        <f>IFERROR(IF('STUDENT DATA SHEET '!K165="","",'STUDENT DATA SHEET '!K165),"")</f>
        <v/>
      </c>
      <c s="54"/>
      <c s="48"/>
      <c s="48"/>
      <c s="48"/>
      <c s="48"/>
      <c s="48"/>
      <c s="48"/>
      <c s="48"/>
      <c s="48"/>
      <c s="48"/>
      <c s="48"/>
      <c s="48"/>
      <c s="48"/>
      <c s="48"/>
      <c s="48"/>
      <c s="48"/>
      <c s="48"/>
      <c s="48"/>
      <c s="48"/>
      <c s="48"/>
      <c s="48"/>
      <c s="48"/>
      <c s="48"/>
      <c s="48"/>
      <c s="48"/>
      <c s="48"/>
      <c s="48"/>
      <c s="48"/>
      <c s="48"/>
      <c s="48"/>
      <c s="48"/>
      <c s="48"/>
      <c s="48"/>
      <c s="89" t="str">
        <f>IF(B164="","",_xlfn.AGGREGATE(3,5,$B$6:B164))</f>
        <v/>
      </c>
      <c s="49"/>
      <c s="49"/>
      <c s="48"/>
      <c s="48"/>
      <c s="48"/>
      <c s="48"/>
      <c s="48"/>
      <c s="48"/>
      <c s="48"/>
      <c s="48"/>
      <c s="48"/>
      <c s="48"/>
      <c s="48"/>
      <c s="48"/>
      <c s="48"/>
      <c s="48"/>
      <c s="48"/>
      <c s="48"/>
      <c s="48"/>
      <c s="48"/>
      <c s="48"/>
      <c s="48"/>
      <c s="48"/>
      <c s="48"/>
      <c s="48"/>
      <c s="48"/>
      <c s="48"/>
      <c s="48"/>
      <c s="50" t="str">
        <f t="shared" si="44"/>
        <v/>
      </c>
      <c s="252" t="str">
        <f>IF($I164="","",'AUG 24'!$BZ164)</f>
        <v/>
      </c>
      <c s="91" t="str">
        <f t="shared" si="45"/>
        <v/>
      </c>
      <c s="50" t="str">
        <f t="shared" si="46"/>
        <v/>
      </c>
      <c s="252" t="str">
        <f>IF($I164="","",'AUG 24'!CC164)</f>
        <v/>
      </c>
      <c s="91" t="str">
        <f t="shared" si="47"/>
        <v/>
      </c>
      <c s="50" t="str">
        <f t="shared" si="48"/>
        <v/>
      </c>
      <c s="252" t="str">
        <f>IF($I164="","",'AUG 24'!$CF164)</f>
        <v/>
      </c>
      <c s="91" t="str">
        <f t="shared" si="49"/>
        <v/>
      </c>
      <c s="80"/>
      <c s="77"/>
      <c s="59"/>
      <c s="59"/>
      <c s="59"/>
      <c s="74" t="str">
        <f t="shared" si="50"/>
        <v/>
      </c>
      <c s="59"/>
      <c s="59"/>
      <c s="59"/>
      <c s="59"/>
      <c s="59"/>
      <c s="59"/>
      <c s="59"/>
      <c s="59"/>
    </row>
    <row r="165" spans="1:96" ht="15.75" customHeight="1">
      <c r="A165" s="230" t="str">
        <f>IF('STUDENT DATA SHEET '!A166="","",'STUDENT DATA SHEET '!A166)</f>
        <v/>
      </c>
      <c s="231" t="str">
        <f>IFERROR(IF('STUDENT DATA SHEET '!B166="","",'STUDENT DATA SHEET '!B166),"")</f>
        <v/>
      </c>
      <c s="231" t="str">
        <f>IFERROR(IF('STUDENT DATA SHEET '!C166="","",'STUDENT DATA SHEET '!C166),"")</f>
        <v/>
      </c>
      <c s="231" t="str">
        <f>IFERROR(IF('STUDENT DATA SHEET '!D166="","",'STUDENT DATA SHEET '!D166),"")</f>
        <v/>
      </c>
      <c s="43" t="str">
        <f>IFERROR(IF('STUDENT DATA SHEET '!E166="","",'STUDENT DATA SHEET '!E166),"")</f>
        <v/>
      </c>
      <c s="234" t="str">
        <f>IFERROR(IF('STUDENT DATA SHEET '!F166="","",'STUDENT DATA SHEET '!F166),"")</f>
        <v/>
      </c>
      <c s="231" t="str">
        <f>IFERROR(IF('STUDENT DATA SHEET '!G166="","",'STUDENT DATA SHEET '!G166),"")</f>
        <v/>
      </c>
      <c s="231" t="str">
        <f>IFERROR(IF('STUDENT DATA SHEET '!H166="","",'STUDENT DATA SHEET '!H166),"")</f>
        <v/>
      </c>
      <c s="231" t="str">
        <f>IFERROR(UPPER(IF('STUDENT DATA SHEET '!I166="","",'STUDENT DATA SHEET '!I166)),"")</f>
        <v/>
      </c>
      <c s="54" t="str">
        <f>IFERROR(IF('STUDENT DATA SHEET '!J166="","",'STUDENT DATA SHEET '!J166),"")</f>
        <v/>
      </c>
      <c s="54" t="str">
        <f>IFERROR(IF('STUDENT DATA SHEET '!K166="","",'STUDENT DATA SHEET '!K166),"")</f>
        <v/>
      </c>
      <c s="54"/>
      <c s="48"/>
      <c s="48"/>
      <c s="48"/>
      <c s="48"/>
      <c s="48"/>
      <c s="48"/>
      <c s="48"/>
      <c s="48"/>
      <c s="48"/>
      <c s="48"/>
      <c s="48"/>
      <c s="48"/>
      <c s="48"/>
      <c s="48"/>
      <c s="48"/>
      <c s="48"/>
      <c s="48"/>
      <c s="48"/>
      <c s="48"/>
      <c s="48"/>
      <c s="48"/>
      <c s="48"/>
      <c s="48"/>
      <c s="48"/>
      <c s="48"/>
      <c s="48"/>
      <c s="48"/>
      <c s="48"/>
      <c s="48"/>
      <c s="48"/>
      <c s="48"/>
      <c s="48"/>
      <c s="89" t="str">
        <f>IF(B165="","",_xlfn.AGGREGATE(3,5,$B$6:B165))</f>
        <v/>
      </c>
      <c s="49"/>
      <c s="49"/>
      <c s="48"/>
      <c s="48"/>
      <c s="48"/>
      <c s="48"/>
      <c s="48"/>
      <c s="48"/>
      <c s="48"/>
      <c s="48"/>
      <c s="48"/>
      <c s="48"/>
      <c s="48"/>
      <c s="48"/>
      <c s="48"/>
      <c s="48"/>
      <c s="48"/>
      <c s="48"/>
      <c s="48"/>
      <c s="48"/>
      <c s="48"/>
      <c s="48"/>
      <c s="48"/>
      <c s="48"/>
      <c s="48"/>
      <c s="48"/>
      <c s="48"/>
      <c s="48"/>
      <c s="50" t="str">
        <f t="shared" si="44"/>
        <v/>
      </c>
      <c s="252" t="str">
        <f>IF($I165="","",'AUG 24'!$BZ165)</f>
        <v/>
      </c>
      <c s="91" t="str">
        <f t="shared" si="45"/>
        <v/>
      </c>
      <c s="50" t="str">
        <f t="shared" si="46"/>
        <v/>
      </c>
      <c s="252" t="str">
        <f>IF($I165="","",'AUG 24'!CC165)</f>
        <v/>
      </c>
      <c s="91" t="str">
        <f t="shared" si="47"/>
        <v/>
      </c>
      <c s="50" t="str">
        <f t="shared" si="48"/>
        <v/>
      </c>
      <c s="252" t="str">
        <f>IF($I165="","",'AUG 24'!$CF165)</f>
        <v/>
      </c>
      <c s="91" t="str">
        <f t="shared" si="49"/>
        <v/>
      </c>
      <c s="80"/>
      <c s="77"/>
      <c s="59"/>
      <c s="59"/>
      <c s="59"/>
      <c s="74" t="str">
        <f t="shared" si="50"/>
        <v/>
      </c>
      <c s="59"/>
      <c s="59"/>
      <c s="59"/>
      <c s="59"/>
      <c s="59"/>
      <c s="59"/>
      <c s="59"/>
      <c s="59"/>
    </row>
    <row r="166" spans="1:96" ht="15.75" customHeight="1">
      <c r="A166" s="230" t="str">
        <f>IF('STUDENT DATA SHEET '!A167="","",'STUDENT DATA SHEET '!A167)</f>
        <v/>
      </c>
      <c s="231" t="str">
        <f>IFERROR(IF('STUDENT DATA SHEET '!B167="","",'STUDENT DATA SHEET '!B167),"")</f>
        <v/>
      </c>
      <c s="231" t="str">
        <f>IFERROR(IF('STUDENT DATA SHEET '!C167="","",'STUDENT DATA SHEET '!C167),"")</f>
        <v/>
      </c>
      <c s="231" t="str">
        <f>IFERROR(IF('STUDENT DATA SHEET '!D167="","",'STUDENT DATA SHEET '!D167),"")</f>
        <v/>
      </c>
      <c s="43" t="str">
        <f>IFERROR(IF('STUDENT DATA SHEET '!E167="","",'STUDENT DATA SHEET '!E167),"")</f>
        <v/>
      </c>
      <c s="234" t="str">
        <f>IFERROR(IF('STUDENT DATA SHEET '!F167="","",'STUDENT DATA SHEET '!F167),"")</f>
        <v/>
      </c>
      <c s="231" t="str">
        <f>IFERROR(IF('STUDENT DATA SHEET '!G167="","",'STUDENT DATA SHEET '!G167),"")</f>
        <v/>
      </c>
      <c s="231" t="str">
        <f>IFERROR(IF('STUDENT DATA SHEET '!H167="","",'STUDENT DATA SHEET '!H167),"")</f>
        <v/>
      </c>
      <c s="231" t="str">
        <f>IFERROR(UPPER(IF('STUDENT DATA SHEET '!I167="","",'STUDENT DATA SHEET '!I167)),"")</f>
        <v/>
      </c>
      <c s="54" t="str">
        <f>IFERROR(IF('STUDENT DATA SHEET '!J167="","",'STUDENT DATA SHEET '!J167),"")</f>
        <v/>
      </c>
      <c s="54" t="str">
        <f>IFERROR(IF('STUDENT DATA SHEET '!K167="","",'STUDENT DATA SHEET '!K167),"")</f>
        <v/>
      </c>
      <c s="54"/>
      <c s="48"/>
      <c s="48"/>
      <c s="48"/>
      <c s="48"/>
      <c s="48"/>
      <c s="48"/>
      <c s="48"/>
      <c s="48"/>
      <c s="48"/>
      <c s="48"/>
      <c s="48"/>
      <c s="48"/>
      <c s="48"/>
      <c s="48"/>
      <c s="48"/>
      <c s="48"/>
      <c s="48"/>
      <c s="48"/>
      <c s="48"/>
      <c s="48"/>
      <c s="48"/>
      <c s="48"/>
      <c s="48"/>
      <c s="48"/>
      <c s="48"/>
      <c s="48"/>
      <c s="48"/>
      <c s="48"/>
      <c s="48"/>
      <c s="48"/>
      <c s="48"/>
      <c s="48"/>
      <c s="89" t="str">
        <f>IF(B166="","",_xlfn.AGGREGATE(3,5,$B$6:B166))</f>
        <v/>
      </c>
      <c s="49"/>
      <c s="49"/>
      <c s="48"/>
      <c s="48"/>
      <c s="48"/>
      <c s="48"/>
      <c s="48"/>
      <c s="48"/>
      <c s="48"/>
      <c s="48"/>
      <c s="48"/>
      <c s="48"/>
      <c s="48"/>
      <c s="48"/>
      <c s="48"/>
      <c s="48"/>
      <c s="48"/>
      <c s="48"/>
      <c s="48"/>
      <c s="48"/>
      <c s="48"/>
      <c s="48"/>
      <c s="48"/>
      <c s="48"/>
      <c s="48"/>
      <c s="48"/>
      <c s="48"/>
      <c s="48"/>
      <c s="50" t="str">
        <f t="shared" si="51" ref="BV166:BV197">IFERROR(IF($I166="","",COUNT($M166:$AR166,$AT166:$BU166)),"")</f>
        <v/>
      </c>
      <c s="252" t="str">
        <f>IF($I166="","",'AUG 24'!$BZ166)</f>
        <v/>
      </c>
      <c s="91" t="str">
        <f t="shared" si="52" ref="BX166:BX197">IF($I166="","",SUM($BV166:$BW166))</f>
        <v/>
      </c>
      <c s="50" t="str">
        <f t="shared" si="53" ref="BY166:BY197">IF($I166="","",COUNTIF($M166:$BU166,"A"))</f>
        <v/>
      </c>
      <c s="252" t="str">
        <f>IF($I166="","",'AUG 24'!CC166)</f>
        <v/>
      </c>
      <c s="91" t="str">
        <f t="shared" si="54" ref="CA166:CA197">IF($I166="","",SUM($BY166:$BZ166))</f>
        <v/>
      </c>
      <c s="50" t="str">
        <f t="shared" si="55" ref="CB166:CB197">IF($I166="","",COUNTIF($M166:$BU166,"L"))</f>
        <v/>
      </c>
      <c s="252" t="str">
        <f>IF($I166="","",'AUG 24'!$CF166)</f>
        <v/>
      </c>
      <c s="91" t="str">
        <f t="shared" si="56" ref="CD166:CD197">IF($I166="","",SUM($CB166:$CC166))</f>
        <v/>
      </c>
      <c s="80"/>
      <c s="77"/>
      <c s="59"/>
      <c s="59"/>
      <c s="59"/>
      <c s="74" t="str">
        <f t="shared" si="57" ref="CJ166:CJ192">IFERROR(IF($BV166="","",COUNT($M166:$AR166,$AT166:$BU166)/2),"")</f>
        <v/>
      </c>
      <c s="59"/>
      <c s="59"/>
      <c s="59"/>
      <c s="59"/>
      <c s="59"/>
      <c s="59"/>
      <c s="59"/>
      <c s="59"/>
    </row>
    <row r="167" spans="1:96" ht="15.75" customHeight="1">
      <c r="A167" s="230" t="str">
        <f>IF('STUDENT DATA SHEET '!A168="","",'STUDENT DATA SHEET '!A168)</f>
        <v/>
      </c>
      <c s="231" t="str">
        <f>IFERROR(IF('STUDENT DATA SHEET '!B168="","",'STUDENT DATA SHEET '!B168),"")</f>
        <v/>
      </c>
      <c s="231" t="str">
        <f>IFERROR(IF('STUDENT DATA SHEET '!C168="","",'STUDENT DATA SHEET '!C168),"")</f>
        <v/>
      </c>
      <c s="231" t="str">
        <f>IFERROR(IF('STUDENT DATA SHEET '!D168="","",'STUDENT DATA SHEET '!D168),"")</f>
        <v/>
      </c>
      <c s="43" t="str">
        <f>IFERROR(IF('STUDENT DATA SHEET '!E168="","",'STUDENT DATA SHEET '!E168),"")</f>
        <v/>
      </c>
      <c s="234" t="str">
        <f>IFERROR(IF('STUDENT DATA SHEET '!F168="","",'STUDENT DATA SHEET '!F168),"")</f>
        <v/>
      </c>
      <c s="231" t="str">
        <f>IFERROR(IF('STUDENT DATA SHEET '!G168="","",'STUDENT DATA SHEET '!G168),"")</f>
        <v/>
      </c>
      <c s="231" t="str">
        <f>IFERROR(IF('STUDENT DATA SHEET '!H168="","",'STUDENT DATA SHEET '!H168),"")</f>
        <v/>
      </c>
      <c s="231" t="str">
        <f>IFERROR(UPPER(IF('STUDENT DATA SHEET '!I168="","",'STUDENT DATA SHEET '!I168)),"")</f>
        <v/>
      </c>
      <c s="54" t="str">
        <f>IFERROR(IF('STUDENT DATA SHEET '!J168="","",'STUDENT DATA SHEET '!J168),"")</f>
        <v/>
      </c>
      <c s="54" t="str">
        <f>IFERROR(IF('STUDENT DATA SHEET '!K168="","",'STUDENT DATA SHEET '!K168),"")</f>
        <v/>
      </c>
      <c s="54"/>
      <c s="48"/>
      <c s="48"/>
      <c s="48"/>
      <c s="48"/>
      <c s="48"/>
      <c s="48"/>
      <c s="48"/>
      <c s="48"/>
      <c s="48"/>
      <c s="48"/>
      <c s="48"/>
      <c s="48"/>
      <c s="48"/>
      <c s="48"/>
      <c s="48"/>
      <c s="48"/>
      <c s="48"/>
      <c s="48"/>
      <c s="48"/>
      <c s="48"/>
      <c s="48"/>
      <c s="48"/>
      <c s="48"/>
      <c s="48"/>
      <c s="48"/>
      <c s="48"/>
      <c s="48"/>
      <c s="48"/>
      <c s="48"/>
      <c s="48"/>
      <c s="48"/>
      <c s="48"/>
      <c s="89" t="str">
        <f>IF(B167="","",_xlfn.AGGREGATE(3,5,$B$6:B167))</f>
        <v/>
      </c>
      <c s="49"/>
      <c s="49"/>
      <c s="48"/>
      <c s="48"/>
      <c s="48"/>
      <c s="48"/>
      <c s="48"/>
      <c s="48"/>
      <c s="48"/>
      <c s="48"/>
      <c s="48"/>
      <c s="48"/>
      <c s="48"/>
      <c s="48"/>
      <c s="48"/>
      <c s="48"/>
      <c s="48"/>
      <c s="48"/>
      <c s="48"/>
      <c s="48"/>
      <c s="48"/>
      <c s="48"/>
      <c s="48"/>
      <c s="48"/>
      <c s="48"/>
      <c s="48"/>
      <c s="48"/>
      <c s="48"/>
      <c s="50" t="str">
        <f t="shared" si="51"/>
        <v/>
      </c>
      <c s="252" t="str">
        <f>IF($I167="","",'AUG 24'!$BZ167)</f>
        <v/>
      </c>
      <c s="91" t="str">
        <f t="shared" si="52"/>
        <v/>
      </c>
      <c s="50" t="str">
        <f t="shared" si="53"/>
        <v/>
      </c>
      <c s="252" t="str">
        <f>IF($I167="","",'AUG 24'!CC167)</f>
        <v/>
      </c>
      <c s="91" t="str">
        <f t="shared" si="54"/>
        <v/>
      </c>
      <c s="50" t="str">
        <f t="shared" si="55"/>
        <v/>
      </c>
      <c s="252" t="str">
        <f>IF($I167="","",'AUG 24'!$CF167)</f>
        <v/>
      </c>
      <c s="91" t="str">
        <f t="shared" si="56"/>
        <v/>
      </c>
      <c s="80"/>
      <c s="77"/>
      <c s="59"/>
      <c s="59"/>
      <c s="59"/>
      <c s="74" t="str">
        <f t="shared" si="57"/>
        <v/>
      </c>
      <c s="59"/>
      <c s="59"/>
      <c s="59"/>
      <c s="59"/>
      <c s="59"/>
      <c s="59"/>
      <c s="59"/>
      <c s="59"/>
    </row>
    <row r="168" spans="1:96" ht="15.75" customHeight="1">
      <c r="A168" s="230" t="str">
        <f>IF('STUDENT DATA SHEET '!A169="","",'STUDENT DATA SHEET '!A169)</f>
        <v/>
      </c>
      <c s="231" t="str">
        <f>IFERROR(IF('STUDENT DATA SHEET '!B169="","",'STUDENT DATA SHEET '!B169),"")</f>
        <v/>
      </c>
      <c s="231" t="str">
        <f>IFERROR(IF('STUDENT DATA SHEET '!C169="","",'STUDENT DATA SHEET '!C169),"")</f>
        <v/>
      </c>
      <c s="231" t="str">
        <f>IFERROR(IF('STUDENT DATA SHEET '!D169="","",'STUDENT DATA SHEET '!D169),"")</f>
        <v/>
      </c>
      <c s="43" t="str">
        <f>IFERROR(IF('STUDENT DATA SHEET '!E169="","",'STUDENT DATA SHEET '!E169),"")</f>
        <v/>
      </c>
      <c s="234" t="str">
        <f>IFERROR(IF('STUDENT DATA SHEET '!F169="","",'STUDENT DATA SHEET '!F169),"")</f>
        <v/>
      </c>
      <c s="231" t="str">
        <f>IFERROR(IF('STUDENT DATA SHEET '!G169="","",'STUDENT DATA SHEET '!G169),"")</f>
        <v/>
      </c>
      <c s="231" t="str">
        <f>IFERROR(IF('STUDENT DATA SHEET '!H169="","",'STUDENT DATA SHEET '!H169),"")</f>
        <v/>
      </c>
      <c s="231" t="str">
        <f>IFERROR(UPPER(IF('STUDENT DATA SHEET '!I169="","",'STUDENT DATA SHEET '!I169)),"")</f>
        <v/>
      </c>
      <c s="54" t="str">
        <f>IFERROR(IF('STUDENT DATA SHEET '!J169="","",'STUDENT DATA SHEET '!J169),"")</f>
        <v/>
      </c>
      <c s="54" t="str">
        <f>IFERROR(IF('STUDENT DATA SHEET '!K169="","",'STUDENT DATA SHEET '!K169),"")</f>
        <v/>
      </c>
      <c s="54"/>
      <c s="48"/>
      <c s="48"/>
      <c s="48"/>
      <c s="48"/>
      <c s="48"/>
      <c s="48"/>
      <c s="48"/>
      <c s="48"/>
      <c s="48"/>
      <c s="48"/>
      <c s="48"/>
      <c s="48"/>
      <c s="48"/>
      <c s="48"/>
      <c s="48"/>
      <c s="48"/>
      <c s="48"/>
      <c s="48"/>
      <c s="48"/>
      <c s="48"/>
      <c s="48"/>
      <c s="48"/>
      <c s="48"/>
      <c s="48"/>
      <c s="48"/>
      <c s="48"/>
      <c s="48"/>
      <c s="48"/>
      <c s="48"/>
      <c s="48"/>
      <c s="48"/>
      <c s="48"/>
      <c s="89" t="str">
        <f>IF(B168="","",_xlfn.AGGREGATE(3,5,$B$6:B168))</f>
        <v/>
      </c>
      <c s="49"/>
      <c s="49"/>
      <c s="48"/>
      <c s="48"/>
      <c s="48"/>
      <c s="48"/>
      <c s="48"/>
      <c s="48"/>
      <c s="48"/>
      <c s="48"/>
      <c s="48"/>
      <c s="48"/>
      <c s="48"/>
      <c s="48"/>
      <c s="48"/>
      <c s="48"/>
      <c s="48"/>
      <c s="48"/>
      <c s="48"/>
      <c s="48"/>
      <c s="48"/>
      <c s="48"/>
      <c s="48"/>
      <c s="48"/>
      <c s="48"/>
      <c s="48"/>
      <c s="48"/>
      <c s="48"/>
      <c s="50" t="str">
        <f t="shared" si="51"/>
        <v/>
      </c>
      <c s="252" t="str">
        <f>IF($I168="","",'AUG 24'!$BZ168)</f>
        <v/>
      </c>
      <c s="91" t="str">
        <f t="shared" si="52"/>
        <v/>
      </c>
      <c s="50" t="str">
        <f t="shared" si="53"/>
        <v/>
      </c>
      <c s="252" t="str">
        <f>IF($I168="","",'AUG 24'!CC168)</f>
        <v/>
      </c>
      <c s="91" t="str">
        <f t="shared" si="54"/>
        <v/>
      </c>
      <c s="50" t="str">
        <f t="shared" si="55"/>
        <v/>
      </c>
      <c s="252" t="str">
        <f>IF($I168="","",'AUG 24'!$CF168)</f>
        <v/>
      </c>
      <c s="91" t="str">
        <f t="shared" si="56"/>
        <v/>
      </c>
      <c s="80"/>
      <c s="77"/>
      <c s="59"/>
      <c s="59"/>
      <c s="59"/>
      <c s="74" t="str">
        <f t="shared" si="57"/>
        <v/>
      </c>
      <c s="59"/>
      <c s="59"/>
      <c s="59"/>
      <c s="59"/>
      <c s="59"/>
      <c s="59"/>
      <c s="59"/>
      <c s="59"/>
    </row>
    <row r="169" spans="1:96" ht="15.75" customHeight="1">
      <c r="A169" s="230" t="str">
        <f>IF('STUDENT DATA SHEET '!A170="","",'STUDENT DATA SHEET '!A170)</f>
        <v/>
      </c>
      <c s="231" t="str">
        <f>IFERROR(IF('STUDENT DATA SHEET '!B170="","",'STUDENT DATA SHEET '!B170),"")</f>
        <v/>
      </c>
      <c s="231" t="str">
        <f>IFERROR(IF('STUDENT DATA SHEET '!C170="","",'STUDENT DATA SHEET '!C170),"")</f>
        <v/>
      </c>
      <c s="231" t="str">
        <f>IFERROR(IF('STUDENT DATA SHEET '!D170="","",'STUDENT DATA SHEET '!D170),"")</f>
        <v/>
      </c>
      <c s="43" t="str">
        <f>IFERROR(IF('STUDENT DATA SHEET '!E170="","",'STUDENT DATA SHEET '!E170),"")</f>
        <v/>
      </c>
      <c s="234" t="str">
        <f>IFERROR(IF('STUDENT DATA SHEET '!F170="","",'STUDENT DATA SHEET '!F170),"")</f>
        <v/>
      </c>
      <c s="231" t="str">
        <f>IFERROR(IF('STUDENT DATA SHEET '!G170="","",'STUDENT DATA SHEET '!G170),"")</f>
        <v/>
      </c>
      <c s="231" t="str">
        <f>IFERROR(IF('STUDENT DATA SHEET '!H170="","",'STUDENT DATA SHEET '!H170),"")</f>
        <v/>
      </c>
      <c s="231" t="str">
        <f>IFERROR(UPPER(IF('STUDENT DATA SHEET '!I170="","",'STUDENT DATA SHEET '!I170)),"")</f>
        <v/>
      </c>
      <c s="54" t="str">
        <f>IFERROR(IF('STUDENT DATA SHEET '!J170="","",'STUDENT DATA SHEET '!J170),"")</f>
        <v/>
      </c>
      <c s="54" t="str">
        <f>IFERROR(IF('STUDENT DATA SHEET '!K170="","",'STUDENT DATA SHEET '!K170),"")</f>
        <v/>
      </c>
      <c s="54"/>
      <c s="48"/>
      <c s="48"/>
      <c s="48"/>
      <c s="48"/>
      <c s="48"/>
      <c s="48"/>
      <c s="48"/>
      <c s="48"/>
      <c s="48"/>
      <c s="48"/>
      <c s="48"/>
      <c s="48"/>
      <c s="48"/>
      <c s="48"/>
      <c s="48"/>
      <c s="48"/>
      <c s="48"/>
      <c s="48"/>
      <c s="48"/>
      <c s="48"/>
      <c s="48"/>
      <c s="48"/>
      <c s="48"/>
      <c s="48"/>
      <c s="48"/>
      <c s="48"/>
      <c s="48"/>
      <c s="48"/>
      <c s="48"/>
      <c s="48"/>
      <c s="48"/>
      <c s="48"/>
      <c s="89" t="str">
        <f>IF(B169="","",_xlfn.AGGREGATE(3,5,$B$6:B169))</f>
        <v/>
      </c>
      <c s="49"/>
      <c s="49"/>
      <c s="48"/>
      <c s="48"/>
      <c s="48"/>
      <c s="48"/>
      <c s="48"/>
      <c s="48"/>
      <c s="48"/>
      <c s="48"/>
      <c s="48"/>
      <c s="48"/>
      <c s="48"/>
      <c s="48"/>
      <c s="48"/>
      <c s="48"/>
      <c s="48"/>
      <c s="48"/>
      <c s="48"/>
      <c s="48"/>
      <c s="48"/>
      <c s="48"/>
      <c s="48"/>
      <c s="48"/>
      <c s="48"/>
      <c s="48"/>
      <c s="48"/>
      <c s="48"/>
      <c s="50" t="str">
        <f t="shared" si="51"/>
        <v/>
      </c>
      <c s="252" t="str">
        <f>IF($I169="","",'AUG 24'!$BZ169)</f>
        <v/>
      </c>
      <c s="91" t="str">
        <f t="shared" si="52"/>
        <v/>
      </c>
      <c s="50" t="str">
        <f t="shared" si="53"/>
        <v/>
      </c>
      <c s="252" t="str">
        <f>IF($I169="","",'AUG 24'!CC169)</f>
        <v/>
      </c>
      <c s="91" t="str">
        <f t="shared" si="54"/>
        <v/>
      </c>
      <c s="50" t="str">
        <f t="shared" si="55"/>
        <v/>
      </c>
      <c s="252" t="str">
        <f>IF($I169="","",'AUG 24'!$CF169)</f>
        <v/>
      </c>
      <c s="91" t="str">
        <f t="shared" si="56"/>
        <v/>
      </c>
      <c s="80"/>
      <c s="77"/>
      <c s="59"/>
      <c s="59"/>
      <c s="59"/>
      <c s="74" t="str">
        <f t="shared" si="57"/>
        <v/>
      </c>
      <c s="59"/>
      <c s="59"/>
      <c s="59"/>
      <c s="59"/>
      <c s="59"/>
      <c s="59"/>
      <c s="59"/>
      <c s="59"/>
    </row>
    <row r="170" spans="1:96" ht="15.75" customHeight="1">
      <c r="A170" s="230" t="str">
        <f>IF('STUDENT DATA SHEET '!A171="","",'STUDENT DATA SHEET '!A171)</f>
        <v/>
      </c>
      <c s="231" t="str">
        <f>IFERROR(IF('STUDENT DATA SHEET '!B171="","",'STUDENT DATA SHEET '!B171),"")</f>
        <v/>
      </c>
      <c s="231" t="str">
        <f>IFERROR(IF('STUDENT DATA SHEET '!C171="","",'STUDENT DATA SHEET '!C171),"")</f>
        <v/>
      </c>
      <c s="231" t="str">
        <f>IFERROR(IF('STUDENT DATA SHEET '!D171="","",'STUDENT DATA SHEET '!D171),"")</f>
        <v/>
      </c>
      <c s="43" t="str">
        <f>IFERROR(IF('STUDENT DATA SHEET '!E171="","",'STUDENT DATA SHEET '!E171),"")</f>
        <v/>
      </c>
      <c s="234" t="str">
        <f>IFERROR(IF('STUDENT DATA SHEET '!F171="","",'STUDENT DATA SHEET '!F171),"")</f>
        <v/>
      </c>
      <c s="231" t="str">
        <f>IFERROR(IF('STUDENT DATA SHEET '!G171="","",'STUDENT DATA SHEET '!G171),"")</f>
        <v/>
      </c>
      <c s="231" t="str">
        <f>IFERROR(IF('STUDENT DATA SHEET '!H171="","",'STUDENT DATA SHEET '!H171),"")</f>
        <v/>
      </c>
      <c s="231" t="str">
        <f>IFERROR(UPPER(IF('STUDENT DATA SHEET '!I171="","",'STUDENT DATA SHEET '!I171)),"")</f>
        <v/>
      </c>
      <c s="54" t="str">
        <f>IFERROR(IF('STUDENT DATA SHEET '!J171="","",'STUDENT DATA SHEET '!J171),"")</f>
        <v/>
      </c>
      <c s="54" t="str">
        <f>IFERROR(IF('STUDENT DATA SHEET '!K171="","",'STUDENT DATA SHEET '!K171),"")</f>
        <v/>
      </c>
      <c s="54"/>
      <c s="48"/>
      <c s="48"/>
      <c s="48"/>
      <c s="48"/>
      <c s="48"/>
      <c s="48"/>
      <c s="48"/>
      <c s="48"/>
      <c s="48"/>
      <c s="48"/>
      <c s="48"/>
      <c s="48"/>
      <c s="48"/>
      <c s="48"/>
      <c s="48"/>
      <c s="48"/>
      <c s="48"/>
      <c s="48"/>
      <c s="48"/>
      <c s="48"/>
      <c s="48"/>
      <c s="48"/>
      <c s="48"/>
      <c s="48"/>
      <c s="48"/>
      <c s="48"/>
      <c s="48"/>
      <c s="48"/>
      <c s="48"/>
      <c s="48"/>
      <c s="48"/>
      <c s="48"/>
      <c s="89" t="str">
        <f>IF(B170="","",_xlfn.AGGREGATE(3,5,$B$6:B170))</f>
        <v/>
      </c>
      <c s="49"/>
      <c s="49"/>
      <c s="48"/>
      <c s="48"/>
      <c s="48"/>
      <c s="48"/>
      <c s="48"/>
      <c s="48"/>
      <c s="48"/>
      <c s="48"/>
      <c s="48"/>
      <c s="48"/>
      <c s="48"/>
      <c s="48"/>
      <c s="48"/>
      <c s="48"/>
      <c s="48"/>
      <c s="48"/>
      <c s="48"/>
      <c s="48"/>
      <c s="48"/>
      <c s="48"/>
      <c s="48"/>
      <c s="48"/>
      <c s="48"/>
      <c s="48"/>
      <c s="48"/>
      <c s="48"/>
      <c s="50" t="str">
        <f t="shared" si="51"/>
        <v/>
      </c>
      <c s="252" t="str">
        <f>IF($I170="","",'AUG 24'!$BZ170)</f>
        <v/>
      </c>
      <c s="91" t="str">
        <f t="shared" si="52"/>
        <v/>
      </c>
      <c s="50" t="str">
        <f t="shared" si="53"/>
        <v/>
      </c>
      <c s="252" t="str">
        <f>IF($I170="","",'AUG 24'!CC170)</f>
        <v/>
      </c>
      <c s="91" t="str">
        <f t="shared" si="54"/>
        <v/>
      </c>
      <c s="50" t="str">
        <f t="shared" si="55"/>
        <v/>
      </c>
      <c s="252" t="str">
        <f>IF($I170="","",'AUG 24'!$CF170)</f>
        <v/>
      </c>
      <c s="91" t="str">
        <f t="shared" si="56"/>
        <v/>
      </c>
      <c s="80"/>
      <c s="77"/>
      <c s="59"/>
      <c s="59"/>
      <c s="59"/>
      <c s="74" t="str">
        <f t="shared" si="57"/>
        <v/>
      </c>
      <c s="59"/>
      <c s="59"/>
      <c s="59"/>
      <c s="59"/>
      <c s="59"/>
      <c s="59"/>
      <c s="59"/>
      <c s="59"/>
    </row>
    <row r="171" spans="1:96" ht="15.75" customHeight="1">
      <c r="A171" s="230" t="str">
        <f>IF('STUDENT DATA SHEET '!A172="","",'STUDENT DATA SHEET '!A172)</f>
        <v/>
      </c>
      <c s="231" t="str">
        <f>IFERROR(IF('STUDENT DATA SHEET '!B172="","",'STUDENT DATA SHEET '!B172),"")</f>
        <v/>
      </c>
      <c s="231" t="str">
        <f>IFERROR(IF('STUDENT DATA SHEET '!C172="","",'STUDENT DATA SHEET '!C172),"")</f>
        <v/>
      </c>
      <c s="231" t="str">
        <f>IFERROR(IF('STUDENT DATA SHEET '!D172="","",'STUDENT DATA SHEET '!D172),"")</f>
        <v/>
      </c>
      <c s="43" t="str">
        <f>IFERROR(IF('STUDENT DATA SHEET '!E172="","",'STUDENT DATA SHEET '!E172),"")</f>
        <v/>
      </c>
      <c s="234" t="str">
        <f>IFERROR(IF('STUDENT DATA SHEET '!F172="","",'STUDENT DATA SHEET '!F172),"")</f>
        <v/>
      </c>
      <c s="231" t="str">
        <f>IFERROR(IF('STUDENT DATA SHEET '!G172="","",'STUDENT DATA SHEET '!G172),"")</f>
        <v/>
      </c>
      <c s="231" t="str">
        <f>IFERROR(IF('STUDENT DATA SHEET '!H172="","",'STUDENT DATA SHEET '!H172),"")</f>
        <v/>
      </c>
      <c s="231" t="str">
        <f>IFERROR(UPPER(IF('STUDENT DATA SHEET '!I172="","",'STUDENT DATA SHEET '!I172)),"")</f>
        <v/>
      </c>
      <c s="54" t="str">
        <f>IFERROR(IF('STUDENT DATA SHEET '!J172="","",'STUDENT DATA SHEET '!J172),"")</f>
        <v/>
      </c>
      <c s="54" t="str">
        <f>IFERROR(IF('STUDENT DATA SHEET '!K172="","",'STUDENT DATA SHEET '!K172),"")</f>
        <v/>
      </c>
      <c s="54"/>
      <c s="48"/>
      <c s="48"/>
      <c s="48"/>
      <c s="48"/>
      <c s="48"/>
      <c s="48"/>
      <c s="48"/>
      <c s="48"/>
      <c s="48"/>
      <c s="48"/>
      <c s="48"/>
      <c s="48"/>
      <c s="48"/>
      <c s="48"/>
      <c s="48"/>
      <c s="48"/>
      <c s="48"/>
      <c s="48"/>
      <c s="48"/>
      <c s="48"/>
      <c s="48"/>
      <c s="48"/>
      <c s="48"/>
      <c s="48"/>
      <c s="48"/>
      <c s="48"/>
      <c s="48"/>
      <c s="48"/>
      <c s="48"/>
      <c s="48"/>
      <c s="48"/>
      <c s="48"/>
      <c s="89" t="str">
        <f>IF(B171="","",_xlfn.AGGREGATE(3,5,$B$6:B171))</f>
        <v/>
      </c>
      <c s="49"/>
      <c s="49"/>
      <c s="48"/>
      <c s="48"/>
      <c s="48"/>
      <c s="48"/>
      <c s="48"/>
      <c s="48"/>
      <c s="48"/>
      <c s="48"/>
      <c s="48"/>
      <c s="48"/>
      <c s="48"/>
      <c s="48"/>
      <c s="48"/>
      <c s="48"/>
      <c s="48"/>
      <c s="48"/>
      <c s="48"/>
      <c s="48"/>
      <c s="48"/>
      <c s="48"/>
      <c s="48"/>
      <c s="48"/>
      <c s="48"/>
      <c s="48"/>
      <c s="48"/>
      <c s="48"/>
      <c s="50" t="str">
        <f t="shared" si="51"/>
        <v/>
      </c>
      <c s="252" t="str">
        <f>IF($I171="","",'AUG 24'!$BZ171)</f>
        <v/>
      </c>
      <c s="91" t="str">
        <f t="shared" si="52"/>
        <v/>
      </c>
      <c s="50" t="str">
        <f t="shared" si="53"/>
        <v/>
      </c>
      <c s="252" t="str">
        <f>IF($I171="","",'AUG 24'!CC171)</f>
        <v/>
      </c>
      <c s="91" t="str">
        <f t="shared" si="54"/>
        <v/>
      </c>
      <c s="50" t="str">
        <f t="shared" si="55"/>
        <v/>
      </c>
      <c s="252" t="str">
        <f>IF($I171="","",'AUG 24'!$CF171)</f>
        <v/>
      </c>
      <c s="91" t="str">
        <f t="shared" si="56"/>
        <v/>
      </c>
      <c s="80"/>
      <c s="77"/>
      <c s="59"/>
      <c s="59"/>
      <c s="59"/>
      <c s="74" t="str">
        <f t="shared" si="57"/>
        <v/>
      </c>
      <c s="59"/>
      <c s="59"/>
      <c s="59"/>
      <c s="59"/>
      <c s="59"/>
      <c s="59"/>
      <c s="59"/>
      <c s="59"/>
    </row>
    <row r="172" spans="1:96" ht="15.75" customHeight="1">
      <c r="A172" s="230" t="str">
        <f>IF('STUDENT DATA SHEET '!A173="","",'STUDENT DATA SHEET '!A173)</f>
        <v/>
      </c>
      <c s="231" t="str">
        <f>IFERROR(IF('STUDENT DATA SHEET '!B173="","",'STUDENT DATA SHEET '!B173),"")</f>
        <v/>
      </c>
      <c s="231" t="str">
        <f>IFERROR(IF('STUDENT DATA SHEET '!C173="","",'STUDENT DATA SHEET '!C173),"")</f>
        <v/>
      </c>
      <c s="231" t="str">
        <f>IFERROR(IF('STUDENT DATA SHEET '!D173="","",'STUDENT DATA SHEET '!D173),"")</f>
        <v/>
      </c>
      <c s="43" t="str">
        <f>IFERROR(IF('STUDENT DATA SHEET '!E173="","",'STUDENT DATA SHEET '!E173),"")</f>
        <v/>
      </c>
      <c s="234" t="str">
        <f>IFERROR(IF('STUDENT DATA SHEET '!F173="","",'STUDENT DATA SHEET '!F173),"")</f>
        <v/>
      </c>
      <c s="231" t="str">
        <f>IFERROR(IF('STUDENT DATA SHEET '!G173="","",'STUDENT DATA SHEET '!G173),"")</f>
        <v/>
      </c>
      <c s="231" t="str">
        <f>IFERROR(IF('STUDENT DATA SHEET '!H173="","",'STUDENT DATA SHEET '!H173),"")</f>
        <v/>
      </c>
      <c s="231" t="str">
        <f>IFERROR(UPPER(IF('STUDENT DATA SHEET '!I173="","",'STUDENT DATA SHEET '!I173)),"")</f>
        <v/>
      </c>
      <c s="54" t="str">
        <f>IFERROR(IF('STUDENT DATA SHEET '!J173="","",'STUDENT DATA SHEET '!J173),"")</f>
        <v/>
      </c>
      <c s="54" t="str">
        <f>IFERROR(IF('STUDENT DATA SHEET '!K173="","",'STUDENT DATA SHEET '!K173),"")</f>
        <v/>
      </c>
      <c s="54"/>
      <c s="48"/>
      <c s="48"/>
      <c s="48"/>
      <c s="48"/>
      <c s="48"/>
      <c s="48"/>
      <c s="48"/>
      <c s="48"/>
      <c s="48"/>
      <c s="48"/>
      <c s="48"/>
      <c s="48"/>
      <c s="48"/>
      <c s="48"/>
      <c s="48"/>
      <c s="48"/>
      <c s="48"/>
      <c s="48"/>
      <c s="48"/>
      <c s="48"/>
      <c s="48"/>
      <c s="48"/>
      <c s="48"/>
      <c s="48"/>
      <c s="48"/>
      <c s="48"/>
      <c s="48"/>
      <c s="48"/>
      <c s="48"/>
      <c s="48"/>
      <c s="48"/>
      <c s="48"/>
      <c s="89" t="str">
        <f>IF(B172="","",_xlfn.AGGREGATE(3,5,$B$6:B172))</f>
        <v/>
      </c>
      <c s="49"/>
      <c s="49"/>
      <c s="48"/>
      <c s="48"/>
      <c s="48"/>
      <c s="48"/>
      <c s="48"/>
      <c s="48"/>
      <c s="48"/>
      <c s="48"/>
      <c s="48"/>
      <c s="48"/>
      <c s="48"/>
      <c s="48"/>
      <c s="48"/>
      <c s="48"/>
      <c s="48"/>
      <c s="48"/>
      <c s="48"/>
      <c s="48"/>
      <c s="48"/>
      <c s="48"/>
      <c s="48"/>
      <c s="48"/>
      <c s="48"/>
      <c s="48"/>
      <c s="48"/>
      <c s="48"/>
      <c s="50" t="str">
        <f t="shared" si="51"/>
        <v/>
      </c>
      <c s="252" t="str">
        <f>IF($I172="","",'AUG 24'!$BZ172)</f>
        <v/>
      </c>
      <c s="91" t="str">
        <f t="shared" si="52"/>
        <v/>
      </c>
      <c s="50" t="str">
        <f t="shared" si="53"/>
        <v/>
      </c>
      <c s="252" t="str">
        <f>IF($I172="","",'AUG 24'!CC172)</f>
        <v/>
      </c>
      <c s="91" t="str">
        <f t="shared" si="54"/>
        <v/>
      </c>
      <c s="50" t="str">
        <f t="shared" si="55"/>
        <v/>
      </c>
      <c s="252" t="str">
        <f>IF($I172="","",'AUG 24'!$CF172)</f>
        <v/>
      </c>
      <c s="91" t="str">
        <f t="shared" si="56"/>
        <v/>
      </c>
      <c s="80"/>
      <c s="77"/>
      <c s="59"/>
      <c s="59"/>
      <c s="59"/>
      <c s="74" t="str">
        <f t="shared" si="57"/>
        <v/>
      </c>
      <c s="59"/>
      <c s="59"/>
      <c s="59"/>
      <c s="59"/>
      <c s="59"/>
      <c s="59"/>
      <c s="59"/>
      <c s="59"/>
    </row>
    <row r="173" spans="1:96" ht="15.75" customHeight="1">
      <c r="A173" s="230" t="str">
        <f>IF('STUDENT DATA SHEET '!A174="","",'STUDENT DATA SHEET '!A174)</f>
        <v/>
      </c>
      <c s="231" t="str">
        <f>IFERROR(IF('STUDENT DATA SHEET '!B174="","",'STUDENT DATA SHEET '!B174),"")</f>
        <v/>
      </c>
      <c s="231" t="str">
        <f>IFERROR(IF('STUDENT DATA SHEET '!C174="","",'STUDENT DATA SHEET '!C174),"")</f>
        <v/>
      </c>
      <c s="231" t="str">
        <f>IFERROR(IF('STUDENT DATA SHEET '!D174="","",'STUDENT DATA SHEET '!D174),"")</f>
        <v/>
      </c>
      <c s="43" t="str">
        <f>IFERROR(IF('STUDENT DATA SHEET '!E174="","",'STUDENT DATA SHEET '!E174),"")</f>
        <v/>
      </c>
      <c s="234" t="str">
        <f>IFERROR(IF('STUDENT DATA SHEET '!F174="","",'STUDENT DATA SHEET '!F174),"")</f>
        <v/>
      </c>
      <c s="231" t="str">
        <f>IFERROR(IF('STUDENT DATA SHEET '!G174="","",'STUDENT DATA SHEET '!G174),"")</f>
        <v/>
      </c>
      <c s="231" t="str">
        <f>IFERROR(IF('STUDENT DATA SHEET '!H174="","",'STUDENT DATA SHEET '!H174),"")</f>
        <v/>
      </c>
      <c s="231" t="str">
        <f>IFERROR(UPPER(IF('STUDENT DATA SHEET '!I174="","",'STUDENT DATA SHEET '!I174)),"")</f>
        <v/>
      </c>
      <c s="54" t="str">
        <f>IFERROR(IF('STUDENT DATA SHEET '!J174="","",'STUDENT DATA SHEET '!J174),"")</f>
        <v/>
      </c>
      <c s="54" t="str">
        <f>IFERROR(IF('STUDENT DATA SHEET '!K174="","",'STUDENT DATA SHEET '!K174),"")</f>
        <v/>
      </c>
      <c s="54"/>
      <c s="48"/>
      <c s="48"/>
      <c s="48"/>
      <c s="48"/>
      <c s="48"/>
      <c s="48"/>
      <c s="48"/>
      <c s="48"/>
      <c s="48"/>
      <c s="48"/>
      <c s="48"/>
      <c s="48"/>
      <c s="48"/>
      <c s="48"/>
      <c s="48"/>
      <c s="48"/>
      <c s="48"/>
      <c s="48"/>
      <c s="48"/>
      <c s="48"/>
      <c s="48"/>
      <c s="48"/>
      <c s="48"/>
      <c s="48"/>
      <c s="48"/>
      <c s="48"/>
      <c s="48"/>
      <c s="48"/>
      <c s="48"/>
      <c s="48"/>
      <c s="48"/>
      <c s="48"/>
      <c s="89" t="str">
        <f>IF(B173="","",_xlfn.AGGREGATE(3,5,$B$6:B173))</f>
        <v/>
      </c>
      <c s="49"/>
      <c s="49"/>
      <c s="48"/>
      <c s="48"/>
      <c s="48"/>
      <c s="48"/>
      <c s="48"/>
      <c s="48"/>
      <c s="48"/>
      <c s="48"/>
      <c s="48"/>
      <c s="48"/>
      <c s="48"/>
      <c s="48"/>
      <c s="48"/>
      <c s="48"/>
      <c s="48"/>
      <c s="48"/>
      <c s="48"/>
      <c s="48"/>
      <c s="48"/>
      <c s="48"/>
      <c s="48"/>
      <c s="48"/>
      <c s="48"/>
      <c s="48"/>
      <c s="48"/>
      <c s="48"/>
      <c s="50" t="str">
        <f t="shared" si="51"/>
        <v/>
      </c>
      <c s="252" t="str">
        <f>IF($I173="","",'AUG 24'!$BZ173)</f>
        <v/>
      </c>
      <c s="91" t="str">
        <f t="shared" si="52"/>
        <v/>
      </c>
      <c s="50" t="str">
        <f t="shared" si="53"/>
        <v/>
      </c>
      <c s="252" t="str">
        <f>IF($I173="","",'AUG 24'!CC173)</f>
        <v/>
      </c>
      <c s="91" t="str">
        <f t="shared" si="54"/>
        <v/>
      </c>
      <c s="50" t="str">
        <f t="shared" si="55"/>
        <v/>
      </c>
      <c s="252" t="str">
        <f>IF($I173="","",'AUG 24'!$CF173)</f>
        <v/>
      </c>
      <c s="91" t="str">
        <f t="shared" si="56"/>
        <v/>
      </c>
      <c s="80"/>
      <c s="77"/>
      <c s="59"/>
      <c s="59"/>
      <c s="59"/>
      <c s="74" t="str">
        <f t="shared" si="57"/>
        <v/>
      </c>
      <c s="59"/>
      <c s="59"/>
      <c s="59"/>
      <c s="59"/>
      <c s="59"/>
      <c s="59"/>
      <c s="59"/>
      <c s="59"/>
    </row>
    <row r="174" spans="1:96" ht="15.75" customHeight="1">
      <c r="A174" s="230" t="str">
        <f>IF('STUDENT DATA SHEET '!A175="","",'STUDENT DATA SHEET '!A175)</f>
        <v/>
      </c>
      <c s="231" t="str">
        <f>IFERROR(IF('STUDENT DATA SHEET '!B175="","",'STUDENT DATA SHEET '!B175),"")</f>
        <v/>
      </c>
      <c s="231" t="str">
        <f>IFERROR(IF('STUDENT DATA SHEET '!C175="","",'STUDENT DATA SHEET '!C175),"")</f>
        <v/>
      </c>
      <c s="231" t="str">
        <f>IFERROR(IF('STUDENT DATA SHEET '!D175="","",'STUDENT DATA SHEET '!D175),"")</f>
        <v/>
      </c>
      <c s="43" t="str">
        <f>IFERROR(IF('STUDENT DATA SHEET '!E175="","",'STUDENT DATA SHEET '!E175),"")</f>
        <v/>
      </c>
      <c s="234" t="str">
        <f>IFERROR(IF('STUDENT DATA SHEET '!F175="","",'STUDENT DATA SHEET '!F175),"")</f>
        <v/>
      </c>
      <c s="231" t="str">
        <f>IFERROR(IF('STUDENT DATA SHEET '!G175="","",'STUDENT DATA SHEET '!G175),"")</f>
        <v/>
      </c>
      <c s="231" t="str">
        <f>IFERROR(IF('STUDENT DATA SHEET '!H175="","",'STUDENT DATA SHEET '!H175),"")</f>
        <v/>
      </c>
      <c s="231" t="str">
        <f>IFERROR(UPPER(IF('STUDENT DATA SHEET '!I175="","",'STUDENT DATA SHEET '!I175)),"")</f>
        <v/>
      </c>
      <c s="54" t="str">
        <f>IFERROR(IF('STUDENT DATA SHEET '!J175="","",'STUDENT DATA SHEET '!J175),"")</f>
        <v/>
      </c>
      <c s="54" t="str">
        <f>IFERROR(IF('STUDENT DATA SHEET '!K175="","",'STUDENT DATA SHEET '!K175),"")</f>
        <v/>
      </c>
      <c s="54"/>
      <c s="48"/>
      <c s="48"/>
      <c s="48"/>
      <c s="48"/>
      <c s="48"/>
      <c s="48"/>
      <c s="48"/>
      <c s="48"/>
      <c s="48"/>
      <c s="48"/>
      <c s="48"/>
      <c s="48"/>
      <c s="48"/>
      <c s="48"/>
      <c s="48"/>
      <c s="48"/>
      <c s="48"/>
      <c s="48"/>
      <c s="48"/>
      <c s="48"/>
      <c s="48"/>
      <c s="48"/>
      <c s="48"/>
      <c s="48"/>
      <c s="48"/>
      <c s="48"/>
      <c s="48"/>
      <c s="48"/>
      <c s="48"/>
      <c s="48"/>
      <c s="48"/>
      <c s="48"/>
      <c s="89" t="str">
        <f>IF(B174="","",_xlfn.AGGREGATE(3,5,$B$6:B174))</f>
        <v/>
      </c>
      <c s="49"/>
      <c s="49"/>
      <c s="48"/>
      <c s="48"/>
      <c s="48"/>
      <c s="48"/>
      <c s="48"/>
      <c s="48"/>
      <c s="48"/>
      <c s="48"/>
      <c s="48"/>
      <c s="48"/>
      <c s="48"/>
      <c s="48"/>
      <c s="48"/>
      <c s="48"/>
      <c s="48"/>
      <c s="48"/>
      <c s="48"/>
      <c s="48"/>
      <c s="48"/>
      <c s="48"/>
      <c s="48"/>
      <c s="48"/>
      <c s="48"/>
      <c s="48"/>
      <c s="48"/>
      <c s="48"/>
      <c s="50" t="str">
        <f t="shared" si="51"/>
        <v/>
      </c>
      <c s="252" t="str">
        <f>IF($I174="","",'AUG 24'!$BZ174)</f>
        <v/>
      </c>
      <c s="91" t="str">
        <f t="shared" si="52"/>
        <v/>
      </c>
      <c s="50" t="str">
        <f t="shared" si="53"/>
        <v/>
      </c>
      <c s="252" t="str">
        <f>IF($I174="","",'AUG 24'!CC174)</f>
        <v/>
      </c>
      <c s="91" t="str">
        <f t="shared" si="54"/>
        <v/>
      </c>
      <c s="50" t="str">
        <f t="shared" si="55"/>
        <v/>
      </c>
      <c s="252" t="str">
        <f>IF($I174="","",'AUG 24'!$CF174)</f>
        <v/>
      </c>
      <c s="91" t="str">
        <f t="shared" si="56"/>
        <v/>
      </c>
      <c s="80"/>
      <c s="77"/>
      <c s="59"/>
      <c s="59"/>
      <c s="59"/>
      <c s="74" t="str">
        <f t="shared" si="57"/>
        <v/>
      </c>
      <c s="59"/>
      <c s="59"/>
      <c s="59"/>
      <c s="59"/>
      <c s="59"/>
      <c s="59"/>
      <c s="59"/>
      <c s="59"/>
    </row>
    <row r="175" spans="1:96" ht="15.75" customHeight="1">
      <c r="A175" s="230" t="str">
        <f>IF('STUDENT DATA SHEET '!A176="","",'STUDENT DATA SHEET '!A176)</f>
        <v/>
      </c>
      <c s="231" t="str">
        <f>IFERROR(IF('STUDENT DATA SHEET '!B176="","",'STUDENT DATA SHEET '!B176),"")</f>
        <v/>
      </c>
      <c s="231" t="str">
        <f>IFERROR(IF('STUDENT DATA SHEET '!C176="","",'STUDENT DATA SHEET '!C176),"")</f>
        <v/>
      </c>
      <c s="231" t="str">
        <f>IFERROR(IF('STUDENT DATA SHEET '!D176="","",'STUDENT DATA SHEET '!D176),"")</f>
        <v/>
      </c>
      <c s="43" t="str">
        <f>IFERROR(IF('STUDENT DATA SHEET '!E176="","",'STUDENT DATA SHEET '!E176),"")</f>
        <v/>
      </c>
      <c s="234" t="str">
        <f>IFERROR(IF('STUDENT DATA SHEET '!F176="","",'STUDENT DATA SHEET '!F176),"")</f>
        <v/>
      </c>
      <c s="231" t="str">
        <f>IFERROR(IF('STUDENT DATA SHEET '!G176="","",'STUDENT DATA SHEET '!G176),"")</f>
        <v/>
      </c>
      <c s="231" t="str">
        <f>IFERROR(IF('STUDENT DATA SHEET '!H176="","",'STUDENT DATA SHEET '!H176),"")</f>
        <v/>
      </c>
      <c s="231" t="str">
        <f>IFERROR(UPPER(IF('STUDENT DATA SHEET '!I176="","",'STUDENT DATA SHEET '!I176)),"")</f>
        <v/>
      </c>
      <c s="54" t="str">
        <f>IFERROR(IF('STUDENT DATA SHEET '!J176="","",'STUDENT DATA SHEET '!J176),"")</f>
        <v/>
      </c>
      <c s="54" t="str">
        <f>IFERROR(IF('STUDENT DATA SHEET '!K176="","",'STUDENT DATA SHEET '!K176),"")</f>
        <v/>
      </c>
      <c s="54"/>
      <c s="48"/>
      <c s="48"/>
      <c s="48"/>
      <c s="48"/>
      <c s="48"/>
      <c s="48"/>
      <c s="48"/>
      <c s="48"/>
      <c s="48"/>
      <c s="48"/>
      <c s="48"/>
      <c s="48"/>
      <c s="48"/>
      <c s="48"/>
      <c s="48"/>
      <c s="48"/>
      <c s="48"/>
      <c s="48"/>
      <c s="48"/>
      <c s="48"/>
      <c s="48"/>
      <c s="48"/>
      <c s="48"/>
      <c s="48"/>
      <c s="48"/>
      <c s="48"/>
      <c s="48"/>
      <c s="48"/>
      <c s="48"/>
      <c s="48"/>
      <c s="48"/>
      <c s="48"/>
      <c s="89" t="str">
        <f>IF(B175="","",_xlfn.AGGREGATE(3,5,$B$6:B175))</f>
        <v/>
      </c>
      <c s="49"/>
      <c s="49"/>
      <c s="48"/>
      <c s="48"/>
      <c s="48"/>
      <c s="48"/>
      <c s="48"/>
      <c s="48"/>
      <c s="48"/>
      <c s="48"/>
      <c s="48"/>
      <c s="48"/>
      <c s="48"/>
      <c s="48"/>
      <c s="48"/>
      <c s="48"/>
      <c s="48"/>
      <c s="48"/>
      <c s="48"/>
      <c s="48"/>
      <c s="48"/>
      <c s="48"/>
      <c s="48"/>
      <c s="48"/>
      <c s="48"/>
      <c s="48"/>
      <c s="48"/>
      <c s="48"/>
      <c s="50" t="str">
        <f t="shared" si="51"/>
        <v/>
      </c>
      <c s="252" t="str">
        <f>IF($I175="","",'AUG 24'!$BZ175)</f>
        <v/>
      </c>
      <c s="91" t="str">
        <f t="shared" si="52"/>
        <v/>
      </c>
      <c s="50" t="str">
        <f t="shared" si="53"/>
        <v/>
      </c>
      <c s="252" t="str">
        <f>IF($I175="","",'AUG 24'!CC175)</f>
        <v/>
      </c>
      <c s="91" t="str">
        <f t="shared" si="54"/>
        <v/>
      </c>
      <c s="50" t="str">
        <f t="shared" si="55"/>
        <v/>
      </c>
      <c s="252" t="str">
        <f>IF($I175="","",'AUG 24'!$CF175)</f>
        <v/>
      </c>
      <c s="91" t="str">
        <f t="shared" si="56"/>
        <v/>
      </c>
      <c s="80"/>
      <c s="77"/>
      <c s="59"/>
      <c s="59"/>
      <c s="59"/>
      <c s="74" t="str">
        <f t="shared" si="57"/>
        <v/>
      </c>
      <c s="59"/>
      <c s="59"/>
      <c s="59"/>
      <c s="59"/>
      <c s="59"/>
      <c s="59"/>
      <c s="59"/>
      <c s="59"/>
    </row>
    <row r="176" spans="1:96" ht="15.75" customHeight="1">
      <c r="A176" s="230" t="str">
        <f>IF('STUDENT DATA SHEET '!A177="","",'STUDENT DATA SHEET '!A177)</f>
        <v/>
      </c>
      <c s="231" t="str">
        <f>IFERROR(IF('STUDENT DATA SHEET '!B177="","",'STUDENT DATA SHEET '!B177),"")</f>
        <v/>
      </c>
      <c s="231" t="str">
        <f>IFERROR(IF('STUDENT DATA SHEET '!C177="","",'STUDENT DATA SHEET '!C177),"")</f>
        <v/>
      </c>
      <c s="231" t="str">
        <f>IFERROR(IF('STUDENT DATA SHEET '!D177="","",'STUDENT DATA SHEET '!D177),"")</f>
        <v/>
      </c>
      <c s="43" t="str">
        <f>IFERROR(IF('STUDENT DATA SHEET '!E177="","",'STUDENT DATA SHEET '!E177),"")</f>
        <v/>
      </c>
      <c s="234" t="str">
        <f>IFERROR(IF('STUDENT DATA SHEET '!F177="","",'STUDENT DATA SHEET '!F177),"")</f>
        <v/>
      </c>
      <c s="231" t="str">
        <f>IFERROR(IF('STUDENT DATA SHEET '!G177="","",'STUDENT DATA SHEET '!G177),"")</f>
        <v/>
      </c>
      <c s="231" t="str">
        <f>IFERROR(IF('STUDENT DATA SHEET '!H177="","",'STUDENT DATA SHEET '!H177),"")</f>
        <v/>
      </c>
      <c s="231" t="str">
        <f>IFERROR(UPPER(IF('STUDENT DATA SHEET '!I177="","",'STUDENT DATA SHEET '!I177)),"")</f>
        <v/>
      </c>
      <c s="54" t="str">
        <f>IFERROR(IF('STUDENT DATA SHEET '!J177="","",'STUDENT DATA SHEET '!J177),"")</f>
        <v/>
      </c>
      <c s="54" t="str">
        <f>IFERROR(IF('STUDENT DATA SHEET '!K177="","",'STUDENT DATA SHEET '!K177),"")</f>
        <v/>
      </c>
      <c s="54"/>
      <c s="48"/>
      <c s="48"/>
      <c s="48"/>
      <c s="48"/>
      <c s="48"/>
      <c s="48"/>
      <c s="48"/>
      <c s="48"/>
      <c s="48"/>
      <c s="48"/>
      <c s="48"/>
      <c s="48"/>
      <c s="48"/>
      <c s="48"/>
      <c s="48"/>
      <c s="48"/>
      <c s="48"/>
      <c s="48"/>
      <c s="48"/>
      <c s="48"/>
      <c s="48"/>
      <c s="48"/>
      <c s="48"/>
      <c s="48"/>
      <c s="48"/>
      <c s="48"/>
      <c s="48"/>
      <c s="48"/>
      <c s="48"/>
      <c s="48"/>
      <c s="48"/>
      <c s="48"/>
      <c s="89" t="str">
        <f>IF(B176="","",_xlfn.AGGREGATE(3,5,$B$6:B176))</f>
        <v/>
      </c>
      <c s="49"/>
      <c s="49"/>
      <c s="48"/>
      <c s="48"/>
      <c s="48"/>
      <c s="48"/>
      <c s="48"/>
      <c s="48"/>
      <c s="48"/>
      <c s="48"/>
      <c s="48"/>
      <c s="48"/>
      <c s="48"/>
      <c s="48"/>
      <c s="48"/>
      <c s="48"/>
      <c s="48"/>
      <c s="48"/>
      <c s="48"/>
      <c s="48"/>
      <c s="48"/>
      <c s="48"/>
      <c s="48"/>
      <c s="48"/>
      <c s="48"/>
      <c s="48"/>
      <c s="48"/>
      <c s="48"/>
      <c s="50" t="str">
        <f t="shared" si="51"/>
        <v/>
      </c>
      <c s="252" t="str">
        <f>IF($I176="","",'AUG 24'!$BZ176)</f>
        <v/>
      </c>
      <c s="91" t="str">
        <f t="shared" si="52"/>
        <v/>
      </c>
      <c s="50" t="str">
        <f t="shared" si="53"/>
        <v/>
      </c>
      <c s="252" t="str">
        <f>IF($I176="","",'AUG 24'!CC176)</f>
        <v/>
      </c>
      <c s="91" t="str">
        <f t="shared" si="54"/>
        <v/>
      </c>
      <c s="50" t="str">
        <f t="shared" si="55"/>
        <v/>
      </c>
      <c s="252" t="str">
        <f>IF($I176="","",'AUG 24'!$CF176)</f>
        <v/>
      </c>
      <c s="91" t="str">
        <f t="shared" si="56"/>
        <v/>
      </c>
      <c s="80"/>
      <c s="77"/>
      <c s="59"/>
      <c s="59"/>
      <c s="59"/>
      <c s="74" t="str">
        <f t="shared" si="57"/>
        <v/>
      </c>
      <c s="59"/>
      <c s="59"/>
      <c s="59"/>
      <c s="59"/>
      <c s="59"/>
      <c s="59"/>
      <c s="59"/>
      <c s="59"/>
    </row>
    <row r="177" spans="1:96" ht="15.75" customHeight="1">
      <c r="A177" s="230" t="str">
        <f>IF('STUDENT DATA SHEET '!A178="","",'STUDENT DATA SHEET '!A178)</f>
        <v/>
      </c>
      <c s="231" t="str">
        <f>IFERROR(IF('STUDENT DATA SHEET '!B178="","",'STUDENT DATA SHEET '!B178),"")</f>
        <v/>
      </c>
      <c s="231" t="str">
        <f>IFERROR(IF('STUDENT DATA SHEET '!C178="","",'STUDENT DATA SHEET '!C178),"")</f>
        <v/>
      </c>
      <c s="231" t="str">
        <f>IFERROR(IF('STUDENT DATA SHEET '!D178="","",'STUDENT DATA SHEET '!D178),"")</f>
        <v/>
      </c>
      <c s="43" t="str">
        <f>IFERROR(IF('STUDENT DATA SHEET '!E178="","",'STUDENT DATA SHEET '!E178),"")</f>
        <v/>
      </c>
      <c s="234" t="str">
        <f>IFERROR(IF('STUDENT DATA SHEET '!F178="","",'STUDENT DATA SHEET '!F178),"")</f>
        <v/>
      </c>
      <c s="231" t="str">
        <f>IFERROR(IF('STUDENT DATA SHEET '!G178="","",'STUDENT DATA SHEET '!G178),"")</f>
        <v/>
      </c>
      <c s="231" t="str">
        <f>IFERROR(IF('STUDENT DATA SHEET '!H178="","",'STUDENT DATA SHEET '!H178),"")</f>
        <v/>
      </c>
      <c s="231" t="str">
        <f>IFERROR(UPPER(IF('STUDENT DATA SHEET '!I178="","",'STUDENT DATA SHEET '!I178)),"")</f>
        <v/>
      </c>
      <c s="54" t="str">
        <f>IFERROR(IF('STUDENT DATA SHEET '!J178="","",'STUDENT DATA SHEET '!J178),"")</f>
        <v/>
      </c>
      <c s="54" t="str">
        <f>IFERROR(IF('STUDENT DATA SHEET '!K178="","",'STUDENT DATA SHEET '!K178),"")</f>
        <v/>
      </c>
      <c s="54"/>
      <c s="48"/>
      <c s="48"/>
      <c s="48"/>
      <c s="48"/>
      <c s="48"/>
      <c s="48"/>
      <c s="48"/>
      <c s="48"/>
      <c s="48"/>
      <c s="48"/>
      <c s="48"/>
      <c s="48"/>
      <c s="48"/>
      <c s="48"/>
      <c s="48"/>
      <c s="48"/>
      <c s="48"/>
      <c s="48"/>
      <c s="48"/>
      <c s="48"/>
      <c s="48"/>
      <c s="48"/>
      <c s="48"/>
      <c s="48"/>
      <c s="48"/>
      <c s="48"/>
      <c s="48"/>
      <c s="48"/>
      <c s="48"/>
      <c s="48"/>
      <c s="48"/>
      <c s="48"/>
      <c s="89" t="str">
        <f>IF(B177="","",_xlfn.AGGREGATE(3,5,$B$6:B177))</f>
        <v/>
      </c>
      <c s="49"/>
      <c s="49"/>
      <c s="48"/>
      <c s="48"/>
      <c s="48"/>
      <c s="48"/>
      <c s="48"/>
      <c s="48"/>
      <c s="48"/>
      <c s="48"/>
      <c s="48"/>
      <c s="48"/>
      <c s="48"/>
      <c s="48"/>
      <c s="48"/>
      <c s="48"/>
      <c s="48"/>
      <c s="48"/>
      <c s="48"/>
      <c s="48"/>
      <c s="48"/>
      <c s="48"/>
      <c s="48"/>
      <c s="48"/>
      <c s="48"/>
      <c s="48"/>
      <c s="48"/>
      <c s="48"/>
      <c s="50" t="str">
        <f t="shared" si="51"/>
        <v/>
      </c>
      <c s="252" t="str">
        <f>IF($I177="","",'AUG 24'!$BZ177)</f>
        <v/>
      </c>
      <c s="91" t="str">
        <f t="shared" si="52"/>
        <v/>
      </c>
      <c s="50" t="str">
        <f t="shared" si="53"/>
        <v/>
      </c>
      <c s="252" t="str">
        <f>IF($I177="","",'AUG 24'!CC177)</f>
        <v/>
      </c>
      <c s="91" t="str">
        <f t="shared" si="54"/>
        <v/>
      </c>
      <c s="50" t="str">
        <f t="shared" si="55"/>
        <v/>
      </c>
      <c s="252" t="str">
        <f>IF($I177="","",'AUG 24'!$CF177)</f>
        <v/>
      </c>
      <c s="91" t="str">
        <f t="shared" si="56"/>
        <v/>
      </c>
      <c s="80"/>
      <c s="77"/>
      <c s="59"/>
      <c s="59"/>
      <c s="59"/>
      <c s="74" t="str">
        <f t="shared" si="57"/>
        <v/>
      </c>
      <c s="59"/>
      <c s="59"/>
      <c s="59"/>
      <c s="59"/>
      <c s="59"/>
      <c s="59"/>
      <c s="59"/>
      <c s="59"/>
    </row>
    <row r="178" spans="1:96" ht="15.75" customHeight="1">
      <c r="A178" s="230" t="str">
        <f>IF('STUDENT DATA SHEET '!A179="","",'STUDENT DATA SHEET '!A179)</f>
        <v/>
      </c>
      <c s="231" t="str">
        <f>IFERROR(IF('STUDENT DATA SHEET '!B179="","",'STUDENT DATA SHEET '!B179),"")</f>
        <v/>
      </c>
      <c s="231" t="str">
        <f>IFERROR(IF('STUDENT DATA SHEET '!C179="","",'STUDENT DATA SHEET '!C179),"")</f>
        <v/>
      </c>
      <c s="231" t="str">
        <f>IFERROR(IF('STUDENT DATA SHEET '!D179="","",'STUDENT DATA SHEET '!D179),"")</f>
        <v/>
      </c>
      <c s="43" t="str">
        <f>IFERROR(IF('STUDENT DATA SHEET '!E179="","",'STUDENT DATA SHEET '!E179),"")</f>
        <v/>
      </c>
      <c s="234" t="str">
        <f>IFERROR(IF('STUDENT DATA SHEET '!F179="","",'STUDENT DATA SHEET '!F179),"")</f>
        <v/>
      </c>
      <c s="231" t="str">
        <f>IFERROR(IF('STUDENT DATA SHEET '!G179="","",'STUDENT DATA SHEET '!G179),"")</f>
        <v/>
      </c>
      <c s="231" t="str">
        <f>IFERROR(IF('STUDENT DATA SHEET '!H179="","",'STUDENT DATA SHEET '!H179),"")</f>
        <v/>
      </c>
      <c s="231" t="str">
        <f>IFERROR(UPPER(IF('STUDENT DATA SHEET '!I179="","",'STUDENT DATA SHEET '!I179)),"")</f>
        <v/>
      </c>
      <c s="54" t="str">
        <f>IFERROR(IF('STUDENT DATA SHEET '!J179="","",'STUDENT DATA SHEET '!J179),"")</f>
        <v/>
      </c>
      <c s="54" t="str">
        <f>IFERROR(IF('STUDENT DATA SHEET '!K179="","",'STUDENT DATA SHEET '!K179),"")</f>
        <v/>
      </c>
      <c s="54"/>
      <c s="48"/>
      <c s="48"/>
      <c s="48"/>
      <c s="48"/>
      <c s="48"/>
      <c s="48"/>
      <c s="48"/>
      <c s="48"/>
      <c s="48"/>
      <c s="48"/>
      <c s="48"/>
      <c s="48"/>
      <c s="48"/>
      <c s="48"/>
      <c s="48"/>
      <c s="48"/>
      <c s="48"/>
      <c s="48"/>
      <c s="48"/>
      <c s="48"/>
      <c s="48"/>
      <c s="48"/>
      <c s="48"/>
      <c s="48"/>
      <c s="48"/>
      <c s="48"/>
      <c s="48"/>
      <c s="48"/>
      <c s="48"/>
      <c s="48"/>
      <c s="48"/>
      <c s="48"/>
      <c s="89" t="str">
        <f>IF(B178="","",_xlfn.AGGREGATE(3,5,$B$6:B178))</f>
        <v/>
      </c>
      <c s="49"/>
      <c s="49"/>
      <c s="48"/>
      <c s="48"/>
      <c s="48"/>
      <c s="48"/>
      <c s="48"/>
      <c s="48"/>
      <c s="48"/>
      <c s="48"/>
      <c s="48"/>
      <c s="48"/>
      <c s="48"/>
      <c s="48"/>
      <c s="48"/>
      <c s="48"/>
      <c s="48"/>
      <c s="48"/>
      <c s="48"/>
      <c s="48"/>
      <c s="48"/>
      <c s="48"/>
      <c s="48"/>
      <c s="48"/>
      <c s="48"/>
      <c s="48"/>
      <c s="48"/>
      <c s="48"/>
      <c s="50" t="str">
        <f t="shared" si="51"/>
        <v/>
      </c>
      <c s="252" t="str">
        <f>IF($I178="","",'AUG 24'!$BZ178)</f>
        <v/>
      </c>
      <c s="91" t="str">
        <f t="shared" si="52"/>
        <v/>
      </c>
      <c s="50" t="str">
        <f t="shared" si="53"/>
        <v/>
      </c>
      <c s="252" t="str">
        <f>IF($I178="","",'AUG 24'!CC178)</f>
        <v/>
      </c>
      <c s="91" t="str">
        <f t="shared" si="54"/>
        <v/>
      </c>
      <c s="50" t="str">
        <f t="shared" si="55"/>
        <v/>
      </c>
      <c s="252" t="str">
        <f>IF($I178="","",'AUG 24'!$CF178)</f>
        <v/>
      </c>
      <c s="91" t="str">
        <f t="shared" si="56"/>
        <v/>
      </c>
      <c s="80"/>
      <c s="77"/>
      <c s="59"/>
      <c s="59"/>
      <c s="59"/>
      <c s="74" t="str">
        <f t="shared" si="57"/>
        <v/>
      </c>
      <c s="59"/>
      <c s="59"/>
      <c s="59"/>
      <c s="59"/>
      <c s="59"/>
      <c s="59"/>
      <c s="59"/>
      <c s="59"/>
    </row>
    <row r="179" spans="1:96" ht="15.75" customHeight="1">
      <c r="A179" s="230" t="str">
        <f>IF('STUDENT DATA SHEET '!A180="","",'STUDENT DATA SHEET '!A180)</f>
        <v/>
      </c>
      <c s="231" t="str">
        <f>IFERROR(IF('STUDENT DATA SHEET '!B180="","",'STUDENT DATA SHEET '!B180),"")</f>
        <v/>
      </c>
      <c s="231" t="str">
        <f>IFERROR(IF('STUDENT DATA SHEET '!C180="","",'STUDENT DATA SHEET '!C180),"")</f>
        <v/>
      </c>
      <c s="231" t="str">
        <f>IFERROR(IF('STUDENT DATA SHEET '!D180="","",'STUDENT DATA SHEET '!D180),"")</f>
        <v/>
      </c>
      <c s="43" t="str">
        <f>IFERROR(IF('STUDENT DATA SHEET '!E180="","",'STUDENT DATA SHEET '!E180),"")</f>
        <v/>
      </c>
      <c s="234" t="str">
        <f>IFERROR(IF('STUDENT DATA SHEET '!F180="","",'STUDENT DATA SHEET '!F180),"")</f>
        <v/>
      </c>
      <c s="231" t="str">
        <f>IFERROR(IF('STUDENT DATA SHEET '!G180="","",'STUDENT DATA SHEET '!G180),"")</f>
        <v/>
      </c>
      <c s="231" t="str">
        <f>IFERROR(IF('STUDENT DATA SHEET '!H180="","",'STUDENT DATA SHEET '!H180),"")</f>
        <v/>
      </c>
      <c s="231" t="str">
        <f>IFERROR(UPPER(IF('STUDENT DATA SHEET '!I180="","",'STUDENT DATA SHEET '!I180)),"")</f>
        <v/>
      </c>
      <c s="54" t="str">
        <f>IFERROR(IF('STUDENT DATA SHEET '!J180="","",'STUDENT DATA SHEET '!J180),"")</f>
        <v/>
      </c>
      <c s="54" t="str">
        <f>IFERROR(IF('STUDENT DATA SHEET '!K180="","",'STUDENT DATA SHEET '!K180),"")</f>
        <v/>
      </c>
      <c s="54"/>
      <c s="48"/>
      <c s="48"/>
      <c s="48"/>
      <c s="48"/>
      <c s="48"/>
      <c s="48"/>
      <c s="48"/>
      <c s="48"/>
      <c s="48"/>
      <c s="48"/>
      <c s="48"/>
      <c s="48"/>
      <c s="48"/>
      <c s="48"/>
      <c s="48"/>
      <c s="48"/>
      <c s="48"/>
      <c s="48"/>
      <c s="48"/>
      <c s="48"/>
      <c s="48"/>
      <c s="48"/>
      <c s="48"/>
      <c s="48"/>
      <c s="48"/>
      <c s="48"/>
      <c s="48"/>
      <c s="48"/>
      <c s="48"/>
      <c s="48"/>
      <c s="48"/>
      <c s="48"/>
      <c s="89" t="str">
        <f>IF(B179="","",_xlfn.AGGREGATE(3,5,$B$6:B179))</f>
        <v/>
      </c>
      <c s="49"/>
      <c s="49"/>
      <c s="48"/>
      <c s="48"/>
      <c s="48"/>
      <c s="48"/>
      <c s="48"/>
      <c s="48"/>
      <c s="48"/>
      <c s="48"/>
      <c s="48"/>
      <c s="48"/>
      <c s="48"/>
      <c s="48"/>
      <c s="48"/>
      <c s="48"/>
      <c s="48"/>
      <c s="48"/>
      <c s="48"/>
      <c s="48"/>
      <c s="48"/>
      <c s="48"/>
      <c s="48"/>
      <c s="48"/>
      <c s="48"/>
      <c s="48"/>
      <c s="48"/>
      <c s="48"/>
      <c s="50" t="str">
        <f t="shared" si="51"/>
        <v/>
      </c>
      <c s="252" t="str">
        <f>IF($I179="","",'AUG 24'!$BZ179)</f>
        <v/>
      </c>
      <c s="91" t="str">
        <f t="shared" si="52"/>
        <v/>
      </c>
      <c s="50" t="str">
        <f t="shared" si="53"/>
        <v/>
      </c>
      <c s="252" t="str">
        <f>IF($I179="","",'AUG 24'!CC179)</f>
        <v/>
      </c>
      <c s="91" t="str">
        <f t="shared" si="54"/>
        <v/>
      </c>
      <c s="50" t="str">
        <f t="shared" si="55"/>
        <v/>
      </c>
      <c s="252" t="str">
        <f>IF($I179="","",'AUG 24'!$CF179)</f>
        <v/>
      </c>
      <c s="91" t="str">
        <f t="shared" si="56"/>
        <v/>
      </c>
      <c s="80"/>
      <c s="77"/>
      <c s="59"/>
      <c s="59"/>
      <c s="59"/>
      <c s="74" t="str">
        <f t="shared" si="57"/>
        <v/>
      </c>
      <c s="59"/>
      <c s="59"/>
      <c s="59"/>
      <c s="59"/>
      <c s="59"/>
      <c s="59"/>
      <c s="59"/>
      <c s="59"/>
    </row>
    <row r="180" spans="1:96" ht="15.75" customHeight="1">
      <c r="A180" s="230" t="str">
        <f>IF('STUDENT DATA SHEET '!A181="","",'STUDENT DATA SHEET '!A181)</f>
        <v/>
      </c>
      <c s="231" t="str">
        <f>IFERROR(IF('STUDENT DATA SHEET '!B181="","",'STUDENT DATA SHEET '!B181),"")</f>
        <v/>
      </c>
      <c s="231" t="str">
        <f>IFERROR(IF('STUDENT DATA SHEET '!C181="","",'STUDENT DATA SHEET '!C181),"")</f>
        <v/>
      </c>
      <c s="231" t="str">
        <f>IFERROR(IF('STUDENT DATA SHEET '!D181="","",'STUDENT DATA SHEET '!D181),"")</f>
        <v/>
      </c>
      <c s="43" t="str">
        <f>IFERROR(IF('STUDENT DATA SHEET '!E181="","",'STUDENT DATA SHEET '!E181),"")</f>
        <v/>
      </c>
      <c s="234" t="str">
        <f>IFERROR(IF('STUDENT DATA SHEET '!F181="","",'STUDENT DATA SHEET '!F181),"")</f>
        <v/>
      </c>
      <c s="231" t="str">
        <f>IFERROR(IF('STUDENT DATA SHEET '!G181="","",'STUDENT DATA SHEET '!G181),"")</f>
        <v/>
      </c>
      <c s="231" t="str">
        <f>IFERROR(IF('STUDENT DATA SHEET '!H181="","",'STUDENT DATA SHEET '!H181),"")</f>
        <v/>
      </c>
      <c s="231" t="str">
        <f>IFERROR(UPPER(IF('STUDENT DATA SHEET '!I181="","",'STUDENT DATA SHEET '!I181)),"")</f>
        <v/>
      </c>
      <c s="54" t="str">
        <f>IFERROR(IF('STUDENT DATA SHEET '!J181="","",'STUDENT DATA SHEET '!J181),"")</f>
        <v/>
      </c>
      <c s="54" t="str">
        <f>IFERROR(IF('STUDENT DATA SHEET '!K181="","",'STUDENT DATA SHEET '!K181),"")</f>
        <v/>
      </c>
      <c s="54"/>
      <c s="48"/>
      <c s="48"/>
      <c s="48"/>
      <c s="48"/>
      <c s="48"/>
      <c s="48"/>
      <c s="48"/>
      <c s="48"/>
      <c s="48"/>
      <c s="48"/>
      <c s="48"/>
      <c s="48"/>
      <c s="48"/>
      <c s="48"/>
      <c s="48"/>
      <c s="48"/>
      <c s="48"/>
      <c s="48"/>
      <c s="48"/>
      <c s="48"/>
      <c s="48"/>
      <c s="48"/>
      <c s="48"/>
      <c s="48"/>
      <c s="48"/>
      <c s="48"/>
      <c s="48"/>
      <c s="48"/>
      <c s="48"/>
      <c s="48"/>
      <c s="48"/>
      <c s="48"/>
      <c s="89" t="str">
        <f>IF(B180="","",_xlfn.AGGREGATE(3,5,$B$6:B180))</f>
        <v/>
      </c>
      <c s="49"/>
      <c s="49"/>
      <c s="48"/>
      <c s="48"/>
      <c s="48"/>
      <c s="48"/>
      <c s="48"/>
      <c s="48"/>
      <c s="48"/>
      <c s="48"/>
      <c s="48"/>
      <c s="48"/>
      <c s="48"/>
      <c s="48"/>
      <c s="48"/>
      <c s="48"/>
      <c s="48"/>
      <c s="48"/>
      <c s="48"/>
      <c s="48"/>
      <c s="48"/>
      <c s="48"/>
      <c s="48"/>
      <c s="48"/>
      <c s="48"/>
      <c s="48"/>
      <c s="48"/>
      <c s="48"/>
      <c s="50" t="str">
        <f t="shared" si="51"/>
        <v/>
      </c>
      <c s="252" t="str">
        <f>IF($I180="","",'AUG 24'!$BZ180)</f>
        <v/>
      </c>
      <c s="91" t="str">
        <f t="shared" si="52"/>
        <v/>
      </c>
      <c s="50" t="str">
        <f t="shared" si="53"/>
        <v/>
      </c>
      <c s="252" t="str">
        <f>IF($I180="","",'AUG 24'!CC180)</f>
        <v/>
      </c>
      <c s="91" t="str">
        <f t="shared" si="54"/>
        <v/>
      </c>
      <c s="50" t="str">
        <f t="shared" si="55"/>
        <v/>
      </c>
      <c s="252" t="str">
        <f>IF($I180="","",'AUG 24'!$CF180)</f>
        <v/>
      </c>
      <c s="91" t="str">
        <f t="shared" si="56"/>
        <v/>
      </c>
      <c s="80"/>
      <c s="77"/>
      <c s="59"/>
      <c s="59"/>
      <c s="59"/>
      <c s="74" t="str">
        <f t="shared" si="57"/>
        <v/>
      </c>
      <c s="59"/>
      <c s="59"/>
      <c s="59"/>
      <c s="59"/>
      <c s="59"/>
      <c s="59"/>
      <c s="59"/>
      <c s="59"/>
    </row>
    <row r="181" spans="1:96" ht="15.75" customHeight="1">
      <c r="A181" s="230" t="str">
        <f>IF('STUDENT DATA SHEET '!A182="","",'STUDENT DATA SHEET '!A182)</f>
        <v/>
      </c>
      <c s="231" t="str">
        <f>IFERROR(IF('STUDENT DATA SHEET '!B182="","",'STUDENT DATA SHEET '!B182),"")</f>
        <v/>
      </c>
      <c s="231" t="str">
        <f>IFERROR(IF('STUDENT DATA SHEET '!C182="","",'STUDENT DATA SHEET '!C182),"")</f>
        <v/>
      </c>
      <c s="231" t="str">
        <f>IFERROR(IF('STUDENT DATA SHEET '!D182="","",'STUDENT DATA SHEET '!D182),"")</f>
        <v/>
      </c>
      <c s="43" t="str">
        <f>IFERROR(IF('STUDENT DATA SHEET '!E182="","",'STUDENT DATA SHEET '!E182),"")</f>
        <v/>
      </c>
      <c s="234" t="str">
        <f>IFERROR(IF('STUDENT DATA SHEET '!F182="","",'STUDENT DATA SHEET '!F182),"")</f>
        <v/>
      </c>
      <c s="231" t="str">
        <f>IFERROR(IF('STUDENT DATA SHEET '!G182="","",'STUDENT DATA SHEET '!G182),"")</f>
        <v/>
      </c>
      <c s="231" t="str">
        <f>IFERROR(IF('STUDENT DATA SHEET '!H182="","",'STUDENT DATA SHEET '!H182),"")</f>
        <v/>
      </c>
      <c s="231" t="str">
        <f>IFERROR(UPPER(IF('STUDENT DATA SHEET '!I182="","",'STUDENT DATA SHEET '!I182)),"")</f>
        <v/>
      </c>
      <c s="54" t="str">
        <f>IFERROR(IF('STUDENT DATA SHEET '!J182="","",'STUDENT DATA SHEET '!J182),"")</f>
        <v/>
      </c>
      <c s="54" t="str">
        <f>IFERROR(IF('STUDENT DATA SHEET '!K182="","",'STUDENT DATA SHEET '!K182),"")</f>
        <v/>
      </c>
      <c s="54"/>
      <c s="48"/>
      <c s="48"/>
      <c s="48"/>
      <c s="48"/>
      <c s="48"/>
      <c s="48"/>
      <c s="48"/>
      <c s="48"/>
      <c s="48"/>
      <c s="48"/>
      <c s="48"/>
      <c s="48"/>
      <c s="48"/>
      <c s="48"/>
      <c s="48"/>
      <c s="48"/>
      <c s="48"/>
      <c s="48"/>
      <c s="48"/>
      <c s="48"/>
      <c s="48"/>
      <c s="48"/>
      <c s="48"/>
      <c s="48"/>
      <c s="48"/>
      <c s="48"/>
      <c s="48"/>
      <c s="48"/>
      <c s="48"/>
      <c s="48"/>
      <c s="48"/>
      <c s="48"/>
      <c s="89" t="str">
        <f>IF(B181="","",_xlfn.AGGREGATE(3,5,$B$6:B181))</f>
        <v/>
      </c>
      <c s="49"/>
      <c s="49"/>
      <c s="48"/>
      <c s="48"/>
      <c s="48"/>
      <c s="48"/>
      <c s="48"/>
      <c s="48"/>
      <c s="48"/>
      <c s="48"/>
      <c s="48"/>
      <c s="48"/>
      <c s="48"/>
      <c s="48"/>
      <c s="48"/>
      <c s="48"/>
      <c s="48"/>
      <c s="48"/>
      <c s="48"/>
      <c s="48"/>
      <c s="48"/>
      <c s="48"/>
      <c s="48"/>
      <c s="48"/>
      <c s="48"/>
      <c s="48"/>
      <c s="48"/>
      <c s="48"/>
      <c s="50" t="str">
        <f t="shared" si="51"/>
        <v/>
      </c>
      <c s="252" t="str">
        <f>IF($I181="","",'AUG 24'!$BZ181)</f>
        <v/>
      </c>
      <c s="91" t="str">
        <f t="shared" si="52"/>
        <v/>
      </c>
      <c s="50" t="str">
        <f t="shared" si="53"/>
        <v/>
      </c>
      <c s="252" t="str">
        <f>IF($I181="","",'AUG 24'!CC181)</f>
        <v/>
      </c>
      <c s="91" t="str">
        <f t="shared" si="54"/>
        <v/>
      </c>
      <c s="50" t="str">
        <f t="shared" si="55"/>
        <v/>
      </c>
      <c s="252" t="str">
        <f>IF($I181="","",'AUG 24'!$CF181)</f>
        <v/>
      </c>
      <c s="91" t="str">
        <f t="shared" si="56"/>
        <v/>
      </c>
      <c s="80"/>
      <c s="77"/>
      <c s="59"/>
      <c s="59"/>
      <c s="59"/>
      <c s="74" t="str">
        <f t="shared" si="57"/>
        <v/>
      </c>
      <c s="59"/>
      <c s="59"/>
      <c s="59"/>
      <c s="59"/>
      <c s="59"/>
      <c s="59"/>
      <c s="59"/>
      <c s="59"/>
    </row>
    <row r="182" spans="1:96" ht="15.75" customHeight="1">
      <c r="A182" s="230" t="str">
        <f>IF('STUDENT DATA SHEET '!A183="","",'STUDENT DATA SHEET '!A183)</f>
        <v/>
      </c>
      <c s="231" t="str">
        <f>IFERROR(IF('STUDENT DATA SHEET '!B183="","",'STUDENT DATA SHEET '!B183),"")</f>
        <v/>
      </c>
      <c s="231" t="str">
        <f>IFERROR(IF('STUDENT DATA SHEET '!C183="","",'STUDENT DATA SHEET '!C183),"")</f>
        <v/>
      </c>
      <c s="231" t="str">
        <f>IFERROR(IF('STUDENT DATA SHEET '!D183="","",'STUDENT DATA SHEET '!D183),"")</f>
        <v/>
      </c>
      <c s="43" t="str">
        <f>IFERROR(IF('STUDENT DATA SHEET '!E183="","",'STUDENT DATA SHEET '!E183),"")</f>
        <v/>
      </c>
      <c s="234" t="str">
        <f>IFERROR(IF('STUDENT DATA SHEET '!F183="","",'STUDENT DATA SHEET '!F183),"")</f>
        <v/>
      </c>
      <c s="231" t="str">
        <f>IFERROR(IF('STUDENT DATA SHEET '!G183="","",'STUDENT DATA SHEET '!G183),"")</f>
        <v/>
      </c>
      <c s="231" t="str">
        <f>IFERROR(IF('STUDENT DATA SHEET '!H183="","",'STUDENT DATA SHEET '!H183),"")</f>
        <v/>
      </c>
      <c s="231" t="str">
        <f>IFERROR(UPPER(IF('STUDENT DATA SHEET '!I183="","",'STUDENT DATA SHEET '!I183)),"")</f>
        <v/>
      </c>
      <c s="54" t="str">
        <f>IFERROR(IF('STUDENT DATA SHEET '!J183="","",'STUDENT DATA SHEET '!J183),"")</f>
        <v/>
      </c>
      <c s="54" t="str">
        <f>IFERROR(IF('STUDENT DATA SHEET '!K183="","",'STUDENT DATA SHEET '!K183),"")</f>
        <v/>
      </c>
      <c s="54"/>
      <c s="48"/>
      <c s="48"/>
      <c s="48"/>
      <c s="48"/>
      <c s="48"/>
      <c s="48"/>
      <c s="48"/>
      <c s="48"/>
      <c s="48"/>
      <c s="48"/>
      <c s="48"/>
      <c s="48"/>
      <c s="48"/>
      <c s="48"/>
      <c s="48"/>
      <c s="48"/>
      <c s="48"/>
      <c s="48"/>
      <c s="48"/>
      <c s="48"/>
      <c s="48"/>
      <c s="48"/>
      <c s="48"/>
      <c s="48"/>
      <c s="48"/>
      <c s="48"/>
      <c s="48"/>
      <c s="48"/>
      <c s="48"/>
      <c s="48"/>
      <c s="48"/>
      <c s="48"/>
      <c s="89" t="str">
        <f>IF(B182="","",_xlfn.AGGREGATE(3,5,$B$6:B182))</f>
        <v/>
      </c>
      <c s="49"/>
      <c s="49"/>
      <c s="48"/>
      <c s="48"/>
      <c s="48"/>
      <c s="48"/>
      <c s="48"/>
      <c s="48"/>
      <c s="48"/>
      <c s="48"/>
      <c s="48"/>
      <c s="48"/>
      <c s="48"/>
      <c s="48"/>
      <c s="48"/>
      <c s="48"/>
      <c s="48"/>
      <c s="48"/>
      <c s="48"/>
      <c s="48"/>
      <c s="48"/>
      <c s="48"/>
      <c s="48"/>
      <c s="48"/>
      <c s="48"/>
      <c s="48"/>
      <c s="48"/>
      <c s="48"/>
      <c s="50" t="str">
        <f t="shared" si="51"/>
        <v/>
      </c>
      <c s="252" t="str">
        <f>IF($I182="","",'AUG 24'!$BZ182)</f>
        <v/>
      </c>
      <c s="91" t="str">
        <f t="shared" si="52"/>
        <v/>
      </c>
      <c s="50" t="str">
        <f t="shared" si="53"/>
        <v/>
      </c>
      <c s="252" t="str">
        <f>IF($I182="","",'AUG 24'!CC182)</f>
        <v/>
      </c>
      <c s="91" t="str">
        <f t="shared" si="54"/>
        <v/>
      </c>
      <c s="50" t="str">
        <f t="shared" si="55"/>
        <v/>
      </c>
      <c s="252" t="str">
        <f>IF($I182="","",'AUG 24'!$CF182)</f>
        <v/>
      </c>
      <c s="91" t="str">
        <f t="shared" si="56"/>
        <v/>
      </c>
      <c s="80"/>
      <c s="77"/>
      <c s="59"/>
      <c s="59"/>
      <c s="59"/>
      <c s="74" t="str">
        <f t="shared" si="57"/>
        <v/>
      </c>
      <c s="59"/>
      <c s="59"/>
      <c s="59"/>
      <c s="59"/>
      <c s="59"/>
      <c s="59"/>
      <c s="59"/>
      <c s="59"/>
    </row>
    <row r="183" spans="1:96" ht="15.75" customHeight="1">
      <c r="A183" s="230" t="str">
        <f>IF('STUDENT DATA SHEET '!A184="","",'STUDENT DATA SHEET '!A184)</f>
        <v/>
      </c>
      <c s="231" t="str">
        <f>IFERROR(IF('STUDENT DATA SHEET '!B184="","",'STUDENT DATA SHEET '!B184),"")</f>
        <v/>
      </c>
      <c s="231" t="str">
        <f>IFERROR(IF('STUDENT DATA SHEET '!C184="","",'STUDENT DATA SHEET '!C184),"")</f>
        <v/>
      </c>
      <c s="231" t="str">
        <f>IFERROR(IF('STUDENT DATA SHEET '!D184="","",'STUDENT DATA SHEET '!D184),"")</f>
        <v/>
      </c>
      <c s="43" t="str">
        <f>IFERROR(IF('STUDENT DATA SHEET '!E184="","",'STUDENT DATA SHEET '!E184),"")</f>
        <v/>
      </c>
      <c s="234" t="str">
        <f>IFERROR(IF('STUDENT DATA SHEET '!F184="","",'STUDENT DATA SHEET '!F184),"")</f>
        <v/>
      </c>
      <c s="231" t="str">
        <f>IFERROR(IF('STUDENT DATA SHEET '!G184="","",'STUDENT DATA SHEET '!G184),"")</f>
        <v/>
      </c>
      <c s="231" t="str">
        <f>IFERROR(IF('STUDENT DATA SHEET '!H184="","",'STUDENT DATA SHEET '!H184),"")</f>
        <v/>
      </c>
      <c s="231" t="str">
        <f>IFERROR(UPPER(IF('STUDENT DATA SHEET '!I184="","",'STUDENT DATA SHEET '!I184)),"")</f>
        <v/>
      </c>
      <c s="54" t="str">
        <f>IFERROR(IF('STUDENT DATA SHEET '!J184="","",'STUDENT DATA SHEET '!J184),"")</f>
        <v/>
      </c>
      <c s="54" t="str">
        <f>IFERROR(IF('STUDENT DATA SHEET '!K184="","",'STUDENT DATA SHEET '!K184),"")</f>
        <v/>
      </c>
      <c s="54"/>
      <c s="48"/>
      <c s="48"/>
      <c s="48"/>
      <c s="48"/>
      <c s="48"/>
      <c s="48"/>
      <c s="48"/>
      <c s="48"/>
      <c s="48"/>
      <c s="48"/>
      <c s="48"/>
      <c s="48"/>
      <c s="48"/>
      <c s="48"/>
      <c s="48"/>
      <c s="48"/>
      <c s="48"/>
      <c s="48"/>
      <c s="48"/>
      <c s="48"/>
      <c s="48"/>
      <c s="48"/>
      <c s="48"/>
      <c s="48"/>
      <c s="48"/>
      <c s="48"/>
      <c s="48"/>
      <c s="48"/>
      <c s="48"/>
      <c s="48"/>
      <c s="48"/>
      <c s="48"/>
      <c s="89" t="str">
        <f>IF(B183="","",_xlfn.AGGREGATE(3,5,$B$6:B183))</f>
        <v/>
      </c>
      <c s="49"/>
      <c s="49"/>
      <c s="48"/>
      <c s="48"/>
      <c s="48"/>
      <c s="48"/>
      <c s="48"/>
      <c s="48"/>
      <c s="48"/>
      <c s="48"/>
      <c s="48"/>
      <c s="48"/>
      <c s="48"/>
      <c s="48"/>
      <c s="48"/>
      <c s="48"/>
      <c s="48"/>
      <c s="48"/>
      <c s="48"/>
      <c s="48"/>
      <c s="48"/>
      <c s="48"/>
      <c s="48"/>
      <c s="48"/>
      <c s="48"/>
      <c s="48"/>
      <c s="48"/>
      <c s="48"/>
      <c s="50" t="str">
        <f t="shared" si="51"/>
        <v/>
      </c>
      <c s="252" t="str">
        <f>IF($I183="","",'AUG 24'!$BZ183)</f>
        <v/>
      </c>
      <c s="91" t="str">
        <f t="shared" si="52"/>
        <v/>
      </c>
      <c s="50" t="str">
        <f t="shared" si="53"/>
        <v/>
      </c>
      <c s="252" t="str">
        <f>IF($I183="","",'AUG 24'!CC183)</f>
        <v/>
      </c>
      <c s="91" t="str">
        <f t="shared" si="54"/>
        <v/>
      </c>
      <c s="50" t="str">
        <f t="shared" si="55"/>
        <v/>
      </c>
      <c s="252" t="str">
        <f>IF($I183="","",'AUG 24'!$CF183)</f>
        <v/>
      </c>
      <c s="91" t="str">
        <f t="shared" si="56"/>
        <v/>
      </c>
      <c s="80"/>
      <c s="77"/>
      <c s="59"/>
      <c s="59"/>
      <c s="59"/>
      <c s="74" t="str">
        <f t="shared" si="57"/>
        <v/>
      </c>
      <c s="59"/>
      <c s="59"/>
      <c s="59"/>
      <c s="59"/>
      <c s="59"/>
      <c s="59"/>
      <c s="59"/>
      <c s="59"/>
    </row>
    <row r="184" spans="1:96" ht="15.75" customHeight="1">
      <c r="A184" s="230" t="str">
        <f>IF('STUDENT DATA SHEET '!A185="","",'STUDENT DATA SHEET '!A185)</f>
        <v/>
      </c>
      <c s="231" t="str">
        <f>IFERROR(IF('STUDENT DATA SHEET '!B185="","",'STUDENT DATA SHEET '!B185),"")</f>
        <v/>
      </c>
      <c s="231" t="str">
        <f>IFERROR(IF('STUDENT DATA SHEET '!C185="","",'STUDENT DATA SHEET '!C185),"")</f>
        <v/>
      </c>
      <c s="231" t="str">
        <f>IFERROR(IF('STUDENT DATA SHEET '!D185="","",'STUDENT DATA SHEET '!D185),"")</f>
        <v/>
      </c>
      <c s="43" t="str">
        <f>IFERROR(IF('STUDENT DATA SHEET '!E185="","",'STUDENT DATA SHEET '!E185),"")</f>
        <v/>
      </c>
      <c s="234" t="str">
        <f>IFERROR(IF('STUDENT DATA SHEET '!F185="","",'STUDENT DATA SHEET '!F185),"")</f>
        <v/>
      </c>
      <c s="231" t="str">
        <f>IFERROR(IF('STUDENT DATA SHEET '!G185="","",'STUDENT DATA SHEET '!G185),"")</f>
        <v/>
      </c>
      <c s="231" t="str">
        <f>IFERROR(IF('STUDENT DATA SHEET '!H185="","",'STUDENT DATA SHEET '!H185),"")</f>
        <v/>
      </c>
      <c s="231" t="str">
        <f>IFERROR(UPPER(IF('STUDENT DATA SHEET '!I185="","",'STUDENT DATA SHEET '!I185)),"")</f>
        <v/>
      </c>
      <c s="54" t="str">
        <f>IFERROR(IF('STUDENT DATA SHEET '!J185="","",'STUDENT DATA SHEET '!J185),"")</f>
        <v/>
      </c>
      <c s="54" t="str">
        <f>IFERROR(IF('STUDENT DATA SHEET '!K185="","",'STUDENT DATA SHEET '!K185),"")</f>
        <v/>
      </c>
      <c s="54"/>
      <c s="48"/>
      <c s="48"/>
      <c s="48"/>
      <c s="48"/>
      <c s="48"/>
      <c s="48"/>
      <c s="48"/>
      <c s="48"/>
      <c s="48"/>
      <c s="48"/>
      <c s="48"/>
      <c s="48"/>
      <c s="48"/>
      <c s="48"/>
      <c s="48"/>
      <c s="48"/>
      <c s="48"/>
      <c s="48"/>
      <c s="48"/>
      <c s="48"/>
      <c s="48"/>
      <c s="48"/>
      <c s="48"/>
      <c s="48"/>
      <c s="48"/>
      <c s="48"/>
      <c s="48"/>
      <c s="48"/>
      <c s="48"/>
      <c s="48"/>
      <c s="48"/>
      <c s="48"/>
      <c s="89" t="str">
        <f>IF(B184="","",_xlfn.AGGREGATE(3,5,$B$6:B184))</f>
        <v/>
      </c>
      <c s="49"/>
      <c s="49"/>
      <c s="48"/>
      <c s="48"/>
      <c s="48"/>
      <c s="48"/>
      <c s="48"/>
      <c s="48"/>
      <c s="48"/>
      <c s="48"/>
      <c s="48"/>
      <c s="48"/>
      <c s="48"/>
      <c s="48"/>
      <c s="48"/>
      <c s="48"/>
      <c s="48"/>
      <c s="48"/>
      <c s="48"/>
      <c s="48"/>
      <c s="48"/>
      <c s="48"/>
      <c s="48"/>
      <c s="48"/>
      <c s="48"/>
      <c s="48"/>
      <c s="48"/>
      <c s="48"/>
      <c s="50" t="str">
        <f t="shared" si="51"/>
        <v/>
      </c>
      <c s="252" t="str">
        <f>IF($I184="","",'AUG 24'!$BZ184)</f>
        <v/>
      </c>
      <c s="91" t="str">
        <f t="shared" si="52"/>
        <v/>
      </c>
      <c s="50" t="str">
        <f t="shared" si="53"/>
        <v/>
      </c>
      <c s="252" t="str">
        <f>IF($I184="","",'AUG 24'!CC184)</f>
        <v/>
      </c>
      <c s="91" t="str">
        <f t="shared" si="54"/>
        <v/>
      </c>
      <c s="50" t="str">
        <f t="shared" si="55"/>
        <v/>
      </c>
      <c s="252" t="str">
        <f>IF($I184="","",'AUG 24'!$CF184)</f>
        <v/>
      </c>
      <c s="91" t="str">
        <f t="shared" si="56"/>
        <v/>
      </c>
      <c s="80"/>
      <c s="77"/>
      <c s="59"/>
      <c s="59"/>
      <c s="59"/>
      <c s="74" t="str">
        <f t="shared" si="57"/>
        <v/>
      </c>
      <c s="59"/>
      <c s="59"/>
      <c s="59"/>
      <c s="59"/>
      <c s="59"/>
      <c s="59"/>
      <c s="59"/>
      <c s="59"/>
    </row>
    <row r="185" spans="1:96" ht="15.75" customHeight="1">
      <c r="A185" s="230" t="str">
        <f>IF('STUDENT DATA SHEET '!A186="","",'STUDENT DATA SHEET '!A186)</f>
        <v/>
      </c>
      <c s="231" t="str">
        <f>IFERROR(IF('STUDENT DATA SHEET '!B186="","",'STUDENT DATA SHEET '!B186),"")</f>
        <v/>
      </c>
      <c s="231" t="str">
        <f>IFERROR(IF('STUDENT DATA SHEET '!C186="","",'STUDENT DATA SHEET '!C186),"")</f>
        <v/>
      </c>
      <c s="231" t="str">
        <f>IFERROR(IF('STUDENT DATA SHEET '!D186="","",'STUDENT DATA SHEET '!D186),"")</f>
        <v/>
      </c>
      <c s="43" t="str">
        <f>IFERROR(IF('STUDENT DATA SHEET '!E186="","",'STUDENT DATA SHEET '!E186),"")</f>
        <v/>
      </c>
      <c s="234" t="str">
        <f>IFERROR(IF('STUDENT DATA SHEET '!F186="","",'STUDENT DATA SHEET '!F186),"")</f>
        <v/>
      </c>
      <c s="231" t="str">
        <f>IFERROR(IF('STUDENT DATA SHEET '!G186="","",'STUDENT DATA SHEET '!G186),"")</f>
        <v/>
      </c>
      <c s="231" t="str">
        <f>IFERROR(IF('STUDENT DATA SHEET '!H186="","",'STUDENT DATA SHEET '!H186),"")</f>
        <v/>
      </c>
      <c s="231" t="str">
        <f>IFERROR(UPPER(IF('STUDENT DATA SHEET '!I186="","",'STUDENT DATA SHEET '!I186)),"")</f>
        <v/>
      </c>
      <c s="54" t="str">
        <f>IFERROR(IF('STUDENT DATA SHEET '!J186="","",'STUDENT DATA SHEET '!J186),"")</f>
        <v/>
      </c>
      <c s="54" t="str">
        <f>IFERROR(IF('STUDENT DATA SHEET '!K186="","",'STUDENT DATA SHEET '!K186),"")</f>
        <v/>
      </c>
      <c s="54"/>
      <c s="48"/>
      <c s="48"/>
      <c s="48"/>
      <c s="48"/>
      <c s="48"/>
      <c s="48"/>
      <c s="48"/>
      <c s="48"/>
      <c s="48"/>
      <c s="48"/>
      <c s="48"/>
      <c s="48"/>
      <c s="48"/>
      <c s="48"/>
      <c s="48"/>
      <c s="48"/>
      <c s="48"/>
      <c s="48"/>
      <c s="48"/>
      <c s="48"/>
      <c s="48"/>
      <c s="48"/>
      <c s="48"/>
      <c s="48"/>
      <c s="48"/>
      <c s="48"/>
      <c s="48"/>
      <c s="48"/>
      <c s="48"/>
      <c s="48"/>
      <c s="48"/>
      <c s="48"/>
      <c s="89" t="str">
        <f>IF(B185="","",_xlfn.AGGREGATE(3,5,$B$6:B185))</f>
        <v/>
      </c>
      <c s="49"/>
      <c s="49"/>
      <c s="48"/>
      <c s="48"/>
      <c s="48"/>
      <c s="48"/>
      <c s="48"/>
      <c s="48"/>
      <c s="48"/>
      <c s="48"/>
      <c s="48"/>
      <c s="48"/>
      <c s="48"/>
      <c s="48"/>
      <c s="48"/>
      <c s="48"/>
      <c s="48"/>
      <c s="48"/>
      <c s="48"/>
      <c s="48"/>
      <c s="48"/>
      <c s="48"/>
      <c s="48"/>
      <c s="48"/>
      <c s="48"/>
      <c s="48"/>
      <c s="48"/>
      <c s="48"/>
      <c s="50" t="str">
        <f t="shared" si="51"/>
        <v/>
      </c>
      <c s="252" t="str">
        <f>IF($I185="","",'AUG 24'!$BZ185)</f>
        <v/>
      </c>
      <c s="91" t="str">
        <f t="shared" si="52"/>
        <v/>
      </c>
      <c s="50" t="str">
        <f t="shared" si="53"/>
        <v/>
      </c>
      <c s="252" t="str">
        <f>IF($I185="","",'AUG 24'!CC185)</f>
        <v/>
      </c>
      <c s="91" t="str">
        <f t="shared" si="54"/>
        <v/>
      </c>
      <c s="50" t="str">
        <f t="shared" si="55"/>
        <v/>
      </c>
      <c s="252" t="str">
        <f>IF($I185="","",'AUG 24'!$CF185)</f>
        <v/>
      </c>
      <c s="91" t="str">
        <f t="shared" si="56"/>
        <v/>
      </c>
      <c s="80"/>
      <c s="77"/>
      <c s="59"/>
      <c s="59"/>
      <c s="59"/>
      <c s="74" t="str">
        <f t="shared" si="57"/>
        <v/>
      </c>
      <c s="59"/>
      <c s="59"/>
      <c s="59"/>
      <c s="59"/>
      <c s="59"/>
      <c s="59"/>
      <c s="59"/>
      <c s="59"/>
    </row>
    <row r="186" spans="1:96" ht="15.75" customHeight="1">
      <c r="A186" s="230" t="str">
        <f>IF('STUDENT DATA SHEET '!A187="","",'STUDENT DATA SHEET '!A187)</f>
        <v/>
      </c>
      <c s="231" t="str">
        <f>IFERROR(IF('STUDENT DATA SHEET '!B187="","",'STUDENT DATA SHEET '!B187),"")</f>
        <v/>
      </c>
      <c s="231" t="str">
        <f>IFERROR(IF('STUDENT DATA SHEET '!C187="","",'STUDENT DATA SHEET '!C187),"")</f>
        <v/>
      </c>
      <c s="231" t="str">
        <f>IFERROR(IF('STUDENT DATA SHEET '!D187="","",'STUDENT DATA SHEET '!D187),"")</f>
        <v/>
      </c>
      <c s="43" t="str">
        <f>IFERROR(IF('STUDENT DATA SHEET '!E187="","",'STUDENT DATA SHEET '!E187),"")</f>
        <v/>
      </c>
      <c s="234" t="str">
        <f>IFERROR(IF('STUDENT DATA SHEET '!F187="","",'STUDENT DATA SHEET '!F187),"")</f>
        <v/>
      </c>
      <c s="231" t="str">
        <f>IFERROR(IF('STUDENT DATA SHEET '!G187="","",'STUDENT DATA SHEET '!G187),"")</f>
        <v/>
      </c>
      <c s="231" t="str">
        <f>IFERROR(IF('STUDENT DATA SHEET '!H187="","",'STUDENT DATA SHEET '!H187),"")</f>
        <v/>
      </c>
      <c s="231" t="str">
        <f>IFERROR(UPPER(IF('STUDENT DATA SHEET '!I187="","",'STUDENT DATA SHEET '!I187)),"")</f>
        <v/>
      </c>
      <c s="54" t="str">
        <f>IFERROR(IF('STUDENT DATA SHEET '!J187="","",'STUDENT DATA SHEET '!J187),"")</f>
        <v/>
      </c>
      <c s="54" t="str">
        <f>IFERROR(IF('STUDENT DATA SHEET '!K187="","",'STUDENT DATA SHEET '!K187),"")</f>
        <v/>
      </c>
      <c s="54"/>
      <c s="48"/>
      <c s="48"/>
      <c s="48"/>
      <c s="48"/>
      <c s="48"/>
      <c s="48"/>
      <c s="48"/>
      <c s="48"/>
      <c s="48"/>
      <c s="48"/>
      <c s="48"/>
      <c s="48"/>
      <c s="48"/>
      <c s="48"/>
      <c s="48"/>
      <c s="48"/>
      <c s="48"/>
      <c s="48"/>
      <c s="48"/>
      <c s="48"/>
      <c s="48"/>
      <c s="48"/>
      <c s="48"/>
      <c s="48"/>
      <c s="48"/>
      <c s="48"/>
      <c s="48"/>
      <c s="48"/>
      <c s="48"/>
      <c s="48"/>
      <c s="48"/>
      <c s="48"/>
      <c s="89" t="str">
        <f>IF(B186="","",_xlfn.AGGREGATE(3,5,$B$6:B186))</f>
        <v/>
      </c>
      <c s="49"/>
      <c s="49"/>
      <c s="48"/>
      <c s="48"/>
      <c s="48"/>
      <c s="48"/>
      <c s="48"/>
      <c s="48"/>
      <c s="48"/>
      <c s="48"/>
      <c s="48"/>
      <c s="48"/>
      <c s="48"/>
      <c s="48"/>
      <c s="48"/>
      <c s="48"/>
      <c s="48"/>
      <c s="48"/>
      <c s="48"/>
      <c s="48"/>
      <c s="48"/>
      <c s="48"/>
      <c s="48"/>
      <c s="48"/>
      <c s="48"/>
      <c s="48"/>
      <c s="48"/>
      <c s="48"/>
      <c s="50" t="str">
        <f t="shared" si="51"/>
        <v/>
      </c>
      <c s="252" t="str">
        <f>IF($I186="","",'AUG 24'!$BZ186)</f>
        <v/>
      </c>
      <c s="91" t="str">
        <f t="shared" si="52"/>
        <v/>
      </c>
      <c s="50" t="str">
        <f t="shared" si="53"/>
        <v/>
      </c>
      <c s="252" t="str">
        <f>IF($I186="","",'AUG 24'!CC186)</f>
        <v/>
      </c>
      <c s="91" t="str">
        <f t="shared" si="54"/>
        <v/>
      </c>
      <c s="50" t="str">
        <f t="shared" si="55"/>
        <v/>
      </c>
      <c s="252" t="str">
        <f>IF($I186="","",'AUG 24'!$CF186)</f>
        <v/>
      </c>
      <c s="91" t="str">
        <f t="shared" si="56"/>
        <v/>
      </c>
      <c s="80"/>
      <c s="77"/>
      <c s="59"/>
      <c s="59"/>
      <c s="59"/>
      <c s="74" t="str">
        <f t="shared" si="57"/>
        <v/>
      </c>
      <c s="59"/>
      <c s="59"/>
      <c s="59"/>
      <c s="59"/>
      <c s="59"/>
      <c s="59"/>
      <c s="59"/>
      <c s="59"/>
    </row>
    <row r="187" spans="1:96" ht="15.75" customHeight="1">
      <c r="A187" s="230" t="str">
        <f>IF('STUDENT DATA SHEET '!A188="","",'STUDENT DATA SHEET '!A188)</f>
        <v/>
      </c>
      <c s="231" t="str">
        <f>IFERROR(IF('STUDENT DATA SHEET '!B188="","",'STUDENT DATA SHEET '!B188),"")</f>
        <v/>
      </c>
      <c s="231" t="str">
        <f>IFERROR(IF('STUDENT DATA SHEET '!C188="","",'STUDENT DATA SHEET '!C188),"")</f>
        <v/>
      </c>
      <c s="231" t="str">
        <f>IFERROR(IF('STUDENT DATA SHEET '!D188="","",'STUDENT DATA SHEET '!D188),"")</f>
        <v/>
      </c>
      <c s="43" t="str">
        <f>IFERROR(IF('STUDENT DATA SHEET '!E188="","",'STUDENT DATA SHEET '!E188),"")</f>
        <v/>
      </c>
      <c s="234" t="str">
        <f>IFERROR(IF('STUDENT DATA SHEET '!F188="","",'STUDENT DATA SHEET '!F188),"")</f>
        <v/>
      </c>
      <c s="231" t="str">
        <f>IFERROR(IF('STUDENT DATA SHEET '!G188="","",'STUDENT DATA SHEET '!G188),"")</f>
        <v/>
      </c>
      <c s="231" t="str">
        <f>IFERROR(IF('STUDENT DATA SHEET '!H188="","",'STUDENT DATA SHEET '!H188),"")</f>
        <v/>
      </c>
      <c s="231" t="str">
        <f>IFERROR(UPPER(IF('STUDENT DATA SHEET '!I188="","",'STUDENT DATA SHEET '!I188)),"")</f>
        <v/>
      </c>
      <c s="54" t="str">
        <f>IFERROR(IF('STUDENT DATA SHEET '!J188="","",'STUDENT DATA SHEET '!J188),"")</f>
        <v/>
      </c>
      <c s="54" t="str">
        <f>IFERROR(IF('STUDENT DATA SHEET '!K188="","",'STUDENT DATA SHEET '!K188),"")</f>
        <v/>
      </c>
      <c s="54"/>
      <c s="48"/>
      <c s="48"/>
      <c s="48"/>
      <c s="48"/>
      <c s="48"/>
      <c s="48"/>
      <c s="48"/>
      <c s="48"/>
      <c s="48"/>
      <c s="48"/>
      <c s="48"/>
      <c s="48"/>
      <c s="48"/>
      <c s="48"/>
      <c s="48"/>
      <c s="48"/>
      <c s="48"/>
      <c s="48"/>
      <c s="48"/>
      <c s="48"/>
      <c s="48"/>
      <c s="48"/>
      <c s="48"/>
      <c s="48"/>
      <c s="48"/>
      <c s="48"/>
      <c s="48"/>
      <c s="48"/>
      <c s="48"/>
      <c s="48"/>
      <c s="48"/>
      <c s="48"/>
      <c s="89" t="str">
        <f>IF(B187="","",_xlfn.AGGREGATE(3,5,$B$6:B187))</f>
        <v/>
      </c>
      <c s="49"/>
      <c s="49"/>
      <c s="48"/>
      <c s="48"/>
      <c s="48"/>
      <c s="48"/>
      <c s="48"/>
      <c s="48"/>
      <c s="48"/>
      <c s="48"/>
      <c s="48"/>
      <c s="48"/>
      <c s="48"/>
      <c s="48"/>
      <c s="48"/>
      <c s="48"/>
      <c s="48"/>
      <c s="48"/>
      <c s="48"/>
      <c s="48"/>
      <c s="48"/>
      <c s="48"/>
      <c s="48"/>
      <c s="48"/>
      <c s="48"/>
      <c s="48"/>
      <c s="48"/>
      <c s="48"/>
      <c s="50" t="str">
        <f t="shared" si="51"/>
        <v/>
      </c>
      <c s="252" t="str">
        <f>IF($I187="","",'AUG 24'!$BZ187)</f>
        <v/>
      </c>
      <c s="91" t="str">
        <f t="shared" si="52"/>
        <v/>
      </c>
      <c s="50" t="str">
        <f t="shared" si="53"/>
        <v/>
      </c>
      <c s="252" t="str">
        <f>IF($I187="","",'AUG 24'!CC187)</f>
        <v/>
      </c>
      <c s="91" t="str">
        <f t="shared" si="54"/>
        <v/>
      </c>
      <c s="50" t="str">
        <f t="shared" si="55"/>
        <v/>
      </c>
      <c s="252" t="str">
        <f>IF($I187="","",'AUG 24'!$CF187)</f>
        <v/>
      </c>
      <c s="91" t="str">
        <f t="shared" si="56"/>
        <v/>
      </c>
      <c s="80"/>
      <c s="77"/>
      <c s="59"/>
      <c s="59"/>
      <c s="59"/>
      <c s="74" t="str">
        <f t="shared" si="57"/>
        <v/>
      </c>
      <c s="59"/>
      <c s="59"/>
      <c s="59"/>
      <c s="59"/>
      <c s="59"/>
      <c s="59"/>
      <c s="59"/>
      <c s="59"/>
    </row>
    <row r="188" spans="1:96" ht="15.75" customHeight="1">
      <c r="A188" s="230" t="str">
        <f>IF('STUDENT DATA SHEET '!A189="","",'STUDENT DATA SHEET '!A189)</f>
        <v/>
      </c>
      <c s="231" t="str">
        <f>IFERROR(IF('STUDENT DATA SHEET '!B189="","",'STUDENT DATA SHEET '!B189),"")</f>
        <v/>
      </c>
      <c s="231" t="str">
        <f>IFERROR(IF('STUDENT DATA SHEET '!C189="","",'STUDENT DATA SHEET '!C189),"")</f>
        <v/>
      </c>
      <c s="231" t="str">
        <f>IFERROR(IF('STUDENT DATA SHEET '!D189="","",'STUDENT DATA SHEET '!D189),"")</f>
        <v/>
      </c>
      <c s="43" t="str">
        <f>IFERROR(IF('STUDENT DATA SHEET '!E189="","",'STUDENT DATA SHEET '!E189),"")</f>
        <v/>
      </c>
      <c s="234" t="str">
        <f>IFERROR(IF('STUDENT DATA SHEET '!F189="","",'STUDENT DATA SHEET '!F189),"")</f>
        <v/>
      </c>
      <c s="231" t="str">
        <f>IFERROR(IF('STUDENT DATA SHEET '!G189="","",'STUDENT DATA SHEET '!G189),"")</f>
        <v/>
      </c>
      <c s="231" t="str">
        <f>IFERROR(IF('STUDENT DATA SHEET '!H189="","",'STUDENT DATA SHEET '!H189),"")</f>
        <v/>
      </c>
      <c s="231" t="str">
        <f>IFERROR(UPPER(IF('STUDENT DATA SHEET '!I189="","",'STUDENT DATA SHEET '!I189)),"")</f>
        <v/>
      </c>
      <c s="54" t="str">
        <f>IFERROR(IF('STUDENT DATA SHEET '!J189="","",'STUDENT DATA SHEET '!J189),"")</f>
        <v/>
      </c>
      <c s="54" t="str">
        <f>IFERROR(IF('STUDENT DATA SHEET '!K189="","",'STUDENT DATA SHEET '!K189),"")</f>
        <v/>
      </c>
      <c s="54"/>
      <c s="48"/>
      <c s="48"/>
      <c s="48"/>
      <c s="48"/>
      <c s="48"/>
      <c s="48"/>
      <c s="48"/>
      <c s="48"/>
      <c s="48"/>
      <c s="48"/>
      <c s="48"/>
      <c s="48"/>
      <c s="48"/>
      <c s="48"/>
      <c s="48"/>
      <c s="48"/>
      <c s="48"/>
      <c s="48"/>
      <c s="48"/>
      <c s="48"/>
      <c s="48"/>
      <c s="48"/>
      <c s="48"/>
      <c s="48"/>
      <c s="48"/>
      <c s="48"/>
      <c s="48"/>
      <c s="48"/>
      <c s="48"/>
      <c s="48"/>
      <c s="48"/>
      <c s="48"/>
      <c s="89" t="str">
        <f>IF(B188="","",_xlfn.AGGREGATE(3,5,$B$6:B188))</f>
        <v/>
      </c>
      <c s="49"/>
      <c s="49"/>
      <c s="48"/>
      <c s="48"/>
      <c s="48"/>
      <c s="48"/>
      <c s="48"/>
      <c s="48"/>
      <c s="48"/>
      <c s="48"/>
      <c s="48"/>
      <c s="48"/>
      <c s="48"/>
      <c s="48"/>
      <c s="48"/>
      <c s="48"/>
      <c s="48"/>
      <c s="48"/>
      <c s="48"/>
      <c s="48"/>
      <c s="48"/>
      <c s="48"/>
      <c s="48"/>
      <c s="48"/>
      <c s="48"/>
      <c s="48"/>
      <c s="48"/>
      <c s="48"/>
      <c s="50" t="str">
        <f t="shared" si="51"/>
        <v/>
      </c>
      <c s="252" t="str">
        <f>IF($I188="","",'AUG 24'!$BZ188)</f>
        <v/>
      </c>
      <c s="91" t="str">
        <f t="shared" si="52"/>
        <v/>
      </c>
      <c s="50" t="str">
        <f t="shared" si="53"/>
        <v/>
      </c>
      <c s="252" t="str">
        <f>IF($I188="","",'AUG 24'!CC188)</f>
        <v/>
      </c>
      <c s="91" t="str">
        <f t="shared" si="54"/>
        <v/>
      </c>
      <c s="50" t="str">
        <f t="shared" si="55"/>
        <v/>
      </c>
      <c s="252" t="str">
        <f>IF($I188="","",'AUG 24'!$CF188)</f>
        <v/>
      </c>
      <c s="91" t="str">
        <f t="shared" si="56"/>
        <v/>
      </c>
      <c s="80"/>
      <c s="77"/>
      <c s="59"/>
      <c s="59"/>
      <c s="59"/>
      <c s="74" t="str">
        <f t="shared" si="57"/>
        <v/>
      </c>
      <c s="59"/>
      <c s="59"/>
      <c s="59"/>
      <c s="59"/>
      <c s="59"/>
      <c s="59"/>
      <c s="59"/>
      <c s="59"/>
    </row>
    <row r="189" spans="1:96" ht="15.75" customHeight="1">
      <c r="A189" s="230" t="str">
        <f>IF('STUDENT DATA SHEET '!A190="","",'STUDENT DATA SHEET '!A190)</f>
        <v/>
      </c>
      <c s="231" t="str">
        <f>IFERROR(IF('STUDENT DATA SHEET '!B190="","",'STUDENT DATA SHEET '!B190),"")</f>
        <v/>
      </c>
      <c s="231" t="str">
        <f>IFERROR(IF('STUDENT DATA SHEET '!C190="","",'STUDENT DATA SHEET '!C190),"")</f>
        <v/>
      </c>
      <c s="231" t="str">
        <f>IFERROR(IF('STUDENT DATA SHEET '!D190="","",'STUDENT DATA SHEET '!D190),"")</f>
        <v/>
      </c>
      <c s="43" t="str">
        <f>IFERROR(IF('STUDENT DATA SHEET '!E190="","",'STUDENT DATA SHEET '!E190),"")</f>
        <v/>
      </c>
      <c s="234" t="str">
        <f>IFERROR(IF('STUDENT DATA SHEET '!F190="","",'STUDENT DATA SHEET '!F190),"")</f>
        <v/>
      </c>
      <c s="231" t="str">
        <f>IFERROR(IF('STUDENT DATA SHEET '!G190="","",'STUDENT DATA SHEET '!G190),"")</f>
        <v/>
      </c>
      <c s="231" t="str">
        <f>IFERROR(IF('STUDENT DATA SHEET '!H190="","",'STUDENT DATA SHEET '!H190),"")</f>
        <v/>
      </c>
      <c s="231" t="str">
        <f>IFERROR(UPPER(IF('STUDENT DATA SHEET '!I190="","",'STUDENT DATA SHEET '!I190)),"")</f>
        <v/>
      </c>
      <c s="54" t="str">
        <f>IFERROR(IF('STUDENT DATA SHEET '!J190="","",'STUDENT DATA SHEET '!J190),"")</f>
        <v/>
      </c>
      <c s="54" t="str">
        <f>IFERROR(IF('STUDENT DATA SHEET '!K190="","",'STUDENT DATA SHEET '!K190),"")</f>
        <v/>
      </c>
      <c s="54"/>
      <c s="48"/>
      <c s="48"/>
      <c s="48"/>
      <c s="48"/>
      <c s="48"/>
      <c s="48"/>
      <c s="48"/>
      <c s="48"/>
      <c s="48"/>
      <c s="48"/>
      <c s="48"/>
      <c s="48"/>
      <c s="48"/>
      <c s="48"/>
      <c s="48"/>
      <c s="48"/>
      <c s="48"/>
      <c s="48"/>
      <c s="48"/>
      <c s="48"/>
      <c s="48"/>
      <c s="48"/>
      <c s="48"/>
      <c s="48"/>
      <c s="48"/>
      <c s="48"/>
      <c s="48"/>
      <c s="48"/>
      <c s="48"/>
      <c s="48"/>
      <c s="48"/>
      <c s="48"/>
      <c s="89" t="str">
        <f>IF(B189="","",_xlfn.AGGREGATE(3,5,$B$6:B189))</f>
        <v/>
      </c>
      <c s="49"/>
      <c s="49"/>
      <c s="48"/>
      <c s="48"/>
      <c s="48"/>
      <c s="48"/>
      <c s="48"/>
      <c s="48"/>
      <c s="48"/>
      <c s="48"/>
      <c s="48"/>
      <c s="48"/>
      <c s="48"/>
      <c s="48"/>
      <c s="48"/>
      <c s="48"/>
      <c s="48"/>
      <c s="48"/>
      <c s="48"/>
      <c s="48"/>
      <c s="48"/>
      <c s="48"/>
      <c s="48"/>
      <c s="48"/>
      <c s="48"/>
      <c s="48"/>
      <c s="48"/>
      <c s="48"/>
      <c s="50" t="str">
        <f t="shared" si="51"/>
        <v/>
      </c>
      <c s="252" t="str">
        <f>IF($I189="","",'AUG 24'!$BZ189)</f>
        <v/>
      </c>
      <c s="91" t="str">
        <f t="shared" si="52"/>
        <v/>
      </c>
      <c s="50" t="str">
        <f t="shared" si="53"/>
        <v/>
      </c>
      <c s="252" t="str">
        <f>IF($I189="","",'AUG 24'!CC189)</f>
        <v/>
      </c>
      <c s="91" t="str">
        <f t="shared" si="54"/>
        <v/>
      </c>
      <c s="50" t="str">
        <f t="shared" si="55"/>
        <v/>
      </c>
      <c s="252" t="str">
        <f>IF($I189="","",'AUG 24'!$CF189)</f>
        <v/>
      </c>
      <c s="91" t="str">
        <f t="shared" si="56"/>
        <v/>
      </c>
      <c s="80"/>
      <c s="77"/>
      <c s="59"/>
      <c s="59"/>
      <c s="59"/>
      <c s="74" t="str">
        <f t="shared" si="57"/>
        <v/>
      </c>
      <c s="59"/>
      <c s="59"/>
      <c s="59"/>
      <c s="59"/>
      <c s="59"/>
      <c s="59"/>
      <c s="59"/>
      <c s="59"/>
    </row>
    <row r="190" spans="1:96" ht="15.75" customHeight="1">
      <c r="A190" s="230" t="str">
        <f>IF('STUDENT DATA SHEET '!A191="","",'STUDENT DATA SHEET '!A191)</f>
        <v/>
      </c>
      <c s="231" t="str">
        <f>IFERROR(IF('STUDENT DATA SHEET '!B191="","",'STUDENT DATA SHEET '!B191),"")</f>
        <v/>
      </c>
      <c s="231" t="str">
        <f>IFERROR(IF('STUDENT DATA SHEET '!C191="","",'STUDENT DATA SHEET '!C191),"")</f>
        <v/>
      </c>
      <c s="231" t="str">
        <f>IFERROR(IF('STUDENT DATA SHEET '!D191="","",'STUDENT DATA SHEET '!D191),"")</f>
        <v/>
      </c>
      <c s="43" t="str">
        <f>IFERROR(IF('STUDENT DATA SHEET '!E191="","",'STUDENT DATA SHEET '!E191),"")</f>
        <v/>
      </c>
      <c s="234" t="str">
        <f>IFERROR(IF('STUDENT DATA SHEET '!F191="","",'STUDENT DATA SHEET '!F191),"")</f>
        <v/>
      </c>
      <c s="231" t="str">
        <f>IFERROR(IF('STUDENT DATA SHEET '!G191="","",'STUDENT DATA SHEET '!G191),"")</f>
        <v/>
      </c>
      <c s="231" t="str">
        <f>IFERROR(IF('STUDENT DATA SHEET '!H191="","",'STUDENT DATA SHEET '!H191),"")</f>
        <v/>
      </c>
      <c s="231" t="str">
        <f>IFERROR(UPPER(IF('STUDENT DATA SHEET '!I191="","",'STUDENT DATA SHEET '!I191)),"")</f>
        <v/>
      </c>
      <c s="54" t="str">
        <f>IFERROR(IF('STUDENT DATA SHEET '!J191="","",'STUDENT DATA SHEET '!J191),"")</f>
        <v/>
      </c>
      <c s="54" t="str">
        <f>IFERROR(IF('STUDENT DATA SHEET '!K191="","",'STUDENT DATA SHEET '!K191),"")</f>
        <v/>
      </c>
      <c s="54"/>
      <c s="48"/>
      <c s="48"/>
      <c s="48"/>
      <c s="48"/>
      <c s="48"/>
      <c s="48"/>
      <c s="48"/>
      <c s="48"/>
      <c s="48"/>
      <c s="48"/>
      <c s="48"/>
      <c s="48"/>
      <c s="48"/>
      <c s="48"/>
      <c s="48"/>
      <c s="48"/>
      <c s="48"/>
      <c s="48"/>
      <c s="48"/>
      <c s="48"/>
      <c s="48"/>
      <c s="48"/>
      <c s="48"/>
      <c s="48"/>
      <c s="48"/>
      <c s="48"/>
      <c s="48"/>
      <c s="48"/>
      <c s="48"/>
      <c s="48"/>
      <c s="48"/>
      <c s="48"/>
      <c s="89" t="str">
        <f>IF(B190="","",_xlfn.AGGREGATE(3,5,$B$6:B190))</f>
        <v/>
      </c>
      <c s="49"/>
      <c s="49"/>
      <c s="48"/>
      <c s="48"/>
      <c s="48"/>
      <c s="48"/>
      <c s="48"/>
      <c s="48"/>
      <c s="48"/>
      <c s="48"/>
      <c s="48"/>
      <c s="48"/>
      <c s="48"/>
      <c s="48"/>
      <c s="48"/>
      <c s="48"/>
      <c s="48"/>
      <c s="48"/>
      <c s="48"/>
      <c s="48"/>
      <c s="48"/>
      <c s="48"/>
      <c s="48"/>
      <c s="48"/>
      <c s="48"/>
      <c s="48"/>
      <c s="48"/>
      <c s="48"/>
      <c s="50" t="str">
        <f t="shared" si="51"/>
        <v/>
      </c>
      <c s="252" t="str">
        <f>IF($I190="","",'AUG 24'!$BZ190)</f>
        <v/>
      </c>
      <c s="91" t="str">
        <f t="shared" si="52"/>
        <v/>
      </c>
      <c s="50" t="str">
        <f t="shared" si="53"/>
        <v/>
      </c>
      <c s="252" t="str">
        <f>IF($I190="","",'AUG 24'!CC190)</f>
        <v/>
      </c>
      <c s="91" t="str">
        <f t="shared" si="54"/>
        <v/>
      </c>
      <c s="50" t="str">
        <f t="shared" si="55"/>
        <v/>
      </c>
      <c s="252" t="str">
        <f>IF($I190="","",'AUG 24'!$CF190)</f>
        <v/>
      </c>
      <c s="91" t="str">
        <f t="shared" si="56"/>
        <v/>
      </c>
      <c s="80"/>
      <c s="77"/>
      <c s="59"/>
      <c s="59"/>
      <c s="59"/>
      <c s="74" t="str">
        <f t="shared" si="57"/>
        <v/>
      </c>
      <c s="59"/>
      <c s="59"/>
      <c s="59"/>
      <c s="59"/>
      <c s="59"/>
      <c s="59"/>
      <c s="59"/>
      <c s="59"/>
    </row>
    <row r="191" spans="1:96" ht="15.75" customHeight="1">
      <c r="A191" s="230" t="str">
        <f>IF('STUDENT DATA SHEET '!A192="","",'STUDENT DATA SHEET '!A192)</f>
        <v/>
      </c>
      <c s="231" t="str">
        <f>IFERROR(IF('STUDENT DATA SHEET '!B192="","",'STUDENT DATA SHEET '!B192),"")</f>
        <v/>
      </c>
      <c s="231" t="str">
        <f>IFERROR(IF('STUDENT DATA SHEET '!C192="","",'STUDENT DATA SHEET '!C192),"")</f>
        <v/>
      </c>
      <c s="231" t="str">
        <f>IFERROR(IF('STUDENT DATA SHEET '!D192="","",'STUDENT DATA SHEET '!D192),"")</f>
        <v/>
      </c>
      <c s="43" t="str">
        <f>IFERROR(IF('STUDENT DATA SHEET '!E192="","",'STUDENT DATA SHEET '!E192),"")</f>
        <v/>
      </c>
      <c s="234" t="str">
        <f>IFERROR(IF('STUDENT DATA SHEET '!F192="","",'STUDENT DATA SHEET '!F192),"")</f>
        <v/>
      </c>
      <c s="231" t="str">
        <f>IFERROR(IF('STUDENT DATA SHEET '!G192="","",'STUDENT DATA SHEET '!G192),"")</f>
        <v/>
      </c>
      <c s="231" t="str">
        <f>IFERROR(IF('STUDENT DATA SHEET '!H192="","",'STUDENT DATA SHEET '!H192),"")</f>
        <v/>
      </c>
      <c s="231" t="str">
        <f>IFERROR(UPPER(IF('STUDENT DATA SHEET '!I192="","",'STUDENT DATA SHEET '!I192)),"")</f>
        <v/>
      </c>
      <c s="54" t="str">
        <f>IFERROR(IF('STUDENT DATA SHEET '!J192="","",'STUDENT DATA SHEET '!J192),"")</f>
        <v/>
      </c>
      <c s="54" t="str">
        <f>IFERROR(IF('STUDENT DATA SHEET '!K192="","",'STUDENT DATA SHEET '!K192),"")</f>
        <v/>
      </c>
      <c s="54"/>
      <c s="48"/>
      <c s="48"/>
      <c s="48"/>
      <c s="48"/>
      <c s="48"/>
      <c s="48"/>
      <c s="48"/>
      <c s="48"/>
      <c s="48"/>
      <c s="48"/>
      <c s="48"/>
      <c s="48"/>
      <c s="48"/>
      <c s="48"/>
      <c s="48"/>
      <c s="48"/>
      <c s="48"/>
      <c s="48"/>
      <c s="48"/>
      <c s="48"/>
      <c s="48"/>
      <c s="48"/>
      <c s="48"/>
      <c s="48"/>
      <c s="48"/>
      <c s="48"/>
      <c s="48"/>
      <c s="48"/>
      <c s="48"/>
      <c s="48"/>
      <c s="48"/>
      <c s="48"/>
      <c s="89" t="str">
        <f>IF(B191="","",_xlfn.AGGREGATE(3,5,$B$6:B191))</f>
        <v/>
      </c>
      <c s="49"/>
      <c s="49"/>
      <c s="48"/>
      <c s="48"/>
      <c s="48"/>
      <c s="48"/>
      <c s="48"/>
      <c s="48"/>
      <c s="48"/>
      <c s="48"/>
      <c s="48"/>
      <c s="48"/>
      <c s="48"/>
      <c s="48"/>
      <c s="48"/>
      <c s="48"/>
      <c s="48"/>
      <c s="48"/>
      <c s="48"/>
      <c s="48"/>
      <c s="48"/>
      <c s="48"/>
      <c s="48"/>
      <c s="48"/>
      <c s="48"/>
      <c s="48"/>
      <c s="48"/>
      <c s="48"/>
      <c s="50" t="str">
        <f t="shared" si="51"/>
        <v/>
      </c>
      <c s="252" t="str">
        <f>IF($I191="","",'AUG 24'!$BZ191)</f>
        <v/>
      </c>
      <c s="91" t="str">
        <f t="shared" si="52"/>
        <v/>
      </c>
      <c s="50" t="str">
        <f t="shared" si="53"/>
        <v/>
      </c>
      <c s="252" t="str">
        <f>IF($I191="","",'AUG 24'!CC191)</f>
        <v/>
      </c>
      <c s="91" t="str">
        <f t="shared" si="54"/>
        <v/>
      </c>
      <c s="50" t="str">
        <f t="shared" si="55"/>
        <v/>
      </c>
      <c s="252" t="str">
        <f>IF($I191="","",'AUG 24'!$CF191)</f>
        <v/>
      </c>
      <c s="91" t="str">
        <f t="shared" si="56"/>
        <v/>
      </c>
      <c s="80"/>
      <c s="77"/>
      <c s="59"/>
      <c s="59"/>
      <c s="59"/>
      <c s="74" t="str">
        <f t="shared" si="57"/>
        <v/>
      </c>
      <c s="59"/>
      <c s="59"/>
      <c s="59"/>
      <c s="59"/>
      <c s="59"/>
      <c s="59"/>
      <c s="59"/>
      <c s="59"/>
    </row>
    <row r="192" spans="1:96" ht="15.75" customHeight="1">
      <c r="A192" s="230" t="str">
        <f>IF('STUDENT DATA SHEET '!A193="","",'STUDENT DATA SHEET '!A193)</f>
        <v/>
      </c>
      <c s="231" t="str">
        <f>IFERROR(IF('STUDENT DATA SHEET '!B193="","",'STUDENT DATA SHEET '!B193),"")</f>
        <v/>
      </c>
      <c s="231" t="str">
        <f>IFERROR(IF('STUDENT DATA SHEET '!C193="","",'STUDENT DATA SHEET '!C193),"")</f>
        <v/>
      </c>
      <c s="231" t="str">
        <f>IFERROR(IF('STUDENT DATA SHEET '!D193="","",'STUDENT DATA SHEET '!D193),"")</f>
        <v/>
      </c>
      <c s="43" t="str">
        <f>IFERROR(IF('STUDENT DATA SHEET '!E193="","",'STUDENT DATA SHEET '!E193),"")</f>
        <v/>
      </c>
      <c s="234" t="str">
        <f>IFERROR(IF('STUDENT DATA SHEET '!F193="","",'STUDENT DATA SHEET '!F193),"")</f>
        <v/>
      </c>
      <c s="231" t="str">
        <f>IFERROR(IF('STUDENT DATA SHEET '!G193="","",'STUDENT DATA SHEET '!G193),"")</f>
        <v/>
      </c>
      <c s="231" t="str">
        <f>IFERROR(IF('STUDENT DATA SHEET '!H193="","",'STUDENT DATA SHEET '!H193),"")</f>
        <v/>
      </c>
      <c s="231" t="str">
        <f>IFERROR(UPPER(IF('STUDENT DATA SHEET '!I193="","",'STUDENT DATA SHEET '!I193)),"")</f>
        <v/>
      </c>
      <c s="54" t="str">
        <f>IFERROR(IF('STUDENT DATA SHEET '!J193="","",'STUDENT DATA SHEET '!J193),"")</f>
        <v/>
      </c>
      <c s="54" t="str">
        <f>IFERROR(IF('STUDENT DATA SHEET '!K193="","",'STUDENT DATA SHEET '!K193),"")</f>
        <v/>
      </c>
      <c s="54"/>
      <c s="48"/>
      <c s="48"/>
      <c s="48"/>
      <c s="48"/>
      <c s="48"/>
      <c s="48"/>
      <c s="48"/>
      <c s="48"/>
      <c s="48"/>
      <c s="48"/>
      <c s="48"/>
      <c s="48"/>
      <c s="48"/>
      <c s="48"/>
      <c s="48"/>
      <c s="48"/>
      <c s="48"/>
      <c s="48"/>
      <c s="48"/>
      <c s="48"/>
      <c s="48"/>
      <c s="48"/>
      <c s="48"/>
      <c s="48"/>
      <c s="48"/>
      <c s="48"/>
      <c s="48"/>
      <c s="48"/>
      <c s="48"/>
      <c s="48"/>
      <c s="48"/>
      <c s="48"/>
      <c s="89" t="str">
        <f>IF(B192="","",_xlfn.AGGREGATE(3,5,$B$6:B192))</f>
        <v/>
      </c>
      <c s="49"/>
      <c s="49"/>
      <c s="48"/>
      <c s="48"/>
      <c s="48"/>
      <c s="48"/>
      <c s="48"/>
      <c s="48"/>
      <c s="48"/>
      <c s="48"/>
      <c s="48"/>
      <c s="48"/>
      <c s="48"/>
      <c s="48"/>
      <c s="48"/>
      <c s="48"/>
      <c s="48"/>
      <c s="48"/>
      <c s="48"/>
      <c s="48"/>
      <c s="48"/>
      <c s="48"/>
      <c s="48"/>
      <c s="48"/>
      <c s="48"/>
      <c s="48"/>
      <c s="48"/>
      <c s="48"/>
      <c s="50" t="str">
        <f t="shared" si="51"/>
        <v/>
      </c>
      <c s="252" t="str">
        <f>IF($I192="","",'AUG 24'!$BZ192)</f>
        <v/>
      </c>
      <c s="91" t="str">
        <f t="shared" si="52"/>
        <v/>
      </c>
      <c s="50" t="str">
        <f t="shared" si="53"/>
        <v/>
      </c>
      <c s="252" t="str">
        <f>IF($I192="","",'AUG 24'!CC192)</f>
        <v/>
      </c>
      <c s="91" t="str">
        <f t="shared" si="54"/>
        <v/>
      </c>
      <c s="50" t="str">
        <f t="shared" si="55"/>
        <v/>
      </c>
      <c s="252" t="str">
        <f>IF($I192="","",'AUG 24'!$CF192)</f>
        <v/>
      </c>
      <c s="91" t="str">
        <f t="shared" si="56"/>
        <v/>
      </c>
      <c s="80"/>
      <c s="77"/>
      <c s="59"/>
      <c s="59"/>
      <c s="59"/>
      <c s="74" t="str">
        <f t="shared" si="57"/>
        <v/>
      </c>
      <c s="59"/>
      <c s="59"/>
      <c s="59"/>
      <c s="59"/>
      <c s="59"/>
      <c s="59"/>
      <c s="59"/>
      <c s="59"/>
    </row>
    <row r="193" spans="1:96" ht="15.75" customHeight="1">
      <c r="A193" s="230"/>
      <c s="231"/>
      <c s="231"/>
      <c s="231"/>
      <c s="43"/>
      <c s="234"/>
      <c s="231"/>
      <c s="231"/>
      <c s="231"/>
      <c s="54"/>
      <c s="54"/>
      <c s="54"/>
      <c s="48"/>
      <c s="48"/>
      <c s="48"/>
      <c s="48"/>
      <c s="48"/>
      <c s="48"/>
      <c s="48"/>
      <c s="48"/>
      <c s="48"/>
      <c s="48"/>
      <c s="48"/>
      <c s="48"/>
      <c s="48"/>
      <c s="48"/>
      <c s="48"/>
      <c s="48"/>
      <c s="48"/>
      <c s="48"/>
      <c s="48"/>
      <c s="48"/>
      <c s="48"/>
      <c s="48"/>
      <c s="48"/>
      <c s="48"/>
      <c s="48"/>
      <c s="48"/>
      <c s="48"/>
      <c s="48"/>
      <c s="48"/>
      <c s="48"/>
      <c s="48"/>
      <c s="48"/>
      <c s="89"/>
      <c s="49"/>
      <c s="49"/>
      <c s="48"/>
      <c s="48"/>
      <c s="48"/>
      <c s="48"/>
      <c s="48"/>
      <c s="48"/>
      <c s="48"/>
      <c s="48"/>
      <c s="48"/>
      <c s="48"/>
      <c s="48"/>
      <c s="48"/>
      <c s="48"/>
      <c s="48"/>
      <c s="48"/>
      <c s="48"/>
      <c s="48"/>
      <c s="48"/>
      <c s="48"/>
      <c s="48"/>
      <c s="48"/>
      <c s="48"/>
      <c s="48"/>
      <c s="48"/>
      <c s="48"/>
      <c s="48"/>
      <c s="50" t="str">
        <f t="shared" si="51"/>
        <v/>
      </c>
      <c s="252" t="str">
        <f>IF($I193="","",'AUG 24'!$BZ193)</f>
        <v/>
      </c>
      <c s="91" t="str">
        <f t="shared" si="52"/>
        <v/>
      </c>
      <c s="50" t="str">
        <f t="shared" si="53"/>
        <v/>
      </c>
      <c s="252" t="str">
        <f>IF($I193="","",'AUG 24'!CC193)</f>
        <v/>
      </c>
      <c s="91" t="str">
        <f t="shared" si="54"/>
        <v/>
      </c>
      <c s="50" t="str">
        <f t="shared" si="55"/>
        <v/>
      </c>
      <c s="252" t="str">
        <f>IF($I193="","",'AUG 24'!$CF193)</f>
        <v/>
      </c>
      <c s="91" t="str">
        <f t="shared" si="56"/>
        <v/>
      </c>
      <c s="80"/>
      <c s="77"/>
      <c s="59"/>
      <c s="59"/>
      <c s="59"/>
      <c s="74"/>
      <c s="59"/>
      <c s="59"/>
      <c s="59"/>
      <c s="59"/>
      <c s="59"/>
      <c s="59"/>
      <c s="59"/>
      <c s="59"/>
    </row>
    <row r="194" spans="1:96" ht="15.75" customHeight="1">
      <c r="A194" s="230"/>
      <c s="231"/>
      <c s="231"/>
      <c s="231"/>
      <c s="43"/>
      <c s="234"/>
      <c s="231"/>
      <c s="231"/>
      <c s="231"/>
      <c s="54"/>
      <c s="54"/>
      <c s="54"/>
      <c s="48"/>
      <c s="48"/>
      <c s="48"/>
      <c s="48"/>
      <c s="48"/>
      <c s="48"/>
      <c s="48"/>
      <c s="48"/>
      <c s="48"/>
      <c s="48"/>
      <c s="48"/>
      <c s="48"/>
      <c s="48"/>
      <c s="48"/>
      <c s="48"/>
      <c s="48"/>
      <c s="48"/>
      <c s="48"/>
      <c s="48"/>
      <c s="48"/>
      <c s="48"/>
      <c s="48"/>
      <c s="48"/>
      <c s="48"/>
      <c s="48"/>
      <c s="48"/>
      <c s="48"/>
      <c s="48"/>
      <c s="48"/>
      <c s="48"/>
      <c s="48"/>
      <c s="48"/>
      <c s="89"/>
      <c s="49"/>
      <c s="49"/>
      <c s="48"/>
      <c s="48"/>
      <c s="48"/>
      <c s="48"/>
      <c s="48"/>
      <c s="48"/>
      <c s="48"/>
      <c s="48"/>
      <c s="48"/>
      <c s="48"/>
      <c s="48"/>
      <c s="48"/>
      <c s="48"/>
      <c s="48"/>
      <c s="48"/>
      <c s="48"/>
      <c s="48"/>
      <c s="48"/>
      <c s="48"/>
      <c s="48"/>
      <c s="48"/>
      <c s="48"/>
      <c s="48"/>
      <c s="48"/>
      <c s="48"/>
      <c s="48"/>
      <c s="50" t="str">
        <f t="shared" si="51"/>
        <v/>
      </c>
      <c s="252" t="str">
        <f>IF($I194="","",'AUG 24'!$BZ194)</f>
        <v/>
      </c>
      <c s="91" t="str">
        <f t="shared" si="52"/>
        <v/>
      </c>
      <c s="50" t="str">
        <f t="shared" si="53"/>
        <v/>
      </c>
      <c s="252" t="str">
        <f>IF($I194="","",'AUG 24'!CC194)</f>
        <v/>
      </c>
      <c s="91" t="str">
        <f t="shared" si="54"/>
        <v/>
      </c>
      <c s="50" t="str">
        <f t="shared" si="55"/>
        <v/>
      </c>
      <c s="252" t="str">
        <f>IF($I194="","",'AUG 24'!$CF194)</f>
        <v/>
      </c>
      <c s="91" t="str">
        <f t="shared" si="56"/>
        <v/>
      </c>
      <c s="80"/>
      <c s="77"/>
      <c s="59"/>
      <c s="59"/>
      <c s="59"/>
      <c s="74"/>
      <c s="59"/>
      <c s="59"/>
      <c s="59"/>
      <c s="59"/>
      <c s="59"/>
      <c s="59"/>
      <c s="59"/>
      <c s="59"/>
    </row>
    <row r="195" spans="1:96" ht="15.75" customHeight="1">
      <c r="A195" s="230"/>
      <c s="231"/>
      <c s="231"/>
      <c s="231"/>
      <c s="43"/>
      <c s="234"/>
      <c s="231"/>
      <c s="231"/>
      <c s="231"/>
      <c s="54"/>
      <c s="54"/>
      <c s="54"/>
      <c s="48"/>
      <c s="48"/>
      <c s="48"/>
      <c s="48"/>
      <c s="48"/>
      <c s="48"/>
      <c s="48"/>
      <c s="48"/>
      <c s="48"/>
      <c s="48"/>
      <c s="48"/>
      <c s="48"/>
      <c s="48"/>
      <c s="48"/>
      <c s="48"/>
      <c s="48"/>
      <c s="48"/>
      <c s="48"/>
      <c s="48"/>
      <c s="48"/>
      <c s="48"/>
      <c s="48"/>
      <c s="48"/>
      <c s="48"/>
      <c s="48"/>
      <c s="48"/>
      <c s="48"/>
      <c s="48"/>
      <c s="48"/>
      <c s="48"/>
      <c s="48"/>
      <c s="48"/>
      <c s="89"/>
      <c s="49"/>
      <c s="49"/>
      <c s="48"/>
      <c s="48"/>
      <c s="48"/>
      <c s="48"/>
      <c s="48"/>
      <c s="48"/>
      <c s="48"/>
      <c s="48"/>
      <c s="48"/>
      <c s="48"/>
      <c s="48"/>
      <c s="48"/>
      <c s="48"/>
      <c s="48"/>
      <c s="48"/>
      <c s="48"/>
      <c s="48"/>
      <c s="48"/>
      <c s="48"/>
      <c s="48"/>
      <c s="48"/>
      <c s="48"/>
      <c s="48"/>
      <c s="48"/>
      <c s="48"/>
      <c s="48"/>
      <c s="50" t="str">
        <f t="shared" si="51"/>
        <v/>
      </c>
      <c s="252" t="str">
        <f>IF($I195="","",'AUG 24'!$BZ195)</f>
        <v/>
      </c>
      <c s="91" t="str">
        <f t="shared" si="52"/>
        <v/>
      </c>
      <c s="50" t="str">
        <f t="shared" si="53"/>
        <v/>
      </c>
      <c s="252" t="str">
        <f>IF($I195="","",'AUG 24'!CC195)</f>
        <v/>
      </c>
      <c s="91" t="str">
        <f t="shared" si="54"/>
        <v/>
      </c>
      <c s="50" t="str">
        <f t="shared" si="55"/>
        <v/>
      </c>
      <c s="252" t="str">
        <f>IF($I195="","",'AUG 24'!$CF195)</f>
        <v/>
      </c>
      <c s="91" t="str">
        <f t="shared" si="56"/>
        <v/>
      </c>
      <c s="80"/>
      <c s="77"/>
      <c s="59"/>
      <c s="59"/>
      <c s="59"/>
      <c s="74"/>
      <c s="59"/>
      <c s="59"/>
      <c s="59"/>
      <c s="59"/>
      <c s="59"/>
      <c s="59"/>
      <c s="59"/>
      <c s="59"/>
    </row>
    <row r="196" spans="1:96" ht="15.75" customHeight="1">
      <c r="A196" s="230"/>
      <c s="231"/>
      <c s="231"/>
      <c s="231"/>
      <c s="43"/>
      <c s="234"/>
      <c s="231"/>
      <c s="231"/>
      <c s="231"/>
      <c s="54"/>
      <c s="54"/>
      <c s="54"/>
      <c s="48"/>
      <c s="48"/>
      <c s="48"/>
      <c s="48"/>
      <c s="48"/>
      <c s="48"/>
      <c s="48"/>
      <c s="48"/>
      <c s="48"/>
      <c s="48"/>
      <c s="48"/>
      <c s="48"/>
      <c s="48"/>
      <c s="48"/>
      <c s="48"/>
      <c s="48"/>
      <c s="48"/>
      <c s="48"/>
      <c s="48"/>
      <c s="48"/>
      <c s="48"/>
      <c s="48"/>
      <c s="48"/>
      <c s="48"/>
      <c s="48"/>
      <c s="48"/>
      <c s="48"/>
      <c s="48"/>
      <c s="48"/>
      <c s="48"/>
      <c s="48"/>
      <c s="48"/>
      <c s="89"/>
      <c s="49"/>
      <c s="49"/>
      <c s="48"/>
      <c s="48"/>
      <c s="48"/>
      <c s="48"/>
      <c s="48"/>
      <c s="48"/>
      <c s="48"/>
      <c s="48"/>
      <c s="48"/>
      <c s="48"/>
      <c s="48"/>
      <c s="48"/>
      <c s="48"/>
      <c s="48"/>
      <c s="48"/>
      <c s="48"/>
      <c s="48"/>
      <c s="48"/>
      <c s="48"/>
      <c s="48"/>
      <c s="48"/>
      <c s="48"/>
      <c s="48"/>
      <c s="48"/>
      <c s="48"/>
      <c s="48"/>
      <c s="50" t="str">
        <f t="shared" si="51"/>
        <v/>
      </c>
      <c s="252" t="str">
        <f>IF($I196="","",'AUG 24'!$BZ196)</f>
        <v/>
      </c>
      <c s="91" t="str">
        <f t="shared" si="52"/>
        <v/>
      </c>
      <c s="50" t="str">
        <f t="shared" si="53"/>
        <v/>
      </c>
      <c s="252" t="str">
        <f>IF($I196="","",'AUG 24'!CC196)</f>
        <v/>
      </c>
      <c s="91" t="str">
        <f t="shared" si="54"/>
        <v/>
      </c>
      <c s="50" t="str">
        <f t="shared" si="55"/>
        <v/>
      </c>
      <c s="252" t="str">
        <f>IF($I196="","",'AUG 24'!$CF196)</f>
        <v/>
      </c>
      <c s="91" t="str">
        <f t="shared" si="56"/>
        <v/>
      </c>
      <c s="80"/>
      <c s="77"/>
      <c s="59"/>
      <c s="59"/>
      <c s="59"/>
      <c s="74"/>
      <c s="59"/>
      <c s="59"/>
      <c s="59"/>
      <c s="59"/>
      <c s="59"/>
      <c s="59"/>
      <c s="59"/>
      <c s="59"/>
    </row>
    <row r="197" spans="1:96" ht="15.75" customHeight="1">
      <c r="A197" s="230"/>
      <c s="231"/>
      <c s="231"/>
      <c s="231"/>
      <c s="43"/>
      <c s="234"/>
      <c s="231"/>
      <c s="231"/>
      <c s="231"/>
      <c s="54"/>
      <c s="54"/>
      <c s="54"/>
      <c s="48"/>
      <c s="48"/>
      <c s="48"/>
      <c s="48"/>
      <c s="48"/>
      <c s="48"/>
      <c s="48"/>
      <c s="48"/>
      <c s="48"/>
      <c s="48"/>
      <c s="48"/>
      <c s="48"/>
      <c s="48"/>
      <c s="48"/>
      <c s="48"/>
      <c s="48"/>
      <c s="48"/>
      <c s="48"/>
      <c s="48"/>
      <c s="48"/>
      <c s="48"/>
      <c s="48"/>
      <c s="48"/>
      <c s="48"/>
      <c s="48"/>
      <c s="48"/>
      <c s="48"/>
      <c s="48"/>
      <c s="48"/>
      <c s="48"/>
      <c s="48"/>
      <c s="48"/>
      <c s="89"/>
      <c s="49"/>
      <c s="49"/>
      <c s="48"/>
      <c s="48"/>
      <c s="48"/>
      <c s="48"/>
      <c s="48"/>
      <c s="48"/>
      <c s="48"/>
      <c s="48"/>
      <c s="48"/>
      <c s="48"/>
      <c s="48"/>
      <c s="48"/>
      <c s="48"/>
      <c s="48"/>
      <c s="48"/>
      <c s="48"/>
      <c s="48"/>
      <c s="48"/>
      <c s="48"/>
      <c s="48"/>
      <c s="48"/>
      <c s="48"/>
      <c s="48"/>
      <c s="48"/>
      <c s="48"/>
      <c s="48"/>
      <c s="50" t="str">
        <f t="shared" si="51"/>
        <v/>
      </c>
      <c s="252" t="str">
        <f>IF($I197="","",'AUG 24'!$BZ197)</f>
        <v/>
      </c>
      <c s="91" t="str">
        <f t="shared" si="52"/>
        <v/>
      </c>
      <c s="50" t="str">
        <f t="shared" si="53"/>
        <v/>
      </c>
      <c s="252" t="str">
        <f>IF($I197="","",'AUG 24'!CC197)</f>
        <v/>
      </c>
      <c s="91" t="str">
        <f t="shared" si="54"/>
        <v/>
      </c>
      <c s="50" t="str">
        <f t="shared" si="55"/>
        <v/>
      </c>
      <c s="252" t="str">
        <f>IF($I197="","",'AUG 24'!$CF197)</f>
        <v/>
      </c>
      <c s="91" t="str">
        <f t="shared" si="56"/>
        <v/>
      </c>
      <c s="80"/>
      <c s="77"/>
      <c s="59"/>
      <c s="59"/>
      <c s="59"/>
      <c s="74"/>
      <c s="59"/>
      <c s="59"/>
      <c s="59"/>
      <c s="59"/>
      <c s="59"/>
      <c s="59"/>
      <c s="59"/>
      <c s="59"/>
    </row>
    <row r="198" spans="1:96" ht="15.75" customHeight="1">
      <c r="A198" s="230"/>
      <c s="231"/>
      <c s="231"/>
      <c s="231"/>
      <c s="43"/>
      <c s="234"/>
      <c s="231"/>
      <c s="231"/>
      <c s="231"/>
      <c s="54"/>
      <c s="54"/>
      <c s="54"/>
      <c s="48"/>
      <c s="48"/>
      <c s="48"/>
      <c s="48"/>
      <c s="48"/>
      <c s="48"/>
      <c s="48"/>
      <c s="48"/>
      <c s="48"/>
      <c s="48"/>
      <c s="48"/>
      <c s="48"/>
      <c s="48"/>
      <c s="48"/>
      <c s="48"/>
      <c s="48"/>
      <c s="48"/>
      <c s="48"/>
      <c s="48"/>
      <c s="48"/>
      <c s="48"/>
      <c s="48"/>
      <c s="48"/>
      <c s="48"/>
      <c s="48"/>
      <c s="48"/>
      <c s="48"/>
      <c s="48"/>
      <c s="48"/>
      <c s="48"/>
      <c s="48"/>
      <c s="48"/>
      <c s="89"/>
      <c s="49"/>
      <c s="49"/>
      <c s="48"/>
      <c s="48"/>
      <c s="48"/>
      <c s="48"/>
      <c s="48"/>
      <c s="48"/>
      <c s="48"/>
      <c s="48"/>
      <c s="48"/>
      <c s="48"/>
      <c s="48"/>
      <c s="48"/>
      <c s="48"/>
      <c s="48"/>
      <c s="48"/>
      <c s="48"/>
      <c s="48"/>
      <c s="48"/>
      <c s="48"/>
      <c s="48"/>
      <c s="48"/>
      <c s="48"/>
      <c s="48"/>
      <c s="48"/>
      <c s="48"/>
      <c s="48"/>
      <c s="50" t="str">
        <f t="shared" si="58" ref="BV198:BV205">IFERROR(IF($I198="","",COUNT($M198:$AR198,$AT198:$BU198)),"")</f>
        <v/>
      </c>
      <c s="252" t="str">
        <f>IF($I198="","",'AUG 24'!$BZ198)</f>
        <v/>
      </c>
      <c s="91" t="str">
        <f t="shared" si="59" ref="BX198:BX205">IF($I198="","",SUM($BV198:$BW198))</f>
        <v/>
      </c>
      <c s="50" t="str">
        <f t="shared" si="60" ref="BY198:BY205">IF($I198="","",COUNTIF($M198:$BU198,"A"))</f>
        <v/>
      </c>
      <c s="252" t="str">
        <f>IF($I198="","",'AUG 24'!CC198)</f>
        <v/>
      </c>
      <c s="91" t="str">
        <f t="shared" si="61" ref="CA198:CA205">IF($I198="","",SUM($BY198:$BZ198))</f>
        <v/>
      </c>
      <c s="50" t="str">
        <f t="shared" si="62" ref="CB198:CB205">IF($I198="","",COUNTIF($M198:$BU198,"L"))</f>
        <v/>
      </c>
      <c s="252" t="str">
        <f>IF($I198="","",'AUG 24'!$CF198)</f>
        <v/>
      </c>
      <c s="91" t="str">
        <f t="shared" si="63" ref="CD198:CD205">IF($I198="","",SUM($CB198:$CC198))</f>
        <v/>
      </c>
      <c s="80"/>
      <c s="77"/>
      <c s="59"/>
      <c s="59"/>
      <c s="59"/>
      <c s="74"/>
      <c s="59"/>
      <c s="59"/>
      <c s="59"/>
      <c s="59"/>
      <c s="59"/>
      <c s="59"/>
      <c s="59"/>
      <c s="59"/>
    </row>
    <row r="199" spans="1:96" ht="15.75" customHeight="1">
      <c r="A199" s="230"/>
      <c s="231"/>
      <c s="231"/>
      <c s="231"/>
      <c s="43"/>
      <c s="234"/>
      <c s="231"/>
      <c s="231"/>
      <c s="231"/>
      <c s="54"/>
      <c s="54"/>
      <c s="54"/>
      <c s="48"/>
      <c s="48"/>
      <c s="48"/>
      <c s="48"/>
      <c s="48"/>
      <c s="48"/>
      <c s="48"/>
      <c s="48"/>
      <c s="48"/>
      <c s="48"/>
      <c s="48"/>
      <c s="48"/>
      <c s="48"/>
      <c s="48"/>
      <c s="48"/>
      <c s="48"/>
      <c s="48"/>
      <c s="48"/>
      <c s="48"/>
      <c s="48"/>
      <c s="48"/>
      <c s="48"/>
      <c s="48"/>
      <c s="48"/>
      <c s="48"/>
      <c s="48"/>
      <c s="48"/>
      <c s="48"/>
      <c s="48"/>
      <c s="48"/>
      <c s="48"/>
      <c s="48"/>
      <c s="89"/>
      <c s="49"/>
      <c s="49"/>
      <c s="48"/>
      <c s="48"/>
      <c s="48"/>
      <c s="48"/>
      <c s="48"/>
      <c s="48"/>
      <c s="48"/>
      <c s="48"/>
      <c s="48"/>
      <c s="48"/>
      <c s="48"/>
      <c s="48"/>
      <c s="48"/>
      <c s="48"/>
      <c s="48"/>
      <c s="48"/>
      <c s="48"/>
      <c s="48"/>
      <c s="48"/>
      <c s="48"/>
      <c s="48"/>
      <c s="48"/>
      <c s="48"/>
      <c s="48"/>
      <c s="48"/>
      <c s="48"/>
      <c s="50" t="str">
        <f t="shared" si="58"/>
        <v/>
      </c>
      <c s="252" t="str">
        <f>IF($I199="","",'AUG 24'!$BZ199)</f>
        <v/>
      </c>
      <c s="91" t="str">
        <f t="shared" si="59"/>
        <v/>
      </c>
      <c s="50" t="str">
        <f t="shared" si="60"/>
        <v/>
      </c>
      <c s="252" t="str">
        <f>IF($I199="","",'AUG 24'!CC199)</f>
        <v/>
      </c>
      <c s="91" t="str">
        <f t="shared" si="61"/>
        <v/>
      </c>
      <c s="50" t="str">
        <f t="shared" si="62"/>
        <v/>
      </c>
      <c s="252" t="str">
        <f>IF($I199="","",'AUG 24'!$CF199)</f>
        <v/>
      </c>
      <c s="91" t="str">
        <f t="shared" si="63"/>
        <v/>
      </c>
      <c s="80"/>
      <c s="77"/>
      <c s="59"/>
      <c s="59"/>
      <c s="59"/>
      <c s="74"/>
      <c s="59"/>
      <c s="59"/>
      <c s="59"/>
      <c s="59"/>
      <c s="59"/>
      <c s="59"/>
      <c s="59"/>
      <c s="59"/>
    </row>
    <row r="200" spans="1:96" ht="15.75" customHeight="1">
      <c r="A200" s="230" t="str">
        <f>IF('STUDENT DATA SHEET '!A194="","",'STUDENT DATA SHEET '!A194)</f>
        <v/>
      </c>
      <c s="231" t="str">
        <f>IFERROR(IF('STUDENT DATA SHEET '!B194="","",'STUDENT DATA SHEET '!B194),"")</f>
        <v/>
      </c>
      <c s="231" t="str">
        <f>IFERROR(IF('STUDENT DATA SHEET '!C194="","",'STUDENT DATA SHEET '!C194),"")</f>
        <v/>
      </c>
      <c s="231" t="str">
        <f>IFERROR(IF('STUDENT DATA SHEET '!D194="","",'STUDENT DATA SHEET '!D194),"")</f>
        <v/>
      </c>
      <c s="43" t="str">
        <f>IFERROR(IF('STUDENT DATA SHEET '!E194="","",'STUDENT DATA SHEET '!E194),"")</f>
        <v/>
      </c>
      <c s="234" t="str">
        <f>IFERROR(IF('STUDENT DATA SHEET '!F194="","",'STUDENT DATA SHEET '!F194),"")</f>
        <v/>
      </c>
      <c s="231" t="str">
        <f>IFERROR(IF('STUDENT DATA SHEET '!G194="","",'STUDENT DATA SHEET '!G194),"")</f>
        <v/>
      </c>
      <c s="231" t="str">
        <f>IFERROR(IF('STUDENT DATA SHEET '!H194="","",'STUDENT DATA SHEET '!H194),"")</f>
        <v/>
      </c>
      <c s="231" t="str">
        <f>IFERROR(IF('STUDENT DATA SHEET '!I194="","",'STUDENT DATA SHEET '!I194),"")</f>
        <v/>
      </c>
      <c s="54" t="str">
        <f>IFERROR(IF('STUDENT DATA SHEET '!J194="","",'STUDENT DATA SHEET '!J194),"")</f>
        <v/>
      </c>
      <c s="54" t="str">
        <f>IFERROR(IF('STUDENT DATA SHEET '!K194="","",'STUDENT DATA SHEET '!K194),"")</f>
        <v/>
      </c>
      <c s="54"/>
      <c s="48"/>
      <c s="48"/>
      <c s="48"/>
      <c s="48"/>
      <c s="48"/>
      <c s="48"/>
      <c s="48"/>
      <c s="48"/>
      <c s="48"/>
      <c s="48"/>
      <c s="48"/>
      <c s="48"/>
      <c s="48"/>
      <c s="48"/>
      <c s="48"/>
      <c s="48"/>
      <c s="48"/>
      <c s="48"/>
      <c s="48"/>
      <c s="48"/>
      <c s="48"/>
      <c s="48"/>
      <c s="48"/>
      <c s="48"/>
      <c s="48"/>
      <c s="48"/>
      <c s="48"/>
      <c s="48"/>
      <c s="48"/>
      <c s="48"/>
      <c s="48"/>
      <c s="48"/>
      <c s="89" t="str">
        <f>IF(B200="","",_xlfn.AGGREGATE(3,5,$B$6:B200))</f>
        <v/>
      </c>
      <c s="49"/>
      <c s="49"/>
      <c s="48"/>
      <c s="48"/>
      <c s="48"/>
      <c s="48"/>
      <c s="48"/>
      <c s="48"/>
      <c s="48"/>
      <c s="48"/>
      <c s="48"/>
      <c s="48"/>
      <c s="48"/>
      <c s="48"/>
      <c s="48"/>
      <c s="48"/>
      <c s="48"/>
      <c s="48"/>
      <c s="48"/>
      <c s="48"/>
      <c s="48"/>
      <c s="48"/>
      <c s="48"/>
      <c s="48"/>
      <c s="48"/>
      <c s="48"/>
      <c s="48"/>
      <c s="48"/>
      <c s="50" t="str">
        <f t="shared" si="58"/>
        <v/>
      </c>
      <c s="252" t="str">
        <f>IF($I200="","",'AUG 24'!$BZ200)</f>
        <v/>
      </c>
      <c s="91" t="str">
        <f t="shared" si="59"/>
        <v/>
      </c>
      <c s="50" t="str">
        <f t="shared" si="60"/>
        <v/>
      </c>
      <c s="252" t="str">
        <f>IF($I200="","",'AUG 24'!CC200)</f>
        <v/>
      </c>
      <c s="91" t="str">
        <f t="shared" si="61"/>
        <v/>
      </c>
      <c s="50" t="str">
        <f t="shared" si="62"/>
        <v/>
      </c>
      <c s="252" t="str">
        <f>IF($I200="","",'AUG 24'!$CF200)</f>
        <v/>
      </c>
      <c s="91" t="str">
        <f t="shared" si="63"/>
        <v/>
      </c>
      <c s="80"/>
      <c s="77"/>
      <c s="59"/>
      <c s="59"/>
      <c s="59"/>
      <c s="74" t="str">
        <f t="shared" si="64" ref="CJ200:CJ205">IFERROR(IF($BV200="","",COUNT($M200:$AR200,$AT200:$BU200)/2),"")</f>
        <v/>
      </c>
      <c s="59"/>
      <c s="59"/>
      <c s="59"/>
      <c s="59"/>
      <c s="59"/>
      <c s="59"/>
      <c s="59"/>
      <c s="59"/>
    </row>
    <row r="201" spans="1:96" ht="15.75" customHeight="1">
      <c r="A201" s="230" t="str">
        <f>IF('STUDENT DATA SHEET '!A195="","",'STUDENT DATA SHEET '!A195)</f>
        <v/>
      </c>
      <c s="231" t="str">
        <f>IFERROR(IF('STUDENT DATA SHEET '!B195="","",'STUDENT DATA SHEET '!B195),"")</f>
        <v/>
      </c>
      <c s="231" t="str">
        <f>IFERROR(IF('STUDENT DATA SHEET '!C195="","",'STUDENT DATA SHEET '!C195),"")</f>
        <v/>
      </c>
      <c s="231" t="str">
        <f>IFERROR(IF('STUDENT DATA SHEET '!D195="","",'STUDENT DATA SHEET '!D195),"")</f>
        <v/>
      </c>
      <c s="43" t="str">
        <f>IFERROR(IF('STUDENT DATA SHEET '!E195="","",'STUDENT DATA SHEET '!E195),"")</f>
        <v/>
      </c>
      <c s="234" t="str">
        <f>IFERROR(IF('STUDENT DATA SHEET '!F195="","",'STUDENT DATA SHEET '!F195),"")</f>
        <v/>
      </c>
      <c s="231" t="str">
        <f>IFERROR(IF('STUDENT DATA SHEET '!G195="","",'STUDENT DATA SHEET '!G195),"")</f>
        <v/>
      </c>
      <c s="231" t="str">
        <f>IFERROR(IF('STUDENT DATA SHEET '!H195="","",'STUDENT DATA SHEET '!H195),"")</f>
        <v/>
      </c>
      <c s="231" t="str">
        <f>IFERROR(IF('STUDENT DATA SHEET '!I195="","",'STUDENT DATA SHEET '!I195),"")</f>
        <v/>
      </c>
      <c s="54" t="str">
        <f>IFERROR(IF('STUDENT DATA SHEET '!J195="","",'STUDENT DATA SHEET '!J195),"")</f>
        <v/>
      </c>
      <c s="54" t="str">
        <f>IFERROR(IF('STUDENT DATA SHEET '!K195="","",'STUDENT DATA SHEET '!K195),"")</f>
        <v/>
      </c>
      <c s="54"/>
      <c s="48"/>
      <c s="48"/>
      <c s="48"/>
      <c s="48"/>
      <c s="48"/>
      <c s="48"/>
      <c s="48"/>
      <c s="48"/>
      <c s="48"/>
      <c s="48"/>
      <c s="48"/>
      <c s="48"/>
      <c s="48"/>
      <c s="48"/>
      <c s="48"/>
      <c s="48"/>
      <c s="48"/>
      <c s="48"/>
      <c s="48"/>
      <c s="48"/>
      <c s="48"/>
      <c s="48"/>
      <c s="48"/>
      <c s="48"/>
      <c s="48"/>
      <c s="48"/>
      <c s="48"/>
      <c s="48"/>
      <c s="48"/>
      <c s="48"/>
      <c s="48"/>
      <c s="48"/>
      <c s="89" t="str">
        <f>IF(B201="","",_xlfn.AGGREGATE(3,5,$B$6:B201))</f>
        <v/>
      </c>
      <c s="49"/>
      <c s="49"/>
      <c s="48"/>
      <c s="48"/>
      <c s="48"/>
      <c s="48"/>
      <c s="48"/>
      <c s="48"/>
      <c s="48"/>
      <c s="48"/>
      <c s="48"/>
      <c s="48"/>
      <c s="48"/>
      <c s="48"/>
      <c s="48"/>
      <c s="48"/>
      <c s="48"/>
      <c s="48"/>
      <c s="48"/>
      <c s="48"/>
      <c s="48"/>
      <c s="48"/>
      <c s="48"/>
      <c s="48"/>
      <c s="48"/>
      <c s="48"/>
      <c s="48"/>
      <c s="48"/>
      <c s="50" t="str">
        <f t="shared" si="58"/>
        <v/>
      </c>
      <c s="252" t="str">
        <f>IF($I201="","",'AUG 24'!$BZ201)</f>
        <v/>
      </c>
      <c s="91" t="str">
        <f t="shared" si="59"/>
        <v/>
      </c>
      <c s="50" t="str">
        <f t="shared" si="60"/>
        <v/>
      </c>
      <c s="252" t="str">
        <f>IF($I201="","",'AUG 24'!CC201)</f>
        <v/>
      </c>
      <c s="91" t="str">
        <f t="shared" si="61"/>
        <v/>
      </c>
      <c s="50" t="str">
        <f t="shared" si="62"/>
        <v/>
      </c>
      <c s="252" t="str">
        <f>IF($I201="","",'AUG 24'!$CF201)</f>
        <v/>
      </c>
      <c s="91" t="str">
        <f t="shared" si="63"/>
        <v/>
      </c>
      <c s="80"/>
      <c s="77"/>
      <c s="59"/>
      <c s="59"/>
      <c s="59"/>
      <c s="74" t="str">
        <f t="shared" si="64"/>
        <v/>
      </c>
      <c s="59"/>
      <c s="59"/>
      <c s="59"/>
      <c s="59"/>
      <c s="59"/>
      <c s="59"/>
      <c s="59"/>
      <c s="59"/>
    </row>
    <row r="202" spans="1:96" ht="15.75" customHeight="1">
      <c r="A202" s="230" t="str">
        <f>IF('STUDENT DATA SHEET '!A196="","",'STUDENT DATA SHEET '!A196)</f>
        <v/>
      </c>
      <c s="231" t="str">
        <f>IFERROR(IF('STUDENT DATA SHEET '!B196="","",'STUDENT DATA SHEET '!B196),"")</f>
        <v/>
      </c>
      <c s="231" t="str">
        <f>IFERROR(IF('STUDENT DATA SHEET '!C196="","",'STUDENT DATA SHEET '!C196),"")</f>
        <v/>
      </c>
      <c s="231" t="str">
        <f>IFERROR(IF('STUDENT DATA SHEET '!D196="","",'STUDENT DATA SHEET '!D196),"")</f>
        <v/>
      </c>
      <c s="43" t="str">
        <f>IFERROR(IF('STUDENT DATA SHEET '!E196="","",'STUDENT DATA SHEET '!E196),"")</f>
        <v/>
      </c>
      <c s="234" t="str">
        <f>IFERROR(IF('STUDENT DATA SHEET '!F196="","",'STUDENT DATA SHEET '!F196),"")</f>
        <v/>
      </c>
      <c s="231" t="str">
        <f>IFERROR(IF('STUDENT DATA SHEET '!G196="","",'STUDENT DATA SHEET '!G196),"")</f>
        <v/>
      </c>
      <c s="231" t="str">
        <f>IFERROR(IF('STUDENT DATA SHEET '!H196="","",'STUDENT DATA SHEET '!H196),"")</f>
        <v/>
      </c>
      <c s="231" t="str">
        <f>IFERROR(IF('STUDENT DATA SHEET '!I196="","",'STUDENT DATA SHEET '!I196),"")</f>
        <v/>
      </c>
      <c s="54" t="str">
        <f>IFERROR(IF('STUDENT DATA SHEET '!J196="","",'STUDENT DATA SHEET '!J196),"")</f>
        <v/>
      </c>
      <c s="54" t="str">
        <f>IFERROR(IF('STUDENT DATA SHEET '!K196="","",'STUDENT DATA SHEET '!K196),"")</f>
        <v/>
      </c>
      <c s="54"/>
      <c s="48"/>
      <c s="48"/>
      <c s="48"/>
      <c s="48"/>
      <c s="48"/>
      <c s="48"/>
      <c s="48"/>
      <c s="48"/>
      <c s="48"/>
      <c s="48"/>
      <c s="48"/>
      <c s="48"/>
      <c s="48"/>
      <c s="48"/>
      <c s="48"/>
      <c s="48"/>
      <c s="48"/>
      <c s="48"/>
      <c s="48"/>
      <c s="48"/>
      <c s="48"/>
      <c s="48"/>
      <c s="48"/>
      <c s="48"/>
      <c s="48"/>
      <c s="48"/>
      <c s="48"/>
      <c s="48"/>
      <c s="48"/>
      <c s="48"/>
      <c s="48"/>
      <c s="48"/>
      <c s="89" t="str">
        <f>IF(B202="","",_xlfn.AGGREGATE(3,5,$B$6:B202))</f>
        <v/>
      </c>
      <c s="49"/>
      <c s="49"/>
      <c s="48"/>
      <c s="48"/>
      <c s="48"/>
      <c s="48"/>
      <c s="48"/>
      <c s="48"/>
      <c s="48"/>
      <c s="48"/>
      <c s="48"/>
      <c s="48"/>
      <c s="48"/>
      <c s="48"/>
      <c s="48"/>
      <c s="48"/>
      <c s="48"/>
      <c s="48"/>
      <c s="48"/>
      <c s="48"/>
      <c s="48"/>
      <c s="48"/>
      <c s="48"/>
      <c s="48"/>
      <c s="48"/>
      <c s="48"/>
      <c s="48"/>
      <c s="48"/>
      <c s="50" t="str">
        <f t="shared" si="58"/>
        <v/>
      </c>
      <c s="252" t="str">
        <f>IF($I202="","",'AUG 24'!$BZ202)</f>
        <v/>
      </c>
      <c s="91" t="str">
        <f t="shared" si="59"/>
        <v/>
      </c>
      <c s="50" t="str">
        <f t="shared" si="60"/>
        <v/>
      </c>
      <c s="252" t="str">
        <f>IF($I202="","",'AUG 24'!CC202)</f>
        <v/>
      </c>
      <c s="91" t="str">
        <f t="shared" si="61"/>
        <v/>
      </c>
      <c s="50" t="str">
        <f t="shared" si="62"/>
        <v/>
      </c>
      <c s="252" t="str">
        <f>IF($I202="","",'AUG 24'!$CF202)</f>
        <v/>
      </c>
      <c s="91" t="str">
        <f t="shared" si="63"/>
        <v/>
      </c>
      <c s="80"/>
      <c s="77"/>
      <c s="59"/>
      <c s="59"/>
      <c s="59"/>
      <c s="74" t="str">
        <f t="shared" si="64"/>
        <v/>
      </c>
      <c s="59"/>
      <c s="59"/>
      <c s="59"/>
      <c s="59"/>
      <c s="59"/>
      <c s="59"/>
      <c s="59"/>
      <c s="59"/>
    </row>
    <row r="203" spans="1:96" ht="15.75" customHeight="1">
      <c r="A203" s="230" t="str">
        <f>IF('STUDENT DATA SHEET '!A197="","",'STUDENT DATA SHEET '!A197)</f>
        <v/>
      </c>
      <c s="231" t="str">
        <f>IFERROR(IF('STUDENT DATA SHEET '!B197="","",'STUDENT DATA SHEET '!B197),"")</f>
        <v/>
      </c>
      <c s="231" t="str">
        <f>IFERROR(IF('STUDENT DATA SHEET '!C197="","",'STUDENT DATA SHEET '!C197),"")</f>
        <v/>
      </c>
      <c s="231" t="str">
        <f>IFERROR(IF('STUDENT DATA SHEET '!D197="","",'STUDENT DATA SHEET '!D197),"")</f>
        <v/>
      </c>
      <c s="43" t="str">
        <f>IFERROR(IF('STUDENT DATA SHEET '!E197="","",'STUDENT DATA SHEET '!E197),"")</f>
        <v/>
      </c>
      <c s="234" t="str">
        <f>IFERROR(IF('STUDENT DATA SHEET '!F197="","",'STUDENT DATA SHEET '!F197),"")</f>
        <v/>
      </c>
      <c s="231" t="str">
        <f>IFERROR(IF('STUDENT DATA SHEET '!G197="","",'STUDENT DATA SHEET '!G197),"")</f>
        <v/>
      </c>
      <c s="231" t="str">
        <f>IFERROR(IF('STUDENT DATA SHEET '!H197="","",'STUDENT DATA SHEET '!H197),"")</f>
        <v/>
      </c>
      <c s="231" t="str">
        <f>IFERROR(IF('STUDENT DATA SHEET '!I197="","",'STUDENT DATA SHEET '!I197),"")</f>
        <v/>
      </c>
      <c s="54" t="str">
        <f>IFERROR(IF('STUDENT DATA SHEET '!J197="","",'STUDENT DATA SHEET '!J197),"")</f>
        <v/>
      </c>
      <c s="54" t="str">
        <f>IFERROR(IF('STUDENT DATA SHEET '!K197="","",'STUDENT DATA SHEET '!K197),"")</f>
        <v/>
      </c>
      <c s="54"/>
      <c s="48"/>
      <c s="48"/>
      <c s="48"/>
      <c s="48"/>
      <c s="48"/>
      <c s="48"/>
      <c s="48"/>
      <c s="48"/>
      <c s="48"/>
      <c s="48"/>
      <c s="48"/>
      <c s="48"/>
      <c s="48"/>
      <c s="48"/>
      <c s="48"/>
      <c s="48"/>
      <c s="48"/>
      <c s="48"/>
      <c s="48"/>
      <c s="48"/>
      <c s="48"/>
      <c s="48"/>
      <c s="48"/>
      <c s="48"/>
      <c s="48"/>
      <c s="48"/>
      <c s="48"/>
      <c s="48"/>
      <c s="48"/>
      <c s="48"/>
      <c s="48"/>
      <c s="48"/>
      <c s="89" t="str">
        <f>IF(B203="","",_xlfn.AGGREGATE(3,5,$B$6:B203))</f>
        <v/>
      </c>
      <c s="49"/>
      <c s="49"/>
      <c s="48"/>
      <c s="48"/>
      <c s="48"/>
      <c s="48"/>
      <c s="48"/>
      <c s="48"/>
      <c s="48"/>
      <c s="48"/>
      <c s="48"/>
      <c s="48"/>
      <c s="48"/>
      <c s="48"/>
      <c s="48"/>
      <c s="48"/>
      <c s="48"/>
      <c s="48"/>
      <c s="48"/>
      <c s="48"/>
      <c s="48"/>
      <c s="48"/>
      <c s="48"/>
      <c s="48"/>
      <c s="48"/>
      <c s="48"/>
      <c s="48"/>
      <c s="48"/>
      <c s="50" t="str">
        <f t="shared" si="58"/>
        <v/>
      </c>
      <c s="252" t="str">
        <f>IF($I203="","",'AUG 24'!$BZ203)</f>
        <v/>
      </c>
      <c s="91" t="str">
        <f t="shared" si="59"/>
        <v/>
      </c>
      <c s="50" t="str">
        <f t="shared" si="60"/>
        <v/>
      </c>
      <c s="252" t="str">
        <f>IF($I203="","",'AUG 24'!CC203)</f>
        <v/>
      </c>
      <c s="91" t="str">
        <f t="shared" si="61"/>
        <v/>
      </c>
      <c s="50" t="str">
        <f t="shared" si="62"/>
        <v/>
      </c>
      <c s="252" t="str">
        <f>IF($I203="","",'AUG 24'!$CF203)</f>
        <v/>
      </c>
      <c s="91" t="str">
        <f t="shared" si="63"/>
        <v/>
      </c>
      <c s="80"/>
      <c s="77"/>
      <c s="59"/>
      <c s="59"/>
      <c s="59"/>
      <c s="74" t="str">
        <f t="shared" si="64"/>
        <v/>
      </c>
      <c s="59"/>
      <c s="59"/>
      <c s="59"/>
      <c s="59"/>
      <c s="59"/>
      <c s="59"/>
      <c s="59"/>
      <c s="59"/>
    </row>
    <row r="204" spans="1:96" ht="15.75" customHeight="1">
      <c r="A204" s="230" t="str">
        <f>IF('STUDENT DATA SHEET '!A204="","",'STUDENT DATA SHEET '!A204)</f>
        <v/>
      </c>
      <c s="231" t="str">
        <f>IFERROR(IF('STUDENT DATA SHEET '!B204="","",'STUDENT DATA SHEET '!B204),"")</f>
        <v/>
      </c>
      <c s="231" t="str">
        <f>IFERROR(IF('STUDENT DATA SHEET '!C204="","",'STUDENT DATA SHEET '!C204),"")</f>
        <v/>
      </c>
      <c s="231" t="str">
        <f>IFERROR(IF('STUDENT DATA SHEET '!D204="","",'STUDENT DATA SHEET '!D204),"")</f>
        <v/>
      </c>
      <c s="43" t="str">
        <f>IFERROR(IF('STUDENT DATA SHEET '!E204="","",'STUDENT DATA SHEET '!E204),"")</f>
        <v/>
      </c>
      <c s="234" t="str">
        <f>IFERROR(IF('STUDENT DATA SHEET '!F204="","",'STUDENT DATA SHEET '!F204),"")</f>
        <v/>
      </c>
      <c s="231" t="str">
        <f>IFERROR(IF('STUDENT DATA SHEET '!G204="","",'STUDENT DATA SHEET '!G204),"")</f>
        <v/>
      </c>
      <c s="231" t="str">
        <f>IFERROR(IF('STUDENT DATA SHEET '!H204="","",'STUDENT DATA SHEET '!H204),"")</f>
        <v/>
      </c>
      <c s="231" t="str">
        <f>IFERROR(IF('STUDENT DATA SHEET '!I204="","",'STUDENT DATA SHEET '!I204),"")</f>
        <v/>
      </c>
      <c s="54" t="str">
        <f>IFERROR(IF('STUDENT DATA SHEET '!J204="","",'STUDENT DATA SHEET '!J204),"")</f>
        <v/>
      </c>
      <c s="54" t="str">
        <f>IFERROR(IF('STUDENT DATA SHEET '!K204="","",'STUDENT DATA SHEET '!K204),"")</f>
        <v/>
      </c>
      <c s="54"/>
      <c s="48"/>
      <c s="48"/>
      <c s="48"/>
      <c s="48"/>
      <c s="48"/>
      <c s="48"/>
      <c s="48"/>
      <c s="48"/>
      <c s="48"/>
      <c s="48"/>
      <c s="48"/>
      <c s="48"/>
      <c s="48"/>
      <c s="48"/>
      <c s="48"/>
      <c s="48"/>
      <c s="48"/>
      <c s="48"/>
      <c s="48"/>
      <c s="48"/>
      <c s="48"/>
      <c s="48"/>
      <c s="48"/>
      <c s="48"/>
      <c s="48"/>
      <c s="48"/>
      <c s="48"/>
      <c s="48"/>
      <c s="48"/>
      <c s="48"/>
      <c s="48"/>
      <c s="48"/>
      <c s="89" t="str">
        <f>IF(B204="","",_xlfn.AGGREGATE(3,5,$B$6:B204))</f>
        <v/>
      </c>
      <c s="49"/>
      <c s="49"/>
      <c s="48"/>
      <c s="48"/>
      <c s="48"/>
      <c s="48"/>
      <c s="48"/>
      <c s="48"/>
      <c s="48"/>
      <c s="48"/>
      <c s="48"/>
      <c s="48"/>
      <c s="48"/>
      <c s="48"/>
      <c s="48"/>
      <c s="48"/>
      <c s="48"/>
      <c s="48"/>
      <c s="48"/>
      <c s="48"/>
      <c s="48"/>
      <c s="48"/>
      <c s="48"/>
      <c s="48"/>
      <c s="48"/>
      <c s="48"/>
      <c s="48"/>
      <c s="48"/>
      <c s="50" t="str">
        <f t="shared" si="58"/>
        <v/>
      </c>
      <c s="252" t="str">
        <f>IF($I204="","",'AUG 24'!$BZ204)</f>
        <v/>
      </c>
      <c s="91" t="str">
        <f t="shared" si="59"/>
        <v/>
      </c>
      <c s="50" t="str">
        <f t="shared" si="60"/>
        <v/>
      </c>
      <c s="252" t="str">
        <f>IF($I204="","",'AUG 24'!CC204)</f>
        <v/>
      </c>
      <c s="91" t="str">
        <f t="shared" si="61"/>
        <v/>
      </c>
      <c s="50" t="str">
        <f t="shared" si="62"/>
        <v/>
      </c>
      <c s="252" t="str">
        <f>IF($I204="","",'AUG 24'!$CF204)</f>
        <v/>
      </c>
      <c s="91" t="str">
        <f t="shared" si="63"/>
        <v/>
      </c>
      <c s="80"/>
      <c s="77"/>
      <c s="59"/>
      <c s="59"/>
      <c s="59"/>
      <c s="74" t="str">
        <f t="shared" si="64"/>
        <v/>
      </c>
      <c s="59"/>
      <c s="59"/>
      <c s="59"/>
      <c s="59"/>
      <c s="59"/>
      <c s="59"/>
      <c s="59"/>
      <c s="59"/>
    </row>
    <row r="205" spans="1:96" ht="15.75" customHeight="1">
      <c r="A205" s="230" t="str">
        <f>IF('STUDENT DATA SHEET '!A205="","",'STUDENT DATA SHEET '!A205)</f>
        <v/>
      </c>
      <c s="231" t="str">
        <f>IFERROR(IF('STUDENT DATA SHEET '!B205="","",'STUDENT DATA SHEET '!B205),"")</f>
        <v/>
      </c>
      <c s="231" t="str">
        <f>IFERROR(IF('STUDENT DATA SHEET '!C205="","",'STUDENT DATA SHEET '!C205),"")</f>
        <v/>
      </c>
      <c s="231" t="str">
        <f>IFERROR(IF('STUDENT DATA SHEET '!D205="","",'STUDENT DATA SHEET '!D205),"")</f>
        <v/>
      </c>
      <c s="43" t="str">
        <f>IFERROR(IF('STUDENT DATA SHEET '!E205="","",'STUDENT DATA SHEET '!E205),"")</f>
        <v/>
      </c>
      <c s="234" t="str">
        <f>IFERROR(IF('STUDENT DATA SHEET '!F205="","",'STUDENT DATA SHEET '!F205),"")</f>
        <v/>
      </c>
      <c s="231" t="str">
        <f>IFERROR(IF('STUDENT DATA SHEET '!G205="","",'STUDENT DATA SHEET '!G205),"")</f>
        <v/>
      </c>
      <c s="231" t="str">
        <f>IFERROR(IF('STUDENT DATA SHEET '!H205="","",'STUDENT DATA SHEET '!H205),"")</f>
        <v/>
      </c>
      <c s="231" t="str">
        <f>IFERROR(IF('STUDENT DATA SHEET '!I205="","",'STUDENT DATA SHEET '!I205),"")</f>
        <v/>
      </c>
      <c s="54" t="str">
        <f>IFERROR(IF('STUDENT DATA SHEET '!J205="","",'STUDENT DATA SHEET '!J205),"")</f>
        <v/>
      </c>
      <c s="54" t="str">
        <f>IFERROR(IF('STUDENT DATA SHEET '!K205="","",'STUDENT DATA SHEET '!K205),"")</f>
        <v/>
      </c>
      <c s="54"/>
      <c s="48"/>
      <c s="48"/>
      <c s="48"/>
      <c s="48"/>
      <c s="48"/>
      <c s="48"/>
      <c s="48"/>
      <c s="48"/>
      <c s="48"/>
      <c s="48"/>
      <c s="48"/>
      <c s="48"/>
      <c s="48"/>
      <c s="48"/>
      <c s="48"/>
      <c s="48"/>
      <c s="48"/>
      <c s="48"/>
      <c s="48"/>
      <c s="48"/>
      <c s="48"/>
      <c s="48"/>
      <c s="48"/>
      <c s="48"/>
      <c s="48"/>
      <c s="48"/>
      <c s="48"/>
      <c s="48"/>
      <c s="48"/>
      <c s="48"/>
      <c s="48"/>
      <c s="48"/>
      <c s="89" t="str">
        <f>IF(B205="","",_xlfn.AGGREGATE(3,5,$B$6:B205))</f>
        <v/>
      </c>
      <c s="49"/>
      <c s="49"/>
      <c s="48"/>
      <c s="48"/>
      <c s="48"/>
      <c s="48"/>
      <c s="48"/>
      <c s="48"/>
      <c s="48"/>
      <c s="48"/>
      <c s="48"/>
      <c s="48"/>
      <c s="48"/>
      <c s="48"/>
      <c s="48"/>
      <c s="48"/>
      <c s="48"/>
      <c s="48"/>
      <c s="48"/>
      <c s="48"/>
      <c s="48"/>
      <c s="48"/>
      <c s="48"/>
      <c s="48"/>
      <c s="48"/>
      <c s="48"/>
      <c s="48"/>
      <c s="48"/>
      <c s="50" t="str">
        <f t="shared" si="58"/>
        <v/>
      </c>
      <c s="252" t="str">
        <f>IF($I205="","",'AUG 24'!$BZ205)</f>
        <v/>
      </c>
      <c s="91" t="str">
        <f t="shared" si="59"/>
        <v/>
      </c>
      <c s="50" t="str">
        <f t="shared" si="60"/>
        <v/>
      </c>
      <c s="252" t="str">
        <f>IF($I205="","",'AUG 24'!CC205)</f>
        <v/>
      </c>
      <c s="91" t="str">
        <f t="shared" si="61"/>
        <v/>
      </c>
      <c s="50" t="str">
        <f t="shared" si="62"/>
        <v/>
      </c>
      <c s="252" t="str">
        <f>IF($I205="","",'AUG 24'!$CF205)</f>
        <v/>
      </c>
      <c s="91" t="str">
        <f t="shared" si="63"/>
        <v/>
      </c>
      <c s="80"/>
      <c s="77"/>
      <c s="59"/>
      <c s="59"/>
      <c s="59"/>
      <c s="74" t="str">
        <f t="shared" si="64"/>
        <v/>
      </c>
      <c s="59"/>
      <c s="59"/>
      <c s="59"/>
      <c s="59"/>
      <c s="59"/>
      <c s="59"/>
      <c s="59"/>
      <c s="59"/>
    </row>
    <row r="206" spans="1:96" ht="14.25" customHeight="1">
      <c r="A206" s="491" t="s">
        <v>102</v>
      </c>
      <c s="492"/>
      <c s="492"/>
      <c s="492"/>
      <c s="492"/>
      <c s="492"/>
      <c s="492"/>
      <c s="492"/>
      <c s="493"/>
      <c s="231"/>
      <c s="231"/>
      <c s="231"/>
      <c s="568">
        <f>COUNT(M6:M205)</f>
        <v>0</v>
      </c>
      <c s="568"/>
      <c s="568">
        <f>COUNT(O6:O205)</f>
        <v>0</v>
      </c>
      <c s="568"/>
      <c s="568">
        <f>COUNT(Q6:Q205)</f>
        <v>0</v>
      </c>
      <c s="568"/>
      <c s="568">
        <f>COUNT(S6:S205)</f>
        <v>0</v>
      </c>
      <c s="568"/>
      <c s="568">
        <f>COUNT(U6:U205)</f>
        <v>0</v>
      </c>
      <c s="568"/>
      <c s="568">
        <f>COUNT(W6:W205)</f>
        <v>0</v>
      </c>
      <c s="568"/>
      <c s="568">
        <f>COUNT(Y6:Y205)</f>
        <v>0</v>
      </c>
      <c s="568"/>
      <c s="568">
        <f>COUNT(AA6:AA205)</f>
        <v>0</v>
      </c>
      <c s="568"/>
      <c s="568">
        <f>COUNT(AC6:AC205)</f>
        <v>0</v>
      </c>
      <c s="568"/>
      <c s="568">
        <f>COUNT(AE6:AE205)</f>
        <v>0</v>
      </c>
      <c s="568"/>
      <c s="568">
        <f>COUNT(AG6:AG205)</f>
        <v>0</v>
      </c>
      <c s="568"/>
      <c s="568">
        <f>COUNT(AI6:AI205)</f>
        <v>0</v>
      </c>
      <c s="568"/>
      <c s="568">
        <f>COUNT(AK6:AK205)</f>
        <v>0</v>
      </c>
      <c s="568"/>
      <c s="568">
        <f>COUNT(AM6:AM205)</f>
        <v>0</v>
      </c>
      <c s="568"/>
      <c s="568">
        <f>COUNT(AO6:AO205)</f>
        <v>0</v>
      </c>
      <c s="568"/>
      <c s="568">
        <f>COUNT(AQ6:AQ205)</f>
        <v>0</v>
      </c>
      <c s="568"/>
      <c s="255"/>
      <c s="568">
        <f>COUNT(AT6:AT205)</f>
        <v>0</v>
      </c>
      <c s="568"/>
      <c s="568">
        <f>COUNT(AV6:AV205)</f>
        <v>0</v>
      </c>
      <c s="568"/>
      <c s="568">
        <f>COUNT(AX6:AX205)</f>
        <v>0</v>
      </c>
      <c s="568"/>
      <c s="568">
        <f>COUNT(AZ6:AZ205)</f>
        <v>0</v>
      </c>
      <c s="568"/>
      <c s="568">
        <f>COUNT(BB6:BB205)</f>
        <v>0</v>
      </c>
      <c s="568"/>
      <c s="568">
        <f>COUNT(BD6:BD205)</f>
        <v>0</v>
      </c>
      <c s="568"/>
      <c s="568">
        <f>COUNT(BF6:BF205)</f>
        <v>0</v>
      </c>
      <c s="568"/>
      <c s="568">
        <f>COUNT(BH6:BH205)</f>
        <v>0</v>
      </c>
      <c s="568"/>
      <c s="568">
        <f>COUNT(BJ6:BJ205)</f>
        <v>0</v>
      </c>
      <c s="568"/>
      <c s="568">
        <f>COUNT(BL6:BL205)</f>
        <v>0</v>
      </c>
      <c s="568"/>
      <c s="568">
        <f>COUNT(BN6:BN205)</f>
        <v>0</v>
      </c>
      <c s="568"/>
      <c s="568">
        <f>COUNT(BP6:BP205)</f>
        <v>0</v>
      </c>
      <c s="568"/>
      <c s="568">
        <f>COUNT(BR6:BR205)</f>
        <v>0</v>
      </c>
      <c s="568"/>
      <c s="568">
        <f>COUNT(BT6:BT205)</f>
        <v>0</v>
      </c>
      <c s="568"/>
      <c s="562">
        <f t="shared" si="65" ref="BV206:CD206">SUM(BV6:BV205)</f>
        <v>0</v>
      </c>
      <c s="562">
        <f t="shared" si="65"/>
        <v>14</v>
      </c>
      <c s="565">
        <f t="shared" si="65"/>
        <v>14</v>
      </c>
      <c s="562">
        <f t="shared" si="65"/>
        <v>0</v>
      </c>
      <c s="562">
        <f t="shared" si="65"/>
        <v>8</v>
      </c>
      <c s="565">
        <f t="shared" si="65"/>
        <v>8</v>
      </c>
      <c s="562">
        <f t="shared" si="65"/>
        <v>0</v>
      </c>
      <c s="562">
        <f t="shared" si="65"/>
        <v>0</v>
      </c>
      <c s="565">
        <f t="shared" si="65"/>
        <v>0</v>
      </c>
      <c s="535"/>
      <c s="77"/>
      <c s="59"/>
      <c s="59"/>
      <c s="59"/>
      <c s="59"/>
      <c s="59"/>
      <c s="59"/>
      <c s="59"/>
      <c s="59"/>
      <c s="59"/>
      <c s="59"/>
      <c s="59"/>
      <c s="59"/>
    </row>
    <row r="207" spans="1:96" ht="14.25" customHeight="1">
      <c r="A207" s="491" t="s">
        <v>103</v>
      </c>
      <c s="492"/>
      <c s="492"/>
      <c s="492"/>
      <c s="492"/>
      <c s="492"/>
      <c s="492"/>
      <c s="492"/>
      <c s="493"/>
      <c s="17"/>
      <c s="17"/>
      <c s="92"/>
      <c s="559">
        <f>COUNTIF(M6:M205,"A")</f>
        <v>0</v>
      </c>
      <c s="559">
        <f>COUNTIF(N6:N55,"A")</f>
        <v>0</v>
      </c>
      <c s="559">
        <f>COUNTIF(O6:O205,"A")</f>
        <v>0</v>
      </c>
      <c s="559">
        <f>COUNTIF(P6:P55,"A")</f>
        <v>0</v>
      </c>
      <c s="559">
        <f>COUNTIF(Q6:Q205,"A")</f>
        <v>0</v>
      </c>
      <c s="559">
        <f>COUNTIF(R6:R55,"A")</f>
        <v>0</v>
      </c>
      <c s="559">
        <f>COUNTIF(S6:S205,"A")</f>
        <v>0</v>
      </c>
      <c s="559">
        <f>COUNTIF(T6:T55,"A")</f>
        <v>0</v>
      </c>
      <c s="560">
        <f>COUNTIF(U6:U205,"A")</f>
        <v>0</v>
      </c>
      <c s="561"/>
      <c s="559">
        <f>COUNTIF(W6:W205,"A")</f>
        <v>0</v>
      </c>
      <c s="559">
        <f>COUNTIF(X6:X55,"A")</f>
        <v>0</v>
      </c>
      <c s="559">
        <f>COUNTIF(Y6:Y205,"A")</f>
        <v>0</v>
      </c>
      <c s="559">
        <f>COUNTIF(Z6:Z55,"A")</f>
        <v>0</v>
      </c>
      <c s="559">
        <f>COUNTIF(AA6:AA205,"A")</f>
        <v>0</v>
      </c>
      <c s="559">
        <f>COUNTIF(AB6:AB55,"A")</f>
        <v>0</v>
      </c>
      <c s="559">
        <f>COUNTIF(AC6:AC205,"A")</f>
        <v>0</v>
      </c>
      <c s="559">
        <f>COUNTIF(AD6:AD55,"A")</f>
        <v>0</v>
      </c>
      <c s="559">
        <f>COUNTIF(AE6:AE205,"A")</f>
        <v>0</v>
      </c>
      <c s="559">
        <f>COUNTIF(AF6:AF55,"A")</f>
        <v>0</v>
      </c>
      <c s="559">
        <f>COUNTIF(AG6:AG205,"A")</f>
        <v>0</v>
      </c>
      <c s="559">
        <f>COUNTIF(AH6:AH55,"A")</f>
        <v>0</v>
      </c>
      <c s="559">
        <f>COUNTIF(AI6:AI205,"A")</f>
        <v>0</v>
      </c>
      <c s="559">
        <f>COUNTIF(AJ6:AJ55,"A")</f>
        <v>0</v>
      </c>
      <c s="559">
        <f>COUNTIF(AK6:AK205,"A")</f>
        <v>0</v>
      </c>
      <c s="559">
        <f>COUNTIF(AL6:AL55,"A")</f>
        <v>0</v>
      </c>
      <c s="559">
        <f>COUNTIF(AM6:AM205,"A")</f>
        <v>0</v>
      </c>
      <c s="559">
        <f>COUNTIF(AN6:AN55,"A")</f>
        <v>0</v>
      </c>
      <c s="559">
        <f>COUNTIF(AO6:AO205,"A")</f>
        <v>0</v>
      </c>
      <c s="559">
        <f>COUNTIF(AP6:AP55,"A")</f>
        <v>0</v>
      </c>
      <c s="559">
        <f>COUNTIF(AQ6:AQ205,"A")</f>
        <v>0</v>
      </c>
      <c s="559">
        <f>COUNTIF(AR6:AR55,"A")</f>
        <v>0</v>
      </c>
      <c s="256"/>
      <c s="559">
        <f>COUNTIF(AT6:AT205,"A")</f>
        <v>0</v>
      </c>
      <c s="559">
        <f>COUNTIF(AU6:AU55,"A")</f>
        <v>0</v>
      </c>
      <c s="559">
        <f>COUNTIF(AV6:AV205,"A")</f>
        <v>0</v>
      </c>
      <c s="559">
        <f>COUNTIF(AW6:AW55,"A")</f>
        <v>0</v>
      </c>
      <c s="559">
        <f>COUNTIF(AX6:AX205,"A")</f>
        <v>0</v>
      </c>
      <c s="559">
        <f>COUNTIF(AY6:AY55,"A")</f>
        <v>0</v>
      </c>
      <c s="559">
        <f>COUNTIF(AZ6:AZ205,"A")</f>
        <v>0</v>
      </c>
      <c s="559">
        <f>COUNTIF(BA6:BA55,"A")</f>
        <v>0</v>
      </c>
      <c s="559">
        <f>COUNTIF(BB6:BB205,"A")</f>
        <v>0</v>
      </c>
      <c s="559">
        <f>COUNTIF(BC6:BC55,"A")</f>
        <v>0</v>
      </c>
      <c s="559">
        <f>COUNTIF(BD6:BD205,"A")</f>
        <v>0</v>
      </c>
      <c s="559">
        <f>COUNTIF(BE6:BE55,"A")</f>
        <v>0</v>
      </c>
      <c s="559">
        <f>COUNTIF(BF6:BF205,"A")</f>
        <v>0</v>
      </c>
      <c s="559">
        <f>COUNTIF(BG6:BG55,"A")</f>
        <v>0</v>
      </c>
      <c s="559">
        <f>COUNTIF(BH6:BH205,"A")</f>
        <v>0</v>
      </c>
      <c s="559">
        <f>COUNTIF(BI6:BI55,"A")</f>
        <v>0</v>
      </c>
      <c s="559">
        <f>COUNTIF(BJ6:BJ205,"A")</f>
        <v>0</v>
      </c>
      <c s="559">
        <f>COUNTIF(BK6:BK55,"A")</f>
        <v>0</v>
      </c>
      <c s="559">
        <f>COUNTIF(BL6:BL205,"A")</f>
        <v>0</v>
      </c>
      <c s="559">
        <f>COUNTIF(BM6:BM55,"A")</f>
        <v>0</v>
      </c>
      <c s="559">
        <f>COUNTIF(BN6:BN205,"A")</f>
        <v>0</v>
      </c>
      <c s="559">
        <f>COUNTIF(BO6:BO55,"A")</f>
        <v>0</v>
      </c>
      <c s="559">
        <f>COUNTIF(BP6:BP205,"A")</f>
        <v>0</v>
      </c>
      <c s="559">
        <f>COUNTIF(BQ6:BQ55,"A")</f>
        <v>0</v>
      </c>
      <c s="559">
        <f>COUNTIF(BR6:BR205,"A")</f>
        <v>0</v>
      </c>
      <c s="559">
        <f>COUNTIF(BS6:BS55,"A")</f>
        <v>0</v>
      </c>
      <c s="559">
        <f>COUNTIF(BT6:BT205,"A")</f>
        <v>0</v>
      </c>
      <c s="559">
        <f>COUNTIF(BU6:BU55,"A")</f>
        <v>0</v>
      </c>
      <c s="563"/>
      <c s="563"/>
      <c s="566"/>
      <c s="563"/>
      <c s="563"/>
      <c s="566"/>
      <c s="563"/>
      <c s="563"/>
      <c s="566"/>
      <c s="536"/>
      <c s="78"/>
      <c s="55"/>
      <c s="55"/>
      <c s="55"/>
      <c s="55"/>
      <c s="55"/>
      <c s="55"/>
      <c s="55"/>
      <c s="55"/>
      <c s="55"/>
      <c s="55"/>
      <c s="55"/>
      <c s="55"/>
    </row>
    <row r="208" spans="1:96" ht="14.25" customHeight="1">
      <c r="A208" s="491" t="s">
        <v>104</v>
      </c>
      <c s="492"/>
      <c s="492"/>
      <c s="492"/>
      <c s="492"/>
      <c s="492"/>
      <c s="492"/>
      <c s="492"/>
      <c s="493"/>
      <c s="17"/>
      <c s="17"/>
      <c s="93"/>
      <c s="558">
        <f>COUNTIF(M6:M205,"L")</f>
        <v>0</v>
      </c>
      <c s="558">
        <f>COUNTIF(N6:N55,"L")</f>
        <v>0</v>
      </c>
      <c s="558">
        <f>COUNTIF(O6:O205,"L")</f>
        <v>0</v>
      </c>
      <c s="558">
        <f>COUNTIF(P6:P55,"L")</f>
        <v>0</v>
      </c>
      <c s="558">
        <f>COUNTIF(Q6:Q205,"L")</f>
        <v>0</v>
      </c>
      <c s="558">
        <f>COUNTIF(R6:R55,"L")</f>
        <v>0</v>
      </c>
      <c s="558">
        <f>COUNTIF(S6:S205,"L")</f>
        <v>0</v>
      </c>
      <c s="558">
        <f>COUNTIF(T6:T55,"L")</f>
        <v>0</v>
      </c>
      <c s="558">
        <f>COUNTIF(U6:U205,"L")</f>
        <v>0</v>
      </c>
      <c s="558">
        <f>COUNTIF(V6:V55,"L")</f>
        <v>0</v>
      </c>
      <c s="558">
        <f>COUNTIF(W6:W205,"L")</f>
        <v>0</v>
      </c>
      <c s="558">
        <f>COUNTIF(X6:X55,"L")</f>
        <v>0</v>
      </c>
      <c s="558">
        <f>COUNTIF(Y6:Y205,"L")</f>
        <v>0</v>
      </c>
      <c s="558">
        <f>COUNTIF(Z6:Z55,"L")</f>
        <v>0</v>
      </c>
      <c s="558">
        <f>COUNTIF(AA6:AA205,"L")</f>
        <v>0</v>
      </c>
      <c s="558">
        <f>COUNTIF(AB6:AB55,"L")</f>
        <v>0</v>
      </c>
      <c s="558">
        <f>COUNTIF(AC6:AC205,"L")</f>
        <v>0</v>
      </c>
      <c s="558">
        <f>COUNTIF(AD6:AD55,"L")</f>
        <v>0</v>
      </c>
      <c s="558">
        <f>COUNTIF(AE6:AE205,"L")</f>
        <v>0</v>
      </c>
      <c s="558">
        <f>COUNTIF(AF6:AF55,"L")</f>
        <v>0</v>
      </c>
      <c s="558">
        <f>COUNTIF(AG6:AG205,"L")</f>
        <v>0</v>
      </c>
      <c s="558">
        <f>COUNTIF(AH6:AH55,"L")</f>
        <v>0</v>
      </c>
      <c s="558">
        <f>COUNTIF(AI6:AI205,"L")</f>
        <v>0</v>
      </c>
      <c s="558">
        <f>COUNTIF(AJ6:AJ55,"L")</f>
        <v>0</v>
      </c>
      <c s="558">
        <f>COUNTIF(AK6:AK205,"L")</f>
        <v>0</v>
      </c>
      <c s="558">
        <f>COUNTIF(AL6:AL55,"L")</f>
        <v>0</v>
      </c>
      <c s="558">
        <f>COUNTIF(AM6:AM205,"L")</f>
        <v>0</v>
      </c>
      <c s="558">
        <f>COUNTIF(AN6:AN55,"L")</f>
        <v>0</v>
      </c>
      <c s="558">
        <f>COUNTIF(AO6:AO205,"L")</f>
        <v>0</v>
      </c>
      <c s="558">
        <f>COUNTIF(AP6:AP55,"L")</f>
        <v>0</v>
      </c>
      <c s="558">
        <f>COUNTIF(AQ6:AQ205,"L")</f>
        <v>0</v>
      </c>
      <c s="558">
        <f>COUNTIF(AR6:AR55,"L")</f>
        <v>0</v>
      </c>
      <c s="257"/>
      <c s="558">
        <f>COUNTIF(AT6:AT205,"L")</f>
        <v>0</v>
      </c>
      <c s="558">
        <f>COUNTIF(AU6:AU55,"L")</f>
        <v>0</v>
      </c>
      <c s="558">
        <f>COUNTIF(AV6:AV205,"L")</f>
        <v>0</v>
      </c>
      <c s="558">
        <f>COUNTIF(AW6:AW55,"L")</f>
        <v>0</v>
      </c>
      <c s="558">
        <f>COUNTIF(AX6:AX205,"L")</f>
        <v>0</v>
      </c>
      <c s="558">
        <f>COUNTIF(AY6:AY55,"L")</f>
        <v>0</v>
      </c>
      <c s="558">
        <f>COUNTIF(AZ6:AZ205,"L")</f>
        <v>0</v>
      </c>
      <c s="558">
        <f>COUNTIF(BA6:BA55,"L")</f>
        <v>0</v>
      </c>
      <c s="558">
        <f>COUNTIF(BB6:BB205,"L")</f>
        <v>0</v>
      </c>
      <c s="558">
        <f>COUNTIF(BC6:BC55,"L")</f>
        <v>0</v>
      </c>
      <c s="558">
        <f>COUNTIF(BD6:BD205,"L")</f>
        <v>0</v>
      </c>
      <c s="558">
        <f>COUNTIF(BE6:BE55,"L")</f>
        <v>0</v>
      </c>
      <c s="558">
        <f>COUNTIF(BF6:BF205,"L")</f>
        <v>0</v>
      </c>
      <c s="558">
        <f>COUNTIF(BG6:BG55,"L")</f>
        <v>0</v>
      </c>
      <c s="558">
        <f>COUNTIF(BH6:BH205,"L")</f>
        <v>0</v>
      </c>
      <c s="558">
        <f>COUNTIF(BI6:BI55,"L")</f>
        <v>0</v>
      </c>
      <c s="558">
        <f>COUNTIF(BJ6:BJ205,"L")</f>
        <v>0</v>
      </c>
      <c s="558">
        <f>COUNTIF(BK6:BK55,"L")</f>
        <v>0</v>
      </c>
      <c s="558">
        <f>COUNTIF(BL6:BL205,"L")</f>
        <v>0</v>
      </c>
      <c s="558">
        <f>COUNTIF(BM6:BM55,"L")</f>
        <v>0</v>
      </c>
      <c s="558">
        <f>COUNTIF(BN6:BN205,"L")</f>
        <v>0</v>
      </c>
      <c s="558">
        <f>COUNTIF(BO6:BO55,"L")</f>
        <v>0</v>
      </c>
      <c s="558">
        <f>COUNTIF(BP6:BP205,"L")</f>
        <v>0</v>
      </c>
      <c s="558">
        <f>COUNTIF(BQ6:BQ55,"L")</f>
        <v>0</v>
      </c>
      <c s="558">
        <f>COUNTIF(BR6:BR205,"L")</f>
        <v>0</v>
      </c>
      <c s="558">
        <f>COUNTIF(BS6:BS55,"L")</f>
        <v>0</v>
      </c>
      <c s="558">
        <f>COUNTIF(BT6:BT205,"L")</f>
        <v>0</v>
      </c>
      <c s="558">
        <f>COUNTIF(BU6:BU55,"L")</f>
        <v>0</v>
      </c>
      <c s="563"/>
      <c s="563"/>
      <c s="566"/>
      <c s="563"/>
      <c s="563"/>
      <c s="566"/>
      <c s="563"/>
      <c s="563"/>
      <c s="566"/>
      <c s="536"/>
      <c s="78"/>
      <c s="55"/>
      <c s="55"/>
      <c s="55"/>
      <c s="55"/>
      <c s="55"/>
      <c s="55"/>
      <c s="55"/>
      <c s="55"/>
      <c s="55"/>
      <c s="55"/>
      <c s="55"/>
      <c s="55"/>
    </row>
    <row r="209" spans="1:96" ht="14.25" customHeight="1">
      <c r="A209" s="491" t="s">
        <v>105</v>
      </c>
      <c s="492"/>
      <c s="492"/>
      <c s="492"/>
      <c s="492"/>
      <c s="492"/>
      <c s="492"/>
      <c s="492"/>
      <c s="493"/>
      <c s="17"/>
      <c s="17"/>
      <c s="17"/>
      <c s="556">
        <f>SUM(M206:M208)</f>
        <v>0</v>
      </c>
      <c s="557"/>
      <c s="556">
        <f t="shared" si="66" ref="O209">SUM(O206:O208)</f>
        <v>0</v>
      </c>
      <c s="557"/>
      <c s="556">
        <f t="shared" si="67" ref="Q209">SUM(Q206:Q208)</f>
        <v>0</v>
      </c>
      <c s="557"/>
      <c s="556">
        <f t="shared" si="68" ref="S209">SUM(S206:S208)</f>
        <v>0</v>
      </c>
      <c s="557"/>
      <c s="556">
        <f t="shared" si="69" ref="U209">SUM(U206:U208)</f>
        <v>0</v>
      </c>
      <c s="557"/>
      <c s="556">
        <f t="shared" si="70" ref="W209">SUM(W206:W208)</f>
        <v>0</v>
      </c>
      <c s="557"/>
      <c s="556">
        <f t="shared" si="71" ref="Y209">SUM(Y206:Y208)</f>
        <v>0</v>
      </c>
      <c s="557"/>
      <c s="556">
        <f t="shared" si="72" ref="AA209">SUM(AA206:AA208)</f>
        <v>0</v>
      </c>
      <c s="557"/>
      <c s="556">
        <f t="shared" si="73" ref="AC209">SUM(AC206:AC208)</f>
        <v>0</v>
      </c>
      <c s="557"/>
      <c s="556">
        <f t="shared" si="74" ref="AE209">SUM(AE206:AE208)</f>
        <v>0</v>
      </c>
      <c s="557"/>
      <c s="556">
        <f t="shared" si="75" ref="AG209">SUM(AG206:AG208)</f>
        <v>0</v>
      </c>
      <c s="557"/>
      <c s="556">
        <f t="shared" si="76" ref="AI209">SUM(AI206:AI208)</f>
        <v>0</v>
      </c>
      <c s="557"/>
      <c s="556">
        <f t="shared" si="77" ref="AK209">SUM(AK206:AK208)</f>
        <v>0</v>
      </c>
      <c s="557"/>
      <c s="556">
        <f t="shared" si="78" ref="AM209">SUM(AM206:AM208)</f>
        <v>0</v>
      </c>
      <c s="557"/>
      <c s="556">
        <f t="shared" si="79" ref="AO209">SUM(AO206:AO208)</f>
        <v>0</v>
      </c>
      <c s="557"/>
      <c s="556">
        <f t="shared" si="80" ref="AQ209">SUM(AQ206:AQ208)</f>
        <v>0</v>
      </c>
      <c s="557"/>
      <c s="258"/>
      <c s="556">
        <f t="shared" si="81" ref="AT209">SUM(AT206:AT208)</f>
        <v>0</v>
      </c>
      <c s="557"/>
      <c s="556">
        <f t="shared" si="82" ref="AV209">SUM(AV206:AV208)</f>
        <v>0</v>
      </c>
      <c s="557"/>
      <c s="556">
        <f t="shared" si="83" ref="AX209">SUM(AX206:AX208)</f>
        <v>0</v>
      </c>
      <c s="557"/>
      <c s="556">
        <f t="shared" si="84" ref="AZ209">SUM(AZ206:AZ208)</f>
        <v>0</v>
      </c>
      <c s="557"/>
      <c s="556">
        <f t="shared" si="85" ref="BB209">SUM(BB206:BB208)</f>
        <v>0</v>
      </c>
      <c s="557"/>
      <c s="556">
        <f t="shared" si="86" ref="BD209">SUM(BD206:BD208)</f>
        <v>0</v>
      </c>
      <c s="557"/>
      <c s="556">
        <f t="shared" si="87" ref="BF209">SUM(BF206:BF208)</f>
        <v>0</v>
      </c>
      <c s="557"/>
      <c s="556">
        <f t="shared" si="88" ref="BH209">SUM(BH206:BH208)</f>
        <v>0</v>
      </c>
      <c s="557"/>
      <c s="556">
        <f t="shared" si="89" ref="BJ209">SUM(BJ206:BJ208)</f>
        <v>0</v>
      </c>
      <c s="557"/>
      <c s="556">
        <f t="shared" si="90" ref="BL209">SUM(BL206:BL208)</f>
        <v>0</v>
      </c>
      <c s="557"/>
      <c s="556">
        <f t="shared" si="91" ref="BN209">SUM(BN206:BN208)</f>
        <v>0</v>
      </c>
      <c s="557"/>
      <c s="556">
        <f t="shared" si="92" ref="BP209">SUM(BP206:BP208)</f>
        <v>0</v>
      </c>
      <c s="557"/>
      <c s="556">
        <f t="shared" si="93" ref="BR209">SUM(BR206:BR208)</f>
        <v>0</v>
      </c>
      <c s="557"/>
      <c s="556">
        <f t="shared" si="94" ref="BT209">SUM(BT206:BT208)</f>
        <v>0</v>
      </c>
      <c s="557"/>
      <c s="564"/>
      <c s="564"/>
      <c s="567"/>
      <c s="564"/>
      <c s="564"/>
      <c s="567"/>
      <c s="564"/>
      <c s="564"/>
      <c s="567"/>
      <c s="537"/>
      <c s="78"/>
      <c s="55"/>
      <c s="55"/>
      <c s="55"/>
      <c s="55"/>
      <c s="55"/>
      <c s="55"/>
      <c s="55"/>
      <c s="55"/>
      <c s="55"/>
      <c s="55"/>
      <c s="55"/>
      <c s="55"/>
    </row>
    <row r="210" spans="1:96" s="61" customFormat="1" ht="6.75" customHeight="1">
      <c r="A210" s="494"/>
      <c s="495"/>
      <c s="495"/>
      <c s="495"/>
      <c s="495"/>
      <c s="495"/>
      <c s="495"/>
      <c s="495"/>
      <c s="496"/>
      <c s="94"/>
      <c s="94"/>
      <c s="94"/>
      <c s="94"/>
      <c s="94"/>
      <c s="95"/>
      <c s="95"/>
      <c s="95"/>
      <c s="95"/>
      <c s="95"/>
      <c s="95"/>
      <c s="95"/>
      <c s="95"/>
      <c s="95"/>
      <c s="95"/>
      <c s="95"/>
      <c s="95"/>
      <c s="95"/>
      <c s="95"/>
      <c s="95"/>
      <c s="95"/>
      <c s="95"/>
      <c s="95"/>
      <c s="95"/>
      <c s="95"/>
      <c s="95"/>
      <c s="95"/>
      <c s="95"/>
      <c s="95"/>
      <c s="95"/>
      <c s="95"/>
      <c s="95"/>
      <c s="95"/>
      <c s="95"/>
      <c s="95"/>
      <c s="267"/>
      <c s="96"/>
      <c s="96"/>
      <c s="96"/>
      <c s="96"/>
      <c s="96"/>
      <c s="96"/>
      <c s="96"/>
      <c s="96"/>
      <c s="96"/>
      <c s="96"/>
      <c s="96"/>
      <c s="96"/>
      <c s="96"/>
      <c s="96"/>
      <c s="96"/>
      <c s="96"/>
      <c s="96"/>
      <c s="96"/>
      <c s="96"/>
      <c s="96"/>
      <c s="96"/>
      <c s="96"/>
      <c s="96"/>
      <c s="96"/>
      <c s="96"/>
      <c s="96"/>
      <c s="96"/>
      <c s="96"/>
      <c s="95"/>
      <c s="95"/>
      <c s="95"/>
      <c s="95"/>
      <c s="95"/>
      <c s="97"/>
      <c s="95"/>
      <c s="95"/>
      <c s="97"/>
      <c s="98"/>
      <c s="79"/>
      <c s="60"/>
      <c s="60"/>
      <c s="60"/>
      <c s="60"/>
      <c s="60"/>
      <c s="60"/>
      <c s="60"/>
      <c s="60"/>
      <c s="60"/>
      <c s="60"/>
      <c s="60"/>
      <c s="60"/>
    </row>
    <row r="211" spans="1:96" ht="20.25" customHeight="1">
      <c r="A211" s="497" t="s">
        <v>105</v>
      </c>
      <c s="497"/>
      <c s="497"/>
      <c s="497"/>
      <c s="497"/>
      <c s="497"/>
      <c s="497"/>
      <c s="497"/>
      <c s="497"/>
      <c s="17"/>
      <c s="17"/>
      <c s="17"/>
      <c s="456" t="s">
        <v>108</v>
      </c>
      <c s="457"/>
      <c s="457"/>
      <c s="458"/>
      <c s="456" t="s">
        <v>109</v>
      </c>
      <c s="457"/>
      <c s="457"/>
      <c s="458"/>
      <c s="456" t="s">
        <v>110</v>
      </c>
      <c s="457"/>
      <c s="457"/>
      <c s="458"/>
      <c s="456" t="s">
        <v>111</v>
      </c>
      <c s="457"/>
      <c s="457"/>
      <c s="458"/>
      <c s="456" t="s">
        <v>112</v>
      </c>
      <c s="457"/>
      <c s="457"/>
      <c s="458"/>
      <c s="456" t="s">
        <v>113</v>
      </c>
      <c s="457"/>
      <c s="457"/>
      <c s="458"/>
      <c s="456" t="s">
        <v>118</v>
      </c>
      <c s="457"/>
      <c s="457"/>
      <c s="458"/>
      <c s="457" t="s">
        <v>121</v>
      </c>
      <c s="457"/>
      <c s="457"/>
      <c s="458"/>
      <c s="268"/>
      <c s="457" t="s">
        <v>119</v>
      </c>
      <c s="457"/>
      <c s="457"/>
      <c s="458"/>
      <c s="456" t="s">
        <v>120</v>
      </c>
      <c s="457"/>
      <c s="458"/>
      <c s="456" t="s">
        <v>122</v>
      </c>
      <c s="457"/>
      <c s="457"/>
      <c s="457"/>
      <c s="457"/>
      <c s="457"/>
      <c s="456" t="s">
        <v>123</v>
      </c>
      <c s="457"/>
      <c s="457"/>
      <c s="457"/>
      <c s="457"/>
      <c s="457"/>
      <c s="456" t="s">
        <v>124</v>
      </c>
      <c s="457"/>
      <c s="457"/>
      <c s="457"/>
      <c s="457"/>
      <c s="457"/>
      <c s="552" t="s">
        <v>125</v>
      </c>
      <c s="553"/>
      <c s="553"/>
      <c s="546"/>
      <c s="549"/>
      <c s="549"/>
      <c s="549"/>
      <c s="549"/>
      <c s="549"/>
      <c s="549"/>
      <c s="549"/>
      <c s="549"/>
      <c s="549"/>
      <c s="78"/>
      <c s="55"/>
      <c s="55"/>
      <c s="55"/>
      <c s="55"/>
      <c s="55"/>
      <c s="55"/>
      <c s="55"/>
      <c s="55"/>
      <c s="55"/>
      <c s="55"/>
      <c s="55"/>
      <c s="55"/>
    </row>
    <row r="212" spans="1:96" ht="21" customHeight="1">
      <c r="A212" s="44" t="s">
        <v>106</v>
      </c>
      <c s="44"/>
      <c s="44"/>
      <c s="44" t="s">
        <v>107</v>
      </c>
      <c s="44"/>
      <c s="44"/>
      <c s="44"/>
      <c s="44"/>
      <c s="45" t="s">
        <v>84</v>
      </c>
      <c s="17"/>
      <c s="17"/>
      <c s="17"/>
      <c s="99" t="s">
        <v>106</v>
      </c>
      <c s="99" t="s">
        <v>107</v>
      </c>
      <c s="466" t="s">
        <v>84</v>
      </c>
      <c s="467"/>
      <c s="99" t="s">
        <v>106</v>
      </c>
      <c s="99" t="s">
        <v>107</v>
      </c>
      <c s="487" t="s">
        <v>84</v>
      </c>
      <c s="488"/>
      <c s="99" t="s">
        <v>106</v>
      </c>
      <c s="99" t="s">
        <v>107</v>
      </c>
      <c s="450" t="s">
        <v>84</v>
      </c>
      <c s="451"/>
      <c s="99" t="s">
        <v>106</v>
      </c>
      <c s="99" t="s">
        <v>107</v>
      </c>
      <c s="454" t="s">
        <v>84</v>
      </c>
      <c s="455"/>
      <c s="99" t="s">
        <v>106</v>
      </c>
      <c s="99" t="s">
        <v>107</v>
      </c>
      <c s="450" t="s">
        <v>84</v>
      </c>
      <c s="451"/>
      <c s="99" t="s">
        <v>106</v>
      </c>
      <c s="99" t="s">
        <v>107</v>
      </c>
      <c s="450" t="s">
        <v>84</v>
      </c>
      <c s="451"/>
      <c s="99" t="s">
        <v>106</v>
      </c>
      <c s="99" t="s">
        <v>107</v>
      </c>
      <c s="450" t="s">
        <v>84</v>
      </c>
      <c s="451"/>
      <c s="99" t="s">
        <v>106</v>
      </c>
      <c s="99" t="s">
        <v>107</v>
      </c>
      <c s="450" t="s">
        <v>84</v>
      </c>
      <c s="451"/>
      <c s="269"/>
      <c s="99" t="s">
        <v>106</v>
      </c>
      <c s="99" t="s">
        <v>107</v>
      </c>
      <c s="450" t="s">
        <v>84</v>
      </c>
      <c s="451"/>
      <c s="99" t="s">
        <v>106</v>
      </c>
      <c s="99" t="s">
        <v>107</v>
      </c>
      <c s="233" t="s">
        <v>84</v>
      </c>
      <c s="456" t="s">
        <v>128</v>
      </c>
      <c s="458"/>
      <c s="456" t="s">
        <v>101</v>
      </c>
      <c s="458"/>
      <c s="466" t="s">
        <v>84</v>
      </c>
      <c s="467"/>
      <c s="456" t="s">
        <v>128</v>
      </c>
      <c s="458"/>
      <c s="456" t="s">
        <v>101</v>
      </c>
      <c s="458"/>
      <c s="466" t="s">
        <v>84</v>
      </c>
      <c s="467"/>
      <c s="476" t="s">
        <v>129</v>
      </c>
      <c s="477"/>
      <c s="476" t="s">
        <v>130</v>
      </c>
      <c s="477"/>
      <c s="478" t="s">
        <v>131</v>
      </c>
      <c s="479"/>
      <c s="552" t="s">
        <v>126</v>
      </c>
      <c s="553"/>
      <c s="553"/>
      <c s="546"/>
      <c s="549"/>
      <c s="549"/>
      <c s="549"/>
      <c s="549"/>
      <c s="549"/>
      <c s="549"/>
      <c s="549"/>
      <c s="549"/>
      <c s="549"/>
      <c s="78"/>
      <c s="55"/>
      <c s="55"/>
      <c s="55"/>
      <c s="55"/>
      <c s="55"/>
      <c s="55"/>
      <c s="55"/>
      <c s="55"/>
      <c s="55"/>
      <c s="55"/>
      <c s="55"/>
      <c s="55"/>
    </row>
    <row r="213" spans="1:96" ht="18.75" customHeight="1">
      <c r="A213" s="46">
        <f>COUNTIF(G6:G205,"M")</f>
        <v>11</v>
      </c>
      <c s="46"/>
      <c s="46"/>
      <c s="46">
        <f>COUNTIF(G7:G214,"F")</f>
        <v>10</v>
      </c>
      <c s="46"/>
      <c s="46"/>
      <c s="46"/>
      <c s="46"/>
      <c s="47">
        <f>SUM(A213:D213)</f>
        <v>21</v>
      </c>
      <c s="17"/>
      <c s="17"/>
      <c s="17"/>
      <c s="100">
        <f>COUNTIFS($G$6:$G$205,"M",$H$6:$H$205,"SC")</f>
        <v>6</v>
      </c>
      <c s="101">
        <f>COUNTIFS($G$6:$G$205,"F",$H$6:$H$205,"SC")</f>
        <v>2</v>
      </c>
      <c s="554">
        <f>SUM(M213:N213)</f>
        <v>8</v>
      </c>
      <c s="555"/>
      <c s="100">
        <f>COUNTIFS($G$6:$G$205,"M",$H$6:$H$205,"ST")</f>
        <v>0</v>
      </c>
      <c s="101">
        <f>COUNTIFS($G$6:$G$205,"F",$H$6:$H$205,"ST")</f>
        <v>0</v>
      </c>
      <c s="554">
        <f>SUM(Q213:R213)</f>
        <v>0</v>
      </c>
      <c s="555"/>
      <c s="100">
        <f>COUNTIFS($G$6:$G$205,"M",$H$6:$H$205,"OBC")</f>
        <v>3</v>
      </c>
      <c s="101">
        <f>COUNTIFS($G$6:$G$205,"F",$H$6:$H$205,"OBC")</f>
        <v>7</v>
      </c>
      <c s="554">
        <f>SUM(U213:V213)</f>
        <v>10</v>
      </c>
      <c s="555"/>
      <c s="100">
        <f>COUNTIFS($G$6:$G$205,"M",$H$6:$H$205,"MIN")</f>
        <v>0</v>
      </c>
      <c s="101">
        <f>COUNTIFS($G$6:$G$205,"F",$H$6:$H$205,"MIN")</f>
        <v>0</v>
      </c>
      <c s="554">
        <f>SUM(Y213:Z213)</f>
        <v>0</v>
      </c>
      <c s="555"/>
      <c s="100">
        <f>COUNTIFS($G$6:$G$205,"M",$H$6:$H$205,"GEN")</f>
        <v>1</v>
      </c>
      <c s="101">
        <f>COUNTIFS($G$6:$G$205,"F",$H$6:$H$205,"GEN")</f>
        <v>1</v>
      </c>
      <c s="554">
        <f>SUM(AC213:AD213)</f>
        <v>2</v>
      </c>
      <c s="555"/>
      <c s="100">
        <f>COUNTIFS($G$6:$G$205,"M",$H$6:$H$205,"SBC")</f>
        <v>1</v>
      </c>
      <c s="101">
        <f>COUNTIFS($G$6:$G$205,"F",$H$6:$H$205,"SBC")</f>
        <v>0</v>
      </c>
      <c s="554">
        <f>SUM(AG213:AH213)</f>
        <v>1</v>
      </c>
      <c s="555"/>
      <c s="51"/>
      <c s="51"/>
      <c s="459"/>
      <c s="460"/>
      <c s="51"/>
      <c s="52"/>
      <c s="459"/>
      <c s="460"/>
      <c s="270"/>
      <c s="51"/>
      <c s="52"/>
      <c s="459"/>
      <c s="460"/>
      <c s="51"/>
      <c s="52"/>
      <c s="232"/>
      <c s="468">
        <f>IFERROR(CL2,0)</f>
        <v>25</v>
      </c>
      <c s="469"/>
      <c s="468">
        <f>IFERROR('AUG 24'!$BE$213,0)</f>
        <v>65</v>
      </c>
      <c s="469"/>
      <c s="470">
        <f>IFERROR(SUM(BA213:BD213),0)</f>
        <v>90</v>
      </c>
      <c s="471"/>
      <c s="472">
        <f>IFERROR(BV206/CM2,0)</f>
        <v>0</v>
      </c>
      <c s="473"/>
      <c s="472">
        <f>IFERROR('AUG 24'!$BK$213,0)</f>
        <v>0.63636363636363635</v>
      </c>
      <c s="473"/>
      <c s="474">
        <f>IFERROR(BG213+BI213,0)</f>
        <v>0.63636363636363635</v>
      </c>
      <c s="475"/>
      <c s="480"/>
      <c s="481"/>
      <c s="482"/>
      <c s="483"/>
      <c s="448"/>
      <c s="449"/>
      <c s="552" t="s">
        <v>127</v>
      </c>
      <c s="553"/>
      <c s="553"/>
      <c s="546"/>
      <c s="549"/>
      <c s="549"/>
      <c s="549"/>
      <c s="549"/>
      <c s="549"/>
      <c s="549"/>
      <c s="549"/>
      <c s="549"/>
      <c s="549"/>
      <c s="78"/>
      <c s="55"/>
      <c s="55"/>
      <c s="55"/>
      <c s="55"/>
      <c s="55"/>
      <c s="55"/>
      <c s="55"/>
      <c s="55"/>
      <c s="55"/>
      <c s="55"/>
      <c s="55"/>
      <c s="55"/>
    </row>
    <row r="214" spans="1:13 45:60" ht="15.75">
      <c r="A214" s="82"/>
      <c r="E214" s="84"/>
      <c r="M214" s="86"/>
      <c r="AS214" s="271"/>
      <c r="BA214" s="550"/>
      <c s="550"/>
      <c r="BE214" s="550"/>
      <c s="550"/>
      <c s="551"/>
      <c s="551"/>
    </row>
    <row r="215" spans="9:75" ht="15">
      <c r="I215" s="235" t="s">
        <v>16</v>
      </c>
      <c s="203"/>
      <c s="203"/>
      <c s="203"/>
      <c s="548">
        <f>COUNTIFS($H$6:$H$205,"SC",M$6:M$205,"&gt;=1")</f>
        <v>0</v>
      </c>
      <c s="548"/>
      <c s="548">
        <f t="shared" si="95" ref="O215">COUNTIFS($H$6:$H$205,"SC",O$6:O$205,"&gt;=1")</f>
        <v>0</v>
      </c>
      <c s="548"/>
      <c s="548">
        <f t="shared" si="96" ref="Q215">COUNTIFS($H$6:$H$205,"SC",Q$6:Q$205,"&gt;=1")</f>
        <v>0</v>
      </c>
      <c s="548"/>
      <c s="548">
        <f t="shared" si="97" ref="S215">COUNTIFS($H$6:$H$205,"SC",S$6:S$205,"&gt;=1")</f>
        <v>0</v>
      </c>
      <c s="548"/>
      <c s="548">
        <f t="shared" si="98" ref="U215">COUNTIFS($H$6:$H$205,"SC",U$6:U$205,"&gt;=1")</f>
        <v>0</v>
      </c>
      <c s="548"/>
      <c s="548">
        <f t="shared" si="99" ref="W215">COUNTIFS($H$6:$H$205,"SC",W$6:W$205,"&gt;=1")</f>
        <v>0</v>
      </c>
      <c s="548"/>
      <c s="548">
        <f t="shared" si="100" ref="Y215">COUNTIFS($H$6:$H$205,"SC",Y$6:Y$205,"&gt;=1")</f>
        <v>0</v>
      </c>
      <c s="548"/>
      <c s="548">
        <f t="shared" si="101" ref="AA215">COUNTIFS($H$6:$H$205,"SC",AA$6:AA$205,"&gt;=1")</f>
        <v>0</v>
      </c>
      <c s="548"/>
      <c s="548">
        <f t="shared" si="102" ref="AC215">COUNTIFS($H$6:$H$205,"SC",AC$6:AC$205,"&gt;=1")</f>
        <v>0</v>
      </c>
      <c s="548"/>
      <c s="548">
        <f t="shared" si="103" ref="AE215">COUNTIFS($H$6:$H$205,"SC",AE$6:AE$205,"&gt;=1")</f>
        <v>0</v>
      </c>
      <c s="548"/>
      <c s="548">
        <f t="shared" si="104" ref="AG215">COUNTIFS($H$6:$H$205,"SC",AG$6:AG$205,"&gt;=1")</f>
        <v>0</v>
      </c>
      <c s="548"/>
      <c s="548">
        <f t="shared" si="105" ref="AI215">COUNTIFS($H$6:$H$205,"SC",AI$6:AI$205,"&gt;=1")</f>
        <v>0</v>
      </c>
      <c s="548"/>
      <c s="548">
        <f t="shared" si="106" ref="AK215">COUNTIFS($H$6:$H$205,"SC",AK$6:AK$205,"&gt;=1")</f>
        <v>0</v>
      </c>
      <c s="548"/>
      <c s="548">
        <f t="shared" si="107" ref="AM215">COUNTIFS($H$6:$H$205,"SC",AM$6:AM$205,"&gt;=1")</f>
        <v>0</v>
      </c>
      <c s="548"/>
      <c s="548">
        <f t="shared" si="108" ref="AO215">COUNTIFS($H$6:$H$205,"SC",AO$6:AO$205,"&gt;=1")</f>
        <v>0</v>
      </c>
      <c s="548"/>
      <c s="548">
        <f>COUNTIFS($H$6:$H$205,"SC",AQ$6:AQ$205,"&gt;=1")</f>
        <v>0</v>
      </c>
      <c s="548"/>
      <c s="271"/>
      <c s="546">
        <f>COUNTIFS($H$6:$H$205,"SC",AT$6:AT$205,"&gt;=1")</f>
        <v>0</v>
      </c>
      <c s="547"/>
      <c s="546">
        <f t="shared" si="109" ref="AV215">COUNTIFS($H$6:$H$205,"SC",AV$6:AV$205,"&gt;=1")</f>
        <v>0</v>
      </c>
      <c s="547"/>
      <c s="546">
        <f t="shared" si="110" ref="AX215">COUNTIFS($H$6:$H$205,"SC",AX$6:AX$205,"&gt;=1")</f>
        <v>0</v>
      </c>
      <c s="547"/>
      <c s="546">
        <f t="shared" si="111" ref="AZ215">COUNTIFS($H$6:$H$205,"SC",AZ$6:AZ$205,"&gt;=1")</f>
        <v>0</v>
      </c>
      <c s="547"/>
      <c s="546">
        <f t="shared" si="112" ref="BB215">COUNTIFS($H$6:$H$205,"SC",BB$6:BB$205,"&gt;=1")</f>
        <v>0</v>
      </c>
      <c s="547"/>
      <c s="546">
        <f t="shared" si="113" ref="BD215">COUNTIFS($H$6:$H$205,"SC",BD$6:BD$205,"&gt;=1")</f>
        <v>0</v>
      </c>
      <c s="547"/>
      <c s="546">
        <f t="shared" si="114" ref="BF215">COUNTIFS($H$6:$H$205,"SC",BF$6:BF$205,"&gt;=1")</f>
        <v>0</v>
      </c>
      <c s="547"/>
      <c s="546">
        <f t="shared" si="115" ref="BH215">COUNTIFS($H$6:$H$205,"SC",BH$6:BH$205,"&gt;=1")</f>
        <v>0</v>
      </c>
      <c s="547"/>
      <c s="546">
        <f t="shared" si="116" ref="BJ215">COUNTIFS($H$6:$H$205,"SC",BJ$6:BJ$205,"&gt;=1")</f>
        <v>0</v>
      </c>
      <c s="547"/>
      <c s="546">
        <f t="shared" si="117" ref="BL215">COUNTIFS($H$6:$H$205,"SC",BL$6:BL$205,"&gt;=1")</f>
        <v>0</v>
      </c>
      <c s="547"/>
      <c s="546">
        <f t="shared" si="118" ref="BN215">COUNTIFS($H$6:$H$205,"SC",BN$6:BN$205,"&gt;=1")</f>
        <v>0</v>
      </c>
      <c s="547"/>
      <c s="546">
        <f t="shared" si="119" ref="BP215">COUNTIFS($H$6:$H$205,"SC",BP$6:BP$205,"&gt;=1")</f>
        <v>0</v>
      </c>
      <c s="547"/>
      <c s="546">
        <f t="shared" si="120" ref="BR215">COUNTIFS($H$6:$H$205,"SC",BR$6:BR$205,"&gt;=1")</f>
        <v>0</v>
      </c>
      <c s="547"/>
      <c s="546">
        <f t="shared" si="121" ref="BT215">COUNTIFS($H$6:$H$205,"SC",BT$6:BT$205,"&gt;=1")</f>
        <v>0</v>
      </c>
      <c s="547"/>
      <c s="497">
        <f>SUM(M215:AR215,AT215:BT215)</f>
        <v>0</v>
      </c>
      <c s="497"/>
    </row>
    <row r="216" spans="9:75" ht="15">
      <c r="I216" s="235" t="s">
        <v>360</v>
      </c>
      <c s="203"/>
      <c s="203"/>
      <c s="203"/>
      <c s="546">
        <f>M206-M215</f>
        <v>0</v>
      </c>
      <c s="547"/>
      <c s="546">
        <f t="shared" si="122" ref="O216">O206-O215</f>
        <v>0</v>
      </c>
      <c s="547"/>
      <c s="546">
        <f t="shared" si="123" ref="Q216">Q206-Q215</f>
        <v>0</v>
      </c>
      <c s="547"/>
      <c s="546">
        <f t="shared" si="124" ref="S216">S206-S215</f>
        <v>0</v>
      </c>
      <c s="547"/>
      <c s="546">
        <f t="shared" si="125" ref="U216">U206-U215</f>
        <v>0</v>
      </c>
      <c s="547"/>
      <c s="546">
        <f t="shared" si="126" ref="W216">W206-W215</f>
        <v>0</v>
      </c>
      <c s="547"/>
      <c s="546">
        <f t="shared" si="127" ref="Y216">Y206-Y215</f>
        <v>0</v>
      </c>
      <c s="547"/>
      <c s="546">
        <f t="shared" si="128" ref="AA216">AA206-AA215</f>
        <v>0</v>
      </c>
      <c s="547"/>
      <c s="546">
        <f t="shared" si="129" ref="AC216">AC206-AC215</f>
        <v>0</v>
      </c>
      <c s="547"/>
      <c s="546">
        <f t="shared" si="130" ref="AE216">AE206-AE215</f>
        <v>0</v>
      </c>
      <c s="547"/>
      <c s="546">
        <f t="shared" si="131" ref="AG216">AG206-AG215</f>
        <v>0</v>
      </c>
      <c s="547"/>
      <c s="546">
        <f t="shared" si="132" ref="AI216">AI206-AI215</f>
        <v>0</v>
      </c>
      <c s="547"/>
      <c s="546">
        <f t="shared" si="133" ref="AK216">AK206-AK215</f>
        <v>0</v>
      </c>
      <c s="547"/>
      <c s="546">
        <f t="shared" si="134" ref="AM216">AM206-AM215</f>
        <v>0</v>
      </c>
      <c s="547"/>
      <c s="546">
        <f t="shared" si="135" ref="AO216">AO206-AO215</f>
        <v>0</v>
      </c>
      <c s="547"/>
      <c s="546">
        <f t="shared" si="136" ref="AQ216">AQ206-AQ215</f>
        <v>0</v>
      </c>
      <c s="547"/>
      <c s="271"/>
      <c s="546">
        <f t="shared" si="137" ref="AT216">AT206-AT215</f>
        <v>0</v>
      </c>
      <c s="547"/>
      <c s="546">
        <f t="shared" si="138" ref="AV216">AV206-AV215</f>
        <v>0</v>
      </c>
      <c s="547"/>
      <c s="546">
        <f t="shared" si="139" ref="AX216">AX206-AX215</f>
        <v>0</v>
      </c>
      <c s="547"/>
      <c s="546">
        <f t="shared" si="140" ref="AZ216">AZ206-AZ215</f>
        <v>0</v>
      </c>
      <c s="547"/>
      <c s="546">
        <f t="shared" si="141" ref="BB216">BB206-BB215</f>
        <v>0</v>
      </c>
      <c s="547"/>
      <c s="546">
        <f t="shared" si="142" ref="BD216">BD206-BD215</f>
        <v>0</v>
      </c>
      <c s="547"/>
      <c s="546">
        <f t="shared" si="143" ref="BF216">BF206-BF215</f>
        <v>0</v>
      </c>
      <c s="547"/>
      <c s="546">
        <f t="shared" si="144" ref="BH216">BH206-BH215</f>
        <v>0</v>
      </c>
      <c s="547"/>
      <c s="546">
        <f t="shared" si="145" ref="BJ216">BJ206-BJ215</f>
        <v>0</v>
      </c>
      <c s="547"/>
      <c s="546">
        <f t="shared" si="146" ref="BL216">BL206-BL215</f>
        <v>0</v>
      </c>
      <c s="547"/>
      <c s="546">
        <f t="shared" si="147" ref="BN216">BN206-BN215</f>
        <v>0</v>
      </c>
      <c s="547"/>
      <c s="546">
        <f t="shared" si="148" ref="BP216">BP206-BP215</f>
        <v>0</v>
      </c>
      <c s="547"/>
      <c s="546">
        <f t="shared" si="149" ref="BR216">BR206-BR215</f>
        <v>0</v>
      </c>
      <c s="547"/>
      <c s="546">
        <f t="shared" si="150" ref="BT216">BT206-BT215</f>
        <v>0</v>
      </c>
      <c s="547"/>
      <c s="497">
        <f>SUM(M216:AR216,AT216:BT216)</f>
        <v>0</v>
      </c>
      <c s="497"/>
    </row>
    <row r="217" spans="9:75" ht="15">
      <c r="I217" s="236" t="s">
        <v>361</v>
      </c>
      <c s="203"/>
      <c s="203"/>
      <c s="203"/>
      <c s="544">
        <f>SUM(M215+M216)</f>
        <v>0</v>
      </c>
      <c s="544"/>
      <c s="544">
        <f t="shared" si="151" ref="O217">SUM(O215+O216)</f>
        <v>0</v>
      </c>
      <c s="544"/>
      <c s="544">
        <f t="shared" si="152" ref="Q217">SUM(Q215+Q216)</f>
        <v>0</v>
      </c>
      <c s="544"/>
      <c s="544">
        <f t="shared" si="153" ref="S217">SUM(S215+S216)</f>
        <v>0</v>
      </c>
      <c s="544"/>
      <c s="544">
        <f t="shared" si="154" ref="U217">SUM(U215+U216)</f>
        <v>0</v>
      </c>
      <c s="544"/>
      <c s="544">
        <f t="shared" si="155" ref="W217">SUM(W215+W216)</f>
        <v>0</v>
      </c>
      <c s="544"/>
      <c s="544">
        <f t="shared" si="156" ref="Y217">SUM(Y215+Y216)</f>
        <v>0</v>
      </c>
      <c s="544"/>
      <c s="544">
        <f t="shared" si="157" ref="AA217">SUM(AA215+AA216)</f>
        <v>0</v>
      </c>
      <c s="544"/>
      <c s="544">
        <f t="shared" si="158" ref="AC217">SUM(AC215+AC216)</f>
        <v>0</v>
      </c>
      <c s="544"/>
      <c s="544">
        <f t="shared" si="159" ref="AE217">SUM(AE215+AE216)</f>
        <v>0</v>
      </c>
      <c s="544"/>
      <c s="544">
        <f t="shared" si="160" ref="AG217">SUM(AG215+AG216)</f>
        <v>0</v>
      </c>
      <c s="544"/>
      <c s="544">
        <f t="shared" si="161" ref="AI217">SUM(AI215+AI216)</f>
        <v>0</v>
      </c>
      <c s="544"/>
      <c s="544">
        <f t="shared" si="162" ref="AK217">SUM(AK215+AK216)</f>
        <v>0</v>
      </c>
      <c s="544"/>
      <c s="544">
        <f t="shared" si="163" ref="AM217">SUM(AM215+AM216)</f>
        <v>0</v>
      </c>
      <c s="544"/>
      <c s="544">
        <f t="shared" si="164" ref="AO217">SUM(AO215+AO216)</f>
        <v>0</v>
      </c>
      <c s="544"/>
      <c s="544">
        <f t="shared" si="165" ref="AQ217">SUM(AQ215+AQ216)</f>
        <v>0</v>
      </c>
      <c s="544"/>
      <c s="272"/>
      <c s="544">
        <f t="shared" si="166" ref="AT217">SUM(AT215+AT216)</f>
        <v>0</v>
      </c>
      <c s="544"/>
      <c s="544">
        <f t="shared" si="167" ref="AV217">SUM(AV215+AV216)</f>
        <v>0</v>
      </c>
      <c s="544"/>
      <c s="544">
        <f t="shared" si="168" ref="AX217">SUM(AX215+AX216)</f>
        <v>0</v>
      </c>
      <c s="544"/>
      <c s="544">
        <f t="shared" si="169" ref="AZ217">SUM(AZ215+AZ216)</f>
        <v>0</v>
      </c>
      <c s="544"/>
      <c s="544">
        <f t="shared" si="170" ref="BB217">SUM(BB215+BB216)</f>
        <v>0</v>
      </c>
      <c s="544"/>
      <c s="544">
        <f t="shared" si="171" ref="BD217">SUM(BD215+BD216)</f>
        <v>0</v>
      </c>
      <c s="544"/>
      <c s="544">
        <f t="shared" si="172" ref="BF217">SUM(BF215+BF216)</f>
        <v>0</v>
      </c>
      <c s="544"/>
      <c s="544">
        <f t="shared" si="173" ref="BH217">SUM(BH215+BH216)</f>
        <v>0</v>
      </c>
      <c s="544"/>
      <c s="544">
        <f t="shared" si="174" ref="BJ217">SUM(BJ215+BJ216)</f>
        <v>0</v>
      </c>
      <c s="544"/>
      <c s="544">
        <f t="shared" si="175" ref="BL217">SUM(BL215+BL216)</f>
        <v>0</v>
      </c>
      <c s="544"/>
      <c s="544">
        <f t="shared" si="176" ref="BN217">SUM(BN215+BN216)</f>
        <v>0</v>
      </c>
      <c s="544"/>
      <c s="544">
        <f t="shared" si="177" ref="BP217">SUM(BP215+BP216)</f>
        <v>0</v>
      </c>
      <c s="544"/>
      <c s="544">
        <f t="shared" si="178" ref="BR217">SUM(BR215+BR216)</f>
        <v>0</v>
      </c>
      <c s="544"/>
      <c s="544">
        <f t="shared" si="179" ref="BT217">SUM(BT215+BT216)</f>
        <v>0</v>
      </c>
      <c s="544"/>
      <c s="545">
        <f>SUM(BV215:BV216)</f>
        <v>0</v>
      </c>
      <c s="545"/>
    </row>
    <row r="218" spans="45:45" ht="15">
      <c r="AS218" s="271"/>
    </row>
    <row r="219" ht="15"/>
    <row r="220" ht="15"/>
    <row r="221" ht="15"/>
    <row r="222" ht="15"/>
    <row r="223" ht="15"/>
    <row r="224" ht="15"/>
    <row r="225" s="5" customFormat="1" ht="15"/>
    <row r="226" s="5" customFormat="1" ht="15"/>
    <row r="227" s="5" customFormat="1" ht="15"/>
    <row r="228" s="5" customFormat="1" ht="15"/>
    <row r="229" s="5" customFormat="1" ht="15"/>
    <row r="230" s="5" customFormat="1" ht="15"/>
    <row r="231" s="5" customFormat="1" ht="15"/>
    <row r="232" s="5" customFormat="1" ht="15"/>
    <row r="233" s="5" customFormat="1" ht="15"/>
    <row r="234" s="5" customFormat="1" ht="15"/>
    <row r="235" s="5" customFormat="1" ht="15"/>
    <row r="236" s="5" customFormat="1" ht="15"/>
    <row r="237" s="5" customFormat="1" ht="15"/>
    <row r="238" s="5" customFormat="1" ht="15"/>
    <row r="239" s="5" customFormat="1" ht="15"/>
    <row r="240" s="5" customFormat="1" ht="15"/>
    <row r="241" s="5" customFormat="1" ht="15"/>
    <row r="242" s="5" customFormat="1" ht="15"/>
    <row r="243" s="5" customFormat="1" ht="15"/>
    <row r="244" s="5" customFormat="1" ht="15"/>
    <row r="245" s="5" customFormat="1" ht="15"/>
    <row r="246" s="5" customFormat="1" ht="15"/>
    <row r="247" s="5" customFormat="1" ht="15"/>
    <row r="248" s="5" customFormat="1" ht="15"/>
    <row r="249" s="5" customFormat="1" ht="15"/>
    <row r="250" s="5" customFormat="1" ht="15"/>
    <row r="251" s="5" customFormat="1" ht="15"/>
    <row r="252" s="5" customFormat="1" ht="15"/>
    <row r="253" s="5" customFormat="1" ht="15"/>
    <row r="254" s="5" customFormat="1" ht="15"/>
    <row r="255" s="5" customFormat="1" ht="15"/>
    <row r="256" s="5" customFormat="1" ht="15"/>
    <row r="257" s="5" customFormat="1" ht="15"/>
    <row r="258" s="5" customFormat="1" ht="15"/>
    <row r="259" s="5" customFormat="1" ht="15"/>
    <row r="260" s="5" customFormat="1" ht="15"/>
    <row r="261" s="5" customFormat="1" ht="15"/>
    <row r="262" s="5" customFormat="1" ht="15"/>
    <row r="263" s="5" customFormat="1" ht="15"/>
    <row r="264" s="5" customFormat="1" ht="15"/>
    <row r="265" s="5" customFormat="1" ht="15"/>
    <row r="266" s="5" customFormat="1" ht="15"/>
    <row r="267" s="5" customFormat="1" ht="15"/>
    <row r="268" s="5" customFormat="1" ht="15"/>
    <row r="269" s="5" customFormat="1" ht="15"/>
    <row r="270" s="5" customFormat="1" ht="15"/>
    <row r="271" s="5" customFormat="1" ht="15"/>
    <row r="272" s="5" customFormat="1" ht="15"/>
    <row r="273" s="5" customFormat="1" ht="15"/>
    <row r="274" s="5" customFormat="1" ht="15"/>
    <row r="275" s="5" customFormat="1" ht="15"/>
    <row r="276" s="5" customFormat="1" ht="15"/>
    <row r="277" s="5" customFormat="1" ht="15"/>
    <row r="278" s="5" customFormat="1" ht="15"/>
    <row r="279" s="5" customFormat="1" ht="15"/>
    <row r="280" s="5" customFormat="1" ht="15"/>
    <row r="281" s="5" customFormat="1" ht="15"/>
    <row r="282" s="5" customFormat="1" ht="15"/>
    <row r="283" s="5" customFormat="1" ht="15"/>
    <row r="284" s="5" customFormat="1" ht="15"/>
    <row r="285" s="5" customFormat="1" ht="15"/>
    <row r="286" s="5" customFormat="1" ht="15"/>
    <row r="287" s="5" customFormat="1" ht="15"/>
    <row r="288" s="5" customFormat="1" ht="15"/>
    <row r="289" s="5" customFormat="1" ht="15"/>
    <row r="290" s="5" customFormat="1" ht="15"/>
    <row r="291" s="5" customFormat="1" ht="15"/>
    <row r="292" s="5" customFormat="1" ht="15"/>
    <row r="293" s="5" customFormat="1" ht="15"/>
    <row r="294" s="5" customFormat="1" ht="15"/>
    <row r="295" s="5" customFormat="1" ht="15"/>
    <row r="296" s="5" customFormat="1" ht="15"/>
    <row r="297" s="5" customFormat="1" ht="15"/>
    <row r="298" s="5" customFormat="1" ht="15"/>
    <row r="299" s="5" customFormat="1" ht="15"/>
    <row r="300" s="5" customFormat="1" ht="15"/>
    <row r="301" s="5" customFormat="1" ht="15"/>
    <row r="302" s="5" customFormat="1" ht="15"/>
    <row r="303" s="5" customFormat="1" ht="15"/>
    <row r="304" s="5" customFormat="1" ht="15"/>
    <row r="305" s="5" customFormat="1" ht="15"/>
    <row r="306" s="5" customFormat="1" ht="15"/>
    <row r="307" s="5" customFormat="1" ht="15"/>
    <row r="308" s="5" customFormat="1" ht="15"/>
    <row r="309" s="5" customFormat="1" ht="15"/>
    <row r="310" s="5" customFormat="1" ht="15"/>
    <row r="311" s="5" customFormat="1" ht="15"/>
    <row r="312" s="5" customFormat="1" ht="15"/>
    <row r="313" s="5" customFormat="1" ht="15"/>
    <row r="314" s="5" customFormat="1" ht="15"/>
    <row r="315" s="5" customFormat="1" ht="15"/>
    <row r="316" s="5" customFormat="1" ht="15"/>
    <row r="317" s="5" customFormat="1" ht="15"/>
    <row r="318" s="5" customFormat="1" ht="15"/>
    <row r="319" s="5" customFormat="1" ht="15"/>
    <row r="320" s="5" customFormat="1" ht="15"/>
    <row r="321" s="5" customFormat="1" ht="15"/>
    <row r="322" s="5" customFormat="1" ht="15"/>
    <row r="323" s="5" customFormat="1" ht="15"/>
    <row r="324" s="5" customFormat="1" ht="15"/>
    <row r="325" s="5" customFormat="1" ht="15"/>
    <row r="326" s="5" customFormat="1" ht="15"/>
    <row r="327" s="5" customFormat="1" ht="15"/>
    <row r="328" s="5" customFormat="1" ht="15"/>
    <row r="329" s="5" customFormat="1" ht="15"/>
    <row r="330" s="5" customFormat="1" ht="15"/>
    <row r="331" s="5" customFormat="1" ht="15"/>
    <row r="332" s="5" customFormat="1" ht="15"/>
    <row r="333" s="5" customFormat="1" ht="15"/>
    <row r="334" s="5" customFormat="1" ht="15"/>
    <row r="335" s="5" customFormat="1" ht="15"/>
    <row r="336" s="5" customFormat="1" ht="15"/>
    <row r="337" s="5" customFormat="1" ht="15"/>
    <row r="338" s="5" customFormat="1" ht="15"/>
    <row r="339" s="5" customFormat="1" ht="15"/>
    <row r="340" s="5" customFormat="1" ht="15"/>
    <row r="341" s="5" customFormat="1" ht="15"/>
    <row r="342" s="5" customFormat="1" ht="15"/>
    <row r="343" s="5" customFormat="1" ht="15"/>
    <row r="344" s="5" customFormat="1" ht="15"/>
    <row r="345" s="5" customFormat="1" ht="15"/>
    <row r="346" s="5" customFormat="1" ht="15"/>
    <row r="347" s="5" customFormat="1" ht="15"/>
    <row r="348" s="5" customFormat="1" ht="15"/>
    <row r="349" s="5" customFormat="1" ht="15"/>
    <row r="350" s="5" customFormat="1" ht="15"/>
    <row r="351" s="5" customFormat="1" ht="15"/>
    <row r="352" s="5" customFormat="1" ht="15"/>
    <row r="353" s="5" customFormat="1" ht="15"/>
    <row r="354" s="5" customFormat="1" ht="15"/>
    <row r="355" s="5" customFormat="1" ht="15"/>
    <row r="356" s="5" customFormat="1" ht="15"/>
    <row r="357" s="5" customFormat="1" ht="15"/>
    <row r="358" s="5" customFormat="1" ht="15"/>
    <row r="359" s="5" customFormat="1" ht="15"/>
    <row r="360" s="5" customFormat="1" ht="15"/>
    <row r="361" s="5" customFormat="1" ht="15"/>
    <row r="362" s="5" customFormat="1" ht="15"/>
    <row r="363" s="5" customFormat="1" ht="15"/>
    <row r="364" s="5" customFormat="1" ht="15"/>
    <row r="365" s="5" customFormat="1" ht="15"/>
    <row r="366" s="5" customFormat="1" ht="15"/>
    <row r="367" s="5" customFormat="1" ht="15"/>
    <row r="368" s="5" customFormat="1" ht="15"/>
    <row r="369" s="5" customFormat="1" ht="15"/>
    <row r="370" s="5" customFormat="1" ht="15"/>
    <row r="371" s="5" customFormat="1" ht="15"/>
    <row r="372" s="5" customFormat="1" ht="15"/>
    <row r="373" s="5" customFormat="1" ht="15"/>
    <row r="374" s="5" customFormat="1" ht="15"/>
    <row r="375" s="5" customFormat="1" ht="15"/>
    <row r="376" s="5" customFormat="1" ht="15"/>
    <row r="377" s="5" customFormat="1" ht="15"/>
    <row r="378" s="5" customFormat="1" ht="15"/>
    <row r="379" s="5" customFormat="1" ht="15"/>
    <row r="380" s="5" customFormat="1" ht="15"/>
    <row r="381" s="5" customFormat="1" ht="15"/>
    <row r="382" s="5" customFormat="1" ht="15"/>
    <row r="383" s="5" customFormat="1" ht="15"/>
    <row r="384" s="5" customFormat="1" ht="15"/>
    <row r="385" s="5" customFormat="1" ht="15"/>
    <row r="386" s="5" customFormat="1" ht="15"/>
    <row r="387" s="5" customFormat="1" ht="15"/>
    <row r="388" s="5" customFormat="1" ht="15"/>
    <row r="389" s="5" customFormat="1" ht="15"/>
    <row r="390" s="5" customFormat="1" ht="15"/>
    <row r="391" s="5" customFormat="1" ht="15"/>
    <row r="392" s="5" customFormat="1" ht="15"/>
    <row r="393" s="5" customFormat="1" ht="15"/>
    <row r="394" s="5" customFormat="1" ht="15"/>
    <row r="395" s="5" customFormat="1" ht="15"/>
    <row r="396" s="5" customFormat="1" ht="15"/>
    <row r="397" s="5" customFormat="1" ht="15"/>
    <row r="398" s="5" customFormat="1" ht="15"/>
    <row r="399" s="5" customFormat="1" ht="15"/>
    <row r="400" s="5" customFormat="1" ht="15"/>
    <row r="401" s="5" customFormat="1" ht="15"/>
    <row r="402" s="5" customFormat="1" ht="15"/>
    <row r="403" s="5" customFormat="1" ht="15"/>
    <row r="404" s="5" customFormat="1" ht="15"/>
    <row r="405" s="5" customFormat="1" ht="15"/>
    <row r="406" s="5" customFormat="1" ht="15"/>
    <row r="407" s="5" customFormat="1" ht="15"/>
    <row r="408" s="5" customFormat="1" ht="15"/>
    <row r="409" s="5" customFormat="1" ht="15"/>
    <row r="410" s="5" customFormat="1" ht="15"/>
    <row r="411" s="5" customFormat="1" ht="15"/>
    <row r="412" s="5" customFormat="1" ht="15"/>
    <row r="413" s="5" customFormat="1" ht="15"/>
    <row r="414" s="5" customFormat="1" ht="15"/>
    <row r="415" s="5" customFormat="1" ht="15"/>
    <row r="416" s="5" customFormat="1" ht="15"/>
    <row r="417" s="5" customFormat="1" ht="15"/>
    <row r="418" s="5" customFormat="1" ht="15"/>
    <row r="419" s="5" customFormat="1" ht="15"/>
    <row r="420" s="5" customFormat="1" ht="15"/>
    <row r="421" s="5" customFormat="1" ht="15"/>
    <row r="422" s="5" customFormat="1" ht="15"/>
    <row r="423" s="5" customFormat="1" ht="15"/>
    <row r="424" s="5" customFormat="1" ht="15"/>
    <row r="425" s="5" customFormat="1" ht="15"/>
    <row r="426" s="5" customFormat="1" ht="15"/>
    <row r="427" s="5" customFormat="1" ht="15"/>
    <row r="428" s="5" customFormat="1" ht="15"/>
    <row r="429" s="5" customFormat="1" ht="15"/>
    <row r="430" s="5" customFormat="1" ht="15"/>
    <row r="431" s="5" customFormat="1" ht="15"/>
    <row r="432" s="5" customFormat="1" ht="15"/>
    <row r="433" s="5" customFormat="1" ht="15"/>
    <row r="434" s="5" customFormat="1" ht="15"/>
    <row r="435" s="5" customFormat="1" ht="15"/>
    <row r="436" s="5" customFormat="1" ht="15"/>
    <row r="437" s="5" customFormat="1" ht="15"/>
    <row r="438" s="5" customFormat="1" ht="15"/>
    <row r="439" s="5" customFormat="1" ht="15"/>
    <row r="440" s="5" customFormat="1" ht="15"/>
    <row r="441" s="5" customFormat="1" ht="15"/>
    <row r="442" s="5" customFormat="1" ht="15"/>
    <row r="443" s="5" customFormat="1" ht="15"/>
    <row r="444" s="5" customFormat="1" ht="15"/>
    <row r="445" s="5" customFormat="1" ht="15"/>
    <row r="446" s="5" customFormat="1" ht="15"/>
    <row r="447" s="5" customFormat="1" ht="15"/>
    <row r="448" s="5" customFormat="1" ht="15"/>
    <row r="449" s="5" customFormat="1" ht="15"/>
    <row r="450" s="5" customFormat="1" ht="15"/>
    <row r="451" s="5" customFormat="1" ht="15"/>
    <row r="452" s="5" customFormat="1" ht="15"/>
    <row r="453" s="5" customFormat="1" ht="15"/>
    <row r="454" s="5" customFormat="1" ht="15"/>
    <row r="455" s="5" customFormat="1" ht="15"/>
    <row r="456" s="5" customFormat="1" ht="15"/>
    <row r="457" s="5" customFormat="1" ht="15"/>
    <row r="458" s="5" customFormat="1" ht="15"/>
    <row r="459" s="5" customFormat="1" ht="15"/>
    <row r="460" s="5" customFormat="1" ht="15"/>
    <row r="461" s="5" customFormat="1" ht="15"/>
    <row r="462" s="5" customFormat="1" ht="15"/>
    <row r="463" s="5" customFormat="1" ht="15"/>
    <row r="464" s="5" customFormat="1" ht="15"/>
    <row r="465" s="5" customFormat="1" ht="15"/>
    <row r="466" s="5" customFormat="1" ht="15"/>
    <row r="467" s="5" customFormat="1" ht="15"/>
    <row r="468" s="5" customFormat="1" ht="15"/>
    <row r="469" s="5" customFormat="1" ht="15"/>
    <row r="470" s="5" customFormat="1" ht="15"/>
    <row r="471" s="5" customFormat="1" ht="15"/>
    <row r="472" s="5" customFormat="1" ht="15"/>
    <row r="473" s="5" customFormat="1" ht="15"/>
    <row r="474" s="5" customFormat="1" ht="15"/>
    <row r="475" s="5" customFormat="1" ht="15"/>
    <row r="476" s="5" customFormat="1" ht="15"/>
    <row r="477" s="5" customFormat="1" ht="15"/>
    <row r="478" s="5" customFormat="1" ht="15"/>
    <row r="479" s="5" customFormat="1" ht="15"/>
    <row r="480" s="5" customFormat="1" ht="15"/>
    <row r="481" s="5" customFormat="1" ht="15"/>
    <row r="482" s="5" customFormat="1" ht="15"/>
    <row r="483" s="5" customFormat="1" ht="15"/>
    <row r="484" s="5" customFormat="1" ht="15"/>
    <row r="485" s="5" customFormat="1" ht="15"/>
    <row r="486" s="5" customFormat="1" ht="15"/>
    <row r="487" s="5" customFormat="1" ht="15"/>
    <row r="488" s="5" customFormat="1" ht="15"/>
    <row r="489" s="5" customFormat="1" ht="15"/>
    <row r="490" s="5" customFormat="1" ht="15"/>
    <row r="491" s="5" customFormat="1" ht="15"/>
    <row r="492" s="5" customFormat="1" ht="15"/>
    <row r="493" s="5" customFormat="1" ht="15"/>
    <row r="494" s="5" customFormat="1" ht="15"/>
    <row r="495" s="5" customFormat="1" ht="15"/>
    <row r="496" s="5" customFormat="1" ht="15"/>
    <row r="497" s="5" customFormat="1" ht="15"/>
    <row r="498" s="5" customFormat="1" ht="15"/>
    <row r="499" s="5" customFormat="1" ht="15"/>
    <row r="500" s="5" customFormat="1" ht="15"/>
    <row r="501" s="5" customFormat="1" ht="15"/>
    <row r="502" s="5" customFormat="1" ht="15"/>
    <row r="503" s="5" customFormat="1" ht="15"/>
    <row r="504" s="5" customFormat="1" ht="15"/>
    <row r="505" s="5" customFormat="1" ht="15"/>
    <row r="506" s="5" customFormat="1" ht="15"/>
    <row r="507" s="5" customFormat="1" ht="15"/>
    <row r="508" s="5" customFormat="1" ht="15"/>
    <row r="509" s="5" customFormat="1" ht="15"/>
    <row r="510" s="5" customFormat="1" ht="15"/>
    <row r="511" s="5" customFormat="1" ht="15"/>
    <row r="512" s="5" customFormat="1" ht="15"/>
    <row r="513" s="5" customFormat="1" ht="15"/>
    <row r="514" s="5" customFormat="1" ht="15"/>
    <row r="515" s="5" customFormat="1" ht="15"/>
    <row r="516" s="5" customFormat="1" ht="15"/>
    <row r="517" s="5" customFormat="1" ht="15"/>
    <row r="518" s="5" customFormat="1" ht="15"/>
    <row r="519" s="5" customFormat="1" ht="15"/>
    <row r="520" s="5" customFormat="1" ht="15"/>
    <row r="521" s="5" customFormat="1" ht="15"/>
    <row r="522" s="5" customFormat="1" ht="15"/>
    <row r="523" s="5" customFormat="1" ht="15"/>
    <row r="524" s="5" customFormat="1" ht="15"/>
    <row r="525" s="5" customFormat="1" ht="15"/>
    <row r="526" s="5" customFormat="1" ht="15"/>
    <row r="527" s="5" customFormat="1" ht="15"/>
    <row r="528" s="5" customFormat="1" ht="15"/>
    <row r="529" s="5" customFormat="1" ht="15"/>
    <row r="530" s="5" customFormat="1" ht="15"/>
    <row r="531" s="5" customFormat="1" ht="15"/>
    <row r="532" s="5" customFormat="1" ht="15"/>
    <row r="533" s="5" customFormat="1" ht="15"/>
    <row r="534" s="5" customFormat="1" ht="15"/>
    <row r="535" s="5" customFormat="1" ht="15"/>
    <row r="536" s="5" customFormat="1" ht="15"/>
    <row r="537" s="5" customFormat="1" ht="15"/>
    <row r="538" s="5" customFormat="1" ht="15"/>
    <row r="539" s="5" customFormat="1" ht="15"/>
    <row r="540" s="5" customFormat="1" ht="15"/>
    <row r="541" s="5" customFormat="1" ht="15"/>
    <row r="542" s="5" customFormat="1" ht="15"/>
    <row r="543" s="5" customFormat="1" ht="15"/>
    <row r="544" s="5" customFormat="1" ht="15"/>
    <row r="545" s="5" customFormat="1" ht="15"/>
    <row r="546" s="5" customFormat="1" ht="15"/>
    <row r="547" s="5" customFormat="1" ht="15"/>
    <row r="548" s="5" customFormat="1" ht="15"/>
    <row r="549" s="5" customFormat="1" ht="15"/>
    <row r="550" s="5" customFormat="1" ht="15"/>
    <row r="551" s="5" customFormat="1" ht="15"/>
    <row r="552" s="5" customFormat="1" ht="15"/>
    <row r="553" s="5" customFormat="1" ht="15"/>
    <row r="554" s="5" customFormat="1" ht="15"/>
    <row r="555" s="5" customFormat="1" ht="15"/>
    <row r="556" s="5" customFormat="1" ht="15"/>
    <row r="557" s="5" customFormat="1" ht="15"/>
    <row r="558" s="5" customFormat="1" ht="15"/>
    <row r="559" s="5" customFormat="1" ht="15"/>
    <row r="560" s="5" customFormat="1" ht="15"/>
    <row r="561" s="5" customFormat="1" ht="15"/>
    <row r="562" s="5" customFormat="1" ht="15"/>
    <row r="563" s="5" customFormat="1" ht="15"/>
    <row r="564" s="5" customFormat="1" ht="15"/>
    <row r="565" s="5" customFormat="1" ht="15"/>
    <row r="566" s="5" customFormat="1" ht="15"/>
    <row r="567" s="5" customFormat="1" ht="15"/>
    <row r="568" s="5" customFormat="1" ht="15"/>
    <row r="569" s="5" customFormat="1" ht="15"/>
    <row r="570" s="5" customFormat="1" ht="15"/>
    <row r="571" s="5" customFormat="1" ht="15"/>
    <row r="572" s="5" customFormat="1" ht="15"/>
    <row r="573" s="5" customFormat="1" ht="15"/>
    <row r="574" s="5" customFormat="1" ht="15"/>
    <row r="575" s="5" customFormat="1" ht="15"/>
    <row r="576" s="5" customFormat="1" ht="15"/>
    <row r="577" s="5" customFormat="1" ht="15"/>
    <row r="578" s="5" customFormat="1" ht="15"/>
    <row r="579" s="5" customFormat="1" ht="15"/>
    <row r="580" s="5" customFormat="1" ht="15"/>
    <row r="581" s="5" customFormat="1" ht="15"/>
    <row r="582" s="5" customFormat="1" ht="15"/>
    <row r="583" s="5" customFormat="1" ht="15"/>
    <row r="584" s="5" customFormat="1" ht="15"/>
    <row r="585" s="5" customFormat="1" ht="15"/>
    <row r="586" s="5" customFormat="1" ht="15"/>
    <row r="587" s="5" customFormat="1" ht="15"/>
    <row r="588" s="5" customFormat="1" ht="15"/>
    <row r="589" s="5" customFormat="1" ht="15"/>
    <row r="590" s="5" customFormat="1" ht="15"/>
    <row r="591" s="5" customFormat="1" ht="15"/>
    <row r="592" s="5" customFormat="1" ht="15"/>
    <row r="593" s="5" customFormat="1" ht="15"/>
    <row r="594" s="5" customFormat="1" ht="15"/>
    <row r="595" s="5" customFormat="1" ht="15"/>
    <row r="596" s="5" customFormat="1" ht="15"/>
    <row r="597" s="5" customFormat="1" ht="15"/>
    <row r="598" s="5" customFormat="1" ht="15"/>
    <row r="599" s="5" customFormat="1" ht="15"/>
    <row r="600" s="5" customFormat="1" ht="15"/>
    <row r="601" s="5" customFormat="1" ht="15"/>
    <row r="602" s="5" customFormat="1" ht="15"/>
    <row r="603" s="5" customFormat="1" ht="15"/>
    <row r="604" s="5" customFormat="1" ht="15"/>
    <row r="605" s="5" customFormat="1" ht="15"/>
    <row r="606" s="5" customFormat="1" ht="15"/>
    <row r="607" s="5" customFormat="1" ht="15"/>
    <row r="608" s="5" customFormat="1" ht="15"/>
    <row r="609" s="5" customFormat="1" ht="15"/>
    <row r="610" s="5" customFormat="1" ht="15"/>
    <row r="611" s="5" customFormat="1" ht="15"/>
    <row r="612" s="5" customFormat="1" ht="15"/>
    <row r="613" s="5" customFormat="1" ht="15"/>
    <row r="614" s="5" customFormat="1" ht="15"/>
    <row r="615" s="5" customFormat="1" ht="15"/>
    <row r="616" s="5" customFormat="1" ht="15"/>
    <row r="617" s="5" customFormat="1" ht="15"/>
    <row r="618" s="5" customFormat="1" ht="15"/>
    <row r="619" s="5" customFormat="1" ht="15"/>
    <row r="620" s="5" customFormat="1" ht="15"/>
    <row r="621" s="5" customFormat="1" ht="15"/>
    <row r="622" s="5" customFormat="1" ht="15"/>
    <row r="623" s="5" customFormat="1" ht="15"/>
    <row r="624" s="5" customFormat="1" ht="15"/>
    <row r="625" s="5" customFormat="1" ht="15"/>
    <row r="626" s="5" customFormat="1" ht="15"/>
    <row r="627" s="5" customFormat="1" ht="15"/>
    <row r="628" s="5" customFormat="1" ht="15"/>
    <row r="629" s="5" customFormat="1" ht="15"/>
    <row r="630" s="5" customFormat="1" ht="15"/>
    <row r="631" s="5" customFormat="1" ht="15"/>
    <row r="632" s="5" customFormat="1" ht="15"/>
    <row r="633" s="5" customFormat="1" ht="15"/>
    <row r="634" s="5" customFormat="1" ht="15"/>
    <row r="635" s="5" customFormat="1" ht="15"/>
    <row r="636" s="5" customFormat="1" ht="15"/>
    <row r="637" s="5" customFormat="1" ht="15"/>
    <row r="638" s="5" customFormat="1" ht="15"/>
    <row r="639" s="5" customFormat="1" ht="15"/>
    <row r="640" s="5" customFormat="1" ht="15"/>
    <row r="641" s="5" customFormat="1" ht="15"/>
    <row r="642" s="5" customFormat="1" ht="15"/>
    <row r="643" s="5" customFormat="1" ht="15"/>
    <row r="644" s="5" customFormat="1" ht="15"/>
    <row r="645" s="5" customFormat="1" ht="15"/>
    <row r="646" s="5" customFormat="1" ht="15"/>
    <row r="647" s="5" customFormat="1" ht="15"/>
    <row r="648" s="5" customFormat="1" ht="15"/>
    <row r="649" s="5" customFormat="1" ht="15"/>
    <row r="650" s="5" customFormat="1" ht="15"/>
    <row r="651" s="5" customFormat="1" ht="15"/>
    <row r="652" s="5" customFormat="1" ht="15"/>
    <row r="653" s="5" customFormat="1" ht="15"/>
    <row r="654" s="5" customFormat="1" ht="15"/>
    <row r="655" s="5" customFormat="1" ht="15"/>
    <row r="656" s="5" customFormat="1" ht="15"/>
    <row r="657" s="5" customFormat="1" ht="15"/>
    <row r="658" s="5" customFormat="1" ht="15"/>
    <row r="659" s="5" customFormat="1" ht="15"/>
    <row r="660" s="5" customFormat="1" ht="15"/>
    <row r="661" s="5" customFormat="1" ht="15"/>
    <row r="662" s="5" customFormat="1" ht="15"/>
    <row r="663" s="5" customFormat="1" ht="15"/>
    <row r="664" s="5" customFormat="1" ht="15"/>
    <row r="665" s="5" customFormat="1" ht="15"/>
    <row r="666" s="5" customFormat="1" ht="15"/>
    <row r="667" s="5" customFormat="1" ht="15"/>
    <row r="668" s="5" customFormat="1" ht="15"/>
    <row r="669" s="5" customFormat="1" ht="15"/>
    <row r="670" s="5" customFormat="1" ht="15"/>
    <row r="671" s="5" customFormat="1" ht="15"/>
    <row r="672" s="5" customFormat="1" ht="15"/>
    <row r="673" s="5" customFormat="1" ht="15"/>
    <row r="674" s="5" customFormat="1" ht="15"/>
    <row r="675" s="5" customFormat="1" ht="15"/>
    <row r="676" s="5" customFormat="1" ht="15"/>
    <row r="677" s="5" customFormat="1" ht="15"/>
    <row r="678" s="5" customFormat="1" ht="15"/>
    <row r="679" s="5" customFormat="1" ht="15"/>
    <row r="680" s="5" customFormat="1" ht="15"/>
    <row r="681" s="5" customFormat="1" ht="15"/>
    <row r="682" s="5" customFormat="1" ht="15"/>
    <row r="683" s="5" customFormat="1" ht="15"/>
    <row r="684" s="5" customFormat="1" ht="15"/>
    <row r="685" s="5" customFormat="1" ht="15"/>
    <row r="686" s="5" customFormat="1" ht="15"/>
    <row r="687" s="5" customFormat="1" ht="15"/>
    <row r="688" s="5" customFormat="1" ht="15"/>
    <row r="689" s="5" customFormat="1" ht="15"/>
    <row r="690" s="5" customFormat="1" ht="15"/>
    <row r="691" s="5" customFormat="1" ht="15"/>
    <row r="692" s="5" customFormat="1" ht="15"/>
    <row r="693" s="5" customFormat="1" ht="15"/>
    <row r="694" s="5" customFormat="1" ht="15"/>
    <row r="695" s="5" customFormat="1" ht="15"/>
    <row r="696" s="5" customFormat="1" ht="15"/>
    <row r="697" s="5" customFormat="1" ht="15"/>
    <row r="698" s="5" customFormat="1" ht="15"/>
    <row r="699" s="5" customFormat="1" ht="15"/>
    <row r="700" s="5" customFormat="1" ht="15"/>
    <row r="701" s="5" customFormat="1" ht="15"/>
    <row r="702" s="5" customFormat="1" ht="15"/>
    <row r="703" s="5" customFormat="1" ht="15"/>
    <row r="704" s="5" customFormat="1" ht="15"/>
    <row r="705" s="5" customFormat="1" ht="15"/>
    <row r="706" s="5" customFormat="1" ht="15"/>
    <row r="707" s="5" customFormat="1" ht="15"/>
    <row r="708" s="5" customFormat="1" ht="15"/>
    <row r="709" s="5" customFormat="1" ht="15"/>
    <row r="710" s="5" customFormat="1" ht="15"/>
    <row r="711" s="5" customFormat="1" ht="15"/>
    <row r="712" s="5" customFormat="1" ht="15"/>
    <row r="713" s="5" customFormat="1" ht="15"/>
    <row r="714" s="5" customFormat="1" ht="15"/>
    <row r="715" s="5" customFormat="1" ht="15"/>
    <row r="716" s="5" customFormat="1" ht="15"/>
    <row r="717" s="5" customFormat="1" ht="15"/>
    <row r="718" s="5" customFormat="1" ht="15"/>
    <row r="719" s="5" customFormat="1" ht="15"/>
    <row r="720" s="5" customFormat="1" ht="15"/>
    <row r="721" s="5" customFormat="1" ht="15"/>
    <row r="722" s="5" customFormat="1" ht="15"/>
    <row r="723" s="5" customFormat="1" ht="15"/>
    <row r="724" s="5" customFormat="1" ht="15"/>
    <row r="725" s="5" customFormat="1" ht="15"/>
    <row r="726" s="5" customFormat="1" ht="15"/>
    <row r="727" s="5" customFormat="1" ht="15"/>
    <row r="728" s="5" customFormat="1" ht="15"/>
    <row r="729" s="5" customFormat="1" ht="15"/>
    <row r="730" s="5" customFormat="1" ht="15"/>
    <row r="731" s="5" customFormat="1" ht="15"/>
    <row r="732" s="5" customFormat="1" ht="15"/>
    <row r="733" s="5" customFormat="1" ht="15"/>
    <row r="734" s="5" customFormat="1" ht="15"/>
    <row r="735" s="5" customFormat="1" ht="15"/>
    <row r="736" s="5" customFormat="1" ht="15"/>
    <row r="737" s="5" customFormat="1" ht="15"/>
    <row r="738" s="5" customFormat="1" ht="15"/>
    <row r="739" s="5" customFormat="1" ht="15"/>
    <row r="740" s="5" customFormat="1" ht="15"/>
    <row r="741" s="5" customFormat="1" ht="15"/>
    <row r="742" s="5" customFormat="1" ht="15"/>
    <row r="743" s="5" customFormat="1" ht="15"/>
    <row r="744" s="5" customFormat="1" ht="15"/>
    <row r="745" s="5" customFormat="1" ht="15"/>
    <row r="746" s="5" customFormat="1" ht="15"/>
    <row r="747" s="5" customFormat="1" ht="15"/>
    <row r="748" s="5" customFormat="1" ht="15"/>
    <row r="749" s="5" customFormat="1" ht="15"/>
    <row r="750" s="5" customFormat="1" ht="15"/>
    <row r="751" s="5" customFormat="1" ht="15"/>
    <row r="752" s="5" customFormat="1" ht="15"/>
    <row r="753" s="5" customFormat="1" ht="15"/>
    <row r="754" s="5" customFormat="1" ht="15"/>
    <row r="755" s="5" customFormat="1" ht="15"/>
    <row r="756" s="5" customFormat="1" ht="15"/>
    <row r="757" s="5" customFormat="1" ht="15"/>
    <row r="758" s="5" customFormat="1" ht="15"/>
    <row r="759" s="5" customFormat="1" ht="15"/>
    <row r="760" s="5" customFormat="1" ht="15"/>
    <row r="761" s="5" customFormat="1" ht="15"/>
    <row r="762" s="5" customFormat="1" ht="15"/>
    <row r="763" s="5" customFormat="1" ht="15"/>
    <row r="764" s="5" customFormat="1" ht="15"/>
    <row r="765" s="5" customFormat="1" ht="15"/>
    <row r="766" s="5" customFormat="1" ht="15"/>
    <row r="767" s="5" customFormat="1" ht="15"/>
    <row r="768" s="5" customFormat="1" ht="15"/>
    <row r="769" s="5" customFormat="1" ht="15"/>
    <row r="770" s="5" customFormat="1" ht="15"/>
    <row r="771" s="5" customFormat="1" ht="15"/>
    <row r="772" s="5" customFormat="1" ht="15"/>
    <row r="773" s="5" customFormat="1" ht="15"/>
    <row r="774" s="5" customFormat="1" ht="15"/>
    <row r="775" s="5" customFormat="1" ht="15"/>
    <row r="776" s="5" customFormat="1" ht="15"/>
    <row r="777" s="5" customFormat="1" ht="15"/>
    <row r="778" s="5" customFormat="1" ht="15"/>
    <row r="779" s="5" customFormat="1" ht="15"/>
    <row r="780" s="5" customFormat="1" ht="15"/>
    <row r="781" s="5" customFormat="1" ht="15"/>
    <row r="782" s="5" customFormat="1" ht="15"/>
    <row r="783" s="5" customFormat="1" ht="15"/>
    <row r="784" s="5" customFormat="1" ht="15"/>
    <row r="785" s="5" customFormat="1" ht="15"/>
    <row r="786" s="5" customFormat="1" ht="15"/>
    <row r="787" s="5" customFormat="1" ht="15"/>
    <row r="788" s="5" customFormat="1" ht="15"/>
    <row r="789" s="5" customFormat="1" ht="15"/>
    <row r="790" s="5" customFormat="1" ht="15"/>
    <row r="791" s="5" customFormat="1" ht="15"/>
    <row r="792" s="5" customFormat="1" ht="15"/>
    <row r="793" s="5" customFormat="1" ht="15"/>
    <row r="794" s="5" customFormat="1" ht="15"/>
    <row r="795" s="5" customFormat="1" ht="15"/>
    <row r="796" s="5" customFormat="1" ht="15"/>
    <row r="797" s="5" customFormat="1" ht="15"/>
    <row r="798" s="5" customFormat="1" ht="15"/>
    <row r="799" s="5" customFormat="1" ht="15"/>
    <row r="800" s="5" customFormat="1" ht="15"/>
    <row r="801" s="5" customFormat="1" ht="15"/>
    <row r="802" s="5" customFormat="1" ht="15"/>
    <row r="803" s="5" customFormat="1" ht="15"/>
    <row r="804" s="5" customFormat="1" ht="15"/>
    <row r="805" s="5" customFormat="1" ht="15"/>
    <row r="806" s="5" customFormat="1" ht="15"/>
    <row r="807" s="5" customFormat="1" ht="15"/>
    <row r="808" s="5" customFormat="1" ht="15"/>
    <row r="809" s="5" customFormat="1" ht="15"/>
    <row r="810" s="5" customFormat="1" ht="15"/>
    <row r="811" s="5" customFormat="1" ht="15"/>
    <row r="812" s="5" customFormat="1" ht="15"/>
    <row r="813" s="5" customFormat="1" ht="15"/>
    <row r="814" s="5" customFormat="1" ht="15"/>
    <row r="815" s="5" customFormat="1" ht="15"/>
    <row r="816" s="5" customFormat="1" ht="15"/>
    <row r="817" s="5" customFormat="1" ht="15"/>
    <row r="818" s="5" customFormat="1" ht="15"/>
    <row r="819" s="5" customFormat="1" ht="15"/>
    <row r="820" s="5" customFormat="1" ht="15"/>
    <row r="821" s="5" customFormat="1" ht="15"/>
    <row r="822" s="5" customFormat="1" ht="15"/>
    <row r="823" s="5" customFormat="1" ht="15"/>
    <row r="824" s="5" customFormat="1" ht="15"/>
    <row r="825" s="5" customFormat="1" ht="15"/>
    <row r="826" s="5" customFormat="1" ht="15"/>
    <row r="827" s="5" customFormat="1" ht="15"/>
    <row r="828" s="5" customFormat="1" ht="15"/>
    <row r="829" s="5" customFormat="1" ht="15"/>
    <row r="830" s="5" customFormat="1" ht="15"/>
    <row r="831" s="5" customFormat="1" ht="15"/>
    <row r="832" s="5" customFormat="1" ht="15"/>
    <row r="833" s="5" customFormat="1" ht="15"/>
    <row r="834" s="5" customFormat="1" ht="15"/>
    <row r="835" s="5" customFormat="1" ht="15"/>
    <row r="836" s="5" customFormat="1" ht="15"/>
    <row r="837" s="5" customFormat="1" ht="15"/>
    <row r="838" s="5" customFormat="1" ht="15"/>
    <row r="839" s="5" customFormat="1" ht="15"/>
    <row r="840" s="5" customFormat="1" ht="15"/>
    <row r="841" s="5" customFormat="1" ht="15"/>
    <row r="842" s="5" customFormat="1" ht="15"/>
    <row r="843" s="5" customFormat="1" ht="15"/>
    <row r="844" s="5" customFormat="1" ht="15"/>
    <row r="845" s="5" customFormat="1" ht="15"/>
    <row r="846" s="5" customFormat="1" ht="15"/>
    <row r="847" s="5" customFormat="1" ht="15"/>
    <row r="848" s="5" customFormat="1" ht="15"/>
    <row r="849" s="5" customFormat="1" ht="15"/>
    <row r="850" s="5" customFormat="1" ht="15"/>
    <row r="851" s="5" customFormat="1" ht="15"/>
    <row r="852" s="5" customFormat="1" ht="15"/>
    <row r="853" s="5" customFormat="1" ht="15"/>
    <row r="854" s="5" customFormat="1" ht="15"/>
    <row r="855" s="5" customFormat="1" ht="15"/>
    <row r="856" s="5" customFormat="1" ht="15"/>
    <row r="857" s="5" customFormat="1" ht="15"/>
    <row r="858" s="5" customFormat="1" ht="15"/>
    <row r="859" s="5" customFormat="1" ht="15"/>
    <row r="860" s="5" customFormat="1" ht="15"/>
    <row r="861" s="5" customFormat="1" ht="15"/>
    <row r="862" s="5" customFormat="1" ht="15"/>
    <row r="863" s="5" customFormat="1" ht="15"/>
    <row r="864" s="5" customFormat="1" ht="15"/>
    <row r="865" s="5" customFormat="1" ht="15"/>
    <row r="866" s="5" customFormat="1" ht="15"/>
    <row r="867" s="5" customFormat="1" ht="15"/>
    <row r="868" s="5" customFormat="1" ht="15"/>
    <row r="869" s="5" customFormat="1" ht="15"/>
    <row r="870" s="5" customFormat="1" ht="15"/>
    <row r="871" s="5" customFormat="1" ht="15"/>
    <row r="872" s="5" customFormat="1" ht="15"/>
    <row r="873" s="5" customFormat="1" ht="15"/>
    <row r="874" s="5" customFormat="1" ht="15"/>
    <row r="875" s="5" customFormat="1" ht="15"/>
    <row r="876" s="5" customFormat="1" ht="15"/>
    <row r="877" s="5" customFormat="1" ht="15"/>
    <row r="878" s="5" customFormat="1" ht="15"/>
    <row r="879" s="5" customFormat="1" ht="15"/>
    <row r="880" s="5" customFormat="1" ht="15"/>
    <row r="881" s="5" customFormat="1" ht="15"/>
    <row r="882" s="5" customFormat="1" ht="15"/>
    <row r="883" s="5" customFormat="1" ht="15"/>
    <row r="884" s="5" customFormat="1" ht="15"/>
    <row r="885" s="5" customFormat="1" ht="15"/>
    <row r="886" s="5" customFormat="1" ht="15"/>
    <row r="887" s="5" customFormat="1" ht="15"/>
    <row r="888" s="5" customFormat="1" ht="15"/>
    <row r="889" s="5" customFormat="1" ht="15"/>
    <row r="890" s="5" customFormat="1" ht="15"/>
    <row r="891" s="5" customFormat="1" ht="15"/>
    <row r="892" s="5" customFormat="1" ht="15"/>
    <row r="893" s="5" customFormat="1" ht="15"/>
    <row r="894" s="5" customFormat="1" ht="15"/>
    <row r="895" s="5" customFormat="1" ht="15"/>
    <row r="896" s="5" customFormat="1" ht="15"/>
    <row r="897" s="5" customFormat="1" ht="15"/>
    <row r="898" s="5" customFormat="1" ht="15"/>
    <row r="899" s="5" customFormat="1" ht="15"/>
    <row r="900" s="5" customFormat="1" ht="15"/>
    <row r="901" s="5" customFormat="1" ht="15"/>
    <row r="902" s="5" customFormat="1" ht="15"/>
    <row r="903" s="5" customFormat="1" ht="15"/>
    <row r="904" s="5" customFormat="1" ht="15"/>
    <row r="905" s="5" customFormat="1" ht="15"/>
    <row r="906" s="5" customFormat="1" ht="15"/>
    <row r="907" s="5" customFormat="1" ht="15"/>
    <row r="908" s="5" customFormat="1" ht="15"/>
    <row r="909" s="5" customFormat="1" ht="15"/>
    <row r="910" s="5" customFormat="1" ht="15"/>
    <row r="911" s="5" customFormat="1" ht="15"/>
    <row r="912" s="5" customFormat="1" ht="15"/>
    <row r="913" s="5" customFormat="1" ht="15"/>
    <row r="914" s="5" customFormat="1" ht="15"/>
    <row r="915" s="5" customFormat="1" ht="15"/>
    <row r="916" s="5" customFormat="1" ht="15"/>
    <row r="917" s="5" customFormat="1" ht="15"/>
    <row r="918" s="5" customFormat="1" ht="15"/>
    <row r="919" s="5" customFormat="1" ht="15"/>
    <row r="920" s="5" customFormat="1" ht="15"/>
    <row r="921" s="5" customFormat="1" ht="15"/>
    <row r="922" s="5" customFormat="1" ht="15"/>
    <row r="923" s="5" customFormat="1" ht="15"/>
    <row r="924" s="5" customFormat="1" ht="15"/>
    <row r="925" s="5" customFormat="1" ht="15"/>
    <row r="926" s="5" customFormat="1" ht="15"/>
    <row r="927" s="5" customFormat="1" ht="15"/>
    <row r="928" s="5" customFormat="1" ht="15"/>
    <row r="929" s="5" customFormat="1" ht="15"/>
    <row r="930" s="5" customFormat="1" ht="15"/>
    <row r="931" s="5" customFormat="1" ht="15"/>
    <row r="932" s="5" customFormat="1" ht="15"/>
    <row r="933" s="5" customFormat="1" ht="15"/>
    <row r="934" s="5" customFormat="1" ht="15"/>
    <row r="935" s="5" customFormat="1" ht="15"/>
    <row r="936" s="5" customFormat="1" ht="15"/>
    <row r="937" s="5" customFormat="1" ht="15"/>
    <row r="938" s="5" customFormat="1" ht="15"/>
    <row r="939" s="5" customFormat="1" ht="15"/>
    <row r="940" s="5" customFormat="1" ht="15"/>
    <row r="941" s="5" customFormat="1" ht="15"/>
    <row r="942" s="5" customFormat="1" ht="15"/>
    <row r="943" s="5" customFormat="1" ht="15"/>
    <row r="944" s="5" customFormat="1" ht="15"/>
    <row r="945" s="5" customFormat="1" ht="15"/>
    <row r="946" s="5" customFormat="1" ht="15"/>
    <row r="947" s="5" customFormat="1" ht="15"/>
    <row r="948" s="5" customFormat="1" ht="15"/>
    <row r="949" s="5" customFormat="1" ht="15"/>
    <row r="950" s="5" customFormat="1" ht="15"/>
    <row r="951" s="5" customFormat="1" ht="15"/>
    <row r="952" s="5" customFormat="1" ht="15"/>
    <row r="953" s="5" customFormat="1" ht="15"/>
    <row r="954" s="5" customFormat="1" ht="15"/>
    <row r="955" s="5" customFormat="1" ht="15"/>
    <row r="956" s="5" customFormat="1" ht="15"/>
    <row r="957" s="5" customFormat="1" ht="15"/>
    <row r="958" s="5" customFormat="1" ht="15"/>
    <row r="959" s="5" customFormat="1" ht="15"/>
    <row r="960" s="5" customFormat="1" ht="15"/>
    <row r="961" s="5" customFormat="1" ht="15"/>
    <row r="962" s="5" customFormat="1" ht="15"/>
    <row r="963" s="5" customFormat="1" ht="15"/>
    <row r="964" s="5" customFormat="1" ht="15"/>
    <row r="965" s="5" customFormat="1" ht="15"/>
    <row r="966" s="5" customFormat="1" ht="15"/>
    <row r="967" s="5" customFormat="1" ht="15"/>
    <row r="968" s="5" customFormat="1" ht="15"/>
    <row r="969" s="5" customFormat="1" ht="15"/>
    <row r="970" s="5" customFormat="1" ht="15"/>
    <row r="971" s="5" customFormat="1" ht="15"/>
    <row r="972" s="5" customFormat="1" ht="15"/>
    <row r="973" s="5" customFormat="1" ht="15"/>
    <row r="974" s="5" customFormat="1" ht="15"/>
    <row r="975" s="5" customFormat="1" ht="15"/>
    <row r="976" s="5" customFormat="1" ht="15"/>
    <row r="977" s="5" customFormat="1" ht="15"/>
    <row r="978" s="5" customFormat="1" ht="15"/>
    <row r="979" s="5" customFormat="1" ht="15"/>
    <row r="980" s="5" customFormat="1" ht="15"/>
    <row r="981" s="5" customFormat="1" ht="15"/>
    <row r="982" s="5" customFormat="1" ht="15"/>
    <row r="983" s="5" customFormat="1" ht="15"/>
    <row r="984" s="5" customFormat="1" ht="15"/>
    <row r="985" s="5" customFormat="1" ht="15"/>
    <row r="986" s="5" customFormat="1" ht="15"/>
    <row r="987" s="5" customFormat="1" ht="15"/>
    <row r="988" s="5" customFormat="1" ht="15"/>
    <row r="989" s="5" customFormat="1" ht="15"/>
    <row r="990" s="5" customFormat="1" ht="15"/>
    <row r="991" s="5" customFormat="1" ht="15"/>
    <row r="992" s="5" customFormat="1" ht="15"/>
    <row r="993" s="5" customFormat="1" ht="15"/>
    <row r="994" s="5" customFormat="1" ht="15"/>
    <row r="995" s="5" customFormat="1" ht="15"/>
    <row r="996" s="5" customFormat="1" ht="15"/>
    <row r="997" s="5" customFormat="1" ht="15"/>
    <row r="998" s="5" customFormat="1" ht="15"/>
    <row r="999" s="5" customFormat="1" ht="15"/>
    <row r="1000" s="5" customFormat="1" ht="15"/>
    <row r="1001" s="5" customFormat="1" ht="15"/>
    <row r="1002" s="5" customFormat="1" ht="15"/>
    <row r="1003" s="5" customFormat="1" ht="15"/>
    <row r="1004" s="5" customFormat="1" ht="15"/>
    <row r="1005" s="5" customFormat="1" ht="15"/>
    <row r="1006" s="5" customFormat="1" ht="15"/>
    <row r="1007" s="5" customFormat="1" ht="15"/>
    <row r="1008" s="5" customFormat="1" ht="15"/>
    <row r="1009" s="5" customFormat="1" ht="15"/>
    <row r="1010" s="5" customFormat="1" ht="15"/>
    <row r="1011" s="5" customFormat="1" ht="15"/>
    <row r="1012" s="5" customFormat="1" ht="15"/>
    <row r="1013" s="5" customFormat="1" ht="15"/>
    <row r="1014" s="5" customFormat="1" ht="15"/>
    <row r="1015" s="5" customFormat="1" ht="15"/>
    <row r="1016" s="5" customFormat="1" ht="15"/>
    <row r="1017" s="5" customFormat="1" ht="15"/>
    <row r="1018" s="5" customFormat="1" ht="15"/>
    <row r="1019" s="5" customFormat="1" ht="15"/>
    <row r="1020" s="5" customFormat="1" ht="15"/>
    <row r="1021" s="5" customFormat="1" ht="15"/>
    <row r="1022" s="5" customFormat="1" ht="15"/>
    <row r="1023" s="5" customFormat="1" ht="15"/>
    <row r="1024" s="5" customFormat="1" ht="15"/>
    <row r="1025" s="5" customFormat="1" ht="15"/>
    <row r="1026" s="5" customFormat="1" ht="15"/>
    <row r="1027" s="5" customFormat="1" ht="15"/>
    <row r="1028" s="5" customFormat="1" ht="15"/>
    <row r="1029" s="5" customFormat="1" ht="15"/>
    <row r="1030" s="5" customFormat="1" ht="15"/>
    <row r="1031" s="5" customFormat="1" ht="15"/>
    <row r="1032" s="5" customFormat="1" ht="15"/>
    <row r="1033" s="5" customFormat="1" ht="15"/>
    <row r="1034" s="5" customFormat="1" ht="15"/>
    <row r="1035" s="5" customFormat="1" ht="15"/>
    <row r="1036" s="5" customFormat="1" ht="15"/>
    <row r="1037" s="5" customFormat="1" ht="15"/>
    <row r="1038" s="5" customFormat="1" ht="15"/>
    <row r="1039" s="5" customFormat="1" ht="15"/>
    <row r="1040" s="5" customFormat="1" ht="15"/>
    <row r="1041" s="5" customFormat="1" ht="15"/>
    <row r="1042" s="5" customFormat="1" ht="15"/>
    <row r="1043" s="5" customFormat="1" ht="15"/>
    <row r="1044" s="5" customFormat="1" ht="15"/>
    <row r="1045" s="5" customFormat="1" ht="15"/>
    <row r="1046" s="5" customFormat="1" ht="15"/>
    <row r="1047" s="5" customFormat="1" ht="15"/>
    <row r="1048" s="5" customFormat="1" ht="15"/>
    <row r="1049" s="5" customFormat="1" ht="15"/>
    <row r="1050" s="5" customFormat="1" ht="15"/>
    <row r="1051" s="5" customFormat="1" ht="15"/>
    <row r="1052" s="5" customFormat="1" ht="15"/>
    <row r="1053" s="5" customFormat="1" ht="15"/>
    <row r="1054" s="5" customFormat="1" ht="15"/>
    <row r="1055" s="5" customFormat="1" ht="15"/>
    <row r="1056" s="5" customFormat="1" ht="15"/>
    <row r="1057" s="5" customFormat="1" ht="15"/>
    <row r="1058" s="5" customFormat="1" ht="15"/>
    <row r="1059" s="5" customFormat="1" ht="15"/>
    <row r="1060" s="5" customFormat="1" ht="15"/>
    <row r="1061" s="5" customFormat="1" ht="15"/>
    <row r="1062" s="5" customFormat="1" ht="15"/>
    <row r="1063" s="5" customFormat="1" ht="15"/>
    <row r="1064" s="5" customFormat="1" ht="15"/>
    <row r="1065" s="5" customFormat="1" ht="15"/>
    <row r="1066" s="5" customFormat="1" ht="15"/>
    <row r="1067" s="5" customFormat="1" ht="15"/>
    <row r="1068" s="5" customFormat="1" ht="15"/>
    <row r="1069" s="5" customFormat="1" ht="15"/>
    <row r="1070" s="5" customFormat="1" ht="15"/>
    <row r="1071" s="5" customFormat="1" ht="15"/>
    <row r="1072" s="5" customFormat="1" ht="15"/>
    <row r="1073" s="5" customFormat="1" ht="15"/>
    <row r="1074" s="5" customFormat="1" ht="15"/>
    <row r="1075" s="5" customFormat="1" ht="15"/>
    <row r="1076" s="5" customFormat="1" ht="15"/>
    <row r="1077" s="5" customFormat="1" ht="15"/>
    <row r="1078" s="5" customFormat="1" ht="15"/>
    <row r="1079" s="5" customFormat="1" ht="15"/>
    <row r="1080" s="5" customFormat="1" ht="15"/>
    <row r="1081" s="5" customFormat="1" ht="15"/>
    <row r="1082" s="5" customFormat="1" ht="15"/>
    <row r="1083" s="5" customFormat="1" ht="15"/>
    <row r="1084" s="5" customFormat="1" ht="15"/>
    <row r="1085" s="5" customFormat="1" ht="15"/>
    <row r="1086" s="5" customFormat="1" ht="15"/>
    <row r="1087" s="5" customFormat="1" ht="15"/>
    <row r="1088" s="5" customFormat="1" ht="15"/>
    <row r="1089" s="5" customFormat="1" ht="15"/>
    <row r="1090" s="5" customFormat="1" ht="15"/>
    <row r="1091" s="5" customFormat="1" ht="15"/>
    <row r="1092" s="5" customFormat="1" ht="15"/>
    <row r="1093" s="5" customFormat="1" ht="15"/>
    <row r="1094" s="5" customFormat="1" ht="15"/>
    <row r="1095" s="5" customFormat="1" ht="15"/>
    <row r="1096" s="5" customFormat="1" ht="15"/>
    <row r="1097" s="5" customFormat="1" ht="15"/>
    <row r="1098" s="5" customFormat="1" ht="15"/>
    <row r="1099" s="5" customFormat="1" ht="15"/>
    <row r="1100" s="5" customFormat="1" ht="15"/>
    <row r="1101" s="5" customFormat="1" ht="15"/>
    <row r="1102" s="5" customFormat="1" ht="15"/>
    <row r="1103" s="5" customFormat="1" ht="15"/>
    <row r="1104" s="5" customFormat="1" ht="15"/>
    <row r="1105" s="5" customFormat="1" ht="15"/>
    <row r="1106" s="5" customFormat="1" ht="15"/>
    <row r="1107" s="5" customFormat="1" ht="15"/>
    <row r="1108" s="5" customFormat="1" ht="15"/>
    <row r="1109" s="5" customFormat="1" ht="15"/>
    <row r="1110" s="5" customFormat="1" ht="15"/>
    <row r="1111" s="5" customFormat="1" ht="15"/>
    <row r="1112" s="5" customFormat="1" ht="15"/>
    <row r="1113" s="5" customFormat="1" ht="15"/>
    <row r="1114" s="5" customFormat="1" ht="15"/>
    <row r="1115" s="5" customFormat="1" ht="15"/>
    <row r="1116" s="5" customFormat="1" ht="15"/>
    <row r="1117" s="5" customFormat="1" ht="15"/>
    <row r="1118" s="5" customFormat="1" ht="15"/>
    <row r="1119" s="5" customFormat="1" ht="15"/>
    <row r="1120" s="5" customFormat="1" ht="15"/>
    <row r="1121" s="5" customFormat="1" ht="15"/>
    <row r="1122" s="5" customFormat="1" ht="15"/>
    <row r="1123" s="5" customFormat="1" ht="15"/>
    <row r="1124" s="5" customFormat="1" ht="15"/>
    <row r="1125" s="5" customFormat="1" ht="15"/>
    <row r="1126" s="5" customFormat="1" ht="15"/>
    <row r="1127" s="5" customFormat="1" ht="15"/>
    <row r="1128" s="5" customFormat="1" ht="15"/>
    <row r="1129" s="5" customFormat="1" ht="15"/>
    <row r="1130" s="5" customFormat="1" ht="15"/>
    <row r="1131" s="5" customFormat="1" ht="15"/>
    <row r="1132" s="5" customFormat="1" ht="15"/>
    <row r="1133" s="5" customFormat="1" ht="15"/>
    <row r="1134" s="5" customFormat="1" ht="15"/>
    <row r="1135" s="5" customFormat="1" ht="15"/>
    <row r="1136" s="5" customFormat="1" ht="15"/>
    <row r="1137" s="5" customFormat="1" ht="15"/>
    <row r="1138" s="5" customFormat="1" ht="15"/>
    <row r="1139" s="5" customFormat="1" ht="15"/>
    <row r="1140" s="5" customFormat="1" ht="15"/>
    <row r="1141" s="5" customFormat="1" ht="15"/>
    <row r="1142" s="5" customFormat="1" ht="15"/>
    <row r="1143" s="5" customFormat="1" ht="15"/>
    <row r="1144" s="5" customFormat="1" ht="15"/>
    <row r="1145" s="5" customFormat="1" ht="15"/>
    <row r="1146" s="5" customFormat="1" ht="15"/>
    <row r="1147" s="5" customFormat="1" ht="15"/>
    <row r="1148" s="5" customFormat="1" ht="15"/>
    <row r="1149" s="5" customFormat="1" ht="15"/>
    <row r="1150" s="5" customFormat="1" ht="15"/>
    <row r="1151" s="5" customFormat="1" ht="15"/>
    <row r="1152" s="5" customFormat="1" ht="15"/>
    <row r="1153" s="5" customFormat="1" ht="15"/>
    <row r="1154" s="5" customFormat="1" ht="15"/>
    <row r="1155" s="5" customFormat="1" ht="15"/>
    <row r="1156" s="5" customFormat="1" ht="15"/>
    <row r="1157" s="5" customFormat="1" ht="15"/>
    <row r="1158" s="5" customFormat="1" ht="15"/>
    <row r="1159" s="5" customFormat="1" ht="15"/>
    <row r="1160" s="5" customFormat="1" ht="15"/>
    <row r="1161" s="5" customFormat="1" ht="15"/>
    <row r="1162" s="5" customFormat="1" ht="15"/>
    <row r="1163" s="5" customFormat="1" ht="15"/>
    <row r="1164" s="5" customFormat="1" ht="15"/>
    <row r="1165" s="5" customFormat="1" ht="15"/>
    <row r="1166" s="5" customFormat="1" ht="15"/>
    <row r="1167" s="5" customFormat="1" ht="15"/>
    <row r="1168" s="5" customFormat="1" ht="15"/>
    <row r="1169" s="5" customFormat="1" ht="15"/>
    <row r="1170" s="5" customFormat="1" ht="15"/>
    <row r="1171" s="5" customFormat="1" ht="15"/>
    <row r="1172" s="5" customFormat="1" ht="15"/>
    <row r="1173" s="5" customFormat="1" ht="15"/>
    <row r="1174" s="5" customFormat="1" ht="15"/>
    <row r="1175" s="5" customFormat="1" ht="15"/>
    <row r="1176" s="5" customFormat="1" ht="15"/>
    <row r="1177" s="5" customFormat="1" ht="15"/>
    <row r="1178" s="5" customFormat="1" ht="15"/>
    <row r="1179" s="5" customFormat="1" ht="15"/>
    <row r="1180" s="5" customFormat="1" ht="15"/>
    <row r="1181" s="5" customFormat="1" ht="15"/>
    <row r="1182" s="5" customFormat="1" ht="15"/>
    <row r="1183" s="5" customFormat="1" ht="15"/>
    <row r="1184" s="5" customFormat="1" ht="15"/>
    <row r="1185" s="5" customFormat="1" ht="15"/>
    <row r="1186" s="5" customFormat="1" ht="15"/>
    <row r="1187" s="5" customFormat="1" ht="15"/>
    <row r="1188" s="5" customFormat="1" ht="15"/>
    <row r="1189" s="5" customFormat="1" ht="15"/>
    <row r="1190" s="5" customFormat="1" ht="15"/>
    <row r="1191" s="5" customFormat="1" ht="15"/>
    <row r="1192" s="5" customFormat="1" ht="15"/>
    <row r="1193" s="5" customFormat="1" ht="15"/>
    <row r="1194" s="5" customFormat="1" ht="15"/>
    <row r="1195" s="5" customFormat="1" ht="15"/>
    <row r="1196" s="5" customFormat="1" ht="15"/>
    <row r="1197" s="5" customFormat="1" ht="15"/>
    <row r="1198" s="5" customFormat="1" ht="15"/>
    <row r="1199" s="5" customFormat="1" ht="15"/>
    <row r="1200" s="5" customFormat="1" ht="15"/>
    <row r="1201" s="5" customFormat="1" ht="15"/>
    <row r="1202" s="5" customFormat="1" ht="15"/>
    <row r="1203" s="5" customFormat="1" ht="15"/>
    <row r="1204" s="5" customFormat="1" ht="15"/>
    <row r="1205" s="5" customFormat="1" ht="15"/>
    <row r="1206" s="5" customFormat="1" ht="15"/>
    <row r="1207" s="5" customFormat="1" ht="15"/>
    <row r="1208" s="5" customFormat="1" ht="15"/>
    <row r="1209" s="5" customFormat="1" ht="15"/>
    <row r="1210" s="5" customFormat="1" ht="15"/>
    <row r="1211" s="5" customFormat="1" ht="15"/>
    <row r="1212" s="5" customFormat="1" ht="15"/>
    <row r="1213" s="5" customFormat="1" ht="15"/>
    <row r="1214" s="5" customFormat="1" ht="15"/>
    <row r="1215" s="5" customFormat="1" ht="15"/>
    <row r="1216" s="5" customFormat="1" ht="15"/>
    <row r="1217" s="5" customFormat="1" ht="15"/>
    <row r="1218" s="5" customFormat="1" ht="15"/>
    <row r="1219" s="5" customFormat="1" ht="15"/>
    <row r="1220" s="5" customFormat="1" ht="15"/>
    <row r="1221" s="5" customFormat="1" ht="15"/>
    <row r="1222" s="5" customFormat="1" ht="15"/>
    <row r="1223" s="5" customFormat="1" ht="15"/>
    <row r="1224" s="5" customFormat="1" ht="15"/>
    <row r="1225" s="5" customFormat="1" ht="15"/>
    <row r="1226" s="5" customFormat="1" ht="15"/>
    <row r="1227" s="5" customFormat="1" ht="15"/>
    <row r="1228" s="5" customFormat="1" ht="15"/>
    <row r="1229" s="5" customFormat="1" ht="15"/>
    <row r="1230" s="5" customFormat="1" ht="15"/>
    <row r="1231" s="5" customFormat="1" ht="15"/>
    <row r="1232" s="5" customFormat="1" ht="15"/>
    <row r="1233" s="5" customFormat="1" ht="15"/>
    <row r="1234" s="5" customFormat="1" ht="15"/>
    <row r="1235" s="5" customFormat="1" ht="15"/>
    <row r="1236" s="5" customFormat="1" ht="15"/>
    <row r="1237" s="5" customFormat="1" ht="15"/>
    <row r="1238" s="5" customFormat="1" ht="15"/>
    <row r="1239" s="5" customFormat="1" ht="15"/>
    <row r="1240" s="5" customFormat="1" ht="15"/>
    <row r="1241" s="5" customFormat="1" ht="15"/>
    <row r="1242" s="5" customFormat="1" ht="15"/>
    <row r="1243" s="5" customFormat="1" ht="15"/>
    <row r="1244" s="5" customFormat="1" ht="15"/>
    <row r="1245" s="5" customFormat="1" ht="15"/>
    <row r="1246" s="5" customFormat="1" ht="15"/>
    <row r="1247" s="5" customFormat="1" ht="15"/>
    <row r="1248" s="5" customFormat="1" ht="15"/>
    <row r="1249" s="5" customFormat="1" ht="15"/>
    <row r="1250" s="5" customFormat="1" ht="15"/>
    <row r="1251" s="5" customFormat="1" ht="15"/>
    <row r="1252" s="5" customFormat="1" ht="15"/>
    <row r="1253" s="5" customFormat="1" ht="15"/>
    <row r="1254" s="5" customFormat="1" ht="15"/>
    <row r="1255" s="5" customFormat="1" ht="15"/>
    <row r="1256" s="5" customFormat="1" ht="15"/>
    <row r="1257" s="5" customFormat="1" ht="15"/>
    <row r="1258" s="5" customFormat="1" ht="15"/>
    <row r="1259" s="5" customFormat="1" ht="15"/>
    <row r="1260" s="5" customFormat="1" ht="15"/>
    <row r="1261" s="5" customFormat="1" ht="15"/>
    <row r="1262" s="5" customFormat="1" ht="15"/>
    <row r="1263" s="5" customFormat="1" ht="15"/>
    <row r="1264" s="5" customFormat="1" ht="15"/>
    <row r="1265" s="5" customFormat="1" ht="15"/>
    <row r="1266" s="5" customFormat="1" ht="15"/>
    <row r="1267" s="5" customFormat="1" ht="15"/>
    <row r="1268" s="5" customFormat="1" ht="15"/>
    <row r="1269" s="5" customFormat="1" ht="15"/>
    <row r="1270" s="5" customFormat="1" ht="15"/>
    <row r="1271" s="5" customFormat="1" ht="15"/>
    <row r="1272" s="5" customFormat="1" ht="15"/>
    <row r="1273" s="5" customFormat="1" ht="15"/>
    <row r="1274" s="5" customFormat="1" ht="15"/>
    <row r="1275" s="5" customFormat="1" ht="15"/>
    <row r="1276" s="5" customFormat="1" ht="15"/>
    <row r="1277" s="5" customFormat="1" ht="15"/>
    <row r="1278" s="5" customFormat="1" ht="15"/>
    <row r="1279" s="5" customFormat="1" ht="15"/>
    <row r="1280" s="5" customFormat="1" ht="15"/>
    <row r="1281" s="5" customFormat="1" ht="15"/>
    <row r="1282" s="5" customFormat="1" ht="15"/>
    <row r="1283" s="5" customFormat="1" ht="15"/>
    <row r="1284" s="5" customFormat="1" ht="15"/>
    <row r="1285" s="5" customFormat="1" ht="15"/>
    <row r="1286" s="5" customFormat="1" ht="15"/>
    <row r="1287" s="5" customFormat="1" ht="15"/>
    <row r="1288" s="5" customFormat="1" ht="15"/>
    <row r="1289" s="5" customFormat="1" ht="15"/>
    <row r="1290" s="5" customFormat="1" ht="15"/>
    <row r="1291" s="5" customFormat="1" ht="15"/>
    <row r="1292" s="5" customFormat="1" ht="15"/>
    <row r="1293" s="5" customFormat="1" ht="15"/>
    <row r="1294" s="5" customFormat="1" ht="15"/>
    <row r="1295" s="5" customFormat="1" ht="15"/>
    <row r="1296" s="5" customFormat="1" ht="15"/>
    <row r="1297" s="5" customFormat="1" ht="15"/>
    <row r="1298" s="5" customFormat="1" ht="15"/>
    <row r="1299" s="5" customFormat="1" ht="15"/>
    <row r="1300" s="5" customFormat="1" ht="15"/>
    <row r="1301" s="5" customFormat="1" ht="15"/>
    <row r="1302" s="5" customFormat="1" ht="15"/>
    <row r="1303" s="5" customFormat="1" ht="15"/>
    <row r="1304" s="5" customFormat="1" ht="15"/>
    <row r="1305" s="5" customFormat="1" ht="15"/>
    <row r="1306" s="5" customFormat="1" ht="15"/>
    <row r="1307" s="5" customFormat="1" ht="15"/>
    <row r="1308" s="5" customFormat="1" ht="15"/>
    <row r="1309" s="5" customFormat="1" ht="15"/>
    <row r="1310" s="5" customFormat="1" ht="15"/>
    <row r="1311" s="5" customFormat="1" ht="15"/>
    <row r="1312" s="5" customFormat="1" ht="15"/>
    <row r="1313" s="5" customFormat="1" ht="15"/>
    <row r="1314" s="5" customFormat="1" ht="15"/>
    <row r="1315" s="5" customFormat="1" ht="15"/>
    <row r="1316" s="5" customFormat="1" ht="15"/>
    <row r="1317" s="5" customFormat="1" ht="15"/>
    <row r="1318" s="5" customFormat="1" ht="15"/>
    <row r="1319" s="5" customFormat="1" ht="15"/>
    <row r="1320" s="5" customFormat="1" ht="15"/>
    <row r="1321" s="5" customFormat="1" ht="15"/>
    <row r="1322" s="5" customFormat="1" ht="15"/>
    <row r="1323" s="5" customFormat="1" ht="15"/>
    <row r="1324" s="5" customFormat="1" ht="15"/>
    <row r="1325" s="5" customFormat="1" ht="15"/>
    <row r="1326" s="5" customFormat="1" ht="15"/>
    <row r="1327" s="5" customFormat="1" ht="15"/>
    <row r="1328" s="5" customFormat="1" ht="15"/>
    <row r="1329" s="5" customFormat="1" ht="15"/>
    <row r="1330" s="5" customFormat="1" ht="15"/>
    <row r="1331" s="5" customFormat="1" ht="15"/>
    <row r="1332" s="5" customFormat="1" ht="15"/>
    <row r="1333" s="5" customFormat="1" ht="15"/>
    <row r="1334" s="5" customFormat="1" ht="15"/>
    <row r="1335" s="5" customFormat="1" ht="15"/>
    <row r="1336" s="5" customFormat="1" ht="15"/>
    <row r="1337" s="5" customFormat="1" ht="15"/>
    <row r="1338" s="5" customFormat="1" ht="15"/>
    <row r="1339" s="5" customFormat="1" ht="15"/>
    <row r="1340" s="5" customFormat="1" ht="15"/>
    <row r="1341" s="5" customFormat="1" ht="15"/>
    <row r="1342" s="5" customFormat="1" ht="15"/>
    <row r="1343" s="5" customFormat="1" ht="15"/>
    <row r="1344" s="5" customFormat="1" ht="15"/>
    <row r="1345" s="5" customFormat="1" ht="15"/>
    <row r="1346" s="5" customFormat="1" ht="15"/>
    <row r="1347" s="5" customFormat="1" ht="15"/>
    <row r="1348" s="5" customFormat="1" ht="15"/>
    <row r="1349" s="5" customFormat="1" ht="15"/>
    <row r="1350" s="5" customFormat="1" ht="15"/>
    <row r="1351" s="5" customFormat="1" ht="15"/>
    <row r="1352" s="5" customFormat="1" ht="15"/>
    <row r="1353" s="5" customFormat="1" ht="15"/>
    <row r="1354" s="5" customFormat="1" ht="15"/>
    <row r="1355" s="5" customFormat="1" ht="15"/>
    <row r="1356" s="5" customFormat="1" ht="15"/>
    <row r="1357" s="5" customFormat="1" ht="15"/>
    <row r="1358" s="5" customFormat="1" ht="15"/>
    <row r="1359" s="5" customFormat="1" ht="15"/>
    <row r="1360" s="5" customFormat="1" ht="15"/>
    <row r="1361" s="5" customFormat="1" ht="15"/>
    <row r="1362" s="5" customFormat="1" ht="15"/>
    <row r="1363" s="5" customFormat="1" ht="15"/>
    <row r="1364" s="5" customFormat="1" ht="15"/>
    <row r="1365" s="5" customFormat="1" ht="15"/>
    <row r="1366" s="5" customFormat="1" ht="15"/>
    <row r="1367" s="5" customFormat="1" ht="15"/>
    <row r="1368" s="5" customFormat="1" ht="15"/>
    <row r="1369" s="5" customFormat="1" ht="15"/>
    <row r="1370" s="5" customFormat="1" ht="15"/>
    <row r="1371" s="5" customFormat="1" ht="15"/>
    <row r="1372" s="5" customFormat="1" ht="15"/>
    <row r="1373" s="5" customFormat="1" ht="15"/>
    <row r="1374" s="5" customFormat="1" ht="15"/>
    <row r="1375" s="5" customFormat="1" ht="15"/>
    <row r="1376" s="5" customFormat="1" ht="15"/>
    <row r="1377" s="5" customFormat="1" ht="15"/>
    <row r="1378" s="5" customFormat="1" ht="15"/>
    <row r="1379" s="5" customFormat="1" ht="15"/>
    <row r="1380" s="5" customFormat="1" ht="15"/>
    <row r="1381" s="5" customFormat="1" ht="15"/>
    <row r="1382" s="5" customFormat="1" ht="15"/>
    <row r="1383" s="5" customFormat="1" ht="15"/>
    <row r="1384" s="5" customFormat="1" ht="15"/>
    <row r="1385" s="5" customFormat="1" ht="15"/>
    <row r="1386" s="5" customFormat="1" ht="15"/>
    <row r="1387" s="5" customFormat="1" ht="15"/>
    <row r="1388" s="5" customFormat="1" ht="15"/>
    <row r="1389" s="5" customFormat="1" ht="15"/>
    <row r="1390" s="5" customFormat="1" ht="15"/>
    <row r="1391" s="5" customFormat="1" ht="15"/>
    <row r="1392" s="5" customFormat="1" ht="15"/>
    <row r="1393" s="5" customFormat="1" ht="15"/>
    <row r="1394" s="5" customFormat="1" ht="15"/>
    <row r="1395" s="5" customFormat="1" ht="15"/>
    <row r="1396" s="5" customFormat="1" ht="15"/>
    <row r="1397" s="5" customFormat="1" ht="15"/>
    <row r="1398" s="5" customFormat="1" ht="15"/>
    <row r="1399" s="5" customFormat="1" ht="15"/>
    <row r="1400" s="5" customFormat="1" ht="15"/>
    <row r="1401" s="5" customFormat="1" ht="15"/>
    <row r="1402" s="5" customFormat="1" ht="15"/>
    <row r="1403" s="5" customFormat="1" ht="15"/>
    <row r="1404" s="5" customFormat="1" ht="15"/>
    <row r="1405" s="5" customFormat="1" ht="15"/>
    <row r="1406" s="5" customFormat="1" ht="15"/>
    <row r="1407" s="5" customFormat="1" ht="15"/>
    <row r="1408" s="5" customFormat="1" ht="15"/>
    <row r="1409" s="5" customFormat="1" ht="15"/>
    <row r="1410" s="5" customFormat="1" ht="15"/>
    <row r="1411" s="5" customFormat="1" ht="15"/>
    <row r="1412" s="5" customFormat="1" ht="15"/>
    <row r="1413" s="5" customFormat="1" ht="15"/>
    <row r="1414" s="5" customFormat="1" ht="15"/>
    <row r="1415" s="5" customFormat="1" ht="15"/>
    <row r="1416" s="5" customFormat="1" ht="15"/>
    <row r="1417" s="5" customFormat="1" ht="15"/>
    <row r="1418" s="5" customFormat="1" ht="15"/>
    <row r="1419" s="5" customFormat="1" ht="15"/>
    <row r="1420" s="5" customFormat="1" ht="15"/>
    <row r="1421" s="5" customFormat="1" ht="15"/>
    <row r="1422" s="5" customFormat="1" ht="15"/>
    <row r="1423" s="5" customFormat="1" ht="15"/>
    <row r="1424" s="5" customFormat="1" ht="15"/>
    <row r="1425" s="5" customFormat="1" ht="15"/>
    <row r="1426" s="5" customFormat="1" ht="15"/>
    <row r="1427" s="5" customFormat="1" ht="15"/>
    <row r="1428" s="5" customFormat="1" ht="15"/>
    <row r="1429" s="5" customFormat="1" ht="15"/>
    <row r="1430" s="5" customFormat="1" ht="15"/>
    <row r="1431" s="5" customFormat="1" ht="15"/>
    <row r="1432" s="5" customFormat="1" ht="15"/>
    <row r="1433" s="5" customFormat="1" ht="15"/>
    <row r="1434" s="5" customFormat="1" ht="15"/>
    <row r="1435" s="5" customFormat="1" ht="15"/>
    <row r="1436" s="5" customFormat="1" ht="15"/>
    <row r="1437" s="5" customFormat="1" ht="15"/>
    <row r="1438" s="5" customFormat="1" ht="15"/>
    <row r="1439" s="5" customFormat="1" ht="15"/>
    <row r="1440" s="5" customFormat="1" ht="15"/>
    <row r="1441" s="5" customFormat="1" ht="15"/>
    <row r="1442" s="5" customFormat="1" ht="15"/>
    <row r="1443" s="5" customFormat="1" ht="15"/>
    <row r="1444" s="5" customFormat="1" ht="15"/>
    <row r="1445" s="5" customFormat="1" ht="15"/>
    <row r="1446" s="5" customFormat="1" ht="15"/>
    <row r="1447" s="5" customFormat="1" ht="15"/>
    <row r="1448" s="5" customFormat="1" ht="15"/>
    <row r="1449" s="5" customFormat="1" ht="15"/>
    <row r="1450" s="5" customFormat="1" ht="15"/>
    <row r="1451" s="5" customFormat="1" ht="15"/>
    <row r="1452" s="5" customFormat="1" ht="15"/>
    <row r="1453" s="5" customFormat="1" ht="15"/>
    <row r="1454" s="5" customFormat="1" ht="15"/>
    <row r="1455" s="5" customFormat="1" ht="15"/>
    <row r="1456" s="5" customFormat="1" ht="15"/>
    <row r="1457" s="5" customFormat="1" ht="15"/>
    <row r="1458" s="5" customFormat="1" ht="15"/>
    <row r="1459" s="5" customFormat="1" ht="15"/>
    <row r="1460" s="5" customFormat="1" ht="15"/>
    <row r="1461" s="5" customFormat="1" ht="15"/>
    <row r="1462" s="5" customFormat="1" ht="15"/>
    <row r="1463" s="5" customFormat="1" ht="15"/>
    <row r="1464" s="5" customFormat="1" ht="15"/>
    <row r="1465" s="5" customFormat="1" ht="15"/>
    <row r="1466" s="5" customFormat="1" ht="15"/>
    <row r="1467" s="5" customFormat="1" ht="15"/>
    <row r="1468" s="5" customFormat="1" ht="15"/>
    <row r="1469" s="5" customFormat="1" ht="15"/>
    <row r="1470" s="5" customFormat="1" ht="15"/>
    <row r="1471" s="5" customFormat="1" ht="15"/>
    <row r="1472" s="5" customFormat="1" ht="15"/>
    <row r="1473" s="5" customFormat="1" ht="15"/>
    <row r="1474" s="5" customFormat="1" ht="15"/>
    <row r="1475" s="5" customFormat="1" ht="15"/>
    <row r="1476" s="5" customFormat="1" ht="15"/>
    <row r="1477" s="5" customFormat="1" ht="15"/>
    <row r="1478" s="5" customFormat="1" ht="15"/>
    <row r="1479" s="5" customFormat="1" ht="15"/>
    <row r="1480" s="5" customFormat="1" ht="15"/>
    <row r="1481" s="5" customFormat="1" ht="15"/>
    <row r="1482" s="5" customFormat="1" ht="15"/>
    <row r="1483" s="5" customFormat="1" ht="15"/>
    <row r="1484" s="5" customFormat="1" ht="15"/>
    <row r="1485" s="5" customFormat="1" ht="15"/>
    <row r="1486" s="5" customFormat="1" ht="15"/>
    <row r="1487" s="5" customFormat="1" ht="15"/>
    <row r="1488" s="5" customFormat="1" ht="15"/>
    <row r="1489" s="5" customFormat="1" ht="15"/>
    <row r="1490" s="5" customFormat="1" ht="15"/>
    <row r="1491" s="5" customFormat="1" ht="15"/>
    <row r="1492" s="5" customFormat="1" ht="15"/>
    <row r="1493" s="5" customFormat="1" ht="15"/>
    <row r="1494" s="5" customFormat="1" ht="15"/>
    <row r="1495" s="5" customFormat="1" ht="15"/>
    <row r="1496" s="5" customFormat="1" ht="15"/>
    <row r="1497" s="5" customFormat="1" ht="15"/>
    <row r="1498" s="5" customFormat="1" ht="15"/>
    <row r="1499" s="5" customFormat="1" ht="15"/>
    <row r="1500" s="5" customFormat="1" ht="15"/>
    <row r="1501" s="5" customFormat="1" ht="15"/>
    <row r="1502" s="5" customFormat="1" ht="15"/>
    <row r="1503" s="5" customFormat="1" ht="15"/>
    <row r="1504" s="5" customFormat="1" ht="15"/>
    <row r="1505" s="5" customFormat="1" ht="15"/>
    <row r="1506" s="5" customFormat="1" ht="15"/>
    <row r="1507" s="5" customFormat="1" ht="15"/>
    <row r="1508" s="5" customFormat="1" ht="15"/>
    <row r="1509" s="5" customFormat="1" ht="15"/>
    <row r="1510" s="5" customFormat="1" ht="15"/>
    <row r="1511" s="5" customFormat="1" ht="15"/>
    <row r="1512" s="5" customFormat="1" ht="15"/>
    <row r="1513" s="5" customFormat="1" ht="15"/>
    <row r="1514" s="5" customFormat="1" ht="15"/>
    <row r="1515" s="5" customFormat="1" ht="15"/>
    <row r="1516" s="5" customFormat="1" ht="15"/>
    <row r="1517" s="5" customFormat="1" ht="15"/>
    <row r="1518" s="5" customFormat="1" ht="15"/>
    <row r="1519" s="5" customFormat="1" ht="15"/>
    <row r="1520" s="5" customFormat="1" ht="15"/>
    <row r="1521" s="5" customFormat="1" ht="15"/>
    <row r="1522" s="5" customFormat="1" ht="15"/>
    <row r="1523" s="5" customFormat="1" ht="15"/>
    <row r="1524" s="5" customFormat="1" ht="15"/>
    <row r="1525" s="5" customFormat="1" ht="15"/>
    <row r="1526" s="5" customFormat="1" ht="15"/>
    <row r="1527" s="5" customFormat="1" ht="15"/>
    <row r="1528" s="5" customFormat="1" ht="15"/>
    <row r="1529" s="5" customFormat="1" ht="15"/>
    <row r="1530" s="5" customFormat="1" ht="15"/>
    <row r="1531" s="5" customFormat="1" ht="15"/>
    <row r="1532" s="5" customFormat="1" ht="15"/>
    <row r="1533" s="5" customFormat="1" ht="15"/>
    <row r="1534" s="5" customFormat="1" ht="15"/>
    <row r="1535" s="5" customFormat="1" ht="15"/>
    <row r="1536" s="5" customFormat="1" ht="15"/>
    <row r="1537" s="5" customFormat="1" ht="15"/>
    <row r="1538" s="5" customFormat="1" ht="15"/>
    <row r="1539" s="5" customFormat="1" ht="15"/>
    <row r="1540" s="5" customFormat="1" ht="15"/>
    <row r="1541" s="5" customFormat="1" ht="15"/>
    <row r="1542" s="5" customFormat="1" ht="15"/>
    <row r="1543" s="5" customFormat="1" ht="15"/>
    <row r="1544" s="5" customFormat="1" ht="15"/>
    <row r="1545" s="5" customFormat="1" ht="15"/>
    <row r="1546" s="5" customFormat="1" ht="15"/>
    <row r="1547" s="5" customFormat="1" ht="15"/>
    <row r="1548" s="5" customFormat="1" ht="15"/>
    <row r="1549" s="5" customFormat="1" ht="15"/>
    <row r="1550" s="5" customFormat="1" ht="15"/>
    <row r="1551" s="5" customFormat="1" ht="15"/>
    <row r="1552" s="5" customFormat="1" ht="15"/>
    <row r="1553" s="5" customFormat="1" ht="15"/>
    <row r="1554" s="5" customFormat="1" ht="15"/>
    <row r="1555" s="5" customFormat="1" ht="15"/>
    <row r="1556" s="5" customFormat="1" ht="15"/>
    <row r="1557" s="5" customFormat="1" ht="15"/>
    <row r="1558" s="5" customFormat="1" ht="15"/>
    <row r="1559" s="5" customFormat="1" ht="15"/>
    <row r="1560" s="5" customFormat="1" ht="15"/>
    <row r="1561" s="5" customFormat="1" ht="15"/>
    <row r="1562" s="5" customFormat="1" ht="15"/>
    <row r="1563" s="5" customFormat="1" ht="15"/>
    <row r="1564" s="5" customFormat="1" ht="15"/>
    <row r="1565" s="5" customFormat="1" ht="15"/>
    <row r="1566" s="5" customFormat="1" ht="15"/>
    <row r="1567" s="5" customFormat="1" ht="15"/>
    <row r="1568" s="5" customFormat="1" ht="15"/>
    <row r="1569" s="5" customFormat="1" ht="15"/>
    <row r="1570" s="5" customFormat="1" ht="15"/>
    <row r="1571" s="5" customFormat="1" ht="15"/>
    <row r="1572" s="5" customFormat="1" ht="15"/>
    <row r="1573" s="5" customFormat="1" ht="15"/>
    <row r="1574" s="5" customFormat="1" ht="15"/>
    <row r="1575" s="5" customFormat="1" ht="15"/>
    <row r="1576" s="5" customFormat="1" ht="15"/>
    <row r="1577" s="5" customFormat="1" ht="15"/>
    <row r="1578" s="5" customFormat="1" ht="15"/>
    <row r="1579" s="5" customFormat="1" ht="15"/>
    <row r="1580" s="5" customFormat="1" ht="15"/>
    <row r="1581" s="5" customFormat="1" ht="15"/>
    <row r="1582" s="5" customFormat="1" ht="15"/>
    <row r="1583" s="5" customFormat="1" ht="15"/>
    <row r="1584" s="5" customFormat="1" ht="15"/>
    <row r="1585" s="5" customFormat="1" ht="15"/>
    <row r="1586" s="5" customFormat="1" ht="15"/>
    <row r="1587" s="5" customFormat="1" ht="15"/>
    <row r="1588" s="5" customFormat="1" ht="15"/>
    <row r="1589" s="5" customFormat="1" ht="15"/>
    <row r="1590" s="5" customFormat="1" ht="15"/>
    <row r="1591" s="5" customFormat="1" ht="15"/>
    <row r="1592" s="5" customFormat="1" ht="15"/>
    <row r="1593" s="5" customFormat="1" ht="15"/>
    <row r="1594" s="5" customFormat="1" ht="15"/>
    <row r="1595" s="5" customFormat="1" ht="15"/>
    <row r="1596" s="5" customFormat="1" ht="15"/>
    <row r="1597" s="5" customFormat="1" ht="15"/>
    <row r="1598" s="5" customFormat="1" ht="15"/>
    <row r="1599" s="5" customFormat="1" ht="15"/>
    <row r="1600" s="5" customFormat="1" ht="15"/>
    <row r="1601" s="5" customFormat="1" ht="15"/>
    <row r="1602" s="5" customFormat="1" ht="15"/>
    <row r="1603" s="5" customFormat="1" ht="15"/>
    <row r="1604" s="5" customFormat="1" ht="15"/>
    <row r="1605" s="5" customFormat="1" ht="15"/>
    <row r="1606" s="5" customFormat="1" ht="15"/>
    <row r="1607" s="5" customFormat="1" ht="15"/>
    <row r="1608" s="5" customFormat="1" ht="15"/>
    <row r="1609" s="5" customFormat="1" ht="15"/>
    <row r="1610" s="5" customFormat="1" ht="15"/>
    <row r="1611" s="5" customFormat="1" ht="15"/>
    <row r="1612" s="5" customFormat="1" ht="15"/>
    <row r="1613" s="5" customFormat="1" ht="15"/>
    <row r="1614" s="5" customFormat="1" ht="15"/>
    <row r="1615" s="5" customFormat="1" ht="15"/>
    <row r="1616" s="5" customFormat="1" ht="15"/>
    <row r="1617" s="5" customFormat="1" ht="15"/>
    <row r="1618" s="5" customFormat="1" ht="15"/>
    <row r="1619" s="5" customFormat="1" ht="15"/>
    <row r="1620" s="5" customFormat="1" ht="15"/>
    <row r="1621" s="5" customFormat="1" ht="15"/>
    <row r="1622" s="5" customFormat="1" ht="15"/>
    <row r="1623" s="5" customFormat="1" ht="15"/>
    <row r="1624" s="5" customFormat="1" ht="15"/>
    <row r="1625" s="5" customFormat="1" ht="15"/>
    <row r="1626" s="5" customFormat="1" ht="15"/>
    <row r="1627" s="5" customFormat="1" ht="15"/>
    <row r="1628" s="5" customFormat="1" ht="15"/>
    <row r="1629" s="5" customFormat="1" ht="15"/>
    <row r="1630" s="5" customFormat="1" ht="15"/>
    <row r="1631" s="5" customFormat="1" ht="15"/>
    <row r="1632" s="5" customFormat="1" ht="15"/>
    <row r="1633" s="5" customFormat="1" ht="15"/>
    <row r="1634" s="5" customFormat="1" ht="15"/>
    <row r="1635" s="5" customFormat="1" ht="15"/>
    <row r="1636" s="5" customFormat="1" ht="15"/>
    <row r="1637" s="5" customFormat="1" ht="15"/>
    <row r="1638" s="5" customFormat="1" ht="15"/>
    <row r="1639" s="5" customFormat="1" ht="15"/>
    <row r="1640" s="5" customFormat="1" ht="15"/>
    <row r="1641" s="5" customFormat="1" ht="15"/>
    <row r="1642" s="5" customFormat="1" ht="15"/>
    <row r="1643" s="5" customFormat="1" ht="15"/>
    <row r="1644" s="5" customFormat="1" ht="15"/>
    <row r="1645" s="5" customFormat="1" ht="15"/>
    <row r="1646" s="5" customFormat="1" ht="15"/>
    <row r="1647" s="5" customFormat="1" ht="15"/>
    <row r="1648" s="5" customFormat="1" ht="15"/>
    <row r="1649" s="5" customFormat="1" ht="15"/>
    <row r="1650" s="5" customFormat="1" ht="15"/>
    <row r="1651" s="5" customFormat="1" ht="15"/>
    <row r="1652" s="5" customFormat="1" ht="15"/>
    <row r="1653" s="5" customFormat="1" ht="15"/>
    <row r="1654" s="5" customFormat="1" ht="15"/>
    <row r="1655" s="5" customFormat="1" ht="15"/>
    <row r="1656" s="5" customFormat="1" ht="15"/>
    <row r="1657" s="5" customFormat="1" ht="15"/>
    <row r="1658" s="5" customFormat="1" ht="15"/>
    <row r="1659" s="5" customFormat="1" ht="15"/>
    <row r="1660" s="5" customFormat="1" ht="15"/>
    <row r="1661" s="5" customFormat="1" ht="15"/>
    <row r="1662" s="5" customFormat="1" ht="15"/>
    <row r="1663" s="5" customFormat="1" ht="15"/>
    <row r="1664" s="5" customFormat="1" ht="15"/>
    <row r="1665" s="5" customFormat="1" ht="15"/>
    <row r="1666" s="5" customFormat="1" ht="15"/>
    <row r="1667" s="5" customFormat="1" ht="15"/>
    <row r="1668" s="5" customFormat="1" ht="15"/>
    <row r="1669" s="5" customFormat="1" ht="15"/>
    <row r="1670" s="5" customFormat="1" ht="15"/>
    <row r="1671" s="5" customFormat="1" ht="15"/>
    <row r="1672" s="5" customFormat="1" ht="15"/>
    <row r="1673" s="5" customFormat="1" ht="15"/>
    <row r="1674" s="5" customFormat="1" ht="15"/>
    <row r="1675" s="5" customFormat="1" ht="15"/>
    <row r="1676" s="5" customFormat="1" ht="15"/>
    <row r="1677" s="5" customFormat="1" ht="15"/>
    <row r="1678" s="5" customFormat="1" ht="15"/>
    <row r="1679" s="5" customFormat="1" ht="15"/>
    <row r="1680" s="5" customFormat="1" ht="15"/>
    <row r="1681" s="5" customFormat="1" ht="15"/>
    <row r="1682" s="5" customFormat="1" ht="15"/>
    <row r="1683" s="5" customFormat="1" ht="15"/>
    <row r="1684" s="5" customFormat="1" ht="15"/>
    <row r="1685" s="5" customFormat="1" ht="15"/>
    <row r="1686" s="5" customFormat="1" ht="15"/>
    <row r="1687" s="5" customFormat="1" ht="15"/>
    <row r="1688" s="5" customFormat="1" ht="15"/>
    <row r="1689" s="5" customFormat="1" ht="15"/>
    <row r="1690" s="5" customFormat="1" ht="15"/>
    <row r="1691" s="5" customFormat="1" ht="15"/>
    <row r="1692" s="5" customFormat="1" ht="15"/>
    <row r="1693" s="5" customFormat="1" ht="15"/>
    <row r="1694" s="5" customFormat="1" ht="15"/>
    <row r="1695" s="5" customFormat="1" ht="15"/>
    <row r="1696" s="5" customFormat="1" ht="15"/>
    <row r="1697" s="5" customFormat="1" ht="15"/>
    <row r="1698" s="5" customFormat="1" ht="15"/>
    <row r="1699" s="5" customFormat="1" ht="15"/>
    <row r="1700" s="5" customFormat="1" ht="15"/>
    <row r="1701" s="5" customFormat="1" ht="15"/>
    <row r="1702" s="5" customFormat="1" ht="15"/>
    <row r="1703" s="5" customFormat="1" ht="15"/>
    <row r="1704" s="5" customFormat="1" ht="15"/>
    <row r="1705" s="5" customFormat="1" ht="15"/>
    <row r="1706" s="5" customFormat="1" ht="15"/>
    <row r="1707" s="5" customFormat="1" ht="15"/>
    <row r="1708" s="5" customFormat="1" ht="15"/>
    <row r="1709" s="5" customFormat="1" ht="15"/>
    <row r="1710" s="5" customFormat="1" ht="15"/>
    <row r="1711" s="5" customFormat="1" ht="15"/>
    <row r="1712" s="5" customFormat="1" ht="15"/>
    <row r="1713" s="5" customFormat="1" ht="15"/>
    <row r="1714" s="5" customFormat="1" ht="15"/>
    <row r="1715" s="5" customFormat="1" ht="15"/>
    <row r="1716" s="5" customFormat="1" ht="15"/>
    <row r="1717" s="5" customFormat="1" ht="15"/>
    <row r="1718" s="5" customFormat="1" ht="15"/>
    <row r="1719" s="5" customFormat="1" ht="15"/>
    <row r="1720" s="5" customFormat="1" ht="15"/>
    <row r="1721" s="5" customFormat="1" ht="15"/>
    <row r="1722" s="5" customFormat="1" ht="15"/>
    <row r="1723" s="5" customFormat="1" ht="15"/>
    <row r="1724" s="5" customFormat="1" ht="15"/>
    <row r="1725" s="5" customFormat="1" ht="15"/>
    <row r="1726" s="5" customFormat="1" ht="15"/>
    <row r="1727" s="5" customFormat="1" ht="15"/>
    <row r="1728" s="5" customFormat="1" ht="15"/>
    <row r="1729" s="5" customFormat="1" ht="15"/>
    <row r="1730" s="5" customFormat="1" ht="15"/>
    <row r="1731" s="5" customFormat="1" ht="15"/>
    <row r="1732" s="5" customFormat="1" ht="15"/>
    <row r="1733" s="5" customFormat="1" ht="15"/>
    <row r="1734" s="5" customFormat="1" ht="15"/>
    <row r="1735" s="5" customFormat="1" ht="15"/>
    <row r="1736" s="5" customFormat="1" ht="15"/>
    <row r="1737" s="5" customFormat="1" ht="15"/>
    <row r="1738" s="5" customFormat="1" ht="15"/>
    <row r="1739" s="5" customFormat="1" ht="15"/>
    <row r="1740" s="5" customFormat="1" ht="15"/>
    <row r="1741" s="5" customFormat="1" ht="15"/>
    <row r="1742" s="5" customFormat="1" ht="15"/>
    <row r="1743" s="5" customFormat="1" ht="15"/>
    <row r="1744" s="5" customFormat="1" ht="15"/>
    <row r="1745" s="5" customFormat="1" ht="15"/>
    <row r="1746" s="5" customFormat="1" ht="15"/>
    <row r="1747" s="5" customFormat="1" ht="15"/>
    <row r="1748" s="5" customFormat="1" ht="15"/>
    <row r="1749" s="5" customFormat="1" ht="15"/>
    <row r="1750" s="5" customFormat="1" ht="15"/>
    <row r="1751" s="5" customFormat="1" ht="15"/>
    <row r="1752" s="5" customFormat="1" ht="15"/>
    <row r="1753" s="5" customFormat="1" ht="15"/>
    <row r="1754" s="5" customFormat="1" ht="15"/>
    <row r="1755" s="5" customFormat="1" ht="15"/>
    <row r="1756" s="5" customFormat="1" ht="15"/>
    <row r="1757" s="5" customFormat="1" ht="15"/>
    <row r="1758" s="5" customFormat="1" ht="15"/>
    <row r="1759" s="5" customFormat="1" ht="15"/>
    <row r="1760" s="5" customFormat="1" ht="15"/>
    <row r="1761" s="5" customFormat="1" ht="15"/>
    <row r="1762" s="5" customFormat="1" ht="15"/>
    <row r="1763" s="5" customFormat="1" ht="15"/>
    <row r="1764" s="5" customFormat="1" ht="15"/>
    <row r="1765" s="5" customFormat="1" ht="15"/>
    <row r="1766" s="5" customFormat="1" ht="15"/>
    <row r="1767" s="5" customFormat="1" ht="15"/>
    <row r="1768" s="5" customFormat="1" ht="15"/>
    <row r="1769" s="5" customFormat="1" ht="15"/>
    <row r="1770" s="5" customFormat="1" ht="15"/>
    <row r="1771" s="5" customFormat="1" ht="15"/>
    <row r="1772" s="5" customFormat="1" ht="15"/>
    <row r="1773" s="5" customFormat="1" ht="15"/>
    <row r="1774" s="5" customFormat="1" ht="15"/>
    <row r="1775" s="5" customFormat="1" ht="15"/>
    <row r="1776" s="5" customFormat="1" ht="15"/>
    <row r="1777" s="5" customFormat="1" ht="15"/>
    <row r="1778" s="5" customFormat="1" ht="15"/>
    <row r="1779" s="5" customFormat="1" ht="15"/>
    <row r="1780" s="5" customFormat="1" ht="15"/>
    <row r="1781" s="5" customFormat="1" ht="15"/>
    <row r="1782" s="5" customFormat="1" ht="15"/>
    <row r="1783" s="5" customFormat="1" ht="15"/>
    <row r="1784" s="5" customFormat="1" ht="15"/>
    <row r="1785" s="5" customFormat="1" ht="15"/>
    <row r="1786" s="5" customFormat="1" ht="15"/>
    <row r="1787" s="5" customFormat="1" ht="15"/>
    <row r="1788" s="5" customFormat="1" ht="15"/>
    <row r="1789" s="5" customFormat="1" ht="15"/>
    <row r="1790" s="5" customFormat="1" ht="15"/>
    <row r="1791" s="5" customFormat="1" ht="15"/>
    <row r="1792" s="5" customFormat="1" ht="15"/>
    <row r="1793" s="5" customFormat="1" ht="15"/>
    <row r="1794" s="5" customFormat="1" ht="15"/>
    <row r="1795" s="5" customFormat="1" ht="15"/>
    <row r="1796" s="5" customFormat="1" ht="15"/>
    <row r="1797" s="5" customFormat="1" ht="15"/>
    <row r="1798" s="5" customFormat="1" ht="15"/>
    <row r="1799" s="5" customFormat="1" ht="15"/>
    <row r="1800" s="5" customFormat="1" ht="15"/>
    <row r="1801" s="5" customFormat="1" ht="15"/>
    <row r="1802" s="5" customFormat="1" ht="15"/>
    <row r="1803" s="5" customFormat="1" ht="15"/>
    <row r="1804" s="5" customFormat="1" ht="15"/>
    <row r="1805" s="5" customFormat="1" ht="15"/>
    <row r="1806" s="5" customFormat="1" ht="15"/>
    <row r="1807" s="5" customFormat="1" ht="15"/>
    <row r="1808" s="5" customFormat="1" ht="15"/>
    <row r="1809" s="5" customFormat="1" ht="15"/>
    <row r="1810" s="5" customFormat="1" ht="15"/>
    <row r="1811" s="5" customFormat="1" ht="15"/>
    <row r="1812" s="5" customFormat="1" ht="15"/>
    <row r="1813" s="5" customFormat="1" ht="15"/>
    <row r="1814" s="5" customFormat="1" ht="15"/>
    <row r="1815" s="5" customFormat="1" ht="15"/>
    <row r="1816" s="5" customFormat="1" ht="15"/>
    <row r="1817" s="5" customFormat="1" ht="15"/>
    <row r="1818" s="5" customFormat="1" ht="15"/>
    <row r="1819" s="5" customFormat="1" ht="15"/>
    <row r="1820" s="5" customFormat="1" ht="15"/>
    <row r="1821" s="5" customFormat="1" ht="15"/>
    <row r="1822" s="5" customFormat="1" ht="15"/>
    <row r="1823" s="5" customFormat="1" ht="15"/>
    <row r="1824" s="5" customFormat="1" ht="15"/>
    <row r="1825" s="5" customFormat="1" ht="15"/>
    <row r="1826" s="5" customFormat="1" ht="15"/>
    <row r="1827" s="5" customFormat="1" ht="15"/>
    <row r="1828" s="5" customFormat="1" ht="15"/>
    <row r="1829" s="5" customFormat="1" ht="15"/>
    <row r="1830" s="5" customFormat="1" ht="15"/>
    <row r="1831" s="5" customFormat="1" ht="15"/>
    <row r="1832" s="5" customFormat="1" ht="15"/>
    <row r="1833" s="5" customFormat="1" ht="15"/>
    <row r="1834" s="5" customFormat="1" ht="15"/>
    <row r="1835" s="5" customFormat="1" ht="15"/>
    <row r="1836" s="5" customFormat="1" ht="15"/>
    <row r="1837" s="5" customFormat="1" ht="15"/>
    <row r="1838" s="5" customFormat="1" ht="15"/>
    <row r="1839" s="5" customFormat="1" ht="15"/>
    <row r="1840" s="5" customFormat="1" ht="15"/>
    <row r="1841" s="5" customFormat="1" ht="15"/>
    <row r="1842" s="5" customFormat="1" ht="15"/>
    <row r="1843" s="5" customFormat="1" ht="15"/>
    <row r="1844" s="5" customFormat="1" ht="15"/>
    <row r="1845" s="5" customFormat="1" ht="15"/>
    <row r="1846" s="5" customFormat="1" ht="15"/>
    <row r="1847" s="5" customFormat="1" ht="15"/>
    <row r="1848" s="5" customFormat="1" ht="15"/>
    <row r="1849" s="5" customFormat="1" ht="15"/>
    <row r="1850" s="5" customFormat="1" ht="15"/>
    <row r="1851" s="5" customFormat="1" ht="15"/>
    <row r="1852" s="5" customFormat="1" ht="15"/>
    <row r="1853" s="5" customFormat="1" ht="15"/>
    <row r="1854" s="5" customFormat="1" ht="15"/>
    <row r="1855" s="5" customFormat="1" ht="15"/>
    <row r="1856" s="5" customFormat="1" ht="15"/>
    <row r="1857" s="5" customFormat="1" ht="15"/>
    <row r="1858" s="5" customFormat="1" ht="15"/>
    <row r="1859" s="5" customFormat="1" ht="15"/>
    <row r="1860" s="5" customFormat="1" ht="15"/>
    <row r="1861" s="5" customFormat="1" ht="15"/>
    <row r="1862" s="5" customFormat="1" ht="15"/>
    <row r="1863" s="5" customFormat="1" ht="15"/>
    <row r="1864" s="5" customFormat="1" ht="15"/>
    <row r="1865" s="5" customFormat="1" ht="15"/>
    <row r="1866" s="5" customFormat="1" ht="15"/>
    <row r="1867" s="5" customFormat="1" ht="15"/>
    <row r="1868" s="5" customFormat="1" ht="15"/>
    <row r="1869" s="5" customFormat="1" ht="15"/>
    <row r="1870" s="5" customFormat="1" ht="15"/>
    <row r="1871" s="5" customFormat="1" ht="15"/>
    <row r="1872" s="5" customFormat="1" ht="15"/>
    <row r="1873" s="5" customFormat="1" ht="15"/>
    <row r="1874" s="5" customFormat="1" ht="15"/>
    <row r="1875" s="5" customFormat="1" ht="15"/>
    <row r="1876" s="5" customFormat="1" ht="15"/>
    <row r="1877" s="5" customFormat="1" ht="15"/>
    <row r="1878" s="5" customFormat="1" ht="15"/>
    <row r="1879" s="5" customFormat="1" ht="15"/>
    <row r="1880" s="5" customFormat="1" ht="15"/>
    <row r="1881" s="5" customFormat="1" ht="15"/>
    <row r="1882" s="5" customFormat="1" ht="15"/>
    <row r="1883" s="5" customFormat="1" ht="15"/>
    <row r="1884" s="5" customFormat="1" ht="15"/>
    <row r="1885" s="5" customFormat="1" ht="15"/>
    <row r="1886" s="5" customFormat="1" ht="15"/>
    <row r="1887" s="5" customFormat="1" ht="15"/>
    <row r="1888" s="5" customFormat="1" ht="15"/>
    <row r="1889" s="5" customFormat="1" ht="15"/>
    <row r="1890" s="5" customFormat="1" ht="15"/>
    <row r="1891" s="5" customFormat="1" ht="15"/>
    <row r="1892" s="5" customFormat="1" ht="15"/>
    <row r="1893" s="5" customFormat="1" ht="15"/>
    <row r="1894" s="5" customFormat="1" ht="15"/>
    <row r="1895" s="5" customFormat="1" ht="15"/>
    <row r="1896" s="5" customFormat="1" ht="15"/>
    <row r="1897" s="5" customFormat="1" ht="15"/>
    <row r="1898" s="5" customFormat="1" ht="15"/>
    <row r="1899" s="5" customFormat="1" ht="15"/>
    <row r="1900" s="5" customFormat="1" ht="15"/>
    <row r="1901" s="5" customFormat="1" ht="15"/>
    <row r="1902" s="5" customFormat="1" ht="15"/>
    <row r="1903" s="5" customFormat="1" ht="15"/>
    <row r="1904" s="5" customFormat="1" ht="15"/>
    <row r="1905" s="5" customFormat="1" ht="15"/>
    <row r="1906" s="5" customFormat="1" ht="15"/>
    <row r="1907" s="5" customFormat="1" ht="15"/>
    <row r="1908" s="5" customFormat="1" ht="15"/>
    <row r="1909" s="5" customFormat="1" ht="15"/>
    <row r="1910" s="5" customFormat="1" ht="15"/>
    <row r="1911" s="5" customFormat="1" ht="15"/>
    <row r="1912" s="5" customFormat="1" ht="15"/>
    <row r="1913" s="5" customFormat="1" ht="15"/>
    <row r="1914" s="5" customFormat="1" ht="15"/>
    <row r="1915" s="5" customFormat="1" ht="15"/>
    <row r="1916" s="5" customFormat="1" ht="15"/>
    <row r="1917" s="5" customFormat="1" ht="15"/>
    <row r="1918" s="5" customFormat="1" ht="15"/>
    <row r="1919" s="5" customFormat="1" ht="15"/>
    <row r="1920" s="5" customFormat="1" ht="15"/>
    <row r="1921" s="5" customFormat="1" ht="15"/>
    <row r="1922" s="5" customFormat="1" ht="15"/>
    <row r="1923" s="5" customFormat="1" ht="15"/>
    <row r="1924" s="5" customFormat="1" ht="15"/>
    <row r="1925" s="5" customFormat="1" ht="15"/>
    <row r="1926" s="5" customFormat="1" ht="15"/>
    <row r="1927" s="5" customFormat="1" ht="15"/>
    <row r="1928" s="5" customFormat="1" ht="15"/>
    <row r="1929" s="5" customFormat="1" ht="15"/>
    <row r="1930" s="5" customFormat="1" ht="15"/>
    <row r="1931" s="5" customFormat="1" ht="15"/>
    <row r="1932" s="5" customFormat="1" ht="15"/>
    <row r="1933" s="5" customFormat="1" ht="15"/>
    <row r="1934" s="5" customFormat="1" ht="15"/>
    <row r="1935" s="5" customFormat="1" ht="15"/>
    <row r="1936" s="5" customFormat="1" ht="15"/>
    <row r="1937" s="5" customFormat="1" ht="15"/>
    <row r="1938" s="5" customFormat="1" ht="15"/>
    <row r="1939" s="5" customFormat="1" ht="15"/>
    <row r="1940" s="5" customFormat="1" ht="15"/>
    <row r="1941" s="5" customFormat="1" ht="15"/>
    <row r="1942" s="5" customFormat="1" ht="15"/>
    <row r="1943" s="5" customFormat="1" ht="15"/>
    <row r="1944" s="5" customFormat="1" ht="15"/>
    <row r="1945" s="5" customFormat="1" ht="15"/>
    <row r="1946" s="5" customFormat="1" ht="15"/>
    <row r="1947" s="5" customFormat="1" ht="15"/>
    <row r="1948" s="5" customFormat="1" ht="15"/>
    <row r="1949" s="5" customFormat="1" ht="15"/>
    <row r="1950" s="5" customFormat="1" ht="15"/>
    <row r="1951" s="5" customFormat="1" ht="15"/>
    <row r="1952" s="5" customFormat="1" ht="15"/>
    <row r="1953" s="5" customFormat="1" ht="15"/>
    <row r="1954" s="5" customFormat="1" ht="15"/>
    <row r="1955" s="5" customFormat="1" ht="15"/>
    <row r="1956" s="5" customFormat="1" ht="15"/>
    <row r="1957" s="5" customFormat="1" ht="15"/>
    <row r="1958" s="5" customFormat="1" ht="15"/>
    <row r="1959" s="5" customFormat="1" ht="15"/>
    <row r="1960" s="5" customFormat="1" ht="15"/>
    <row r="1961" s="5" customFormat="1" ht="15"/>
    <row r="1962" s="5" customFormat="1" ht="15"/>
    <row r="1963" s="5" customFormat="1" ht="15"/>
    <row r="1964" s="5" customFormat="1" ht="15"/>
    <row r="1965" s="5" customFormat="1" ht="15"/>
    <row r="1966" s="5" customFormat="1" ht="15"/>
    <row r="1967" s="5" customFormat="1" ht="15"/>
    <row r="1968" s="5" customFormat="1" ht="15"/>
    <row r="1969" s="5" customFormat="1" ht="15"/>
    <row r="1970" s="5" customFormat="1" ht="15"/>
    <row r="1971" s="5" customFormat="1" ht="15"/>
    <row r="1972" s="5" customFormat="1" ht="15"/>
    <row r="1973" s="5" customFormat="1" ht="15"/>
    <row r="1974" s="5" customFormat="1" ht="15"/>
    <row r="1975" s="5" customFormat="1" ht="15"/>
    <row r="1976" s="5" customFormat="1" ht="15"/>
    <row r="1977" s="5" customFormat="1" ht="15"/>
    <row r="1978" s="5" customFormat="1" ht="15"/>
    <row r="1979" s="5" customFormat="1" ht="15"/>
    <row r="1980" s="5" customFormat="1" ht="15"/>
    <row r="1981" s="5" customFormat="1" ht="15"/>
    <row r="1982" s="5" customFormat="1" ht="15"/>
    <row r="1983" s="5" customFormat="1" ht="15"/>
    <row r="1984" s="5" customFormat="1" ht="15"/>
    <row r="1985" s="5" customFormat="1" ht="15"/>
    <row r="1986" s="5" customFormat="1" ht="15"/>
    <row r="1987" s="5" customFormat="1" ht="15"/>
    <row r="1988" s="5" customFormat="1" ht="15"/>
    <row r="1989" s="5" customFormat="1" ht="15"/>
    <row r="1990" s="5" customFormat="1" ht="15"/>
    <row r="1991" s="5" customFormat="1" ht="15"/>
    <row r="1992" s="5" customFormat="1" ht="15"/>
    <row r="1993" s="5" customFormat="1" ht="15"/>
    <row r="1994" s="5" customFormat="1" ht="15"/>
    <row r="1995" s="5" customFormat="1" ht="15"/>
    <row r="1996" s="5" customFormat="1" ht="15"/>
    <row r="1997" s="5" customFormat="1" ht="15"/>
    <row r="1998" s="5" customFormat="1" ht="15"/>
    <row r="1999" s="5" customFormat="1" ht="15"/>
    <row r="2000" s="5" customFormat="1" ht="15"/>
    <row r="2001" s="5" customFormat="1" ht="15"/>
    <row r="2002" s="5" customFormat="1" ht="15"/>
    <row r="2003" s="5" customFormat="1" ht="15"/>
    <row r="2004" s="5" customFormat="1" ht="15"/>
    <row r="2005" s="5" customFormat="1" ht="15"/>
    <row r="2006" s="5" customFormat="1" ht="15"/>
    <row r="2007" s="5" customFormat="1" ht="15"/>
    <row r="2008" s="5" customFormat="1" ht="15"/>
    <row r="2009" s="5" customFormat="1" ht="15"/>
    <row r="2010" s="5" customFormat="1" ht="15"/>
    <row r="2011" s="5" customFormat="1" ht="15"/>
    <row r="2012" s="5" customFormat="1" ht="15"/>
    <row r="2013" s="5" customFormat="1" ht="15"/>
    <row r="2014" s="5" customFormat="1" ht="15"/>
    <row r="2015" s="5" customFormat="1" ht="15"/>
    <row r="2016" s="5" customFormat="1" ht="15"/>
    <row r="2017" s="5" customFormat="1" ht="15"/>
    <row r="2018" s="5" customFormat="1" ht="15"/>
    <row r="2019" s="5" customFormat="1" ht="15"/>
    <row r="2020" s="5" customFormat="1" ht="15"/>
    <row r="2021" s="5" customFormat="1" ht="15"/>
    <row r="2022" s="5" customFormat="1" ht="15"/>
    <row r="2023" s="5" customFormat="1" ht="15"/>
    <row r="2024" s="5" customFormat="1" ht="15"/>
    <row r="2025" s="5" customFormat="1" ht="15"/>
    <row r="2026" s="5" customFormat="1" ht="15"/>
    <row r="2027" s="5" customFormat="1" ht="15"/>
    <row r="2028" s="5" customFormat="1" ht="15"/>
    <row r="2029" s="5" customFormat="1" ht="15"/>
    <row r="2030" s="5" customFormat="1" ht="15"/>
    <row r="2031" s="5" customFormat="1" ht="15"/>
    <row r="2032" s="5" customFormat="1" ht="15"/>
    <row r="2033" s="5" customFormat="1" ht="15"/>
    <row r="2034" s="5" customFormat="1" ht="15"/>
    <row r="2035" s="5" customFormat="1" ht="15"/>
    <row r="2036" s="5" customFormat="1" ht="15"/>
    <row r="2037" s="5" customFormat="1" ht="15"/>
    <row r="2038" s="5" customFormat="1" ht="15"/>
    <row r="2039" s="5" customFormat="1" ht="15"/>
    <row r="2040" s="5" customFormat="1" ht="15"/>
    <row r="2041" s="5" customFormat="1" ht="15"/>
    <row r="2042" s="5" customFormat="1" ht="15"/>
    <row r="2043" s="5" customFormat="1" ht="15"/>
    <row r="2044" s="5" customFormat="1" ht="15"/>
    <row r="2045" s="5" customFormat="1" ht="15"/>
    <row r="2046" s="5" customFormat="1" ht="15"/>
    <row r="2047" s="5" customFormat="1" ht="15"/>
    <row r="2048" s="5" customFormat="1" ht="15"/>
    <row r="2049" s="5" customFormat="1" ht="15"/>
    <row r="2050" s="5" customFormat="1" ht="15"/>
    <row r="2051" s="5" customFormat="1" ht="15"/>
    <row r="2052" s="5" customFormat="1" ht="15"/>
    <row r="2053" s="5" customFormat="1" ht="15"/>
    <row r="2054" s="5" customFormat="1" ht="15"/>
    <row r="2055" s="5" customFormat="1" ht="15"/>
    <row r="2056" s="5" customFormat="1" ht="15"/>
    <row r="2057" s="5" customFormat="1" ht="15"/>
    <row r="2058" s="5" customFormat="1" ht="15"/>
    <row r="2059" s="5" customFormat="1" ht="15"/>
    <row r="2060" s="5" customFormat="1" ht="15"/>
    <row r="2061" s="5" customFormat="1" ht="15"/>
    <row r="2062" s="5" customFormat="1" ht="15"/>
    <row r="2063" s="5" customFormat="1" ht="15"/>
    <row r="2064" s="5" customFormat="1" ht="15"/>
    <row r="2065" s="5" customFormat="1" ht="15"/>
    <row r="2066" s="5" customFormat="1" ht="15"/>
    <row r="2067" s="5" customFormat="1" ht="15"/>
    <row r="2068" s="5" customFormat="1" ht="15"/>
    <row r="2069" s="5" customFormat="1" ht="15"/>
    <row r="2070" s="5" customFormat="1" ht="15"/>
    <row r="2071" s="5" customFormat="1" ht="15"/>
    <row r="2072" s="5" customFormat="1" ht="15"/>
    <row r="2073" s="5" customFormat="1" ht="15"/>
    <row r="2074" s="5" customFormat="1" ht="15"/>
    <row r="2075" s="5" customFormat="1" ht="15"/>
    <row r="2076" s="5" customFormat="1" ht="15"/>
    <row r="2077" s="5" customFormat="1" ht="15"/>
    <row r="2078" s="5" customFormat="1" ht="15"/>
    <row r="2079" s="5" customFormat="1" ht="15"/>
    <row r="2080" s="5" customFormat="1" ht="15"/>
    <row r="2081" s="5" customFormat="1" ht="15"/>
    <row r="2082" s="5" customFormat="1" ht="15"/>
    <row r="2083" s="5" customFormat="1" ht="15"/>
    <row r="2084" s="5" customFormat="1" ht="15"/>
    <row r="2085" s="5" customFormat="1" ht="15"/>
    <row r="2086" s="5" customFormat="1" ht="15"/>
    <row r="2087" s="5" customFormat="1" ht="15"/>
    <row r="2088" s="5" customFormat="1" ht="15"/>
    <row r="2089" s="5" customFormat="1" ht="15"/>
    <row r="2090" s="5" customFormat="1" ht="15"/>
    <row r="2091" s="5" customFormat="1" ht="15"/>
    <row r="2092" s="5" customFormat="1" ht="15"/>
    <row r="2093" s="5" customFormat="1" ht="15"/>
    <row r="2094" s="5" customFormat="1" ht="15"/>
    <row r="2095" s="5" customFormat="1" ht="15"/>
    <row r="2096" s="5" customFormat="1" ht="15"/>
    <row r="2097" s="5" customFormat="1" ht="15"/>
    <row r="2098" s="5" customFormat="1" ht="15"/>
    <row r="2099" s="5" customFormat="1" ht="15"/>
    <row r="2100" s="5" customFormat="1" ht="15"/>
    <row r="2101" s="5" customFormat="1" ht="15"/>
    <row r="2102" s="5" customFormat="1" ht="15"/>
    <row r="2103" s="5" customFormat="1" ht="15"/>
    <row r="2104" s="5" customFormat="1" ht="15"/>
    <row r="2105" s="5" customFormat="1" ht="15"/>
    <row r="2106" s="5" customFormat="1" ht="15"/>
    <row r="2107" s="5" customFormat="1" ht="15"/>
    <row r="2108" s="5" customFormat="1" ht="15"/>
    <row r="2109" s="5" customFormat="1" ht="15"/>
    <row r="2110" s="5" customFormat="1" ht="15"/>
    <row r="2111" s="5" customFormat="1" ht="15"/>
    <row r="2112" s="5" customFormat="1" ht="15"/>
    <row r="2113" s="5" customFormat="1" ht="15"/>
    <row r="2114" s="5" customFormat="1" ht="15"/>
    <row r="2115" s="5" customFormat="1" ht="15"/>
    <row r="2116" s="5" customFormat="1" ht="15"/>
    <row r="2117" s="5" customFormat="1" ht="15"/>
    <row r="2118" s="5" customFormat="1" ht="15"/>
    <row r="2119" s="5" customFormat="1" ht="15"/>
    <row r="2120" s="5" customFormat="1" ht="15"/>
    <row r="2121" s="5" customFormat="1" ht="15"/>
    <row r="2122" s="5" customFormat="1" ht="15"/>
    <row r="2123" s="5" customFormat="1" ht="15"/>
    <row r="2124" s="5" customFormat="1" ht="15"/>
    <row r="2125" s="5" customFormat="1" ht="15"/>
    <row r="2126" s="5" customFormat="1" ht="15"/>
    <row r="2127" s="5" customFormat="1" ht="15"/>
    <row r="2128" s="5" customFormat="1" ht="15"/>
    <row r="2129" s="5" customFormat="1" ht="15"/>
    <row r="2130" s="5" customFormat="1" ht="15"/>
    <row r="2131" s="5" customFormat="1" ht="15"/>
    <row r="2132" s="5" customFormat="1" ht="15"/>
    <row r="2133" s="5" customFormat="1" ht="15"/>
    <row r="2134" s="5" customFormat="1" ht="15"/>
    <row r="2135" s="5" customFormat="1" ht="15"/>
    <row r="2136" s="5" customFormat="1" ht="15"/>
    <row r="2137" s="5" customFormat="1" ht="15"/>
    <row r="2138" s="5" customFormat="1" ht="15"/>
    <row r="2139" s="5" customFormat="1" ht="15"/>
    <row r="2140" s="5" customFormat="1" ht="15"/>
    <row r="2141" s="5" customFormat="1" ht="15"/>
    <row r="2142" s="5" customFormat="1" ht="15"/>
    <row r="2143" s="5" customFormat="1" ht="15"/>
    <row r="2144" s="5" customFormat="1" ht="15"/>
    <row r="2145" s="5" customFormat="1" ht="15"/>
    <row r="2146" s="5" customFormat="1" ht="15"/>
    <row r="2147" s="5" customFormat="1" ht="15"/>
    <row r="2148" s="5" customFormat="1" ht="15"/>
    <row r="2149" s="5" customFormat="1" ht="15"/>
    <row r="2150" s="5" customFormat="1" ht="15"/>
    <row r="2151" s="5" customFormat="1" ht="15"/>
    <row r="2152" s="5" customFormat="1" ht="15"/>
    <row r="2153" s="5" customFormat="1" ht="15"/>
    <row r="2154" s="5" customFormat="1" ht="15"/>
    <row r="2155" s="5" customFormat="1" ht="15"/>
    <row r="2156" s="5" customFormat="1" ht="15"/>
    <row r="2157" s="5" customFormat="1" ht="15"/>
    <row r="2158" s="5" customFormat="1" ht="15"/>
    <row r="2159" s="5" customFormat="1" ht="15"/>
    <row r="2160" s="5" customFormat="1" ht="15"/>
    <row r="2161" s="5" customFormat="1" ht="15"/>
    <row r="2162" s="5" customFormat="1" ht="15"/>
    <row r="2163" s="5" customFormat="1" ht="15"/>
    <row r="2164" s="5" customFormat="1" ht="15"/>
    <row r="2165" s="5" customFormat="1" ht="15"/>
    <row r="2166" s="5" customFormat="1" ht="15"/>
    <row r="2167" s="5" customFormat="1" ht="15"/>
    <row r="2168" s="5" customFormat="1" ht="15"/>
    <row r="2169" s="5" customFormat="1" ht="15"/>
    <row r="2170" s="5" customFormat="1" ht="15"/>
    <row r="2171" s="5" customFormat="1" ht="15"/>
    <row r="2172" s="5" customFormat="1" ht="15"/>
    <row r="2173" s="5" customFormat="1" ht="15"/>
    <row r="2174" s="5" customFormat="1" ht="15"/>
    <row r="2175" s="5" customFormat="1" ht="15"/>
    <row r="2176" s="5" customFormat="1" ht="15"/>
    <row r="2177" s="5" customFormat="1" ht="15"/>
    <row r="2178" s="5" customFormat="1" ht="15"/>
    <row r="2179" s="5" customFormat="1" ht="15"/>
    <row r="2180" s="5" customFormat="1" ht="15"/>
    <row r="2181" s="5" customFormat="1" ht="15"/>
    <row r="2182" s="5" customFormat="1" ht="15"/>
    <row r="2183" s="5" customFormat="1" ht="15"/>
    <row r="2184" s="5" customFormat="1" ht="15"/>
    <row r="2185" s="5" customFormat="1" ht="15"/>
    <row r="2186" s="5" customFormat="1" ht="15"/>
    <row r="2187" s="5" customFormat="1" ht="15"/>
    <row r="2188" s="5" customFormat="1" ht="15"/>
    <row r="2189" s="5" customFormat="1" ht="15"/>
    <row r="2190" s="5" customFormat="1" ht="15"/>
    <row r="2191" s="5" customFormat="1" ht="15"/>
    <row r="2192" s="5" customFormat="1" ht="15"/>
    <row r="2193" s="5" customFormat="1" ht="15"/>
    <row r="2194" s="5" customFormat="1" ht="15"/>
    <row r="2195" s="5" customFormat="1" ht="15"/>
    <row r="2196" s="5" customFormat="1" ht="15"/>
    <row r="2197" s="5" customFormat="1" ht="15"/>
    <row r="2198" s="5" customFormat="1" ht="15"/>
    <row r="2199" s="5" customFormat="1" ht="15"/>
    <row r="2200" s="5" customFormat="1" ht="15"/>
    <row r="2201" s="5" customFormat="1" ht="15"/>
    <row r="2202" s="5" customFormat="1" ht="15"/>
    <row r="2203" s="5" customFormat="1" ht="15"/>
    <row r="2204" s="5" customFormat="1" ht="15"/>
    <row r="2205" s="5" customFormat="1" ht="15"/>
    <row r="2206" s="5" customFormat="1" ht="15"/>
    <row r="2207" s="5" customFormat="1" ht="15"/>
    <row r="2208" s="5" customFormat="1" ht="15"/>
    <row r="2209" s="5" customFormat="1" ht="15"/>
    <row r="2210" s="5" customFormat="1" ht="15"/>
    <row r="2211" s="5" customFormat="1" ht="15"/>
    <row r="2212" s="5" customFormat="1" ht="15"/>
    <row r="2213" s="5" customFormat="1" ht="15"/>
    <row r="2214" s="5" customFormat="1" ht="15"/>
    <row r="2215" s="5" customFormat="1" ht="15"/>
    <row r="2216" s="5" customFormat="1" ht="15"/>
    <row r="2217" s="5" customFormat="1" ht="15"/>
    <row r="2218" s="5" customFormat="1" ht="15"/>
    <row r="2219" s="5" customFormat="1" ht="15"/>
    <row r="2220" s="5" customFormat="1" ht="15"/>
    <row r="2221" s="5" customFormat="1" ht="15"/>
    <row r="2222" s="5" customFormat="1" ht="15"/>
    <row r="2223" s="5" customFormat="1" ht="15"/>
    <row r="2224" s="5" customFormat="1" ht="15"/>
    <row r="2225" s="5" customFormat="1" ht="15"/>
    <row r="2226" s="5" customFormat="1" ht="15"/>
    <row r="2227" s="5" customFormat="1" ht="15"/>
    <row r="2228" s="5" customFormat="1" ht="15"/>
    <row r="2229" s="5" customFormat="1" ht="15"/>
    <row r="2230" s="5" customFormat="1" ht="15"/>
    <row r="2231" s="5" customFormat="1" ht="15"/>
    <row r="2232" s="5" customFormat="1" ht="15"/>
    <row r="2233" s="5" customFormat="1" ht="15"/>
    <row r="2234" s="5" customFormat="1" ht="15"/>
    <row r="2235" s="5" customFormat="1" ht="15"/>
    <row r="2236" s="5" customFormat="1" ht="15"/>
    <row r="2237" s="5" customFormat="1" ht="15"/>
    <row r="2238" s="5" customFormat="1" ht="15"/>
    <row r="2239" s="5" customFormat="1" ht="15"/>
    <row r="2240" s="5" customFormat="1" ht="15"/>
    <row r="2241" s="5" customFormat="1" ht="15"/>
    <row r="2242" s="5" customFormat="1" ht="15"/>
    <row r="2243" s="5" customFormat="1" ht="15"/>
    <row r="2244" s="5" customFormat="1" ht="15"/>
    <row r="2245" s="5" customFormat="1" ht="15"/>
    <row r="2246" s="5" customFormat="1" ht="15"/>
    <row r="2247" s="5" customFormat="1" ht="15"/>
    <row r="2248" s="5" customFormat="1" ht="15"/>
    <row r="2249" s="5" customFormat="1" ht="15"/>
    <row r="2250" s="5" customFormat="1" ht="15"/>
    <row r="2251" s="5" customFormat="1" ht="15"/>
    <row r="2252" s="5" customFormat="1" ht="15"/>
    <row r="2253" s="5" customFormat="1" ht="15"/>
    <row r="2254" s="5" customFormat="1" ht="15"/>
    <row r="2255" s="5" customFormat="1" ht="15"/>
    <row r="2256" s="5" customFormat="1" ht="15"/>
    <row r="2257" s="5" customFormat="1" ht="15"/>
    <row r="2258" s="5" customFormat="1" ht="15"/>
    <row r="2259" s="5" customFormat="1" ht="15"/>
    <row r="2260" s="5" customFormat="1" ht="15"/>
    <row r="2261" s="5" customFormat="1" ht="15"/>
    <row r="2262" s="5" customFormat="1" ht="15"/>
    <row r="2263" s="5" customFormat="1" ht="15"/>
    <row r="2264" s="5" customFormat="1" ht="15"/>
    <row r="2265" s="5" customFormat="1" ht="15"/>
    <row r="2266" s="5" customFormat="1" ht="15"/>
    <row r="2267" s="5" customFormat="1" ht="15"/>
    <row r="2268" s="5" customFormat="1" ht="15"/>
    <row r="2269" s="5" customFormat="1" ht="15"/>
    <row r="2270" s="5" customFormat="1" ht="15"/>
    <row r="2271" s="5" customFormat="1" ht="15"/>
    <row r="2272" s="5" customFormat="1" ht="15"/>
    <row r="2273" s="5" customFormat="1" ht="15"/>
    <row r="2274" s="5" customFormat="1" ht="15"/>
    <row r="2275" s="5" customFormat="1" ht="15"/>
    <row r="2276" s="5" customFormat="1" ht="15"/>
    <row r="2277" s="5" customFormat="1" ht="15"/>
    <row r="2278" s="5" customFormat="1" ht="15"/>
    <row r="2279" s="5" customFormat="1" ht="15"/>
    <row r="2280" s="5" customFormat="1" ht="15"/>
    <row r="2281" s="5" customFormat="1" ht="15"/>
    <row r="2282" s="5" customFormat="1" ht="15"/>
    <row r="2283" s="5" customFormat="1" ht="15"/>
    <row r="2284" s="5" customFormat="1" ht="15"/>
    <row r="2285" s="5" customFormat="1" ht="15"/>
    <row r="2286" s="5" customFormat="1" ht="15"/>
    <row r="2287" s="5" customFormat="1" ht="15"/>
    <row r="2288" s="5" customFormat="1" ht="15"/>
    <row r="2289" s="5" customFormat="1" ht="15"/>
    <row r="2290" s="5" customFormat="1" ht="15"/>
    <row r="2291" s="5" customFormat="1" ht="15"/>
    <row r="2292" s="5" customFormat="1" ht="15"/>
    <row r="2293" s="5" customFormat="1" ht="15"/>
    <row r="2294" s="5" customFormat="1" ht="15"/>
    <row r="2295" s="5" customFormat="1" ht="15"/>
    <row r="2296" s="5" customFormat="1" ht="15"/>
    <row r="2297" s="5" customFormat="1" ht="15"/>
    <row r="2298" s="5" customFormat="1" ht="15"/>
    <row r="2299" s="5" customFormat="1" ht="15"/>
    <row r="2300" s="5" customFormat="1" ht="15"/>
    <row r="2301" s="5" customFormat="1" ht="15"/>
    <row r="2302" s="5" customFormat="1" ht="15"/>
    <row r="2303" s="5" customFormat="1" ht="15"/>
    <row r="2304" s="5" customFormat="1" ht="15"/>
    <row r="2305" s="5" customFormat="1" ht="15"/>
    <row r="2306" s="5" customFormat="1" ht="15"/>
    <row r="2307" s="5" customFormat="1" ht="15"/>
    <row r="2308" s="5" customFormat="1" ht="15"/>
    <row r="2309" s="5" customFormat="1" ht="15"/>
    <row r="2310" s="5" customFormat="1" ht="15"/>
    <row r="2311" s="5" customFormat="1" ht="15"/>
    <row r="2312" s="5" customFormat="1" ht="15"/>
    <row r="2313" s="5" customFormat="1" ht="15"/>
    <row r="2314" s="5" customFormat="1" ht="15"/>
    <row r="2315" s="5" customFormat="1" ht="15"/>
    <row r="2316" s="5" customFormat="1" ht="15"/>
    <row r="2317" s="5" customFormat="1" ht="15"/>
    <row r="2318" s="5" customFormat="1" ht="15"/>
    <row r="2319" s="5" customFormat="1" ht="15"/>
    <row r="2320" s="5" customFormat="1" ht="15"/>
    <row r="2321" s="5" customFormat="1" ht="15"/>
    <row r="2322" s="5" customFormat="1" ht="15"/>
    <row r="2323" s="5" customFormat="1" ht="15"/>
    <row r="2324" s="5" customFormat="1" ht="15"/>
    <row r="2325" s="5" customFormat="1" ht="15"/>
    <row r="2326" s="5" customFormat="1" ht="15"/>
    <row r="2327" s="5" customFormat="1" ht="15"/>
    <row r="2328" s="5" customFormat="1" ht="15"/>
    <row r="2329" s="5" customFormat="1" ht="15"/>
    <row r="2330" s="5" customFormat="1" ht="15"/>
    <row r="2331" s="5" customFormat="1" ht="15"/>
    <row r="2332" s="5" customFormat="1" ht="15"/>
    <row r="2333" s="5" customFormat="1" ht="15"/>
    <row r="2334" s="5" customFormat="1" ht="15"/>
    <row r="2335" s="5" customFormat="1" ht="15"/>
    <row r="2336" s="5" customFormat="1" ht="15"/>
    <row r="2337" s="5" customFormat="1" ht="15"/>
    <row r="2338" s="5" customFormat="1" ht="15"/>
    <row r="2339" s="5" customFormat="1" ht="15"/>
    <row r="2340" s="5" customFormat="1" ht="15"/>
    <row r="2341" s="5" customFormat="1" ht="15"/>
    <row r="2342" s="5" customFormat="1" ht="15"/>
    <row r="2343" s="5" customFormat="1" ht="15"/>
    <row r="2344" s="5" customFormat="1" ht="15"/>
    <row r="2345" s="5" customFormat="1" ht="15"/>
    <row r="2346" s="5" customFormat="1" ht="15"/>
    <row r="2347" s="5" customFormat="1" ht="15"/>
    <row r="2348" s="5" customFormat="1" ht="15"/>
    <row r="2349" s="5" customFormat="1" ht="15"/>
    <row r="2350" s="5" customFormat="1" ht="15"/>
    <row r="2351" s="5" customFormat="1" ht="15"/>
    <row r="2352" s="5" customFormat="1" ht="15"/>
    <row r="2353" s="5" customFormat="1" ht="15"/>
    <row r="2354" s="5" customFormat="1" ht="15"/>
    <row r="2355" s="5" customFormat="1" ht="15"/>
    <row r="2356" s="5" customFormat="1" ht="15"/>
    <row r="2357" s="5" customFormat="1" ht="15"/>
    <row r="2358" s="5" customFormat="1" ht="15"/>
    <row r="2359" s="5" customFormat="1" ht="15"/>
    <row r="2360" s="5" customFormat="1" ht="15"/>
    <row r="2361" s="5" customFormat="1" ht="15"/>
    <row r="2362" s="5" customFormat="1" ht="15"/>
    <row r="2363" s="5" customFormat="1" ht="15"/>
    <row r="2364" s="5" customFormat="1" ht="15"/>
    <row r="2365" s="5" customFormat="1" ht="15"/>
    <row r="2366" s="5" customFormat="1" ht="15"/>
    <row r="2367" s="5" customFormat="1" ht="15"/>
    <row r="2368" s="5" customFormat="1" ht="15"/>
    <row r="2369" s="5" customFormat="1" ht="15"/>
    <row r="2370" s="5" customFormat="1" ht="15"/>
    <row r="2371" s="5" customFormat="1" ht="15"/>
    <row r="2372" s="5" customFormat="1" ht="15"/>
    <row r="2373" s="5" customFormat="1" ht="15"/>
    <row r="2374" s="5" customFormat="1" ht="15"/>
    <row r="2375" s="5" customFormat="1" ht="15"/>
    <row r="2376" s="5" customFormat="1" ht="15"/>
    <row r="2377" s="5" customFormat="1" ht="15"/>
    <row r="2378" s="5" customFormat="1" ht="15"/>
    <row r="2379" s="5" customFormat="1" ht="15"/>
    <row r="2380" s="5" customFormat="1" ht="15"/>
    <row r="2381" s="5" customFormat="1" ht="15"/>
    <row r="2382" s="5" customFormat="1" ht="15"/>
    <row r="2383" s="5" customFormat="1" ht="15"/>
    <row r="2384" s="5" customFormat="1" ht="15"/>
    <row r="2385" s="5" customFormat="1" ht="15"/>
    <row r="2386" s="5" customFormat="1" ht="15"/>
    <row r="2387" s="5" customFormat="1" ht="15"/>
    <row r="2388" s="5" customFormat="1" ht="15"/>
    <row r="2389" s="5" customFormat="1" ht="15"/>
    <row r="2390" s="5" customFormat="1" ht="15"/>
    <row r="2391" s="5" customFormat="1" ht="15"/>
    <row r="2392" s="5" customFormat="1" ht="15"/>
    <row r="2393" s="5" customFormat="1" ht="15"/>
    <row r="2394" s="5" customFormat="1" ht="15"/>
    <row r="2395" s="5" customFormat="1" ht="15"/>
    <row r="2396" s="5" customFormat="1" ht="15"/>
    <row r="2397" s="5" customFormat="1" ht="15"/>
    <row r="2398" s="5" customFormat="1" ht="15"/>
    <row r="2399" s="5" customFormat="1" ht="15"/>
    <row r="2400" s="5" customFormat="1" ht="15"/>
    <row r="2401" s="5" customFormat="1" ht="15"/>
    <row r="2402" s="5" customFormat="1" ht="15"/>
    <row r="2403" s="5" customFormat="1" ht="15"/>
    <row r="2404" s="5" customFormat="1" ht="15"/>
    <row r="2405" s="5" customFormat="1" ht="15"/>
    <row r="2406" s="5" customFormat="1" ht="15"/>
    <row r="2407" s="5" customFormat="1" ht="15"/>
    <row r="2408" s="5" customFormat="1" ht="15"/>
    <row r="2409" s="5" customFormat="1" ht="15"/>
    <row r="2410" s="5" customFormat="1" ht="15"/>
    <row r="2411" s="5" customFormat="1" ht="15"/>
    <row r="2412" s="5" customFormat="1" ht="15"/>
    <row r="2413" s="5" customFormat="1" ht="15"/>
    <row r="2414" s="5" customFormat="1" ht="15"/>
    <row r="2415" s="5" customFormat="1" ht="15"/>
    <row r="2416" s="5" customFormat="1" ht="15"/>
    <row r="2417" s="5" customFormat="1" ht="15"/>
    <row r="2418" s="5" customFormat="1" ht="15"/>
    <row r="2419" s="5" customFormat="1" ht="15"/>
    <row r="2420" s="5" customFormat="1" ht="15"/>
    <row r="2421" s="5" customFormat="1" ht="15"/>
    <row r="2422" s="5" customFormat="1" ht="15"/>
    <row r="2423" s="5" customFormat="1" ht="15"/>
    <row r="2424" s="5" customFormat="1" ht="15"/>
    <row r="2425" s="5" customFormat="1" ht="15"/>
    <row r="2426" s="5" customFormat="1" ht="15"/>
    <row r="2427" s="5" customFormat="1" ht="15"/>
    <row r="2428" s="5" customFormat="1" ht="15"/>
    <row r="2429" s="5" customFormat="1" ht="15"/>
    <row r="2430" s="5" customFormat="1" ht="15"/>
    <row r="2431" s="5" customFormat="1" ht="15"/>
    <row r="2432" s="5" customFormat="1" ht="15"/>
    <row r="2433" s="5" customFormat="1" ht="15"/>
    <row r="2434" s="5" customFormat="1" ht="15"/>
    <row r="2435" s="5" customFormat="1" ht="15"/>
    <row r="2436" s="5" customFormat="1" ht="15"/>
    <row r="2437" s="5" customFormat="1" ht="15"/>
    <row r="2438" s="5" customFormat="1" ht="15"/>
    <row r="2439" s="5" customFormat="1" ht="15"/>
    <row r="2440" s="5" customFormat="1" ht="15"/>
    <row r="2441" s="5" customFormat="1" ht="15"/>
    <row r="2442" s="5" customFormat="1" ht="15"/>
    <row r="2443" s="5" customFormat="1" ht="15"/>
    <row r="2444" s="5" customFormat="1" ht="15"/>
    <row r="2445" s="5" customFormat="1" ht="15"/>
    <row r="2446" s="5" customFormat="1" ht="15"/>
    <row r="2447" s="5" customFormat="1" ht="15"/>
    <row r="2448" s="5" customFormat="1" ht="15"/>
    <row r="2449" s="5" customFormat="1" ht="15"/>
    <row r="2450" s="5" customFormat="1" ht="15"/>
    <row r="2451" s="5" customFormat="1" ht="15"/>
    <row r="2452" s="5" customFormat="1" ht="15"/>
    <row r="2453" s="5" customFormat="1" ht="15"/>
    <row r="2454" s="5" customFormat="1" ht="15"/>
    <row r="2455" s="5" customFormat="1" ht="15"/>
    <row r="2456" s="5" customFormat="1" ht="15"/>
    <row r="2457" s="5" customFormat="1" ht="15"/>
    <row r="2458" s="5" customFormat="1" ht="15"/>
    <row r="2459" s="5" customFormat="1" ht="15"/>
    <row r="2460" s="5" customFormat="1" ht="15"/>
    <row r="2461" s="5" customFormat="1" ht="15"/>
    <row r="2462" s="5" customFormat="1" ht="15"/>
    <row r="2463" s="5" customFormat="1" ht="15"/>
    <row r="2464" s="5" customFormat="1" ht="15"/>
    <row r="2465" s="5" customFormat="1" ht="15"/>
    <row r="2466" s="5" customFormat="1" ht="15"/>
    <row r="2467" s="5" customFormat="1" ht="15"/>
    <row r="2468" s="5" customFormat="1" ht="15"/>
    <row r="2469" s="5" customFormat="1" ht="15"/>
    <row r="2470" s="5" customFormat="1" ht="15"/>
    <row r="2471" s="5" customFormat="1" ht="15"/>
    <row r="2472" s="5" customFormat="1" ht="15"/>
    <row r="2473" s="5" customFormat="1" ht="15"/>
    <row r="2474" s="5" customFormat="1" ht="15"/>
    <row r="2475" s="5" customFormat="1" ht="15"/>
    <row r="2476" s="5" customFormat="1" ht="15"/>
    <row r="2477" s="5" customFormat="1" ht="15"/>
    <row r="2478" s="5" customFormat="1" ht="15"/>
    <row r="2479" s="5" customFormat="1" ht="15"/>
    <row r="2480" s="5" customFormat="1" ht="15"/>
    <row r="2481" s="5" customFormat="1" ht="15"/>
    <row r="2482" s="5" customFormat="1" ht="15"/>
    <row r="2483" s="5" customFormat="1" ht="15"/>
    <row r="2484" s="5" customFormat="1" ht="15"/>
    <row r="2485" s="5" customFormat="1" ht="15"/>
    <row r="2486" s="5" customFormat="1" ht="15"/>
    <row r="2487" s="5" customFormat="1" ht="15"/>
    <row r="2488" s="5" customFormat="1" ht="15"/>
    <row r="2489" s="5" customFormat="1" ht="15"/>
    <row r="2490" s="5" customFormat="1" ht="15"/>
    <row r="2491" s="5" customFormat="1" ht="15"/>
    <row r="2492" s="5" customFormat="1" ht="15"/>
    <row r="2493" s="5" customFormat="1" ht="15"/>
    <row r="2494" s="5" customFormat="1" ht="15"/>
    <row r="2495" s="5" customFormat="1" ht="15"/>
    <row r="2496" s="5" customFormat="1" ht="15"/>
    <row r="2497" spans="1:96" ht="15">
      <c r="A2497" s="5"/>
      <c s="5"/>
      <c s="5"/>
      <c s="5"/>
      <c s="5"/>
      <c s="5"/>
      <c s="5"/>
      <c s="5"/>
      <c s="5"/>
      <c s="5"/>
      <c s="5"/>
      <c s="5"/>
      <c s="5"/>
      <c s="5"/>
      <c s="5"/>
      <c s="5"/>
      <c s="5"/>
      <c s="5"/>
      <c s="5"/>
      <c s="5"/>
      <c s="5"/>
      <c s="5"/>
      <c s="5"/>
      <c s="5"/>
      <c s="5"/>
      <c s="5"/>
      <c s="5"/>
      <c s="5"/>
      <c s="5"/>
      <c s="5"/>
      <c s="5"/>
      <c s="5"/>
      <c s="5"/>
      <c s="5"/>
      <c s="5"/>
      <c s="5"/>
      <c s="5"/>
      <c s="5"/>
      <c s="5"/>
      <c s="5"/>
      <c s="5"/>
      <c s="5"/>
      <c s="5"/>
      <c s="5"/>
      <c s="5"/>
      <c r="BV2497" s="5"/>
      <c s="5"/>
      <c s="5"/>
      <c s="5"/>
      <c s="5"/>
      <c s="5"/>
      <c s="5"/>
      <c s="5"/>
      <c s="5"/>
      <c s="5"/>
      <c s="5"/>
      <c s="5"/>
      <c s="5"/>
      <c s="5"/>
      <c s="5"/>
      <c s="5"/>
      <c s="5"/>
      <c s="5"/>
      <c s="5"/>
      <c s="5"/>
      <c s="5"/>
      <c s="5"/>
      <c s="5"/>
    </row>
    <row r="2498" spans="1:96" ht="15">
      <c r="A2498" s="5"/>
      <c s="5"/>
      <c s="5"/>
      <c s="5"/>
      <c s="5"/>
      <c s="5"/>
      <c s="5"/>
      <c s="5"/>
      <c s="5"/>
      <c s="5"/>
      <c s="5"/>
      <c s="5"/>
      <c s="5"/>
      <c s="5"/>
      <c s="5"/>
      <c s="5"/>
      <c s="5"/>
      <c s="5"/>
      <c s="5"/>
      <c s="5"/>
      <c s="5"/>
      <c s="5"/>
      <c s="5"/>
      <c s="5"/>
      <c s="5"/>
      <c s="5"/>
      <c s="5"/>
      <c s="5"/>
      <c s="5"/>
      <c s="5"/>
      <c s="5"/>
      <c s="5"/>
      <c s="5"/>
      <c s="5"/>
      <c s="5"/>
      <c s="5"/>
      <c s="5"/>
      <c s="5"/>
      <c s="5"/>
      <c s="5"/>
      <c s="5"/>
      <c s="5"/>
      <c s="5"/>
      <c s="5"/>
      <c s="5"/>
      <c r="BV2498" s="5"/>
      <c s="5"/>
      <c s="5"/>
      <c s="5"/>
      <c s="5"/>
      <c s="5"/>
      <c s="5"/>
      <c s="5"/>
      <c s="5"/>
      <c s="5"/>
      <c s="5"/>
      <c s="5"/>
      <c s="5"/>
      <c s="5"/>
      <c s="5"/>
      <c s="5"/>
      <c s="5"/>
      <c s="5"/>
      <c s="5"/>
      <c s="5"/>
      <c s="5"/>
      <c s="5"/>
      <c s="5"/>
    </row>
    <row r="2499" spans="1:96" ht="15">
      <c r="A2499" s="5"/>
      <c s="5"/>
      <c s="5"/>
      <c s="5"/>
      <c s="5"/>
      <c s="5"/>
      <c s="5"/>
      <c s="5"/>
      <c s="5"/>
      <c s="5"/>
      <c s="5"/>
      <c s="5"/>
      <c s="5"/>
      <c s="5"/>
      <c s="5"/>
      <c s="5"/>
      <c s="5"/>
      <c s="5"/>
      <c s="5"/>
      <c s="5"/>
      <c s="5"/>
      <c s="5"/>
      <c s="5"/>
      <c s="5"/>
      <c s="5"/>
      <c s="5"/>
      <c s="5"/>
      <c s="5"/>
      <c s="5"/>
      <c s="5"/>
      <c s="5"/>
      <c s="5"/>
      <c s="5"/>
      <c s="5"/>
      <c s="5"/>
      <c s="5"/>
      <c s="5"/>
      <c s="5"/>
      <c s="5"/>
      <c s="5"/>
      <c s="5"/>
      <c s="5"/>
      <c s="5"/>
      <c s="5"/>
      <c s="5"/>
      <c r="BV2499" s="5"/>
      <c s="5"/>
      <c s="5"/>
      <c s="5"/>
      <c s="5"/>
      <c s="5"/>
      <c s="5"/>
      <c s="5"/>
      <c s="5"/>
      <c s="5"/>
      <c s="5"/>
      <c s="5"/>
      <c s="5"/>
      <c s="5"/>
      <c s="5"/>
      <c s="5"/>
      <c s="5"/>
      <c s="5"/>
      <c s="5"/>
      <c s="5"/>
      <c s="5"/>
      <c s="5"/>
      <c s="5"/>
    </row>
    <row r="2500" spans="1:96" ht="15">
      <c r="A2500" s="5"/>
      <c s="5"/>
      <c s="5"/>
      <c s="5"/>
      <c s="5"/>
      <c s="5"/>
      <c s="5"/>
      <c s="5"/>
      <c s="5"/>
      <c s="5"/>
      <c s="5"/>
      <c s="5"/>
      <c s="5"/>
      <c s="5"/>
      <c s="5"/>
      <c s="5"/>
      <c s="5"/>
      <c s="5"/>
      <c s="5"/>
      <c s="5"/>
      <c s="5"/>
      <c s="5"/>
      <c s="5"/>
      <c s="5"/>
      <c s="5"/>
      <c s="5"/>
      <c s="5"/>
      <c s="5"/>
      <c s="5"/>
      <c s="5"/>
      <c s="5"/>
      <c s="5"/>
      <c s="5"/>
      <c s="5"/>
      <c s="5"/>
      <c s="5"/>
      <c s="5"/>
      <c s="5"/>
      <c s="5"/>
      <c s="5"/>
      <c s="5"/>
      <c s="5"/>
      <c s="5"/>
      <c s="5"/>
      <c s="5"/>
      <c r="BV2500" s="5"/>
      <c s="5"/>
      <c s="5"/>
      <c s="5"/>
      <c s="5"/>
      <c s="5"/>
      <c s="5"/>
      <c s="5"/>
      <c s="5"/>
      <c s="5"/>
      <c s="5"/>
      <c s="5"/>
      <c s="5"/>
      <c s="5"/>
      <c s="5"/>
      <c s="5"/>
      <c s="5"/>
      <c s="5"/>
      <c s="5"/>
      <c s="5"/>
      <c s="5"/>
      <c s="5"/>
      <c s="5"/>
    </row>
    <row r="2501" spans="1:96" ht="15">
      <c r="A2501" s="5"/>
      <c s="5"/>
      <c s="5"/>
      <c s="5"/>
      <c s="5"/>
      <c s="5"/>
      <c s="5"/>
      <c s="5"/>
      <c s="5"/>
      <c s="5"/>
      <c s="5"/>
      <c s="5"/>
      <c s="5"/>
      <c s="5"/>
      <c s="5"/>
      <c s="5"/>
      <c s="5"/>
      <c s="5"/>
      <c s="5"/>
      <c s="5"/>
      <c s="5"/>
      <c s="5"/>
      <c s="5"/>
      <c s="5"/>
      <c s="5"/>
      <c s="5"/>
      <c s="5"/>
      <c s="5"/>
      <c s="5"/>
      <c s="5"/>
      <c s="5"/>
      <c s="5"/>
      <c s="5"/>
      <c s="5"/>
      <c s="5"/>
      <c s="5"/>
      <c s="5"/>
      <c s="5"/>
      <c s="5"/>
      <c s="5"/>
      <c s="5"/>
      <c s="5"/>
      <c s="5"/>
      <c s="5"/>
      <c s="5"/>
      <c r="BV2501" s="5"/>
      <c s="5"/>
      <c s="5"/>
      <c s="5"/>
      <c s="5"/>
      <c s="5"/>
      <c s="5"/>
      <c s="5"/>
      <c s="5"/>
      <c s="5"/>
      <c s="5"/>
      <c s="5"/>
      <c s="5"/>
      <c s="5"/>
      <c s="5"/>
      <c s="5"/>
      <c s="5"/>
      <c s="5"/>
      <c s="5"/>
      <c s="5"/>
      <c s="5"/>
      <c s="5"/>
      <c s="5"/>
    </row>
    <row r="2502" spans="1:96" ht="15">
      <c r="A2502" s="5"/>
      <c s="5"/>
      <c s="5"/>
      <c s="5"/>
      <c s="5"/>
      <c s="5"/>
      <c s="5"/>
      <c s="5"/>
      <c s="5"/>
      <c s="5"/>
      <c s="5"/>
      <c s="5"/>
      <c s="5"/>
      <c s="5"/>
      <c s="5"/>
      <c s="5"/>
      <c s="5"/>
      <c s="5"/>
      <c s="5"/>
      <c s="5"/>
      <c s="5"/>
      <c s="5"/>
      <c s="5"/>
      <c s="5"/>
      <c s="5"/>
      <c s="5"/>
      <c s="5"/>
      <c s="5"/>
      <c s="5"/>
      <c s="5"/>
      <c s="5"/>
      <c s="5"/>
      <c s="5"/>
      <c s="5"/>
      <c s="5"/>
      <c s="5"/>
      <c s="5"/>
      <c s="5"/>
      <c s="5"/>
      <c s="5"/>
      <c s="5"/>
      <c s="5"/>
      <c s="5"/>
      <c s="5"/>
      <c s="5"/>
      <c r="BV2502" s="5"/>
      <c s="5"/>
      <c s="5"/>
      <c s="5"/>
      <c s="5"/>
      <c s="5"/>
      <c s="5"/>
      <c s="5"/>
      <c s="5"/>
      <c s="5"/>
      <c s="5"/>
      <c s="5"/>
      <c s="5"/>
      <c s="5"/>
      <c s="5"/>
      <c s="5"/>
      <c s="5"/>
      <c s="5"/>
      <c s="5"/>
      <c s="5"/>
      <c s="5"/>
      <c s="5"/>
      <c s="5"/>
    </row>
    <row r="2503" spans="1:96" ht="15">
      <c r="A2503" s="5"/>
      <c s="5"/>
      <c s="5"/>
      <c s="5"/>
      <c s="5"/>
      <c s="5"/>
      <c s="5"/>
      <c s="5"/>
      <c s="5"/>
      <c s="5"/>
      <c s="5"/>
      <c s="5"/>
      <c s="5"/>
      <c s="5"/>
      <c s="5"/>
      <c s="5"/>
      <c s="5"/>
      <c s="5"/>
      <c s="5"/>
      <c s="5"/>
      <c s="5"/>
      <c s="5"/>
      <c s="5"/>
      <c s="5"/>
      <c s="5"/>
      <c s="5"/>
      <c s="5"/>
      <c s="5"/>
      <c s="5"/>
      <c s="5"/>
      <c s="5"/>
      <c s="5"/>
      <c s="5"/>
      <c s="5"/>
      <c s="5"/>
      <c s="5"/>
      <c s="5"/>
      <c s="5"/>
      <c s="5"/>
      <c s="5"/>
      <c s="5"/>
      <c s="5"/>
      <c s="5"/>
      <c s="5"/>
      <c s="5"/>
      <c r="BV2503" s="5"/>
      <c s="5"/>
      <c s="5"/>
      <c s="5"/>
      <c s="5"/>
      <c s="5"/>
      <c s="5"/>
      <c s="5"/>
      <c s="5"/>
      <c s="5"/>
      <c s="5"/>
      <c s="5"/>
      <c s="5"/>
      <c s="5"/>
      <c s="5"/>
      <c s="5"/>
      <c s="5"/>
      <c s="5"/>
      <c s="5"/>
      <c s="5"/>
      <c s="5"/>
      <c s="5"/>
      <c s="5"/>
    </row>
    <row r="2504" spans="1:96" ht="15">
      <c r="A2504" s="5"/>
      <c s="5"/>
      <c s="5"/>
      <c s="5"/>
      <c s="5"/>
      <c s="5"/>
      <c s="5"/>
      <c s="5"/>
      <c s="5"/>
      <c s="5"/>
      <c s="5"/>
      <c s="5"/>
      <c s="5"/>
      <c s="5"/>
      <c s="5"/>
      <c s="5"/>
      <c s="5"/>
      <c s="5"/>
      <c s="5"/>
      <c s="5"/>
      <c s="5"/>
      <c s="5"/>
      <c s="5"/>
      <c s="5"/>
      <c s="5"/>
      <c s="5"/>
      <c s="5"/>
      <c s="5"/>
      <c s="5"/>
      <c s="5"/>
      <c s="5"/>
      <c s="5"/>
      <c s="5"/>
      <c s="5"/>
      <c s="5"/>
      <c s="5"/>
      <c s="5"/>
      <c s="5"/>
      <c s="5"/>
      <c s="5"/>
      <c s="5"/>
      <c s="5"/>
      <c s="5"/>
      <c s="5"/>
      <c s="5"/>
      <c r="BV2504" s="5"/>
      <c s="5"/>
      <c s="5"/>
      <c s="5"/>
      <c s="5"/>
      <c s="5"/>
      <c s="5"/>
      <c s="5"/>
      <c s="5"/>
      <c s="5"/>
      <c s="5"/>
      <c s="5"/>
      <c s="5"/>
      <c s="5"/>
      <c s="5"/>
      <c s="5"/>
      <c s="5"/>
      <c s="5"/>
      <c s="5"/>
      <c s="5"/>
      <c s="5"/>
      <c s="5"/>
      <c s="5"/>
    </row>
    <row r="2505" spans="1:96" ht="15">
      <c r="A2505" s="5"/>
      <c s="5"/>
      <c s="5"/>
      <c s="5"/>
      <c s="5"/>
      <c s="5"/>
      <c s="5"/>
      <c s="5"/>
      <c s="5"/>
      <c s="5"/>
      <c s="5"/>
      <c s="5"/>
      <c s="5"/>
      <c s="5"/>
      <c s="5"/>
      <c s="5"/>
      <c s="5"/>
      <c s="5"/>
      <c s="5"/>
      <c s="5"/>
      <c s="5"/>
      <c s="5"/>
      <c s="5"/>
      <c s="5"/>
      <c s="5"/>
      <c s="5"/>
      <c s="5"/>
      <c s="5"/>
      <c s="5"/>
      <c s="5"/>
      <c s="5"/>
      <c s="5"/>
      <c s="5"/>
      <c s="5"/>
      <c s="5"/>
      <c s="5"/>
      <c s="5"/>
      <c s="5"/>
      <c s="5"/>
      <c s="5"/>
      <c s="5"/>
      <c s="5"/>
      <c s="5"/>
      <c s="5"/>
      <c s="5"/>
      <c r="BV2505" s="5"/>
      <c s="5"/>
      <c s="5"/>
      <c s="5"/>
      <c s="5"/>
      <c s="5"/>
      <c s="5"/>
      <c s="5"/>
      <c s="5"/>
      <c s="5"/>
      <c s="5"/>
      <c s="5"/>
      <c s="5"/>
      <c s="5"/>
      <c s="5"/>
      <c s="5"/>
      <c s="5"/>
      <c s="5"/>
      <c s="5"/>
      <c s="5"/>
      <c s="5"/>
      <c s="5"/>
      <c s="5"/>
    </row>
    <row r="2506" spans="1:96" ht="15" hidden="1">
      <c r="A2506" s="5"/>
      <c s="5"/>
      <c s="5"/>
      <c s="5"/>
      <c s="5"/>
      <c s="5"/>
      <c s="5"/>
      <c s="5"/>
      <c s="5"/>
      <c s="5"/>
      <c s="5"/>
      <c s="5"/>
      <c s="5"/>
      <c s="5"/>
      <c s="5"/>
      <c s="5"/>
      <c s="5"/>
      <c s="5"/>
      <c s="5"/>
      <c s="5"/>
      <c s="5"/>
      <c s="5"/>
      <c s="5"/>
      <c s="5"/>
      <c s="5"/>
      <c s="5"/>
      <c s="5"/>
      <c s="5"/>
      <c s="5"/>
      <c s="5"/>
      <c s="5"/>
      <c s="5"/>
      <c s="5"/>
      <c s="5"/>
      <c s="5"/>
      <c s="5"/>
      <c s="5"/>
      <c s="5"/>
      <c s="5"/>
      <c s="5"/>
      <c s="5"/>
      <c s="5"/>
      <c s="5"/>
      <c s="5"/>
      <c s="5"/>
      <c r="BV2506" s="5"/>
      <c s="5"/>
      <c s="5"/>
      <c s="5"/>
      <c s="5"/>
      <c s="5"/>
      <c s="5"/>
      <c s="5"/>
      <c s="5"/>
      <c s="5"/>
      <c s="5"/>
      <c s="5"/>
      <c s="5"/>
      <c s="5"/>
      <c s="5"/>
      <c s="5"/>
      <c s="5"/>
      <c s="5"/>
      <c s="5"/>
      <c s="5"/>
      <c s="5"/>
      <c s="5"/>
      <c s="5"/>
    </row>
  </sheetData>
  <sheetProtection password="F872" sheet="1" objects="1" scenarios="1" formatCells="0" formatColumns="0" formatRows="0" deleteRows="0"/>
  <mergeCells count="375">
    <mergeCell ref="U5:V5"/>
    <mergeCell ref="W5:X5"/>
    <mergeCell ref="Y5:Z5"/>
    <mergeCell ref="AA5:AB5"/>
    <mergeCell ref="AO2:AP4"/>
    <mergeCell ref="AQ2:AR4"/>
    <mergeCell ref="AV2:AW4"/>
    <mergeCell ref="U2:V4"/>
    <mergeCell ref="W2:X4"/>
    <mergeCell ref="Y2:Z4"/>
    <mergeCell ref="AA2:AB4"/>
    <mergeCell ref="AC2:AD4"/>
    <mergeCell ref="AE2:AF4"/>
    <mergeCell ref="AG2:AH4"/>
    <mergeCell ref="AI2:AJ4"/>
    <mergeCell ref="AK2:AL4"/>
    <mergeCell ref="AC5:AD5"/>
    <mergeCell ref="AE5:AF5"/>
    <mergeCell ref="AG5:AH5"/>
    <mergeCell ref="AI5:AJ5"/>
    <mergeCell ref="AK5:AL5"/>
    <mergeCell ref="AM2:AN4"/>
    <mergeCell ref="A2:A5"/>
    <mergeCell ref="B2:B5"/>
    <mergeCell ref="C2:C5"/>
    <mergeCell ref="D2:D5"/>
    <mergeCell ref="E2:E5"/>
    <mergeCell ref="F2:F5"/>
    <mergeCell ref="G2:G5"/>
    <mergeCell ref="Q2:R4"/>
    <mergeCell ref="S2:T4"/>
    <mergeCell ref="M5:N5"/>
    <mergeCell ref="O5:P5"/>
    <mergeCell ref="Q5:R5"/>
    <mergeCell ref="S5:T5"/>
    <mergeCell ref="H2:H5"/>
    <mergeCell ref="I2:I5"/>
    <mergeCell ref="J2:J5"/>
    <mergeCell ref="K2:K5"/>
    <mergeCell ref="M2:N4"/>
    <mergeCell ref="O2:P4"/>
    <mergeCell ref="BR1:BU1"/>
    <mergeCell ref="BV1:BX1"/>
    <mergeCell ref="BY1:CD1"/>
    <mergeCell ref="AS2:AS4"/>
    <mergeCell ref="AT2:AU4"/>
    <mergeCell ref="BY2:CA2"/>
    <mergeCell ref="CB2:CD2"/>
    <mergeCell ref="BL2:BM4"/>
    <mergeCell ref="BN2:BO4"/>
    <mergeCell ref="AZ2:BA4"/>
    <mergeCell ref="BB2:BC4"/>
    <mergeCell ref="BD2:BE4"/>
    <mergeCell ref="BF2:BG4"/>
    <mergeCell ref="BH2:BI4"/>
    <mergeCell ref="BJ2:BK4"/>
    <mergeCell ref="AX2:AY4"/>
    <mergeCell ref="BP2:BQ4"/>
    <mergeCell ref="BR2:BS4"/>
    <mergeCell ref="BT2:BU4"/>
    <mergeCell ref="CE2:CE5"/>
    <mergeCell ref="BV4:BV5"/>
    <mergeCell ref="BW4:BW5"/>
    <mergeCell ref="BX4:BX5"/>
    <mergeCell ref="BY4:BY5"/>
    <mergeCell ref="BZ4:BZ5"/>
    <mergeCell ref="CA4:CA5"/>
    <mergeCell ref="CB4:CB5"/>
    <mergeCell ref="CC4:CC5"/>
    <mergeCell ref="CD4:CD5"/>
    <mergeCell ref="BV2:BX2"/>
    <mergeCell ref="BR5:BS5"/>
    <mergeCell ref="BT5:BU5"/>
    <mergeCell ref="AZ5:BA5"/>
    <mergeCell ref="BB5:BC5"/>
    <mergeCell ref="BD5:BE5"/>
    <mergeCell ref="BF5:BG5"/>
    <mergeCell ref="BH5:BI5"/>
    <mergeCell ref="BJ5:BK5"/>
    <mergeCell ref="AI206:AJ206"/>
    <mergeCell ref="AK206:AL206"/>
    <mergeCell ref="AM206:AN206"/>
    <mergeCell ref="BL5:BM5"/>
    <mergeCell ref="BN5:BO5"/>
    <mergeCell ref="BP5:BQ5"/>
    <mergeCell ref="AM5:AN5"/>
    <mergeCell ref="AO5:AP5"/>
    <mergeCell ref="AQ5:AR5"/>
    <mergeCell ref="AT5:AU5"/>
    <mergeCell ref="AV5:AW5"/>
    <mergeCell ref="AX5:AY5"/>
    <mergeCell ref="W206:X206"/>
    <mergeCell ref="Y206:Z206"/>
    <mergeCell ref="AA206:AB206"/>
    <mergeCell ref="AC206:AD206"/>
    <mergeCell ref="AE206:AF206"/>
    <mergeCell ref="AG206:AH206"/>
    <mergeCell ref="A206:I206"/>
    <mergeCell ref="M206:N206"/>
    <mergeCell ref="O206:P206"/>
    <mergeCell ref="Q206:R206"/>
    <mergeCell ref="S206:T206"/>
    <mergeCell ref="U206:V206"/>
    <mergeCell ref="CC206:CC209"/>
    <mergeCell ref="CD206:CD209"/>
    <mergeCell ref="CE206:CE209"/>
    <mergeCell ref="BT206:BU206"/>
    <mergeCell ref="BV206:BV209"/>
    <mergeCell ref="BW206:BW209"/>
    <mergeCell ref="BX206:BX209"/>
    <mergeCell ref="BY206:BY209"/>
    <mergeCell ref="BT207:BU207"/>
    <mergeCell ref="BT208:BU208"/>
    <mergeCell ref="BT209:BU209"/>
    <mergeCell ref="A207:I207"/>
    <mergeCell ref="M207:N207"/>
    <mergeCell ref="O207:P207"/>
    <mergeCell ref="Q207:R207"/>
    <mergeCell ref="S207:T207"/>
    <mergeCell ref="U207:V207"/>
    <mergeCell ref="BZ206:BZ209"/>
    <mergeCell ref="CA206:CA209"/>
    <mergeCell ref="CB206:CB209"/>
    <mergeCell ref="BH206:BI206"/>
    <mergeCell ref="BJ206:BK206"/>
    <mergeCell ref="BL206:BM206"/>
    <mergeCell ref="BN206:BO206"/>
    <mergeCell ref="BP206:BQ206"/>
    <mergeCell ref="BR206:BS206"/>
    <mergeCell ref="AV206:AW206"/>
    <mergeCell ref="AX206:AY206"/>
    <mergeCell ref="AZ206:BA206"/>
    <mergeCell ref="BB206:BC206"/>
    <mergeCell ref="BD206:BE206"/>
    <mergeCell ref="BF206:BG206"/>
    <mergeCell ref="AO206:AP206"/>
    <mergeCell ref="AQ206:AR206"/>
    <mergeCell ref="AT206:AU206"/>
    <mergeCell ref="AI207:AJ207"/>
    <mergeCell ref="AK207:AL207"/>
    <mergeCell ref="AM207:AN207"/>
    <mergeCell ref="AO207:AP207"/>
    <mergeCell ref="AQ207:AR207"/>
    <mergeCell ref="AT207:AU207"/>
    <mergeCell ref="W207:X207"/>
    <mergeCell ref="Y207:Z207"/>
    <mergeCell ref="AA207:AB207"/>
    <mergeCell ref="AC207:AD207"/>
    <mergeCell ref="AE207:AF207"/>
    <mergeCell ref="AG207:AH207"/>
    <mergeCell ref="BH207:BI207"/>
    <mergeCell ref="BJ207:BK207"/>
    <mergeCell ref="BL207:BM207"/>
    <mergeCell ref="BN207:BO207"/>
    <mergeCell ref="BP207:BQ207"/>
    <mergeCell ref="BR207:BS207"/>
    <mergeCell ref="AV207:AW207"/>
    <mergeCell ref="AX207:AY207"/>
    <mergeCell ref="AZ207:BA207"/>
    <mergeCell ref="BB207:BC207"/>
    <mergeCell ref="BD207:BE207"/>
    <mergeCell ref="BF207:BG207"/>
    <mergeCell ref="A208:I208"/>
    <mergeCell ref="M208:N208"/>
    <mergeCell ref="O208:P208"/>
    <mergeCell ref="BN208:BO208"/>
    <mergeCell ref="BP208:BQ208"/>
    <mergeCell ref="BR208:BS208"/>
    <mergeCell ref="AV208:AW208"/>
    <mergeCell ref="AX208:AY208"/>
    <mergeCell ref="AZ208:BA208"/>
    <mergeCell ref="BB208:BC208"/>
    <mergeCell ref="BD208:BE208"/>
    <mergeCell ref="BF208:BG208"/>
    <mergeCell ref="Q208:R208"/>
    <mergeCell ref="S208:T208"/>
    <mergeCell ref="U208:V208"/>
    <mergeCell ref="Q209:R209"/>
    <mergeCell ref="S209:T209"/>
    <mergeCell ref="U209:V209"/>
    <mergeCell ref="BH208:BI208"/>
    <mergeCell ref="BJ208:BK208"/>
    <mergeCell ref="BL208:BM208"/>
    <mergeCell ref="AI208:AJ208"/>
    <mergeCell ref="AK208:AL208"/>
    <mergeCell ref="AM208:AN208"/>
    <mergeCell ref="AO208:AP208"/>
    <mergeCell ref="AQ208:AR208"/>
    <mergeCell ref="AT208:AU208"/>
    <mergeCell ref="W208:X208"/>
    <mergeCell ref="Y208:Z208"/>
    <mergeCell ref="AA208:AB208"/>
    <mergeCell ref="AC208:AD208"/>
    <mergeCell ref="AE208:AF208"/>
    <mergeCell ref="AG208:AH208"/>
    <mergeCell ref="BJ209:BK209"/>
    <mergeCell ref="BL209:BM209"/>
    <mergeCell ref="A210:I210"/>
    <mergeCell ref="A211:I211"/>
    <mergeCell ref="M211:P211"/>
    <mergeCell ref="Q211:T211"/>
    <mergeCell ref="U211:X211"/>
    <mergeCell ref="Y211:AB211"/>
    <mergeCell ref="AC211:AF211"/>
    <mergeCell ref="AG211:AJ211"/>
    <mergeCell ref="BH209:BI209"/>
    <mergeCell ref="AI209:AJ209"/>
    <mergeCell ref="AK209:AL209"/>
    <mergeCell ref="AM209:AN209"/>
    <mergeCell ref="AO209:AP209"/>
    <mergeCell ref="AQ209:AR209"/>
    <mergeCell ref="AT209:AU209"/>
    <mergeCell ref="W209:X209"/>
    <mergeCell ref="Y209:Z209"/>
    <mergeCell ref="AA209:AB209"/>
    <mergeCell ref="AC209:AD209"/>
    <mergeCell ref="AE209:AF209"/>
    <mergeCell ref="AG209:AH209"/>
    <mergeCell ref="A209:I209"/>
    <mergeCell ref="M209:N209"/>
    <mergeCell ref="O209:P209"/>
    <mergeCell ref="BN209:BO209"/>
    <mergeCell ref="BP209:BQ209"/>
    <mergeCell ref="BR209:BS209"/>
    <mergeCell ref="AV209:AW209"/>
    <mergeCell ref="AX209:AY209"/>
    <mergeCell ref="AZ209:BA209"/>
    <mergeCell ref="BB209:BC209"/>
    <mergeCell ref="BD209:BE209"/>
    <mergeCell ref="BF209:BG209"/>
    <mergeCell ref="BM211:BR211"/>
    <mergeCell ref="BS211:BU211"/>
    <mergeCell ref="BV211:CE211"/>
    <mergeCell ref="O212:P212"/>
    <mergeCell ref="S212:T212"/>
    <mergeCell ref="W212:X212"/>
    <mergeCell ref="AA212:AB212"/>
    <mergeCell ref="AE212:AF212"/>
    <mergeCell ref="AI212:AJ212"/>
    <mergeCell ref="AM212:AN212"/>
    <mergeCell ref="AK211:AN211"/>
    <mergeCell ref="AO211:AR211"/>
    <mergeCell ref="AT211:AW211"/>
    <mergeCell ref="AX211:AZ211"/>
    <mergeCell ref="BA211:BF211"/>
    <mergeCell ref="BG211:BL211"/>
    <mergeCell ref="BV212:CE212"/>
    <mergeCell ref="BI212:BJ212"/>
    <mergeCell ref="BK212:BL212"/>
    <mergeCell ref="BM212:BN212"/>
    <mergeCell ref="BO212:BP212"/>
    <mergeCell ref="BQ212:BR212"/>
    <mergeCell ref="BS212:BU212"/>
    <mergeCell ref="AQ212:AR212"/>
    <mergeCell ref="O213:P213"/>
    <mergeCell ref="S213:T213"/>
    <mergeCell ref="W213:X213"/>
    <mergeCell ref="AA213:AB213"/>
    <mergeCell ref="AE213:AF213"/>
    <mergeCell ref="AI213:AJ213"/>
    <mergeCell ref="AM213:AN213"/>
    <mergeCell ref="AQ213:AR213"/>
    <mergeCell ref="AV213:AW213"/>
    <mergeCell ref="AV212:AW212"/>
    <mergeCell ref="BA212:BB212"/>
    <mergeCell ref="BC212:BD212"/>
    <mergeCell ref="BE212:BF212"/>
    <mergeCell ref="BG212:BH212"/>
    <mergeCell ref="BM213:BN213"/>
    <mergeCell ref="BO213:BP213"/>
    <mergeCell ref="BQ213:BR213"/>
    <mergeCell ref="BS213:BU213"/>
    <mergeCell ref="BV213:CE213"/>
    <mergeCell ref="BA214:BB214"/>
    <mergeCell ref="BE214:BF214"/>
    <mergeCell ref="BG214:BH214"/>
    <mergeCell ref="BA213:BB213"/>
    <mergeCell ref="BC213:BD213"/>
    <mergeCell ref="BE213:BF213"/>
    <mergeCell ref="BG213:BH213"/>
    <mergeCell ref="BI213:BJ213"/>
    <mergeCell ref="BK213:BL213"/>
    <mergeCell ref="M215:N215"/>
    <mergeCell ref="O215:P215"/>
    <mergeCell ref="Q215:R215"/>
    <mergeCell ref="S215:T215"/>
    <mergeCell ref="U215:V215"/>
    <mergeCell ref="W215:X215"/>
    <mergeCell ref="Y215:Z215"/>
    <mergeCell ref="AA215:AB215"/>
    <mergeCell ref="AC215:AD215"/>
    <mergeCell ref="AE215:AF215"/>
    <mergeCell ref="AG215:AH215"/>
    <mergeCell ref="AI215:AJ215"/>
    <mergeCell ref="AK215:AL215"/>
    <mergeCell ref="AM215:AN215"/>
    <mergeCell ref="AO215:AP215"/>
    <mergeCell ref="AQ215:AR215"/>
    <mergeCell ref="AT215:AU215"/>
    <mergeCell ref="AV215:AW215"/>
    <mergeCell ref="AX215:AY215"/>
    <mergeCell ref="AZ215:BA215"/>
    <mergeCell ref="BB215:BC215"/>
    <mergeCell ref="BD215:BE215"/>
    <mergeCell ref="BF215:BG215"/>
    <mergeCell ref="BH215:BI215"/>
    <mergeCell ref="BJ215:BK215"/>
    <mergeCell ref="BL215:BM215"/>
    <mergeCell ref="BN215:BO215"/>
    <mergeCell ref="BP215:BQ215"/>
    <mergeCell ref="BR215:BS215"/>
    <mergeCell ref="BT215:BU215"/>
    <mergeCell ref="BV215:BW215"/>
    <mergeCell ref="M216:N216"/>
    <mergeCell ref="O216:P216"/>
    <mergeCell ref="Q216:R216"/>
    <mergeCell ref="S216:T216"/>
    <mergeCell ref="U216:V216"/>
    <mergeCell ref="W216:X216"/>
    <mergeCell ref="Y216:Z216"/>
    <mergeCell ref="AA216:AB216"/>
    <mergeCell ref="AC216:AD216"/>
    <mergeCell ref="AE216:AF216"/>
    <mergeCell ref="AG216:AH216"/>
    <mergeCell ref="AI216:AJ216"/>
    <mergeCell ref="AK216:AL216"/>
    <mergeCell ref="AM216:AN216"/>
    <mergeCell ref="AO216:AP216"/>
    <mergeCell ref="AQ216:AR216"/>
    <mergeCell ref="AT216:AU216"/>
    <mergeCell ref="AV216:AW216"/>
    <mergeCell ref="AX216:AY216"/>
    <mergeCell ref="AZ216:BA216"/>
    <mergeCell ref="BB216:BC216"/>
    <mergeCell ref="BD216:BE216"/>
    <mergeCell ref="BF216:BG216"/>
    <mergeCell ref="BH216:BI216"/>
    <mergeCell ref="BJ216:BK216"/>
    <mergeCell ref="BL216:BM216"/>
    <mergeCell ref="BN216:BO216"/>
    <mergeCell ref="BP216:BQ216"/>
    <mergeCell ref="BR216:BS216"/>
    <mergeCell ref="BT216:BU216"/>
    <mergeCell ref="BV216:BW216"/>
    <mergeCell ref="M217:N217"/>
    <mergeCell ref="O217:P217"/>
    <mergeCell ref="Q217:R217"/>
    <mergeCell ref="S217:T217"/>
    <mergeCell ref="U217:V217"/>
    <mergeCell ref="W217:X217"/>
    <mergeCell ref="Y217:Z217"/>
    <mergeCell ref="AA217:AB217"/>
    <mergeCell ref="AC217:AD217"/>
    <mergeCell ref="AE217:AF217"/>
    <mergeCell ref="AG217:AH217"/>
    <mergeCell ref="AI217:AJ217"/>
    <mergeCell ref="AK217:AL217"/>
    <mergeCell ref="AM217:AN217"/>
    <mergeCell ref="AO217:AP217"/>
    <mergeCell ref="AQ217:AR217"/>
    <mergeCell ref="AT217:AU217"/>
    <mergeCell ref="AV217:AW217"/>
    <mergeCell ref="AX217:AY217"/>
    <mergeCell ref="AZ217:BA217"/>
    <mergeCell ref="BB217:BC217"/>
    <mergeCell ref="BD217:BE217"/>
    <mergeCell ref="BF217:BG217"/>
    <mergeCell ref="BH217:BI217"/>
    <mergeCell ref="BJ217:BK217"/>
    <mergeCell ref="BL217:BM217"/>
    <mergeCell ref="BN217:BO217"/>
    <mergeCell ref="BP217:BQ217"/>
    <mergeCell ref="BR217:BS217"/>
    <mergeCell ref="BT217:BU217"/>
    <mergeCell ref="BV217:BW217"/>
  </mergeCells>
  <conditionalFormatting sqref="M5:AR205">
    <cfRule type="expression" priority="15" dxfId="4">
      <formula>L$5="SUN"</formula>
    </cfRule>
    <cfRule type="expression" priority="16" dxfId="4">
      <formula>M$5="SUN"</formula>
    </cfRule>
  </conditionalFormatting>
  <conditionalFormatting sqref="AT5:BU205">
    <cfRule type="expression" priority="11" dxfId="13">
      <formula>AT$5="SUN"</formula>
    </cfRule>
    <cfRule type="expression" priority="12" dxfId="4">
      <formula>AS$5="SUN"</formula>
    </cfRule>
  </conditionalFormatting>
  <conditionalFormatting sqref="M6:AR205 AT6:BU205">
    <cfRule type="expression" priority="10" dxfId="10">
      <formula>M$6="H"</formula>
    </cfRule>
  </conditionalFormatting>
  <conditionalFormatting sqref="AS6:AS205">
    <cfRule type="expression" priority="7" dxfId="10">
      <formula>AS$6="H"</formula>
    </cfRule>
  </conditionalFormatting>
  <conditionalFormatting sqref="AT6:BA6">
    <cfRule type="expression" priority="5" dxfId="4">
      <formula>AS$5="SUN"</formula>
    </cfRule>
    <cfRule type="expression" priority="6" dxfId="4">
      <formula>AT$5="SUN"</formula>
    </cfRule>
  </conditionalFormatting>
  <conditionalFormatting sqref="BB6:BE6">
    <cfRule type="expression" priority="3" dxfId="4">
      <formula>BA$5="SUN"</formula>
    </cfRule>
    <cfRule type="expression" priority="4" dxfId="4">
      <formula>BB$5="SUN"</formula>
    </cfRule>
  </conditionalFormatting>
  <conditionalFormatting sqref="BH6:BS6">
    <cfRule type="expression" priority="1" dxfId="4">
      <formula>BG$5="SUN"</formula>
    </cfRule>
    <cfRule type="expression" priority="2" dxfId="4">
      <formula>BH$5="SUN"</formula>
    </cfRule>
  </conditionalFormatting>
  <conditionalFormatting sqref="M6:AR205 AT6:BU205">
    <cfRule type="containsText" priority="13" dxfId="1" operator="containsText" text="L">
      <formula>NOT(ISERROR(SEARCH("L",M6)))</formula>
    </cfRule>
    <cfRule type="containsText" priority="14" dxfId="0" operator="containsText" text="A">
      <formula>NOT(ISERROR(SEARCH("A",M6)))</formula>
    </cfRule>
  </conditionalFormatting>
  <conditionalFormatting sqref="AS6:AS205">
    <cfRule type="containsText" priority="8" dxfId="1" operator="containsText" text="L">
      <formula>NOT(ISERROR(SEARCH("L",AS6)))</formula>
    </cfRule>
    <cfRule type="containsText" priority="9" dxfId="0" operator="containsText" text="A">
      <formula>NOT(ISERROR(SEARCH("A",AS6)))</formula>
    </cfRule>
  </conditionalFormatting>
  <dataValidations count="1">
    <dataValidation type="list" allowBlank="1" showInputMessage="1" showErrorMessage="1" promptTitle="उपस्थिति" prompt="आप 62 से  ज्यादा के नंबर नहीं लिख सकते" sqref="M6:AR205 AT6:BU205">
      <formula1>"S,A,L,H,1,2,3,4,5,6,7,8,9,10,11,12,13,14,15,16,17,18,19,20,21,22,23,24,25,26,27,28,29,30,31,32,33,34,35,36,37,38,39,40,41,42,43,44,45,46,47,48,49,50,51,52,53,54,55,56,57,58,59,60,61,62"</formula1>
    </dataValidation>
  </dataValidations>
  <printOptions horizontalCentered="1"/>
  <pageMargins left="0.118110236220472" right="0.118110236220472" top="0.196850393700787" bottom="0.118110236220472" header="0" footer="0"/>
  <pageSetup orientation="landscape" pageOrder="overThenDown" paperSize="9" scale="16" r:id="rId3"/>
  <rowBreaks count="4" manualBreakCount="4">
    <brk id="51" max="84" man="1"/>
    <brk id="97" max="84" man="1"/>
    <brk id="140" max="84" man="1"/>
    <brk id="180" max="84" man="1"/>
  </rowBreaks>
  <colBreaks count="1" manualBreakCount="1">
    <brk id="44" max="212" man="1"/>
  </col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pageSetUpPr fitToPage="1"/>
  </sheetPr>
  <dimension ref="A1:CT217"/>
  <sheetViews>
    <sheetView showGridLines="0" workbookViewId="0" topLeftCell="A1">
      <pane xSplit="12" ySplit="5" topLeftCell="AO207" activePane="bottomRight" state="frozen"/>
      <selection pane="topLeft" activeCell="A1" sqref="A1"/>
      <selection pane="bottomLeft" activeCell="A6" sqref="A6"/>
      <selection pane="topRight" activeCell="M1" sqref="M1"/>
      <selection pane="bottomRight" activeCell="BE213" sqref="BE213:BF213"/>
    </sheetView>
  </sheetViews>
  <sheetFormatPr defaultColWidth="0" defaultRowHeight="15" customHeight="1" zeroHeight="1"/>
  <cols>
    <col min="1" max="1" width="7.14285714285714" style="271" customWidth="1"/>
    <col min="2" max="3" width="3.71428571428571" style="324" hidden="1" customWidth="1"/>
    <col min="4" max="4" width="7.85714285714286" style="324" customWidth="1"/>
    <col min="5" max="5" width="10" style="329" hidden="1" customWidth="1"/>
    <col min="6" max="6" width="9.85714285714286" style="326" hidden="1" customWidth="1"/>
    <col min="7" max="7" width="4.71428571428571" style="324" hidden="1" customWidth="1"/>
    <col min="8" max="8" width="5.57142857142857" style="324" hidden="1" customWidth="1"/>
    <col min="9" max="9" width="31.2857142857143" style="324" customWidth="1"/>
    <col min="10" max="10" width="17.2857142857143" style="324" hidden="1" customWidth="1"/>
    <col min="11" max="11" width="3.14285714285714" style="324" hidden="1" customWidth="1"/>
    <col min="12" max="12" width="3.28571428571429" style="324" hidden="1" customWidth="1"/>
    <col min="13" max="14" width="3.14285714285714" style="324" customWidth="1"/>
    <col min="15" max="45" width="3.14285714285714" style="271" customWidth="1"/>
    <col min="46" max="75" width="3.14285714285714" style="194" customWidth="1"/>
    <col min="76" max="76" width="3.71428571428571" style="271" customWidth="1"/>
    <col min="77" max="78" width="5.57142857142857" style="271" customWidth="1"/>
    <col min="79" max="79" width="3.71428571428571" style="271" customWidth="1"/>
    <col min="80" max="80" width="5.28571428571429" style="271" customWidth="1"/>
    <col min="81" max="81" width="5.42857142857143" style="328" customWidth="1"/>
    <col min="82" max="82" width="3.28571428571429" style="271" customWidth="1"/>
    <col min="83" max="83" width="3.57142857142857" style="271" customWidth="1"/>
    <col min="84" max="84" width="3.57142857142857" style="328" customWidth="1"/>
    <col min="85" max="85" width="4.14285714285714" style="328" customWidth="1"/>
    <col min="86" max="88" width="6.14285714285714" style="271" hidden="1" customWidth="1"/>
    <col min="89" max="89" width="15.2857142857143" style="271" hidden="1" customWidth="1"/>
    <col min="90" max="90" width="14.7142857142857" style="271" hidden="1" customWidth="1"/>
    <col min="91" max="91" width="11" style="271" hidden="1" customWidth="1"/>
    <col min="92" max="92" width="11.2857142857143" style="271" hidden="1" customWidth="1"/>
    <col min="93" max="93" width="15" style="271" hidden="1" customWidth="1"/>
    <col min="94" max="94" width="9.57142857142857" style="271" hidden="1" customWidth="1"/>
    <col min="95" max="95" width="12.5714285714286" style="271" hidden="1" customWidth="1"/>
    <col min="96" max="96" width="13.5714285714286" style="271" hidden="1" customWidth="1"/>
    <col min="97" max="97" width="13.8571428571429" style="271" hidden="1" customWidth="1"/>
    <col min="98" max="98" width="11" style="271" hidden="1" customWidth="1"/>
    <col min="99" max="99" width="7.42857142857143" style="194" customWidth="1"/>
    <col min="100" max="16384" width="7.42857142857143" style="194" hidden="1"/>
  </cols>
  <sheetData>
    <row r="1" spans="1:98" ht="22.5" customHeight="1">
      <c r="A1" s="238" t="str">
        <f>IF('STUDENT DATA SHEET '!$K$2="HINDI",'STUDENT DATA SHEET '!$A$3,"CLASS")</f>
        <v>कक्षा</v>
      </c>
      <c s="274"/>
      <c s="274"/>
      <c s="274"/>
      <c s="275" t="s">
        <v>86</v>
      </c>
      <c s="275"/>
      <c s="266" t="s">
        <v>87</v>
      </c>
      <c s="274"/>
      <c s="239">
        <f>'STUDENT DATA SHEET '!$C$3</f>
        <v>2</v>
      </c>
      <c s="274"/>
      <c s="274"/>
      <c s="276"/>
      <c s="240" t="str">
        <f>IF('STUDENT DATA SHEET '!$K$2="HINDI",'STUDENT DATA SHEET '!$A$4,"SECTION")</f>
        <v>वर्ग</v>
      </c>
      <c s="274"/>
      <c s="241" t="str">
        <f>IF('STUDENT DATA SHEET '!$I$2="HINDI",'STUDENT DATA SHEET '!$C$4,'STUDENT DATA SHEET '!$C$4)</f>
        <v>A</v>
      </c>
      <c s="277"/>
      <c s="242" t="str">
        <f>IF('STUDENT DATA SHEET '!$K$2="HINDI",'STUDENT DATA SHEET '!$A$5,"STUDENT ATTENDANCE REGISTER")</f>
        <v>छात्र उपस्थिति रजिस्टर</v>
      </c>
      <c s="277"/>
      <c s="278"/>
      <c s="279"/>
      <c s="280"/>
      <c s="279"/>
      <c s="279"/>
      <c s="279"/>
      <c s="279"/>
      <c s="279"/>
      <c s="279"/>
      <c s="281"/>
      <c s="243" t="str">
        <f>'STUDENT DATA SHEET '!C2</f>
        <v>राजकीय उच्च माध्यमिक विद्यालय डसाणा खुर्द</v>
      </c>
      <c s="282"/>
      <c s="282"/>
      <c s="266"/>
      <c s="266"/>
      <c s="266"/>
      <c s="266"/>
      <c s="266"/>
      <c s="266"/>
      <c s="266"/>
      <c s="266"/>
      <c s="266"/>
      <c s="266"/>
      <c s="266"/>
      <c s="266"/>
      <c s="266"/>
      <c s="266"/>
      <c s="283"/>
      <c s="283"/>
      <c s="282"/>
      <c s="283"/>
      <c s="283"/>
      <c s="283"/>
      <c s="283"/>
      <c s="240" t="str">
        <f>IF('STUDENT DATA SHEET '!$K$2="HINDI",'STUDENT DATA SHEET '!$F$3,'STUDENT DATA SHEET '!$F$4)</f>
        <v xml:space="preserve">कक्षाध्यापक  </v>
      </c>
      <c s="283"/>
      <c s="283"/>
      <c s="284"/>
      <c s="283"/>
      <c s="283"/>
      <c s="283"/>
      <c s="244" t="str">
        <f>IF('STUDENT DATA SHEET '!$K$2="HINDI",'STUDENT DATA SHEET '!$H$3,'STUDENT DATA SHEET '!$H$4)</f>
        <v xml:space="preserve">भागीरथ मल </v>
      </c>
      <c s="285"/>
      <c s="285"/>
      <c s="285"/>
      <c s="285"/>
      <c s="285"/>
      <c s="285"/>
      <c s="285"/>
      <c s="285"/>
      <c s="283"/>
      <c s="631" t="s">
        <v>98</v>
      </c>
      <c s="631"/>
      <c s="631"/>
      <c s="631"/>
      <c s="631"/>
      <c s="631"/>
      <c s="529">
        <f>M2</f>
        <v>45566</v>
      </c>
      <c s="529"/>
      <c s="529"/>
      <c s="530">
        <f>M2</f>
        <v>45566</v>
      </c>
      <c s="530"/>
      <c s="530"/>
      <c s="530"/>
      <c s="530"/>
      <c s="530"/>
      <c s="286"/>
      <c s="273"/>
      <c s="273"/>
      <c s="273"/>
      <c s="273"/>
      <c s="273"/>
      <c s="287" t="s">
        <v>136</v>
      </c>
      <c s="287" t="s">
        <v>140</v>
      </c>
      <c s="287" t="s">
        <v>141</v>
      </c>
      <c s="288"/>
      <c s="273"/>
      <c r="CS1" s="273"/>
      <c s="273"/>
    </row>
    <row r="2" spans="1:98" ht="12.75" customHeight="1">
      <c r="A2" s="633" t="s">
        <v>85</v>
      </c>
      <c s="408" t="s">
        <v>2</v>
      </c>
      <c s="408" t="s">
        <v>3</v>
      </c>
      <c s="408" t="s">
        <v>79</v>
      </c>
      <c s="634" t="s">
        <v>5</v>
      </c>
      <c s="635" t="s">
        <v>80</v>
      </c>
      <c s="408" t="s">
        <v>9</v>
      </c>
      <c s="408" t="s">
        <v>11</v>
      </c>
      <c s="408" t="s">
        <v>6</v>
      </c>
      <c s="408" t="s">
        <v>7</v>
      </c>
      <c s="408" t="s">
        <v>8</v>
      </c>
      <c s="289"/>
      <c s="579">
        <v>45566</v>
      </c>
      <c s="579"/>
      <c s="501">
        <f>M2+1</f>
        <v>45567</v>
      </c>
      <c s="501"/>
      <c s="501">
        <f>O2+1</f>
        <v>45568</v>
      </c>
      <c s="501"/>
      <c s="501">
        <f>Q2+1</f>
        <v>45569</v>
      </c>
      <c s="501"/>
      <c s="501">
        <f>S2+1</f>
        <v>45570</v>
      </c>
      <c s="501"/>
      <c s="501">
        <f>U2+1</f>
        <v>45571</v>
      </c>
      <c s="501"/>
      <c s="501">
        <f>W2+1</f>
        <v>45572</v>
      </c>
      <c s="501"/>
      <c s="514">
        <f>Y2+1</f>
        <v>45573</v>
      </c>
      <c s="515"/>
      <c s="501">
        <f>AA2+1</f>
        <v>45574</v>
      </c>
      <c s="501"/>
      <c s="501">
        <f>AC2+1</f>
        <v>45575</v>
      </c>
      <c s="501"/>
      <c s="501">
        <f>AE2+1</f>
        <v>45576</v>
      </c>
      <c s="501"/>
      <c s="501">
        <f>AG2+1</f>
        <v>45577</v>
      </c>
      <c s="501"/>
      <c s="501">
        <f>AI2+1</f>
        <v>45578</v>
      </c>
      <c s="501"/>
      <c s="501">
        <f>AK2+1</f>
        <v>45579</v>
      </c>
      <c s="501"/>
      <c s="501">
        <f>AM2+1</f>
        <v>45580</v>
      </c>
      <c s="501"/>
      <c s="501">
        <f>AO2+1</f>
        <v>45581</v>
      </c>
      <c s="501"/>
      <c s="446" t="str">
        <f>IF('STUDENT DATA SHEET '!$K$2="HINDI","क्र.संख्या","S.NO.")</f>
        <v>क्र.संख्या</v>
      </c>
      <c s="501">
        <f>AQ2+1</f>
        <v>45582</v>
      </c>
      <c s="501"/>
      <c s="501">
        <f>AT2+1</f>
        <v>45583</v>
      </c>
      <c s="501"/>
      <c s="501">
        <f>AV2+1</f>
        <v>45584</v>
      </c>
      <c s="501"/>
      <c s="531">
        <f>AX2+1</f>
        <v>45585</v>
      </c>
      <c s="531"/>
      <c s="501">
        <f>AZ2+1</f>
        <v>45586</v>
      </c>
      <c s="501"/>
      <c s="501">
        <f>BB2+1</f>
        <v>45587</v>
      </c>
      <c s="501"/>
      <c s="501">
        <f t="shared" si="0" ref="BF2">BD2+1</f>
        <v>45588</v>
      </c>
      <c s="501"/>
      <c s="501">
        <f t="shared" si="1" ref="BH2">BF2+1</f>
        <v>45589</v>
      </c>
      <c s="501"/>
      <c s="501">
        <f t="shared" si="2" ref="BJ2">BH2+1</f>
        <v>45590</v>
      </c>
      <c s="501"/>
      <c s="501">
        <f t="shared" si="3" ref="BL2">BJ2+1</f>
        <v>45591</v>
      </c>
      <c s="501"/>
      <c s="501">
        <f t="shared" si="4" ref="BN2">BL2+1</f>
        <v>45592</v>
      </c>
      <c s="501"/>
      <c s="501">
        <f t="shared" si="5" ref="BP2">BN2+1</f>
        <v>45593</v>
      </c>
      <c s="501"/>
      <c s="501">
        <f t="shared" si="6" ref="BR2">BP2+1</f>
        <v>45594</v>
      </c>
      <c s="501"/>
      <c s="501">
        <f t="shared" si="7" ref="BT2">BR2+1</f>
        <v>45595</v>
      </c>
      <c s="501"/>
      <c s="501">
        <f t="shared" si="8" ref="BV2">BT2+1</f>
        <v>45596</v>
      </c>
      <c s="501"/>
      <c s="630" t="s">
        <v>81</v>
      </c>
      <c s="630"/>
      <c s="630"/>
      <c s="630" t="s">
        <v>82</v>
      </c>
      <c s="630"/>
      <c s="632"/>
      <c s="630" t="s">
        <v>83</v>
      </c>
      <c s="630"/>
      <c s="609"/>
      <c s="621" t="s">
        <v>132</v>
      </c>
      <c s="290" t="s">
        <v>143</v>
      </c>
      <c s="291"/>
      <c s="291"/>
      <c s="291"/>
      <c s="291"/>
      <c s="246">
        <f>COUNT(M2:BW4)</f>
        <v>31</v>
      </c>
      <c s="246">
        <f>SUM(CM2-CM5-CN5)</f>
        <v>27</v>
      </c>
      <c s="246">
        <f>CN2*2</f>
        <v>54</v>
      </c>
      <c r="CQ2" s="292" t="s">
        <v>137</v>
      </c>
      <c s="291" t="s">
        <v>136</v>
      </c>
      <c s="293" t="s">
        <v>138</v>
      </c>
      <c s="293" t="s">
        <v>139</v>
      </c>
    </row>
    <row r="3" spans="1:98" ht="0.75" customHeight="1">
      <c r="A3" s="633"/>
      <c s="408"/>
      <c s="408"/>
      <c s="408"/>
      <c s="634"/>
      <c s="635"/>
      <c s="408"/>
      <c s="408"/>
      <c s="408"/>
      <c s="408"/>
      <c s="408"/>
      <c s="294"/>
      <c s="579"/>
      <c s="579"/>
      <c s="501"/>
      <c s="501"/>
      <c s="501"/>
      <c s="501"/>
      <c s="501"/>
      <c s="501"/>
      <c s="501"/>
      <c s="501"/>
      <c s="501"/>
      <c s="501"/>
      <c s="501"/>
      <c s="501"/>
      <c s="516"/>
      <c s="517"/>
      <c s="501"/>
      <c s="501"/>
      <c s="501"/>
      <c s="501"/>
      <c s="501"/>
      <c s="501"/>
      <c s="501"/>
      <c s="501"/>
      <c s="501"/>
      <c s="501"/>
      <c s="501"/>
      <c s="501"/>
      <c s="501"/>
      <c s="501"/>
      <c s="501"/>
      <c s="501"/>
      <c s="447"/>
      <c s="501"/>
      <c s="501"/>
      <c s="501"/>
      <c s="501"/>
      <c s="501"/>
      <c s="501"/>
      <c s="531"/>
      <c s="531"/>
      <c s="501"/>
      <c s="501"/>
      <c s="501"/>
      <c s="501"/>
      <c s="501"/>
      <c s="501"/>
      <c s="501"/>
      <c s="501"/>
      <c s="501"/>
      <c s="501"/>
      <c s="501"/>
      <c s="501"/>
      <c s="501"/>
      <c s="501"/>
      <c s="501"/>
      <c s="501"/>
      <c s="501"/>
      <c s="501"/>
      <c s="501"/>
      <c s="501"/>
      <c s="501"/>
      <c s="501"/>
      <c s="294"/>
      <c s="294"/>
      <c s="294"/>
      <c s="294"/>
      <c s="294"/>
      <c s="295"/>
      <c s="294"/>
      <c s="294"/>
      <c s="295"/>
      <c s="622"/>
      <c s="272"/>
      <c s="273"/>
      <c s="273"/>
      <c s="273"/>
      <c s="273"/>
      <c s="273"/>
      <c s="273"/>
      <c s="273"/>
      <c s="273"/>
      <c s="273"/>
      <c s="273"/>
      <c s="273"/>
      <c s="273"/>
    </row>
    <row r="4" spans="1:98" ht="18" customHeight="1">
      <c r="A4" s="633"/>
      <c s="408"/>
      <c s="408"/>
      <c s="408"/>
      <c s="634"/>
      <c s="635"/>
      <c s="408"/>
      <c s="408"/>
      <c s="408"/>
      <c s="408"/>
      <c s="408"/>
      <c s="296"/>
      <c s="579"/>
      <c s="579"/>
      <c s="501"/>
      <c s="501"/>
      <c s="501"/>
      <c s="501"/>
      <c s="501"/>
      <c s="501"/>
      <c s="501"/>
      <c s="501"/>
      <c s="501"/>
      <c s="501"/>
      <c s="501"/>
      <c s="501"/>
      <c s="518"/>
      <c s="519"/>
      <c s="501"/>
      <c s="501"/>
      <c s="501"/>
      <c s="501"/>
      <c s="501"/>
      <c s="501"/>
      <c s="501"/>
      <c s="501"/>
      <c s="501"/>
      <c s="501"/>
      <c s="501"/>
      <c s="501"/>
      <c s="501"/>
      <c s="501"/>
      <c s="501"/>
      <c s="501"/>
      <c s="447"/>
      <c s="501"/>
      <c s="501"/>
      <c s="501"/>
      <c s="501"/>
      <c s="501"/>
      <c s="501"/>
      <c s="531"/>
      <c s="531"/>
      <c s="501"/>
      <c s="501"/>
      <c s="501"/>
      <c s="501"/>
      <c s="501"/>
      <c s="501"/>
      <c s="501"/>
      <c s="501"/>
      <c s="501"/>
      <c s="501"/>
      <c s="501"/>
      <c s="501"/>
      <c s="501"/>
      <c s="501"/>
      <c s="501"/>
      <c s="501"/>
      <c s="501"/>
      <c s="501"/>
      <c s="501"/>
      <c s="501"/>
      <c s="501"/>
      <c s="501"/>
      <c s="624" t="s">
        <v>99</v>
      </c>
      <c s="624" t="s">
        <v>100</v>
      </c>
      <c s="626" t="s">
        <v>84</v>
      </c>
      <c s="624" t="s">
        <v>99</v>
      </c>
      <c s="624" t="s">
        <v>100</v>
      </c>
      <c s="626" t="s">
        <v>84</v>
      </c>
      <c s="624" t="s">
        <v>99</v>
      </c>
      <c s="624" t="s">
        <v>101</v>
      </c>
      <c s="628" t="s">
        <v>84</v>
      </c>
      <c s="622"/>
      <c s="297" t="s">
        <v>133</v>
      </c>
      <c s="298"/>
      <c s="298"/>
      <c s="298"/>
      <c s="298"/>
      <c s="299" t="s">
        <v>134</v>
      </c>
      <c s="299" t="s">
        <v>135</v>
      </c>
      <c s="298"/>
      <c r="CQ4" s="247">
        <f>M2</f>
        <v>45566</v>
      </c>
      <c s="300">
        <f>EOMONTH(CQ4,5)</f>
        <v>45747</v>
      </c>
      <c s="300">
        <f>CR4-SUM(CR6:CS6)</f>
        <v>45747</v>
      </c>
      <c s="300">
        <f>CS4</f>
        <v>45747</v>
      </c>
    </row>
    <row r="5" spans="1:98" ht="18" customHeight="1">
      <c r="A5" s="633"/>
      <c s="408"/>
      <c s="408"/>
      <c s="408"/>
      <c s="634"/>
      <c s="635"/>
      <c s="408"/>
      <c s="408"/>
      <c s="408"/>
      <c s="408"/>
      <c s="408"/>
      <c s="301"/>
      <c s="485" t="str">
        <f>TEXT(M2,"ddd")</f>
        <v>Tue</v>
      </c>
      <c s="485"/>
      <c s="485" t="str">
        <f>TEXT(O2,"ddd")</f>
        <v>Wed</v>
      </c>
      <c s="485"/>
      <c s="485" t="str">
        <f>TEXT(Q2,"ddd")</f>
        <v>Thu</v>
      </c>
      <c s="485"/>
      <c s="485" t="str">
        <f>TEXT(S2,"ddd")</f>
        <v>Fri</v>
      </c>
      <c s="485"/>
      <c s="499" t="str">
        <f>TEXT(U2,"ddd")</f>
        <v>Sat</v>
      </c>
      <c s="500"/>
      <c s="499" t="str">
        <f>TEXT(W2,"ddd")</f>
        <v>Sun</v>
      </c>
      <c s="500"/>
      <c s="499" t="str">
        <f>TEXT(Y2,"ddd")</f>
        <v>Mon</v>
      </c>
      <c s="500"/>
      <c s="499" t="str">
        <f t="shared" si="9" ref="AA5">TEXT(AA2,"ddd")</f>
        <v>Tue</v>
      </c>
      <c s="500"/>
      <c s="499" t="str">
        <f>TEXT(AC2,"ddd")</f>
        <v>Wed</v>
      </c>
      <c s="500"/>
      <c s="499" t="str">
        <f>TEXT(AE2,"ddd")</f>
        <v>Thu</v>
      </c>
      <c s="500"/>
      <c s="485" t="str">
        <f>TEXT(AG2,"ddd")</f>
        <v>Fri</v>
      </c>
      <c s="485"/>
      <c s="485" t="str">
        <f>TEXT(AI2,"ddd")</f>
        <v>Sat</v>
      </c>
      <c s="485"/>
      <c s="485" t="str">
        <f>TEXT(AK2,"ddd")</f>
        <v>Sun</v>
      </c>
      <c s="485"/>
      <c s="485" t="str">
        <f>TEXT(AM2,"ddd")</f>
        <v>Mon</v>
      </c>
      <c s="485"/>
      <c s="485" t="str">
        <f>TEXT(AO2,"ddd")</f>
        <v>Tue</v>
      </c>
      <c s="485"/>
      <c s="485" t="str">
        <f>TEXT(AQ2,"ddd")</f>
        <v>Wed</v>
      </c>
      <c s="485"/>
      <c s="90"/>
      <c s="485" t="str">
        <f>TEXT(AT2,"ddd")</f>
        <v>Thu</v>
      </c>
      <c s="485"/>
      <c s="485" t="str">
        <f>TEXT(AV2,"ddd")</f>
        <v>Fri</v>
      </c>
      <c s="485"/>
      <c s="485" t="str">
        <f>TEXT(AX2,"ddd")</f>
        <v>Sat</v>
      </c>
      <c s="485"/>
      <c s="485" t="str">
        <f>TEXT(AZ2,"ddd")</f>
        <v>Sun</v>
      </c>
      <c s="485"/>
      <c s="485" t="str">
        <f>TEXT(BB2,"ddd")</f>
        <v>Mon</v>
      </c>
      <c s="485"/>
      <c s="485" t="str">
        <f>TEXT(BD2,"ddd")</f>
        <v>Tue</v>
      </c>
      <c s="485"/>
      <c s="485" t="str">
        <f>TEXT(BF2,"ddd")</f>
        <v>Wed</v>
      </c>
      <c s="485"/>
      <c s="485" t="str">
        <f t="shared" si="10" ref="BH5">TEXT(BH2,"ddd")</f>
        <v>Thu</v>
      </c>
      <c s="485"/>
      <c s="485" t="str">
        <f t="shared" si="11" ref="BJ5">TEXT(BJ2,"ddd")</f>
        <v>Fri</v>
      </c>
      <c s="485"/>
      <c s="485" t="str">
        <f t="shared" si="12" ref="BL5">TEXT(BL2,"ddd")</f>
        <v>Sat</v>
      </c>
      <c s="485"/>
      <c s="485" t="str">
        <f t="shared" si="13" ref="BN5">TEXT(BN2,"ddd")</f>
        <v>Sun</v>
      </c>
      <c s="485"/>
      <c s="485" t="str">
        <f t="shared" si="14" ref="BP5">TEXT(BP2,"ddd")</f>
        <v>Mon</v>
      </c>
      <c s="485"/>
      <c s="485" t="str">
        <f t="shared" si="15" ref="BR5">TEXT(BR2,"ddd")</f>
        <v>Tue</v>
      </c>
      <c s="485"/>
      <c s="485" t="str">
        <f t="shared" si="16" ref="BT5">TEXT(BT2,"ddd")</f>
        <v>Wed</v>
      </c>
      <c s="485"/>
      <c s="485" t="str">
        <f t="shared" si="17" ref="BV5">TEXT(BV2,"ddd")</f>
        <v>Thu</v>
      </c>
      <c s="485"/>
      <c s="625"/>
      <c s="625"/>
      <c s="627"/>
      <c s="625"/>
      <c s="625"/>
      <c s="627"/>
      <c s="625"/>
      <c s="625"/>
      <c s="629"/>
      <c s="623"/>
      <c s="245" t="s">
        <v>1</v>
      </c>
      <c s="298"/>
      <c s="298"/>
      <c r="CL5" s="287" t="s">
        <v>142</v>
      </c>
      <c s="248">
        <f>COUNTIF($M$5:$BW$5,"SUN")</f>
        <v>4</v>
      </c>
      <c s="248">
        <f>COUNTIF(M6:BW6,"H")/2</f>
        <v>0</v>
      </c>
      <c s="302"/>
      <c r="CT5" s="303"/>
    </row>
    <row r="6" spans="1:98" ht="20.25" customHeight="1">
      <c r="A6" s="249">
        <f>IF(B6="","",_xlfn.AGGREGATE(3,5,$B$6:B6))</f>
        <v>1</v>
      </c>
      <c s="229">
        <f>IFERROR(IF('STUDENT DATA SHEET '!B7="","",'STUDENT DATA SHEET '!B7),"")</f>
        <v>2</v>
      </c>
      <c s="229" t="str">
        <f>IFERROR(IF('STUDENT DATA SHEET '!C7="","",'STUDENT DATA SHEET '!C7),"")</f>
        <v>A</v>
      </c>
      <c s="229">
        <f>IFERROR(IF('STUDENT DATA SHEET '!D7="","",'STUDENT DATA SHEET '!D7),"")</f>
        <v>640</v>
      </c>
      <c s="250" t="str">
        <f>IFERROR(IF('STUDENT DATA SHEET '!E7="","",'STUDENT DATA SHEET '!E7),"")</f>
        <v/>
      </c>
      <c s="251">
        <f>IFERROR(IF('STUDENT DATA SHEET '!F7="","",'STUDENT DATA SHEET '!F7),"")</f>
        <v>42679</v>
      </c>
      <c s="229" t="str">
        <f>IFERROR(IF('STUDENT DATA SHEET '!G7="","",'STUDENT DATA SHEET '!G7),"")</f>
        <v>M</v>
      </c>
      <c s="229" t="str">
        <f>IFERROR(IF('STUDENT DATA SHEET '!H7="","",'STUDENT DATA SHEET '!H7),"")</f>
        <v>SC</v>
      </c>
      <c s="229" t="str">
        <f>IFERROR(UPPER(IF('STUDENT DATA SHEET '!I7="","",'STUDENT DATA SHEET '!I7)),"")</f>
        <v>AKASH</v>
      </c>
      <c s="229" t="str">
        <f>IFERROR(IF('STUDENT DATA SHEET '!J7="","",'STUDENT DATA SHEET '!J7),"")</f>
        <v>Renwtaram Nayak</v>
      </c>
      <c s="229" t="str">
        <f>IFERROR(IF('STUDENT DATA SHEET '!K7="","",'STUDENT DATA SHEET '!K7),"")</f>
        <v>Anju</v>
      </c>
      <c s="229"/>
      <c s="102"/>
      <c s="102"/>
      <c s="102"/>
      <c s="102"/>
      <c s="102"/>
      <c s="102"/>
      <c s="102"/>
      <c s="102"/>
      <c s="102"/>
      <c s="102"/>
      <c s="102"/>
      <c s="102"/>
      <c s="102"/>
      <c s="102"/>
      <c s="102"/>
      <c s="102"/>
      <c s="102"/>
      <c s="102"/>
      <c s="102"/>
      <c s="102"/>
      <c s="102"/>
      <c s="102"/>
      <c s="102"/>
      <c s="102"/>
      <c s="102"/>
      <c s="102"/>
      <c s="102"/>
      <c s="102"/>
      <c s="102"/>
      <c s="102"/>
      <c s="102"/>
      <c s="102"/>
      <c s="89">
        <f>IF(B6="","",_xlfn.AGGREGATE(3,5,$B$6:B6))</f>
        <v>1</v>
      </c>
      <c s="102"/>
      <c s="102"/>
      <c s="102"/>
      <c s="102"/>
      <c s="102"/>
      <c s="102"/>
      <c s="102"/>
      <c s="102"/>
      <c s="102"/>
      <c s="102"/>
      <c s="102"/>
      <c s="102"/>
      <c s="102"/>
      <c s="102"/>
      <c s="102"/>
      <c s="102"/>
      <c s="102"/>
      <c s="102"/>
      <c s="102"/>
      <c s="102"/>
      <c s="102"/>
      <c s="102"/>
      <c s="102"/>
      <c s="102"/>
      <c s="102"/>
      <c s="102"/>
      <c s="102"/>
      <c s="102"/>
      <c s="102"/>
      <c s="102"/>
      <c s="252">
        <f>IFERROR(IF($I6="","",COUNT($M6:$AR6,$AT6:$BW6)),"")</f>
        <v>0</v>
      </c>
      <c s="252">
        <f>IF($I6="","",'SEP 24'!$BX6)</f>
        <v>14</v>
      </c>
      <c s="253">
        <f>IF($I6="","",SUM($BX6:$BY6))</f>
        <v>14</v>
      </c>
      <c s="252">
        <f>IF($I6="","",COUNTIF($M6:$BW6,"A"))</f>
        <v>0</v>
      </c>
      <c s="252">
        <f>IF($I6="","",'SEP 24'!$CA6)</f>
        <v>8</v>
      </c>
      <c s="253">
        <f>IF($I6="","",SUM($CA6:$CB6))</f>
        <v>8</v>
      </c>
      <c s="252">
        <f>IF($I6="","",COUNTIF($M6:$BW6,"L"))</f>
        <v>0</v>
      </c>
      <c s="252">
        <f>IF($I6="","",'SEP 24'!$CD6)</f>
        <v>0</v>
      </c>
      <c s="253">
        <f>IF($I6="","",SUM($CD6:$CE6))</f>
        <v>0</v>
      </c>
      <c s="253"/>
      <c s="249" t="s">
        <v>0</v>
      </c>
      <c s="298"/>
      <c s="298"/>
      <c s="298"/>
      <c s="254">
        <f>IFERROR(IF($BX6="","",COUNT($M6:$AR6,$AT6:$BW6)/2),"")</f>
        <v>0</v>
      </c>
      <c s="298"/>
      <c s="298"/>
      <c s="298"/>
      <c r="CT6" s="298"/>
    </row>
    <row r="7" spans="1:98" ht="20.25" customHeight="1">
      <c r="A7" s="249">
        <f>IF(B7="","",_xlfn.AGGREGATE(3,5,$B$6:B7))</f>
        <v>2</v>
      </c>
      <c s="229">
        <f>IFERROR(IF('STUDENT DATA SHEET '!B8="","",'STUDENT DATA SHEET '!B8),"")</f>
        <v>2</v>
      </c>
      <c s="229" t="str">
        <f>IFERROR(IF('STUDENT DATA SHEET '!C8="","",'STUDENT DATA SHEET '!C8),"")</f>
        <v>A</v>
      </c>
      <c s="229">
        <f>IFERROR(IF('STUDENT DATA SHEET '!D8="","",'STUDENT DATA SHEET '!D8),"")</f>
        <v>668</v>
      </c>
      <c s="250">
        <f>IFERROR(IF('STUDENT DATA SHEET '!E8="","",'STUDENT DATA SHEET '!E8),"")</f>
        <v>45129</v>
      </c>
      <c s="251">
        <f>IFERROR(IF('STUDENT DATA SHEET '!F8="","",'STUDENT DATA SHEET '!F8),"")</f>
        <v>42639</v>
      </c>
      <c s="229" t="str">
        <f>IFERROR(IF('STUDENT DATA SHEET '!G8="","",'STUDENT DATA SHEET '!G8),"")</f>
        <v>M</v>
      </c>
      <c s="229" t="str">
        <f>IFERROR(IF('STUDENT DATA SHEET '!H8="","",'STUDENT DATA SHEET '!H8),"")</f>
        <v>OBC</v>
      </c>
      <c s="229" t="str">
        <f>IFERROR(UPPER(IF('STUDENT DATA SHEET '!I8="","",'STUDENT DATA SHEET '!I8)),"")</f>
        <v>BAJRANG DERU</v>
      </c>
      <c s="229" t="str">
        <f>IFERROR(IF('STUDENT DATA SHEET '!J8="","",'STUDENT DATA SHEET '!J8),"")</f>
        <v>Sinjara Ram</v>
      </c>
      <c s="229" t="str">
        <f>IFERROR(IF('STUDENT DATA SHEET '!K8="","",'STUDENT DATA SHEET '!K8),"")</f>
        <v>Parmeshvari</v>
      </c>
      <c s="229"/>
      <c s="102"/>
      <c s="102"/>
      <c s="102"/>
      <c s="102"/>
      <c s="102"/>
      <c s="102"/>
      <c s="102"/>
      <c s="102"/>
      <c s="102"/>
      <c s="102"/>
      <c s="102"/>
      <c s="102"/>
      <c s="102"/>
      <c s="102"/>
      <c s="102"/>
      <c s="102"/>
      <c s="102"/>
      <c s="102"/>
      <c s="102"/>
      <c s="102"/>
      <c s="102"/>
      <c s="102"/>
      <c s="102"/>
      <c s="102"/>
      <c s="102"/>
      <c s="102"/>
      <c s="102"/>
      <c s="102"/>
      <c s="102"/>
      <c s="102"/>
      <c s="102"/>
      <c s="102"/>
      <c s="89">
        <f>IF(B7="","",_xlfn.AGGREGATE(3,5,$B$6:B7))</f>
        <v>2</v>
      </c>
      <c s="102"/>
      <c s="102"/>
      <c s="102"/>
      <c s="102"/>
      <c s="102"/>
      <c s="102"/>
      <c s="102"/>
      <c s="102"/>
      <c s="102"/>
      <c s="102"/>
      <c s="102"/>
      <c s="102"/>
      <c s="102"/>
      <c s="102"/>
      <c s="102"/>
      <c s="102"/>
      <c s="102"/>
      <c s="102"/>
      <c s="102"/>
      <c s="102"/>
      <c s="102"/>
      <c s="102"/>
      <c s="102"/>
      <c s="102"/>
      <c s="102"/>
      <c s="102"/>
      <c s="102"/>
      <c s="102"/>
      <c s="102"/>
      <c s="102"/>
      <c s="252">
        <f t="shared" si="18" ref="BX7:BX70">IFERROR(IF($I7="","",COUNT($M7:$AR7,$AT7:$BW7)),"")</f>
        <v>0</v>
      </c>
      <c s="252">
        <f>IF($I7="","",'SEP 24'!$BX7)</f>
        <v>0</v>
      </c>
      <c s="253">
        <f t="shared" si="19" ref="BZ7:BZ70">IF($I7="","",SUM($BX7:$BY7))</f>
        <v>0</v>
      </c>
      <c s="252">
        <f t="shared" si="20" ref="CA7:CA70">IF($I7="","",COUNTIF($M7:$BW7,"A"))</f>
        <v>0</v>
      </c>
      <c s="252">
        <f>IF($I7="","",'SEP 24'!$CA7)</f>
        <v>0</v>
      </c>
      <c s="253">
        <f t="shared" si="21" ref="CC7:CC70">IF($I7="","",SUM($CA7:$CB7))</f>
        <v>0</v>
      </c>
      <c s="252">
        <f t="shared" si="22" ref="CD7:CD70">IF($I7="","",COUNTIF($M7:$BW7,"L"))</f>
        <v>0</v>
      </c>
      <c s="252">
        <f>IF($I7="","",'SEP 24'!$CD7)</f>
        <v>0</v>
      </c>
      <c s="253">
        <f t="shared" si="23" ref="CF7:CF70">IF($I7="","",SUM($CD7:$CE7))</f>
        <v>0</v>
      </c>
      <c s="253"/>
      <c s="249">
        <v>1</v>
      </c>
      <c s="298"/>
      <c s="298"/>
      <c s="298"/>
      <c s="254">
        <f t="shared" si="24" ref="CL7:CL70">IFERROR(IF($BX7="","",COUNT($M7:$AR7,$AT7:$BW7)/2),"")</f>
        <v>0</v>
      </c>
      <c s="298"/>
      <c s="298"/>
      <c s="298"/>
      <c s="298"/>
      <c s="298"/>
      <c s="298"/>
      <c s="298"/>
      <c s="298"/>
    </row>
    <row r="8" spans="1:98" ht="20.25" customHeight="1">
      <c r="A8" s="249">
        <f>IF(B8="","",_xlfn.AGGREGATE(3,5,$B$6:B8))</f>
        <v>3</v>
      </c>
      <c s="229">
        <f>IFERROR(IF('STUDENT DATA SHEET '!B9="","",'STUDENT DATA SHEET '!B9),"")</f>
        <v>2</v>
      </c>
      <c s="229" t="str">
        <f>IFERROR(IF('STUDENT DATA SHEET '!C9="","",'STUDENT DATA SHEET '!C9),"")</f>
        <v>A</v>
      </c>
      <c s="229">
        <f>IFERROR(IF('STUDENT DATA SHEET '!D9="","",'STUDENT DATA SHEET '!D9),"")</f>
        <v>624</v>
      </c>
      <c s="250" t="str">
        <f>IFERROR(IF('STUDENT DATA SHEET '!E9="","",'STUDENT DATA SHEET '!E9),"")</f>
        <v/>
      </c>
      <c s="251">
        <f>IFERROR(IF('STUDENT DATA SHEET '!F9="","",'STUDENT DATA SHEET '!F9),"")</f>
        <v>42879</v>
      </c>
      <c s="229" t="str">
        <f>IFERROR(IF('STUDENT DATA SHEET '!G9="","",'STUDENT DATA SHEET '!G9),"")</f>
        <v>M</v>
      </c>
      <c s="229" t="str">
        <f>IFERROR(IF('STUDENT DATA SHEET '!H9="","",'STUDENT DATA SHEET '!H9),"")</f>
        <v>OBC</v>
      </c>
      <c s="229" t="str">
        <f>IFERROR(UPPER(IF('STUDENT DATA SHEET '!I9="","",'STUDENT DATA SHEET '!I9)),"")</f>
        <v>BHERU RAM</v>
      </c>
      <c s="229" t="str">
        <f>IFERROR(IF('STUDENT DATA SHEET '!J9="","",'STUDENT DATA SHEET '!J9),"")</f>
        <v>Hansraj</v>
      </c>
      <c s="229" t="str">
        <f>IFERROR(IF('STUDENT DATA SHEET '!K9="","",'STUDENT DATA SHEET '!K9),"")</f>
        <v>Sanju Devi</v>
      </c>
      <c s="229"/>
      <c s="102"/>
      <c s="102"/>
      <c s="102"/>
      <c s="102"/>
      <c s="102"/>
      <c s="102"/>
      <c s="102"/>
      <c s="102"/>
      <c s="102"/>
      <c s="102"/>
      <c s="102"/>
      <c s="102"/>
      <c s="102"/>
      <c s="102"/>
      <c s="102"/>
      <c s="102"/>
      <c s="102"/>
      <c s="102"/>
      <c s="102"/>
      <c s="102"/>
      <c s="102"/>
      <c s="102"/>
      <c s="102"/>
      <c s="102"/>
      <c s="102"/>
      <c s="102"/>
      <c s="102"/>
      <c s="102"/>
      <c s="102"/>
      <c s="102"/>
      <c s="102"/>
      <c s="102"/>
      <c s="89">
        <f>IF(B8="","",_xlfn.AGGREGATE(3,5,$B$6:B8))</f>
        <v>3</v>
      </c>
      <c s="102"/>
      <c s="102"/>
      <c s="102"/>
      <c s="102"/>
      <c s="102"/>
      <c s="102"/>
      <c s="102"/>
      <c s="102"/>
      <c s="102"/>
      <c s="102"/>
      <c s="102"/>
      <c s="102"/>
      <c s="102"/>
      <c s="102"/>
      <c s="102"/>
      <c s="102"/>
      <c s="102"/>
      <c s="102"/>
      <c s="102"/>
      <c s="102"/>
      <c s="102"/>
      <c s="102"/>
      <c s="102"/>
      <c s="102"/>
      <c s="102"/>
      <c s="102"/>
      <c s="102"/>
      <c s="102"/>
      <c s="102"/>
      <c s="102"/>
      <c s="252">
        <f t="shared" si="18"/>
        <v>0</v>
      </c>
      <c s="252">
        <f>IF($I8="","",'SEP 24'!$BX8)</f>
        <v>0</v>
      </c>
      <c s="253">
        <f t="shared" si="19"/>
        <v>0</v>
      </c>
      <c s="252">
        <f t="shared" si="20"/>
        <v>0</v>
      </c>
      <c s="252">
        <f>IF($I8="","",'SEP 24'!$CA8)</f>
        <v>0</v>
      </c>
      <c s="253">
        <f t="shared" si="21"/>
        <v>0</v>
      </c>
      <c s="252">
        <f t="shared" si="22"/>
        <v>0</v>
      </c>
      <c s="252">
        <f>IF($I8="","",'SEP 24'!$CD8)</f>
        <v>0</v>
      </c>
      <c s="253">
        <f t="shared" si="23"/>
        <v>0</v>
      </c>
      <c s="253"/>
      <c s="249">
        <v>2</v>
      </c>
      <c s="298"/>
      <c s="298"/>
      <c s="298"/>
      <c s="254">
        <f t="shared" si="24"/>
        <v>0</v>
      </c>
      <c s="298"/>
      <c s="298"/>
      <c s="298"/>
      <c s="298"/>
      <c s="298"/>
      <c s="298"/>
      <c s="298"/>
      <c s="298"/>
    </row>
    <row r="9" spans="1:98" ht="20.25" customHeight="1">
      <c r="A9" s="249">
        <f>IF(B9="","",_xlfn.AGGREGATE(3,5,$B$6:B9))</f>
        <v>4</v>
      </c>
      <c s="229">
        <f>IFERROR(IF('STUDENT DATA SHEET '!B10="","",'STUDENT DATA SHEET '!B10),"")</f>
        <v>2</v>
      </c>
      <c s="229" t="str">
        <f>IFERROR(IF('STUDENT DATA SHEET '!C10="","",'STUDENT DATA SHEET '!C10),"")</f>
        <v>A</v>
      </c>
      <c s="229">
        <f>IFERROR(IF('STUDENT DATA SHEET '!D10="","",'STUDENT DATA SHEET '!D10),"")</f>
        <v>673</v>
      </c>
      <c s="250">
        <f>IFERROR(IF('STUDENT DATA SHEET '!E10="","",'STUDENT DATA SHEET '!E10),"")</f>
        <v>45140</v>
      </c>
      <c s="251">
        <f>IFERROR(IF('STUDENT DATA SHEET '!F10="","",'STUDENT DATA SHEET '!F10),"")</f>
        <v>42952</v>
      </c>
      <c s="229" t="str">
        <f>IFERROR(IF('STUDENT DATA SHEET '!G10="","",'STUDENT DATA SHEET '!G10),"")</f>
        <v>M</v>
      </c>
      <c s="229" t="str">
        <f>IFERROR(IF('STUDENT DATA SHEET '!H10="","",'STUDENT DATA SHEET '!H10),"")</f>
        <v>OBC</v>
      </c>
      <c s="229" t="str">
        <f>IFERROR(UPPER(IF('STUDENT DATA SHEET '!I10="","",'STUDENT DATA SHEET '!I10)),"")</f>
        <v>BHUPENDRA</v>
      </c>
      <c s="229" t="str">
        <f>IFERROR(IF('STUDENT DATA SHEET '!J10="","",'STUDENT DATA SHEET '!J10),"")</f>
        <v>Harji Ram Mahala</v>
      </c>
      <c s="229" t="str">
        <f>IFERROR(IF('STUDENT DATA SHEET '!K10="","",'STUDENT DATA SHEET '!K10),"")</f>
        <v>Dimpal Kumari</v>
      </c>
      <c s="229"/>
      <c s="102"/>
      <c s="102"/>
      <c s="102"/>
      <c s="102"/>
      <c s="102"/>
      <c s="102"/>
      <c s="102"/>
      <c s="102"/>
      <c s="102"/>
      <c s="102"/>
      <c s="102"/>
      <c s="102"/>
      <c s="102"/>
      <c s="102"/>
      <c s="102"/>
      <c s="102"/>
      <c s="102"/>
      <c s="102"/>
      <c s="102"/>
      <c s="102"/>
      <c s="102"/>
      <c s="102"/>
      <c s="102"/>
      <c s="102"/>
      <c s="102"/>
      <c s="102"/>
      <c s="102"/>
      <c s="102"/>
      <c s="102"/>
      <c s="102"/>
      <c s="102"/>
      <c s="102"/>
      <c s="89">
        <f>IF(B9="","",_xlfn.AGGREGATE(3,5,$B$6:B9))</f>
        <v>4</v>
      </c>
      <c s="102"/>
      <c s="102"/>
      <c s="102"/>
      <c s="102"/>
      <c s="102"/>
      <c s="102"/>
      <c s="102"/>
      <c s="102"/>
      <c s="102"/>
      <c s="102"/>
      <c s="102"/>
      <c s="102"/>
      <c s="102"/>
      <c s="102"/>
      <c s="102"/>
      <c s="102"/>
      <c s="102"/>
      <c s="102"/>
      <c s="102"/>
      <c s="102"/>
      <c s="102"/>
      <c s="102"/>
      <c s="102"/>
      <c s="102"/>
      <c s="102"/>
      <c s="102"/>
      <c s="102"/>
      <c s="102"/>
      <c s="102"/>
      <c s="102"/>
      <c s="252">
        <f t="shared" si="18"/>
        <v>0</v>
      </c>
      <c s="252">
        <f>IF($I9="","",'SEP 24'!$BX9)</f>
        <v>0</v>
      </c>
      <c s="253">
        <f t="shared" si="19"/>
        <v>0</v>
      </c>
      <c s="252">
        <f t="shared" si="20"/>
        <v>0</v>
      </c>
      <c s="252">
        <f>IF($I9="","",'SEP 24'!$CA9)</f>
        <v>0</v>
      </c>
      <c s="253">
        <f t="shared" si="21"/>
        <v>0</v>
      </c>
      <c s="252">
        <f t="shared" si="22"/>
        <v>0</v>
      </c>
      <c s="252">
        <f>IF($I9="","",'SEP 24'!$CD9)</f>
        <v>0</v>
      </c>
      <c s="253">
        <f t="shared" si="23"/>
        <v>0</v>
      </c>
      <c s="253"/>
      <c s="249">
        <v>3</v>
      </c>
      <c s="298"/>
      <c s="298"/>
      <c s="298"/>
      <c s="254">
        <f t="shared" si="24"/>
        <v>0</v>
      </c>
      <c s="298"/>
      <c s="298"/>
      <c s="298"/>
      <c s="298"/>
      <c s="298"/>
      <c s="298"/>
      <c s="298"/>
      <c s="298"/>
    </row>
    <row r="10" spans="1:98" ht="20.25" customHeight="1">
      <c r="A10" s="249">
        <f>IF(B10="","",_xlfn.AGGREGATE(3,5,$B$6:B10))</f>
        <v>5</v>
      </c>
      <c s="229">
        <f>IFERROR(IF('STUDENT DATA SHEET '!B11="","",'STUDENT DATA SHEET '!B11),"")</f>
        <v>2</v>
      </c>
      <c s="229" t="str">
        <f>IFERROR(IF('STUDENT DATA SHEET '!C11="","",'STUDENT DATA SHEET '!C11),"")</f>
        <v>A</v>
      </c>
      <c s="229">
        <f>IFERROR(IF('STUDENT DATA SHEET '!D11="","",'STUDENT DATA SHEET '!D11),"")</f>
        <v>631</v>
      </c>
      <c s="250" t="str">
        <f>IFERROR(IF('STUDENT DATA SHEET '!E11="","",'STUDENT DATA SHEET '!E11),"")</f>
        <v/>
      </c>
      <c s="251">
        <f>IFERROR(IF('STUDENT DATA SHEET '!F11="","",'STUDENT DATA SHEET '!F11),"")</f>
        <v>42933</v>
      </c>
      <c s="229" t="str">
        <f>IFERROR(IF('STUDENT DATA SHEET '!G11="","",'STUDENT DATA SHEET '!G11),"")</f>
        <v>F</v>
      </c>
      <c s="229" t="str">
        <f>IFERROR(IF('STUDENT DATA SHEET '!H11="","",'STUDENT DATA SHEET '!H11),"")</f>
        <v>OBC</v>
      </c>
      <c s="229" t="str">
        <f>IFERROR(UPPER(IF('STUDENT DATA SHEET '!I11="","",'STUDENT DATA SHEET '!I11)),"")</f>
        <v>CHETNA</v>
      </c>
      <c s="229" t="str">
        <f>IFERROR(IF('STUDENT DATA SHEET '!J11="","",'STUDENT DATA SHEET '!J11),"")</f>
        <v>Harji Ram</v>
      </c>
      <c s="229" t="str">
        <f>IFERROR(IF('STUDENT DATA SHEET '!K11="","",'STUDENT DATA SHEET '!K11),"")</f>
        <v>Bhagoti</v>
      </c>
      <c s="229"/>
      <c s="102"/>
      <c s="102"/>
      <c s="102"/>
      <c s="102"/>
      <c s="102"/>
      <c s="102"/>
      <c s="102"/>
      <c s="102"/>
      <c s="102"/>
      <c s="102"/>
      <c s="102"/>
      <c s="102"/>
      <c s="102"/>
      <c s="102"/>
      <c s="102"/>
      <c s="102"/>
      <c s="102"/>
      <c s="102"/>
      <c s="102"/>
      <c s="102"/>
      <c s="102"/>
      <c s="102"/>
      <c s="102"/>
      <c s="102"/>
      <c s="102"/>
      <c s="102"/>
      <c s="102"/>
      <c s="102"/>
      <c s="102"/>
      <c s="102"/>
      <c s="102"/>
      <c s="102"/>
      <c s="89">
        <f>IF(B10="","",_xlfn.AGGREGATE(3,5,$B$6:B10))</f>
        <v>5</v>
      </c>
      <c s="102"/>
      <c s="102"/>
      <c s="102"/>
      <c s="102"/>
      <c s="102"/>
      <c s="102"/>
      <c s="102"/>
      <c s="102"/>
      <c s="102"/>
      <c s="102"/>
      <c s="102"/>
      <c s="102"/>
      <c s="102"/>
      <c s="102"/>
      <c s="102"/>
      <c s="102"/>
      <c s="102"/>
      <c s="102"/>
      <c s="102"/>
      <c s="102"/>
      <c s="102"/>
      <c s="102"/>
      <c s="102"/>
      <c s="102"/>
      <c s="102"/>
      <c s="102"/>
      <c s="102"/>
      <c s="102"/>
      <c s="102"/>
      <c s="102"/>
      <c s="252">
        <f t="shared" si="18"/>
        <v>0</v>
      </c>
      <c s="252">
        <f>IF($I10="","",'SEP 24'!$BX10)</f>
        <v>0</v>
      </c>
      <c s="253">
        <f t="shared" si="19"/>
        <v>0</v>
      </c>
      <c s="252">
        <f t="shared" si="20"/>
        <v>0</v>
      </c>
      <c s="252">
        <f>IF($I10="","",'SEP 24'!$CA10)</f>
        <v>0</v>
      </c>
      <c s="253">
        <f t="shared" si="21"/>
        <v>0</v>
      </c>
      <c s="252">
        <f t="shared" si="22"/>
        <v>0</v>
      </c>
      <c s="252">
        <f>IF($I10="","",'SEP 24'!$CD10)</f>
        <v>0</v>
      </c>
      <c s="253">
        <f t="shared" si="23"/>
        <v>0</v>
      </c>
      <c s="253"/>
      <c s="249">
        <v>4</v>
      </c>
      <c s="298"/>
      <c s="298"/>
      <c s="298"/>
      <c s="254">
        <f t="shared" si="24"/>
        <v>0</v>
      </c>
      <c s="298"/>
      <c s="298"/>
      <c s="298"/>
      <c s="298"/>
      <c s="298"/>
      <c s="298"/>
      <c s="298"/>
      <c s="298"/>
    </row>
    <row r="11" spans="1:98" ht="20.25" customHeight="1">
      <c r="A11" s="249">
        <f>IF(B11="","",_xlfn.AGGREGATE(3,5,$B$6:B11))</f>
        <v>6</v>
      </c>
      <c s="229">
        <f>IFERROR(IF('STUDENT DATA SHEET '!B12="","",'STUDENT DATA SHEET '!B12),"")</f>
        <v>2</v>
      </c>
      <c s="229" t="str">
        <f>IFERROR(IF('STUDENT DATA SHEET '!C12="","",'STUDENT DATA SHEET '!C12),"")</f>
        <v>A</v>
      </c>
      <c s="229">
        <f>IFERROR(IF('STUDENT DATA SHEET '!D12="","",'STUDENT DATA SHEET '!D12),"")</f>
        <v>619</v>
      </c>
      <c s="250" t="str">
        <f>IFERROR(IF('STUDENT DATA SHEET '!E12="","",'STUDENT DATA SHEET '!E12),"")</f>
        <v/>
      </c>
      <c s="251">
        <f>IFERROR(IF('STUDENT DATA SHEET '!F12="","",'STUDENT DATA SHEET '!F12),"")</f>
        <v>42790</v>
      </c>
      <c s="229" t="str">
        <f>IFERROR(IF('STUDENT DATA SHEET '!G12="","",'STUDENT DATA SHEET '!G12),"")</f>
        <v>M</v>
      </c>
      <c s="229" t="str">
        <f>IFERROR(IF('STUDENT DATA SHEET '!H12="","",'STUDENT DATA SHEET '!H12),"")</f>
        <v>SC</v>
      </c>
      <c s="229" t="str">
        <f>IFERROR(UPPER(IF('STUDENT DATA SHEET '!I12="","",'STUDENT DATA SHEET '!I12)),"")</f>
        <v>DEEPAK BHATI</v>
      </c>
      <c s="229" t="str">
        <f>IFERROR(IF('STUDENT DATA SHEET '!J12="","",'STUDENT DATA SHEET '!J12),"")</f>
        <v>Ashok</v>
      </c>
      <c s="229" t="str">
        <f>IFERROR(IF('STUDENT DATA SHEET '!K12="","",'STUDENT DATA SHEET '!K12),"")</f>
        <v>Ragani Devi</v>
      </c>
      <c s="229"/>
      <c s="102"/>
      <c s="102"/>
      <c s="102"/>
      <c s="102"/>
      <c s="102"/>
      <c s="102"/>
      <c s="102"/>
      <c s="102"/>
      <c s="102"/>
      <c s="102"/>
      <c s="102"/>
      <c s="102"/>
      <c s="102"/>
      <c s="102"/>
      <c s="102"/>
      <c s="102"/>
      <c s="102"/>
      <c s="102"/>
      <c s="102"/>
      <c s="102"/>
      <c s="102"/>
      <c s="102"/>
      <c s="102"/>
      <c s="102"/>
      <c s="102"/>
      <c s="102"/>
      <c s="102"/>
      <c s="102"/>
      <c s="102"/>
      <c s="102"/>
      <c s="102"/>
      <c s="102"/>
      <c s="89">
        <f>IF(B11="","",_xlfn.AGGREGATE(3,5,$B$6:B11))</f>
        <v>6</v>
      </c>
      <c s="102"/>
      <c s="102"/>
      <c s="102"/>
      <c s="102"/>
      <c s="102"/>
      <c s="102"/>
      <c s="102"/>
      <c s="102"/>
      <c s="102"/>
      <c s="102"/>
      <c s="102"/>
      <c s="102"/>
      <c s="102"/>
      <c s="102"/>
      <c s="102"/>
      <c s="102"/>
      <c s="102"/>
      <c s="102"/>
      <c s="102"/>
      <c s="102"/>
      <c s="102"/>
      <c s="102"/>
      <c s="102"/>
      <c s="102"/>
      <c s="102"/>
      <c s="102"/>
      <c s="102"/>
      <c s="102"/>
      <c s="102"/>
      <c s="102"/>
      <c s="252">
        <f t="shared" si="18"/>
        <v>0</v>
      </c>
      <c s="252">
        <f>IF($I11="","",'SEP 24'!$BX11)</f>
        <v>0</v>
      </c>
      <c s="253">
        <f t="shared" si="19"/>
        <v>0</v>
      </c>
      <c s="252">
        <f t="shared" si="20"/>
        <v>0</v>
      </c>
      <c s="252">
        <f>IF($I11="","",'SEP 24'!$CA11)</f>
        <v>0</v>
      </c>
      <c s="253">
        <f t="shared" si="21"/>
        <v>0</v>
      </c>
      <c s="252">
        <f t="shared" si="22"/>
        <v>0</v>
      </c>
      <c s="252">
        <f>IF($I11="","",'SEP 24'!$CD11)</f>
        <v>0</v>
      </c>
      <c s="253">
        <f t="shared" si="23"/>
        <v>0</v>
      </c>
      <c s="253"/>
      <c s="249">
        <v>5</v>
      </c>
      <c s="298"/>
      <c s="298"/>
      <c s="298"/>
      <c s="254">
        <f t="shared" si="24"/>
        <v>0</v>
      </c>
      <c s="298"/>
      <c s="298"/>
      <c s="298"/>
      <c s="298"/>
      <c s="298"/>
      <c s="298"/>
      <c s="298"/>
      <c s="298"/>
    </row>
    <row r="12" spans="1:98" ht="20.25" customHeight="1">
      <c r="A12" s="249">
        <f>IF(B12="","",_xlfn.AGGREGATE(3,5,$B$6:B12))</f>
        <v>7</v>
      </c>
      <c s="229">
        <f>IFERROR(IF('STUDENT DATA SHEET '!B13="","",'STUDENT DATA SHEET '!B13),"")</f>
        <v>2</v>
      </c>
      <c s="229" t="str">
        <f>IFERROR(IF('STUDENT DATA SHEET '!C13="","",'STUDENT DATA SHEET '!C13),"")</f>
        <v>A</v>
      </c>
      <c s="229">
        <f>IFERROR(IF('STUDENT DATA SHEET '!D13="","",'STUDENT DATA SHEET '!D13),"")</f>
        <v>620</v>
      </c>
      <c s="250" t="str">
        <f>IFERROR(IF('STUDENT DATA SHEET '!E13="","",'STUDENT DATA SHEET '!E13),"")</f>
        <v/>
      </c>
      <c s="251">
        <f>IFERROR(IF('STUDENT DATA SHEET '!F13="","",'STUDENT DATA SHEET '!F13),"")</f>
        <v>42005</v>
      </c>
      <c s="229" t="str">
        <f>IFERROR(IF('STUDENT DATA SHEET '!G13="","",'STUDENT DATA SHEET '!G13),"")</f>
        <v>M</v>
      </c>
      <c s="229" t="str">
        <f>IFERROR(IF('STUDENT DATA SHEET '!H13="","",'STUDENT DATA SHEET '!H13),"")</f>
        <v>SC</v>
      </c>
      <c s="229" t="str">
        <f>IFERROR(UPPER(IF('STUDENT DATA SHEET '!I13="","",'STUDENT DATA SHEET '!I13)),"")</f>
        <v>GAJENDRA</v>
      </c>
      <c s="229" t="str">
        <f>IFERROR(IF('STUDENT DATA SHEET '!J13="","",'STUDENT DATA SHEET '!J13),"")</f>
        <v>Pema Ram</v>
      </c>
      <c s="229" t="str">
        <f>IFERROR(IF('STUDENT DATA SHEET '!K13="","",'STUDENT DATA SHEET '!K13),"")</f>
        <v>Sayari Devi</v>
      </c>
      <c s="229"/>
      <c s="102"/>
      <c s="102"/>
      <c s="102"/>
      <c s="102"/>
      <c s="102"/>
      <c s="102"/>
      <c s="102"/>
      <c s="102"/>
      <c s="102"/>
      <c s="102"/>
      <c s="102"/>
      <c s="102"/>
      <c s="102"/>
      <c s="102"/>
      <c s="102"/>
      <c s="102"/>
      <c s="102"/>
      <c s="102"/>
      <c s="102"/>
      <c s="102"/>
      <c s="102"/>
      <c s="102"/>
      <c s="102"/>
      <c s="102"/>
      <c s="102"/>
      <c s="102"/>
      <c s="102"/>
      <c s="102"/>
      <c s="102"/>
      <c s="102"/>
      <c s="102"/>
      <c s="102"/>
      <c s="89">
        <f>IF(B12="","",_xlfn.AGGREGATE(3,5,$B$6:B12))</f>
        <v>7</v>
      </c>
      <c s="102"/>
      <c s="102"/>
      <c s="102"/>
      <c s="102"/>
      <c s="102"/>
      <c s="102"/>
      <c s="102"/>
      <c s="102"/>
      <c s="102"/>
      <c s="102"/>
      <c s="102"/>
      <c s="102"/>
      <c s="102"/>
      <c s="102"/>
      <c s="102"/>
      <c s="102"/>
      <c s="102"/>
      <c s="102"/>
      <c s="102"/>
      <c s="102"/>
      <c s="102"/>
      <c s="102"/>
      <c s="102"/>
      <c s="102"/>
      <c s="102"/>
      <c s="102"/>
      <c s="102"/>
      <c s="102"/>
      <c s="102"/>
      <c s="102"/>
      <c s="252">
        <f t="shared" si="18"/>
        <v>0</v>
      </c>
      <c s="252">
        <f>IF($I12="","",'SEP 24'!$BX12)</f>
        <v>0</v>
      </c>
      <c s="253">
        <f t="shared" si="19"/>
        <v>0</v>
      </c>
      <c s="252">
        <f t="shared" si="20"/>
        <v>0</v>
      </c>
      <c s="252">
        <f>IF($I12="","",'SEP 24'!$CA12)</f>
        <v>0</v>
      </c>
      <c s="253">
        <f t="shared" si="21"/>
        <v>0</v>
      </c>
      <c s="252">
        <f t="shared" si="22"/>
        <v>0</v>
      </c>
      <c s="252">
        <f>IF($I12="","",'SEP 24'!$CD12)</f>
        <v>0</v>
      </c>
      <c s="253">
        <f t="shared" si="23"/>
        <v>0</v>
      </c>
      <c s="253"/>
      <c s="249">
        <v>6</v>
      </c>
      <c s="298"/>
      <c s="298"/>
      <c s="298"/>
      <c s="254">
        <f t="shared" si="24"/>
        <v>0</v>
      </c>
      <c s="298"/>
      <c s="298"/>
      <c s="298"/>
      <c s="298"/>
      <c s="298"/>
      <c s="298"/>
      <c s="298"/>
      <c s="298"/>
    </row>
    <row r="13" spans="1:98" ht="20.25" customHeight="1">
      <c r="A13" s="249">
        <f>IF(B13="","",_xlfn.AGGREGATE(3,5,$B$6:B13))</f>
        <v>8</v>
      </c>
      <c s="229">
        <f>IFERROR(IF('STUDENT DATA SHEET '!B14="","",'STUDENT DATA SHEET '!B14),"")</f>
        <v>2</v>
      </c>
      <c s="229" t="str">
        <f>IFERROR(IF('STUDENT DATA SHEET '!C14="","",'STUDENT DATA SHEET '!C14),"")</f>
        <v>A</v>
      </c>
      <c s="229">
        <f>IFERROR(IF('STUDENT DATA SHEET '!D14="","",'STUDENT DATA SHEET '!D14),"")</f>
        <v>651</v>
      </c>
      <c s="250" t="str">
        <f>IFERROR(IF('STUDENT DATA SHEET '!E14="","",'STUDENT DATA SHEET '!E14),"")</f>
        <v/>
      </c>
      <c s="251">
        <f>IFERROR(IF('STUDENT DATA SHEET '!F14="","",'STUDENT DATA SHEET '!F14),"")</f>
        <v>42868</v>
      </c>
      <c s="229" t="str">
        <f>IFERROR(IF('STUDENT DATA SHEET '!G14="","",'STUDENT DATA SHEET '!G14),"")</f>
        <v>F</v>
      </c>
      <c s="229" t="str">
        <f>IFERROR(IF('STUDENT DATA SHEET '!H14="","",'STUDENT DATA SHEET '!H14),"")</f>
        <v>SC</v>
      </c>
      <c s="229" t="str">
        <f>IFERROR(UPPER(IF('STUDENT DATA SHEET '!I14="","",'STUDENT DATA SHEET '!I14)),"")</f>
        <v>KAVITA</v>
      </c>
      <c s="229" t="str">
        <f>IFERROR(IF('STUDENT DATA SHEET '!J14="","",'STUDENT DATA SHEET '!J14),"")</f>
        <v>Jetha Ram</v>
      </c>
      <c s="229" t="str">
        <f>IFERROR(IF('STUDENT DATA SHEET '!K14="","",'STUDENT DATA SHEET '!K14),"")</f>
        <v>Chhoti Devi</v>
      </c>
      <c s="229"/>
      <c s="102"/>
      <c s="102"/>
      <c s="102"/>
      <c s="102"/>
      <c s="102"/>
      <c s="102"/>
      <c s="102"/>
      <c s="102"/>
      <c s="102"/>
      <c s="102"/>
      <c s="102"/>
      <c s="102"/>
      <c s="102"/>
      <c s="102"/>
      <c s="102"/>
      <c s="102"/>
      <c s="102"/>
      <c s="102"/>
      <c s="102"/>
      <c s="102"/>
      <c s="102"/>
      <c s="102"/>
      <c s="102"/>
      <c s="102"/>
      <c s="102"/>
      <c s="102"/>
      <c s="102"/>
      <c s="102"/>
      <c s="102"/>
      <c s="102"/>
      <c s="102"/>
      <c s="102"/>
      <c s="89">
        <f>IF(B13="","",_xlfn.AGGREGATE(3,5,$B$6:B13))</f>
        <v>8</v>
      </c>
      <c s="102"/>
      <c s="102"/>
      <c s="102"/>
      <c s="102"/>
      <c s="102"/>
      <c s="102"/>
      <c s="102"/>
      <c s="102"/>
      <c s="102"/>
      <c s="102"/>
      <c s="102"/>
      <c s="102"/>
      <c s="102"/>
      <c s="102"/>
      <c s="102"/>
      <c s="102"/>
      <c s="102"/>
      <c s="102"/>
      <c s="102"/>
      <c s="102"/>
      <c s="102"/>
      <c s="102"/>
      <c s="102"/>
      <c s="102"/>
      <c s="102"/>
      <c s="102"/>
      <c s="102"/>
      <c s="102"/>
      <c s="102"/>
      <c s="102"/>
      <c s="252">
        <f t="shared" si="18"/>
        <v>0</v>
      </c>
      <c s="252">
        <f>IF($I13="","",'SEP 24'!$BX13)</f>
        <v>0</v>
      </c>
      <c s="253">
        <f t="shared" si="19"/>
        <v>0</v>
      </c>
      <c s="252">
        <f t="shared" si="20"/>
        <v>0</v>
      </c>
      <c s="252">
        <f>IF($I13="","",'SEP 24'!$CA13)</f>
        <v>0</v>
      </c>
      <c s="253">
        <f t="shared" si="21"/>
        <v>0</v>
      </c>
      <c s="252">
        <f t="shared" si="22"/>
        <v>0</v>
      </c>
      <c s="252">
        <f>IF($I13="","",'SEP 24'!$CD13)</f>
        <v>0</v>
      </c>
      <c s="253">
        <f t="shared" si="23"/>
        <v>0</v>
      </c>
      <c s="253"/>
      <c s="249">
        <v>7</v>
      </c>
      <c s="298"/>
      <c s="298"/>
      <c s="298"/>
      <c s="254">
        <f t="shared" si="24"/>
        <v>0</v>
      </c>
      <c s="298"/>
      <c s="298"/>
      <c s="298"/>
      <c s="298"/>
      <c s="298"/>
      <c s="298"/>
      <c s="298"/>
      <c s="298"/>
    </row>
    <row r="14" spans="1:98" ht="20.25" customHeight="1">
      <c r="A14" s="249">
        <f>IF(B14="","",_xlfn.AGGREGATE(3,5,$B$6:B14))</f>
        <v>9</v>
      </c>
      <c s="229">
        <f>IFERROR(IF('STUDENT DATA SHEET '!B15="","",'STUDENT DATA SHEET '!B15),"")</f>
        <v>2</v>
      </c>
      <c s="229" t="str">
        <f>IFERROR(IF('STUDENT DATA SHEET '!C15="","",'STUDENT DATA SHEET '!C15),"")</f>
        <v>A</v>
      </c>
      <c s="229">
        <f>IFERROR(IF('STUDENT DATA SHEET '!D15="","",'STUDENT DATA SHEET '!D15),"")</f>
        <v>666</v>
      </c>
      <c s="250">
        <f>IFERROR(IF('STUDENT DATA SHEET '!E15="","",'STUDENT DATA SHEET '!E15),"")</f>
        <v>45129</v>
      </c>
      <c s="251">
        <f>IFERROR(IF('STUDENT DATA SHEET '!F15="","",'STUDENT DATA SHEET '!F15),"")</f>
        <v>42751</v>
      </c>
      <c s="229" t="str">
        <f>IFERROR(IF('STUDENT DATA SHEET '!G15="","",'STUDENT DATA SHEET '!G15),"")</f>
        <v>F</v>
      </c>
      <c s="229" t="str">
        <f>IFERROR(IF('STUDENT DATA SHEET '!H15="","",'STUDENT DATA SHEET '!H15),"")</f>
        <v>OBC</v>
      </c>
      <c s="229" t="str">
        <f>IFERROR(UPPER(IF('STUDENT DATA SHEET '!I15="","",'STUDENT DATA SHEET '!I15)),"")</f>
        <v>MANISHA</v>
      </c>
      <c s="229" t="str">
        <f>IFERROR(IF('STUDENT DATA SHEET '!J15="","",'STUDENT DATA SHEET '!J15),"")</f>
        <v>Mularam</v>
      </c>
      <c s="229" t="str">
        <f>IFERROR(IF('STUDENT DATA SHEET '!K15="","",'STUDENT DATA SHEET '!K15),"")</f>
        <v>Ganeshi</v>
      </c>
      <c s="229"/>
      <c s="102"/>
      <c s="102"/>
      <c s="102"/>
      <c s="102"/>
      <c s="102"/>
      <c s="102"/>
      <c s="102"/>
      <c s="102"/>
      <c s="102"/>
      <c s="102"/>
      <c s="102"/>
      <c s="102"/>
      <c s="102"/>
      <c s="102"/>
      <c s="102"/>
      <c s="102"/>
      <c s="102"/>
      <c s="102"/>
      <c s="102"/>
      <c s="102"/>
      <c s="102"/>
      <c s="102"/>
      <c s="102"/>
      <c s="102"/>
      <c s="102"/>
      <c s="102"/>
      <c s="102"/>
      <c s="102"/>
      <c s="102"/>
      <c s="102"/>
      <c s="102"/>
      <c s="102"/>
      <c s="89">
        <f>IF(B14="","",_xlfn.AGGREGATE(3,5,$B$6:B14))</f>
        <v>9</v>
      </c>
      <c s="102"/>
      <c s="102"/>
      <c s="102"/>
      <c s="102"/>
      <c s="102"/>
      <c s="102"/>
      <c s="102"/>
      <c s="102"/>
      <c s="102"/>
      <c s="102"/>
      <c s="102"/>
      <c s="102"/>
      <c s="102"/>
      <c s="102"/>
      <c s="102"/>
      <c s="102"/>
      <c s="102"/>
      <c s="102"/>
      <c s="102"/>
      <c s="102"/>
      <c s="102"/>
      <c s="102"/>
      <c s="102"/>
      <c s="102"/>
      <c s="102"/>
      <c s="102"/>
      <c s="102"/>
      <c s="102"/>
      <c s="102"/>
      <c s="102"/>
      <c s="252">
        <f t="shared" si="18"/>
        <v>0</v>
      </c>
      <c s="252">
        <f>IF($I14="","",'SEP 24'!$BX14)</f>
        <v>0</v>
      </c>
      <c s="253">
        <f t="shared" si="19"/>
        <v>0</v>
      </c>
      <c s="252">
        <f t="shared" si="20"/>
        <v>0</v>
      </c>
      <c s="252">
        <f>IF($I14="","",'SEP 24'!$CA14)</f>
        <v>0</v>
      </c>
      <c s="253">
        <f t="shared" si="21"/>
        <v>0</v>
      </c>
      <c s="252">
        <f t="shared" si="22"/>
        <v>0</v>
      </c>
      <c s="252">
        <f>IF($I14="","",'SEP 24'!$CD14)</f>
        <v>0</v>
      </c>
      <c s="253">
        <f t="shared" si="23"/>
        <v>0</v>
      </c>
      <c s="253"/>
      <c s="249">
        <v>8</v>
      </c>
      <c s="298"/>
      <c s="298"/>
      <c s="298"/>
      <c s="254">
        <f t="shared" si="24"/>
        <v>0</v>
      </c>
      <c s="298"/>
      <c s="298"/>
      <c s="298"/>
      <c s="298"/>
      <c s="298"/>
      <c s="298"/>
      <c s="298"/>
      <c s="298"/>
    </row>
    <row r="15" spans="1:98" ht="20.25" customHeight="1">
      <c r="A15" s="249">
        <f>IF(B15="","",_xlfn.AGGREGATE(3,5,$B$6:B15))</f>
        <v>10</v>
      </c>
      <c s="229">
        <f>IFERROR(IF('STUDENT DATA SHEET '!B16="","",'STUDENT DATA SHEET '!B16),"")</f>
        <v>2</v>
      </c>
      <c s="229" t="str">
        <f>IFERROR(IF('STUDENT DATA SHEET '!C16="","",'STUDENT DATA SHEET '!C16),"")</f>
        <v>A</v>
      </c>
      <c s="229">
        <f>IFERROR(IF('STUDENT DATA SHEET '!D16="","",'STUDENT DATA SHEET '!D16),"")</f>
        <v>665</v>
      </c>
      <c s="250">
        <f>IFERROR(IF('STUDENT DATA SHEET '!E16="","",'STUDENT DATA SHEET '!E16),"")</f>
        <v>45122</v>
      </c>
      <c s="251">
        <f>IFERROR(IF('STUDENT DATA SHEET '!F16="","",'STUDENT DATA SHEET '!F16),"")</f>
        <v>42644</v>
      </c>
      <c s="229" t="str">
        <f>IFERROR(IF('STUDENT DATA SHEET '!G16="","",'STUDENT DATA SHEET '!G16),"")</f>
        <v>M</v>
      </c>
      <c s="229" t="str">
        <f>IFERROR(IF('STUDENT DATA SHEET '!H16="","",'STUDENT DATA SHEET '!H16),"")</f>
        <v>SBC</v>
      </c>
      <c s="229" t="str">
        <f>IFERROR(UPPER(IF('STUDENT DATA SHEET '!I16="","",'STUDENT DATA SHEET '!I16)),"")</f>
        <v>NITESH</v>
      </c>
      <c s="229" t="str">
        <f>IFERROR(IF('STUDENT DATA SHEET '!J16="","",'STUDENT DATA SHEET '!J16),"")</f>
        <v>Nanda Ram Gurjar</v>
      </c>
      <c s="229" t="str">
        <f>IFERROR(IF('STUDENT DATA SHEET '!K16="","",'STUDENT DATA SHEET '!K16),"")</f>
        <v>Munni Devi</v>
      </c>
      <c s="229"/>
      <c s="102"/>
      <c s="102"/>
      <c s="102"/>
      <c s="102"/>
      <c s="102"/>
      <c s="102"/>
      <c s="102"/>
      <c s="102"/>
      <c s="102"/>
      <c s="102"/>
      <c s="102"/>
      <c s="102"/>
      <c s="102"/>
      <c s="102"/>
      <c s="102"/>
      <c s="102"/>
      <c s="102"/>
      <c s="102"/>
      <c s="102"/>
      <c s="102"/>
      <c s="102"/>
      <c s="102"/>
      <c s="102"/>
      <c s="102"/>
      <c s="102"/>
      <c s="102"/>
      <c s="102"/>
      <c s="102"/>
      <c s="102"/>
      <c s="102"/>
      <c s="102"/>
      <c s="102"/>
      <c s="89">
        <f>IF(B15="","",_xlfn.AGGREGATE(3,5,$B$6:B15))</f>
        <v>10</v>
      </c>
      <c s="102"/>
      <c s="102"/>
      <c s="102"/>
      <c s="102"/>
      <c s="102"/>
      <c s="102"/>
      <c s="102"/>
      <c s="102"/>
      <c s="102"/>
      <c s="102"/>
      <c s="102"/>
      <c s="102"/>
      <c s="102"/>
      <c s="102"/>
      <c s="102"/>
      <c s="102"/>
      <c s="102"/>
      <c s="102"/>
      <c s="102"/>
      <c s="102"/>
      <c s="102"/>
      <c s="102"/>
      <c s="102"/>
      <c s="102"/>
      <c s="102"/>
      <c s="102"/>
      <c s="102"/>
      <c s="102"/>
      <c s="102"/>
      <c s="102"/>
      <c s="252">
        <f t="shared" si="18"/>
        <v>0</v>
      </c>
      <c s="252">
        <f>IF($I15="","",'SEP 24'!$BX15)</f>
        <v>0</v>
      </c>
      <c s="253">
        <f t="shared" si="19"/>
        <v>0</v>
      </c>
      <c s="252">
        <f t="shared" si="20"/>
        <v>0</v>
      </c>
      <c s="252">
        <f>IF($I15="","",'SEP 24'!$CA15)</f>
        <v>0</v>
      </c>
      <c s="253">
        <f t="shared" si="21"/>
        <v>0</v>
      </c>
      <c s="252">
        <f t="shared" si="22"/>
        <v>0</v>
      </c>
      <c s="252">
        <f>IF($I15="","",'SEP 24'!$CD15)</f>
        <v>0</v>
      </c>
      <c s="253">
        <f t="shared" si="23"/>
        <v>0</v>
      </c>
      <c s="253"/>
      <c s="249">
        <v>9</v>
      </c>
      <c s="298"/>
      <c s="298"/>
      <c s="298"/>
      <c s="254">
        <f t="shared" si="24"/>
        <v>0</v>
      </c>
      <c s="298"/>
      <c s="298"/>
      <c s="298"/>
      <c s="298"/>
      <c s="298"/>
      <c s="298"/>
      <c s="298"/>
      <c s="298"/>
    </row>
    <row r="16" spans="1:98" ht="20.25" customHeight="1">
      <c r="A16" s="249">
        <f>IF(B16="","",_xlfn.AGGREGATE(3,5,$B$6:B16))</f>
        <v>11</v>
      </c>
      <c s="229">
        <f>IFERROR(IF('STUDENT DATA SHEET '!B17="","",'STUDENT DATA SHEET '!B17),"")</f>
        <v>2</v>
      </c>
      <c s="229" t="str">
        <f>IFERROR(IF('STUDENT DATA SHEET '!C17="","",'STUDENT DATA SHEET '!C17),"")</f>
        <v>A</v>
      </c>
      <c s="229">
        <f>IFERROR(IF('STUDENT DATA SHEET '!D17="","",'STUDENT DATA SHEET '!D17),"")</f>
        <v>639</v>
      </c>
      <c s="250" t="str">
        <f>IFERROR(IF('STUDENT DATA SHEET '!E17="","",'STUDENT DATA SHEET '!E17),"")</f>
        <v/>
      </c>
      <c s="251">
        <f>IFERROR(IF('STUDENT DATA SHEET '!F17="","",'STUDENT DATA SHEET '!F17),"")</f>
        <v>43012</v>
      </c>
      <c s="229" t="str">
        <f>IFERROR(IF('STUDENT DATA SHEET '!G17="","",'STUDENT DATA SHEET '!G17),"")</f>
        <v>F</v>
      </c>
      <c s="229" t="str">
        <f>IFERROR(IF('STUDENT DATA SHEET '!H17="","",'STUDENT DATA SHEET '!H17),"")</f>
        <v>OBC</v>
      </c>
      <c s="229" t="str">
        <f>IFERROR(UPPER(IF('STUDENT DATA SHEET '!I17="","",'STUDENT DATA SHEET '!I17)),"")</f>
        <v>PALAK</v>
      </c>
      <c s="229" t="str">
        <f>IFERROR(IF('STUDENT DATA SHEET '!J17="","",'STUDENT DATA SHEET '!J17),"")</f>
        <v>Lichhaman Ram</v>
      </c>
      <c s="229" t="str">
        <f>IFERROR(IF('STUDENT DATA SHEET '!K17="","",'STUDENT DATA SHEET '!K17),"")</f>
        <v>Sita Devi</v>
      </c>
      <c s="229"/>
      <c s="102"/>
      <c s="102"/>
      <c s="102"/>
      <c s="102"/>
      <c s="102"/>
      <c s="102"/>
      <c s="102"/>
      <c s="102"/>
      <c s="102"/>
      <c s="102"/>
      <c s="102"/>
      <c s="102"/>
      <c s="102"/>
      <c s="102"/>
      <c s="102"/>
      <c s="102"/>
      <c s="102"/>
      <c s="102"/>
      <c s="102"/>
      <c s="102"/>
      <c s="102"/>
      <c s="102"/>
      <c s="102"/>
      <c s="102"/>
      <c s="102"/>
      <c s="102"/>
      <c s="102"/>
      <c s="102"/>
      <c s="102"/>
      <c s="102"/>
      <c s="102"/>
      <c s="102"/>
      <c s="89">
        <f>IF(B16="","",_xlfn.AGGREGATE(3,5,$B$6:B16))</f>
        <v>11</v>
      </c>
      <c s="102"/>
      <c s="102"/>
      <c s="102"/>
      <c s="102"/>
      <c s="102"/>
      <c s="102"/>
      <c s="102"/>
      <c s="102"/>
      <c s="102"/>
      <c s="102"/>
      <c s="102"/>
      <c s="102"/>
      <c s="102"/>
      <c s="102"/>
      <c s="102"/>
      <c s="102"/>
      <c s="102"/>
      <c s="102"/>
      <c s="102"/>
      <c s="102"/>
      <c s="102"/>
      <c s="102"/>
      <c s="102"/>
      <c s="102"/>
      <c s="102"/>
      <c s="102"/>
      <c s="102"/>
      <c s="102"/>
      <c s="102"/>
      <c s="102"/>
      <c s="252">
        <f t="shared" si="18"/>
        <v>0</v>
      </c>
      <c s="252">
        <f>IF($I16="","",'SEP 24'!$BX16)</f>
        <v>0</v>
      </c>
      <c s="253">
        <f t="shared" si="19"/>
        <v>0</v>
      </c>
      <c s="252">
        <f t="shared" si="20"/>
        <v>0</v>
      </c>
      <c s="252">
        <f>IF($I16="","",'SEP 24'!$CA16)</f>
        <v>0</v>
      </c>
      <c s="253">
        <f t="shared" si="21"/>
        <v>0</v>
      </c>
      <c s="252">
        <f t="shared" si="22"/>
        <v>0</v>
      </c>
      <c s="252">
        <f>IF($I16="","",'SEP 24'!$CD16)</f>
        <v>0</v>
      </c>
      <c s="253">
        <f t="shared" si="23"/>
        <v>0</v>
      </c>
      <c s="253"/>
      <c s="249">
        <v>10</v>
      </c>
      <c s="298"/>
      <c s="298"/>
      <c s="298"/>
      <c s="254">
        <f t="shared" si="24"/>
        <v>0</v>
      </c>
      <c s="298"/>
      <c s="298"/>
      <c s="298"/>
      <c s="298"/>
      <c s="298"/>
      <c s="298"/>
      <c s="298"/>
      <c s="298"/>
    </row>
    <row r="17" spans="1:98" ht="20.25" customHeight="1">
      <c r="A17" s="249">
        <f>IF(B17="","",_xlfn.AGGREGATE(3,5,$B$6:B17))</f>
        <v>12</v>
      </c>
      <c s="229">
        <f>IFERROR(IF('STUDENT DATA SHEET '!B18="","",'STUDENT DATA SHEET '!B18),"")</f>
        <v>2</v>
      </c>
      <c s="229" t="str">
        <f>IFERROR(IF('STUDENT DATA SHEET '!C18="","",'STUDENT DATA SHEET '!C18),"")</f>
        <v>A</v>
      </c>
      <c s="229">
        <f>IFERROR(IF('STUDENT DATA SHEET '!D18="","",'STUDENT DATA SHEET '!D18),"")</f>
        <v>632</v>
      </c>
      <c s="250" t="str">
        <f>IFERROR(IF('STUDENT DATA SHEET '!E18="","",'STUDENT DATA SHEET '!E18),"")</f>
        <v/>
      </c>
      <c s="251">
        <f>IFERROR(IF('STUDENT DATA SHEET '!F18="","",'STUDENT DATA SHEET '!F18),"")</f>
        <v>43013</v>
      </c>
      <c s="229" t="str">
        <f>IFERROR(IF('STUDENT DATA SHEET '!G18="","",'STUDENT DATA SHEET '!G18),"")</f>
        <v>F</v>
      </c>
      <c s="229" t="str">
        <f>IFERROR(IF('STUDENT DATA SHEET '!H18="","",'STUDENT DATA SHEET '!H18),"")</f>
        <v>OBC</v>
      </c>
      <c s="229" t="str">
        <f>IFERROR(UPPER(IF('STUDENT DATA SHEET '!I18="","",'STUDENT DATA SHEET '!I18)),"")</f>
        <v>POONAM</v>
      </c>
      <c s="229" t="str">
        <f>IFERROR(IF('STUDENT DATA SHEET '!J18="","",'STUDENT DATA SHEET '!J18),"")</f>
        <v>Chena Ram</v>
      </c>
      <c s="229" t="str">
        <f>IFERROR(IF('STUDENT DATA SHEET '!K18="","",'STUDENT DATA SHEET '!K18),"")</f>
        <v>Hira Devi</v>
      </c>
      <c s="229"/>
      <c s="102"/>
      <c s="102"/>
      <c s="102"/>
      <c s="102"/>
      <c s="102"/>
      <c s="102"/>
      <c s="102"/>
      <c s="102"/>
      <c s="102"/>
      <c s="102"/>
      <c s="102"/>
      <c s="102"/>
      <c s="102"/>
      <c s="102"/>
      <c s="102"/>
      <c s="102"/>
      <c s="102"/>
      <c s="102"/>
      <c s="102"/>
      <c s="102"/>
      <c s="102"/>
      <c s="102"/>
      <c s="102"/>
      <c s="102"/>
      <c s="102"/>
      <c s="102"/>
      <c s="102"/>
      <c s="102"/>
      <c s="102"/>
      <c s="102"/>
      <c s="102"/>
      <c s="102"/>
      <c s="89">
        <f>IF(B17="","",_xlfn.AGGREGATE(3,5,$B$6:B17))</f>
        <v>12</v>
      </c>
      <c s="102"/>
      <c s="102"/>
      <c s="102"/>
      <c s="102"/>
      <c s="102"/>
      <c s="102"/>
      <c s="102"/>
      <c s="102"/>
      <c s="102"/>
      <c s="102"/>
      <c s="102"/>
      <c s="102"/>
      <c s="102"/>
      <c s="102"/>
      <c s="102"/>
      <c s="102"/>
      <c s="102"/>
      <c s="102"/>
      <c s="102"/>
      <c s="102"/>
      <c s="102"/>
      <c s="102"/>
      <c s="102"/>
      <c s="102"/>
      <c s="102"/>
      <c s="102"/>
      <c s="102"/>
      <c s="102"/>
      <c s="102"/>
      <c s="102"/>
      <c s="252">
        <f t="shared" si="18"/>
        <v>0</v>
      </c>
      <c s="252">
        <f>IF($I17="","",'SEP 24'!$BX17)</f>
        <v>0</v>
      </c>
      <c s="253">
        <f t="shared" si="19"/>
        <v>0</v>
      </c>
      <c s="252">
        <f t="shared" si="20"/>
        <v>0</v>
      </c>
      <c s="252">
        <f>IF($I17="","",'SEP 24'!$CA17)</f>
        <v>0</v>
      </c>
      <c s="253">
        <f t="shared" si="21"/>
        <v>0</v>
      </c>
      <c s="252">
        <f t="shared" si="22"/>
        <v>0</v>
      </c>
      <c s="252">
        <f>IF($I17="","",'SEP 24'!$CD17)</f>
        <v>0</v>
      </c>
      <c s="253">
        <f t="shared" si="23"/>
        <v>0</v>
      </c>
      <c s="253"/>
      <c s="249">
        <v>11</v>
      </c>
      <c s="298"/>
      <c s="298"/>
      <c s="298"/>
      <c s="254">
        <f t="shared" si="24"/>
        <v>0</v>
      </c>
      <c s="298"/>
      <c s="298"/>
      <c s="298"/>
      <c s="298"/>
      <c s="298"/>
      <c s="298"/>
      <c s="298"/>
      <c s="298"/>
    </row>
    <row r="18" spans="1:98" ht="20.25" customHeight="1">
      <c r="A18" s="249">
        <f>IF(B18="","",_xlfn.AGGREGATE(3,5,$B$6:B18))</f>
        <v>13</v>
      </c>
      <c s="229">
        <f>IFERROR(IF('STUDENT DATA SHEET '!B19="","",'STUDENT DATA SHEET '!B19),"")</f>
        <v>2</v>
      </c>
      <c s="229" t="str">
        <f>IFERROR(IF('STUDENT DATA SHEET '!C19="","",'STUDENT DATA SHEET '!C19),"")</f>
        <v>A</v>
      </c>
      <c s="229">
        <f>IFERROR(IF('STUDENT DATA SHEET '!D19="","",'STUDENT DATA SHEET '!D19),"")</f>
        <v>617</v>
      </c>
      <c s="250" t="str">
        <f>IFERROR(IF('STUDENT DATA SHEET '!E19="","",'STUDENT DATA SHEET '!E19),"")</f>
        <v/>
      </c>
      <c s="251">
        <f>IFERROR(IF('STUDENT DATA SHEET '!F19="","",'STUDENT DATA SHEET '!F19),"")</f>
        <v>42651</v>
      </c>
      <c s="229" t="str">
        <f>IFERROR(IF('STUDENT DATA SHEET '!G19="","",'STUDENT DATA SHEET '!G19),"")</f>
        <v>F</v>
      </c>
      <c s="229" t="str">
        <f>IFERROR(IF('STUDENT DATA SHEET '!H19="","",'STUDENT DATA SHEET '!H19),"")</f>
        <v>GEN</v>
      </c>
      <c s="229" t="str">
        <f>IFERROR(UPPER(IF('STUDENT DATA SHEET '!I19="","",'STUDENT DATA SHEET '!I19)),"")</f>
        <v>PRIYAL SONI</v>
      </c>
      <c s="229" t="str">
        <f>IFERROR(IF('STUDENT DATA SHEET '!J19="","",'STUDENT DATA SHEET '!J19),"")</f>
        <v>Raj Mohan Soni</v>
      </c>
      <c s="229" t="str">
        <f>IFERROR(IF('STUDENT DATA SHEET '!K19="","",'STUDENT DATA SHEET '!K19),"")</f>
        <v>Dimpal</v>
      </c>
      <c s="229"/>
      <c s="102"/>
      <c s="102"/>
      <c s="102"/>
      <c s="102"/>
      <c s="102"/>
      <c s="102"/>
      <c s="102"/>
      <c s="102"/>
      <c s="102"/>
      <c s="102"/>
      <c s="102"/>
      <c s="102"/>
      <c s="102"/>
      <c s="102"/>
      <c s="102"/>
      <c s="102"/>
      <c s="102"/>
      <c s="102"/>
      <c s="102"/>
      <c s="102"/>
      <c s="102"/>
      <c s="102"/>
      <c s="102"/>
      <c s="102"/>
      <c s="102"/>
      <c s="102"/>
      <c s="102"/>
      <c s="102"/>
      <c s="102"/>
      <c s="102"/>
      <c s="102"/>
      <c s="102"/>
      <c s="89">
        <f>IF(B18="","",_xlfn.AGGREGATE(3,5,$B$6:B18))</f>
        <v>13</v>
      </c>
      <c s="102"/>
      <c s="102"/>
      <c s="102"/>
      <c s="102"/>
      <c s="102"/>
      <c s="102"/>
      <c s="102"/>
      <c s="102"/>
      <c s="102"/>
      <c s="102"/>
      <c s="102"/>
      <c s="102"/>
      <c s="102"/>
      <c s="102"/>
      <c s="102"/>
      <c s="102"/>
      <c s="102"/>
      <c s="102"/>
      <c s="102"/>
      <c s="102"/>
      <c s="102"/>
      <c s="102"/>
      <c s="102"/>
      <c s="102"/>
      <c s="102"/>
      <c s="102"/>
      <c s="102"/>
      <c s="102"/>
      <c s="102"/>
      <c s="102"/>
      <c s="252">
        <f t="shared" si="18"/>
        <v>0</v>
      </c>
      <c s="252">
        <f>IF($I18="","",'SEP 24'!$BX18)</f>
        <v>0</v>
      </c>
      <c s="253">
        <f t="shared" si="19"/>
        <v>0</v>
      </c>
      <c s="252">
        <f t="shared" si="20"/>
        <v>0</v>
      </c>
      <c s="252">
        <f>IF($I18="","",'SEP 24'!$CA18)</f>
        <v>0</v>
      </c>
      <c s="253">
        <f t="shared" si="21"/>
        <v>0</v>
      </c>
      <c s="252">
        <f t="shared" si="22"/>
        <v>0</v>
      </c>
      <c s="252">
        <f>IF($I18="","",'SEP 24'!$CD18)</f>
        <v>0</v>
      </c>
      <c s="253">
        <f t="shared" si="23"/>
        <v>0</v>
      </c>
      <c s="253"/>
      <c s="249">
        <v>12</v>
      </c>
      <c s="298"/>
      <c s="298"/>
      <c s="298"/>
      <c s="254">
        <f t="shared" si="24"/>
        <v>0</v>
      </c>
      <c s="298"/>
      <c s="298"/>
      <c s="298"/>
      <c s="298"/>
      <c s="298"/>
      <c s="298"/>
      <c s="298"/>
      <c s="298"/>
    </row>
    <row r="19" spans="1:98" ht="20.25" customHeight="1">
      <c r="A19" s="249">
        <f>IF(B19="","",_xlfn.AGGREGATE(3,5,$B$6:B19))</f>
        <v>14</v>
      </c>
      <c s="229">
        <f>IFERROR(IF('STUDENT DATA SHEET '!B20="","",'STUDENT DATA SHEET '!B20),"")</f>
        <v>2</v>
      </c>
      <c s="229" t="str">
        <f>IFERROR(IF('STUDENT DATA SHEET '!C20="","",'STUDENT DATA SHEET '!C20),"")</f>
        <v>A</v>
      </c>
      <c s="229">
        <f>IFERROR(IF('STUDENT DATA SHEET '!D20="","",'STUDENT DATA SHEET '!D20),"")</f>
        <v>645</v>
      </c>
      <c s="250" t="str">
        <f>IFERROR(IF('STUDENT DATA SHEET '!E20="","",'STUDENT DATA SHEET '!E20),"")</f>
        <v/>
      </c>
      <c s="251">
        <f>IFERROR(IF('STUDENT DATA SHEET '!F20="","",'STUDENT DATA SHEET '!F20),"")</f>
        <v>43072</v>
      </c>
      <c s="229" t="str">
        <f>IFERROR(IF('STUDENT DATA SHEET '!G20="","",'STUDENT DATA SHEET '!G20),"")</f>
        <v>F</v>
      </c>
      <c s="229" t="str">
        <f>IFERROR(IF('STUDENT DATA SHEET '!H20="","",'STUDENT DATA SHEET '!H20),"")</f>
        <v>OBC</v>
      </c>
      <c s="229" t="str">
        <f>IFERROR(UPPER(IF('STUDENT DATA SHEET '!I20="","",'STUDENT DATA SHEET '!I20)),"")</f>
        <v>PUNAM SWAMI</v>
      </c>
      <c s="229" t="str">
        <f>IFERROR(IF('STUDENT DATA SHEET '!J20="","",'STUDENT DATA SHEET '!J20),"")</f>
        <v>Mukesh Swami</v>
      </c>
      <c s="229" t="str">
        <f>IFERROR(IF('STUDENT DATA SHEET '!K20="","",'STUDENT DATA SHEET '!K20),"")</f>
        <v>Manisha</v>
      </c>
      <c s="229"/>
      <c s="102"/>
      <c s="102"/>
      <c s="102"/>
      <c s="102"/>
      <c s="209"/>
      <c s="209"/>
      <c s="209"/>
      <c s="209"/>
      <c s="209"/>
      <c s="209"/>
      <c s="209"/>
      <c s="209"/>
      <c s="209"/>
      <c s="209"/>
      <c s="209"/>
      <c s="209"/>
      <c s="209"/>
      <c s="209"/>
      <c s="209"/>
      <c s="209"/>
      <c s="209"/>
      <c s="209"/>
      <c s="209"/>
      <c s="209"/>
      <c s="209"/>
      <c s="209"/>
      <c s="209"/>
      <c s="209"/>
      <c s="209"/>
      <c s="209"/>
      <c s="209"/>
      <c s="209"/>
      <c s="89">
        <f>IF(B19="","",_xlfn.AGGREGATE(3,5,$B$6:B19))</f>
        <v>14</v>
      </c>
      <c s="209"/>
      <c s="209"/>
      <c s="102"/>
      <c s="102"/>
      <c s="102"/>
      <c s="102"/>
      <c s="102"/>
      <c s="102"/>
      <c s="102"/>
      <c s="102"/>
      <c s="102"/>
      <c s="102"/>
      <c s="102"/>
      <c s="102"/>
      <c s="102"/>
      <c s="102"/>
      <c s="102"/>
      <c s="102"/>
      <c s="102"/>
      <c s="102"/>
      <c s="102"/>
      <c s="102"/>
      <c s="102"/>
      <c s="102"/>
      <c s="102"/>
      <c s="102"/>
      <c s="102"/>
      <c s="102"/>
      <c s="102"/>
      <c s="102"/>
      <c s="252">
        <f t="shared" si="18"/>
        <v>0</v>
      </c>
      <c s="252">
        <f>IF($I19="","",'SEP 24'!$BX19)</f>
        <v>0</v>
      </c>
      <c s="253">
        <f t="shared" si="19"/>
        <v>0</v>
      </c>
      <c s="252">
        <f t="shared" si="20"/>
        <v>0</v>
      </c>
      <c s="252">
        <f>IF($I19="","",'SEP 24'!$CA19)</f>
        <v>0</v>
      </c>
      <c s="253">
        <f t="shared" si="21"/>
        <v>0</v>
      </c>
      <c s="252">
        <f t="shared" si="22"/>
        <v>0</v>
      </c>
      <c s="252">
        <f>IF($I19="","",'SEP 24'!$CD19)</f>
        <v>0</v>
      </c>
      <c s="253">
        <f t="shared" si="23"/>
        <v>0</v>
      </c>
      <c s="253"/>
      <c s="249">
        <v>13</v>
      </c>
      <c s="298"/>
      <c s="298"/>
      <c s="298"/>
      <c s="254">
        <f t="shared" si="24"/>
        <v>0</v>
      </c>
      <c s="298"/>
      <c s="298"/>
      <c s="298"/>
      <c s="298"/>
      <c s="298"/>
      <c s="298"/>
      <c s="298"/>
      <c s="298"/>
    </row>
    <row r="20" spans="1:98" ht="20.25" customHeight="1">
      <c r="A20" s="249">
        <f>IF(B20="","",_xlfn.AGGREGATE(3,5,$B$6:B20))</f>
        <v>15</v>
      </c>
      <c s="229">
        <f>IFERROR(IF('STUDENT DATA SHEET '!B21="","",'STUDENT DATA SHEET '!B21),"")</f>
        <v>2</v>
      </c>
      <c s="229" t="str">
        <f>IFERROR(IF('STUDENT DATA SHEET '!C21="","",'STUDENT DATA SHEET '!C21),"")</f>
        <v>A</v>
      </c>
      <c s="229">
        <f>IFERROR(IF('STUDENT DATA SHEET '!D21="","",'STUDENT DATA SHEET '!D21),"")</f>
        <v>618</v>
      </c>
      <c s="250" t="str">
        <f>IFERROR(IF('STUDENT DATA SHEET '!E21="","",'STUDENT DATA SHEET '!E21),"")</f>
        <v/>
      </c>
      <c s="251">
        <f>IFERROR(IF('STUDENT DATA SHEET '!F21="","",'STUDENT DATA SHEET '!F21),"")</f>
        <v>42710</v>
      </c>
      <c s="229" t="str">
        <f>IFERROR(IF('STUDENT DATA SHEET '!G21="","",'STUDENT DATA SHEET '!G21),"")</f>
        <v>M</v>
      </c>
      <c s="229" t="str">
        <f>IFERROR(IF('STUDENT DATA SHEET '!H21="","",'STUDENT DATA SHEET '!H21),"")</f>
        <v>SC</v>
      </c>
      <c s="229" t="str">
        <f>IFERROR(UPPER(IF('STUDENT DATA SHEET '!I21="","",'STUDENT DATA SHEET '!I21)),"")</f>
        <v>RAJVEER</v>
      </c>
      <c s="229" t="str">
        <f>IFERROR(IF('STUDENT DATA SHEET '!J21="","",'STUDENT DATA SHEET '!J21),"")</f>
        <v>Gajendra Meghwal</v>
      </c>
      <c s="229" t="str">
        <f>IFERROR(IF('STUDENT DATA SHEET '!K21="","",'STUDENT DATA SHEET '!K21),"")</f>
        <v>Chhotu Devi</v>
      </c>
      <c s="229"/>
      <c s="102"/>
      <c s="102"/>
      <c s="102"/>
      <c s="102"/>
      <c s="209"/>
      <c s="209"/>
      <c s="209"/>
      <c s="209"/>
      <c s="209"/>
      <c s="209"/>
      <c s="209"/>
      <c s="209"/>
      <c s="209"/>
      <c s="209"/>
      <c s="209"/>
      <c s="209"/>
      <c s="209"/>
      <c s="209"/>
      <c s="209"/>
      <c s="209"/>
      <c s="209"/>
      <c s="209"/>
      <c s="209"/>
      <c s="209"/>
      <c s="209"/>
      <c s="209"/>
      <c s="209"/>
      <c s="209"/>
      <c s="209"/>
      <c s="209"/>
      <c s="209"/>
      <c s="209"/>
      <c s="89">
        <f>IF(B20="","",_xlfn.AGGREGATE(3,5,$B$6:B20))</f>
        <v>15</v>
      </c>
      <c s="209"/>
      <c s="209"/>
      <c s="102"/>
      <c s="102"/>
      <c s="102"/>
      <c s="102"/>
      <c s="102"/>
      <c s="102"/>
      <c s="102"/>
      <c s="102"/>
      <c s="102"/>
      <c s="102"/>
      <c s="102"/>
      <c s="102"/>
      <c s="102"/>
      <c s="102"/>
      <c s="102"/>
      <c s="102"/>
      <c s="102"/>
      <c s="102"/>
      <c s="102"/>
      <c s="102"/>
      <c s="102"/>
      <c s="102"/>
      <c s="102"/>
      <c s="102"/>
      <c s="102"/>
      <c s="102"/>
      <c s="102"/>
      <c s="102"/>
      <c s="252">
        <f t="shared" si="18"/>
        <v>0</v>
      </c>
      <c s="252">
        <f>IF($I20="","",'SEP 24'!$BX20)</f>
        <v>0</v>
      </c>
      <c s="253">
        <f t="shared" si="19"/>
        <v>0</v>
      </c>
      <c s="252">
        <f t="shared" si="20"/>
        <v>0</v>
      </c>
      <c s="252">
        <f>IF($I20="","",'SEP 24'!$CA20)</f>
        <v>0</v>
      </c>
      <c s="253">
        <f t="shared" si="21"/>
        <v>0</v>
      </c>
      <c s="252">
        <f t="shared" si="22"/>
        <v>0</v>
      </c>
      <c s="252">
        <f>IF($I20="","",'SEP 24'!$CD20)</f>
        <v>0</v>
      </c>
      <c s="253">
        <f t="shared" si="23"/>
        <v>0</v>
      </c>
      <c s="253"/>
      <c s="249">
        <v>14</v>
      </c>
      <c s="298"/>
      <c s="298"/>
      <c s="298"/>
      <c s="254">
        <f t="shared" si="24"/>
        <v>0</v>
      </c>
      <c s="298"/>
      <c s="298"/>
      <c s="298"/>
      <c s="298"/>
      <c s="298"/>
      <c s="298"/>
      <c s="298"/>
      <c s="298"/>
    </row>
    <row r="21" spans="1:98" ht="20.25" customHeight="1">
      <c r="A21" s="249">
        <f>IF(B21="","",_xlfn.AGGREGATE(3,5,$B$6:B21))</f>
        <v>16</v>
      </c>
      <c s="229">
        <f>IFERROR(IF('STUDENT DATA SHEET '!B22="","",'STUDENT DATA SHEET '!B22),"")</f>
        <v>2</v>
      </c>
      <c s="229" t="str">
        <f>IFERROR(IF('STUDENT DATA SHEET '!C22="","",'STUDENT DATA SHEET '!C22),"")</f>
        <v>A</v>
      </c>
      <c s="229">
        <f>IFERROR(IF('STUDENT DATA SHEET '!D22="","",'STUDENT DATA SHEET '!D22),"")</f>
        <v>638</v>
      </c>
      <c s="250" t="str">
        <f>IFERROR(IF('STUDENT DATA SHEET '!E22="","",'STUDENT DATA SHEET '!E22),"")</f>
        <v/>
      </c>
      <c s="251">
        <f>IFERROR(IF('STUDENT DATA SHEET '!F22="","",'STUDENT DATA SHEET '!F22),"")</f>
        <v>42926</v>
      </c>
      <c s="229" t="str">
        <f>IFERROR(IF('STUDENT DATA SHEET '!G22="","",'STUDENT DATA SHEET '!G22),"")</f>
        <v>M</v>
      </c>
      <c s="229" t="str">
        <f>IFERROR(IF('STUDENT DATA SHEET '!H22="","",'STUDENT DATA SHEET '!H22),"")</f>
        <v>SC</v>
      </c>
      <c s="229" t="str">
        <f>IFERROR(UPPER(IF('STUDENT DATA SHEET '!I22="","",'STUDENT DATA SHEET '!I22)),"")</f>
        <v>RANVEER</v>
      </c>
      <c s="229" t="str">
        <f>IFERROR(IF('STUDENT DATA SHEET '!J22="","",'STUDENT DATA SHEET '!J22),"")</f>
        <v>Sukha Ram</v>
      </c>
      <c s="229" t="str">
        <f>IFERROR(IF('STUDENT DATA SHEET '!K22="","",'STUDENT DATA SHEET '!K22),"")</f>
        <v>Prem Devi</v>
      </c>
      <c s="229"/>
      <c s="102"/>
      <c s="102"/>
      <c s="102"/>
      <c s="102"/>
      <c s="209"/>
      <c s="209"/>
      <c s="209"/>
      <c s="209"/>
      <c s="209"/>
      <c s="209"/>
      <c s="209"/>
      <c s="209"/>
      <c s="209"/>
      <c s="209"/>
      <c s="209"/>
      <c s="209"/>
      <c s="209"/>
      <c s="209"/>
      <c s="209"/>
      <c s="209"/>
      <c s="209"/>
      <c s="209"/>
      <c s="209"/>
      <c s="209"/>
      <c s="209"/>
      <c s="209"/>
      <c s="209"/>
      <c s="209"/>
      <c s="209"/>
      <c s="209"/>
      <c s="209"/>
      <c s="209"/>
      <c s="89">
        <f>IF(B21="","",_xlfn.AGGREGATE(3,5,$B$6:B21))</f>
        <v>16</v>
      </c>
      <c s="209"/>
      <c s="209"/>
      <c s="102"/>
      <c s="102"/>
      <c s="102"/>
      <c s="102"/>
      <c s="102"/>
      <c s="102"/>
      <c s="102"/>
      <c s="102"/>
      <c s="102"/>
      <c s="102"/>
      <c s="102"/>
      <c s="102"/>
      <c s="102"/>
      <c s="102"/>
      <c s="102"/>
      <c s="102"/>
      <c s="102"/>
      <c s="102"/>
      <c s="102"/>
      <c s="102"/>
      <c s="102"/>
      <c s="102"/>
      <c s="102"/>
      <c s="102"/>
      <c s="102"/>
      <c s="102"/>
      <c s="102"/>
      <c s="102"/>
      <c s="252">
        <f t="shared" si="18"/>
        <v>0</v>
      </c>
      <c s="252">
        <f>IF($I21="","",'SEP 24'!$BX21)</f>
        <v>0</v>
      </c>
      <c s="253">
        <f t="shared" si="19"/>
        <v>0</v>
      </c>
      <c s="252">
        <f t="shared" si="20"/>
        <v>0</v>
      </c>
      <c s="252">
        <f>IF($I21="","",'SEP 24'!$CA21)</f>
        <v>0</v>
      </c>
      <c s="253">
        <f t="shared" si="21"/>
        <v>0</v>
      </c>
      <c s="252">
        <f t="shared" si="22"/>
        <v>0</v>
      </c>
      <c s="252">
        <f>IF($I21="","",'SEP 24'!$CD21)</f>
        <v>0</v>
      </c>
      <c s="253">
        <f t="shared" si="23"/>
        <v>0</v>
      </c>
      <c s="253"/>
      <c s="249">
        <v>15</v>
      </c>
      <c s="298"/>
      <c s="298"/>
      <c s="298"/>
      <c s="254">
        <f t="shared" si="24"/>
        <v>0</v>
      </c>
      <c s="298"/>
      <c s="298"/>
      <c s="298"/>
      <c s="298"/>
      <c s="298"/>
      <c s="298"/>
      <c s="298"/>
      <c s="298"/>
    </row>
    <row r="22" spans="1:98" ht="20.25" customHeight="1">
      <c r="A22" s="249">
        <f>IF(B22="","",_xlfn.AGGREGATE(3,5,$B$6:B22))</f>
        <v>17</v>
      </c>
      <c s="229">
        <f>IFERROR(IF('STUDENT DATA SHEET '!B23="","",'STUDENT DATA SHEET '!B23),"")</f>
        <v>2</v>
      </c>
      <c s="229" t="str">
        <f>IFERROR(IF('STUDENT DATA SHEET '!C23="","",'STUDENT DATA SHEET '!C23),"")</f>
        <v>A</v>
      </c>
      <c s="229">
        <f>IFERROR(IF('STUDENT DATA SHEET '!D23="","",'STUDENT DATA SHEET '!D23),"")</f>
        <v>636</v>
      </c>
      <c s="250" t="str">
        <f>IFERROR(IF('STUDENT DATA SHEET '!E23="","",'STUDENT DATA SHEET '!E23),"")</f>
        <v/>
      </c>
      <c s="251">
        <f>IFERROR(IF('STUDENT DATA SHEET '!F23="","",'STUDENT DATA SHEET '!F23),"")</f>
        <v>42868</v>
      </c>
      <c s="229" t="str">
        <f>IFERROR(IF('STUDENT DATA SHEET '!G23="","",'STUDENT DATA SHEET '!G23),"")</f>
        <v>F</v>
      </c>
      <c s="229" t="str">
        <f>IFERROR(IF('STUDENT DATA SHEET '!H23="","",'STUDENT DATA SHEET '!H23),"")</f>
        <v>OBC</v>
      </c>
      <c s="229" t="str">
        <f>IFERROR(UPPER(IF('STUDENT DATA SHEET '!I23="","",'STUDENT DATA SHEET '!I23)),"")</f>
        <v>RIDDHI KANWAR</v>
      </c>
      <c s="229" t="str">
        <f>IFERROR(IF('STUDENT DATA SHEET '!J23="","",'STUDENT DATA SHEET '!J23),"")</f>
        <v>Raju Singh</v>
      </c>
      <c s="229" t="str">
        <f>IFERROR(IF('STUDENT DATA SHEET '!K23="","",'STUDENT DATA SHEET '!K23),"")</f>
        <v>Sunita Kanwar</v>
      </c>
      <c s="229"/>
      <c s="102"/>
      <c s="102"/>
      <c s="102"/>
      <c s="102"/>
      <c s="209"/>
      <c s="209"/>
      <c s="209"/>
      <c s="209"/>
      <c s="209"/>
      <c s="209"/>
      <c s="209"/>
      <c s="209"/>
      <c s="209"/>
      <c s="209"/>
      <c s="209"/>
      <c s="209"/>
      <c s="209"/>
      <c s="209"/>
      <c s="209"/>
      <c s="209"/>
      <c s="209"/>
      <c s="209"/>
      <c s="209"/>
      <c s="209"/>
      <c s="209"/>
      <c s="209"/>
      <c s="209"/>
      <c s="209"/>
      <c s="209"/>
      <c s="209"/>
      <c s="209"/>
      <c s="209"/>
      <c s="89">
        <f>IF(B22="","",_xlfn.AGGREGATE(3,5,$B$6:B22))</f>
        <v>17</v>
      </c>
      <c s="209"/>
      <c s="209"/>
      <c s="102"/>
      <c s="102"/>
      <c s="102"/>
      <c s="102"/>
      <c s="102"/>
      <c s="102"/>
      <c s="102"/>
      <c s="102"/>
      <c s="102"/>
      <c s="102"/>
      <c s="102"/>
      <c s="102"/>
      <c s="102"/>
      <c s="102"/>
      <c s="102"/>
      <c s="102"/>
      <c s="102"/>
      <c s="102"/>
      <c s="102"/>
      <c s="102"/>
      <c s="102"/>
      <c s="102"/>
      <c s="102"/>
      <c s="102"/>
      <c s="102"/>
      <c s="102"/>
      <c s="102"/>
      <c s="102"/>
      <c s="252">
        <f t="shared" si="18"/>
        <v>0</v>
      </c>
      <c s="252">
        <f>IF($I22="","",'SEP 24'!$BX22)</f>
        <v>0</v>
      </c>
      <c s="253">
        <f t="shared" si="19"/>
        <v>0</v>
      </c>
      <c s="252">
        <f t="shared" si="20"/>
        <v>0</v>
      </c>
      <c s="252">
        <f>IF($I22="","",'SEP 24'!$CA22)</f>
        <v>0</v>
      </c>
      <c s="253">
        <f t="shared" si="21"/>
        <v>0</v>
      </c>
      <c s="252">
        <f t="shared" si="22"/>
        <v>0</v>
      </c>
      <c s="252">
        <f>IF($I22="","",'SEP 24'!$CD22)</f>
        <v>0</v>
      </c>
      <c s="253">
        <f t="shared" si="23"/>
        <v>0</v>
      </c>
      <c s="253"/>
      <c s="249">
        <v>16</v>
      </c>
      <c s="298"/>
      <c s="298"/>
      <c s="298"/>
      <c s="254">
        <f t="shared" si="24"/>
        <v>0</v>
      </c>
      <c s="298"/>
      <c s="298"/>
      <c s="298"/>
      <c s="298"/>
      <c s="298"/>
      <c s="298"/>
      <c s="298"/>
      <c s="298"/>
    </row>
    <row r="23" spans="1:98" ht="20.25" customHeight="1">
      <c r="A23" s="249">
        <f>IF(B23="","",_xlfn.AGGREGATE(3,5,$B$6:B23))</f>
        <v>18</v>
      </c>
      <c s="229">
        <f>IFERROR(IF('STUDENT DATA SHEET '!B24="","",'STUDENT DATA SHEET '!B24),"")</f>
        <v>2</v>
      </c>
      <c s="229" t="str">
        <f>IFERROR(IF('STUDENT DATA SHEET '!C24="","",'STUDENT DATA SHEET '!C24),"")</f>
        <v>A</v>
      </c>
      <c s="229">
        <f>IFERROR(IF('STUDENT DATA SHEET '!D24="","",'STUDENT DATA SHEET '!D24),"")</f>
        <v>646</v>
      </c>
      <c s="250" t="str">
        <f>IFERROR(IF('STUDENT DATA SHEET '!E24="","",'STUDENT DATA SHEET '!E24),"")</f>
        <v/>
      </c>
      <c s="251">
        <f>IFERROR(IF('STUDENT DATA SHEET '!F24="","",'STUDENT DATA SHEET '!F24),"")</f>
        <v>42652</v>
      </c>
      <c s="229" t="str">
        <f>IFERROR(IF('STUDENT DATA SHEET '!G24="","",'STUDENT DATA SHEET '!G24),"")</f>
        <v>F</v>
      </c>
      <c s="229" t="str">
        <f>IFERROR(IF('STUDENT DATA SHEET '!H24="","",'STUDENT DATA SHEET '!H24),"")</f>
        <v>OBC</v>
      </c>
      <c s="229" t="str">
        <f>IFERROR(UPPER(IF('STUDENT DATA SHEET '!I24="","",'STUDENT DATA SHEET '!I24)),"")</f>
        <v>SANDHYA KANWAR</v>
      </c>
      <c s="229" t="str">
        <f>IFERROR(IF('STUDENT DATA SHEET '!J24="","",'STUDENT DATA SHEET '!J24),"")</f>
        <v>Satu Singh</v>
      </c>
      <c s="229" t="str">
        <f>IFERROR(IF('STUDENT DATA SHEET '!K24="","",'STUDENT DATA SHEET '!K24),"")</f>
        <v>Sajana Kanwar</v>
      </c>
      <c s="229"/>
      <c s="102"/>
      <c s="102"/>
      <c s="102"/>
      <c s="102"/>
      <c s="209"/>
      <c s="209"/>
      <c s="209"/>
      <c s="209"/>
      <c s="209"/>
      <c s="209"/>
      <c s="209"/>
      <c s="209"/>
      <c s="209"/>
      <c s="209"/>
      <c s="209"/>
      <c s="209"/>
      <c s="209"/>
      <c s="209"/>
      <c s="209"/>
      <c s="209"/>
      <c s="209"/>
      <c s="209"/>
      <c s="209"/>
      <c s="209"/>
      <c s="209"/>
      <c s="209"/>
      <c s="209"/>
      <c s="209"/>
      <c s="209"/>
      <c s="209"/>
      <c s="209"/>
      <c s="209"/>
      <c s="89">
        <f>IF(B23="","",_xlfn.AGGREGATE(3,5,$B$6:B23))</f>
        <v>18</v>
      </c>
      <c s="209"/>
      <c s="209"/>
      <c s="102"/>
      <c s="102"/>
      <c s="102"/>
      <c s="102"/>
      <c s="102"/>
      <c s="102"/>
      <c s="102"/>
      <c s="102"/>
      <c s="102"/>
      <c s="102"/>
      <c s="102"/>
      <c s="102"/>
      <c s="102"/>
      <c s="102"/>
      <c s="102"/>
      <c s="102"/>
      <c s="102"/>
      <c s="102"/>
      <c s="102"/>
      <c s="102"/>
      <c s="102"/>
      <c s="102"/>
      <c s="102"/>
      <c s="102"/>
      <c s="102"/>
      <c s="102"/>
      <c s="102"/>
      <c s="102"/>
      <c s="252">
        <f t="shared" si="18"/>
        <v>0</v>
      </c>
      <c s="252">
        <f>IF($I23="","",'SEP 24'!$BX23)</f>
        <v>0</v>
      </c>
      <c s="253">
        <f t="shared" si="19"/>
        <v>0</v>
      </c>
      <c s="252">
        <f t="shared" si="20"/>
        <v>0</v>
      </c>
      <c s="252">
        <f>IF($I23="","",'SEP 24'!$CA23)</f>
        <v>0</v>
      </c>
      <c s="253">
        <f t="shared" si="21"/>
        <v>0</v>
      </c>
      <c s="252">
        <f t="shared" si="22"/>
        <v>0</v>
      </c>
      <c s="252">
        <f>IF($I23="","",'SEP 24'!$CD23)</f>
        <v>0</v>
      </c>
      <c s="253">
        <f t="shared" si="23"/>
        <v>0</v>
      </c>
      <c s="253"/>
      <c s="249">
        <v>17</v>
      </c>
      <c s="298"/>
      <c s="298"/>
      <c s="298"/>
      <c s="254">
        <f t="shared" si="24"/>
        <v>0</v>
      </c>
      <c s="298"/>
      <c s="298"/>
      <c s="298"/>
      <c s="298"/>
      <c s="298"/>
      <c s="298"/>
      <c s="298"/>
      <c s="298"/>
    </row>
    <row r="24" spans="1:98" ht="20.25" customHeight="1">
      <c r="A24" s="249">
        <f>IF(B24="","",_xlfn.AGGREGATE(3,5,$B$6:B24))</f>
        <v>19</v>
      </c>
      <c s="229">
        <f>IFERROR(IF('STUDENT DATA SHEET '!B25="","",'STUDENT DATA SHEET '!B25),"")</f>
        <v>2</v>
      </c>
      <c s="229" t="str">
        <f>IFERROR(IF('STUDENT DATA SHEET '!C25="","",'STUDENT DATA SHEET '!C25),"")</f>
        <v>A</v>
      </c>
      <c s="229">
        <f>IFERROR(IF('STUDENT DATA SHEET '!D25="","",'STUDENT DATA SHEET '!D25),"")</f>
        <v>642</v>
      </c>
      <c s="250" t="str">
        <f>IFERROR(IF('STUDENT DATA SHEET '!E25="","",'STUDENT DATA SHEET '!E25),"")</f>
        <v/>
      </c>
      <c s="251">
        <f>IFERROR(IF('STUDENT DATA SHEET '!F25="","",'STUDENT DATA SHEET '!F25),"")</f>
        <v>43100</v>
      </c>
      <c s="229" t="str">
        <f>IFERROR(IF('STUDENT DATA SHEET '!G25="","",'STUDENT DATA SHEET '!G25),"")</f>
        <v>F</v>
      </c>
      <c s="229" t="str">
        <f>IFERROR(IF('STUDENT DATA SHEET '!H25="","",'STUDENT DATA SHEET '!H25),"")</f>
        <v>SC</v>
      </c>
      <c s="229" t="str">
        <f>IFERROR(UPPER(IF('STUDENT DATA SHEET '!I25="","",'STUDENT DATA SHEET '!I25)),"")</f>
        <v>VANDANA</v>
      </c>
      <c s="229" t="str">
        <f>IFERROR(IF('STUDENT DATA SHEET '!J25="","",'STUDENT DATA SHEET '!J25),"")</f>
        <v>Jagdish Nayak</v>
      </c>
      <c s="229" t="str">
        <f>IFERROR(IF('STUDENT DATA SHEET '!K25="","",'STUDENT DATA SHEET '!K25),"")</f>
        <v>Sanju Devi</v>
      </c>
      <c s="229"/>
      <c s="102"/>
      <c s="102"/>
      <c s="102"/>
      <c s="102"/>
      <c s="209"/>
      <c s="209"/>
      <c s="209"/>
      <c s="209"/>
      <c s="209"/>
      <c s="209"/>
      <c s="209"/>
      <c s="209"/>
      <c s="209"/>
      <c s="209"/>
      <c s="209"/>
      <c s="209"/>
      <c s="209"/>
      <c s="209"/>
      <c s="209"/>
      <c s="209"/>
      <c s="209"/>
      <c s="209"/>
      <c s="209"/>
      <c s="209"/>
      <c s="209"/>
      <c s="209"/>
      <c s="209"/>
      <c s="209"/>
      <c s="209"/>
      <c s="209"/>
      <c s="209"/>
      <c s="209"/>
      <c s="89">
        <f>IF(B24="","",_xlfn.AGGREGATE(3,5,$B$6:B24))</f>
        <v>19</v>
      </c>
      <c s="209"/>
      <c s="209"/>
      <c s="102"/>
      <c s="102"/>
      <c s="102"/>
      <c s="102"/>
      <c s="102"/>
      <c s="102"/>
      <c s="102"/>
      <c s="102"/>
      <c s="102"/>
      <c s="102"/>
      <c s="102"/>
      <c s="102"/>
      <c s="102"/>
      <c s="102"/>
      <c s="102"/>
      <c s="102"/>
      <c s="102"/>
      <c s="102"/>
      <c s="102"/>
      <c s="102"/>
      <c s="102"/>
      <c s="102"/>
      <c s="102"/>
      <c s="102"/>
      <c s="102"/>
      <c s="102"/>
      <c s="102"/>
      <c s="102"/>
      <c s="252">
        <f t="shared" si="18"/>
        <v>0</v>
      </c>
      <c s="252">
        <f>IF($I24="","",'SEP 24'!$BX24)</f>
        <v>0</v>
      </c>
      <c s="253">
        <f t="shared" si="19"/>
        <v>0</v>
      </c>
      <c s="252">
        <f t="shared" si="20"/>
        <v>0</v>
      </c>
      <c s="252">
        <f>IF($I24="","",'SEP 24'!$CA24)</f>
        <v>0</v>
      </c>
      <c s="253">
        <f t="shared" si="21"/>
        <v>0</v>
      </c>
      <c s="252">
        <f t="shared" si="22"/>
        <v>0</v>
      </c>
      <c s="252">
        <f>IF($I24="","",'SEP 24'!$CD24)</f>
        <v>0</v>
      </c>
      <c s="253">
        <f t="shared" si="23"/>
        <v>0</v>
      </c>
      <c s="253"/>
      <c s="249">
        <v>18</v>
      </c>
      <c s="298"/>
      <c s="298"/>
      <c s="298"/>
      <c s="254">
        <f t="shared" si="24"/>
        <v>0</v>
      </c>
      <c s="298"/>
      <c s="298"/>
      <c s="298"/>
      <c s="298"/>
      <c s="298"/>
      <c s="298"/>
      <c s="298"/>
      <c s="298"/>
    </row>
    <row r="25" spans="1:98" ht="20.25" customHeight="1">
      <c r="A25" s="249">
        <f>IF(B25="","",_xlfn.AGGREGATE(3,5,$B$6:B25))</f>
        <v>20</v>
      </c>
      <c s="229">
        <f>IFERROR(IF('STUDENT DATA SHEET '!B26="","",'STUDENT DATA SHEET '!B26),"")</f>
        <v>2</v>
      </c>
      <c s="229" t="str">
        <f>IFERROR(IF('STUDENT DATA SHEET '!C26="","",'STUDENT DATA SHEET '!C26),"")</f>
        <v>A</v>
      </c>
      <c s="229">
        <f>IFERROR(IF('STUDENT DATA SHEET '!D26="","",'STUDENT DATA SHEET '!D26),"")</f>
        <v>641</v>
      </c>
      <c s="250" t="str">
        <f>IFERROR(IF('STUDENT DATA SHEET '!E26="","",'STUDENT DATA SHEET '!E26),"")</f>
        <v/>
      </c>
      <c s="251">
        <f>IFERROR(IF('STUDENT DATA SHEET '!F26="","",'STUDENT DATA SHEET '!F26),"")</f>
        <v>43059</v>
      </c>
      <c s="229" t="str">
        <f>IFERROR(IF('STUDENT DATA SHEET '!G26="","",'STUDENT DATA SHEET '!G26),"")</f>
        <v>M</v>
      </c>
      <c s="229" t="str">
        <f>IFERROR(IF('STUDENT DATA SHEET '!H26="","",'STUDENT DATA SHEET '!H26),"")</f>
        <v>SC</v>
      </c>
      <c s="229" t="str">
        <f>IFERROR(UPPER(IF('STUDENT DATA SHEET '!I26="","",'STUDENT DATA SHEET '!I26)),"")</f>
        <v>YASHPAL</v>
      </c>
      <c s="229" t="str">
        <f>IFERROR(IF('STUDENT DATA SHEET '!J26="","",'STUDENT DATA SHEET '!J26),"")</f>
        <v>Gopal Ram</v>
      </c>
      <c s="229" t="str">
        <f>IFERROR(IF('STUDENT DATA SHEET '!K26="","",'STUDENT DATA SHEET '!K26),"")</f>
        <v>Sharda</v>
      </c>
      <c s="229"/>
      <c s="102"/>
      <c s="102"/>
      <c s="102"/>
      <c s="102"/>
      <c s="209"/>
      <c s="209"/>
      <c s="209"/>
      <c s="209"/>
      <c s="209"/>
      <c s="209"/>
      <c s="209"/>
      <c s="209"/>
      <c s="209"/>
      <c s="209"/>
      <c s="209"/>
      <c s="209"/>
      <c s="209"/>
      <c s="209"/>
      <c s="209"/>
      <c s="209"/>
      <c s="209"/>
      <c s="209"/>
      <c s="209"/>
      <c s="209"/>
      <c s="209"/>
      <c s="209"/>
      <c s="209"/>
      <c s="209"/>
      <c s="209"/>
      <c s="209"/>
      <c s="209"/>
      <c s="209"/>
      <c s="89">
        <f>IF(B25="","",_xlfn.AGGREGATE(3,5,$B$6:B25))</f>
        <v>20</v>
      </c>
      <c s="209"/>
      <c s="209"/>
      <c s="102"/>
      <c s="102"/>
      <c s="102"/>
      <c s="102"/>
      <c s="102"/>
      <c s="102"/>
      <c s="102"/>
      <c s="102"/>
      <c s="102"/>
      <c s="102"/>
      <c s="102"/>
      <c s="102"/>
      <c s="102"/>
      <c s="102"/>
      <c s="102"/>
      <c s="102"/>
      <c s="102"/>
      <c s="102"/>
      <c s="102"/>
      <c s="102"/>
      <c s="102"/>
      <c s="102"/>
      <c s="102"/>
      <c s="102"/>
      <c s="102"/>
      <c s="102"/>
      <c s="102"/>
      <c s="102"/>
      <c s="252">
        <f t="shared" si="18"/>
        <v>0</v>
      </c>
      <c s="252">
        <f>IF($I25="","",'SEP 24'!$BX25)</f>
        <v>0</v>
      </c>
      <c s="253">
        <f t="shared" si="19"/>
        <v>0</v>
      </c>
      <c s="252">
        <f t="shared" si="20"/>
        <v>0</v>
      </c>
      <c s="252">
        <f>IF($I25="","",'SEP 24'!$CA25)</f>
        <v>0</v>
      </c>
      <c s="253">
        <f t="shared" si="21"/>
        <v>0</v>
      </c>
      <c s="252">
        <f t="shared" si="22"/>
        <v>0</v>
      </c>
      <c s="252">
        <f>IF($I25="","",'SEP 24'!$CD25)</f>
        <v>0</v>
      </c>
      <c s="253">
        <f t="shared" si="23"/>
        <v>0</v>
      </c>
      <c s="253"/>
      <c s="249">
        <v>19</v>
      </c>
      <c s="298"/>
      <c s="298"/>
      <c s="298"/>
      <c s="254">
        <f t="shared" si="24"/>
        <v>0</v>
      </c>
      <c s="298"/>
      <c s="298"/>
      <c s="298"/>
      <c s="298"/>
      <c s="298"/>
      <c s="298"/>
      <c s="298"/>
      <c s="298"/>
    </row>
    <row r="26" spans="1:98" ht="20.25" customHeight="1">
      <c r="A26" s="249">
        <f>IF(B26="","",_xlfn.AGGREGATE(3,5,$B$6:B26))</f>
        <v>21</v>
      </c>
      <c s="229">
        <f>IFERROR(IF('STUDENT DATA SHEET '!B27="","",'STUDENT DATA SHEET '!B27),"")</f>
        <v>2</v>
      </c>
      <c s="229" t="str">
        <f>IFERROR(IF('STUDENT DATA SHEET '!C27="","",'STUDENT DATA SHEET '!C27),"")</f>
        <v>A</v>
      </c>
      <c s="229">
        <f>IFERROR(IF('STUDENT DATA SHEET '!D27="","",'STUDENT DATA SHEET '!D27),"")</f>
        <v>637</v>
      </c>
      <c s="250" t="str">
        <f>IFERROR(IF('STUDENT DATA SHEET '!E27="","",'STUDENT DATA SHEET '!E27),"")</f>
        <v/>
      </c>
      <c s="251">
        <f>IFERROR(IF('STUDENT DATA SHEET '!F27="","",'STUDENT DATA SHEET '!F27),"")</f>
        <v>42988</v>
      </c>
      <c s="229" t="str">
        <f>IFERROR(IF('STUDENT DATA SHEET '!G27="","",'STUDENT DATA SHEET '!G27),"")</f>
        <v>M</v>
      </c>
      <c s="229" t="str">
        <f>IFERROR(IF('STUDENT DATA SHEET '!H27="","",'STUDENT DATA SHEET '!H27),"")</f>
        <v>GEN</v>
      </c>
      <c s="229" t="str">
        <f>IFERROR(UPPER(IF('STUDENT DATA SHEET '!I27="","",'STUDENT DATA SHEET '!I27)),"")</f>
        <v>YASHVEER SINGH</v>
      </c>
      <c s="229" t="str">
        <f>IFERROR(IF('STUDENT DATA SHEET '!J27="","",'STUDENT DATA SHEET '!J27),"")</f>
        <v>Jagroop Singh</v>
      </c>
      <c s="229" t="str">
        <f>IFERROR(IF('STUDENT DATA SHEET '!K27="","",'STUDENT DATA SHEET '!K27),"")</f>
        <v>Suman Kanwar</v>
      </c>
      <c s="229"/>
      <c s="102"/>
      <c s="102"/>
      <c s="102"/>
      <c s="102"/>
      <c s="209"/>
      <c s="209"/>
      <c s="209"/>
      <c s="209"/>
      <c s="209"/>
      <c s="209"/>
      <c s="209"/>
      <c s="209"/>
      <c s="209"/>
      <c s="209"/>
      <c s="209"/>
      <c s="209"/>
      <c s="209"/>
      <c s="209"/>
      <c s="209"/>
      <c s="209"/>
      <c s="209"/>
      <c s="209"/>
      <c s="209"/>
      <c s="209"/>
      <c s="209"/>
      <c s="209"/>
      <c s="209"/>
      <c s="209"/>
      <c s="209"/>
      <c s="209"/>
      <c s="209"/>
      <c s="209"/>
      <c s="89">
        <f>IF(B26="","",_xlfn.AGGREGATE(3,5,$B$6:B26))</f>
        <v>21</v>
      </c>
      <c s="209"/>
      <c s="209"/>
      <c s="102"/>
      <c s="102"/>
      <c s="102"/>
      <c s="102"/>
      <c s="102"/>
      <c s="102"/>
      <c s="102"/>
      <c s="102"/>
      <c s="102"/>
      <c s="102"/>
      <c s="102"/>
      <c s="102"/>
      <c s="102"/>
      <c s="102"/>
      <c s="102"/>
      <c s="102"/>
      <c s="102"/>
      <c s="102"/>
      <c s="102"/>
      <c s="102"/>
      <c s="102"/>
      <c s="102"/>
      <c s="102"/>
      <c s="102"/>
      <c s="102"/>
      <c s="102"/>
      <c s="102"/>
      <c s="102"/>
      <c s="252">
        <f t="shared" si="18"/>
        <v>0</v>
      </c>
      <c s="252">
        <f>IF($I26="","",'SEP 24'!$BX26)</f>
        <v>0</v>
      </c>
      <c s="253">
        <f t="shared" si="19"/>
        <v>0</v>
      </c>
      <c s="252">
        <f t="shared" si="20"/>
        <v>0</v>
      </c>
      <c s="252">
        <f>IF($I26="","",'SEP 24'!$CA26)</f>
        <v>0</v>
      </c>
      <c s="253">
        <f t="shared" si="21"/>
        <v>0</v>
      </c>
      <c s="252">
        <f t="shared" si="22"/>
        <v>0</v>
      </c>
      <c s="252">
        <f>IF($I26="","",'SEP 24'!$CD26)</f>
        <v>0</v>
      </c>
      <c s="253">
        <f t="shared" si="23"/>
        <v>0</v>
      </c>
      <c s="253"/>
      <c s="249">
        <v>20</v>
      </c>
      <c s="298"/>
      <c s="298"/>
      <c s="298"/>
      <c s="254">
        <f t="shared" si="24"/>
        <v>0</v>
      </c>
      <c s="298"/>
      <c s="298"/>
      <c s="298"/>
      <c s="298"/>
      <c s="298"/>
      <c s="298"/>
      <c s="298"/>
      <c s="298"/>
    </row>
    <row r="27" spans="1:98" ht="20.25" customHeight="1">
      <c r="A27" s="249" t="str">
        <f>IF(B27="","",_xlfn.AGGREGATE(3,5,$B$6:B27))</f>
        <v/>
      </c>
      <c s="229" t="str">
        <f>IFERROR(IF('STUDENT DATA SHEET '!B28="","",'STUDENT DATA SHEET '!B28),"")</f>
        <v/>
      </c>
      <c s="229" t="str">
        <f>IFERROR(IF('STUDENT DATA SHEET '!C28="","",'STUDENT DATA SHEET '!C28),"")</f>
        <v/>
      </c>
      <c s="229" t="str">
        <f>IFERROR(IF('STUDENT DATA SHEET '!D28="","",'STUDENT DATA SHEET '!D28),"")</f>
        <v/>
      </c>
      <c s="250" t="str">
        <f>IFERROR(IF('STUDENT DATA SHEET '!E28="","",'STUDENT DATA SHEET '!E28),"")</f>
        <v/>
      </c>
      <c s="251" t="str">
        <f>IFERROR(IF('STUDENT DATA SHEET '!F28="","",'STUDENT DATA SHEET '!F28),"")</f>
        <v/>
      </c>
      <c s="229" t="str">
        <f>IFERROR(IF('STUDENT DATA SHEET '!G28="","",'STUDENT DATA SHEET '!G28),"")</f>
        <v/>
      </c>
      <c s="229" t="str">
        <f>IFERROR(IF('STUDENT DATA SHEET '!H28="","",'STUDENT DATA SHEET '!H28),"")</f>
        <v/>
      </c>
      <c s="229" t="str">
        <f>IFERROR(UPPER(IF('STUDENT DATA SHEET '!I28="","",'STUDENT DATA SHEET '!I28)),"")</f>
        <v/>
      </c>
      <c s="229" t="str">
        <f>IFERROR(IF('STUDENT DATA SHEET '!J28="","",'STUDENT DATA SHEET '!J28),"")</f>
        <v/>
      </c>
      <c s="229" t="str">
        <f>IFERROR(IF('STUDENT DATA SHEET '!K28="","",'STUDENT DATA SHEET '!K28),"")</f>
        <v/>
      </c>
      <c s="229"/>
      <c s="102"/>
      <c s="102"/>
      <c s="102"/>
      <c s="102"/>
      <c s="209"/>
      <c s="209"/>
      <c s="209"/>
      <c s="209"/>
      <c s="209"/>
      <c s="209"/>
      <c s="209"/>
      <c s="209"/>
      <c s="209"/>
      <c s="209"/>
      <c s="209"/>
      <c s="209"/>
      <c s="209"/>
      <c s="209"/>
      <c s="209"/>
      <c s="209"/>
      <c s="209"/>
      <c s="209"/>
      <c s="209"/>
      <c s="209"/>
      <c s="209"/>
      <c s="209"/>
      <c s="209"/>
      <c s="209"/>
      <c s="209"/>
      <c s="209"/>
      <c s="209"/>
      <c s="209"/>
      <c s="89" t="str">
        <f>IF(B27="","",_xlfn.AGGREGATE(3,5,$B$6:B27))</f>
        <v/>
      </c>
      <c s="209"/>
      <c s="209"/>
      <c s="102"/>
      <c s="102"/>
      <c s="102"/>
      <c s="102"/>
      <c s="102"/>
      <c s="102"/>
      <c s="102"/>
      <c s="102"/>
      <c s="102"/>
      <c s="102"/>
      <c s="102"/>
      <c s="102"/>
      <c s="102"/>
      <c s="102"/>
      <c s="102"/>
      <c s="102"/>
      <c s="102"/>
      <c s="102"/>
      <c s="102"/>
      <c s="102"/>
      <c s="102"/>
      <c s="102"/>
      <c s="102"/>
      <c s="102"/>
      <c s="102"/>
      <c s="102"/>
      <c s="102"/>
      <c s="102"/>
      <c s="252" t="str">
        <f t="shared" si="18"/>
        <v/>
      </c>
      <c s="252" t="str">
        <f>IF($I27="","",'SEP 24'!$BX27)</f>
        <v/>
      </c>
      <c s="253" t="str">
        <f t="shared" si="19"/>
        <v/>
      </c>
      <c s="252" t="str">
        <f t="shared" si="20"/>
        <v/>
      </c>
      <c s="252" t="str">
        <f>IF($I27="","",'SEP 24'!$CA27)</f>
        <v/>
      </c>
      <c s="253" t="str">
        <f t="shared" si="21"/>
        <v/>
      </c>
      <c s="252" t="str">
        <f t="shared" si="22"/>
        <v/>
      </c>
      <c s="252" t="str">
        <f>IF($I27="","",'SEP 24'!$CD27)</f>
        <v/>
      </c>
      <c s="253" t="str">
        <f t="shared" si="23"/>
        <v/>
      </c>
      <c s="253"/>
      <c s="249">
        <v>21</v>
      </c>
      <c s="298"/>
      <c s="298"/>
      <c s="298"/>
      <c s="254" t="str">
        <f t="shared" si="24"/>
        <v/>
      </c>
      <c s="298"/>
      <c s="298"/>
      <c s="298"/>
      <c s="298"/>
      <c s="298"/>
      <c s="298"/>
      <c s="298"/>
      <c s="298"/>
    </row>
    <row r="28" spans="1:98" ht="20.25" customHeight="1">
      <c r="A28" s="249" t="str">
        <f>IF(B28="","",_xlfn.AGGREGATE(3,5,$B$6:B28))</f>
        <v/>
      </c>
      <c s="229" t="str">
        <f>IFERROR(IF('STUDENT DATA SHEET '!B29="","",'STUDENT DATA SHEET '!B29),"")</f>
        <v/>
      </c>
      <c s="229" t="str">
        <f>IFERROR(IF('STUDENT DATA SHEET '!C29="","",'STUDENT DATA SHEET '!C29),"")</f>
        <v/>
      </c>
      <c s="229" t="str">
        <f>IFERROR(IF('STUDENT DATA SHEET '!D29="","",'STUDENT DATA SHEET '!D29),"")</f>
        <v/>
      </c>
      <c s="250" t="str">
        <f>IFERROR(IF('STUDENT DATA SHEET '!E29="","",'STUDENT DATA SHEET '!E29),"")</f>
        <v/>
      </c>
      <c s="251" t="str">
        <f>IFERROR(IF('STUDENT DATA SHEET '!F29="","",'STUDENT DATA SHEET '!F29),"")</f>
        <v/>
      </c>
      <c s="229" t="str">
        <f>IFERROR(IF('STUDENT DATA SHEET '!G29="","",'STUDENT DATA SHEET '!G29),"")</f>
        <v/>
      </c>
      <c s="229" t="str">
        <f>IFERROR(IF('STUDENT DATA SHEET '!H29="","",'STUDENT DATA SHEET '!H29),"")</f>
        <v/>
      </c>
      <c s="229" t="str">
        <f>IFERROR(UPPER(IF('STUDENT DATA SHEET '!I29="","",'STUDENT DATA SHEET '!I29)),"")</f>
        <v/>
      </c>
      <c s="229" t="str">
        <f>IFERROR(IF('STUDENT DATA SHEET '!J29="","",'STUDENT DATA SHEET '!J29),"")</f>
        <v/>
      </c>
      <c s="229" t="str">
        <f>IFERROR(IF('STUDENT DATA SHEET '!K29="","",'STUDENT DATA SHEET '!K29),"")</f>
        <v/>
      </c>
      <c s="229"/>
      <c s="102"/>
      <c s="102"/>
      <c s="102"/>
      <c s="102"/>
      <c s="209"/>
      <c s="209"/>
      <c s="209"/>
      <c s="209"/>
      <c s="209"/>
      <c s="209"/>
      <c s="209"/>
      <c s="209"/>
      <c s="209"/>
      <c s="209"/>
      <c s="209"/>
      <c s="209"/>
      <c s="209"/>
      <c s="209"/>
      <c s="209"/>
      <c s="209"/>
      <c s="209"/>
      <c s="209"/>
      <c s="209"/>
      <c s="209"/>
      <c s="209"/>
      <c s="209"/>
      <c s="209"/>
      <c s="209"/>
      <c s="209"/>
      <c s="209"/>
      <c s="209"/>
      <c s="209"/>
      <c s="89" t="str">
        <f>IF(B28="","",_xlfn.AGGREGATE(3,5,$B$6:B28))</f>
        <v/>
      </c>
      <c s="209"/>
      <c s="209"/>
      <c s="102"/>
      <c s="102"/>
      <c s="102"/>
      <c s="102"/>
      <c s="102"/>
      <c s="102"/>
      <c s="102"/>
      <c s="102"/>
      <c s="102"/>
      <c s="102"/>
      <c s="102"/>
      <c s="102"/>
      <c s="102"/>
      <c s="102"/>
      <c s="102"/>
      <c s="102"/>
      <c s="102"/>
      <c s="102"/>
      <c s="102"/>
      <c s="102"/>
      <c s="102"/>
      <c s="102"/>
      <c s="102"/>
      <c s="102"/>
      <c s="102"/>
      <c s="102"/>
      <c s="102"/>
      <c s="102"/>
      <c s="252" t="str">
        <f t="shared" si="18"/>
        <v/>
      </c>
      <c s="252" t="str">
        <f>IF($I28="","",'SEP 24'!$BX28)</f>
        <v/>
      </c>
      <c s="253" t="str">
        <f t="shared" si="19"/>
        <v/>
      </c>
      <c s="252" t="str">
        <f t="shared" si="20"/>
        <v/>
      </c>
      <c s="252" t="str">
        <f>IF($I28="","",'SEP 24'!$CA28)</f>
        <v/>
      </c>
      <c s="253" t="str">
        <f t="shared" si="21"/>
        <v/>
      </c>
      <c s="252" t="str">
        <f t="shared" si="22"/>
        <v/>
      </c>
      <c s="252" t="str">
        <f>IF($I28="","",'SEP 24'!$CD28)</f>
        <v/>
      </c>
      <c s="253" t="str">
        <f t="shared" si="23"/>
        <v/>
      </c>
      <c s="253"/>
      <c s="249">
        <v>22</v>
      </c>
      <c s="298"/>
      <c s="298"/>
      <c s="298"/>
      <c s="254" t="str">
        <f t="shared" si="24"/>
        <v/>
      </c>
      <c s="298"/>
      <c s="298"/>
      <c s="298"/>
      <c s="298"/>
      <c s="298"/>
      <c s="298"/>
      <c s="298"/>
      <c s="298"/>
    </row>
    <row r="29" spans="1:98" ht="20.25" customHeight="1">
      <c r="A29" s="249" t="str">
        <f>IF(B29="","",_xlfn.AGGREGATE(3,5,$B$6:B29))</f>
        <v/>
      </c>
      <c s="229" t="str">
        <f>IFERROR(IF('STUDENT DATA SHEET '!B30="","",'STUDENT DATA SHEET '!B30),"")</f>
        <v/>
      </c>
      <c s="229" t="str">
        <f>IFERROR(IF('STUDENT DATA SHEET '!C30="","",'STUDENT DATA SHEET '!C30),"")</f>
        <v/>
      </c>
      <c s="229" t="str">
        <f>IFERROR(IF('STUDENT DATA SHEET '!D30="","",'STUDENT DATA SHEET '!D30),"")</f>
        <v/>
      </c>
      <c s="250" t="str">
        <f>IFERROR(IF('STUDENT DATA SHEET '!E30="","",'STUDENT DATA SHEET '!E30),"")</f>
        <v/>
      </c>
      <c s="251" t="str">
        <f>IFERROR(IF('STUDENT DATA SHEET '!F30="","",'STUDENT DATA SHEET '!F30),"")</f>
        <v/>
      </c>
      <c s="229" t="str">
        <f>IFERROR(IF('STUDENT DATA SHEET '!G30="","",'STUDENT DATA SHEET '!G30),"")</f>
        <v/>
      </c>
      <c s="229" t="str">
        <f>IFERROR(IF('STUDENT DATA SHEET '!H30="","",'STUDENT DATA SHEET '!H30),"")</f>
        <v/>
      </c>
      <c s="229" t="str">
        <f>IFERROR(UPPER(IF('STUDENT DATA SHEET '!I30="","",'STUDENT DATA SHEET '!I30)),"")</f>
        <v/>
      </c>
      <c s="229" t="str">
        <f>IFERROR(IF('STUDENT DATA SHEET '!J30="","",'STUDENT DATA SHEET '!J30),"")</f>
        <v/>
      </c>
      <c s="229" t="str">
        <f>IFERROR(IF('STUDENT DATA SHEET '!K30="","",'STUDENT DATA SHEET '!K30),"")</f>
        <v/>
      </c>
      <c s="229"/>
      <c s="102"/>
      <c s="102"/>
      <c s="102"/>
      <c s="102"/>
      <c s="209"/>
      <c s="209"/>
      <c s="209"/>
      <c s="209"/>
      <c s="209"/>
      <c s="209"/>
      <c s="209"/>
      <c s="209"/>
      <c s="209"/>
      <c s="209"/>
      <c s="209"/>
      <c s="209"/>
      <c s="209"/>
      <c s="209"/>
      <c s="209"/>
      <c s="209"/>
      <c s="209"/>
      <c s="209"/>
      <c s="209"/>
      <c s="209"/>
      <c s="209"/>
      <c s="209"/>
      <c s="209"/>
      <c s="209"/>
      <c s="209"/>
      <c s="209"/>
      <c s="209"/>
      <c s="209"/>
      <c s="89" t="str">
        <f>IF(B29="","",_xlfn.AGGREGATE(3,5,$B$6:B29))</f>
        <v/>
      </c>
      <c s="209"/>
      <c s="209"/>
      <c s="102"/>
      <c s="102"/>
      <c s="102"/>
      <c s="102"/>
      <c s="102"/>
      <c s="102"/>
      <c s="102"/>
      <c s="102"/>
      <c s="102"/>
      <c s="102"/>
      <c s="102"/>
      <c s="102"/>
      <c s="102"/>
      <c s="102"/>
      <c s="102"/>
      <c s="102"/>
      <c s="102"/>
      <c s="102"/>
      <c s="102"/>
      <c s="102"/>
      <c s="102"/>
      <c s="102"/>
      <c s="102"/>
      <c s="102"/>
      <c s="102"/>
      <c s="102"/>
      <c s="102"/>
      <c s="102"/>
      <c s="252" t="str">
        <f t="shared" si="18"/>
        <v/>
      </c>
      <c s="252" t="str">
        <f>IF($I29="","",'SEP 24'!$BX29)</f>
        <v/>
      </c>
      <c s="253" t="str">
        <f t="shared" si="19"/>
        <v/>
      </c>
      <c s="252" t="str">
        <f t="shared" si="20"/>
        <v/>
      </c>
      <c s="252" t="str">
        <f>IF($I29="","",'SEP 24'!$CA29)</f>
        <v/>
      </c>
      <c s="253" t="str">
        <f t="shared" si="21"/>
        <v/>
      </c>
      <c s="252" t="str">
        <f t="shared" si="22"/>
        <v/>
      </c>
      <c s="252" t="str">
        <f>IF($I29="","",'SEP 24'!$CD29)</f>
        <v/>
      </c>
      <c s="253" t="str">
        <f t="shared" si="23"/>
        <v/>
      </c>
      <c s="253"/>
      <c s="249">
        <v>23</v>
      </c>
      <c s="298"/>
      <c s="298"/>
      <c s="298"/>
      <c s="254" t="str">
        <f t="shared" si="24"/>
        <v/>
      </c>
      <c s="298"/>
      <c s="298"/>
      <c s="298"/>
      <c s="298"/>
      <c s="298"/>
      <c s="298"/>
      <c s="298"/>
      <c s="298"/>
    </row>
    <row r="30" spans="1:98" ht="20.25" customHeight="1">
      <c r="A30" s="249" t="str">
        <f>IF(B30="","",_xlfn.AGGREGATE(3,5,$B$6:B30))</f>
        <v/>
      </c>
      <c s="229" t="str">
        <f>IFERROR(IF('STUDENT DATA SHEET '!B31="","",'STUDENT DATA SHEET '!B31),"")</f>
        <v/>
      </c>
      <c s="229" t="str">
        <f>IFERROR(IF('STUDENT DATA SHEET '!C31="","",'STUDENT DATA SHEET '!C31),"")</f>
        <v/>
      </c>
      <c s="229" t="str">
        <f>IFERROR(IF('STUDENT DATA SHEET '!D31="","",'STUDENT DATA SHEET '!D31),"")</f>
        <v/>
      </c>
      <c s="250" t="str">
        <f>IFERROR(IF('STUDENT DATA SHEET '!E31="","",'STUDENT DATA SHEET '!E31),"")</f>
        <v/>
      </c>
      <c s="251" t="str">
        <f>IFERROR(IF('STUDENT DATA SHEET '!F31="","",'STUDENT DATA SHEET '!F31),"")</f>
        <v/>
      </c>
      <c s="229" t="str">
        <f>IFERROR(IF('STUDENT DATA SHEET '!G31="","",'STUDENT DATA SHEET '!G31),"")</f>
        <v/>
      </c>
      <c s="229" t="str">
        <f>IFERROR(IF('STUDENT DATA SHEET '!H31="","",'STUDENT DATA SHEET '!H31),"")</f>
        <v/>
      </c>
      <c s="229" t="str">
        <f>IFERROR(UPPER(IF('STUDENT DATA SHEET '!I31="","",'STUDENT DATA SHEET '!I31)),"")</f>
        <v/>
      </c>
      <c s="229" t="str">
        <f>IFERROR(IF('STUDENT DATA SHEET '!J31="","",'STUDENT DATA SHEET '!J31),"")</f>
        <v/>
      </c>
      <c s="229" t="str">
        <f>IFERROR(IF('STUDENT DATA SHEET '!K31="","",'STUDENT DATA SHEET '!K31),"")</f>
        <v/>
      </c>
      <c s="229"/>
      <c s="102"/>
      <c s="102"/>
      <c s="102"/>
      <c s="102"/>
      <c s="209"/>
      <c s="209"/>
      <c s="209"/>
      <c s="209"/>
      <c s="209"/>
      <c s="209"/>
      <c s="209"/>
      <c s="209"/>
      <c s="209"/>
      <c s="209"/>
      <c s="209"/>
      <c s="209"/>
      <c s="209"/>
      <c s="209"/>
      <c s="209"/>
      <c s="209"/>
      <c s="209"/>
      <c s="209"/>
      <c s="209"/>
      <c s="209"/>
      <c s="209"/>
      <c s="209"/>
      <c s="209"/>
      <c s="209"/>
      <c s="209"/>
      <c s="209"/>
      <c s="209"/>
      <c s="209"/>
      <c s="89" t="str">
        <f>IF(B30="","",_xlfn.AGGREGATE(3,5,$B$6:B30))</f>
        <v/>
      </c>
      <c s="209"/>
      <c s="209"/>
      <c s="102"/>
      <c s="102"/>
      <c s="102"/>
      <c s="102"/>
      <c s="102"/>
      <c s="102"/>
      <c s="102"/>
      <c s="102"/>
      <c s="102"/>
      <c s="102"/>
      <c s="102"/>
      <c s="102"/>
      <c s="102"/>
      <c s="102"/>
      <c s="102"/>
      <c s="102"/>
      <c s="102"/>
      <c s="102"/>
      <c s="102"/>
      <c s="102"/>
      <c s="102"/>
      <c s="102"/>
      <c s="102"/>
      <c s="102"/>
      <c s="102"/>
      <c s="102"/>
      <c s="102"/>
      <c s="102"/>
      <c s="252" t="str">
        <f t="shared" si="18"/>
        <v/>
      </c>
      <c s="252" t="str">
        <f>IF($I30="","",'SEP 24'!$BX30)</f>
        <v/>
      </c>
      <c s="253" t="str">
        <f t="shared" si="19"/>
        <v/>
      </c>
      <c s="252" t="str">
        <f t="shared" si="20"/>
        <v/>
      </c>
      <c s="252" t="str">
        <f>IF($I30="","",'SEP 24'!$CA30)</f>
        <v/>
      </c>
      <c s="253" t="str">
        <f t="shared" si="21"/>
        <v/>
      </c>
      <c s="252" t="str">
        <f t="shared" si="22"/>
        <v/>
      </c>
      <c s="252" t="str">
        <f>IF($I30="","",'SEP 24'!$CD30)</f>
        <v/>
      </c>
      <c s="253" t="str">
        <f t="shared" si="23"/>
        <v/>
      </c>
      <c s="253"/>
      <c s="249">
        <v>24</v>
      </c>
      <c s="298"/>
      <c s="298"/>
      <c s="298"/>
      <c s="254" t="str">
        <f t="shared" si="24"/>
        <v/>
      </c>
      <c s="298"/>
      <c s="298"/>
      <c s="298"/>
      <c s="298"/>
      <c s="298"/>
      <c s="298"/>
      <c s="298"/>
      <c s="298"/>
    </row>
    <row r="31" spans="1:98" ht="20.25" customHeight="1">
      <c r="A31" s="249" t="str">
        <f>IF(B31="","",_xlfn.AGGREGATE(3,5,$B$6:B31))</f>
        <v/>
      </c>
      <c s="229" t="str">
        <f>IFERROR(IF('STUDENT DATA SHEET '!B32="","",'STUDENT DATA SHEET '!B32),"")</f>
        <v/>
      </c>
      <c s="229" t="str">
        <f>IFERROR(IF('STUDENT DATA SHEET '!C32="","",'STUDENT DATA SHEET '!C32),"")</f>
        <v/>
      </c>
      <c s="229" t="str">
        <f>IFERROR(IF('STUDENT DATA SHEET '!D32="","",'STUDENT DATA SHEET '!D32),"")</f>
        <v/>
      </c>
      <c s="250" t="str">
        <f>IFERROR(IF('STUDENT DATA SHEET '!E32="","",'STUDENT DATA SHEET '!E32),"")</f>
        <v/>
      </c>
      <c s="251" t="str">
        <f>IFERROR(IF('STUDENT DATA SHEET '!F32="","",'STUDENT DATA SHEET '!F32),"")</f>
        <v/>
      </c>
      <c s="229" t="str">
        <f>IFERROR(IF('STUDENT DATA SHEET '!G32="","",'STUDENT DATA SHEET '!G32),"")</f>
        <v/>
      </c>
      <c s="229" t="str">
        <f>IFERROR(IF('STUDENT DATA SHEET '!H32="","",'STUDENT DATA SHEET '!H32),"")</f>
        <v/>
      </c>
      <c s="229" t="str">
        <f>IFERROR(UPPER(IF('STUDENT DATA SHEET '!I32="","",'STUDENT DATA SHEET '!I32)),"")</f>
        <v/>
      </c>
      <c s="229" t="str">
        <f>IFERROR(IF('STUDENT DATA SHEET '!J32="","",'STUDENT DATA SHEET '!J32),"")</f>
        <v/>
      </c>
      <c s="229" t="str">
        <f>IFERROR(IF('STUDENT DATA SHEET '!K32="","",'STUDENT DATA SHEET '!K32),"")</f>
        <v/>
      </c>
      <c s="229"/>
      <c s="102"/>
      <c s="102"/>
      <c s="102"/>
      <c s="102"/>
      <c s="209"/>
      <c s="209"/>
      <c s="209"/>
      <c s="209"/>
      <c s="209"/>
      <c s="209"/>
      <c s="209"/>
      <c s="209"/>
      <c s="209"/>
      <c s="209"/>
      <c s="209"/>
      <c s="209"/>
      <c s="209"/>
      <c s="209"/>
      <c s="209"/>
      <c s="209"/>
      <c s="209"/>
      <c s="209"/>
      <c s="209"/>
      <c s="209"/>
      <c s="209"/>
      <c s="209"/>
      <c s="209"/>
      <c s="209"/>
      <c s="209"/>
      <c s="209"/>
      <c s="209"/>
      <c s="209"/>
      <c s="89" t="str">
        <f>IF(B31="","",_xlfn.AGGREGATE(3,5,$B$6:B31))</f>
        <v/>
      </c>
      <c s="209"/>
      <c s="209"/>
      <c s="102"/>
      <c s="102"/>
      <c s="102"/>
      <c s="102"/>
      <c s="102"/>
      <c s="102"/>
      <c s="102"/>
      <c s="102"/>
      <c s="102"/>
      <c s="102"/>
      <c s="102"/>
      <c s="102"/>
      <c s="102"/>
      <c s="102"/>
      <c s="102"/>
      <c s="102"/>
      <c s="102"/>
      <c s="102"/>
      <c s="102"/>
      <c s="102"/>
      <c s="102"/>
      <c s="102"/>
      <c s="102"/>
      <c s="102"/>
      <c s="102"/>
      <c s="102"/>
      <c s="102"/>
      <c s="102"/>
      <c s="252" t="str">
        <f t="shared" si="18"/>
        <v/>
      </c>
      <c s="252" t="str">
        <f>IF($I31="","",'SEP 24'!$BX31)</f>
        <v/>
      </c>
      <c s="253" t="str">
        <f t="shared" si="19"/>
        <v/>
      </c>
      <c s="252" t="str">
        <f t="shared" si="20"/>
        <v/>
      </c>
      <c s="252" t="str">
        <f>IF($I31="","",'SEP 24'!$CA31)</f>
        <v/>
      </c>
      <c s="253" t="str">
        <f t="shared" si="21"/>
        <v/>
      </c>
      <c s="252" t="str">
        <f t="shared" si="22"/>
        <v/>
      </c>
      <c s="252" t="str">
        <f>IF($I31="","",'SEP 24'!$CD31)</f>
        <v/>
      </c>
      <c s="253" t="str">
        <f t="shared" si="23"/>
        <v/>
      </c>
      <c s="253"/>
      <c s="249">
        <v>25</v>
      </c>
      <c s="298"/>
      <c s="298"/>
      <c s="298"/>
      <c s="254" t="str">
        <f t="shared" si="24"/>
        <v/>
      </c>
      <c s="298"/>
      <c s="298"/>
      <c s="298"/>
      <c s="298"/>
      <c s="298"/>
      <c s="298"/>
      <c s="298"/>
      <c s="298"/>
    </row>
    <row r="32" spans="1:98" ht="20.25" customHeight="1">
      <c r="A32" s="249" t="str">
        <f>IF(B32="","",_xlfn.AGGREGATE(3,5,$B$6:B32))</f>
        <v/>
      </c>
      <c s="229" t="str">
        <f>IFERROR(IF('STUDENT DATA SHEET '!B33="","",'STUDENT DATA SHEET '!B33),"")</f>
        <v/>
      </c>
      <c s="229" t="str">
        <f>IFERROR(IF('STUDENT DATA SHEET '!C33="","",'STUDENT DATA SHEET '!C33),"")</f>
        <v/>
      </c>
      <c s="229" t="str">
        <f>IFERROR(IF('STUDENT DATA SHEET '!D33="","",'STUDENT DATA SHEET '!D33),"")</f>
        <v/>
      </c>
      <c s="250" t="str">
        <f>IFERROR(IF('STUDENT DATA SHEET '!E33="","",'STUDENT DATA SHEET '!E33),"")</f>
        <v/>
      </c>
      <c s="251" t="str">
        <f>IFERROR(IF('STUDENT DATA SHEET '!F33="","",'STUDENT DATA SHEET '!F33),"")</f>
        <v/>
      </c>
      <c s="229" t="str">
        <f>IFERROR(IF('STUDENT DATA SHEET '!G33="","",'STUDENT DATA SHEET '!G33),"")</f>
        <v/>
      </c>
      <c s="229" t="str">
        <f>IFERROR(IF('STUDENT DATA SHEET '!H33="","",'STUDENT DATA SHEET '!H33),"")</f>
        <v/>
      </c>
      <c s="229" t="str">
        <f>IFERROR(UPPER(IF('STUDENT DATA SHEET '!I33="","",'STUDENT DATA SHEET '!I33)),"")</f>
        <v/>
      </c>
      <c s="229" t="str">
        <f>IFERROR(IF('STUDENT DATA SHEET '!J33="","",'STUDENT DATA SHEET '!J33),"")</f>
        <v/>
      </c>
      <c s="229" t="str">
        <f>IFERROR(IF('STUDENT DATA SHEET '!K33="","",'STUDENT DATA SHEET '!K33),"")</f>
        <v/>
      </c>
      <c s="229"/>
      <c s="102"/>
      <c s="102"/>
      <c s="102"/>
      <c s="102"/>
      <c s="209"/>
      <c s="209"/>
      <c s="209"/>
      <c s="209"/>
      <c s="209"/>
      <c s="209"/>
      <c s="209"/>
      <c s="209"/>
      <c s="209"/>
      <c s="209"/>
      <c s="209"/>
      <c s="209"/>
      <c s="209"/>
      <c s="209"/>
      <c s="209"/>
      <c s="209"/>
      <c s="209"/>
      <c s="209"/>
      <c s="209"/>
      <c s="209"/>
      <c s="209"/>
      <c s="209"/>
      <c s="209"/>
      <c s="209"/>
      <c s="209"/>
      <c s="209"/>
      <c s="209"/>
      <c s="209"/>
      <c s="89" t="str">
        <f>IF(B32="","",_xlfn.AGGREGATE(3,5,$B$6:B32))</f>
        <v/>
      </c>
      <c s="209"/>
      <c s="209"/>
      <c s="102"/>
      <c s="102"/>
      <c s="102"/>
      <c s="102"/>
      <c s="102"/>
      <c s="102"/>
      <c s="102"/>
      <c s="102"/>
      <c s="102"/>
      <c s="102"/>
      <c s="102"/>
      <c s="102"/>
      <c s="102"/>
      <c s="102"/>
      <c s="102"/>
      <c s="102"/>
      <c s="102"/>
      <c s="102"/>
      <c s="102"/>
      <c s="102"/>
      <c s="102"/>
      <c s="102"/>
      <c s="102"/>
      <c s="102"/>
      <c s="102"/>
      <c s="102"/>
      <c s="102"/>
      <c s="102"/>
      <c s="252" t="str">
        <f t="shared" si="18"/>
        <v/>
      </c>
      <c s="252" t="str">
        <f>IF($I32="","",'SEP 24'!$BX32)</f>
        <v/>
      </c>
      <c s="253" t="str">
        <f t="shared" si="19"/>
        <v/>
      </c>
      <c s="252" t="str">
        <f t="shared" si="20"/>
        <v/>
      </c>
      <c s="252" t="str">
        <f>IF($I32="","",'SEP 24'!$CA32)</f>
        <v/>
      </c>
      <c s="253" t="str">
        <f t="shared" si="21"/>
        <v/>
      </c>
      <c s="252" t="str">
        <f t="shared" si="22"/>
        <v/>
      </c>
      <c s="252" t="str">
        <f>IF($I32="","",'SEP 24'!$CD32)</f>
        <v/>
      </c>
      <c s="253" t="str">
        <f t="shared" si="23"/>
        <v/>
      </c>
      <c s="253"/>
      <c s="249">
        <v>26</v>
      </c>
      <c s="298"/>
      <c s="298"/>
      <c s="298"/>
      <c s="254" t="str">
        <f t="shared" si="24"/>
        <v/>
      </c>
      <c s="298"/>
      <c s="298"/>
      <c s="298"/>
      <c s="298"/>
      <c s="298"/>
      <c s="298"/>
      <c s="298"/>
      <c s="298"/>
    </row>
    <row r="33" spans="1:98" ht="20.25" customHeight="1">
      <c r="A33" s="249" t="str">
        <f>IF(B33="","",_xlfn.AGGREGATE(3,5,$B$6:B33))</f>
        <v/>
      </c>
      <c s="229" t="str">
        <f>IFERROR(IF('STUDENT DATA SHEET '!B34="","",'STUDENT DATA SHEET '!B34),"")</f>
        <v/>
      </c>
      <c s="229" t="str">
        <f>IFERROR(IF('STUDENT DATA SHEET '!C34="","",'STUDENT DATA SHEET '!C34),"")</f>
        <v/>
      </c>
      <c s="229" t="str">
        <f>IFERROR(IF('STUDENT DATA SHEET '!D34="","",'STUDENT DATA SHEET '!D34),"")</f>
        <v/>
      </c>
      <c s="250" t="str">
        <f>IFERROR(IF('STUDENT DATA SHEET '!E34="","",'STUDENT DATA SHEET '!E34),"")</f>
        <v/>
      </c>
      <c s="251" t="str">
        <f>IFERROR(IF('STUDENT DATA SHEET '!F34="","",'STUDENT DATA SHEET '!F34),"")</f>
        <v/>
      </c>
      <c s="229" t="str">
        <f>IFERROR(IF('STUDENT DATA SHEET '!G34="","",'STUDENT DATA SHEET '!G34),"")</f>
        <v/>
      </c>
      <c s="229" t="str">
        <f>IFERROR(IF('STUDENT DATA SHEET '!H34="","",'STUDENT DATA SHEET '!H34),"")</f>
        <v/>
      </c>
      <c s="229" t="str">
        <f>IFERROR(UPPER(IF('STUDENT DATA SHEET '!I34="","",'STUDENT DATA SHEET '!I34)),"")</f>
        <v/>
      </c>
      <c s="229" t="str">
        <f>IFERROR(IF('STUDENT DATA SHEET '!J34="","",'STUDENT DATA SHEET '!J34),"")</f>
        <v/>
      </c>
      <c s="229" t="str">
        <f>IFERROR(IF('STUDENT DATA SHEET '!K34="","",'STUDENT DATA SHEET '!K34),"")</f>
        <v/>
      </c>
      <c s="229"/>
      <c s="102"/>
      <c s="102"/>
      <c s="102"/>
      <c s="102"/>
      <c s="209"/>
      <c s="209"/>
      <c s="209"/>
      <c s="209"/>
      <c s="209"/>
      <c s="209"/>
      <c s="209"/>
      <c s="209"/>
      <c s="209"/>
      <c s="209"/>
      <c s="209"/>
      <c s="209"/>
      <c s="209"/>
      <c s="209"/>
      <c s="209"/>
      <c s="209"/>
      <c s="209"/>
      <c s="209"/>
      <c s="209"/>
      <c s="209"/>
      <c s="209"/>
      <c s="209"/>
      <c s="209"/>
      <c s="209"/>
      <c s="209"/>
      <c s="209"/>
      <c s="209"/>
      <c s="209"/>
      <c s="89" t="str">
        <f>IF(B33="","",_xlfn.AGGREGATE(3,5,$B$6:B33))</f>
        <v/>
      </c>
      <c s="209"/>
      <c s="209"/>
      <c s="102"/>
      <c s="102"/>
      <c s="102"/>
      <c s="102"/>
      <c s="102"/>
      <c s="102"/>
      <c s="102"/>
      <c s="102"/>
      <c s="102"/>
      <c s="102"/>
      <c s="102"/>
      <c s="102"/>
      <c s="102"/>
      <c s="102"/>
      <c s="102"/>
      <c s="102"/>
      <c s="102"/>
      <c s="102"/>
      <c s="102"/>
      <c s="102"/>
      <c s="102"/>
      <c s="102"/>
      <c s="102"/>
      <c s="102"/>
      <c s="102"/>
      <c s="102"/>
      <c s="102"/>
      <c s="102"/>
      <c s="252" t="str">
        <f t="shared" si="18"/>
        <v/>
      </c>
      <c s="252" t="str">
        <f>IF($I33="","",'SEP 24'!$BX33)</f>
        <v/>
      </c>
      <c s="253" t="str">
        <f t="shared" si="19"/>
        <v/>
      </c>
      <c s="252" t="str">
        <f t="shared" si="20"/>
        <v/>
      </c>
      <c s="252" t="str">
        <f>IF($I33="","",'SEP 24'!$CA33)</f>
        <v/>
      </c>
      <c s="253" t="str">
        <f t="shared" si="21"/>
        <v/>
      </c>
      <c s="252" t="str">
        <f t="shared" si="22"/>
        <v/>
      </c>
      <c s="252" t="str">
        <f>IF($I33="","",'SEP 24'!$CD33)</f>
        <v/>
      </c>
      <c s="253" t="str">
        <f t="shared" si="23"/>
        <v/>
      </c>
      <c s="253"/>
      <c s="249">
        <v>27</v>
      </c>
      <c s="298"/>
      <c s="298"/>
      <c s="298"/>
      <c s="254" t="str">
        <f t="shared" si="24"/>
        <v/>
      </c>
      <c s="298"/>
      <c s="298"/>
      <c s="298"/>
      <c s="298"/>
      <c s="298"/>
      <c s="298"/>
      <c s="298"/>
      <c s="298"/>
    </row>
    <row r="34" spans="1:98" ht="20.25" customHeight="1">
      <c r="A34" s="249" t="str">
        <f>IF(B34="","",_xlfn.AGGREGATE(3,5,$B$6:B34))</f>
        <v/>
      </c>
      <c s="229" t="str">
        <f>IFERROR(IF('STUDENT DATA SHEET '!B35="","",'STUDENT DATA SHEET '!B35),"")</f>
        <v/>
      </c>
      <c s="229" t="str">
        <f>IFERROR(IF('STUDENT DATA SHEET '!C35="","",'STUDENT DATA SHEET '!C35),"")</f>
        <v/>
      </c>
      <c s="229" t="str">
        <f>IFERROR(IF('STUDENT DATA SHEET '!D35="","",'STUDENT DATA SHEET '!D35),"")</f>
        <v/>
      </c>
      <c s="250" t="str">
        <f>IFERROR(IF('STUDENT DATA SHEET '!E35="","",'STUDENT DATA SHEET '!E35),"")</f>
        <v/>
      </c>
      <c s="251" t="str">
        <f>IFERROR(IF('STUDENT DATA SHEET '!F35="","",'STUDENT DATA SHEET '!F35),"")</f>
        <v/>
      </c>
      <c s="229" t="str">
        <f>IFERROR(IF('STUDENT DATA SHEET '!G35="","",'STUDENT DATA SHEET '!G35),"")</f>
        <v/>
      </c>
      <c s="229" t="str">
        <f>IFERROR(IF('STUDENT DATA SHEET '!H35="","",'STUDENT DATA SHEET '!H35),"")</f>
        <v/>
      </c>
      <c s="229" t="str">
        <f>IFERROR(UPPER(IF('STUDENT DATA SHEET '!I35="","",'STUDENT DATA SHEET '!I35)),"")</f>
        <v/>
      </c>
      <c s="229" t="str">
        <f>IFERROR(IF('STUDENT DATA SHEET '!J35="","",'STUDENT DATA SHEET '!J35),"")</f>
        <v/>
      </c>
      <c s="229" t="str">
        <f>IFERROR(IF('STUDENT DATA SHEET '!K35="","",'STUDENT DATA SHEET '!K35),"")</f>
        <v/>
      </c>
      <c s="229"/>
      <c s="102"/>
      <c s="102"/>
      <c s="102"/>
      <c s="102"/>
      <c s="209"/>
      <c s="209"/>
      <c s="209"/>
      <c s="209"/>
      <c s="209"/>
      <c s="209"/>
      <c s="209"/>
      <c s="209"/>
      <c s="209"/>
      <c s="209"/>
      <c s="209"/>
      <c s="209"/>
      <c s="209"/>
      <c s="209"/>
      <c s="209"/>
      <c s="209"/>
      <c s="209"/>
      <c s="209"/>
      <c s="209"/>
      <c s="209"/>
      <c s="209"/>
      <c s="209"/>
      <c s="209"/>
      <c s="209"/>
      <c s="209"/>
      <c s="209"/>
      <c s="209"/>
      <c s="209"/>
      <c s="89" t="str">
        <f>IF(B34="","",_xlfn.AGGREGATE(3,5,$B$6:B34))</f>
        <v/>
      </c>
      <c s="209"/>
      <c s="209"/>
      <c s="102"/>
      <c s="102"/>
      <c s="102"/>
      <c s="102"/>
      <c s="102"/>
      <c s="102"/>
      <c s="102"/>
      <c s="102"/>
      <c s="102"/>
      <c s="102"/>
      <c s="102"/>
      <c s="102"/>
      <c s="102"/>
      <c s="102"/>
      <c s="102"/>
      <c s="102"/>
      <c s="102"/>
      <c s="102"/>
      <c s="102"/>
      <c s="102"/>
      <c s="102"/>
      <c s="102"/>
      <c s="102"/>
      <c s="102"/>
      <c s="102"/>
      <c s="102"/>
      <c s="102"/>
      <c s="102"/>
      <c s="252" t="str">
        <f t="shared" si="18"/>
        <v/>
      </c>
      <c s="252" t="str">
        <f>IF($I34="","",'SEP 24'!$BX34)</f>
        <v/>
      </c>
      <c s="253" t="str">
        <f t="shared" si="19"/>
        <v/>
      </c>
      <c s="252" t="str">
        <f t="shared" si="20"/>
        <v/>
      </c>
      <c s="252" t="str">
        <f>IF($I34="","",'SEP 24'!$CA34)</f>
        <v/>
      </c>
      <c s="253" t="str">
        <f t="shared" si="21"/>
        <v/>
      </c>
      <c s="252" t="str">
        <f t="shared" si="22"/>
        <v/>
      </c>
      <c s="252" t="str">
        <f>IF($I34="","",'SEP 24'!$CD34)</f>
        <v/>
      </c>
      <c s="253" t="str">
        <f t="shared" si="23"/>
        <v/>
      </c>
      <c s="253"/>
      <c s="249">
        <v>28</v>
      </c>
      <c s="298"/>
      <c s="298"/>
      <c s="298"/>
      <c s="254" t="str">
        <f t="shared" si="24"/>
        <v/>
      </c>
      <c s="298"/>
      <c s="298"/>
      <c s="298"/>
      <c s="298"/>
      <c s="298"/>
      <c s="298"/>
      <c s="298"/>
      <c s="298"/>
    </row>
    <row r="35" spans="1:98" ht="20.25" customHeight="1">
      <c r="A35" s="249" t="str">
        <f>IF(B35="","",_xlfn.AGGREGATE(3,5,$B$6:B35))</f>
        <v/>
      </c>
      <c s="229" t="str">
        <f>IFERROR(IF('STUDENT DATA SHEET '!B36="","",'STUDENT DATA SHEET '!B36),"")</f>
        <v/>
      </c>
      <c s="229" t="str">
        <f>IFERROR(IF('STUDENT DATA SHEET '!C36="","",'STUDENT DATA SHEET '!C36),"")</f>
        <v/>
      </c>
      <c s="229" t="str">
        <f>IFERROR(IF('STUDENT DATA SHEET '!D36="","",'STUDENT DATA SHEET '!D36),"")</f>
        <v/>
      </c>
      <c s="250" t="str">
        <f>IFERROR(IF('STUDENT DATA SHEET '!E36="","",'STUDENT DATA SHEET '!E36),"")</f>
        <v/>
      </c>
      <c s="251" t="str">
        <f>IFERROR(IF('STUDENT DATA SHEET '!F36="","",'STUDENT DATA SHEET '!F36),"")</f>
        <v/>
      </c>
      <c s="229" t="str">
        <f>IFERROR(IF('STUDENT DATA SHEET '!G36="","",'STUDENT DATA SHEET '!G36),"")</f>
        <v/>
      </c>
      <c s="229" t="str">
        <f>IFERROR(IF('STUDENT DATA SHEET '!H36="","",'STUDENT DATA SHEET '!H36),"")</f>
        <v/>
      </c>
      <c s="229" t="str">
        <f>IFERROR(UPPER(IF('STUDENT DATA SHEET '!I36="","",'STUDENT DATA SHEET '!I36)),"")</f>
        <v/>
      </c>
      <c s="229" t="str">
        <f>IFERROR(IF('STUDENT DATA SHEET '!J36="","",'STUDENT DATA SHEET '!J36),"")</f>
        <v/>
      </c>
      <c s="229" t="str">
        <f>IFERROR(IF('STUDENT DATA SHEET '!K36="","",'STUDENT DATA SHEET '!K36),"")</f>
        <v/>
      </c>
      <c s="229"/>
      <c s="102"/>
      <c s="102"/>
      <c s="102"/>
      <c s="102"/>
      <c s="209"/>
      <c s="209"/>
      <c s="209"/>
      <c s="209"/>
      <c s="209"/>
      <c s="209"/>
      <c s="209"/>
      <c s="209"/>
      <c s="209"/>
      <c s="209"/>
      <c s="209"/>
      <c s="209"/>
      <c s="209"/>
      <c s="209"/>
      <c s="209"/>
      <c s="209"/>
      <c s="209"/>
      <c s="209"/>
      <c s="209"/>
      <c s="209"/>
      <c s="209"/>
      <c s="209"/>
      <c s="209"/>
      <c s="209"/>
      <c s="209"/>
      <c s="209"/>
      <c s="209"/>
      <c s="209"/>
      <c s="89" t="str">
        <f>IF(B35="","",_xlfn.AGGREGATE(3,5,$B$6:B35))</f>
        <v/>
      </c>
      <c s="209"/>
      <c s="209"/>
      <c s="102"/>
      <c s="102"/>
      <c s="102"/>
      <c s="102"/>
      <c s="102"/>
      <c s="102"/>
      <c s="102"/>
      <c s="102"/>
      <c s="102"/>
      <c s="102"/>
      <c s="102"/>
      <c s="102"/>
      <c s="102"/>
      <c s="102"/>
      <c s="102"/>
      <c s="102"/>
      <c s="102"/>
      <c s="102"/>
      <c s="102"/>
      <c s="102"/>
      <c s="102"/>
      <c s="102"/>
      <c s="102"/>
      <c s="102"/>
      <c s="102"/>
      <c s="102"/>
      <c s="102"/>
      <c s="102"/>
      <c s="252" t="str">
        <f t="shared" si="18"/>
        <v/>
      </c>
      <c s="252" t="str">
        <f>IF($I35="","",'SEP 24'!$BX35)</f>
        <v/>
      </c>
      <c s="253" t="str">
        <f t="shared" si="19"/>
        <v/>
      </c>
      <c s="252" t="str">
        <f t="shared" si="20"/>
        <v/>
      </c>
      <c s="252" t="str">
        <f>IF($I35="","",'SEP 24'!$CA35)</f>
        <v/>
      </c>
      <c s="253" t="str">
        <f t="shared" si="21"/>
        <v/>
      </c>
      <c s="252" t="str">
        <f t="shared" si="22"/>
        <v/>
      </c>
      <c s="252" t="str">
        <f>IF($I35="","",'SEP 24'!$CD35)</f>
        <v/>
      </c>
      <c s="253" t="str">
        <f t="shared" si="23"/>
        <v/>
      </c>
      <c s="253"/>
      <c s="249">
        <v>29</v>
      </c>
      <c s="298"/>
      <c s="298"/>
      <c s="298"/>
      <c s="254" t="str">
        <f t="shared" si="24"/>
        <v/>
      </c>
      <c s="298"/>
      <c s="298"/>
      <c s="298"/>
      <c s="298"/>
      <c s="298"/>
      <c s="298"/>
      <c s="298"/>
      <c s="298"/>
    </row>
    <row r="36" spans="1:98" ht="20.25" customHeight="1">
      <c r="A36" s="249" t="str">
        <f>IF(B36="","",_xlfn.AGGREGATE(3,5,$B$6:B36))</f>
        <v/>
      </c>
      <c s="229" t="str">
        <f>IFERROR(IF('STUDENT DATA SHEET '!B37="","",'STUDENT DATA SHEET '!B37),"")</f>
        <v/>
      </c>
      <c s="229" t="str">
        <f>IFERROR(IF('STUDENT DATA SHEET '!C37="","",'STUDENT DATA SHEET '!C37),"")</f>
        <v/>
      </c>
      <c s="229" t="str">
        <f>IFERROR(IF('STUDENT DATA SHEET '!D37="","",'STUDENT DATA SHEET '!D37),"")</f>
        <v/>
      </c>
      <c s="250" t="str">
        <f>IFERROR(IF('STUDENT DATA SHEET '!E37="","",'STUDENT DATA SHEET '!E37),"")</f>
        <v/>
      </c>
      <c s="251" t="str">
        <f>IFERROR(IF('STUDENT DATA SHEET '!F37="","",'STUDENT DATA SHEET '!F37),"")</f>
        <v/>
      </c>
      <c s="229" t="str">
        <f>IFERROR(IF('STUDENT DATA SHEET '!G37="","",'STUDENT DATA SHEET '!G37),"")</f>
        <v/>
      </c>
      <c s="229" t="str">
        <f>IFERROR(IF('STUDENT DATA SHEET '!H37="","",'STUDENT DATA SHEET '!H37),"")</f>
        <v/>
      </c>
      <c s="229" t="str">
        <f>IFERROR(UPPER(IF('STUDENT DATA SHEET '!I37="","",'STUDENT DATA SHEET '!I37)),"")</f>
        <v/>
      </c>
      <c s="229" t="str">
        <f>IFERROR(IF('STUDENT DATA SHEET '!J37="","",'STUDENT DATA SHEET '!J37),"")</f>
        <v/>
      </c>
      <c s="229" t="str">
        <f>IFERROR(IF('STUDENT DATA SHEET '!K37="","",'STUDENT DATA SHEET '!K37),"")</f>
        <v/>
      </c>
      <c s="229"/>
      <c s="102"/>
      <c s="102"/>
      <c s="102"/>
      <c s="102"/>
      <c s="209"/>
      <c s="209"/>
      <c s="209"/>
      <c s="209"/>
      <c s="209"/>
      <c s="209"/>
      <c s="209"/>
      <c s="209"/>
      <c s="209"/>
      <c s="209"/>
      <c s="209"/>
      <c s="209"/>
      <c s="209"/>
      <c s="209"/>
      <c s="209"/>
      <c s="209"/>
      <c s="209"/>
      <c s="209"/>
      <c s="209"/>
      <c s="209"/>
      <c s="209"/>
      <c s="209"/>
      <c s="209"/>
      <c s="209"/>
      <c s="209"/>
      <c s="209"/>
      <c s="209"/>
      <c s="209"/>
      <c s="89" t="str">
        <f>IF(B36="","",_xlfn.AGGREGATE(3,5,$B$6:B36))</f>
        <v/>
      </c>
      <c s="209"/>
      <c s="209"/>
      <c s="102"/>
      <c s="102"/>
      <c s="102"/>
      <c s="102"/>
      <c s="102"/>
      <c s="102"/>
      <c s="102"/>
      <c s="102"/>
      <c s="102"/>
      <c s="102"/>
      <c s="102"/>
      <c s="102"/>
      <c s="102"/>
      <c s="102"/>
      <c s="102"/>
      <c s="102"/>
      <c s="102"/>
      <c s="102"/>
      <c s="102"/>
      <c s="102"/>
      <c s="102"/>
      <c s="102"/>
      <c s="102"/>
      <c s="102"/>
      <c s="102"/>
      <c s="102"/>
      <c s="102"/>
      <c s="102"/>
      <c s="252" t="str">
        <f t="shared" si="18"/>
        <v/>
      </c>
      <c s="252" t="str">
        <f>IF($I36="","",'SEP 24'!$BX36)</f>
        <v/>
      </c>
      <c s="253" t="str">
        <f t="shared" si="19"/>
        <v/>
      </c>
      <c s="252" t="str">
        <f t="shared" si="20"/>
        <v/>
      </c>
      <c s="252" t="str">
        <f>IF($I36="","",'SEP 24'!$CA36)</f>
        <v/>
      </c>
      <c s="253" t="str">
        <f t="shared" si="21"/>
        <v/>
      </c>
      <c s="252" t="str">
        <f t="shared" si="22"/>
        <v/>
      </c>
      <c s="252" t="str">
        <f>IF($I36="","",'SEP 24'!$CD36)</f>
        <v/>
      </c>
      <c s="253" t="str">
        <f t="shared" si="23"/>
        <v/>
      </c>
      <c s="253"/>
      <c s="249">
        <v>30</v>
      </c>
      <c s="298"/>
      <c s="298"/>
      <c s="298"/>
      <c s="254" t="str">
        <f t="shared" si="24"/>
        <v/>
      </c>
      <c s="298"/>
      <c s="298"/>
      <c s="298"/>
      <c s="298"/>
      <c s="298"/>
      <c s="298"/>
      <c s="298"/>
      <c s="298"/>
    </row>
    <row r="37" spans="1:98" ht="20.25" customHeight="1">
      <c r="A37" s="249" t="str">
        <f>IF(B37="","",_xlfn.AGGREGATE(3,5,$B$6:B37))</f>
        <v/>
      </c>
      <c s="229" t="str">
        <f>IFERROR(IF('STUDENT DATA SHEET '!B38="","",'STUDENT DATA SHEET '!B38),"")</f>
        <v/>
      </c>
      <c s="229" t="str">
        <f>IFERROR(IF('STUDENT DATA SHEET '!C38="","",'STUDENT DATA SHEET '!C38),"")</f>
        <v/>
      </c>
      <c s="229" t="str">
        <f>IFERROR(IF('STUDENT DATA SHEET '!D38="","",'STUDENT DATA SHEET '!D38),"")</f>
        <v/>
      </c>
      <c s="250" t="str">
        <f>IFERROR(IF('STUDENT DATA SHEET '!E38="","",'STUDENT DATA SHEET '!E38),"")</f>
        <v/>
      </c>
      <c s="251" t="str">
        <f>IFERROR(IF('STUDENT DATA SHEET '!F38="","",'STUDENT DATA SHEET '!F38),"")</f>
        <v/>
      </c>
      <c s="229" t="str">
        <f>IFERROR(IF('STUDENT DATA SHEET '!G38="","",'STUDENT DATA SHEET '!G38),"")</f>
        <v/>
      </c>
      <c s="229" t="str">
        <f>IFERROR(IF('STUDENT DATA SHEET '!H38="","",'STUDENT DATA SHEET '!H38),"")</f>
        <v/>
      </c>
      <c s="229" t="str">
        <f>IFERROR(UPPER(IF('STUDENT DATA SHEET '!I38="","",'STUDENT DATA SHEET '!I38)),"")</f>
        <v/>
      </c>
      <c s="229" t="str">
        <f>IFERROR(IF('STUDENT DATA SHEET '!J38="","",'STUDENT DATA SHEET '!J38),"")</f>
        <v/>
      </c>
      <c s="229" t="str">
        <f>IFERROR(IF('STUDENT DATA SHEET '!K38="","",'STUDENT DATA SHEET '!K38),"")</f>
        <v/>
      </c>
      <c s="229"/>
      <c s="102"/>
      <c s="102"/>
      <c s="102"/>
      <c s="102"/>
      <c s="209"/>
      <c s="209"/>
      <c s="209"/>
      <c s="209"/>
      <c s="209"/>
      <c s="209"/>
      <c s="209"/>
      <c s="209"/>
      <c s="209"/>
      <c s="209"/>
      <c s="209"/>
      <c s="209"/>
      <c s="209"/>
      <c s="209"/>
      <c s="209"/>
      <c s="209"/>
      <c s="209"/>
      <c s="209"/>
      <c s="209"/>
      <c s="209"/>
      <c s="209"/>
      <c s="209"/>
      <c s="209"/>
      <c s="209"/>
      <c s="209"/>
      <c s="209"/>
      <c s="209"/>
      <c s="209"/>
      <c s="89" t="str">
        <f>IF(B37="","",_xlfn.AGGREGATE(3,5,$B$6:B37))</f>
        <v/>
      </c>
      <c s="209"/>
      <c s="209"/>
      <c s="102"/>
      <c s="102"/>
      <c s="102"/>
      <c s="102"/>
      <c s="102"/>
      <c s="102"/>
      <c s="102"/>
      <c s="102"/>
      <c s="102"/>
      <c s="102"/>
      <c s="102"/>
      <c s="102"/>
      <c s="102"/>
      <c s="102"/>
      <c s="102"/>
      <c s="102"/>
      <c s="102"/>
      <c s="102"/>
      <c s="102"/>
      <c s="102"/>
      <c s="102"/>
      <c s="102"/>
      <c s="102"/>
      <c s="102"/>
      <c s="102"/>
      <c s="102"/>
      <c s="102"/>
      <c s="102"/>
      <c s="252" t="str">
        <f t="shared" si="18"/>
        <v/>
      </c>
      <c s="252" t="str">
        <f>IF($I37="","",'SEP 24'!$BX37)</f>
        <v/>
      </c>
      <c s="253" t="str">
        <f t="shared" si="19"/>
        <v/>
      </c>
      <c s="252" t="str">
        <f t="shared" si="20"/>
        <v/>
      </c>
      <c s="252" t="str">
        <f>IF($I37="","",'SEP 24'!$CA37)</f>
        <v/>
      </c>
      <c s="253" t="str">
        <f t="shared" si="21"/>
        <v/>
      </c>
      <c s="252" t="str">
        <f t="shared" si="22"/>
        <v/>
      </c>
      <c s="252" t="str">
        <f>IF($I37="","",'SEP 24'!$CD37)</f>
        <v/>
      </c>
      <c s="253" t="str">
        <f t="shared" si="23"/>
        <v/>
      </c>
      <c s="253"/>
      <c s="249">
        <v>31</v>
      </c>
      <c s="298"/>
      <c s="298"/>
      <c s="298"/>
      <c s="254" t="str">
        <f t="shared" si="24"/>
        <v/>
      </c>
      <c s="298"/>
      <c s="298"/>
      <c s="298"/>
      <c s="298"/>
      <c s="298"/>
      <c s="298"/>
      <c s="298"/>
      <c s="298"/>
    </row>
    <row r="38" spans="1:98" ht="20.25" customHeight="1">
      <c r="A38" s="249" t="str">
        <f>IF(B38="","",_xlfn.AGGREGATE(3,5,$B$6:B38))</f>
        <v/>
      </c>
      <c s="229" t="str">
        <f>IFERROR(IF('STUDENT DATA SHEET '!B39="","",'STUDENT DATA SHEET '!B39),"")</f>
        <v/>
      </c>
      <c s="229" t="str">
        <f>IFERROR(IF('STUDENT DATA SHEET '!C39="","",'STUDENT DATA SHEET '!C39),"")</f>
        <v/>
      </c>
      <c s="229" t="str">
        <f>IFERROR(IF('STUDENT DATA SHEET '!D39="","",'STUDENT DATA SHEET '!D39),"")</f>
        <v/>
      </c>
      <c s="250" t="str">
        <f>IFERROR(IF('STUDENT DATA SHEET '!E39="","",'STUDENT DATA SHEET '!E39),"")</f>
        <v/>
      </c>
      <c s="251" t="str">
        <f>IFERROR(IF('STUDENT DATA SHEET '!F39="","",'STUDENT DATA SHEET '!F39),"")</f>
        <v/>
      </c>
      <c s="229" t="str">
        <f>IFERROR(IF('STUDENT DATA SHEET '!G39="","",'STUDENT DATA SHEET '!G39),"")</f>
        <v/>
      </c>
      <c s="229" t="str">
        <f>IFERROR(IF('STUDENT DATA SHEET '!H39="","",'STUDENT DATA SHEET '!H39),"")</f>
        <v/>
      </c>
      <c s="229" t="str">
        <f>IFERROR(UPPER(IF('STUDENT DATA SHEET '!I39="","",'STUDENT DATA SHEET '!I39)),"")</f>
        <v/>
      </c>
      <c s="229" t="str">
        <f>IFERROR(IF('STUDENT DATA SHEET '!J39="","",'STUDENT DATA SHEET '!J39),"")</f>
        <v/>
      </c>
      <c s="229" t="str">
        <f>IFERROR(IF('STUDENT DATA SHEET '!K39="","",'STUDENT DATA SHEET '!K39),"")</f>
        <v/>
      </c>
      <c s="229"/>
      <c s="102"/>
      <c s="102"/>
      <c s="102"/>
      <c s="102"/>
      <c s="209"/>
      <c s="209"/>
      <c s="209"/>
      <c s="209"/>
      <c s="209"/>
      <c s="209"/>
      <c s="209"/>
      <c s="209"/>
      <c s="209"/>
      <c s="209"/>
      <c s="209"/>
      <c s="209"/>
      <c s="209"/>
      <c s="209"/>
      <c s="209"/>
      <c s="209"/>
      <c s="209"/>
      <c s="209"/>
      <c s="209"/>
      <c s="209"/>
      <c s="209"/>
      <c s="209"/>
      <c s="209"/>
      <c s="209"/>
      <c s="209"/>
      <c s="209"/>
      <c s="209"/>
      <c s="209"/>
      <c s="89" t="str">
        <f>IF(B38="","",_xlfn.AGGREGATE(3,5,$B$6:B38))</f>
        <v/>
      </c>
      <c s="209"/>
      <c s="209"/>
      <c s="102"/>
      <c s="102"/>
      <c s="102"/>
      <c s="102"/>
      <c s="102"/>
      <c s="102"/>
      <c s="102"/>
      <c s="102"/>
      <c s="102"/>
      <c s="102"/>
      <c s="102"/>
      <c s="102"/>
      <c s="102"/>
      <c s="102"/>
      <c s="102"/>
      <c s="102"/>
      <c s="102"/>
      <c s="102"/>
      <c s="102"/>
      <c s="102"/>
      <c s="102"/>
      <c s="102"/>
      <c s="102"/>
      <c s="102"/>
      <c s="102"/>
      <c s="102"/>
      <c s="102"/>
      <c s="102"/>
      <c s="252" t="str">
        <f t="shared" si="18"/>
        <v/>
      </c>
      <c s="252" t="str">
        <f>IF($I38="","",'SEP 24'!$BX38)</f>
        <v/>
      </c>
      <c s="253" t="str">
        <f t="shared" si="19"/>
        <v/>
      </c>
      <c s="252" t="str">
        <f t="shared" si="20"/>
        <v/>
      </c>
      <c s="252" t="str">
        <f>IF($I38="","",'SEP 24'!$CA38)</f>
        <v/>
      </c>
      <c s="253" t="str">
        <f t="shared" si="21"/>
        <v/>
      </c>
      <c s="252" t="str">
        <f t="shared" si="22"/>
        <v/>
      </c>
      <c s="252" t="str">
        <f>IF($I38="","",'SEP 24'!$CD38)</f>
        <v/>
      </c>
      <c s="253" t="str">
        <f t="shared" si="23"/>
        <v/>
      </c>
      <c s="253"/>
      <c s="249">
        <v>32</v>
      </c>
      <c s="298"/>
      <c s="298"/>
      <c s="298"/>
      <c s="254" t="str">
        <f t="shared" si="24"/>
        <v/>
      </c>
      <c s="298"/>
      <c s="298"/>
      <c s="298"/>
      <c s="298"/>
      <c s="298"/>
      <c s="298"/>
      <c s="298"/>
      <c s="298"/>
    </row>
    <row r="39" spans="1:98" ht="20.25" customHeight="1">
      <c r="A39" s="249" t="str">
        <f>IF(B39="","",_xlfn.AGGREGATE(3,5,$B$6:B39))</f>
        <v/>
      </c>
      <c s="229" t="str">
        <f>IFERROR(IF('STUDENT DATA SHEET '!B40="","",'STUDENT DATA SHEET '!B40),"")</f>
        <v/>
      </c>
      <c s="229" t="str">
        <f>IFERROR(IF('STUDENT DATA SHEET '!C40="","",'STUDENT DATA SHEET '!C40),"")</f>
        <v/>
      </c>
      <c s="229" t="str">
        <f>IFERROR(IF('STUDENT DATA SHEET '!D40="","",'STUDENT DATA SHEET '!D40),"")</f>
        <v/>
      </c>
      <c s="250" t="str">
        <f>IFERROR(IF('STUDENT DATA SHEET '!E40="","",'STUDENT DATA SHEET '!E40),"")</f>
        <v/>
      </c>
      <c s="251" t="str">
        <f>IFERROR(IF('STUDENT DATA SHEET '!F40="","",'STUDENT DATA SHEET '!F40),"")</f>
        <v/>
      </c>
      <c s="229" t="str">
        <f>IFERROR(IF('STUDENT DATA SHEET '!G40="","",'STUDENT DATA SHEET '!G40),"")</f>
        <v/>
      </c>
      <c s="229" t="str">
        <f>IFERROR(IF('STUDENT DATA SHEET '!H40="","",'STUDENT DATA SHEET '!H40),"")</f>
        <v/>
      </c>
      <c s="229" t="str">
        <f>IFERROR(UPPER(IF('STUDENT DATA SHEET '!I40="","",'STUDENT DATA SHEET '!I40)),"")</f>
        <v/>
      </c>
      <c s="229" t="str">
        <f>IFERROR(IF('STUDENT DATA SHEET '!J40="","",'STUDENT DATA SHEET '!J40),"")</f>
        <v/>
      </c>
      <c s="229" t="str">
        <f>IFERROR(IF('STUDENT DATA SHEET '!K40="","",'STUDENT DATA SHEET '!K40),"")</f>
        <v/>
      </c>
      <c s="229"/>
      <c s="102"/>
      <c s="102"/>
      <c s="102"/>
      <c s="102"/>
      <c s="209"/>
      <c s="209"/>
      <c s="209"/>
      <c s="209"/>
      <c s="209"/>
      <c s="209"/>
      <c s="209"/>
      <c s="209"/>
      <c s="209"/>
      <c s="209"/>
      <c s="209"/>
      <c s="209"/>
      <c s="209"/>
      <c s="209"/>
      <c s="209"/>
      <c s="209"/>
      <c s="209"/>
      <c s="209"/>
      <c s="209"/>
      <c s="209"/>
      <c s="209"/>
      <c s="209"/>
      <c s="209"/>
      <c s="209"/>
      <c s="209"/>
      <c s="209"/>
      <c s="209"/>
      <c s="209"/>
      <c s="89" t="str">
        <f>IF(B39="","",_xlfn.AGGREGATE(3,5,$B$6:B39))</f>
        <v/>
      </c>
      <c s="209"/>
      <c s="209"/>
      <c s="102"/>
      <c s="102"/>
      <c s="102"/>
      <c s="102"/>
      <c s="102"/>
      <c s="102"/>
      <c s="102"/>
      <c s="102"/>
      <c s="102"/>
      <c s="102"/>
      <c s="102"/>
      <c s="102"/>
      <c s="102"/>
      <c s="102"/>
      <c s="102"/>
      <c s="102"/>
      <c s="102"/>
      <c s="102"/>
      <c s="102"/>
      <c s="102"/>
      <c s="102"/>
      <c s="102"/>
      <c s="102"/>
      <c s="102"/>
      <c s="102"/>
      <c s="102"/>
      <c s="102"/>
      <c s="102"/>
      <c s="252" t="str">
        <f t="shared" si="18"/>
        <v/>
      </c>
      <c s="252" t="str">
        <f>IF($I39="","",'SEP 24'!$BX39)</f>
        <v/>
      </c>
      <c s="253" t="str">
        <f t="shared" si="19"/>
        <v/>
      </c>
      <c s="252" t="str">
        <f t="shared" si="20"/>
        <v/>
      </c>
      <c s="252" t="str">
        <f>IF($I39="","",'SEP 24'!$CA39)</f>
        <v/>
      </c>
      <c s="253" t="str">
        <f t="shared" si="21"/>
        <v/>
      </c>
      <c s="252" t="str">
        <f t="shared" si="22"/>
        <v/>
      </c>
      <c s="252" t="str">
        <f>IF($I39="","",'SEP 24'!$CD39)</f>
        <v/>
      </c>
      <c s="253" t="str">
        <f t="shared" si="23"/>
        <v/>
      </c>
      <c s="253"/>
      <c s="249">
        <v>33</v>
      </c>
      <c s="298"/>
      <c s="298"/>
      <c s="298"/>
      <c s="254" t="str">
        <f t="shared" si="24"/>
        <v/>
      </c>
      <c s="298"/>
      <c s="298"/>
      <c s="298"/>
      <c s="298"/>
      <c s="298"/>
      <c s="298"/>
      <c s="298"/>
      <c s="298"/>
    </row>
    <row r="40" spans="1:98" ht="20.25" customHeight="1">
      <c r="A40" s="249" t="str">
        <f>IF(B40="","",_xlfn.AGGREGATE(3,5,$B$6:B40))</f>
        <v/>
      </c>
      <c s="229" t="str">
        <f>IFERROR(IF('STUDENT DATA SHEET '!B41="","",'STUDENT DATA SHEET '!B41),"")</f>
        <v/>
      </c>
      <c s="229" t="str">
        <f>IFERROR(IF('STUDENT DATA SHEET '!C41="","",'STUDENT DATA SHEET '!C41),"")</f>
        <v/>
      </c>
      <c s="229" t="str">
        <f>IFERROR(IF('STUDENT DATA SHEET '!D41="","",'STUDENT DATA SHEET '!D41),"")</f>
        <v/>
      </c>
      <c s="250" t="str">
        <f>IFERROR(IF('STUDENT DATA SHEET '!E41="","",'STUDENT DATA SHEET '!E41),"")</f>
        <v/>
      </c>
      <c s="251" t="str">
        <f>IFERROR(IF('STUDENT DATA SHEET '!F41="","",'STUDENT DATA SHEET '!F41),"")</f>
        <v/>
      </c>
      <c s="229" t="str">
        <f>IFERROR(IF('STUDENT DATA SHEET '!G41="","",'STUDENT DATA SHEET '!G41),"")</f>
        <v/>
      </c>
      <c s="229" t="str">
        <f>IFERROR(IF('STUDENT DATA SHEET '!H41="","",'STUDENT DATA SHEET '!H41),"")</f>
        <v/>
      </c>
      <c s="229" t="str">
        <f>IFERROR(UPPER(IF('STUDENT DATA SHEET '!I41="","",'STUDENT DATA SHEET '!I41)),"")</f>
        <v/>
      </c>
      <c s="229" t="str">
        <f>IFERROR(IF('STUDENT DATA SHEET '!J41="","",'STUDENT DATA SHEET '!J41),"")</f>
        <v/>
      </c>
      <c s="229" t="str">
        <f>IFERROR(IF('STUDENT DATA SHEET '!K41="","",'STUDENT DATA SHEET '!K41),"")</f>
        <v/>
      </c>
      <c s="229"/>
      <c s="102"/>
      <c s="102"/>
      <c s="102"/>
      <c s="102"/>
      <c s="209"/>
      <c s="209"/>
      <c s="209"/>
      <c s="209"/>
      <c s="209"/>
      <c s="209"/>
      <c s="209"/>
      <c s="209"/>
      <c s="209"/>
      <c s="209"/>
      <c s="209"/>
      <c s="209"/>
      <c s="209"/>
      <c s="209"/>
      <c s="209"/>
      <c s="209"/>
      <c s="209"/>
      <c s="209"/>
      <c s="209"/>
      <c s="209"/>
      <c s="209"/>
      <c s="209"/>
      <c s="209"/>
      <c s="209"/>
      <c s="209"/>
      <c s="209"/>
      <c s="209"/>
      <c s="209"/>
      <c s="89" t="str">
        <f>IF(B40="","",_xlfn.AGGREGATE(3,5,$B$6:B40))</f>
        <v/>
      </c>
      <c s="209"/>
      <c s="209"/>
      <c s="102"/>
      <c s="102"/>
      <c s="102"/>
      <c s="102"/>
      <c s="102"/>
      <c s="102"/>
      <c s="102"/>
      <c s="102"/>
      <c s="102"/>
      <c s="102"/>
      <c s="102"/>
      <c s="102"/>
      <c s="102"/>
      <c s="102"/>
      <c s="102"/>
      <c s="102"/>
      <c s="102"/>
      <c s="102"/>
      <c s="102"/>
      <c s="102"/>
      <c s="102"/>
      <c s="102"/>
      <c s="102"/>
      <c s="102"/>
      <c s="102"/>
      <c s="102"/>
      <c s="102"/>
      <c s="102"/>
      <c s="252" t="str">
        <f t="shared" si="18"/>
        <v/>
      </c>
      <c s="252" t="str">
        <f>IF($I40="","",'SEP 24'!$BX40)</f>
        <v/>
      </c>
      <c s="253" t="str">
        <f t="shared" si="19"/>
        <v/>
      </c>
      <c s="252" t="str">
        <f t="shared" si="20"/>
        <v/>
      </c>
      <c s="252" t="str">
        <f>IF($I40="","",'SEP 24'!$CA40)</f>
        <v/>
      </c>
      <c s="253" t="str">
        <f t="shared" si="21"/>
        <v/>
      </c>
      <c s="252" t="str">
        <f t="shared" si="22"/>
        <v/>
      </c>
      <c s="252" t="str">
        <f>IF($I40="","",'SEP 24'!$CD40)</f>
        <v/>
      </c>
      <c s="253" t="str">
        <f t="shared" si="23"/>
        <v/>
      </c>
      <c s="253"/>
      <c s="249">
        <v>34</v>
      </c>
      <c s="298"/>
      <c s="298"/>
      <c s="298"/>
      <c s="254" t="str">
        <f t="shared" si="24"/>
        <v/>
      </c>
      <c s="298"/>
      <c s="298"/>
      <c s="298"/>
      <c s="298"/>
      <c s="298"/>
      <c s="298"/>
      <c s="298"/>
      <c s="298"/>
    </row>
    <row r="41" spans="1:98" ht="20.25" customHeight="1">
      <c r="A41" s="249" t="str">
        <f>IF(B41="","",_xlfn.AGGREGATE(3,5,$B$6:B41))</f>
        <v/>
      </c>
      <c s="229" t="str">
        <f>IFERROR(IF('STUDENT DATA SHEET '!B42="","",'STUDENT DATA SHEET '!B42),"")</f>
        <v/>
      </c>
      <c s="229" t="str">
        <f>IFERROR(IF('STUDENT DATA SHEET '!C42="","",'STUDENT DATA SHEET '!C42),"")</f>
        <v/>
      </c>
      <c s="229" t="str">
        <f>IFERROR(IF('STUDENT DATA SHEET '!D42="","",'STUDENT DATA SHEET '!D42),"")</f>
        <v/>
      </c>
      <c s="250" t="str">
        <f>IFERROR(IF('STUDENT DATA SHEET '!E42="","",'STUDENT DATA SHEET '!E42),"")</f>
        <v/>
      </c>
      <c s="251" t="str">
        <f>IFERROR(IF('STUDENT DATA SHEET '!F42="","",'STUDENT DATA SHEET '!F42),"")</f>
        <v/>
      </c>
      <c s="229" t="str">
        <f>IFERROR(IF('STUDENT DATA SHEET '!G42="","",'STUDENT DATA SHEET '!G42),"")</f>
        <v/>
      </c>
      <c s="229" t="str">
        <f>IFERROR(IF('STUDENT DATA SHEET '!H42="","",'STUDENT DATA SHEET '!H42),"")</f>
        <v/>
      </c>
      <c s="229" t="str">
        <f>IFERROR(UPPER(IF('STUDENT DATA SHEET '!I42="","",'STUDENT DATA SHEET '!I42)),"")</f>
        <v/>
      </c>
      <c s="229" t="str">
        <f>IFERROR(IF('STUDENT DATA SHEET '!J42="","",'STUDENT DATA SHEET '!J42),"")</f>
        <v/>
      </c>
      <c s="229" t="str">
        <f>IFERROR(IF('STUDENT DATA SHEET '!K42="","",'STUDENT DATA SHEET '!K42),"")</f>
        <v/>
      </c>
      <c s="229"/>
      <c s="102"/>
      <c s="102"/>
      <c s="102"/>
      <c s="102"/>
      <c s="209"/>
      <c s="209"/>
      <c s="209"/>
      <c s="209"/>
      <c s="209"/>
      <c s="209"/>
      <c s="209"/>
      <c s="209"/>
      <c s="209"/>
      <c s="209"/>
      <c s="209"/>
      <c s="209"/>
      <c s="209"/>
      <c s="209"/>
      <c s="209"/>
      <c s="209"/>
      <c s="209"/>
      <c s="209"/>
      <c s="209"/>
      <c s="209"/>
      <c s="209"/>
      <c s="209"/>
      <c s="209"/>
      <c s="209"/>
      <c s="209"/>
      <c s="209"/>
      <c s="209"/>
      <c s="209"/>
      <c s="89" t="str">
        <f>IF(B41="","",_xlfn.AGGREGATE(3,5,$B$6:B41))</f>
        <v/>
      </c>
      <c s="209"/>
      <c s="209"/>
      <c s="102"/>
      <c s="102"/>
      <c s="102"/>
      <c s="102"/>
      <c s="102"/>
      <c s="102"/>
      <c s="102"/>
      <c s="102"/>
      <c s="102"/>
      <c s="102"/>
      <c s="102"/>
      <c s="102"/>
      <c s="102"/>
      <c s="102"/>
      <c s="102"/>
      <c s="102"/>
      <c s="102"/>
      <c s="102"/>
      <c s="102"/>
      <c s="102"/>
      <c s="102"/>
      <c s="102"/>
      <c s="102"/>
      <c s="102"/>
      <c s="102"/>
      <c s="102"/>
      <c s="102"/>
      <c s="102"/>
      <c s="252" t="str">
        <f t="shared" si="18"/>
        <v/>
      </c>
      <c s="252" t="str">
        <f>IF($I41="","",'SEP 24'!$BX41)</f>
        <v/>
      </c>
      <c s="253" t="str">
        <f t="shared" si="19"/>
        <v/>
      </c>
      <c s="252" t="str">
        <f t="shared" si="20"/>
        <v/>
      </c>
      <c s="252" t="str">
        <f>IF($I41="","",'SEP 24'!$CA41)</f>
        <v/>
      </c>
      <c s="253" t="str">
        <f t="shared" si="21"/>
        <v/>
      </c>
      <c s="252" t="str">
        <f t="shared" si="22"/>
        <v/>
      </c>
      <c s="252" t="str">
        <f>IF($I41="","",'SEP 24'!$CD41)</f>
        <v/>
      </c>
      <c s="253" t="str">
        <f t="shared" si="23"/>
        <v/>
      </c>
      <c s="253"/>
      <c s="249">
        <v>35</v>
      </c>
      <c s="298"/>
      <c s="298"/>
      <c s="298"/>
      <c s="254" t="str">
        <f t="shared" si="24"/>
        <v/>
      </c>
      <c s="298"/>
      <c s="298"/>
      <c s="298"/>
      <c s="298"/>
      <c s="298"/>
      <c s="298"/>
      <c s="298"/>
      <c s="298"/>
    </row>
    <row r="42" spans="1:98" ht="20.25" customHeight="1">
      <c r="A42" s="249" t="str">
        <f>IF(B42="","",_xlfn.AGGREGATE(3,5,$B$6:B42))</f>
        <v/>
      </c>
      <c s="229" t="str">
        <f>IFERROR(IF('STUDENT DATA SHEET '!B43="","",'STUDENT DATA SHEET '!B43),"")</f>
        <v/>
      </c>
      <c s="229" t="str">
        <f>IFERROR(IF('STUDENT DATA SHEET '!C43="","",'STUDENT DATA SHEET '!C43),"")</f>
        <v/>
      </c>
      <c s="229" t="str">
        <f>IFERROR(IF('STUDENT DATA SHEET '!D43="","",'STUDENT DATA SHEET '!D43),"")</f>
        <v/>
      </c>
      <c s="250" t="str">
        <f>IFERROR(IF('STUDENT DATA SHEET '!E43="","",'STUDENT DATA SHEET '!E43),"")</f>
        <v/>
      </c>
      <c s="251" t="str">
        <f>IFERROR(IF('STUDENT DATA SHEET '!F43="","",'STUDENT DATA SHEET '!F43),"")</f>
        <v/>
      </c>
      <c s="229" t="str">
        <f>IFERROR(IF('STUDENT DATA SHEET '!G43="","",'STUDENT DATA SHEET '!G43),"")</f>
        <v/>
      </c>
      <c s="229" t="str">
        <f>IFERROR(IF('STUDENT DATA SHEET '!H43="","",'STUDENT DATA SHEET '!H43),"")</f>
        <v/>
      </c>
      <c s="229" t="str">
        <f>IFERROR(UPPER(IF('STUDENT DATA SHEET '!I43="","",'STUDENT DATA SHEET '!I43)),"")</f>
        <v/>
      </c>
      <c s="229" t="str">
        <f>IFERROR(IF('STUDENT DATA SHEET '!J43="","",'STUDENT DATA SHEET '!J43),"")</f>
        <v/>
      </c>
      <c s="229" t="str">
        <f>IFERROR(IF('STUDENT DATA SHEET '!K43="","",'STUDENT DATA SHEET '!K43),"")</f>
        <v/>
      </c>
      <c s="229"/>
      <c s="102"/>
      <c s="102"/>
      <c s="102"/>
      <c s="102"/>
      <c s="209"/>
      <c s="209"/>
      <c s="209"/>
      <c s="209"/>
      <c s="209"/>
      <c s="209"/>
      <c s="209"/>
      <c s="209"/>
      <c s="209"/>
      <c s="209"/>
      <c s="209"/>
      <c s="209"/>
      <c s="209"/>
      <c s="209"/>
      <c s="209"/>
      <c s="209"/>
      <c s="209"/>
      <c s="209"/>
      <c s="209"/>
      <c s="209"/>
      <c s="209"/>
      <c s="209"/>
      <c s="209"/>
      <c s="209"/>
      <c s="209"/>
      <c s="209"/>
      <c s="209"/>
      <c s="209"/>
      <c s="89" t="str">
        <f>IF(B42="","",_xlfn.AGGREGATE(3,5,$B$6:B42))</f>
        <v/>
      </c>
      <c s="209"/>
      <c s="209"/>
      <c s="102"/>
      <c s="102"/>
      <c s="102"/>
      <c s="102"/>
      <c s="102"/>
      <c s="102"/>
      <c s="102"/>
      <c s="102"/>
      <c s="102"/>
      <c s="102"/>
      <c s="102"/>
      <c s="102"/>
      <c s="102"/>
      <c s="102"/>
      <c s="102"/>
      <c s="102"/>
      <c s="102"/>
      <c s="102"/>
      <c s="102"/>
      <c s="102"/>
      <c s="102"/>
      <c s="102"/>
      <c s="102"/>
      <c s="102"/>
      <c s="102"/>
      <c s="102"/>
      <c s="102"/>
      <c s="102"/>
      <c s="252" t="str">
        <f t="shared" si="18"/>
        <v/>
      </c>
      <c s="252" t="str">
        <f>IF($I42="","",'SEP 24'!$BX42)</f>
        <v/>
      </c>
      <c s="253" t="str">
        <f t="shared" si="19"/>
        <v/>
      </c>
      <c s="252" t="str">
        <f t="shared" si="20"/>
        <v/>
      </c>
      <c s="252" t="str">
        <f>IF($I42="","",'SEP 24'!$CA42)</f>
        <v/>
      </c>
      <c s="253" t="str">
        <f t="shared" si="21"/>
        <v/>
      </c>
      <c s="252" t="str">
        <f t="shared" si="22"/>
        <v/>
      </c>
      <c s="252" t="str">
        <f>IF($I42="","",'SEP 24'!$CD42)</f>
        <v/>
      </c>
      <c s="253" t="str">
        <f t="shared" si="23"/>
        <v/>
      </c>
      <c s="253"/>
      <c s="249">
        <v>36</v>
      </c>
      <c s="298"/>
      <c s="298"/>
      <c s="298"/>
      <c s="254" t="str">
        <f t="shared" si="24"/>
        <v/>
      </c>
      <c s="298"/>
      <c s="298"/>
      <c s="298"/>
      <c s="298"/>
      <c s="298"/>
      <c s="298"/>
      <c s="298"/>
      <c s="298"/>
    </row>
    <row r="43" spans="1:98" ht="20.25" customHeight="1">
      <c r="A43" s="249" t="str">
        <f>IF(B43="","",_xlfn.AGGREGATE(3,5,$B$6:B43))</f>
        <v/>
      </c>
      <c s="229" t="str">
        <f>IFERROR(IF('STUDENT DATA SHEET '!B44="","",'STUDENT DATA SHEET '!B44),"")</f>
        <v/>
      </c>
      <c s="229" t="str">
        <f>IFERROR(IF('STUDENT DATA SHEET '!C44="","",'STUDENT DATA SHEET '!C44),"")</f>
        <v/>
      </c>
      <c s="229" t="str">
        <f>IFERROR(IF('STUDENT DATA SHEET '!D44="","",'STUDENT DATA SHEET '!D44),"")</f>
        <v/>
      </c>
      <c s="250" t="str">
        <f>IFERROR(IF('STUDENT DATA SHEET '!E44="","",'STUDENT DATA SHEET '!E44),"")</f>
        <v/>
      </c>
      <c s="251" t="str">
        <f>IFERROR(IF('STUDENT DATA SHEET '!F44="","",'STUDENT DATA SHEET '!F44),"")</f>
        <v/>
      </c>
      <c s="229" t="str">
        <f>IFERROR(IF('STUDENT DATA SHEET '!G44="","",'STUDENT DATA SHEET '!G44),"")</f>
        <v/>
      </c>
      <c s="229" t="str">
        <f>IFERROR(IF('STUDENT DATA SHEET '!H44="","",'STUDENT DATA SHEET '!H44),"")</f>
        <v/>
      </c>
      <c s="229" t="str">
        <f>IFERROR(UPPER(IF('STUDENT DATA SHEET '!I44="","",'STUDENT DATA SHEET '!I44)),"")</f>
        <v/>
      </c>
      <c s="229" t="str">
        <f>IFERROR(IF('STUDENT DATA SHEET '!J44="","",'STUDENT DATA SHEET '!J44),"")</f>
        <v/>
      </c>
      <c s="229" t="str">
        <f>IFERROR(IF('STUDENT DATA SHEET '!K44="","",'STUDENT DATA SHEET '!K44),"")</f>
        <v/>
      </c>
      <c s="229"/>
      <c s="102"/>
      <c s="102"/>
      <c s="102"/>
      <c s="102"/>
      <c s="209"/>
      <c s="209"/>
      <c s="209"/>
      <c s="209"/>
      <c s="209"/>
      <c s="209"/>
      <c s="209"/>
      <c s="209"/>
      <c s="209"/>
      <c s="209"/>
      <c s="209"/>
      <c s="209"/>
      <c s="209"/>
      <c s="209"/>
      <c s="209"/>
      <c s="209"/>
      <c s="209"/>
      <c s="209"/>
      <c s="209"/>
      <c s="209"/>
      <c s="209"/>
      <c s="209"/>
      <c s="209"/>
      <c s="209"/>
      <c s="209"/>
      <c s="209"/>
      <c s="209"/>
      <c s="209"/>
      <c s="89" t="str">
        <f>IF(B43="","",_xlfn.AGGREGATE(3,5,$B$6:B43))</f>
        <v/>
      </c>
      <c s="209"/>
      <c s="209"/>
      <c s="102"/>
      <c s="102"/>
      <c s="102"/>
      <c s="102"/>
      <c s="102"/>
      <c s="102"/>
      <c s="102"/>
      <c s="102"/>
      <c s="102"/>
      <c s="102"/>
      <c s="102"/>
      <c s="102"/>
      <c s="102"/>
      <c s="102"/>
      <c s="102"/>
      <c s="102"/>
      <c s="102"/>
      <c s="102"/>
      <c s="102"/>
      <c s="102"/>
      <c s="102"/>
      <c s="102"/>
      <c s="102"/>
      <c s="102"/>
      <c s="102"/>
      <c s="102"/>
      <c s="102"/>
      <c s="102"/>
      <c s="252" t="str">
        <f t="shared" si="18"/>
        <v/>
      </c>
      <c s="252" t="str">
        <f>IF($I43="","",'SEP 24'!$BX43)</f>
        <v/>
      </c>
      <c s="253" t="str">
        <f t="shared" si="19"/>
        <v/>
      </c>
      <c s="252" t="str">
        <f t="shared" si="20"/>
        <v/>
      </c>
      <c s="252" t="str">
        <f>IF($I43="","",'SEP 24'!$CA43)</f>
        <v/>
      </c>
      <c s="253" t="str">
        <f t="shared" si="21"/>
        <v/>
      </c>
      <c s="252" t="str">
        <f t="shared" si="22"/>
        <v/>
      </c>
      <c s="252" t="str">
        <f>IF($I43="","",'SEP 24'!$CD43)</f>
        <v/>
      </c>
      <c s="253" t="str">
        <f t="shared" si="23"/>
        <v/>
      </c>
      <c s="253"/>
      <c s="249">
        <v>37</v>
      </c>
      <c s="298"/>
      <c s="298"/>
      <c s="298"/>
      <c s="254" t="str">
        <f t="shared" si="24"/>
        <v/>
      </c>
      <c s="298"/>
      <c s="298"/>
      <c s="298"/>
      <c s="298"/>
      <c s="298"/>
      <c s="298"/>
      <c s="298"/>
      <c s="298"/>
    </row>
    <row r="44" spans="1:98" ht="20.25" customHeight="1">
      <c r="A44" s="249" t="str">
        <f>IF(B44="","",_xlfn.AGGREGATE(3,5,$B$6:B44))</f>
        <v/>
      </c>
      <c s="229" t="str">
        <f>IFERROR(IF('STUDENT DATA SHEET '!B45="","",'STUDENT DATA SHEET '!B45),"")</f>
        <v/>
      </c>
      <c s="229" t="str">
        <f>IFERROR(IF('STUDENT DATA SHEET '!C45="","",'STUDENT DATA SHEET '!C45),"")</f>
        <v/>
      </c>
      <c s="229" t="str">
        <f>IFERROR(IF('STUDENT DATA SHEET '!D45="","",'STUDENT DATA SHEET '!D45),"")</f>
        <v/>
      </c>
      <c s="250" t="str">
        <f>IFERROR(IF('STUDENT DATA SHEET '!E45="","",'STUDENT DATA SHEET '!E45),"")</f>
        <v/>
      </c>
      <c s="251" t="str">
        <f>IFERROR(IF('STUDENT DATA SHEET '!F45="","",'STUDENT DATA SHEET '!F45),"")</f>
        <v/>
      </c>
      <c s="229" t="str">
        <f>IFERROR(IF('STUDENT DATA SHEET '!G45="","",'STUDENT DATA SHEET '!G45),"")</f>
        <v/>
      </c>
      <c s="229" t="str">
        <f>IFERROR(IF('STUDENT DATA SHEET '!H45="","",'STUDENT DATA SHEET '!H45),"")</f>
        <v/>
      </c>
      <c s="229" t="str">
        <f>IFERROR(UPPER(IF('STUDENT DATA SHEET '!I45="","",'STUDENT DATA SHEET '!I45)),"")</f>
        <v/>
      </c>
      <c s="229" t="str">
        <f>IFERROR(IF('STUDENT DATA SHEET '!J45="","",'STUDENT DATA SHEET '!J45),"")</f>
        <v/>
      </c>
      <c s="229" t="str">
        <f>IFERROR(IF('STUDENT DATA SHEET '!K45="","",'STUDENT DATA SHEET '!K45),"")</f>
        <v/>
      </c>
      <c s="229"/>
      <c s="102"/>
      <c s="102"/>
      <c s="102"/>
      <c s="102"/>
      <c s="209"/>
      <c s="209"/>
      <c s="209"/>
      <c s="209"/>
      <c s="209"/>
      <c s="209"/>
      <c s="209"/>
      <c s="209"/>
      <c s="209"/>
      <c s="209"/>
      <c s="209"/>
      <c s="209"/>
      <c s="209"/>
      <c s="209"/>
      <c s="209"/>
      <c s="209"/>
      <c s="209"/>
      <c s="209"/>
      <c s="209"/>
      <c s="209"/>
      <c s="209"/>
      <c s="209"/>
      <c s="209"/>
      <c s="209"/>
      <c s="209"/>
      <c s="209"/>
      <c s="209"/>
      <c s="209"/>
      <c s="89" t="str">
        <f>IF(B44="","",_xlfn.AGGREGATE(3,5,$B$6:B44))</f>
        <v/>
      </c>
      <c s="209"/>
      <c s="209"/>
      <c s="102"/>
      <c s="102"/>
      <c s="102"/>
      <c s="102"/>
      <c s="102"/>
      <c s="102"/>
      <c s="102"/>
      <c s="102"/>
      <c s="102"/>
      <c s="102"/>
      <c s="102"/>
      <c s="102"/>
      <c s="102"/>
      <c s="102"/>
      <c s="102"/>
      <c s="102"/>
      <c s="102"/>
      <c s="102"/>
      <c s="102"/>
      <c s="102"/>
      <c s="102"/>
      <c s="102"/>
      <c s="102"/>
      <c s="102"/>
      <c s="102"/>
      <c s="102"/>
      <c s="102"/>
      <c s="102"/>
      <c s="252" t="str">
        <f t="shared" si="18"/>
        <v/>
      </c>
      <c s="252" t="str">
        <f>IF($I44="","",'SEP 24'!$BX44)</f>
        <v/>
      </c>
      <c s="253" t="str">
        <f t="shared" si="19"/>
        <v/>
      </c>
      <c s="252" t="str">
        <f t="shared" si="20"/>
        <v/>
      </c>
      <c s="252" t="str">
        <f>IF($I44="","",'SEP 24'!$CA44)</f>
        <v/>
      </c>
      <c s="253" t="str">
        <f t="shared" si="21"/>
        <v/>
      </c>
      <c s="252" t="str">
        <f t="shared" si="22"/>
        <v/>
      </c>
      <c s="252" t="str">
        <f>IF($I44="","",'SEP 24'!$CD44)</f>
        <v/>
      </c>
      <c s="253" t="str">
        <f t="shared" si="23"/>
        <v/>
      </c>
      <c s="253"/>
      <c s="249">
        <v>38</v>
      </c>
      <c s="298"/>
      <c s="298"/>
      <c s="298"/>
      <c s="254" t="str">
        <f t="shared" si="24"/>
        <v/>
      </c>
      <c s="298"/>
      <c s="298"/>
      <c s="298"/>
      <c s="298"/>
      <c s="298"/>
      <c s="298"/>
      <c s="298"/>
      <c s="298"/>
    </row>
    <row r="45" spans="1:98" ht="20.25" customHeight="1">
      <c r="A45" s="249" t="str">
        <f>IF(B45="","",_xlfn.AGGREGATE(3,5,$B$6:B45))</f>
        <v/>
      </c>
      <c s="229" t="str">
        <f>IFERROR(IF('STUDENT DATA SHEET '!B46="","",'STUDENT DATA SHEET '!B46),"")</f>
        <v/>
      </c>
      <c s="229" t="str">
        <f>IFERROR(IF('STUDENT DATA SHEET '!C46="","",'STUDENT DATA SHEET '!C46),"")</f>
        <v/>
      </c>
      <c s="229" t="str">
        <f>IFERROR(IF('STUDENT DATA SHEET '!D46="","",'STUDENT DATA SHEET '!D46),"")</f>
        <v/>
      </c>
      <c s="250" t="str">
        <f>IFERROR(IF('STUDENT DATA SHEET '!E46="","",'STUDENT DATA SHEET '!E46),"")</f>
        <v/>
      </c>
      <c s="251" t="str">
        <f>IFERROR(IF('STUDENT DATA SHEET '!F46="","",'STUDENT DATA SHEET '!F46),"")</f>
        <v/>
      </c>
      <c s="229" t="str">
        <f>IFERROR(IF('STUDENT DATA SHEET '!G46="","",'STUDENT DATA SHEET '!G46),"")</f>
        <v/>
      </c>
      <c s="229" t="str">
        <f>IFERROR(IF('STUDENT DATA SHEET '!H46="","",'STUDENT DATA SHEET '!H46),"")</f>
        <v/>
      </c>
      <c s="229" t="str">
        <f>IFERROR(UPPER(IF('STUDENT DATA SHEET '!I46="","",'STUDENT DATA SHEET '!I46)),"")</f>
        <v/>
      </c>
      <c s="229" t="str">
        <f>IFERROR(IF('STUDENT DATA SHEET '!J46="","",'STUDENT DATA SHEET '!J46),"")</f>
        <v/>
      </c>
      <c s="229" t="str">
        <f>IFERROR(IF('STUDENT DATA SHEET '!K46="","",'STUDENT DATA SHEET '!K46),"")</f>
        <v/>
      </c>
      <c s="229"/>
      <c s="102"/>
      <c s="102"/>
      <c s="102"/>
      <c s="102"/>
      <c s="209"/>
      <c s="209"/>
      <c s="209"/>
      <c s="209"/>
      <c s="209"/>
      <c s="209"/>
      <c s="209"/>
      <c s="209"/>
      <c s="209"/>
      <c s="209"/>
      <c s="209"/>
      <c s="209"/>
      <c s="209"/>
      <c s="209"/>
      <c s="209"/>
      <c s="209"/>
      <c s="209"/>
      <c s="209"/>
      <c s="209"/>
      <c s="209"/>
      <c s="209"/>
      <c s="209"/>
      <c s="209"/>
      <c s="209"/>
      <c s="209"/>
      <c s="209"/>
      <c s="209"/>
      <c s="209"/>
      <c s="89" t="str">
        <f>IF(B45="","",_xlfn.AGGREGATE(3,5,$B$6:B45))</f>
        <v/>
      </c>
      <c s="209"/>
      <c s="209"/>
      <c s="102"/>
      <c s="102"/>
      <c s="102"/>
      <c s="102"/>
      <c s="102"/>
      <c s="102"/>
      <c s="102"/>
      <c s="102"/>
      <c s="102"/>
      <c s="102"/>
      <c s="102"/>
      <c s="102"/>
      <c s="102"/>
      <c s="102"/>
      <c s="102"/>
      <c s="102"/>
      <c s="102"/>
      <c s="102"/>
      <c s="102"/>
      <c s="102"/>
      <c s="102"/>
      <c s="102"/>
      <c s="102"/>
      <c s="102"/>
      <c s="102"/>
      <c s="102"/>
      <c s="102"/>
      <c s="102"/>
      <c s="252" t="str">
        <f t="shared" si="18"/>
        <v/>
      </c>
      <c s="252" t="str">
        <f>IF($I45="","",'SEP 24'!$BX45)</f>
        <v/>
      </c>
      <c s="253" t="str">
        <f t="shared" si="19"/>
        <v/>
      </c>
      <c s="252" t="str">
        <f t="shared" si="20"/>
        <v/>
      </c>
      <c s="252" t="str">
        <f>IF($I45="","",'SEP 24'!$CA45)</f>
        <v/>
      </c>
      <c s="253" t="str">
        <f t="shared" si="21"/>
        <v/>
      </c>
      <c s="252" t="str">
        <f t="shared" si="22"/>
        <v/>
      </c>
      <c s="252" t="str">
        <f>IF($I45="","",'SEP 24'!$CD45)</f>
        <v/>
      </c>
      <c s="253" t="str">
        <f t="shared" si="23"/>
        <v/>
      </c>
      <c s="253"/>
      <c s="249">
        <v>39</v>
      </c>
      <c s="298"/>
      <c s="298"/>
      <c s="298"/>
      <c s="254" t="str">
        <f t="shared" si="24"/>
        <v/>
      </c>
      <c s="298"/>
      <c s="298"/>
      <c s="298"/>
      <c s="298"/>
      <c s="298"/>
      <c s="298"/>
      <c s="298"/>
      <c s="298"/>
    </row>
    <row r="46" spans="1:98" ht="20.25" customHeight="1">
      <c r="A46" s="249" t="str">
        <f>IF(B46="","",_xlfn.AGGREGATE(3,5,$B$6:B46))</f>
        <v/>
      </c>
      <c s="229" t="str">
        <f>IFERROR(IF('STUDENT DATA SHEET '!B47="","",'STUDENT DATA SHEET '!B47),"")</f>
        <v/>
      </c>
      <c s="229" t="str">
        <f>IFERROR(IF('STUDENT DATA SHEET '!C47="","",'STUDENT DATA SHEET '!C47),"")</f>
        <v/>
      </c>
      <c s="229" t="str">
        <f>IFERROR(IF('STUDENT DATA SHEET '!D47="","",'STUDENT DATA SHEET '!D47),"")</f>
        <v/>
      </c>
      <c s="250" t="str">
        <f>IFERROR(IF('STUDENT DATA SHEET '!E47="","",'STUDENT DATA SHEET '!E47),"")</f>
        <v/>
      </c>
      <c s="251" t="str">
        <f>IFERROR(IF('STUDENT DATA SHEET '!F47="","",'STUDENT DATA SHEET '!F47),"")</f>
        <v/>
      </c>
      <c s="229" t="str">
        <f>IFERROR(IF('STUDENT DATA SHEET '!G47="","",'STUDENT DATA SHEET '!G47),"")</f>
        <v/>
      </c>
      <c s="229" t="str">
        <f>IFERROR(IF('STUDENT DATA SHEET '!H47="","",'STUDENT DATA SHEET '!H47),"")</f>
        <v/>
      </c>
      <c s="229" t="str">
        <f>IFERROR(UPPER(IF('STUDENT DATA SHEET '!I47="","",'STUDENT DATA SHEET '!I47)),"")</f>
        <v/>
      </c>
      <c s="229" t="str">
        <f>IFERROR(IF('STUDENT DATA SHEET '!J47="","",'STUDENT DATA SHEET '!J47),"")</f>
        <v/>
      </c>
      <c s="229" t="str">
        <f>IFERROR(IF('STUDENT DATA SHEET '!K47="","",'STUDENT DATA SHEET '!K47),"")</f>
        <v/>
      </c>
      <c s="229"/>
      <c s="102"/>
      <c s="102"/>
      <c s="102"/>
      <c s="102"/>
      <c s="209"/>
      <c s="209"/>
      <c s="209"/>
      <c s="209"/>
      <c s="209"/>
      <c s="209"/>
      <c s="209"/>
      <c s="209"/>
      <c s="209"/>
      <c s="209"/>
      <c s="209"/>
      <c s="209"/>
      <c s="209"/>
      <c s="209"/>
      <c s="209"/>
      <c s="209"/>
      <c s="209"/>
      <c s="209"/>
      <c s="209"/>
      <c s="209"/>
      <c s="209"/>
      <c s="209"/>
      <c s="209"/>
      <c s="209"/>
      <c s="209"/>
      <c s="209"/>
      <c s="209"/>
      <c s="209"/>
      <c s="89" t="str">
        <f>IF(B46="","",_xlfn.AGGREGATE(3,5,$B$6:B46))</f>
        <v/>
      </c>
      <c s="209"/>
      <c s="209"/>
      <c s="102"/>
      <c s="102"/>
      <c s="102"/>
      <c s="102"/>
      <c s="102"/>
      <c s="102"/>
      <c s="102"/>
      <c s="102"/>
      <c s="102"/>
      <c s="102"/>
      <c s="102"/>
      <c s="102"/>
      <c s="102"/>
      <c s="102"/>
      <c s="102"/>
      <c s="102"/>
      <c s="102"/>
      <c s="102"/>
      <c s="102"/>
      <c s="102"/>
      <c s="102"/>
      <c s="102"/>
      <c s="102"/>
      <c s="102"/>
      <c s="102"/>
      <c s="102"/>
      <c s="102"/>
      <c s="102"/>
      <c s="252" t="str">
        <f t="shared" si="18"/>
        <v/>
      </c>
      <c s="252" t="str">
        <f>IF($I46="","",'SEP 24'!$BX46)</f>
        <v/>
      </c>
      <c s="253" t="str">
        <f t="shared" si="19"/>
        <v/>
      </c>
      <c s="252" t="str">
        <f t="shared" si="20"/>
        <v/>
      </c>
      <c s="252" t="str">
        <f>IF($I46="","",'SEP 24'!$CA46)</f>
        <v/>
      </c>
      <c s="253" t="str">
        <f t="shared" si="21"/>
        <v/>
      </c>
      <c s="252" t="str">
        <f t="shared" si="22"/>
        <v/>
      </c>
      <c s="252" t="str">
        <f>IF($I46="","",'SEP 24'!$CD46)</f>
        <v/>
      </c>
      <c s="253" t="str">
        <f t="shared" si="23"/>
        <v/>
      </c>
      <c s="253"/>
      <c s="249">
        <v>40</v>
      </c>
      <c s="298"/>
      <c s="298"/>
      <c s="298"/>
      <c s="254" t="str">
        <f t="shared" si="24"/>
        <v/>
      </c>
      <c s="298"/>
      <c s="298"/>
      <c s="298"/>
      <c s="298"/>
      <c s="298"/>
      <c s="298"/>
      <c s="298"/>
      <c s="298"/>
    </row>
    <row r="47" spans="1:98" ht="20.25" customHeight="1">
      <c r="A47" s="249" t="str">
        <f>IF(B47="","",_xlfn.AGGREGATE(3,5,$B$6:B47))</f>
        <v/>
      </c>
      <c s="229" t="str">
        <f>IFERROR(IF('STUDENT DATA SHEET '!B48="","",'STUDENT DATA SHEET '!B48),"")</f>
        <v/>
      </c>
      <c s="229" t="str">
        <f>IFERROR(IF('STUDENT DATA SHEET '!C48="","",'STUDENT DATA SHEET '!C48),"")</f>
        <v/>
      </c>
      <c s="229" t="str">
        <f>IFERROR(IF('STUDENT DATA SHEET '!D48="","",'STUDENT DATA SHEET '!D48),"")</f>
        <v/>
      </c>
      <c s="250" t="str">
        <f>IFERROR(IF('STUDENT DATA SHEET '!E48="","",'STUDENT DATA SHEET '!E48),"")</f>
        <v/>
      </c>
      <c s="251" t="str">
        <f>IFERROR(IF('STUDENT DATA SHEET '!F48="","",'STUDENT DATA SHEET '!F48),"")</f>
        <v/>
      </c>
      <c s="229" t="str">
        <f>IFERROR(IF('STUDENT DATA SHEET '!G48="","",'STUDENT DATA SHEET '!G48),"")</f>
        <v/>
      </c>
      <c s="229" t="str">
        <f>IFERROR(IF('STUDENT DATA SHEET '!H48="","",'STUDENT DATA SHEET '!H48),"")</f>
        <v/>
      </c>
      <c s="229" t="str">
        <f>IFERROR(UPPER(IF('STUDENT DATA SHEET '!I48="","",'STUDENT DATA SHEET '!I48)),"")</f>
        <v/>
      </c>
      <c s="229" t="str">
        <f>IFERROR(IF('STUDENT DATA SHEET '!J48="","",'STUDENT DATA SHEET '!J48),"")</f>
        <v/>
      </c>
      <c s="229" t="str">
        <f>IFERROR(IF('STUDENT DATA SHEET '!K48="","",'STUDENT DATA SHEET '!K48),"")</f>
        <v/>
      </c>
      <c s="229"/>
      <c s="102"/>
      <c s="102"/>
      <c s="102"/>
      <c s="102"/>
      <c s="209"/>
      <c s="209"/>
      <c s="209"/>
      <c s="209"/>
      <c s="209"/>
      <c s="209"/>
      <c s="209"/>
      <c s="209"/>
      <c s="209"/>
      <c s="209"/>
      <c s="209"/>
      <c s="209"/>
      <c s="209"/>
      <c s="209"/>
      <c s="209"/>
      <c s="209"/>
      <c s="209"/>
      <c s="209"/>
      <c s="209"/>
      <c s="209"/>
      <c s="209"/>
      <c s="209"/>
      <c s="209"/>
      <c s="209"/>
      <c s="209"/>
      <c s="209"/>
      <c s="209"/>
      <c s="209"/>
      <c s="89" t="str">
        <f>IF(B47="","",_xlfn.AGGREGATE(3,5,$B$6:B47))</f>
        <v/>
      </c>
      <c s="209"/>
      <c s="209"/>
      <c s="102"/>
      <c s="102"/>
      <c s="102"/>
      <c s="102"/>
      <c s="102"/>
      <c s="102"/>
      <c s="102"/>
      <c s="102"/>
      <c s="102"/>
      <c s="102"/>
      <c s="102"/>
      <c s="102"/>
      <c s="102"/>
      <c s="102"/>
      <c s="102"/>
      <c s="102"/>
      <c s="102"/>
      <c s="102"/>
      <c s="102"/>
      <c s="102"/>
      <c s="102"/>
      <c s="102"/>
      <c s="102"/>
      <c s="102"/>
      <c s="102"/>
      <c s="102"/>
      <c s="102"/>
      <c s="102"/>
      <c s="252" t="str">
        <f t="shared" si="18"/>
        <v/>
      </c>
      <c s="252" t="str">
        <f>IF($I47="","",'SEP 24'!$BX47)</f>
        <v/>
      </c>
      <c s="253" t="str">
        <f t="shared" si="19"/>
        <v/>
      </c>
      <c s="252" t="str">
        <f t="shared" si="20"/>
        <v/>
      </c>
      <c s="252" t="str">
        <f>IF($I47="","",'SEP 24'!$CA47)</f>
        <v/>
      </c>
      <c s="253" t="str">
        <f t="shared" si="21"/>
        <v/>
      </c>
      <c s="252" t="str">
        <f t="shared" si="22"/>
        <v/>
      </c>
      <c s="252" t="str">
        <f>IF($I47="","",'SEP 24'!$CD47)</f>
        <v/>
      </c>
      <c s="253" t="str">
        <f t="shared" si="23"/>
        <v/>
      </c>
      <c s="253"/>
      <c s="249">
        <v>41</v>
      </c>
      <c s="298"/>
      <c s="298"/>
      <c s="298"/>
      <c s="254" t="str">
        <f t="shared" si="24"/>
        <v/>
      </c>
      <c s="298"/>
      <c s="298"/>
      <c s="298"/>
      <c s="298"/>
      <c s="298"/>
      <c s="298"/>
      <c s="298"/>
      <c s="298"/>
    </row>
    <row r="48" spans="1:98" ht="20.25" customHeight="1">
      <c r="A48" s="249" t="str">
        <f>IF(B48="","",_xlfn.AGGREGATE(3,5,$B$6:B48))</f>
        <v/>
      </c>
      <c s="229" t="str">
        <f>IFERROR(IF('STUDENT DATA SHEET '!B49="","",'STUDENT DATA SHEET '!B49),"")</f>
        <v/>
      </c>
      <c s="229" t="str">
        <f>IFERROR(IF('STUDENT DATA SHEET '!C49="","",'STUDENT DATA SHEET '!C49),"")</f>
        <v/>
      </c>
      <c s="229" t="str">
        <f>IFERROR(IF('STUDENT DATA SHEET '!D49="","",'STUDENT DATA SHEET '!D49),"")</f>
        <v/>
      </c>
      <c s="250" t="str">
        <f>IFERROR(IF('STUDENT DATA SHEET '!E49="","",'STUDENT DATA SHEET '!E49),"")</f>
        <v/>
      </c>
      <c s="251" t="str">
        <f>IFERROR(IF('STUDENT DATA SHEET '!F49="","",'STUDENT DATA SHEET '!F49),"")</f>
        <v/>
      </c>
      <c s="229" t="str">
        <f>IFERROR(IF('STUDENT DATA SHEET '!G49="","",'STUDENT DATA SHEET '!G49),"")</f>
        <v/>
      </c>
      <c s="229" t="str">
        <f>IFERROR(IF('STUDENT DATA SHEET '!H49="","",'STUDENT DATA SHEET '!H49),"")</f>
        <v/>
      </c>
      <c s="229" t="str">
        <f>IFERROR(UPPER(IF('STUDENT DATA SHEET '!I49="","",'STUDENT DATA SHEET '!I49)),"")</f>
        <v/>
      </c>
      <c s="229" t="str">
        <f>IFERROR(IF('STUDENT DATA SHEET '!J49="","",'STUDENT DATA SHEET '!J49),"")</f>
        <v/>
      </c>
      <c s="229" t="str">
        <f>IFERROR(IF('STUDENT DATA SHEET '!K49="","",'STUDENT DATA SHEET '!K49),"")</f>
        <v/>
      </c>
      <c s="229"/>
      <c s="102"/>
      <c s="102"/>
      <c s="102"/>
      <c s="102"/>
      <c s="209"/>
      <c s="209"/>
      <c s="209"/>
      <c s="209"/>
      <c s="209"/>
      <c s="209"/>
      <c s="209"/>
      <c s="209"/>
      <c s="209"/>
      <c s="209"/>
      <c s="209"/>
      <c s="209"/>
      <c s="209"/>
      <c s="209"/>
      <c s="209"/>
      <c s="209"/>
      <c s="209"/>
      <c s="209"/>
      <c s="209"/>
      <c s="209"/>
      <c s="209"/>
      <c s="209"/>
      <c s="209"/>
      <c s="209"/>
      <c s="209"/>
      <c s="209"/>
      <c s="209"/>
      <c s="209"/>
      <c s="89" t="str">
        <f>IF(B48="","",_xlfn.AGGREGATE(3,5,$B$6:B48))</f>
        <v/>
      </c>
      <c s="209"/>
      <c s="209"/>
      <c s="102"/>
      <c s="102"/>
      <c s="102"/>
      <c s="102"/>
      <c s="102"/>
      <c s="102"/>
      <c s="102"/>
      <c s="102"/>
      <c s="102"/>
      <c s="102"/>
      <c s="102"/>
      <c s="102"/>
      <c s="102"/>
      <c s="102"/>
      <c s="102"/>
      <c s="102"/>
      <c s="102"/>
      <c s="102"/>
      <c s="102"/>
      <c s="102"/>
      <c s="102"/>
      <c s="102"/>
      <c s="102"/>
      <c s="102"/>
      <c s="102"/>
      <c s="102"/>
      <c s="102"/>
      <c s="102"/>
      <c s="252" t="str">
        <f t="shared" si="18"/>
        <v/>
      </c>
      <c s="252" t="str">
        <f>IF($I48="","",'SEP 24'!$BX48)</f>
        <v/>
      </c>
      <c s="253" t="str">
        <f t="shared" si="19"/>
        <v/>
      </c>
      <c s="252" t="str">
        <f t="shared" si="20"/>
        <v/>
      </c>
      <c s="252" t="str">
        <f>IF($I48="","",'SEP 24'!$CA48)</f>
        <v/>
      </c>
      <c s="253" t="str">
        <f t="shared" si="21"/>
        <v/>
      </c>
      <c s="252" t="str">
        <f t="shared" si="22"/>
        <v/>
      </c>
      <c s="252" t="str">
        <f>IF($I48="","",'SEP 24'!$CD48)</f>
        <v/>
      </c>
      <c s="253" t="str">
        <f t="shared" si="23"/>
        <v/>
      </c>
      <c s="253"/>
      <c s="249">
        <v>42</v>
      </c>
      <c s="298"/>
      <c s="298"/>
      <c s="298"/>
      <c s="254" t="str">
        <f t="shared" si="24"/>
        <v/>
      </c>
      <c s="298"/>
      <c s="298"/>
      <c s="298"/>
      <c s="298"/>
      <c s="298"/>
      <c s="298"/>
      <c s="298"/>
      <c s="298"/>
    </row>
    <row r="49" spans="1:98" ht="20.25" customHeight="1">
      <c r="A49" s="249" t="str">
        <f>IF(B49="","",_xlfn.AGGREGATE(3,5,$B$6:B49))</f>
        <v/>
      </c>
      <c s="229" t="str">
        <f>IFERROR(IF('STUDENT DATA SHEET '!B50="","",'STUDENT DATA SHEET '!B50),"")</f>
        <v/>
      </c>
      <c s="229" t="str">
        <f>IFERROR(IF('STUDENT DATA SHEET '!C50="","",'STUDENT DATA SHEET '!C50),"")</f>
        <v/>
      </c>
      <c s="229" t="str">
        <f>IFERROR(IF('STUDENT DATA SHEET '!D50="","",'STUDENT DATA SHEET '!D50),"")</f>
        <v/>
      </c>
      <c s="250" t="str">
        <f>IFERROR(IF('STUDENT DATA SHEET '!E50="","",'STUDENT DATA SHEET '!E50),"")</f>
        <v/>
      </c>
      <c s="251" t="str">
        <f>IFERROR(IF('STUDENT DATA SHEET '!F50="","",'STUDENT DATA SHEET '!F50),"")</f>
        <v/>
      </c>
      <c s="229" t="str">
        <f>IFERROR(IF('STUDENT DATA SHEET '!G50="","",'STUDENT DATA SHEET '!G50),"")</f>
        <v/>
      </c>
      <c s="229" t="str">
        <f>IFERROR(IF('STUDENT DATA SHEET '!H50="","",'STUDENT DATA SHEET '!H50),"")</f>
        <v/>
      </c>
      <c s="229" t="str">
        <f>IFERROR(UPPER(IF('STUDENT DATA SHEET '!I50="","",'STUDENT DATA SHEET '!I50)),"")</f>
        <v/>
      </c>
      <c s="229" t="str">
        <f>IFERROR(IF('STUDENT DATA SHEET '!J50="","",'STUDENT DATA SHEET '!J50),"")</f>
        <v/>
      </c>
      <c s="229" t="str">
        <f>IFERROR(IF('STUDENT DATA SHEET '!K50="","",'STUDENT DATA SHEET '!K50),"")</f>
        <v/>
      </c>
      <c s="229"/>
      <c s="102"/>
      <c s="102"/>
      <c s="102"/>
      <c s="102"/>
      <c s="209"/>
      <c s="209"/>
      <c s="209"/>
      <c s="209"/>
      <c s="209"/>
      <c s="209"/>
      <c s="209"/>
      <c s="209"/>
      <c s="209"/>
      <c s="209"/>
      <c s="209"/>
      <c s="209"/>
      <c s="209"/>
      <c s="209"/>
      <c s="209"/>
      <c s="209"/>
      <c s="209"/>
      <c s="209"/>
      <c s="209"/>
      <c s="209"/>
      <c s="209"/>
      <c s="209"/>
      <c s="209"/>
      <c s="209"/>
      <c s="209"/>
      <c s="209"/>
      <c s="209"/>
      <c s="209"/>
      <c s="89" t="str">
        <f>IF(B49="","",_xlfn.AGGREGATE(3,5,$B$6:B49))</f>
        <v/>
      </c>
      <c s="209"/>
      <c s="209"/>
      <c s="102"/>
      <c s="102"/>
      <c s="102"/>
      <c s="102"/>
      <c s="102"/>
      <c s="102"/>
      <c s="102"/>
      <c s="102"/>
      <c s="102"/>
      <c s="102"/>
      <c s="102"/>
      <c s="102"/>
      <c s="102"/>
      <c s="102"/>
      <c s="102"/>
      <c s="102"/>
      <c s="102"/>
      <c s="102"/>
      <c s="102"/>
      <c s="102"/>
      <c s="102"/>
      <c s="102"/>
      <c s="102"/>
      <c s="102"/>
      <c s="102"/>
      <c s="102"/>
      <c s="102"/>
      <c s="102"/>
      <c s="252" t="str">
        <f t="shared" si="18"/>
        <v/>
      </c>
      <c s="252" t="str">
        <f>IF($I49="","",'SEP 24'!$BX49)</f>
        <v/>
      </c>
      <c s="253" t="str">
        <f t="shared" si="19"/>
        <v/>
      </c>
      <c s="252" t="str">
        <f t="shared" si="20"/>
        <v/>
      </c>
      <c s="252" t="str">
        <f>IF($I49="","",'SEP 24'!$CA49)</f>
        <v/>
      </c>
      <c s="253" t="str">
        <f t="shared" si="21"/>
        <v/>
      </c>
      <c s="252" t="str">
        <f t="shared" si="22"/>
        <v/>
      </c>
      <c s="252" t="str">
        <f>IF($I49="","",'SEP 24'!$CD49)</f>
        <v/>
      </c>
      <c s="253" t="str">
        <f t="shared" si="23"/>
        <v/>
      </c>
      <c s="253"/>
      <c s="249">
        <v>43</v>
      </c>
      <c s="298"/>
      <c s="298"/>
      <c s="298"/>
      <c s="254" t="str">
        <f t="shared" si="24"/>
        <v/>
      </c>
      <c s="298"/>
      <c s="298"/>
      <c s="298"/>
      <c s="298"/>
      <c s="298"/>
      <c s="298"/>
      <c s="298"/>
      <c s="298"/>
    </row>
    <row r="50" spans="1:98" ht="20.25" customHeight="1">
      <c r="A50" s="249" t="str">
        <f>IF(B50="","",_xlfn.AGGREGATE(3,5,$B$6:B50))</f>
        <v/>
      </c>
      <c s="229" t="str">
        <f>IFERROR(IF('STUDENT DATA SHEET '!B51="","",'STUDENT DATA SHEET '!B51),"")</f>
        <v/>
      </c>
      <c s="229" t="str">
        <f>IFERROR(IF('STUDENT DATA SHEET '!C51="","",'STUDENT DATA SHEET '!C51),"")</f>
        <v/>
      </c>
      <c s="229" t="str">
        <f>IFERROR(IF('STUDENT DATA SHEET '!D51="","",'STUDENT DATA SHEET '!D51),"")</f>
        <v/>
      </c>
      <c s="250" t="str">
        <f>IFERROR(IF('STUDENT DATA SHEET '!E51="","",'STUDENT DATA SHEET '!E51),"")</f>
        <v/>
      </c>
      <c s="251" t="str">
        <f>IFERROR(IF('STUDENT DATA SHEET '!F51="","",'STUDENT DATA SHEET '!F51),"")</f>
        <v/>
      </c>
      <c s="229" t="str">
        <f>IFERROR(IF('STUDENT DATA SHEET '!G51="","",'STUDENT DATA SHEET '!G51),"")</f>
        <v/>
      </c>
      <c s="229" t="str">
        <f>IFERROR(IF('STUDENT DATA SHEET '!H51="","",'STUDENT DATA SHEET '!H51),"")</f>
        <v/>
      </c>
      <c s="229" t="str">
        <f>IFERROR(UPPER(IF('STUDENT DATA SHEET '!I51="","",'STUDENT DATA SHEET '!I51)),"")</f>
        <v/>
      </c>
      <c s="229" t="str">
        <f>IFERROR(IF('STUDENT DATA SHEET '!J51="","",'STUDENT DATA SHEET '!J51),"")</f>
        <v/>
      </c>
      <c s="229" t="str">
        <f>IFERROR(IF('STUDENT DATA SHEET '!K51="","",'STUDENT DATA SHEET '!K51),"")</f>
        <v/>
      </c>
      <c s="229"/>
      <c s="102"/>
      <c s="102"/>
      <c s="102"/>
      <c s="102"/>
      <c s="209"/>
      <c s="209"/>
      <c s="209"/>
      <c s="209"/>
      <c s="209"/>
      <c s="209"/>
      <c s="209"/>
      <c s="209"/>
      <c s="209"/>
      <c s="209"/>
      <c s="209"/>
      <c s="209"/>
      <c s="209"/>
      <c s="209"/>
      <c s="209"/>
      <c s="209"/>
      <c s="209"/>
      <c s="209"/>
      <c s="209"/>
      <c s="209"/>
      <c s="209"/>
      <c s="209"/>
      <c s="209"/>
      <c s="209"/>
      <c s="209"/>
      <c s="209"/>
      <c s="209"/>
      <c s="209"/>
      <c s="89" t="str">
        <f>IF(B50="","",_xlfn.AGGREGATE(3,5,$B$6:B50))</f>
        <v/>
      </c>
      <c s="209"/>
      <c s="209"/>
      <c s="102"/>
      <c s="102"/>
      <c s="102"/>
      <c s="102"/>
      <c s="102"/>
      <c s="102"/>
      <c s="102"/>
      <c s="102"/>
      <c s="102"/>
      <c s="102"/>
      <c s="102"/>
      <c s="102"/>
      <c s="102"/>
      <c s="102"/>
      <c s="102"/>
      <c s="102"/>
      <c s="102"/>
      <c s="102"/>
      <c s="102"/>
      <c s="102"/>
      <c s="102"/>
      <c s="102"/>
      <c s="102"/>
      <c s="102"/>
      <c s="102"/>
      <c s="102"/>
      <c s="102"/>
      <c s="102"/>
      <c s="252" t="str">
        <f t="shared" si="18"/>
        <v/>
      </c>
      <c s="252" t="str">
        <f>IF($I50="","",'SEP 24'!$BX50)</f>
        <v/>
      </c>
      <c s="253" t="str">
        <f t="shared" si="19"/>
        <v/>
      </c>
      <c s="252" t="str">
        <f t="shared" si="20"/>
        <v/>
      </c>
      <c s="252" t="str">
        <f>IF($I50="","",'SEP 24'!$CA50)</f>
        <v/>
      </c>
      <c s="253" t="str">
        <f t="shared" si="21"/>
        <v/>
      </c>
      <c s="252" t="str">
        <f t="shared" si="22"/>
        <v/>
      </c>
      <c s="252" t="str">
        <f>IF($I50="","",'SEP 24'!$CD50)</f>
        <v/>
      </c>
      <c s="253" t="str">
        <f t="shared" si="23"/>
        <v/>
      </c>
      <c s="253"/>
      <c s="249">
        <v>44</v>
      </c>
      <c s="298"/>
      <c s="298"/>
      <c s="298"/>
      <c s="254" t="str">
        <f t="shared" si="24"/>
        <v/>
      </c>
      <c s="298"/>
      <c s="298"/>
      <c s="298"/>
      <c s="298"/>
      <c s="298"/>
      <c s="298"/>
      <c s="298"/>
      <c s="298"/>
    </row>
    <row r="51" spans="1:98" ht="20.25" customHeight="1">
      <c r="A51" s="249" t="str">
        <f>IF(B51="","",_xlfn.AGGREGATE(3,5,$B$6:B51))</f>
        <v/>
      </c>
      <c s="229" t="str">
        <f>IFERROR(IF('STUDENT DATA SHEET '!B52="","",'STUDENT DATA SHEET '!B52),"")</f>
        <v/>
      </c>
      <c s="229" t="str">
        <f>IFERROR(IF('STUDENT DATA SHEET '!C52="","",'STUDENT DATA SHEET '!C52),"")</f>
        <v/>
      </c>
      <c s="229" t="str">
        <f>IFERROR(IF('STUDENT DATA SHEET '!D52="","",'STUDENT DATA SHEET '!D52),"")</f>
        <v/>
      </c>
      <c s="250" t="str">
        <f>IFERROR(IF('STUDENT DATA SHEET '!E52="","",'STUDENT DATA SHEET '!E52),"")</f>
        <v/>
      </c>
      <c s="251" t="str">
        <f>IFERROR(IF('STUDENT DATA SHEET '!F52="","",'STUDENT DATA SHEET '!F52),"")</f>
        <v/>
      </c>
      <c s="229" t="str">
        <f>IFERROR(IF('STUDENT DATA SHEET '!G52="","",'STUDENT DATA SHEET '!G52),"")</f>
        <v/>
      </c>
      <c s="229" t="str">
        <f>IFERROR(IF('STUDENT DATA SHEET '!H52="","",'STUDENT DATA SHEET '!H52),"")</f>
        <v/>
      </c>
      <c s="229" t="str">
        <f>IFERROR(UPPER(IF('STUDENT DATA SHEET '!I52="","",'STUDENT DATA SHEET '!I52)),"")</f>
        <v/>
      </c>
      <c s="229" t="str">
        <f>IFERROR(IF('STUDENT DATA SHEET '!J52="","",'STUDENT DATA SHEET '!J52),"")</f>
        <v/>
      </c>
      <c s="229" t="str">
        <f>IFERROR(IF('STUDENT DATA SHEET '!K52="","",'STUDENT DATA SHEET '!K52),"")</f>
        <v/>
      </c>
      <c s="229"/>
      <c s="102"/>
      <c s="102"/>
      <c s="102"/>
      <c s="102"/>
      <c s="102"/>
      <c s="102"/>
      <c s="102"/>
      <c s="102"/>
      <c s="102"/>
      <c s="102"/>
      <c s="102"/>
      <c s="102"/>
      <c s="102"/>
      <c s="102"/>
      <c s="102"/>
      <c s="102"/>
      <c s="102"/>
      <c s="102"/>
      <c s="102"/>
      <c s="102"/>
      <c s="102"/>
      <c s="102"/>
      <c s="102"/>
      <c s="102"/>
      <c s="102"/>
      <c s="102"/>
      <c s="102"/>
      <c s="102"/>
      <c s="102"/>
      <c s="102"/>
      <c s="102"/>
      <c s="102"/>
      <c s="89" t="str">
        <f>IF(B51="","",_xlfn.AGGREGATE(3,5,$B$6:B51))</f>
        <v/>
      </c>
      <c s="209"/>
      <c s="209"/>
      <c s="102"/>
      <c s="102"/>
      <c s="102"/>
      <c s="102"/>
      <c s="102"/>
      <c s="102"/>
      <c s="102"/>
      <c s="102"/>
      <c s="102"/>
      <c s="102"/>
      <c s="102"/>
      <c s="102"/>
      <c s="102"/>
      <c s="102"/>
      <c s="102"/>
      <c s="102"/>
      <c s="102"/>
      <c s="102"/>
      <c s="102"/>
      <c s="102"/>
      <c s="102"/>
      <c s="102"/>
      <c s="102"/>
      <c s="102"/>
      <c s="102"/>
      <c s="102"/>
      <c s="102"/>
      <c s="102"/>
      <c s="252" t="str">
        <f t="shared" si="18"/>
        <v/>
      </c>
      <c s="252" t="str">
        <f>IF($I51="","",'SEP 24'!$BX51)</f>
        <v/>
      </c>
      <c s="253" t="str">
        <f t="shared" si="19"/>
        <v/>
      </c>
      <c s="252" t="str">
        <f t="shared" si="20"/>
        <v/>
      </c>
      <c s="252" t="str">
        <f>IF($I51="","",'SEP 24'!$CA51)</f>
        <v/>
      </c>
      <c s="253" t="str">
        <f t="shared" si="21"/>
        <v/>
      </c>
      <c s="252" t="str">
        <f t="shared" si="22"/>
        <v/>
      </c>
      <c s="252" t="str">
        <f>IF($I51="","",'SEP 24'!$CD51)</f>
        <v/>
      </c>
      <c s="253" t="str">
        <f t="shared" si="23"/>
        <v/>
      </c>
      <c s="253"/>
      <c s="249">
        <v>45</v>
      </c>
      <c s="298"/>
      <c s="298"/>
      <c s="298"/>
      <c s="254" t="str">
        <f t="shared" si="24"/>
        <v/>
      </c>
      <c s="298"/>
      <c s="298"/>
      <c s="298"/>
      <c s="298"/>
      <c s="298"/>
      <c s="298"/>
      <c s="298"/>
      <c s="298"/>
    </row>
    <row r="52" spans="1:98" ht="20.25" customHeight="1">
      <c r="A52" s="249" t="str">
        <f>IF(B52="","",_xlfn.AGGREGATE(3,5,$B$6:B52))</f>
        <v/>
      </c>
      <c s="229" t="str">
        <f>IFERROR(IF('STUDENT DATA SHEET '!B53="","",'STUDENT DATA SHEET '!B53),"")</f>
        <v/>
      </c>
      <c s="229" t="str">
        <f>IFERROR(IF('STUDENT DATA SHEET '!C53="","",'STUDENT DATA SHEET '!C53),"")</f>
        <v/>
      </c>
      <c s="229" t="str">
        <f>IFERROR(IF('STUDENT DATA SHEET '!D53="","",'STUDENT DATA SHEET '!D53),"")</f>
        <v/>
      </c>
      <c s="250" t="str">
        <f>IFERROR(IF('STUDENT DATA SHEET '!E53="","",'STUDENT DATA SHEET '!E53),"")</f>
        <v/>
      </c>
      <c s="251" t="str">
        <f>IFERROR(IF('STUDENT DATA SHEET '!F53="","",'STUDENT DATA SHEET '!F53),"")</f>
        <v/>
      </c>
      <c s="229" t="str">
        <f>IFERROR(IF('STUDENT DATA SHEET '!G53="","",'STUDENT DATA SHEET '!G53),"")</f>
        <v/>
      </c>
      <c s="229" t="str">
        <f>IFERROR(IF('STUDENT DATA SHEET '!H53="","",'STUDENT DATA SHEET '!H53),"")</f>
        <v/>
      </c>
      <c s="229" t="str">
        <f>IFERROR(UPPER(IF('STUDENT DATA SHEET '!I53="","",'STUDENT DATA SHEET '!I53)),"")</f>
        <v/>
      </c>
      <c s="229" t="str">
        <f>IFERROR(IF('STUDENT DATA SHEET '!J53="","",'STUDENT DATA SHEET '!J53),"")</f>
        <v/>
      </c>
      <c s="229" t="str">
        <f>IFERROR(IF('STUDENT DATA SHEET '!K53="","",'STUDENT DATA SHEET '!K53),"")</f>
        <v/>
      </c>
      <c s="229"/>
      <c s="102"/>
      <c s="102"/>
      <c s="102"/>
      <c s="102"/>
      <c s="102"/>
      <c s="102"/>
      <c s="102"/>
      <c s="102"/>
      <c s="102"/>
      <c s="102"/>
      <c s="102"/>
      <c s="102"/>
      <c s="102"/>
      <c s="102"/>
      <c s="102"/>
      <c s="102"/>
      <c s="102"/>
      <c s="102"/>
      <c s="102"/>
      <c s="102"/>
      <c s="102"/>
      <c s="102"/>
      <c s="102"/>
      <c s="102"/>
      <c s="102"/>
      <c s="102"/>
      <c s="102"/>
      <c s="102"/>
      <c s="102"/>
      <c s="102"/>
      <c s="102"/>
      <c s="102"/>
      <c s="89" t="str">
        <f>IF(B52="","",_xlfn.AGGREGATE(3,5,$B$6:B52))</f>
        <v/>
      </c>
      <c s="209"/>
      <c s="209"/>
      <c s="102"/>
      <c s="102"/>
      <c s="102"/>
      <c s="102"/>
      <c s="102"/>
      <c s="102"/>
      <c s="102"/>
      <c s="102"/>
      <c s="102"/>
      <c s="102"/>
      <c s="102"/>
      <c s="102"/>
      <c s="102"/>
      <c s="102"/>
      <c s="102"/>
      <c s="102"/>
      <c s="102"/>
      <c s="102"/>
      <c s="102"/>
      <c s="102"/>
      <c s="102"/>
      <c s="102"/>
      <c s="102"/>
      <c s="102"/>
      <c s="102"/>
      <c s="102"/>
      <c s="102"/>
      <c s="102"/>
      <c s="252" t="str">
        <f t="shared" si="18"/>
        <v/>
      </c>
      <c s="252" t="str">
        <f>IF($I52="","",'SEP 24'!$BX52)</f>
        <v/>
      </c>
      <c s="253" t="str">
        <f t="shared" si="19"/>
        <v/>
      </c>
      <c s="252" t="str">
        <f t="shared" si="20"/>
        <v/>
      </c>
      <c s="252" t="str">
        <f>IF($I52="","",'SEP 24'!$CA52)</f>
        <v/>
      </c>
      <c s="253" t="str">
        <f t="shared" si="21"/>
        <v/>
      </c>
      <c s="252" t="str">
        <f t="shared" si="22"/>
        <v/>
      </c>
      <c s="252" t="str">
        <f>IF($I52="","",'SEP 24'!$CD52)</f>
        <v/>
      </c>
      <c s="253" t="str">
        <f t="shared" si="23"/>
        <v/>
      </c>
      <c s="253"/>
      <c s="249">
        <v>46</v>
      </c>
      <c s="298"/>
      <c s="298"/>
      <c s="298"/>
      <c s="254" t="str">
        <f t="shared" si="24"/>
        <v/>
      </c>
      <c s="298"/>
      <c s="298"/>
      <c s="298"/>
      <c s="298"/>
      <c s="298"/>
      <c s="298"/>
      <c s="298"/>
      <c s="298"/>
    </row>
    <row r="53" spans="1:98" ht="20.25" customHeight="1">
      <c r="A53" s="249" t="str">
        <f>IF(B53="","",_xlfn.AGGREGATE(3,5,$B$6:B53))</f>
        <v/>
      </c>
      <c s="229" t="str">
        <f>IFERROR(IF('STUDENT DATA SHEET '!B54="","",'STUDENT DATA SHEET '!B54),"")</f>
        <v/>
      </c>
      <c s="229" t="str">
        <f>IFERROR(IF('STUDENT DATA SHEET '!C54="","",'STUDENT DATA SHEET '!C54),"")</f>
        <v/>
      </c>
      <c s="229" t="str">
        <f>IFERROR(IF('STUDENT DATA SHEET '!D54="","",'STUDENT DATA SHEET '!D54),"")</f>
        <v/>
      </c>
      <c s="250" t="str">
        <f>IFERROR(IF('STUDENT DATA SHEET '!E54="","",'STUDENT DATA SHEET '!E54),"")</f>
        <v/>
      </c>
      <c s="251" t="str">
        <f>IFERROR(IF('STUDENT DATA SHEET '!F54="","",'STUDENT DATA SHEET '!F54),"")</f>
        <v/>
      </c>
      <c s="229" t="str">
        <f>IFERROR(IF('STUDENT DATA SHEET '!G54="","",'STUDENT DATA SHEET '!G54),"")</f>
        <v/>
      </c>
      <c s="229" t="str">
        <f>IFERROR(IF('STUDENT DATA SHEET '!H54="","",'STUDENT DATA SHEET '!H54),"")</f>
        <v/>
      </c>
      <c s="229" t="str">
        <f>IFERROR(UPPER(IF('STUDENT DATA SHEET '!I54="","",'STUDENT DATA SHEET '!I54)),"")</f>
        <v/>
      </c>
      <c s="229" t="str">
        <f>IFERROR(IF('STUDENT DATA SHEET '!J54="","",'STUDENT DATA SHEET '!J54),"")</f>
        <v/>
      </c>
      <c s="229" t="str">
        <f>IFERROR(IF('STUDENT DATA SHEET '!K54="","",'STUDENT DATA SHEET '!K54),"")</f>
        <v/>
      </c>
      <c s="229"/>
      <c s="102"/>
      <c s="102"/>
      <c s="102"/>
      <c s="102"/>
      <c s="102"/>
      <c s="102"/>
      <c s="102"/>
      <c s="102"/>
      <c s="102"/>
      <c s="102"/>
      <c s="102"/>
      <c s="102"/>
      <c s="102"/>
      <c s="102"/>
      <c s="102"/>
      <c s="102"/>
      <c s="102"/>
      <c s="102"/>
      <c s="102"/>
      <c s="102"/>
      <c s="102"/>
      <c s="102"/>
      <c s="102"/>
      <c s="102"/>
      <c s="102"/>
      <c s="102"/>
      <c s="102"/>
      <c s="102"/>
      <c s="102"/>
      <c s="102"/>
      <c s="102"/>
      <c s="102"/>
      <c s="89" t="str">
        <f>IF(B53="","",_xlfn.AGGREGATE(3,5,$B$6:B53))</f>
        <v/>
      </c>
      <c s="209"/>
      <c s="209"/>
      <c s="102"/>
      <c s="102"/>
      <c s="102"/>
      <c s="102"/>
      <c s="102"/>
      <c s="102"/>
      <c s="102"/>
      <c s="102"/>
      <c s="102"/>
      <c s="102"/>
      <c s="102"/>
      <c s="102"/>
      <c s="102"/>
      <c s="102"/>
      <c s="102"/>
      <c s="102"/>
      <c s="102"/>
      <c s="102"/>
      <c s="102"/>
      <c s="102"/>
      <c s="102"/>
      <c s="102"/>
      <c s="102"/>
      <c s="102"/>
      <c s="102"/>
      <c s="102"/>
      <c s="102"/>
      <c s="102"/>
      <c s="252" t="str">
        <f t="shared" si="18"/>
        <v/>
      </c>
      <c s="252" t="str">
        <f>IF($I53="","",'SEP 24'!$BX53)</f>
        <v/>
      </c>
      <c s="253" t="str">
        <f t="shared" si="19"/>
        <v/>
      </c>
      <c s="252" t="str">
        <f t="shared" si="20"/>
        <v/>
      </c>
      <c s="252" t="str">
        <f>IF($I53="","",'SEP 24'!$CA53)</f>
        <v/>
      </c>
      <c s="253" t="str">
        <f t="shared" si="21"/>
        <v/>
      </c>
      <c s="252" t="str">
        <f t="shared" si="22"/>
        <v/>
      </c>
      <c s="252" t="str">
        <f>IF($I53="","",'SEP 24'!$CD53)</f>
        <v/>
      </c>
      <c s="253" t="str">
        <f t="shared" si="23"/>
        <v/>
      </c>
      <c s="253"/>
      <c s="249">
        <v>47</v>
      </c>
      <c s="298"/>
      <c s="298"/>
      <c s="298"/>
      <c s="254" t="str">
        <f t="shared" si="24"/>
        <v/>
      </c>
      <c s="298"/>
      <c s="298"/>
      <c s="298"/>
      <c s="298"/>
      <c s="298"/>
      <c s="298"/>
      <c s="298"/>
      <c s="298"/>
    </row>
    <row r="54" spans="1:98" ht="20.25" customHeight="1">
      <c r="A54" s="249" t="str">
        <f>IF(B54="","",_xlfn.AGGREGATE(3,5,$B$6:B54))</f>
        <v/>
      </c>
      <c s="229" t="str">
        <f>IFERROR(IF('STUDENT DATA SHEET '!B55="","",'STUDENT DATA SHEET '!B55),"")</f>
        <v/>
      </c>
      <c s="229" t="str">
        <f>IFERROR(IF('STUDENT DATA SHEET '!C55="","",'STUDENT DATA SHEET '!C55),"")</f>
        <v/>
      </c>
      <c s="229" t="str">
        <f>IFERROR(IF('STUDENT DATA SHEET '!D55="","",'STUDENT DATA SHEET '!D55),"")</f>
        <v/>
      </c>
      <c s="250" t="str">
        <f>IFERROR(IF('STUDENT DATA SHEET '!E55="","",'STUDENT DATA SHEET '!E55),"")</f>
        <v/>
      </c>
      <c s="251" t="str">
        <f>IFERROR(IF('STUDENT DATA SHEET '!F55="","",'STUDENT DATA SHEET '!F55),"")</f>
        <v/>
      </c>
      <c s="229" t="str">
        <f>IFERROR(IF('STUDENT DATA SHEET '!G55="","",'STUDENT DATA SHEET '!G55),"")</f>
        <v/>
      </c>
      <c s="229" t="str">
        <f>IFERROR(IF('STUDENT DATA SHEET '!H55="","",'STUDENT DATA SHEET '!H55),"")</f>
        <v/>
      </c>
      <c s="229" t="str">
        <f>IFERROR(UPPER(IF('STUDENT DATA SHEET '!I55="","",'STUDENT DATA SHEET '!I55)),"")</f>
        <v/>
      </c>
      <c s="229" t="str">
        <f>IFERROR(IF('STUDENT DATA SHEET '!J55="","",'STUDENT DATA SHEET '!J55),"")</f>
        <v/>
      </c>
      <c s="229" t="str">
        <f>IFERROR(IF('STUDENT DATA SHEET '!K55="","",'STUDENT DATA SHEET '!K55),"")</f>
        <v/>
      </c>
      <c s="229"/>
      <c s="102"/>
      <c s="102"/>
      <c s="102"/>
      <c s="102"/>
      <c s="102"/>
      <c s="102"/>
      <c s="102"/>
      <c s="102"/>
      <c s="102"/>
      <c s="102"/>
      <c s="102"/>
      <c s="102"/>
      <c s="102"/>
      <c s="102"/>
      <c s="102"/>
      <c s="102"/>
      <c s="102"/>
      <c s="102"/>
      <c s="102"/>
      <c s="102"/>
      <c s="102"/>
      <c s="102"/>
      <c s="102"/>
      <c s="102"/>
      <c s="102"/>
      <c s="102"/>
      <c s="102"/>
      <c s="102"/>
      <c s="102"/>
      <c s="102"/>
      <c s="102"/>
      <c s="102"/>
      <c s="89" t="str">
        <f>IF(B54="","",_xlfn.AGGREGATE(3,5,$B$6:B54))</f>
        <v/>
      </c>
      <c s="209"/>
      <c s="209"/>
      <c s="102"/>
      <c s="102"/>
      <c s="102"/>
      <c s="102"/>
      <c s="102"/>
      <c s="102"/>
      <c s="102"/>
      <c s="102"/>
      <c s="102"/>
      <c s="102"/>
      <c s="102"/>
      <c s="102"/>
      <c s="102"/>
      <c s="102"/>
      <c s="102"/>
      <c s="102"/>
      <c s="102"/>
      <c s="102"/>
      <c s="102"/>
      <c s="102"/>
      <c s="102"/>
      <c s="102"/>
      <c s="102"/>
      <c s="102"/>
      <c s="102"/>
      <c s="102"/>
      <c s="102"/>
      <c s="102"/>
      <c s="252" t="str">
        <f t="shared" si="18"/>
        <v/>
      </c>
      <c s="252" t="str">
        <f>IF($I54="","",'SEP 24'!$BX54)</f>
        <v/>
      </c>
      <c s="253" t="str">
        <f t="shared" si="19"/>
        <v/>
      </c>
      <c s="252" t="str">
        <f t="shared" si="20"/>
        <v/>
      </c>
      <c s="252" t="str">
        <f>IF($I54="","",'SEP 24'!$CA54)</f>
        <v/>
      </c>
      <c s="253" t="str">
        <f t="shared" si="21"/>
        <v/>
      </c>
      <c s="252" t="str">
        <f t="shared" si="22"/>
        <v/>
      </c>
      <c s="252" t="str">
        <f>IF($I54="","",'SEP 24'!$CD54)</f>
        <v/>
      </c>
      <c s="253" t="str">
        <f t="shared" si="23"/>
        <v/>
      </c>
      <c s="253"/>
      <c s="249">
        <v>48</v>
      </c>
      <c s="298"/>
      <c s="298"/>
      <c s="298"/>
      <c s="254" t="str">
        <f t="shared" si="24"/>
        <v/>
      </c>
      <c s="298"/>
      <c s="298"/>
      <c s="298"/>
      <c s="298"/>
      <c s="298"/>
      <c s="298"/>
      <c s="298"/>
      <c s="298"/>
    </row>
    <row r="55" spans="1:98" ht="20.25" customHeight="1">
      <c r="A55" s="249" t="str">
        <f>IF('STUDENT DATA SHEET '!A56="","",'STUDENT DATA SHEET '!A56)</f>
        <v/>
      </c>
      <c s="229" t="str">
        <f>IFERROR(IF('STUDENT DATA SHEET '!B56="","",'STUDENT DATA SHEET '!B56),"")</f>
        <v/>
      </c>
      <c s="229" t="str">
        <f>IFERROR(IF('STUDENT DATA SHEET '!C56="","",'STUDENT DATA SHEET '!C56),"")</f>
        <v/>
      </c>
      <c s="229" t="str">
        <f>IFERROR(IF('STUDENT DATA SHEET '!D56="","",'STUDENT DATA SHEET '!D56),"")</f>
        <v/>
      </c>
      <c s="250" t="str">
        <f>IFERROR(IF('STUDENT DATA SHEET '!E56="","",'STUDENT DATA SHEET '!E56),"")</f>
        <v/>
      </c>
      <c s="251" t="str">
        <f>IFERROR(IF('STUDENT DATA SHEET '!F56="","",'STUDENT DATA SHEET '!F56),"")</f>
        <v/>
      </c>
      <c s="229" t="str">
        <f>IFERROR(IF('STUDENT DATA SHEET '!G56="","",'STUDENT DATA SHEET '!G56),"")</f>
        <v/>
      </c>
      <c s="229" t="str">
        <f>IFERROR(IF('STUDENT DATA SHEET '!H56="","",'STUDENT DATA SHEET '!H56),"")</f>
        <v/>
      </c>
      <c s="229" t="str">
        <f>IFERROR(UPPER(IF('STUDENT DATA SHEET '!I56="","",'STUDENT DATA SHEET '!I56)),"")</f>
        <v/>
      </c>
      <c s="229" t="str">
        <f>IFERROR(IF('STUDENT DATA SHEET '!J56="","",'STUDENT DATA SHEET '!J56),"")</f>
        <v/>
      </c>
      <c s="229" t="str">
        <f>IFERROR(IF('STUDENT DATA SHEET '!K56="","",'STUDENT DATA SHEET '!K56),"")</f>
        <v/>
      </c>
      <c s="229"/>
      <c s="102"/>
      <c s="102"/>
      <c s="102"/>
      <c s="102"/>
      <c s="102"/>
      <c s="102"/>
      <c s="102"/>
      <c s="102"/>
      <c s="102"/>
      <c s="102"/>
      <c s="102"/>
      <c s="102"/>
      <c s="102"/>
      <c s="102"/>
      <c s="102"/>
      <c s="102"/>
      <c s="102"/>
      <c s="102"/>
      <c s="102"/>
      <c s="102"/>
      <c s="102"/>
      <c s="102"/>
      <c s="102"/>
      <c s="102"/>
      <c s="102"/>
      <c s="102"/>
      <c s="102"/>
      <c s="102"/>
      <c s="102"/>
      <c s="102"/>
      <c s="102"/>
      <c s="102"/>
      <c s="89" t="str">
        <f>IF(B55="","",_xlfn.AGGREGATE(3,5,$B$6:B55))</f>
        <v/>
      </c>
      <c s="209"/>
      <c s="209"/>
      <c s="102"/>
      <c s="102"/>
      <c s="102"/>
      <c s="102"/>
      <c s="102"/>
      <c s="102"/>
      <c s="102"/>
      <c s="102"/>
      <c s="102"/>
      <c s="102"/>
      <c s="102"/>
      <c s="102"/>
      <c s="102"/>
      <c s="102"/>
      <c s="102"/>
      <c s="102"/>
      <c s="102"/>
      <c s="102"/>
      <c s="102"/>
      <c s="102"/>
      <c s="102"/>
      <c s="102"/>
      <c s="102"/>
      <c s="102"/>
      <c s="102"/>
      <c s="102"/>
      <c s="102"/>
      <c s="102"/>
      <c s="252" t="str">
        <f t="shared" si="18"/>
        <v/>
      </c>
      <c s="252" t="str">
        <f>IF($I55="","",'SEP 24'!$BX55)</f>
        <v/>
      </c>
      <c s="253" t="str">
        <f t="shared" si="19"/>
        <v/>
      </c>
      <c s="252" t="str">
        <f t="shared" si="20"/>
        <v/>
      </c>
      <c s="252" t="str">
        <f>IF($I55="","",'SEP 24'!$CA55)</f>
        <v/>
      </c>
      <c s="253" t="str">
        <f t="shared" si="21"/>
        <v/>
      </c>
      <c s="252" t="str">
        <f t="shared" si="22"/>
        <v/>
      </c>
      <c s="252" t="str">
        <f>IF($I55="","",'SEP 24'!$CD55)</f>
        <v/>
      </c>
      <c s="253" t="str">
        <f t="shared" si="23"/>
        <v/>
      </c>
      <c s="253"/>
      <c s="249">
        <v>49</v>
      </c>
      <c s="298"/>
      <c s="298"/>
      <c s="298"/>
      <c s="254" t="str">
        <f t="shared" si="24"/>
        <v/>
      </c>
      <c s="298"/>
      <c s="298"/>
      <c s="298"/>
      <c s="298"/>
      <c s="298"/>
      <c s="298"/>
      <c s="298"/>
      <c s="298"/>
    </row>
    <row r="56" spans="1:98" ht="15.75" customHeight="1">
      <c r="A56" s="249" t="str">
        <f>IF('STUDENT DATA SHEET '!A57="","",'STUDENT DATA SHEET '!A57)</f>
        <v/>
      </c>
      <c s="229" t="str">
        <f>IFERROR(IF('STUDENT DATA SHEET '!B57="","",'STUDENT DATA SHEET '!B57),"")</f>
        <v/>
      </c>
      <c s="229" t="str">
        <f>IFERROR(IF('STUDENT DATA SHEET '!C57="","",'STUDENT DATA SHEET '!C57),"")</f>
        <v/>
      </c>
      <c s="229" t="str">
        <f>IFERROR(IF('STUDENT DATA SHEET '!D57="","",'STUDENT DATA SHEET '!D57),"")</f>
        <v/>
      </c>
      <c s="250" t="str">
        <f>IFERROR(IF('STUDENT DATA SHEET '!E57="","",'STUDENT DATA SHEET '!E57),"")</f>
        <v/>
      </c>
      <c s="251" t="str">
        <f>IFERROR(IF('STUDENT DATA SHEET '!F57="","",'STUDENT DATA SHEET '!F57),"")</f>
        <v/>
      </c>
      <c s="229" t="str">
        <f>IFERROR(IF('STUDENT DATA SHEET '!G57="","",'STUDENT DATA SHEET '!G57),"")</f>
        <v/>
      </c>
      <c s="229" t="str">
        <f>IFERROR(IF('STUDENT DATA SHEET '!H57="","",'STUDENT DATA SHEET '!H57),"")</f>
        <v/>
      </c>
      <c s="229" t="str">
        <f>IFERROR(UPPER(IF('STUDENT DATA SHEET '!I57="","",'STUDENT DATA SHEET '!I57)),"")</f>
        <v/>
      </c>
      <c s="229" t="str">
        <f>IFERROR(IF('STUDENT DATA SHEET '!J57="","",'STUDENT DATA SHEET '!J57),"")</f>
        <v/>
      </c>
      <c s="229" t="str">
        <f>IFERROR(IF('STUDENT DATA SHEET '!K57="","",'STUDENT DATA SHEET '!K57),"")</f>
        <v/>
      </c>
      <c s="229"/>
      <c s="102"/>
      <c s="102"/>
      <c s="102"/>
      <c s="102"/>
      <c s="102"/>
      <c s="102"/>
      <c s="102"/>
      <c s="102"/>
      <c s="102"/>
      <c s="102"/>
      <c s="102"/>
      <c s="102"/>
      <c s="102"/>
      <c s="102"/>
      <c s="102"/>
      <c s="102"/>
      <c s="102"/>
      <c s="102"/>
      <c s="102"/>
      <c s="102"/>
      <c s="102"/>
      <c s="102"/>
      <c s="102"/>
      <c s="102"/>
      <c s="102"/>
      <c s="102"/>
      <c s="102"/>
      <c s="102"/>
      <c s="102"/>
      <c s="102"/>
      <c s="102"/>
      <c s="102"/>
      <c s="89" t="str">
        <f>IF(B56="","",_xlfn.AGGREGATE(3,5,$B$6:B56))</f>
        <v/>
      </c>
      <c s="209"/>
      <c s="209"/>
      <c s="102"/>
      <c s="102"/>
      <c s="102"/>
      <c s="102"/>
      <c s="102"/>
      <c s="102"/>
      <c s="102"/>
      <c s="102"/>
      <c s="102"/>
      <c s="102"/>
      <c s="102"/>
      <c s="102"/>
      <c s="102"/>
      <c s="102"/>
      <c s="102"/>
      <c s="102"/>
      <c s="102"/>
      <c s="102"/>
      <c s="102"/>
      <c s="102"/>
      <c s="102"/>
      <c s="102"/>
      <c s="102"/>
      <c s="102"/>
      <c s="102"/>
      <c s="102"/>
      <c s="102"/>
      <c s="102"/>
      <c s="252" t="str">
        <f t="shared" si="18"/>
        <v/>
      </c>
      <c s="252" t="str">
        <f>IF($I56="","",'SEP 24'!$BX56)</f>
        <v/>
      </c>
      <c s="253" t="str">
        <f t="shared" si="19"/>
        <v/>
      </c>
      <c s="252" t="str">
        <f t="shared" si="20"/>
        <v/>
      </c>
      <c s="252" t="str">
        <f>IF($I56="","",'SEP 24'!$CA56)</f>
        <v/>
      </c>
      <c s="253" t="str">
        <f t="shared" si="21"/>
        <v/>
      </c>
      <c s="252" t="str">
        <f t="shared" si="22"/>
        <v/>
      </c>
      <c s="252" t="str">
        <f>IF($I56="","",'SEP 24'!$CD56)</f>
        <v/>
      </c>
      <c s="253" t="str">
        <f t="shared" si="23"/>
        <v/>
      </c>
      <c s="253"/>
      <c s="249">
        <v>50</v>
      </c>
      <c s="298"/>
      <c s="298"/>
      <c s="298"/>
      <c s="254" t="str">
        <f t="shared" si="24"/>
        <v/>
      </c>
      <c s="298"/>
      <c s="298"/>
      <c s="298"/>
      <c s="298"/>
      <c s="298"/>
      <c s="298"/>
      <c s="298"/>
      <c s="298"/>
    </row>
    <row r="57" spans="1:98" ht="15.75" customHeight="1">
      <c r="A57" s="249" t="str">
        <f>IF('STUDENT DATA SHEET '!A58="","",'STUDENT DATA SHEET '!A58)</f>
        <v/>
      </c>
      <c s="229" t="str">
        <f>IFERROR(IF('STUDENT DATA SHEET '!B58="","",'STUDENT DATA SHEET '!B58),"")</f>
        <v/>
      </c>
      <c s="229" t="str">
        <f>IFERROR(IF('STUDENT DATA SHEET '!C58="","",'STUDENT DATA SHEET '!C58),"")</f>
        <v/>
      </c>
      <c s="229" t="str">
        <f>IFERROR(IF('STUDENT DATA SHEET '!D58="","",'STUDENT DATA SHEET '!D58),"")</f>
        <v/>
      </c>
      <c s="250" t="str">
        <f>IFERROR(IF('STUDENT DATA SHEET '!E58="","",'STUDENT DATA SHEET '!E58),"")</f>
        <v/>
      </c>
      <c s="251" t="str">
        <f>IFERROR(IF('STUDENT DATA SHEET '!F58="","",'STUDENT DATA SHEET '!F58),"")</f>
        <v/>
      </c>
      <c s="229" t="str">
        <f>IFERROR(IF('STUDENT DATA SHEET '!G58="","",'STUDENT DATA SHEET '!G58),"")</f>
        <v/>
      </c>
      <c s="229" t="str">
        <f>IFERROR(IF('STUDENT DATA SHEET '!H58="","",'STUDENT DATA SHEET '!H58),"")</f>
        <v/>
      </c>
      <c s="229" t="str">
        <f>IFERROR(UPPER(IF('STUDENT DATA SHEET '!I58="","",'STUDENT DATA SHEET '!I58)),"")</f>
        <v/>
      </c>
      <c s="229" t="str">
        <f>IFERROR(IF('STUDENT DATA SHEET '!J58="","",'STUDENT DATA SHEET '!J58),"")</f>
        <v/>
      </c>
      <c s="229" t="str">
        <f>IFERROR(IF('STUDENT DATA SHEET '!K58="","",'STUDENT DATA SHEET '!K58),"")</f>
        <v/>
      </c>
      <c s="229"/>
      <c s="102"/>
      <c s="102"/>
      <c s="102"/>
      <c s="102"/>
      <c s="102"/>
      <c s="102"/>
      <c s="102"/>
      <c s="102"/>
      <c s="102"/>
      <c s="102"/>
      <c s="102"/>
      <c s="102"/>
      <c s="102"/>
      <c s="102"/>
      <c s="102"/>
      <c s="102"/>
      <c s="102"/>
      <c s="102"/>
      <c s="102"/>
      <c s="102"/>
      <c s="102"/>
      <c s="102"/>
      <c s="102"/>
      <c s="102"/>
      <c s="102"/>
      <c s="102"/>
      <c s="102"/>
      <c s="102"/>
      <c s="102"/>
      <c s="102"/>
      <c s="102"/>
      <c s="102"/>
      <c s="89" t="str">
        <f>IF(B57="","",_xlfn.AGGREGATE(3,5,$B$6:B57))</f>
        <v/>
      </c>
      <c s="209"/>
      <c s="209"/>
      <c s="102"/>
      <c s="102"/>
      <c s="102"/>
      <c s="102"/>
      <c s="102"/>
      <c s="102"/>
      <c s="102"/>
      <c s="102"/>
      <c s="102"/>
      <c s="102"/>
      <c s="102"/>
      <c s="102"/>
      <c s="102"/>
      <c s="102"/>
      <c s="102"/>
      <c s="102"/>
      <c s="102"/>
      <c s="102"/>
      <c s="102"/>
      <c s="102"/>
      <c s="102"/>
      <c s="102"/>
      <c s="102"/>
      <c s="102"/>
      <c s="102"/>
      <c s="102"/>
      <c s="102"/>
      <c s="102"/>
      <c s="252" t="str">
        <f t="shared" si="18"/>
        <v/>
      </c>
      <c s="252" t="str">
        <f>IF($I57="","",'SEP 24'!$BX57)</f>
        <v/>
      </c>
      <c s="253" t="str">
        <f t="shared" si="19"/>
        <v/>
      </c>
      <c s="252" t="str">
        <f t="shared" si="20"/>
        <v/>
      </c>
      <c s="252" t="str">
        <f>IF($I57="","",'SEP 24'!$CA57)</f>
        <v/>
      </c>
      <c s="253" t="str">
        <f t="shared" si="21"/>
        <v/>
      </c>
      <c s="252" t="str">
        <f t="shared" si="22"/>
        <v/>
      </c>
      <c s="252" t="str">
        <f>IF($I57="","",'SEP 24'!$CD57)</f>
        <v/>
      </c>
      <c s="253" t="str">
        <f t="shared" si="23"/>
        <v/>
      </c>
      <c s="253"/>
      <c s="249">
        <v>51</v>
      </c>
      <c s="298"/>
      <c s="298"/>
      <c s="298"/>
      <c s="254" t="str">
        <f t="shared" si="24"/>
        <v/>
      </c>
      <c s="298"/>
      <c s="298"/>
      <c s="298"/>
      <c s="298"/>
      <c s="298"/>
      <c s="298"/>
      <c s="298"/>
      <c s="298"/>
    </row>
    <row r="58" spans="1:98" ht="15.75" customHeight="1">
      <c r="A58" s="249" t="str">
        <f>IF('STUDENT DATA SHEET '!A59="","",'STUDENT DATA SHEET '!A59)</f>
        <v/>
      </c>
      <c s="229" t="str">
        <f>IFERROR(IF('STUDENT DATA SHEET '!B59="","",'STUDENT DATA SHEET '!B59),"")</f>
        <v/>
      </c>
      <c s="229" t="str">
        <f>IFERROR(IF('STUDENT DATA SHEET '!C59="","",'STUDENT DATA SHEET '!C59),"")</f>
        <v/>
      </c>
      <c s="229" t="str">
        <f>IFERROR(IF('STUDENT DATA SHEET '!D59="","",'STUDENT DATA SHEET '!D59),"")</f>
        <v/>
      </c>
      <c s="250" t="str">
        <f>IFERROR(IF('STUDENT DATA SHEET '!E59="","",'STUDENT DATA SHEET '!E59),"")</f>
        <v/>
      </c>
      <c s="251" t="str">
        <f>IFERROR(IF('STUDENT DATA SHEET '!F59="","",'STUDENT DATA SHEET '!F59),"")</f>
        <v/>
      </c>
      <c s="229" t="str">
        <f>IFERROR(IF('STUDENT DATA SHEET '!G59="","",'STUDENT DATA SHEET '!G59),"")</f>
        <v/>
      </c>
      <c s="229" t="str">
        <f>IFERROR(IF('STUDENT DATA SHEET '!H59="","",'STUDENT DATA SHEET '!H59),"")</f>
        <v/>
      </c>
      <c s="229" t="str">
        <f>IFERROR(UPPER(IF('STUDENT DATA SHEET '!I59="","",'STUDENT DATA SHEET '!I59)),"")</f>
        <v/>
      </c>
      <c s="229" t="str">
        <f>IFERROR(IF('STUDENT DATA SHEET '!J59="","",'STUDENT DATA SHEET '!J59),"")</f>
        <v/>
      </c>
      <c s="229" t="str">
        <f>IFERROR(IF('STUDENT DATA SHEET '!K59="","",'STUDENT DATA SHEET '!K59),"")</f>
        <v/>
      </c>
      <c s="229"/>
      <c s="102"/>
      <c s="102"/>
      <c s="102"/>
      <c s="102"/>
      <c s="102"/>
      <c s="102"/>
      <c s="102"/>
      <c s="102"/>
      <c s="102"/>
      <c s="102"/>
      <c s="102"/>
      <c s="102"/>
      <c s="102"/>
      <c s="102"/>
      <c s="102"/>
      <c s="102"/>
      <c s="102"/>
      <c s="102"/>
      <c s="102"/>
      <c s="102"/>
      <c s="102"/>
      <c s="102"/>
      <c s="102"/>
      <c s="102"/>
      <c s="102"/>
      <c s="102"/>
      <c s="102"/>
      <c s="102"/>
      <c s="102"/>
      <c s="102"/>
      <c s="102"/>
      <c s="102"/>
      <c s="89" t="str">
        <f>IF(B58="","",_xlfn.AGGREGATE(3,5,$B$6:B58))</f>
        <v/>
      </c>
      <c s="209"/>
      <c s="209"/>
      <c s="102"/>
      <c s="102"/>
      <c s="102"/>
      <c s="102"/>
      <c s="102"/>
      <c s="102"/>
      <c s="102"/>
      <c s="102"/>
      <c s="102"/>
      <c s="102"/>
      <c s="102"/>
      <c s="102"/>
      <c s="102"/>
      <c s="102"/>
      <c s="102"/>
      <c s="102"/>
      <c s="102"/>
      <c s="102"/>
      <c s="102"/>
      <c s="102"/>
      <c s="102"/>
      <c s="102"/>
      <c s="102"/>
      <c s="102"/>
      <c s="102"/>
      <c s="102"/>
      <c s="102"/>
      <c s="102"/>
      <c s="252" t="str">
        <f t="shared" si="18"/>
        <v/>
      </c>
      <c s="252" t="str">
        <f>IF($I58="","",'SEP 24'!$BX58)</f>
        <v/>
      </c>
      <c s="253" t="str">
        <f t="shared" si="19"/>
        <v/>
      </c>
      <c s="252" t="str">
        <f t="shared" si="20"/>
        <v/>
      </c>
      <c s="252" t="str">
        <f>IF($I58="","",'SEP 24'!$CA58)</f>
        <v/>
      </c>
      <c s="253" t="str">
        <f t="shared" si="21"/>
        <v/>
      </c>
      <c s="252" t="str">
        <f t="shared" si="22"/>
        <v/>
      </c>
      <c s="252" t="str">
        <f>IF($I58="","",'SEP 24'!$CD58)</f>
        <v/>
      </c>
      <c s="253" t="str">
        <f t="shared" si="23"/>
        <v/>
      </c>
      <c s="253"/>
      <c s="249">
        <v>52</v>
      </c>
      <c s="298"/>
      <c s="298"/>
      <c s="298"/>
      <c s="254" t="str">
        <f t="shared" si="24"/>
        <v/>
      </c>
      <c s="298"/>
      <c s="298"/>
      <c s="298"/>
      <c s="298"/>
      <c s="298"/>
      <c s="298"/>
      <c s="298"/>
      <c s="298"/>
    </row>
    <row r="59" spans="1:98" ht="15.75" customHeight="1">
      <c r="A59" s="249" t="str">
        <f>IF('STUDENT DATA SHEET '!A60="","",'STUDENT DATA SHEET '!A60)</f>
        <v/>
      </c>
      <c s="229" t="str">
        <f>IFERROR(IF('STUDENT DATA SHEET '!B60="","",'STUDENT DATA SHEET '!B60),"")</f>
        <v/>
      </c>
      <c s="229" t="str">
        <f>IFERROR(IF('STUDENT DATA SHEET '!C60="","",'STUDENT DATA SHEET '!C60),"")</f>
        <v/>
      </c>
      <c s="229" t="str">
        <f>IFERROR(IF('STUDENT DATA SHEET '!D60="","",'STUDENT DATA SHEET '!D60),"")</f>
        <v/>
      </c>
      <c s="250" t="str">
        <f>IFERROR(IF('STUDENT DATA SHEET '!E60="","",'STUDENT DATA SHEET '!E60),"")</f>
        <v/>
      </c>
      <c s="251" t="str">
        <f>IFERROR(IF('STUDENT DATA SHEET '!F60="","",'STUDENT DATA SHEET '!F60),"")</f>
        <v/>
      </c>
      <c s="229" t="str">
        <f>IFERROR(IF('STUDENT DATA SHEET '!G60="","",'STUDENT DATA SHEET '!G60),"")</f>
        <v/>
      </c>
      <c s="229" t="str">
        <f>IFERROR(IF('STUDENT DATA SHEET '!H60="","",'STUDENT DATA SHEET '!H60),"")</f>
        <v/>
      </c>
      <c s="229" t="str">
        <f>IFERROR(UPPER(IF('STUDENT DATA SHEET '!I60="","",'STUDENT DATA SHEET '!I60)),"")</f>
        <v/>
      </c>
      <c s="229" t="str">
        <f>IFERROR(IF('STUDENT DATA SHEET '!J60="","",'STUDENT DATA SHEET '!J60),"")</f>
        <v/>
      </c>
      <c s="229" t="str">
        <f>IFERROR(IF('STUDENT DATA SHEET '!K60="","",'STUDENT DATA SHEET '!K60),"")</f>
        <v/>
      </c>
      <c s="229"/>
      <c s="102"/>
      <c s="102"/>
      <c s="102"/>
      <c s="102"/>
      <c s="102"/>
      <c s="102"/>
      <c s="102"/>
      <c s="102"/>
      <c s="102"/>
      <c s="102"/>
      <c s="102"/>
      <c s="102"/>
      <c s="102"/>
      <c s="102"/>
      <c s="102"/>
      <c s="102"/>
      <c s="102"/>
      <c s="102"/>
      <c s="102"/>
      <c s="102"/>
      <c s="102"/>
      <c s="102"/>
      <c s="102"/>
      <c s="102"/>
      <c s="102"/>
      <c s="102"/>
      <c s="102"/>
      <c s="102"/>
      <c s="102"/>
      <c s="102"/>
      <c s="102"/>
      <c s="102"/>
      <c s="89" t="str">
        <f>IF(B59="","",_xlfn.AGGREGATE(3,5,$B$6:B59))</f>
        <v/>
      </c>
      <c s="209"/>
      <c s="209"/>
      <c s="102"/>
      <c s="102"/>
      <c s="102"/>
      <c s="102"/>
      <c s="102"/>
      <c s="102"/>
      <c s="102"/>
      <c s="102"/>
      <c s="102"/>
      <c s="102"/>
      <c s="102"/>
      <c s="102"/>
      <c s="102"/>
      <c s="102"/>
      <c s="102"/>
      <c s="102"/>
      <c s="102"/>
      <c s="102"/>
      <c s="102"/>
      <c s="102"/>
      <c s="102"/>
      <c s="102"/>
      <c s="102"/>
      <c s="102"/>
      <c s="102"/>
      <c s="102"/>
      <c s="102"/>
      <c s="102"/>
      <c s="252" t="str">
        <f t="shared" si="18"/>
        <v/>
      </c>
      <c s="252" t="str">
        <f>IF($I59="","",'SEP 24'!$BX59)</f>
        <v/>
      </c>
      <c s="253" t="str">
        <f t="shared" si="19"/>
        <v/>
      </c>
      <c s="252" t="str">
        <f t="shared" si="20"/>
        <v/>
      </c>
      <c s="252" t="str">
        <f>IF($I59="","",'SEP 24'!$CA59)</f>
        <v/>
      </c>
      <c s="253" t="str">
        <f t="shared" si="21"/>
        <v/>
      </c>
      <c s="252" t="str">
        <f t="shared" si="22"/>
        <v/>
      </c>
      <c s="252" t="str">
        <f>IF($I59="","",'SEP 24'!$CD59)</f>
        <v/>
      </c>
      <c s="253" t="str">
        <f t="shared" si="23"/>
        <v/>
      </c>
      <c s="253"/>
      <c s="249">
        <v>53</v>
      </c>
      <c s="298"/>
      <c s="298"/>
      <c s="298"/>
      <c s="254" t="str">
        <f t="shared" si="24"/>
        <v/>
      </c>
      <c s="298"/>
      <c s="298"/>
      <c s="298"/>
      <c s="298"/>
      <c s="298"/>
      <c s="298"/>
      <c s="298"/>
      <c s="298"/>
    </row>
    <row r="60" spans="1:98" ht="15.75" customHeight="1">
      <c r="A60" s="249" t="str">
        <f>IF('STUDENT DATA SHEET '!A61="","",'STUDENT DATA SHEET '!A61)</f>
        <v/>
      </c>
      <c s="229" t="str">
        <f>IFERROR(IF('STUDENT DATA SHEET '!B61="","",'STUDENT DATA SHEET '!B61),"")</f>
        <v/>
      </c>
      <c s="229" t="str">
        <f>IFERROR(IF('STUDENT DATA SHEET '!C61="","",'STUDENT DATA SHEET '!C61),"")</f>
        <v/>
      </c>
      <c s="229" t="str">
        <f>IFERROR(IF('STUDENT DATA SHEET '!D61="","",'STUDENT DATA SHEET '!D61),"")</f>
        <v/>
      </c>
      <c s="250" t="str">
        <f>IFERROR(IF('STUDENT DATA SHEET '!E61="","",'STUDENT DATA SHEET '!E61),"")</f>
        <v/>
      </c>
      <c s="251" t="str">
        <f>IFERROR(IF('STUDENT DATA SHEET '!F61="","",'STUDENT DATA SHEET '!F61),"")</f>
        <v/>
      </c>
      <c s="229" t="str">
        <f>IFERROR(IF('STUDENT DATA SHEET '!G61="","",'STUDENT DATA SHEET '!G61),"")</f>
        <v/>
      </c>
      <c s="229" t="str">
        <f>IFERROR(IF('STUDENT DATA SHEET '!H61="","",'STUDENT DATA SHEET '!H61),"")</f>
        <v/>
      </c>
      <c s="229" t="str">
        <f>IFERROR(UPPER(IF('STUDENT DATA SHEET '!I61="","",'STUDENT DATA SHEET '!I61)),"")</f>
        <v/>
      </c>
      <c s="229" t="str">
        <f>IFERROR(IF('STUDENT DATA SHEET '!J61="","",'STUDENT DATA SHEET '!J61),"")</f>
        <v/>
      </c>
      <c s="229" t="str">
        <f>IFERROR(IF('STUDENT DATA SHEET '!K61="","",'STUDENT DATA SHEET '!K61),"")</f>
        <v/>
      </c>
      <c s="229"/>
      <c s="102"/>
      <c s="102"/>
      <c s="102"/>
      <c s="102"/>
      <c s="102"/>
      <c s="102"/>
      <c s="102"/>
      <c s="102"/>
      <c s="102"/>
      <c s="102"/>
      <c s="102"/>
      <c s="102"/>
      <c s="102"/>
      <c s="102"/>
      <c s="102"/>
      <c s="102"/>
      <c s="102"/>
      <c s="102"/>
      <c s="102"/>
      <c s="102"/>
      <c s="102"/>
      <c s="102"/>
      <c s="102"/>
      <c s="102"/>
      <c s="102"/>
      <c s="102"/>
      <c s="102"/>
      <c s="102"/>
      <c s="102"/>
      <c s="102"/>
      <c s="102"/>
      <c s="102"/>
      <c s="89" t="str">
        <f>IF(B60="","",_xlfn.AGGREGATE(3,5,$B$6:B60))</f>
        <v/>
      </c>
      <c s="209"/>
      <c s="209"/>
      <c s="102"/>
      <c s="102"/>
      <c s="102"/>
      <c s="102"/>
      <c s="102"/>
      <c s="102"/>
      <c s="102"/>
      <c s="102"/>
      <c s="102"/>
      <c s="102"/>
      <c s="102"/>
      <c s="102"/>
      <c s="102"/>
      <c s="102"/>
      <c s="102"/>
      <c s="102"/>
      <c s="102"/>
      <c s="102"/>
      <c s="102"/>
      <c s="102"/>
      <c s="102"/>
      <c s="102"/>
      <c s="102"/>
      <c s="102"/>
      <c s="102"/>
      <c s="102"/>
      <c s="102"/>
      <c s="102"/>
      <c s="252" t="str">
        <f t="shared" si="18"/>
        <v/>
      </c>
      <c s="252" t="str">
        <f>IF($I60="","",'SEP 24'!$BX60)</f>
        <v/>
      </c>
      <c s="253" t="str">
        <f t="shared" si="19"/>
        <v/>
      </c>
      <c s="252" t="str">
        <f t="shared" si="20"/>
        <v/>
      </c>
      <c s="252" t="str">
        <f>IF($I60="","",'SEP 24'!$CA60)</f>
        <v/>
      </c>
      <c s="253" t="str">
        <f t="shared" si="21"/>
        <v/>
      </c>
      <c s="252" t="str">
        <f t="shared" si="22"/>
        <v/>
      </c>
      <c s="252" t="str">
        <f>IF($I60="","",'SEP 24'!$CD60)</f>
        <v/>
      </c>
      <c s="253" t="str">
        <f t="shared" si="23"/>
        <v/>
      </c>
      <c s="253"/>
      <c s="249">
        <v>54</v>
      </c>
      <c s="298"/>
      <c s="298"/>
      <c s="298"/>
      <c s="254" t="str">
        <f t="shared" si="24"/>
        <v/>
      </c>
      <c s="298"/>
      <c s="298"/>
      <c s="298"/>
      <c s="298"/>
      <c s="298"/>
      <c s="298"/>
      <c s="298"/>
      <c s="298"/>
    </row>
    <row r="61" spans="1:98" ht="15.75" customHeight="1">
      <c r="A61" s="249" t="str">
        <f>IF('STUDENT DATA SHEET '!A62="","",'STUDENT DATA SHEET '!A62)</f>
        <v/>
      </c>
      <c s="229" t="str">
        <f>IFERROR(IF('STUDENT DATA SHEET '!B62="","",'STUDENT DATA SHEET '!B62),"")</f>
        <v/>
      </c>
      <c s="229" t="str">
        <f>IFERROR(IF('STUDENT DATA SHEET '!C62="","",'STUDENT DATA SHEET '!C62),"")</f>
        <v/>
      </c>
      <c s="229" t="str">
        <f>IFERROR(IF('STUDENT DATA SHEET '!D62="","",'STUDENT DATA SHEET '!D62),"")</f>
        <v/>
      </c>
      <c s="250" t="str">
        <f>IFERROR(IF('STUDENT DATA SHEET '!E62="","",'STUDENT DATA SHEET '!E62),"")</f>
        <v/>
      </c>
      <c s="251" t="str">
        <f>IFERROR(IF('STUDENT DATA SHEET '!F62="","",'STUDENT DATA SHEET '!F62),"")</f>
        <v/>
      </c>
      <c s="229" t="str">
        <f>IFERROR(IF('STUDENT DATA SHEET '!G62="","",'STUDENT DATA SHEET '!G62),"")</f>
        <v/>
      </c>
      <c s="229" t="str">
        <f>IFERROR(IF('STUDENT DATA SHEET '!H62="","",'STUDENT DATA SHEET '!H62),"")</f>
        <v/>
      </c>
      <c s="229" t="str">
        <f>IFERROR(UPPER(IF('STUDENT DATA SHEET '!I62="","",'STUDENT DATA SHEET '!I62)),"")</f>
        <v/>
      </c>
      <c s="229" t="str">
        <f>IFERROR(IF('STUDENT DATA SHEET '!J62="","",'STUDENT DATA SHEET '!J62),"")</f>
        <v/>
      </c>
      <c s="229" t="str">
        <f>IFERROR(IF('STUDENT DATA SHEET '!K62="","",'STUDENT DATA SHEET '!K62),"")</f>
        <v/>
      </c>
      <c s="229"/>
      <c s="102"/>
      <c s="102"/>
      <c s="102"/>
      <c s="102"/>
      <c s="102"/>
      <c s="102"/>
      <c s="102"/>
      <c s="102"/>
      <c s="102"/>
      <c s="102"/>
      <c s="102"/>
      <c s="102"/>
      <c s="102"/>
      <c s="102"/>
      <c s="102"/>
      <c s="102"/>
      <c s="102"/>
      <c s="102"/>
      <c s="102"/>
      <c s="102"/>
      <c s="102"/>
      <c s="102"/>
      <c s="102"/>
      <c s="102"/>
      <c s="102"/>
      <c s="102"/>
      <c s="102"/>
      <c s="102"/>
      <c s="102"/>
      <c s="102"/>
      <c s="102"/>
      <c s="102"/>
      <c s="89" t="str">
        <f>IF(B61="","",_xlfn.AGGREGATE(3,5,$B$6:B61))</f>
        <v/>
      </c>
      <c s="209"/>
      <c s="209"/>
      <c s="102"/>
      <c s="102"/>
      <c s="102"/>
      <c s="102"/>
      <c s="102"/>
      <c s="102"/>
      <c s="102"/>
      <c s="102"/>
      <c s="102"/>
      <c s="102"/>
      <c s="102"/>
      <c s="102"/>
      <c s="102"/>
      <c s="102"/>
      <c s="102"/>
      <c s="102"/>
      <c s="102"/>
      <c s="102"/>
      <c s="102"/>
      <c s="102"/>
      <c s="102"/>
      <c s="102"/>
      <c s="102"/>
      <c s="102"/>
      <c s="102"/>
      <c s="102"/>
      <c s="102"/>
      <c s="102"/>
      <c s="252" t="str">
        <f t="shared" si="18"/>
        <v/>
      </c>
      <c s="252" t="str">
        <f>IF($I61="","",'SEP 24'!$BX61)</f>
        <v/>
      </c>
      <c s="253" t="str">
        <f t="shared" si="19"/>
        <v/>
      </c>
      <c s="252" t="str">
        <f t="shared" si="20"/>
        <v/>
      </c>
      <c s="252" t="str">
        <f>IF($I61="","",'SEP 24'!$CA61)</f>
        <v/>
      </c>
      <c s="253" t="str">
        <f t="shared" si="21"/>
        <v/>
      </c>
      <c s="252" t="str">
        <f t="shared" si="22"/>
        <v/>
      </c>
      <c s="252" t="str">
        <f>IF($I61="","",'SEP 24'!$CD61)</f>
        <v/>
      </c>
      <c s="253" t="str">
        <f t="shared" si="23"/>
        <v/>
      </c>
      <c s="253"/>
      <c s="249">
        <v>55</v>
      </c>
      <c s="298"/>
      <c s="298"/>
      <c s="298"/>
      <c s="254" t="str">
        <f t="shared" si="24"/>
        <v/>
      </c>
      <c s="298"/>
      <c s="298"/>
      <c s="298"/>
      <c s="298"/>
      <c s="298"/>
      <c s="298"/>
      <c s="298"/>
      <c s="298"/>
    </row>
    <row r="62" spans="1:98" ht="15.75" customHeight="1">
      <c r="A62" s="249" t="str">
        <f>IF('STUDENT DATA SHEET '!A63="","",'STUDENT DATA SHEET '!A63)</f>
        <v/>
      </c>
      <c s="229" t="str">
        <f>IFERROR(IF('STUDENT DATA SHEET '!B63="","",'STUDENT DATA SHEET '!B63),"")</f>
        <v/>
      </c>
      <c s="229" t="str">
        <f>IFERROR(IF('STUDENT DATA SHEET '!C63="","",'STUDENT DATA SHEET '!C63),"")</f>
        <v/>
      </c>
      <c s="229" t="str">
        <f>IFERROR(IF('STUDENT DATA SHEET '!D63="","",'STUDENT DATA SHEET '!D63),"")</f>
        <v/>
      </c>
      <c s="250" t="str">
        <f>IFERROR(IF('STUDENT DATA SHEET '!E63="","",'STUDENT DATA SHEET '!E63),"")</f>
        <v/>
      </c>
      <c s="251" t="str">
        <f>IFERROR(IF('STUDENT DATA SHEET '!F63="","",'STUDENT DATA SHEET '!F63),"")</f>
        <v/>
      </c>
      <c s="229" t="str">
        <f>IFERROR(IF('STUDENT DATA SHEET '!G63="","",'STUDENT DATA SHEET '!G63),"")</f>
        <v/>
      </c>
      <c s="229" t="str">
        <f>IFERROR(IF('STUDENT DATA SHEET '!H63="","",'STUDENT DATA SHEET '!H63),"")</f>
        <v/>
      </c>
      <c s="229" t="str">
        <f>IFERROR(UPPER(IF('STUDENT DATA SHEET '!I63="","",'STUDENT DATA SHEET '!I63)),"")</f>
        <v/>
      </c>
      <c s="229" t="str">
        <f>IFERROR(IF('STUDENT DATA SHEET '!J63="","",'STUDENT DATA SHEET '!J63),"")</f>
        <v/>
      </c>
      <c s="229" t="str">
        <f>IFERROR(IF('STUDENT DATA SHEET '!K63="","",'STUDENT DATA SHEET '!K63),"")</f>
        <v/>
      </c>
      <c s="229"/>
      <c s="102"/>
      <c s="102"/>
      <c s="102"/>
      <c s="102"/>
      <c s="102"/>
      <c s="102"/>
      <c s="102"/>
      <c s="102"/>
      <c s="102"/>
      <c s="102"/>
      <c s="102"/>
      <c s="102"/>
      <c s="102"/>
      <c s="102"/>
      <c s="102"/>
      <c s="102"/>
      <c s="102"/>
      <c s="102"/>
      <c s="102"/>
      <c s="102"/>
      <c s="102"/>
      <c s="102"/>
      <c s="102"/>
      <c s="102"/>
      <c s="102"/>
      <c s="102"/>
      <c s="102"/>
      <c s="102"/>
      <c s="102"/>
      <c s="102"/>
      <c s="102"/>
      <c s="102"/>
      <c s="89" t="str">
        <f>IF(B62="","",_xlfn.AGGREGATE(3,5,$B$6:B62))</f>
        <v/>
      </c>
      <c s="209"/>
      <c s="209"/>
      <c s="102"/>
      <c s="102"/>
      <c s="102"/>
      <c s="102"/>
      <c s="102"/>
      <c s="102"/>
      <c s="102"/>
      <c s="102"/>
      <c s="102"/>
      <c s="102"/>
      <c s="102"/>
      <c s="102"/>
      <c s="102"/>
      <c s="102"/>
      <c s="102"/>
      <c s="102"/>
      <c s="102"/>
      <c s="102"/>
      <c s="102"/>
      <c s="102"/>
      <c s="102"/>
      <c s="102"/>
      <c s="102"/>
      <c s="102"/>
      <c s="102"/>
      <c s="102"/>
      <c s="102"/>
      <c s="102"/>
      <c s="252" t="str">
        <f t="shared" si="18"/>
        <v/>
      </c>
      <c s="252" t="str">
        <f>IF($I62="","",'SEP 24'!$BX62)</f>
        <v/>
      </c>
      <c s="253" t="str">
        <f t="shared" si="19"/>
        <v/>
      </c>
      <c s="252" t="str">
        <f t="shared" si="20"/>
        <v/>
      </c>
      <c s="252" t="str">
        <f>IF($I62="","",'SEP 24'!$CA62)</f>
        <v/>
      </c>
      <c s="253" t="str">
        <f t="shared" si="21"/>
        <v/>
      </c>
      <c s="252" t="str">
        <f t="shared" si="22"/>
        <v/>
      </c>
      <c s="252" t="str">
        <f>IF($I62="","",'SEP 24'!$CD62)</f>
        <v/>
      </c>
      <c s="253" t="str">
        <f t="shared" si="23"/>
        <v/>
      </c>
      <c s="253"/>
      <c s="249">
        <v>56</v>
      </c>
      <c s="298"/>
      <c s="298"/>
      <c s="298"/>
      <c s="254" t="str">
        <f t="shared" si="24"/>
        <v/>
      </c>
      <c s="298"/>
      <c s="298"/>
      <c s="298"/>
      <c s="298"/>
      <c s="298"/>
      <c s="298"/>
      <c s="298"/>
      <c s="298"/>
    </row>
    <row r="63" spans="1:98" ht="15.75" customHeight="1">
      <c r="A63" s="249" t="str">
        <f>IF('STUDENT DATA SHEET '!A64="","",'STUDENT DATA SHEET '!A64)</f>
        <v/>
      </c>
      <c s="229" t="str">
        <f>IFERROR(IF('STUDENT DATA SHEET '!B64="","",'STUDENT DATA SHEET '!B64),"")</f>
        <v/>
      </c>
      <c s="229" t="str">
        <f>IFERROR(IF('STUDENT DATA SHEET '!C64="","",'STUDENT DATA SHEET '!C64),"")</f>
        <v/>
      </c>
      <c s="229" t="str">
        <f>IFERROR(IF('STUDENT DATA SHEET '!D64="","",'STUDENT DATA SHEET '!D64),"")</f>
        <v/>
      </c>
      <c s="250" t="str">
        <f>IFERROR(IF('STUDENT DATA SHEET '!E64="","",'STUDENT DATA SHEET '!E64),"")</f>
        <v/>
      </c>
      <c s="251" t="str">
        <f>IFERROR(IF('STUDENT DATA SHEET '!F64="","",'STUDENT DATA SHEET '!F64),"")</f>
        <v/>
      </c>
      <c s="229" t="str">
        <f>IFERROR(IF('STUDENT DATA SHEET '!G64="","",'STUDENT DATA SHEET '!G64),"")</f>
        <v/>
      </c>
      <c s="229" t="str">
        <f>IFERROR(IF('STUDENT DATA SHEET '!H64="","",'STUDENT DATA SHEET '!H64),"")</f>
        <v/>
      </c>
      <c s="229" t="str">
        <f>IFERROR(UPPER(IF('STUDENT DATA SHEET '!I64="","",'STUDENT DATA SHEET '!I64)),"")</f>
        <v/>
      </c>
      <c s="229" t="str">
        <f>IFERROR(IF('STUDENT DATA SHEET '!J64="","",'STUDENT DATA SHEET '!J64),"")</f>
        <v/>
      </c>
      <c s="229" t="str">
        <f>IFERROR(IF('STUDENT DATA SHEET '!K64="","",'STUDENT DATA SHEET '!K64),"")</f>
        <v/>
      </c>
      <c s="229"/>
      <c s="102"/>
      <c s="102"/>
      <c s="102"/>
      <c s="102"/>
      <c s="102"/>
      <c s="102"/>
      <c s="102"/>
      <c s="102"/>
      <c s="102"/>
      <c s="102"/>
      <c s="102"/>
      <c s="102"/>
      <c s="102"/>
      <c s="102"/>
      <c s="102"/>
      <c s="102"/>
      <c s="102"/>
      <c s="102"/>
      <c s="102"/>
      <c s="102"/>
      <c s="102"/>
      <c s="102"/>
      <c s="102"/>
      <c s="102"/>
      <c s="102"/>
      <c s="102"/>
      <c s="102"/>
      <c s="102"/>
      <c s="102"/>
      <c s="102"/>
      <c s="102"/>
      <c s="102"/>
      <c s="89" t="str">
        <f>IF(B63="","",_xlfn.AGGREGATE(3,5,$B$6:B63))</f>
        <v/>
      </c>
      <c s="209"/>
      <c s="209"/>
      <c s="102"/>
      <c s="102"/>
      <c s="102"/>
      <c s="102"/>
      <c s="102"/>
      <c s="102"/>
      <c s="102"/>
      <c s="102"/>
      <c s="102"/>
      <c s="102"/>
      <c s="102"/>
      <c s="102"/>
      <c s="102"/>
      <c s="102"/>
      <c s="102"/>
      <c s="102"/>
      <c s="102"/>
      <c s="102"/>
      <c s="102"/>
      <c s="102"/>
      <c s="102"/>
      <c s="102"/>
      <c s="102"/>
      <c s="102"/>
      <c s="102"/>
      <c s="102"/>
      <c s="102"/>
      <c s="102"/>
      <c s="252" t="str">
        <f t="shared" si="18"/>
        <v/>
      </c>
      <c s="252" t="str">
        <f>IF($I63="","",'SEP 24'!$BX63)</f>
        <v/>
      </c>
      <c s="253" t="str">
        <f t="shared" si="19"/>
        <v/>
      </c>
      <c s="252" t="str">
        <f t="shared" si="20"/>
        <v/>
      </c>
      <c s="252" t="str">
        <f>IF($I63="","",'SEP 24'!$CA63)</f>
        <v/>
      </c>
      <c s="253" t="str">
        <f t="shared" si="21"/>
        <v/>
      </c>
      <c s="252" t="str">
        <f t="shared" si="22"/>
        <v/>
      </c>
      <c s="252" t="str">
        <f>IF($I63="","",'SEP 24'!$CD63)</f>
        <v/>
      </c>
      <c s="253" t="str">
        <f t="shared" si="23"/>
        <v/>
      </c>
      <c s="253"/>
      <c s="249">
        <v>57</v>
      </c>
      <c s="298"/>
      <c s="298"/>
      <c s="298"/>
      <c s="254" t="str">
        <f t="shared" si="24"/>
        <v/>
      </c>
      <c s="298"/>
      <c s="298"/>
      <c s="298"/>
      <c s="298"/>
      <c s="298"/>
      <c s="298"/>
      <c s="298"/>
      <c s="298"/>
    </row>
    <row r="64" spans="1:98" ht="15.75" customHeight="1">
      <c r="A64" s="249" t="str">
        <f>IF('STUDENT DATA SHEET '!A65="","",'STUDENT DATA SHEET '!A65)</f>
        <v/>
      </c>
      <c s="229" t="str">
        <f>IFERROR(IF('STUDENT DATA SHEET '!B65="","",'STUDENT DATA SHEET '!B65),"")</f>
        <v/>
      </c>
      <c s="229" t="str">
        <f>IFERROR(IF('STUDENT DATA SHEET '!C65="","",'STUDENT DATA SHEET '!C65),"")</f>
        <v/>
      </c>
      <c s="229" t="str">
        <f>IFERROR(IF('STUDENT DATA SHEET '!D65="","",'STUDENT DATA SHEET '!D65),"")</f>
        <v/>
      </c>
      <c s="250" t="str">
        <f>IFERROR(IF('STUDENT DATA SHEET '!E65="","",'STUDENT DATA SHEET '!E65),"")</f>
        <v/>
      </c>
      <c s="251" t="str">
        <f>IFERROR(IF('STUDENT DATA SHEET '!F65="","",'STUDENT DATA SHEET '!F65),"")</f>
        <v/>
      </c>
      <c s="229" t="str">
        <f>IFERROR(IF('STUDENT DATA SHEET '!G65="","",'STUDENT DATA SHEET '!G65),"")</f>
        <v/>
      </c>
      <c s="229" t="str">
        <f>IFERROR(IF('STUDENT DATA SHEET '!H65="","",'STUDENT DATA SHEET '!H65),"")</f>
        <v/>
      </c>
      <c s="229" t="str">
        <f>IFERROR(UPPER(IF('STUDENT DATA SHEET '!I65="","",'STUDENT DATA SHEET '!I65)),"")</f>
        <v/>
      </c>
      <c s="229" t="str">
        <f>IFERROR(IF('STUDENT DATA SHEET '!J65="","",'STUDENT DATA SHEET '!J65),"")</f>
        <v/>
      </c>
      <c s="229" t="str">
        <f>IFERROR(IF('STUDENT DATA SHEET '!K65="","",'STUDENT DATA SHEET '!K65),"")</f>
        <v/>
      </c>
      <c s="229"/>
      <c s="102"/>
      <c s="102"/>
      <c s="102"/>
      <c s="102"/>
      <c s="102"/>
      <c s="102"/>
      <c s="102"/>
      <c s="102"/>
      <c s="102"/>
      <c s="102"/>
      <c s="102"/>
      <c s="102"/>
      <c s="102"/>
      <c s="102"/>
      <c s="102"/>
      <c s="102"/>
      <c s="102"/>
      <c s="102"/>
      <c s="102"/>
      <c s="102"/>
      <c s="102"/>
      <c s="102"/>
      <c s="102"/>
      <c s="102"/>
      <c s="102"/>
      <c s="102"/>
      <c s="102"/>
      <c s="102"/>
      <c s="102"/>
      <c s="102"/>
      <c s="102"/>
      <c s="102"/>
      <c s="89" t="str">
        <f>IF(B64="","",_xlfn.AGGREGATE(3,5,$B$6:B64))</f>
        <v/>
      </c>
      <c s="209"/>
      <c s="209"/>
      <c s="102"/>
      <c s="102"/>
      <c s="102"/>
      <c s="102"/>
      <c s="102"/>
      <c s="102"/>
      <c s="102"/>
      <c s="102"/>
      <c s="102"/>
      <c s="102"/>
      <c s="102"/>
      <c s="102"/>
      <c s="102"/>
      <c s="102"/>
      <c s="102"/>
      <c s="102"/>
      <c s="102"/>
      <c s="102"/>
      <c s="102"/>
      <c s="102"/>
      <c s="102"/>
      <c s="102"/>
      <c s="102"/>
      <c s="102"/>
      <c s="102"/>
      <c s="102"/>
      <c s="102"/>
      <c s="102"/>
      <c s="252" t="str">
        <f t="shared" si="18"/>
        <v/>
      </c>
      <c s="252" t="str">
        <f>IF($I64="","",'SEP 24'!$BX64)</f>
        <v/>
      </c>
      <c s="253" t="str">
        <f t="shared" si="19"/>
        <v/>
      </c>
      <c s="252" t="str">
        <f t="shared" si="20"/>
        <v/>
      </c>
      <c s="252" t="str">
        <f>IF($I64="","",'SEP 24'!$CA64)</f>
        <v/>
      </c>
      <c s="253" t="str">
        <f t="shared" si="21"/>
        <v/>
      </c>
      <c s="252" t="str">
        <f t="shared" si="22"/>
        <v/>
      </c>
      <c s="252" t="str">
        <f>IF($I64="","",'SEP 24'!$CD64)</f>
        <v/>
      </c>
      <c s="253" t="str">
        <f t="shared" si="23"/>
        <v/>
      </c>
      <c s="253"/>
      <c s="249">
        <v>58</v>
      </c>
      <c s="298"/>
      <c s="298"/>
      <c s="298"/>
      <c s="254" t="str">
        <f t="shared" si="24"/>
        <v/>
      </c>
      <c s="298"/>
      <c s="298"/>
      <c s="298"/>
      <c s="298"/>
      <c s="298"/>
      <c s="298"/>
      <c s="298"/>
      <c s="298"/>
    </row>
    <row r="65" spans="1:98" ht="15.75" customHeight="1">
      <c r="A65" s="249" t="str">
        <f>IF('STUDENT DATA SHEET '!A66="","",'STUDENT DATA SHEET '!A66)</f>
        <v/>
      </c>
      <c s="229" t="str">
        <f>IFERROR(IF('STUDENT DATA SHEET '!B66="","",'STUDENT DATA SHEET '!B66),"")</f>
        <v/>
      </c>
      <c s="229" t="str">
        <f>IFERROR(IF('STUDENT DATA SHEET '!C66="","",'STUDENT DATA SHEET '!C66),"")</f>
        <v/>
      </c>
      <c s="229" t="str">
        <f>IFERROR(IF('STUDENT DATA SHEET '!D66="","",'STUDENT DATA SHEET '!D66),"")</f>
        <v/>
      </c>
      <c s="250" t="str">
        <f>IFERROR(IF('STUDENT DATA SHEET '!E66="","",'STUDENT DATA SHEET '!E66),"")</f>
        <v/>
      </c>
      <c s="251" t="str">
        <f>IFERROR(IF('STUDENT DATA SHEET '!F66="","",'STUDENT DATA SHEET '!F66),"")</f>
        <v/>
      </c>
      <c s="229" t="str">
        <f>IFERROR(IF('STUDENT DATA SHEET '!G66="","",'STUDENT DATA SHEET '!G66),"")</f>
        <v/>
      </c>
      <c s="229" t="str">
        <f>IFERROR(IF('STUDENT DATA SHEET '!H66="","",'STUDENT DATA SHEET '!H66),"")</f>
        <v/>
      </c>
      <c s="229" t="str">
        <f>IFERROR(UPPER(IF('STUDENT DATA SHEET '!I66="","",'STUDENT DATA SHEET '!I66)),"")</f>
        <v/>
      </c>
      <c s="229" t="str">
        <f>IFERROR(IF('STUDENT DATA SHEET '!J66="","",'STUDENT DATA SHEET '!J66),"")</f>
        <v/>
      </c>
      <c s="229" t="str">
        <f>IFERROR(IF('STUDENT DATA SHEET '!K66="","",'STUDENT DATA SHEET '!K66),"")</f>
        <v/>
      </c>
      <c s="229"/>
      <c s="102"/>
      <c s="102"/>
      <c s="102"/>
      <c s="102"/>
      <c s="102"/>
      <c s="102"/>
      <c s="102"/>
      <c s="102"/>
      <c s="102"/>
      <c s="102"/>
      <c s="102"/>
      <c s="102"/>
      <c s="102"/>
      <c s="102"/>
      <c s="102"/>
      <c s="102"/>
      <c s="102"/>
      <c s="102"/>
      <c s="102"/>
      <c s="102"/>
      <c s="102"/>
      <c s="102"/>
      <c s="102"/>
      <c s="102"/>
      <c s="102"/>
      <c s="102"/>
      <c s="102"/>
      <c s="102"/>
      <c s="102"/>
      <c s="102"/>
      <c s="102"/>
      <c s="102"/>
      <c s="89" t="str">
        <f>IF(B65="","",_xlfn.AGGREGATE(3,5,$B$6:B65))</f>
        <v/>
      </c>
      <c s="209"/>
      <c s="209"/>
      <c s="102"/>
      <c s="102"/>
      <c s="102"/>
      <c s="102"/>
      <c s="102"/>
      <c s="102"/>
      <c s="102"/>
      <c s="102"/>
      <c s="102"/>
      <c s="102"/>
      <c s="102"/>
      <c s="102"/>
      <c s="102"/>
      <c s="102"/>
      <c s="102"/>
      <c s="102"/>
      <c s="102"/>
      <c s="102"/>
      <c s="102"/>
      <c s="102"/>
      <c s="102"/>
      <c s="102"/>
      <c s="102"/>
      <c s="102"/>
      <c s="102"/>
      <c s="102"/>
      <c s="102"/>
      <c s="102"/>
      <c s="252" t="str">
        <f t="shared" si="18"/>
        <v/>
      </c>
      <c s="252" t="str">
        <f>IF($I65="","",'SEP 24'!$BX65)</f>
        <v/>
      </c>
      <c s="253" t="str">
        <f t="shared" si="19"/>
        <v/>
      </c>
      <c s="252" t="str">
        <f t="shared" si="20"/>
        <v/>
      </c>
      <c s="252" t="str">
        <f>IF($I65="","",'SEP 24'!$CA65)</f>
        <v/>
      </c>
      <c s="253" t="str">
        <f t="shared" si="21"/>
        <v/>
      </c>
      <c s="252" t="str">
        <f t="shared" si="22"/>
        <v/>
      </c>
      <c s="252" t="str">
        <f>IF($I65="","",'SEP 24'!$CD65)</f>
        <v/>
      </c>
      <c s="253" t="str">
        <f t="shared" si="23"/>
        <v/>
      </c>
      <c s="253"/>
      <c s="249">
        <v>59</v>
      </c>
      <c s="298"/>
      <c s="298"/>
      <c s="298"/>
      <c s="254" t="str">
        <f t="shared" si="24"/>
        <v/>
      </c>
      <c s="298"/>
      <c s="298"/>
      <c s="298"/>
      <c s="298"/>
      <c s="298"/>
      <c s="298"/>
      <c s="298"/>
      <c s="298"/>
    </row>
    <row r="66" spans="1:98" ht="15.75" customHeight="1">
      <c r="A66" s="249" t="str">
        <f>IF('STUDENT DATA SHEET '!A67="","",'STUDENT DATA SHEET '!A67)</f>
        <v/>
      </c>
      <c s="229" t="str">
        <f>IFERROR(IF('STUDENT DATA SHEET '!B67="","",'STUDENT DATA SHEET '!B67),"")</f>
        <v/>
      </c>
      <c s="229" t="str">
        <f>IFERROR(IF('STUDENT DATA SHEET '!C67="","",'STUDENT DATA SHEET '!C67),"")</f>
        <v/>
      </c>
      <c s="229" t="str">
        <f>IFERROR(IF('STUDENT DATA SHEET '!D67="","",'STUDENT DATA SHEET '!D67),"")</f>
        <v/>
      </c>
      <c s="250" t="str">
        <f>IFERROR(IF('STUDENT DATA SHEET '!E67="","",'STUDENT DATA SHEET '!E67),"")</f>
        <v/>
      </c>
      <c s="251" t="str">
        <f>IFERROR(IF('STUDENT DATA SHEET '!F67="","",'STUDENT DATA SHEET '!F67),"")</f>
        <v/>
      </c>
      <c s="229" t="str">
        <f>IFERROR(IF('STUDENT DATA SHEET '!G67="","",'STUDENT DATA SHEET '!G67),"")</f>
        <v/>
      </c>
      <c s="229" t="str">
        <f>IFERROR(IF('STUDENT DATA SHEET '!H67="","",'STUDENT DATA SHEET '!H67),"")</f>
        <v/>
      </c>
      <c s="229" t="str">
        <f>IFERROR(UPPER(IF('STUDENT DATA SHEET '!I67="","",'STUDENT DATA SHEET '!I67)),"")</f>
        <v/>
      </c>
      <c s="229" t="str">
        <f>IFERROR(IF('STUDENT DATA SHEET '!J67="","",'STUDENT DATA SHEET '!J67),"")</f>
        <v/>
      </c>
      <c s="229" t="str">
        <f>IFERROR(IF('STUDENT DATA SHEET '!K67="","",'STUDENT DATA SHEET '!K67),"")</f>
        <v/>
      </c>
      <c s="229"/>
      <c s="102"/>
      <c s="102"/>
      <c s="102"/>
      <c s="102"/>
      <c s="102"/>
      <c s="102"/>
      <c s="102"/>
      <c s="102"/>
      <c s="102"/>
      <c s="102"/>
      <c s="102"/>
      <c s="102"/>
      <c s="102"/>
      <c s="102"/>
      <c s="102"/>
      <c s="102"/>
      <c s="102"/>
      <c s="102"/>
      <c s="102"/>
      <c s="102"/>
      <c s="102"/>
      <c s="102"/>
      <c s="102"/>
      <c s="102"/>
      <c s="102"/>
      <c s="102"/>
      <c s="102"/>
      <c s="102"/>
      <c s="102"/>
      <c s="102"/>
      <c s="102"/>
      <c s="102"/>
      <c s="89" t="str">
        <f>IF(B66="","",_xlfn.AGGREGATE(3,5,$B$6:B66))</f>
        <v/>
      </c>
      <c s="209"/>
      <c s="209"/>
      <c s="102"/>
      <c s="102"/>
      <c s="102"/>
      <c s="102"/>
      <c s="102"/>
      <c s="102"/>
      <c s="102"/>
      <c s="102"/>
      <c s="102"/>
      <c s="102"/>
      <c s="102"/>
      <c s="102"/>
      <c s="102"/>
      <c s="102"/>
      <c s="102"/>
      <c s="102"/>
      <c s="102"/>
      <c s="102"/>
      <c s="102"/>
      <c s="102"/>
      <c s="102"/>
      <c s="102"/>
      <c s="102"/>
      <c s="102"/>
      <c s="102"/>
      <c s="102"/>
      <c s="102"/>
      <c s="102"/>
      <c s="252" t="str">
        <f t="shared" si="18"/>
        <v/>
      </c>
      <c s="252" t="str">
        <f>IF($I66="","",'SEP 24'!$BX66)</f>
        <v/>
      </c>
      <c s="253" t="str">
        <f t="shared" si="19"/>
        <v/>
      </c>
      <c s="252" t="str">
        <f t="shared" si="20"/>
        <v/>
      </c>
      <c s="252" t="str">
        <f>IF($I66="","",'SEP 24'!$CA66)</f>
        <v/>
      </c>
      <c s="253" t="str">
        <f t="shared" si="21"/>
        <v/>
      </c>
      <c s="252" t="str">
        <f t="shared" si="22"/>
        <v/>
      </c>
      <c s="252" t="str">
        <f>IF($I66="","",'SEP 24'!$CD66)</f>
        <v/>
      </c>
      <c s="253" t="str">
        <f t="shared" si="23"/>
        <v/>
      </c>
      <c s="253"/>
      <c s="249">
        <v>60</v>
      </c>
      <c s="298"/>
      <c s="298"/>
      <c s="298"/>
      <c s="254" t="str">
        <f t="shared" si="24"/>
        <v/>
      </c>
      <c s="298"/>
      <c s="298"/>
      <c s="298"/>
      <c s="298"/>
      <c s="298"/>
      <c s="298"/>
      <c s="298"/>
      <c s="298"/>
    </row>
    <row r="67" spans="1:98" ht="15.75" customHeight="1">
      <c r="A67" s="249" t="str">
        <f>IF('STUDENT DATA SHEET '!A68="","",'STUDENT DATA SHEET '!A68)</f>
        <v/>
      </c>
      <c s="229" t="str">
        <f>IFERROR(IF('STUDENT DATA SHEET '!B68="","",'STUDENT DATA SHEET '!B68),"")</f>
        <v/>
      </c>
      <c s="229" t="str">
        <f>IFERROR(IF('STUDENT DATA SHEET '!C68="","",'STUDENT DATA SHEET '!C68),"")</f>
        <v/>
      </c>
      <c s="229" t="str">
        <f>IFERROR(IF('STUDENT DATA SHEET '!D68="","",'STUDENT DATA SHEET '!D68),"")</f>
        <v/>
      </c>
      <c s="250" t="str">
        <f>IFERROR(IF('STUDENT DATA SHEET '!E68="","",'STUDENT DATA SHEET '!E68),"")</f>
        <v/>
      </c>
      <c s="251" t="str">
        <f>IFERROR(IF('STUDENT DATA SHEET '!F68="","",'STUDENT DATA SHEET '!F68),"")</f>
        <v/>
      </c>
      <c s="229" t="str">
        <f>IFERROR(IF('STUDENT DATA SHEET '!G68="","",'STUDENT DATA SHEET '!G68),"")</f>
        <v/>
      </c>
      <c s="229" t="str">
        <f>IFERROR(IF('STUDENT DATA SHEET '!H68="","",'STUDENT DATA SHEET '!H68),"")</f>
        <v/>
      </c>
      <c s="229" t="str">
        <f>IFERROR(UPPER(IF('STUDENT DATA SHEET '!I68="","",'STUDENT DATA SHEET '!I68)),"")</f>
        <v/>
      </c>
      <c s="229" t="str">
        <f>IFERROR(IF('STUDENT DATA SHEET '!J68="","",'STUDENT DATA SHEET '!J68),"")</f>
        <v/>
      </c>
      <c s="229" t="str">
        <f>IFERROR(IF('STUDENT DATA SHEET '!K68="","",'STUDENT DATA SHEET '!K68),"")</f>
        <v/>
      </c>
      <c s="229"/>
      <c s="102"/>
      <c s="102"/>
      <c s="102"/>
      <c s="102"/>
      <c s="102"/>
      <c s="102"/>
      <c s="102"/>
      <c s="102"/>
      <c s="102"/>
      <c s="102"/>
      <c s="102"/>
      <c s="102"/>
      <c s="102"/>
      <c s="102"/>
      <c s="102"/>
      <c s="102"/>
      <c s="102"/>
      <c s="102"/>
      <c s="102"/>
      <c s="102"/>
      <c s="102"/>
      <c s="102"/>
      <c s="102"/>
      <c s="102"/>
      <c s="102"/>
      <c s="102"/>
      <c s="102"/>
      <c s="102"/>
      <c s="102"/>
      <c s="102"/>
      <c s="102"/>
      <c s="102"/>
      <c s="89" t="str">
        <f>IF(B67="","",_xlfn.AGGREGATE(3,5,$B$6:B67))</f>
        <v/>
      </c>
      <c s="209"/>
      <c s="209"/>
      <c s="102"/>
      <c s="102"/>
      <c s="102"/>
      <c s="102"/>
      <c s="102"/>
      <c s="102"/>
      <c s="102"/>
      <c s="102"/>
      <c s="102"/>
      <c s="102"/>
      <c s="102"/>
      <c s="102"/>
      <c s="102"/>
      <c s="102"/>
      <c s="102"/>
      <c s="102"/>
      <c s="102"/>
      <c s="102"/>
      <c s="102"/>
      <c s="102"/>
      <c s="102"/>
      <c s="102"/>
      <c s="102"/>
      <c s="102"/>
      <c s="102"/>
      <c s="102"/>
      <c s="102"/>
      <c s="102"/>
      <c s="252" t="str">
        <f t="shared" si="18"/>
        <v/>
      </c>
      <c s="252" t="str">
        <f>IF($I67="","",'SEP 24'!$BX67)</f>
        <v/>
      </c>
      <c s="253" t="str">
        <f t="shared" si="19"/>
        <v/>
      </c>
      <c s="252" t="str">
        <f t="shared" si="20"/>
        <v/>
      </c>
      <c s="252" t="str">
        <f>IF($I67="","",'SEP 24'!$CA67)</f>
        <v/>
      </c>
      <c s="253" t="str">
        <f t="shared" si="21"/>
        <v/>
      </c>
      <c s="252" t="str">
        <f t="shared" si="22"/>
        <v/>
      </c>
      <c s="252" t="str">
        <f>IF($I67="","",'SEP 24'!$CD67)</f>
        <v/>
      </c>
      <c s="253" t="str">
        <f t="shared" si="23"/>
        <v/>
      </c>
      <c s="253"/>
      <c s="249">
        <v>61</v>
      </c>
      <c s="298"/>
      <c s="298"/>
      <c s="298"/>
      <c s="254" t="str">
        <f t="shared" si="24"/>
        <v/>
      </c>
      <c s="298"/>
      <c s="298"/>
      <c s="298"/>
      <c s="298"/>
      <c s="298"/>
      <c s="298"/>
      <c s="298"/>
      <c s="298"/>
    </row>
    <row r="68" spans="1:98" ht="15.75" customHeight="1">
      <c r="A68" s="249" t="str">
        <f>IF('STUDENT DATA SHEET '!A69="","",'STUDENT DATA SHEET '!A69)</f>
        <v/>
      </c>
      <c s="229" t="str">
        <f>IFERROR(IF('STUDENT DATA SHEET '!B69="","",'STUDENT DATA SHEET '!B69),"")</f>
        <v/>
      </c>
      <c s="229" t="str">
        <f>IFERROR(IF('STUDENT DATA SHEET '!C69="","",'STUDENT DATA SHEET '!C69),"")</f>
        <v/>
      </c>
      <c s="229" t="str">
        <f>IFERROR(IF('STUDENT DATA SHEET '!D69="","",'STUDENT DATA SHEET '!D69),"")</f>
        <v/>
      </c>
      <c s="250" t="str">
        <f>IFERROR(IF('STUDENT DATA SHEET '!E69="","",'STUDENT DATA SHEET '!E69),"")</f>
        <v/>
      </c>
      <c s="251" t="str">
        <f>IFERROR(IF('STUDENT DATA SHEET '!F69="","",'STUDENT DATA SHEET '!F69),"")</f>
        <v/>
      </c>
      <c s="229" t="str">
        <f>IFERROR(IF('STUDENT DATA SHEET '!G69="","",'STUDENT DATA SHEET '!G69),"")</f>
        <v/>
      </c>
      <c s="229" t="str">
        <f>IFERROR(IF('STUDENT DATA SHEET '!H69="","",'STUDENT DATA SHEET '!H69),"")</f>
        <v/>
      </c>
      <c s="229" t="str">
        <f>IFERROR(UPPER(IF('STUDENT DATA SHEET '!I69="","",'STUDENT DATA SHEET '!I69)),"")</f>
        <v/>
      </c>
      <c s="229" t="str">
        <f>IFERROR(IF('STUDENT DATA SHEET '!J69="","",'STUDENT DATA SHEET '!J69),"")</f>
        <v/>
      </c>
      <c s="229" t="str">
        <f>IFERROR(IF('STUDENT DATA SHEET '!K69="","",'STUDENT DATA SHEET '!K69),"")</f>
        <v/>
      </c>
      <c s="229"/>
      <c s="102"/>
      <c s="102"/>
      <c s="102"/>
      <c s="102"/>
      <c s="102"/>
      <c s="102"/>
      <c s="102"/>
      <c s="102"/>
      <c s="102"/>
      <c s="102"/>
      <c s="102"/>
      <c s="102"/>
      <c s="102"/>
      <c s="102"/>
      <c s="102"/>
      <c s="102"/>
      <c s="102"/>
      <c s="102"/>
      <c s="102"/>
      <c s="102"/>
      <c s="102"/>
      <c s="102"/>
      <c s="102"/>
      <c s="102"/>
      <c s="102"/>
      <c s="102"/>
      <c s="102"/>
      <c s="102"/>
      <c s="102"/>
      <c s="102"/>
      <c s="102"/>
      <c s="102"/>
      <c s="89" t="str">
        <f>IF(B68="","",_xlfn.AGGREGATE(3,5,$B$6:B68))</f>
        <v/>
      </c>
      <c s="209"/>
      <c s="209"/>
      <c s="102"/>
      <c s="102"/>
      <c s="102"/>
      <c s="102"/>
      <c s="102"/>
      <c s="102"/>
      <c s="102"/>
      <c s="102"/>
      <c s="102"/>
      <c s="102"/>
      <c s="102"/>
      <c s="102"/>
      <c s="102"/>
      <c s="102"/>
      <c s="102"/>
      <c s="102"/>
      <c s="102"/>
      <c s="102"/>
      <c s="102"/>
      <c s="102"/>
      <c s="102"/>
      <c s="102"/>
      <c s="102"/>
      <c s="102"/>
      <c s="102"/>
      <c s="102"/>
      <c s="102"/>
      <c s="102"/>
      <c s="252" t="str">
        <f t="shared" si="18"/>
        <v/>
      </c>
      <c s="252" t="str">
        <f>IF($I68="","",'SEP 24'!$BX68)</f>
        <v/>
      </c>
      <c s="253" t="str">
        <f t="shared" si="19"/>
        <v/>
      </c>
      <c s="252" t="str">
        <f t="shared" si="20"/>
        <v/>
      </c>
      <c s="252" t="str">
        <f>IF($I68="","",'SEP 24'!$CA68)</f>
        <v/>
      </c>
      <c s="253" t="str">
        <f t="shared" si="21"/>
        <v/>
      </c>
      <c s="252" t="str">
        <f t="shared" si="22"/>
        <v/>
      </c>
      <c s="252" t="str">
        <f>IF($I68="","",'SEP 24'!$CD68)</f>
        <v/>
      </c>
      <c s="253" t="str">
        <f t="shared" si="23"/>
        <v/>
      </c>
      <c s="253"/>
      <c s="304">
        <v>62</v>
      </c>
      <c s="298"/>
      <c s="298"/>
      <c s="298"/>
      <c s="254" t="str">
        <f t="shared" si="24"/>
        <v/>
      </c>
      <c s="298"/>
      <c s="298"/>
      <c s="298"/>
      <c s="298"/>
      <c s="298"/>
      <c s="298"/>
      <c s="298"/>
      <c s="298"/>
    </row>
    <row r="69" spans="1:98" ht="15.75" customHeight="1">
      <c r="A69" s="249" t="str">
        <f>IF('STUDENT DATA SHEET '!A70="","",'STUDENT DATA SHEET '!A70)</f>
        <v/>
      </c>
      <c s="229" t="str">
        <f>IFERROR(IF('STUDENT DATA SHEET '!B70="","",'STUDENT DATA SHEET '!B70),"")</f>
        <v/>
      </c>
      <c s="229" t="str">
        <f>IFERROR(IF('STUDENT DATA SHEET '!C70="","",'STUDENT DATA SHEET '!C70),"")</f>
        <v/>
      </c>
      <c s="229" t="str">
        <f>IFERROR(IF('STUDENT DATA SHEET '!D70="","",'STUDENT DATA SHEET '!D70),"")</f>
        <v/>
      </c>
      <c s="250" t="str">
        <f>IFERROR(IF('STUDENT DATA SHEET '!E70="","",'STUDENT DATA SHEET '!E70),"")</f>
        <v/>
      </c>
      <c s="251" t="str">
        <f>IFERROR(IF('STUDENT DATA SHEET '!F70="","",'STUDENT DATA SHEET '!F70),"")</f>
        <v/>
      </c>
      <c s="229" t="str">
        <f>IFERROR(IF('STUDENT DATA SHEET '!G70="","",'STUDENT DATA SHEET '!G70),"")</f>
        <v/>
      </c>
      <c s="229" t="str">
        <f>IFERROR(IF('STUDENT DATA SHEET '!H70="","",'STUDENT DATA SHEET '!H70),"")</f>
        <v/>
      </c>
      <c s="229" t="str">
        <f>IFERROR(UPPER(IF('STUDENT DATA SHEET '!I70="","",'STUDENT DATA SHEET '!I70)),"")</f>
        <v/>
      </c>
      <c s="229" t="str">
        <f>IFERROR(IF('STUDENT DATA SHEET '!J70="","",'STUDENT DATA SHEET '!J70),"")</f>
        <v/>
      </c>
      <c s="229" t="str">
        <f>IFERROR(IF('STUDENT DATA SHEET '!K70="","",'STUDENT DATA SHEET '!K70),"")</f>
        <v/>
      </c>
      <c s="229"/>
      <c s="102"/>
      <c s="102"/>
      <c s="102"/>
      <c s="102"/>
      <c s="102"/>
      <c s="102"/>
      <c s="102"/>
      <c s="102"/>
      <c s="102"/>
      <c s="102"/>
      <c s="102"/>
      <c s="102"/>
      <c s="102"/>
      <c s="102"/>
      <c s="102"/>
      <c s="102"/>
      <c s="102"/>
      <c s="102"/>
      <c s="102"/>
      <c s="102"/>
      <c s="102"/>
      <c s="102"/>
      <c s="102"/>
      <c s="102"/>
      <c s="102"/>
      <c s="102"/>
      <c s="102"/>
      <c s="102"/>
      <c s="102"/>
      <c s="102"/>
      <c s="102"/>
      <c s="102"/>
      <c s="89" t="str">
        <f>IF(B69="","",_xlfn.AGGREGATE(3,5,$B$6:B69))</f>
        <v/>
      </c>
      <c s="209"/>
      <c s="209"/>
      <c s="102"/>
      <c s="102"/>
      <c s="102"/>
      <c s="102"/>
      <c s="102"/>
      <c s="102"/>
      <c s="102"/>
      <c s="102"/>
      <c s="102"/>
      <c s="102"/>
      <c s="102"/>
      <c s="102"/>
      <c s="102"/>
      <c s="102"/>
      <c s="102"/>
      <c s="102"/>
      <c s="102"/>
      <c s="102"/>
      <c s="102"/>
      <c s="102"/>
      <c s="102"/>
      <c s="102"/>
      <c s="102"/>
      <c s="102"/>
      <c s="102"/>
      <c s="102"/>
      <c s="102"/>
      <c s="102"/>
      <c s="252" t="str">
        <f t="shared" si="18"/>
        <v/>
      </c>
      <c s="252" t="str">
        <f>IF($I69="","",'SEP 24'!$BX69)</f>
        <v/>
      </c>
      <c s="253" t="str">
        <f t="shared" si="19"/>
        <v/>
      </c>
      <c s="252" t="str">
        <f t="shared" si="20"/>
        <v/>
      </c>
      <c s="252" t="str">
        <f>IF($I69="","",'SEP 24'!$CA69)</f>
        <v/>
      </c>
      <c s="253" t="str">
        <f t="shared" si="21"/>
        <v/>
      </c>
      <c s="252" t="str">
        <f t="shared" si="22"/>
        <v/>
      </c>
      <c s="252" t="str">
        <f>IF($I69="","",'SEP 24'!$CD69)</f>
        <v/>
      </c>
      <c s="253" t="str">
        <f t="shared" si="23"/>
        <v/>
      </c>
      <c s="253"/>
      <c s="305"/>
      <c s="298"/>
      <c s="298"/>
      <c s="298"/>
      <c s="254" t="str">
        <f t="shared" si="24"/>
        <v/>
      </c>
      <c s="298"/>
      <c s="298"/>
      <c s="298"/>
      <c s="298"/>
      <c s="298"/>
      <c s="298"/>
      <c s="298"/>
      <c s="298"/>
    </row>
    <row r="70" spans="1:98" ht="15.75" customHeight="1">
      <c r="A70" s="249" t="str">
        <f>IF('STUDENT DATA SHEET '!A71="","",'STUDENT DATA SHEET '!A71)</f>
        <v/>
      </c>
      <c s="229" t="str">
        <f>IFERROR(IF('STUDENT DATA SHEET '!B71="","",'STUDENT DATA SHEET '!B71),"")</f>
        <v/>
      </c>
      <c s="229" t="str">
        <f>IFERROR(IF('STUDENT DATA SHEET '!C71="","",'STUDENT DATA SHEET '!C71),"")</f>
        <v/>
      </c>
      <c s="229" t="str">
        <f>IFERROR(IF('STUDENT DATA SHEET '!D71="","",'STUDENT DATA SHEET '!D71),"")</f>
        <v/>
      </c>
      <c s="250" t="str">
        <f>IFERROR(IF('STUDENT DATA SHEET '!E71="","",'STUDENT DATA SHEET '!E71),"")</f>
        <v/>
      </c>
      <c s="251" t="str">
        <f>IFERROR(IF('STUDENT DATA SHEET '!F71="","",'STUDENT DATA SHEET '!F71),"")</f>
        <v/>
      </c>
      <c s="229" t="str">
        <f>IFERROR(IF('STUDENT DATA SHEET '!G71="","",'STUDENT DATA SHEET '!G71),"")</f>
        <v/>
      </c>
      <c s="229" t="str">
        <f>IFERROR(IF('STUDENT DATA SHEET '!H71="","",'STUDENT DATA SHEET '!H71),"")</f>
        <v/>
      </c>
      <c s="229" t="str">
        <f>IFERROR(UPPER(IF('STUDENT DATA SHEET '!I71="","",'STUDENT DATA SHEET '!I71)),"")</f>
        <v/>
      </c>
      <c s="229" t="str">
        <f>IFERROR(IF('STUDENT DATA SHEET '!J71="","",'STUDENT DATA SHEET '!J71),"")</f>
        <v/>
      </c>
      <c s="229" t="str">
        <f>IFERROR(IF('STUDENT DATA SHEET '!K71="","",'STUDENT DATA SHEET '!K71),"")</f>
        <v/>
      </c>
      <c s="229"/>
      <c s="102"/>
      <c s="102"/>
      <c s="102"/>
      <c s="102"/>
      <c s="102"/>
      <c s="102"/>
      <c s="102"/>
      <c s="102"/>
      <c s="102"/>
      <c s="102"/>
      <c s="102"/>
      <c s="102"/>
      <c s="102"/>
      <c s="102"/>
      <c s="102"/>
      <c s="102"/>
      <c s="102"/>
      <c s="102"/>
      <c s="102"/>
      <c s="102"/>
      <c s="102"/>
      <c s="102"/>
      <c s="102"/>
      <c s="102"/>
      <c s="102"/>
      <c s="102"/>
      <c s="102"/>
      <c s="102"/>
      <c s="102"/>
      <c s="102"/>
      <c s="102"/>
      <c s="102"/>
      <c s="89" t="str">
        <f>IF(B70="","",_xlfn.AGGREGATE(3,5,$B$6:B70))</f>
        <v/>
      </c>
      <c s="209"/>
      <c s="209"/>
      <c s="102"/>
      <c s="102"/>
      <c s="102"/>
      <c s="102"/>
      <c s="102"/>
      <c s="102"/>
      <c s="102"/>
      <c s="102"/>
      <c s="102"/>
      <c s="102"/>
      <c s="102"/>
      <c s="102"/>
      <c s="102"/>
      <c s="102"/>
      <c s="102"/>
      <c s="102"/>
      <c s="102"/>
      <c s="102"/>
      <c s="102"/>
      <c s="102"/>
      <c s="102"/>
      <c s="102"/>
      <c s="102"/>
      <c s="102"/>
      <c s="102"/>
      <c s="102"/>
      <c s="102"/>
      <c s="102"/>
      <c s="252" t="str">
        <f t="shared" si="18"/>
        <v/>
      </c>
      <c s="252" t="str">
        <f>IF($I70="","",'SEP 24'!$BX70)</f>
        <v/>
      </c>
      <c s="253" t="str">
        <f t="shared" si="19"/>
        <v/>
      </c>
      <c s="252" t="str">
        <f t="shared" si="20"/>
        <v/>
      </c>
      <c s="252" t="str">
        <f>IF($I70="","",'SEP 24'!$CA70)</f>
        <v/>
      </c>
      <c s="253" t="str">
        <f t="shared" si="21"/>
        <v/>
      </c>
      <c s="252" t="str">
        <f t="shared" si="22"/>
        <v/>
      </c>
      <c s="252" t="str">
        <f>IF($I70="","",'SEP 24'!$CD70)</f>
        <v/>
      </c>
      <c s="253" t="str">
        <f t="shared" si="23"/>
        <v/>
      </c>
      <c s="253"/>
      <c s="306"/>
      <c s="298"/>
      <c s="298"/>
      <c s="298"/>
      <c s="254" t="str">
        <f t="shared" si="24"/>
        <v/>
      </c>
      <c s="298"/>
      <c s="298"/>
      <c s="298"/>
      <c s="298"/>
      <c s="298"/>
      <c s="298"/>
      <c s="298"/>
      <c s="298"/>
    </row>
    <row r="71" spans="1:98" ht="15.75" customHeight="1">
      <c r="A71" s="249" t="str">
        <f>IF('STUDENT DATA SHEET '!A72="","",'STUDENT DATA SHEET '!A72)</f>
        <v/>
      </c>
      <c s="229" t="str">
        <f>IFERROR(IF('STUDENT DATA SHEET '!B72="","",'STUDENT DATA SHEET '!B72),"")</f>
        <v/>
      </c>
      <c s="229" t="str">
        <f>IFERROR(IF('STUDENT DATA SHEET '!C72="","",'STUDENT DATA SHEET '!C72),"")</f>
        <v/>
      </c>
      <c s="229" t="str">
        <f>IFERROR(IF('STUDENT DATA SHEET '!D72="","",'STUDENT DATA SHEET '!D72),"")</f>
        <v/>
      </c>
      <c s="250" t="str">
        <f>IFERROR(IF('STUDENT DATA SHEET '!E72="","",'STUDENT DATA SHEET '!E72),"")</f>
        <v/>
      </c>
      <c s="251" t="str">
        <f>IFERROR(IF('STUDENT DATA SHEET '!F72="","",'STUDENT DATA SHEET '!F72),"")</f>
        <v/>
      </c>
      <c s="229" t="str">
        <f>IFERROR(IF('STUDENT DATA SHEET '!G72="","",'STUDENT DATA SHEET '!G72),"")</f>
        <v/>
      </c>
      <c s="229" t="str">
        <f>IFERROR(IF('STUDENT DATA SHEET '!H72="","",'STUDENT DATA SHEET '!H72),"")</f>
        <v/>
      </c>
      <c s="229" t="str">
        <f>IFERROR(UPPER(IF('STUDENT DATA SHEET '!I72="","",'STUDENT DATA SHEET '!I72)),"")</f>
        <v/>
      </c>
      <c s="229" t="str">
        <f>IFERROR(IF('STUDENT DATA SHEET '!J72="","",'STUDENT DATA SHEET '!J72),"")</f>
        <v/>
      </c>
      <c s="229" t="str">
        <f>IFERROR(IF('STUDENT DATA SHEET '!K72="","",'STUDENT DATA SHEET '!K72),"")</f>
        <v/>
      </c>
      <c s="229"/>
      <c s="102"/>
      <c s="102"/>
      <c s="102"/>
      <c s="102"/>
      <c s="102"/>
      <c s="102"/>
      <c s="102"/>
      <c s="102"/>
      <c s="102"/>
      <c s="102"/>
      <c s="102"/>
      <c s="102"/>
      <c s="102"/>
      <c s="102"/>
      <c s="102"/>
      <c s="102"/>
      <c s="102"/>
      <c s="102"/>
      <c s="102"/>
      <c s="102"/>
      <c s="102"/>
      <c s="102"/>
      <c s="102"/>
      <c s="102"/>
      <c s="102"/>
      <c s="102"/>
      <c s="102"/>
      <c s="102"/>
      <c s="102"/>
      <c s="102"/>
      <c s="102"/>
      <c s="102"/>
      <c s="89" t="str">
        <f>IF(B71="","",_xlfn.AGGREGATE(3,5,$B$6:B71))</f>
        <v/>
      </c>
      <c s="209"/>
      <c s="209"/>
      <c s="102"/>
      <c s="102"/>
      <c s="102"/>
      <c s="102"/>
      <c s="102"/>
      <c s="102"/>
      <c s="102"/>
      <c s="102"/>
      <c s="102"/>
      <c s="102"/>
      <c s="102"/>
      <c s="102"/>
      <c s="102"/>
      <c s="102"/>
      <c s="102"/>
      <c s="102"/>
      <c s="102"/>
      <c s="102"/>
      <c s="102"/>
      <c s="102"/>
      <c s="102"/>
      <c s="102"/>
      <c s="102"/>
      <c s="102"/>
      <c s="102"/>
      <c s="102"/>
      <c s="102"/>
      <c s="102"/>
      <c s="252" t="str">
        <f t="shared" si="25" ref="BX71:BX134">IFERROR(IF($I71="","",COUNT($M71:$AR71,$AT71:$BW71)),"")</f>
        <v/>
      </c>
      <c s="252" t="str">
        <f>IF($I71="","",'SEP 24'!$BX71)</f>
        <v/>
      </c>
      <c s="253" t="str">
        <f t="shared" si="26" ref="BZ71:BZ134">IF($I71="","",SUM($BX71:$BY71))</f>
        <v/>
      </c>
      <c s="252" t="str">
        <f t="shared" si="27" ref="CA71:CA134">IF($I71="","",COUNTIF($M71:$BW71,"A"))</f>
        <v/>
      </c>
      <c s="252" t="str">
        <f>IF($I71="","",'SEP 24'!$CA71)</f>
        <v/>
      </c>
      <c s="253" t="str">
        <f t="shared" si="28" ref="CC71:CC134">IF($I71="","",SUM($CA71:$CB71))</f>
        <v/>
      </c>
      <c s="252" t="str">
        <f t="shared" si="29" ref="CD71:CD134">IF($I71="","",COUNTIF($M71:$BW71,"L"))</f>
        <v/>
      </c>
      <c s="252" t="str">
        <f>IF($I71="","",'SEP 24'!$CD71)</f>
        <v/>
      </c>
      <c s="253" t="str">
        <f t="shared" si="30" ref="CF71:CF134">IF($I71="","",SUM($CD71:$CE71))</f>
        <v/>
      </c>
      <c s="253"/>
      <c s="306"/>
      <c s="298"/>
      <c s="298"/>
      <c s="298"/>
      <c s="254" t="str">
        <f t="shared" si="31" ref="CL71:CL134">IFERROR(IF($BX71="","",COUNT($M71:$AR71,$AT71:$BW71)/2),"")</f>
        <v/>
      </c>
      <c s="298"/>
      <c s="298"/>
      <c s="298"/>
      <c s="298"/>
      <c s="298"/>
      <c s="298"/>
      <c s="298"/>
      <c s="298"/>
    </row>
    <row r="72" spans="1:98" ht="15.75" customHeight="1">
      <c r="A72" s="249" t="str">
        <f>IF('STUDENT DATA SHEET '!A73="","",'STUDENT DATA SHEET '!A73)</f>
        <v/>
      </c>
      <c s="229" t="str">
        <f>IFERROR(IF('STUDENT DATA SHEET '!B73="","",'STUDENT DATA SHEET '!B73),"")</f>
        <v/>
      </c>
      <c s="229" t="str">
        <f>IFERROR(IF('STUDENT DATA SHEET '!C73="","",'STUDENT DATA SHEET '!C73),"")</f>
        <v/>
      </c>
      <c s="229" t="str">
        <f>IFERROR(IF('STUDENT DATA SHEET '!D73="","",'STUDENT DATA SHEET '!D73),"")</f>
        <v/>
      </c>
      <c s="250" t="str">
        <f>IFERROR(IF('STUDENT DATA SHEET '!E73="","",'STUDENT DATA SHEET '!E73),"")</f>
        <v/>
      </c>
      <c s="251" t="str">
        <f>IFERROR(IF('STUDENT DATA SHEET '!F73="","",'STUDENT DATA SHEET '!F73),"")</f>
        <v/>
      </c>
      <c s="229" t="str">
        <f>IFERROR(IF('STUDENT DATA SHEET '!G73="","",'STUDENT DATA SHEET '!G73),"")</f>
        <v/>
      </c>
      <c s="229" t="str">
        <f>IFERROR(IF('STUDENT DATA SHEET '!H73="","",'STUDENT DATA SHEET '!H73),"")</f>
        <v/>
      </c>
      <c s="229" t="str">
        <f>IFERROR(UPPER(IF('STUDENT DATA SHEET '!I73="","",'STUDENT DATA SHEET '!I73)),"")</f>
        <v/>
      </c>
      <c s="229" t="str">
        <f>IFERROR(IF('STUDENT DATA SHEET '!J73="","",'STUDENT DATA SHEET '!J73),"")</f>
        <v/>
      </c>
      <c s="229" t="str">
        <f>IFERROR(IF('STUDENT DATA SHEET '!K73="","",'STUDENT DATA SHEET '!K73),"")</f>
        <v/>
      </c>
      <c s="229"/>
      <c s="102"/>
      <c s="102"/>
      <c s="102"/>
      <c s="102"/>
      <c s="102"/>
      <c s="102"/>
      <c s="102"/>
      <c s="102"/>
      <c s="102"/>
      <c s="102"/>
      <c s="102"/>
      <c s="102"/>
      <c s="102"/>
      <c s="102"/>
      <c s="102"/>
      <c s="102"/>
      <c s="102"/>
      <c s="102"/>
      <c s="102"/>
      <c s="102"/>
      <c s="102"/>
      <c s="102"/>
      <c s="102"/>
      <c s="102"/>
      <c s="102"/>
      <c s="102"/>
      <c s="102"/>
      <c s="102"/>
      <c s="102"/>
      <c s="102"/>
      <c s="102"/>
      <c s="102"/>
      <c s="89" t="str">
        <f>IF(B72="","",_xlfn.AGGREGATE(3,5,$B$6:B72))</f>
        <v/>
      </c>
      <c s="209"/>
      <c s="209"/>
      <c s="102"/>
      <c s="102"/>
      <c s="102"/>
      <c s="102"/>
      <c s="102"/>
      <c s="102"/>
      <c s="102"/>
      <c s="102"/>
      <c s="102"/>
      <c s="102"/>
      <c s="102"/>
      <c s="102"/>
      <c s="102"/>
      <c s="102"/>
      <c s="102"/>
      <c s="102"/>
      <c s="102"/>
      <c s="102"/>
      <c s="102"/>
      <c s="102"/>
      <c s="102"/>
      <c s="102"/>
      <c s="102"/>
      <c s="102"/>
      <c s="102"/>
      <c s="102"/>
      <c s="102"/>
      <c s="102"/>
      <c s="252" t="str">
        <f t="shared" si="25"/>
        <v/>
      </c>
      <c s="252" t="str">
        <f>IF($I72="","",'SEP 24'!$BX72)</f>
        <v/>
      </c>
      <c s="253" t="str">
        <f t="shared" si="26"/>
        <v/>
      </c>
      <c s="252" t="str">
        <f t="shared" si="27"/>
        <v/>
      </c>
      <c s="252" t="str">
        <f>IF($I72="","",'SEP 24'!$CA72)</f>
        <v/>
      </c>
      <c s="253" t="str">
        <f t="shared" si="28"/>
        <v/>
      </c>
      <c s="252" t="str">
        <f t="shared" si="29"/>
        <v/>
      </c>
      <c s="252" t="str">
        <f>IF($I72="","",'SEP 24'!$CD72)</f>
        <v/>
      </c>
      <c s="253" t="str">
        <f t="shared" si="30"/>
        <v/>
      </c>
      <c s="253"/>
      <c s="306"/>
      <c s="298"/>
      <c s="298"/>
      <c s="298"/>
      <c s="254" t="str">
        <f t="shared" si="31"/>
        <v/>
      </c>
      <c s="298"/>
      <c s="298"/>
      <c s="298"/>
      <c s="298"/>
      <c s="298"/>
      <c s="298"/>
      <c s="298"/>
      <c s="298"/>
    </row>
    <row r="73" spans="1:98" ht="15.75" customHeight="1">
      <c r="A73" s="249" t="str">
        <f>IF('STUDENT DATA SHEET '!A74="","",'STUDENT DATA SHEET '!A74)</f>
        <v/>
      </c>
      <c s="229" t="str">
        <f>IFERROR(IF('STUDENT DATA SHEET '!B74="","",'STUDENT DATA SHEET '!B74),"")</f>
        <v/>
      </c>
      <c s="229" t="str">
        <f>IFERROR(IF('STUDENT DATA SHEET '!C74="","",'STUDENT DATA SHEET '!C74),"")</f>
        <v/>
      </c>
      <c s="229" t="str">
        <f>IFERROR(IF('STUDENT DATA SHEET '!D74="","",'STUDENT DATA SHEET '!D74),"")</f>
        <v/>
      </c>
      <c s="250" t="str">
        <f>IFERROR(IF('STUDENT DATA SHEET '!E74="","",'STUDENT DATA SHEET '!E74),"")</f>
        <v/>
      </c>
      <c s="251" t="str">
        <f>IFERROR(IF('STUDENT DATA SHEET '!F74="","",'STUDENT DATA SHEET '!F74),"")</f>
        <v/>
      </c>
      <c s="229" t="str">
        <f>IFERROR(IF('STUDENT DATA SHEET '!G74="","",'STUDENT DATA SHEET '!G74),"")</f>
        <v/>
      </c>
      <c s="229" t="str">
        <f>IFERROR(IF('STUDENT DATA SHEET '!H74="","",'STUDENT DATA SHEET '!H74),"")</f>
        <v/>
      </c>
      <c s="229" t="str">
        <f>IFERROR(UPPER(IF('STUDENT DATA SHEET '!I74="","",'STUDENT DATA SHEET '!I74)),"")</f>
        <v/>
      </c>
      <c s="229" t="str">
        <f>IFERROR(IF('STUDENT DATA SHEET '!J74="","",'STUDENT DATA SHEET '!J74),"")</f>
        <v/>
      </c>
      <c s="229" t="str">
        <f>IFERROR(IF('STUDENT DATA SHEET '!K74="","",'STUDENT DATA SHEET '!K74),"")</f>
        <v/>
      </c>
      <c s="229"/>
      <c s="102"/>
      <c s="102"/>
      <c s="102"/>
      <c s="102"/>
      <c s="102"/>
      <c s="102"/>
      <c s="102"/>
      <c s="102"/>
      <c s="102"/>
      <c s="102"/>
      <c s="102"/>
      <c s="102"/>
      <c s="102"/>
      <c s="102"/>
      <c s="102"/>
      <c s="102"/>
      <c s="102"/>
      <c s="102"/>
      <c s="102"/>
      <c s="102"/>
      <c s="102"/>
      <c s="102"/>
      <c s="102"/>
      <c s="102"/>
      <c s="102"/>
      <c s="102"/>
      <c s="102"/>
      <c s="102"/>
      <c s="102"/>
      <c s="102"/>
      <c s="102"/>
      <c s="102"/>
      <c s="89" t="str">
        <f>IF(B73="","",_xlfn.AGGREGATE(3,5,$B$6:B73))</f>
        <v/>
      </c>
      <c s="209"/>
      <c s="209"/>
      <c s="102"/>
      <c s="102"/>
      <c s="102"/>
      <c s="102"/>
      <c s="102"/>
      <c s="102"/>
      <c s="102"/>
      <c s="102"/>
      <c s="102"/>
      <c s="102"/>
      <c s="102"/>
      <c s="102"/>
      <c s="102"/>
      <c s="102"/>
      <c s="102"/>
      <c s="102"/>
      <c s="102"/>
      <c s="102"/>
      <c s="102"/>
      <c s="102"/>
      <c s="102"/>
      <c s="102"/>
      <c s="102"/>
      <c s="102"/>
      <c s="102"/>
      <c s="102"/>
      <c s="102"/>
      <c s="102"/>
      <c s="252" t="str">
        <f t="shared" si="25"/>
        <v/>
      </c>
      <c s="252" t="str">
        <f>IF($I73="","",'SEP 24'!$BX73)</f>
        <v/>
      </c>
      <c s="253" t="str">
        <f t="shared" si="26"/>
        <v/>
      </c>
      <c s="252" t="str">
        <f t="shared" si="27"/>
        <v/>
      </c>
      <c s="252" t="str">
        <f>IF($I73="","",'SEP 24'!$CA73)</f>
        <v/>
      </c>
      <c s="253" t="str">
        <f t="shared" si="28"/>
        <v/>
      </c>
      <c s="252" t="str">
        <f t="shared" si="29"/>
        <v/>
      </c>
      <c s="252" t="str">
        <f>IF($I73="","",'SEP 24'!$CD73)</f>
        <v/>
      </c>
      <c s="253" t="str">
        <f t="shared" si="30"/>
        <v/>
      </c>
      <c s="253"/>
      <c s="306"/>
      <c s="298"/>
      <c s="298"/>
      <c s="298"/>
      <c s="254" t="str">
        <f t="shared" si="31"/>
        <v/>
      </c>
      <c s="298"/>
      <c s="298"/>
      <c s="298"/>
      <c s="298"/>
      <c s="298"/>
      <c s="298"/>
      <c s="298"/>
      <c s="298"/>
    </row>
    <row r="74" spans="1:98" ht="15.75" customHeight="1">
      <c r="A74" s="249" t="str">
        <f>IF('STUDENT DATA SHEET '!A75="","",'STUDENT DATA SHEET '!A75)</f>
        <v/>
      </c>
      <c s="229" t="str">
        <f>IFERROR(IF('STUDENT DATA SHEET '!B75="","",'STUDENT DATA SHEET '!B75),"")</f>
        <v/>
      </c>
      <c s="229" t="str">
        <f>IFERROR(IF('STUDENT DATA SHEET '!C75="","",'STUDENT DATA SHEET '!C75),"")</f>
        <v/>
      </c>
      <c s="229" t="str">
        <f>IFERROR(IF('STUDENT DATA SHEET '!D75="","",'STUDENT DATA SHEET '!D75),"")</f>
        <v/>
      </c>
      <c s="250" t="str">
        <f>IFERROR(IF('STUDENT DATA SHEET '!E75="","",'STUDENT DATA SHEET '!E75),"")</f>
        <v/>
      </c>
      <c s="251" t="str">
        <f>IFERROR(IF('STUDENT DATA SHEET '!F75="","",'STUDENT DATA SHEET '!F75),"")</f>
        <v/>
      </c>
      <c s="229" t="str">
        <f>IFERROR(IF('STUDENT DATA SHEET '!G75="","",'STUDENT DATA SHEET '!G75),"")</f>
        <v/>
      </c>
      <c s="229" t="str">
        <f>IFERROR(IF('STUDENT DATA SHEET '!H75="","",'STUDENT DATA SHEET '!H75),"")</f>
        <v/>
      </c>
      <c s="229" t="str">
        <f>IFERROR(UPPER(IF('STUDENT DATA SHEET '!I75="","",'STUDENT DATA SHEET '!I75)),"")</f>
        <v/>
      </c>
      <c s="229" t="str">
        <f>IFERROR(IF('STUDENT DATA SHEET '!J75="","",'STUDENT DATA SHEET '!J75),"")</f>
        <v/>
      </c>
      <c s="229" t="str">
        <f>IFERROR(IF('STUDENT DATA SHEET '!K75="","",'STUDENT DATA SHEET '!K75),"")</f>
        <v/>
      </c>
      <c s="229"/>
      <c s="102"/>
      <c s="102"/>
      <c s="102"/>
      <c s="102"/>
      <c s="102"/>
      <c s="102"/>
      <c s="102"/>
      <c s="102"/>
      <c s="102"/>
      <c s="102"/>
      <c s="102"/>
      <c s="102"/>
      <c s="102"/>
      <c s="102"/>
      <c s="102"/>
      <c s="102"/>
      <c s="102"/>
      <c s="102"/>
      <c s="102"/>
      <c s="102"/>
      <c s="102"/>
      <c s="102"/>
      <c s="102"/>
      <c s="102"/>
      <c s="102"/>
      <c s="102"/>
      <c s="102"/>
      <c s="102"/>
      <c s="102"/>
      <c s="102"/>
      <c s="102"/>
      <c s="102"/>
      <c s="89" t="str">
        <f>IF(B74="","",_xlfn.AGGREGATE(3,5,$B$6:B74))</f>
        <v/>
      </c>
      <c s="209"/>
      <c s="209"/>
      <c s="102"/>
      <c s="102"/>
      <c s="102"/>
      <c s="102"/>
      <c s="102"/>
      <c s="102"/>
      <c s="102"/>
      <c s="102"/>
      <c s="102"/>
      <c s="102"/>
      <c s="102"/>
      <c s="102"/>
      <c s="102"/>
      <c s="102"/>
      <c s="102"/>
      <c s="102"/>
      <c s="102"/>
      <c s="102"/>
      <c s="102"/>
      <c s="102"/>
      <c s="102"/>
      <c s="102"/>
      <c s="102"/>
      <c s="102"/>
      <c s="102"/>
      <c s="102"/>
      <c s="102"/>
      <c s="102"/>
      <c s="252" t="str">
        <f t="shared" si="25"/>
        <v/>
      </c>
      <c s="252" t="str">
        <f>IF($I74="","",'SEP 24'!$BX74)</f>
        <v/>
      </c>
      <c s="253" t="str">
        <f t="shared" si="26"/>
        <v/>
      </c>
      <c s="252" t="str">
        <f t="shared" si="27"/>
        <v/>
      </c>
      <c s="252" t="str">
        <f>IF($I74="","",'SEP 24'!$CA74)</f>
        <v/>
      </c>
      <c s="253" t="str">
        <f t="shared" si="28"/>
        <v/>
      </c>
      <c s="252" t="str">
        <f t="shared" si="29"/>
        <v/>
      </c>
      <c s="252" t="str">
        <f>IF($I74="","",'SEP 24'!$CD74)</f>
        <v/>
      </c>
      <c s="253" t="str">
        <f t="shared" si="30"/>
        <v/>
      </c>
      <c s="253"/>
      <c s="306"/>
      <c s="298"/>
      <c s="298"/>
      <c s="298"/>
      <c s="254" t="str">
        <f t="shared" si="31"/>
        <v/>
      </c>
      <c s="298"/>
      <c s="298"/>
      <c s="298"/>
      <c s="298"/>
      <c s="298"/>
      <c s="298"/>
      <c s="298"/>
      <c s="298"/>
    </row>
    <row r="75" spans="1:98" ht="15.75" customHeight="1">
      <c r="A75" s="249" t="str">
        <f>IF('STUDENT DATA SHEET '!A76="","",'STUDENT DATA SHEET '!A76)</f>
        <v/>
      </c>
      <c s="229" t="str">
        <f>IFERROR(IF('STUDENT DATA SHEET '!B76="","",'STUDENT DATA SHEET '!B76),"")</f>
        <v/>
      </c>
      <c s="229" t="str">
        <f>IFERROR(IF('STUDENT DATA SHEET '!C76="","",'STUDENT DATA SHEET '!C76),"")</f>
        <v/>
      </c>
      <c s="229" t="str">
        <f>IFERROR(IF('STUDENT DATA SHEET '!D76="","",'STUDENT DATA SHEET '!D76),"")</f>
        <v/>
      </c>
      <c s="250" t="str">
        <f>IFERROR(IF('STUDENT DATA SHEET '!E76="","",'STUDENT DATA SHEET '!E76),"")</f>
        <v/>
      </c>
      <c s="251" t="str">
        <f>IFERROR(IF('STUDENT DATA SHEET '!F76="","",'STUDENT DATA SHEET '!F76),"")</f>
        <v/>
      </c>
      <c s="229" t="str">
        <f>IFERROR(IF('STUDENT DATA SHEET '!G76="","",'STUDENT DATA SHEET '!G76),"")</f>
        <v/>
      </c>
      <c s="229" t="str">
        <f>IFERROR(IF('STUDENT DATA SHEET '!H76="","",'STUDENT DATA SHEET '!H76),"")</f>
        <v/>
      </c>
      <c s="229" t="str">
        <f>IFERROR(UPPER(IF('STUDENT DATA SHEET '!I76="","",'STUDENT DATA SHEET '!I76)),"")</f>
        <v/>
      </c>
      <c s="229" t="str">
        <f>IFERROR(IF('STUDENT DATA SHEET '!J76="","",'STUDENT DATA SHEET '!J76),"")</f>
        <v/>
      </c>
      <c s="229" t="str">
        <f>IFERROR(IF('STUDENT DATA SHEET '!K76="","",'STUDENT DATA SHEET '!K76),"")</f>
        <v/>
      </c>
      <c s="229"/>
      <c s="102"/>
      <c s="102"/>
      <c s="102"/>
      <c s="102"/>
      <c s="102"/>
      <c s="102"/>
      <c s="102"/>
      <c s="102"/>
      <c s="102"/>
      <c s="102"/>
      <c s="102"/>
      <c s="102"/>
      <c s="102"/>
      <c s="102"/>
      <c s="102"/>
      <c s="102"/>
      <c s="102"/>
      <c s="102"/>
      <c s="102"/>
      <c s="102"/>
      <c s="102"/>
      <c s="102"/>
      <c s="102"/>
      <c s="102"/>
      <c s="102"/>
      <c s="102"/>
      <c s="102"/>
      <c s="102"/>
      <c s="102"/>
      <c s="102"/>
      <c s="102"/>
      <c s="102"/>
      <c s="89" t="str">
        <f>IF(B75="","",_xlfn.AGGREGATE(3,5,$B$6:B75))</f>
        <v/>
      </c>
      <c s="209"/>
      <c s="209"/>
      <c s="102"/>
      <c s="102"/>
      <c s="102"/>
      <c s="102"/>
      <c s="102"/>
      <c s="102"/>
      <c s="102"/>
      <c s="102"/>
      <c s="102"/>
      <c s="102"/>
      <c s="102"/>
      <c s="102"/>
      <c s="102"/>
      <c s="102"/>
      <c s="102"/>
      <c s="102"/>
      <c s="102"/>
      <c s="102"/>
      <c s="102"/>
      <c s="102"/>
      <c s="102"/>
      <c s="102"/>
      <c s="102"/>
      <c s="102"/>
      <c s="102"/>
      <c s="102"/>
      <c s="102"/>
      <c s="102"/>
      <c s="252" t="str">
        <f t="shared" si="25"/>
        <v/>
      </c>
      <c s="252" t="str">
        <f>IF($I75="","",'SEP 24'!$BX75)</f>
        <v/>
      </c>
      <c s="253" t="str">
        <f t="shared" si="26"/>
        <v/>
      </c>
      <c s="252" t="str">
        <f t="shared" si="27"/>
        <v/>
      </c>
      <c s="252" t="str">
        <f>IF($I75="","",'SEP 24'!$CA75)</f>
        <v/>
      </c>
      <c s="253" t="str">
        <f t="shared" si="28"/>
        <v/>
      </c>
      <c s="252" t="str">
        <f t="shared" si="29"/>
        <v/>
      </c>
      <c s="252" t="str">
        <f>IF($I75="","",'SEP 24'!$CD75)</f>
        <v/>
      </c>
      <c s="253" t="str">
        <f t="shared" si="30"/>
        <v/>
      </c>
      <c s="253"/>
      <c s="306"/>
      <c s="298"/>
      <c s="298"/>
      <c s="298"/>
      <c s="254" t="str">
        <f t="shared" si="31"/>
        <v/>
      </c>
      <c s="298"/>
      <c s="298"/>
      <c s="298"/>
      <c s="298"/>
      <c s="298"/>
      <c s="298"/>
      <c s="298"/>
      <c s="298"/>
    </row>
    <row r="76" spans="1:98" ht="15.75" customHeight="1">
      <c r="A76" s="249" t="str">
        <f>IF('STUDENT DATA SHEET '!A77="","",'STUDENT DATA SHEET '!A77)</f>
        <v/>
      </c>
      <c s="229" t="str">
        <f>IFERROR(IF('STUDENT DATA SHEET '!B77="","",'STUDENT DATA SHEET '!B77),"")</f>
        <v/>
      </c>
      <c s="229" t="str">
        <f>IFERROR(IF('STUDENT DATA SHEET '!C77="","",'STUDENT DATA SHEET '!C77),"")</f>
        <v/>
      </c>
      <c s="229" t="str">
        <f>IFERROR(IF('STUDENT DATA SHEET '!D77="","",'STUDENT DATA SHEET '!D77),"")</f>
        <v/>
      </c>
      <c s="250" t="str">
        <f>IFERROR(IF('STUDENT DATA SHEET '!E77="","",'STUDENT DATA SHEET '!E77),"")</f>
        <v/>
      </c>
      <c s="251" t="str">
        <f>IFERROR(IF('STUDENT DATA SHEET '!F77="","",'STUDENT DATA SHEET '!F77),"")</f>
        <v/>
      </c>
      <c s="229" t="str">
        <f>IFERROR(IF('STUDENT DATA SHEET '!G77="","",'STUDENT DATA SHEET '!G77),"")</f>
        <v/>
      </c>
      <c s="229" t="str">
        <f>IFERROR(IF('STUDENT DATA SHEET '!H77="","",'STUDENT DATA SHEET '!H77),"")</f>
        <v/>
      </c>
      <c s="229" t="str">
        <f>IFERROR(UPPER(IF('STUDENT DATA SHEET '!I77="","",'STUDENT DATA SHEET '!I77)),"")</f>
        <v/>
      </c>
      <c s="229" t="str">
        <f>IFERROR(IF('STUDENT DATA SHEET '!J77="","",'STUDENT DATA SHEET '!J77),"")</f>
        <v/>
      </c>
      <c s="229" t="str">
        <f>IFERROR(IF('STUDENT DATA SHEET '!K77="","",'STUDENT DATA SHEET '!K77),"")</f>
        <v/>
      </c>
      <c s="229"/>
      <c s="102"/>
      <c s="102"/>
      <c s="102"/>
      <c s="102"/>
      <c s="102"/>
      <c s="102"/>
      <c s="102"/>
      <c s="102"/>
      <c s="102"/>
      <c s="102"/>
      <c s="102"/>
      <c s="102"/>
      <c s="102"/>
      <c s="102"/>
      <c s="102"/>
      <c s="102"/>
      <c s="102"/>
      <c s="102"/>
      <c s="102"/>
      <c s="102"/>
      <c s="102"/>
      <c s="102"/>
      <c s="102"/>
      <c s="102"/>
      <c s="102"/>
      <c s="102"/>
      <c s="102"/>
      <c s="102"/>
      <c s="102"/>
      <c s="102"/>
      <c s="102"/>
      <c s="102"/>
      <c s="89" t="str">
        <f>IF(B76="","",_xlfn.AGGREGATE(3,5,$B$6:B76))</f>
        <v/>
      </c>
      <c s="209"/>
      <c s="209"/>
      <c s="102"/>
      <c s="102"/>
      <c s="102"/>
      <c s="102"/>
      <c s="102"/>
      <c s="102"/>
      <c s="102"/>
      <c s="102"/>
      <c s="102"/>
      <c s="102"/>
      <c s="102"/>
      <c s="102"/>
      <c s="102"/>
      <c s="102"/>
      <c s="102"/>
      <c s="102"/>
      <c s="102"/>
      <c s="102"/>
      <c s="102"/>
      <c s="102"/>
      <c s="102"/>
      <c s="102"/>
      <c s="102"/>
      <c s="102"/>
      <c s="102"/>
      <c s="102"/>
      <c s="102"/>
      <c s="102"/>
      <c s="252" t="str">
        <f t="shared" si="25"/>
        <v/>
      </c>
      <c s="252" t="str">
        <f>IF($I76="","",'SEP 24'!$BX76)</f>
        <v/>
      </c>
      <c s="253" t="str">
        <f t="shared" si="26"/>
        <v/>
      </c>
      <c s="252" t="str">
        <f t="shared" si="27"/>
        <v/>
      </c>
      <c s="252" t="str">
        <f>IF($I76="","",'SEP 24'!$CA76)</f>
        <v/>
      </c>
      <c s="253" t="str">
        <f t="shared" si="28"/>
        <v/>
      </c>
      <c s="252" t="str">
        <f t="shared" si="29"/>
        <v/>
      </c>
      <c s="252" t="str">
        <f>IF($I76="","",'SEP 24'!$CD76)</f>
        <v/>
      </c>
      <c s="253" t="str">
        <f t="shared" si="30"/>
        <v/>
      </c>
      <c s="253"/>
      <c s="306"/>
      <c s="298"/>
      <c s="298"/>
      <c s="298"/>
      <c s="254" t="str">
        <f t="shared" si="31"/>
        <v/>
      </c>
      <c s="298"/>
      <c s="298"/>
      <c s="298"/>
      <c s="298"/>
      <c s="298"/>
      <c s="298"/>
      <c s="298"/>
      <c s="298"/>
    </row>
    <row r="77" spans="1:98" ht="15.75" customHeight="1">
      <c r="A77" s="249" t="str">
        <f>IF('STUDENT DATA SHEET '!A78="","",'STUDENT DATA SHEET '!A78)</f>
        <v/>
      </c>
      <c s="229" t="str">
        <f>IFERROR(IF('STUDENT DATA SHEET '!B78="","",'STUDENT DATA SHEET '!B78),"")</f>
        <v/>
      </c>
      <c s="229" t="str">
        <f>IFERROR(IF('STUDENT DATA SHEET '!C78="","",'STUDENT DATA SHEET '!C78),"")</f>
        <v/>
      </c>
      <c s="229" t="str">
        <f>IFERROR(IF('STUDENT DATA SHEET '!D78="","",'STUDENT DATA SHEET '!D78),"")</f>
        <v/>
      </c>
      <c s="250" t="str">
        <f>IFERROR(IF('STUDENT DATA SHEET '!E78="","",'STUDENT DATA SHEET '!E78),"")</f>
        <v/>
      </c>
      <c s="251" t="str">
        <f>IFERROR(IF('STUDENT DATA SHEET '!F78="","",'STUDENT DATA SHEET '!F78),"")</f>
        <v/>
      </c>
      <c s="229" t="str">
        <f>IFERROR(IF('STUDENT DATA SHEET '!G78="","",'STUDENT DATA SHEET '!G78),"")</f>
        <v/>
      </c>
      <c s="229" t="str">
        <f>IFERROR(IF('STUDENT DATA SHEET '!H78="","",'STUDENT DATA SHEET '!H78),"")</f>
        <v/>
      </c>
      <c s="229" t="str">
        <f>IFERROR(UPPER(IF('STUDENT DATA SHEET '!I78="","",'STUDENT DATA SHEET '!I78)),"")</f>
        <v/>
      </c>
      <c s="229" t="str">
        <f>IFERROR(IF('STUDENT DATA SHEET '!J78="","",'STUDENT DATA SHEET '!J78),"")</f>
        <v/>
      </c>
      <c s="229" t="str">
        <f>IFERROR(IF('STUDENT DATA SHEET '!K78="","",'STUDENT DATA SHEET '!K78),"")</f>
        <v/>
      </c>
      <c s="229"/>
      <c s="102"/>
      <c s="102"/>
      <c s="102"/>
      <c s="102"/>
      <c s="102"/>
      <c s="102"/>
      <c s="102"/>
      <c s="102"/>
      <c s="102"/>
      <c s="102"/>
      <c s="102"/>
      <c s="102"/>
      <c s="102"/>
      <c s="102"/>
      <c s="102"/>
      <c s="102"/>
      <c s="102"/>
      <c s="102"/>
      <c s="102"/>
      <c s="102"/>
      <c s="102"/>
      <c s="102"/>
      <c s="102"/>
      <c s="102"/>
      <c s="102"/>
      <c s="102"/>
      <c s="102"/>
      <c s="102"/>
      <c s="102"/>
      <c s="102"/>
      <c s="102"/>
      <c s="102"/>
      <c s="89" t="str">
        <f>IF(B77="","",_xlfn.AGGREGATE(3,5,$B$6:B77))</f>
        <v/>
      </c>
      <c s="209"/>
      <c s="209"/>
      <c s="102"/>
      <c s="102"/>
      <c s="102"/>
      <c s="102"/>
      <c s="102"/>
      <c s="102"/>
      <c s="102"/>
      <c s="102"/>
      <c s="102"/>
      <c s="102"/>
      <c s="102"/>
      <c s="102"/>
      <c s="102"/>
      <c s="102"/>
      <c s="102"/>
      <c s="102"/>
      <c s="102"/>
      <c s="102"/>
      <c s="102"/>
      <c s="102"/>
      <c s="102"/>
      <c s="102"/>
      <c s="102"/>
      <c s="102"/>
      <c s="102"/>
      <c s="102"/>
      <c s="102"/>
      <c s="102"/>
      <c s="252" t="str">
        <f t="shared" si="25"/>
        <v/>
      </c>
      <c s="252" t="str">
        <f>IF($I77="","",'SEP 24'!$BX77)</f>
        <v/>
      </c>
      <c s="253" t="str">
        <f t="shared" si="26"/>
        <v/>
      </c>
      <c s="252" t="str">
        <f t="shared" si="27"/>
        <v/>
      </c>
      <c s="252" t="str">
        <f>IF($I77="","",'SEP 24'!$CA77)</f>
        <v/>
      </c>
      <c s="253" t="str">
        <f t="shared" si="28"/>
        <v/>
      </c>
      <c s="252" t="str">
        <f t="shared" si="29"/>
        <v/>
      </c>
      <c s="252" t="str">
        <f>IF($I77="","",'SEP 24'!$CD77)</f>
        <v/>
      </c>
      <c s="253" t="str">
        <f t="shared" si="30"/>
        <v/>
      </c>
      <c s="253"/>
      <c s="306"/>
      <c s="298"/>
      <c s="298"/>
      <c s="298"/>
      <c s="254" t="str">
        <f t="shared" si="31"/>
        <v/>
      </c>
      <c s="298"/>
      <c s="298"/>
      <c s="298"/>
      <c s="298"/>
      <c s="298"/>
      <c s="298"/>
      <c s="298"/>
      <c s="298"/>
    </row>
    <row r="78" spans="1:98" ht="15.75" customHeight="1">
      <c r="A78" s="249" t="str">
        <f>IF('STUDENT DATA SHEET '!A79="","",'STUDENT DATA SHEET '!A79)</f>
        <v/>
      </c>
      <c s="229" t="str">
        <f>IFERROR(IF('STUDENT DATA SHEET '!B79="","",'STUDENT DATA SHEET '!B79),"")</f>
        <v/>
      </c>
      <c s="229" t="str">
        <f>IFERROR(IF('STUDENT DATA SHEET '!C79="","",'STUDENT DATA SHEET '!C79),"")</f>
        <v/>
      </c>
      <c s="229" t="str">
        <f>IFERROR(IF('STUDENT DATA SHEET '!D79="","",'STUDENT DATA SHEET '!D79),"")</f>
        <v/>
      </c>
      <c s="250" t="str">
        <f>IFERROR(IF('STUDENT DATA SHEET '!E79="","",'STUDENT DATA SHEET '!E79),"")</f>
        <v/>
      </c>
      <c s="251" t="str">
        <f>IFERROR(IF('STUDENT DATA SHEET '!F79="","",'STUDENT DATA SHEET '!F79),"")</f>
        <v/>
      </c>
      <c s="229" t="str">
        <f>IFERROR(IF('STUDENT DATA SHEET '!G79="","",'STUDENT DATA SHEET '!G79),"")</f>
        <v/>
      </c>
      <c s="229" t="str">
        <f>IFERROR(IF('STUDENT DATA SHEET '!H79="","",'STUDENT DATA SHEET '!H79),"")</f>
        <v/>
      </c>
      <c s="229" t="str">
        <f>IFERROR(UPPER(IF('STUDENT DATA SHEET '!I79="","",'STUDENT DATA SHEET '!I79)),"")</f>
        <v/>
      </c>
      <c s="229" t="str">
        <f>IFERROR(IF('STUDENT DATA SHEET '!J79="","",'STUDENT DATA SHEET '!J79),"")</f>
        <v/>
      </c>
      <c s="229" t="str">
        <f>IFERROR(IF('STUDENT DATA SHEET '!K79="","",'STUDENT DATA SHEET '!K79),"")</f>
        <v/>
      </c>
      <c s="229"/>
      <c s="102"/>
      <c s="102"/>
      <c s="102"/>
      <c s="102"/>
      <c s="102"/>
      <c s="102"/>
      <c s="102"/>
      <c s="102"/>
      <c s="102"/>
      <c s="102"/>
      <c s="102"/>
      <c s="102"/>
      <c s="102"/>
      <c s="102"/>
      <c s="102"/>
      <c s="102"/>
      <c s="102"/>
      <c s="102"/>
      <c s="102"/>
      <c s="102"/>
      <c s="102"/>
      <c s="102"/>
      <c s="102"/>
      <c s="102"/>
      <c s="102"/>
      <c s="102"/>
      <c s="102"/>
      <c s="102"/>
      <c s="102"/>
      <c s="102"/>
      <c s="102"/>
      <c s="102"/>
      <c s="89" t="str">
        <f>IF(B78="","",_xlfn.AGGREGATE(3,5,$B$6:B78))</f>
        <v/>
      </c>
      <c s="209"/>
      <c s="209"/>
      <c s="102"/>
      <c s="102"/>
      <c s="102"/>
      <c s="102"/>
      <c s="102"/>
      <c s="102"/>
      <c s="102"/>
      <c s="102"/>
      <c s="102"/>
      <c s="102"/>
      <c s="102"/>
      <c s="102"/>
      <c s="102"/>
      <c s="102"/>
      <c s="102"/>
      <c s="102"/>
      <c s="102"/>
      <c s="102"/>
      <c s="102"/>
      <c s="102"/>
      <c s="102"/>
      <c s="102"/>
      <c s="102"/>
      <c s="102"/>
      <c s="102"/>
      <c s="102"/>
      <c s="102"/>
      <c s="102"/>
      <c s="252" t="str">
        <f t="shared" si="25"/>
        <v/>
      </c>
      <c s="252" t="str">
        <f>IF($I78="","",'SEP 24'!$BX78)</f>
        <v/>
      </c>
      <c s="253" t="str">
        <f t="shared" si="26"/>
        <v/>
      </c>
      <c s="252" t="str">
        <f t="shared" si="27"/>
        <v/>
      </c>
      <c s="252" t="str">
        <f>IF($I78="","",'SEP 24'!$CA78)</f>
        <v/>
      </c>
      <c s="253" t="str">
        <f t="shared" si="28"/>
        <v/>
      </c>
      <c s="252" t="str">
        <f t="shared" si="29"/>
        <v/>
      </c>
      <c s="252" t="str">
        <f>IF($I78="","",'SEP 24'!$CD78)</f>
        <v/>
      </c>
      <c s="253" t="str">
        <f t="shared" si="30"/>
        <v/>
      </c>
      <c s="253"/>
      <c s="306"/>
      <c s="298"/>
      <c s="298"/>
      <c s="298"/>
      <c s="254" t="str">
        <f t="shared" si="31"/>
        <v/>
      </c>
      <c s="298"/>
      <c s="298"/>
      <c s="298"/>
      <c s="298"/>
      <c s="298"/>
      <c s="298"/>
      <c s="298"/>
      <c s="298"/>
    </row>
    <row r="79" spans="1:98" ht="15.75" customHeight="1">
      <c r="A79" s="249" t="str">
        <f>IF('STUDENT DATA SHEET '!A80="","",'STUDENT DATA SHEET '!A80)</f>
        <v/>
      </c>
      <c s="229" t="str">
        <f>IFERROR(IF('STUDENT DATA SHEET '!B80="","",'STUDENT DATA SHEET '!B80),"")</f>
        <v/>
      </c>
      <c s="229" t="str">
        <f>IFERROR(IF('STUDENT DATA SHEET '!C80="","",'STUDENT DATA SHEET '!C80),"")</f>
        <v/>
      </c>
      <c s="229" t="str">
        <f>IFERROR(IF('STUDENT DATA SHEET '!D80="","",'STUDENT DATA SHEET '!D80),"")</f>
        <v/>
      </c>
      <c s="250" t="str">
        <f>IFERROR(IF('STUDENT DATA SHEET '!E80="","",'STUDENT DATA SHEET '!E80),"")</f>
        <v/>
      </c>
      <c s="251" t="str">
        <f>IFERROR(IF('STUDENT DATA SHEET '!F80="","",'STUDENT DATA SHEET '!F80),"")</f>
        <v/>
      </c>
      <c s="229" t="str">
        <f>IFERROR(IF('STUDENT DATA SHEET '!G80="","",'STUDENT DATA SHEET '!G80),"")</f>
        <v/>
      </c>
      <c s="229" t="str">
        <f>IFERROR(IF('STUDENT DATA SHEET '!H80="","",'STUDENT DATA SHEET '!H80),"")</f>
        <v/>
      </c>
      <c s="229" t="str">
        <f>IFERROR(UPPER(IF('STUDENT DATA SHEET '!I80="","",'STUDENT DATA SHEET '!I80)),"")</f>
        <v/>
      </c>
      <c s="229" t="str">
        <f>IFERROR(IF('STUDENT DATA SHEET '!J80="","",'STUDENT DATA SHEET '!J80),"")</f>
        <v/>
      </c>
      <c s="229" t="str">
        <f>IFERROR(IF('STUDENT DATA SHEET '!K80="","",'STUDENT DATA SHEET '!K80),"")</f>
        <v/>
      </c>
      <c s="229"/>
      <c s="102"/>
      <c s="102"/>
      <c s="102"/>
      <c s="102"/>
      <c s="102"/>
      <c s="102"/>
      <c s="102"/>
      <c s="102"/>
      <c s="102"/>
      <c s="102"/>
      <c s="102"/>
      <c s="102"/>
      <c s="102"/>
      <c s="102"/>
      <c s="102"/>
      <c s="102"/>
      <c s="102"/>
      <c s="102"/>
      <c s="102"/>
      <c s="102"/>
      <c s="102"/>
      <c s="102"/>
      <c s="102"/>
      <c s="102"/>
      <c s="102"/>
      <c s="102"/>
      <c s="102"/>
      <c s="102"/>
      <c s="102"/>
      <c s="102"/>
      <c s="102"/>
      <c s="102"/>
      <c s="89" t="str">
        <f>IF(B79="","",_xlfn.AGGREGATE(3,5,$B$6:B79))</f>
        <v/>
      </c>
      <c s="209"/>
      <c s="209"/>
      <c s="102"/>
      <c s="102"/>
      <c s="102"/>
      <c s="102"/>
      <c s="102"/>
      <c s="102"/>
      <c s="102"/>
      <c s="102"/>
      <c s="102"/>
      <c s="102"/>
      <c s="102"/>
      <c s="102"/>
      <c s="102"/>
      <c s="102"/>
      <c s="102"/>
      <c s="102"/>
      <c s="102"/>
      <c s="102"/>
      <c s="102"/>
      <c s="102"/>
      <c s="102"/>
      <c s="102"/>
      <c s="102"/>
      <c s="102"/>
      <c s="102"/>
      <c s="102"/>
      <c s="102"/>
      <c s="102"/>
      <c s="252" t="str">
        <f t="shared" si="25"/>
        <v/>
      </c>
      <c s="252" t="str">
        <f>IF($I79="","",'SEP 24'!$BX79)</f>
        <v/>
      </c>
      <c s="253" t="str">
        <f t="shared" si="26"/>
        <v/>
      </c>
      <c s="252" t="str">
        <f t="shared" si="27"/>
        <v/>
      </c>
      <c s="252" t="str">
        <f>IF($I79="","",'SEP 24'!$CA79)</f>
        <v/>
      </c>
      <c s="253" t="str">
        <f t="shared" si="28"/>
        <v/>
      </c>
      <c s="252" t="str">
        <f t="shared" si="29"/>
        <v/>
      </c>
      <c s="252" t="str">
        <f>IF($I79="","",'SEP 24'!$CD79)</f>
        <v/>
      </c>
      <c s="253" t="str">
        <f t="shared" si="30"/>
        <v/>
      </c>
      <c s="253"/>
      <c s="306"/>
      <c s="298"/>
      <c s="298"/>
      <c s="298"/>
      <c s="254" t="str">
        <f t="shared" si="31"/>
        <v/>
      </c>
      <c s="298"/>
      <c s="298"/>
      <c s="298"/>
      <c s="298"/>
      <c s="298"/>
      <c s="298"/>
      <c s="298"/>
      <c s="298"/>
    </row>
    <row r="80" spans="1:98" ht="15.75" customHeight="1">
      <c r="A80" s="249" t="str">
        <f>IF('STUDENT DATA SHEET '!A81="","",'STUDENT DATA SHEET '!A81)</f>
        <v/>
      </c>
      <c s="229" t="str">
        <f>IFERROR(IF('STUDENT DATA SHEET '!B81="","",'STUDENT DATA SHEET '!B81),"")</f>
        <v/>
      </c>
      <c s="229" t="str">
        <f>IFERROR(IF('STUDENT DATA SHEET '!C81="","",'STUDENT DATA SHEET '!C81),"")</f>
        <v/>
      </c>
      <c s="229" t="str">
        <f>IFERROR(IF('STUDENT DATA SHEET '!D81="","",'STUDENT DATA SHEET '!D81),"")</f>
        <v/>
      </c>
      <c s="250" t="str">
        <f>IFERROR(IF('STUDENT DATA SHEET '!E81="","",'STUDENT DATA SHEET '!E81),"")</f>
        <v/>
      </c>
      <c s="251" t="str">
        <f>IFERROR(IF('STUDENT DATA SHEET '!F81="","",'STUDENT DATA SHEET '!F81),"")</f>
        <v/>
      </c>
      <c s="229" t="str">
        <f>IFERROR(IF('STUDENT DATA SHEET '!G81="","",'STUDENT DATA SHEET '!G81),"")</f>
        <v/>
      </c>
      <c s="229" t="str">
        <f>IFERROR(IF('STUDENT DATA SHEET '!H81="","",'STUDENT DATA SHEET '!H81),"")</f>
        <v/>
      </c>
      <c s="229" t="str">
        <f>IFERROR(UPPER(IF('STUDENT DATA SHEET '!I81="","",'STUDENT DATA SHEET '!I81)),"")</f>
        <v/>
      </c>
      <c s="229" t="str">
        <f>IFERROR(IF('STUDENT DATA SHEET '!J81="","",'STUDENT DATA SHEET '!J81),"")</f>
        <v/>
      </c>
      <c s="229" t="str">
        <f>IFERROR(IF('STUDENT DATA SHEET '!K81="","",'STUDENT DATA SHEET '!K81),"")</f>
        <v/>
      </c>
      <c s="229"/>
      <c s="102"/>
      <c s="102"/>
      <c s="102"/>
      <c s="102"/>
      <c s="102"/>
      <c s="102"/>
      <c s="102"/>
      <c s="102"/>
      <c s="102"/>
      <c s="102"/>
      <c s="102"/>
      <c s="102"/>
      <c s="102"/>
      <c s="102"/>
      <c s="102"/>
      <c s="102"/>
      <c s="102"/>
      <c s="102"/>
      <c s="102"/>
      <c s="102"/>
      <c s="102"/>
      <c s="102"/>
      <c s="102"/>
      <c s="102"/>
      <c s="102"/>
      <c s="102"/>
      <c s="102"/>
      <c s="102"/>
      <c s="102"/>
      <c s="102"/>
      <c s="102"/>
      <c s="102"/>
      <c s="89" t="str">
        <f>IF(B80="","",_xlfn.AGGREGATE(3,5,$B$6:B80))</f>
        <v/>
      </c>
      <c s="209"/>
      <c s="209"/>
      <c s="102"/>
      <c s="102"/>
      <c s="102"/>
      <c s="102"/>
      <c s="102"/>
      <c s="102"/>
      <c s="102"/>
      <c s="102"/>
      <c s="102"/>
      <c s="102"/>
      <c s="102"/>
      <c s="102"/>
      <c s="102"/>
      <c s="102"/>
      <c s="102"/>
      <c s="102"/>
      <c s="102"/>
      <c s="102"/>
      <c s="102"/>
      <c s="102"/>
      <c s="102"/>
      <c s="102"/>
      <c s="102"/>
      <c s="102"/>
      <c s="102"/>
      <c s="102"/>
      <c s="102"/>
      <c s="102"/>
      <c s="252" t="str">
        <f t="shared" si="25"/>
        <v/>
      </c>
      <c s="252" t="str">
        <f>IF($I80="","",'SEP 24'!$BX80)</f>
        <v/>
      </c>
      <c s="253" t="str">
        <f t="shared" si="26"/>
        <v/>
      </c>
      <c s="252" t="str">
        <f t="shared" si="27"/>
        <v/>
      </c>
      <c s="252" t="str">
        <f>IF($I80="","",'SEP 24'!$CA80)</f>
        <v/>
      </c>
      <c s="253" t="str">
        <f t="shared" si="28"/>
        <v/>
      </c>
      <c s="252" t="str">
        <f t="shared" si="29"/>
        <v/>
      </c>
      <c s="252" t="str">
        <f>IF($I80="","",'SEP 24'!$CD80)</f>
        <v/>
      </c>
      <c s="253" t="str">
        <f t="shared" si="30"/>
        <v/>
      </c>
      <c s="253"/>
      <c s="306"/>
      <c s="298"/>
      <c s="298"/>
      <c s="298"/>
      <c s="254" t="str">
        <f t="shared" si="31"/>
        <v/>
      </c>
      <c s="298"/>
      <c s="298"/>
      <c s="298"/>
      <c s="298"/>
      <c s="298"/>
      <c s="298"/>
      <c s="298"/>
      <c s="298"/>
    </row>
    <row r="81" spans="1:98" ht="15.75" customHeight="1">
      <c r="A81" s="249" t="str">
        <f>IF('STUDENT DATA SHEET '!A82="","",'STUDENT DATA SHEET '!A82)</f>
        <v/>
      </c>
      <c s="229" t="str">
        <f>IFERROR(IF('STUDENT DATA SHEET '!B82="","",'STUDENT DATA SHEET '!B82),"")</f>
        <v/>
      </c>
      <c s="229" t="str">
        <f>IFERROR(IF('STUDENT DATA SHEET '!C82="","",'STUDENT DATA SHEET '!C82),"")</f>
        <v/>
      </c>
      <c s="229" t="str">
        <f>IFERROR(IF('STUDENT DATA SHEET '!D82="","",'STUDENT DATA SHEET '!D82),"")</f>
        <v/>
      </c>
      <c s="250" t="str">
        <f>IFERROR(IF('STUDENT DATA SHEET '!E82="","",'STUDENT DATA SHEET '!E82),"")</f>
        <v/>
      </c>
      <c s="251" t="str">
        <f>IFERROR(IF('STUDENT DATA SHEET '!F82="","",'STUDENT DATA SHEET '!F82),"")</f>
        <v/>
      </c>
      <c s="229" t="str">
        <f>IFERROR(IF('STUDENT DATA SHEET '!G82="","",'STUDENT DATA SHEET '!G82),"")</f>
        <v/>
      </c>
      <c s="229" t="str">
        <f>IFERROR(IF('STUDENT DATA SHEET '!H82="","",'STUDENT DATA SHEET '!H82),"")</f>
        <v/>
      </c>
      <c s="229" t="str">
        <f>IFERROR(UPPER(IF('STUDENT DATA SHEET '!I82="","",'STUDENT DATA SHEET '!I82)),"")</f>
        <v/>
      </c>
      <c s="229" t="str">
        <f>IFERROR(IF('STUDENT DATA SHEET '!J82="","",'STUDENT DATA SHEET '!J82),"")</f>
        <v/>
      </c>
      <c s="229" t="str">
        <f>IFERROR(IF('STUDENT DATA SHEET '!K82="","",'STUDENT DATA SHEET '!K82),"")</f>
        <v/>
      </c>
      <c s="229"/>
      <c s="102"/>
      <c s="102"/>
      <c s="102"/>
      <c s="102"/>
      <c s="102"/>
      <c s="102"/>
      <c s="102"/>
      <c s="102"/>
      <c s="102"/>
      <c s="102"/>
      <c s="102"/>
      <c s="102"/>
      <c s="102"/>
      <c s="102"/>
      <c s="102"/>
      <c s="102"/>
      <c s="102"/>
      <c s="102"/>
      <c s="102"/>
      <c s="102"/>
      <c s="102"/>
      <c s="102"/>
      <c s="102"/>
      <c s="102"/>
      <c s="102"/>
      <c s="102"/>
      <c s="102"/>
      <c s="102"/>
      <c s="102"/>
      <c s="102"/>
      <c s="102"/>
      <c s="102"/>
      <c s="89" t="str">
        <f>IF(B81="","",_xlfn.AGGREGATE(3,5,$B$6:B81))</f>
        <v/>
      </c>
      <c s="209"/>
      <c s="209"/>
      <c s="102"/>
      <c s="102"/>
      <c s="102"/>
      <c s="102"/>
      <c s="102"/>
      <c s="102"/>
      <c s="102"/>
      <c s="102"/>
      <c s="102"/>
      <c s="102"/>
      <c s="102"/>
      <c s="102"/>
      <c s="102"/>
      <c s="102"/>
      <c s="102"/>
      <c s="102"/>
      <c s="102"/>
      <c s="102"/>
      <c s="102"/>
      <c s="102"/>
      <c s="102"/>
      <c s="102"/>
      <c s="102"/>
      <c s="102"/>
      <c s="102"/>
      <c s="102"/>
      <c s="102"/>
      <c s="102"/>
      <c s="252" t="str">
        <f t="shared" si="25"/>
        <v/>
      </c>
      <c s="252" t="str">
        <f>IF($I81="","",'SEP 24'!$BX81)</f>
        <v/>
      </c>
      <c s="253" t="str">
        <f t="shared" si="26"/>
        <v/>
      </c>
      <c s="252" t="str">
        <f t="shared" si="27"/>
        <v/>
      </c>
      <c s="252" t="str">
        <f>IF($I81="","",'SEP 24'!$CA81)</f>
        <v/>
      </c>
      <c s="253" t="str">
        <f t="shared" si="28"/>
        <v/>
      </c>
      <c s="252" t="str">
        <f t="shared" si="29"/>
        <v/>
      </c>
      <c s="252" t="str">
        <f>IF($I81="","",'SEP 24'!$CD81)</f>
        <v/>
      </c>
      <c s="253" t="str">
        <f t="shared" si="30"/>
        <v/>
      </c>
      <c s="253"/>
      <c s="306"/>
      <c s="298"/>
      <c s="298"/>
      <c s="298"/>
      <c s="254" t="str">
        <f t="shared" si="31"/>
        <v/>
      </c>
      <c s="298"/>
      <c s="298"/>
      <c s="298"/>
      <c s="298"/>
      <c s="298"/>
      <c s="298"/>
      <c s="298"/>
      <c s="298"/>
    </row>
    <row r="82" spans="1:98" ht="15.75" customHeight="1">
      <c r="A82" s="249" t="str">
        <f>IF('STUDENT DATA SHEET '!A83="","",'STUDENT DATA SHEET '!A83)</f>
        <v/>
      </c>
      <c s="229" t="str">
        <f>IFERROR(IF('STUDENT DATA SHEET '!B83="","",'STUDENT DATA SHEET '!B83),"")</f>
        <v/>
      </c>
      <c s="229" t="str">
        <f>IFERROR(IF('STUDENT DATA SHEET '!C83="","",'STUDENT DATA SHEET '!C83),"")</f>
        <v/>
      </c>
      <c s="229" t="str">
        <f>IFERROR(IF('STUDENT DATA SHEET '!D83="","",'STUDENT DATA SHEET '!D83),"")</f>
        <v/>
      </c>
      <c s="250" t="str">
        <f>IFERROR(IF('STUDENT DATA SHEET '!E83="","",'STUDENT DATA SHEET '!E83),"")</f>
        <v/>
      </c>
      <c s="251" t="str">
        <f>IFERROR(IF('STUDENT DATA SHEET '!F83="","",'STUDENT DATA SHEET '!F83),"")</f>
        <v/>
      </c>
      <c s="229" t="str">
        <f>IFERROR(IF('STUDENT DATA SHEET '!G83="","",'STUDENT DATA SHEET '!G83),"")</f>
        <v/>
      </c>
      <c s="229" t="str">
        <f>IFERROR(IF('STUDENT DATA SHEET '!H83="","",'STUDENT DATA SHEET '!H83),"")</f>
        <v/>
      </c>
      <c s="229" t="str">
        <f>IFERROR(UPPER(IF('STUDENT DATA SHEET '!I83="","",'STUDENT DATA SHEET '!I83)),"")</f>
        <v/>
      </c>
      <c s="229" t="str">
        <f>IFERROR(IF('STUDENT DATA SHEET '!J83="","",'STUDENT DATA SHEET '!J83),"")</f>
        <v/>
      </c>
      <c s="229" t="str">
        <f>IFERROR(IF('STUDENT DATA SHEET '!K83="","",'STUDENT DATA SHEET '!K83),"")</f>
        <v/>
      </c>
      <c s="229"/>
      <c s="102"/>
      <c s="102"/>
      <c s="102"/>
      <c s="102"/>
      <c s="102"/>
      <c s="102"/>
      <c s="102"/>
      <c s="102"/>
      <c s="102"/>
      <c s="102"/>
      <c s="102"/>
      <c s="102"/>
      <c s="102"/>
      <c s="102"/>
      <c s="102"/>
      <c s="102"/>
      <c s="102"/>
      <c s="102"/>
      <c s="102"/>
      <c s="102"/>
      <c s="102"/>
      <c s="102"/>
      <c s="102"/>
      <c s="102"/>
      <c s="102"/>
      <c s="102"/>
      <c s="102"/>
      <c s="102"/>
      <c s="102"/>
      <c s="102"/>
      <c s="102"/>
      <c s="102"/>
      <c s="89" t="str">
        <f>IF(B82="","",_xlfn.AGGREGATE(3,5,$B$6:B82))</f>
        <v/>
      </c>
      <c s="209"/>
      <c s="209"/>
      <c s="102"/>
      <c s="102"/>
      <c s="102"/>
      <c s="102"/>
      <c s="102"/>
      <c s="102"/>
      <c s="102"/>
      <c s="102"/>
      <c s="102"/>
      <c s="102"/>
      <c s="102"/>
      <c s="102"/>
      <c s="102"/>
      <c s="102"/>
      <c s="102"/>
      <c s="102"/>
      <c s="102"/>
      <c s="102"/>
      <c s="102"/>
      <c s="102"/>
      <c s="102"/>
      <c s="102"/>
      <c s="102"/>
      <c s="102"/>
      <c s="102"/>
      <c s="102"/>
      <c s="102"/>
      <c s="102"/>
      <c s="252" t="str">
        <f t="shared" si="25"/>
        <v/>
      </c>
      <c s="252" t="str">
        <f>IF($I82="","",'SEP 24'!$BX82)</f>
        <v/>
      </c>
      <c s="253" t="str">
        <f t="shared" si="26"/>
        <v/>
      </c>
      <c s="252" t="str">
        <f t="shared" si="27"/>
        <v/>
      </c>
      <c s="252" t="str">
        <f>IF($I82="","",'SEP 24'!$CA82)</f>
        <v/>
      </c>
      <c s="253" t="str">
        <f t="shared" si="28"/>
        <v/>
      </c>
      <c s="252" t="str">
        <f t="shared" si="29"/>
        <v/>
      </c>
      <c s="252" t="str">
        <f>IF($I82="","",'SEP 24'!$CD82)</f>
        <v/>
      </c>
      <c s="253" t="str">
        <f t="shared" si="30"/>
        <v/>
      </c>
      <c s="253"/>
      <c s="306"/>
      <c s="298"/>
      <c s="298"/>
      <c s="298"/>
      <c s="254" t="str">
        <f t="shared" si="31"/>
        <v/>
      </c>
      <c s="298"/>
      <c s="298"/>
      <c s="298"/>
      <c s="298"/>
      <c s="298"/>
      <c s="298"/>
      <c s="298"/>
      <c s="298"/>
    </row>
    <row r="83" spans="1:98" ht="15.75" customHeight="1">
      <c r="A83" s="249" t="str">
        <f>IF('STUDENT DATA SHEET '!A84="","",'STUDENT DATA SHEET '!A84)</f>
        <v/>
      </c>
      <c s="229" t="str">
        <f>IFERROR(IF('STUDENT DATA SHEET '!B84="","",'STUDENT DATA SHEET '!B84),"")</f>
        <v/>
      </c>
      <c s="229" t="str">
        <f>IFERROR(IF('STUDENT DATA SHEET '!C84="","",'STUDENT DATA SHEET '!C84),"")</f>
        <v/>
      </c>
      <c s="229" t="str">
        <f>IFERROR(IF('STUDENT DATA SHEET '!D84="","",'STUDENT DATA SHEET '!D84),"")</f>
        <v/>
      </c>
      <c s="250" t="str">
        <f>IFERROR(IF('STUDENT DATA SHEET '!E84="","",'STUDENT DATA SHEET '!E84),"")</f>
        <v/>
      </c>
      <c s="251" t="str">
        <f>IFERROR(IF('STUDENT DATA SHEET '!F84="","",'STUDENT DATA SHEET '!F84),"")</f>
        <v/>
      </c>
      <c s="229" t="str">
        <f>IFERROR(IF('STUDENT DATA SHEET '!G84="","",'STUDENT DATA SHEET '!G84),"")</f>
        <v/>
      </c>
      <c s="229" t="str">
        <f>IFERROR(IF('STUDENT DATA SHEET '!H84="","",'STUDENT DATA SHEET '!H84),"")</f>
        <v/>
      </c>
      <c s="229" t="str">
        <f>IFERROR(UPPER(IF('STUDENT DATA SHEET '!I84="","",'STUDENT DATA SHEET '!I84)),"")</f>
        <v/>
      </c>
      <c s="229" t="str">
        <f>IFERROR(IF('STUDENT DATA SHEET '!J84="","",'STUDENT DATA SHEET '!J84),"")</f>
        <v/>
      </c>
      <c s="229" t="str">
        <f>IFERROR(IF('STUDENT DATA SHEET '!K84="","",'STUDENT DATA SHEET '!K84),"")</f>
        <v/>
      </c>
      <c s="229"/>
      <c s="102"/>
      <c s="102"/>
      <c s="102"/>
      <c s="102"/>
      <c s="102"/>
      <c s="102"/>
      <c s="102"/>
      <c s="102"/>
      <c s="102"/>
      <c s="102"/>
      <c s="102"/>
      <c s="102"/>
      <c s="102"/>
      <c s="102"/>
      <c s="102"/>
      <c s="102"/>
      <c s="102"/>
      <c s="102"/>
      <c s="102"/>
      <c s="102"/>
      <c s="102"/>
      <c s="102"/>
      <c s="102"/>
      <c s="102"/>
      <c s="102"/>
      <c s="102"/>
      <c s="102"/>
      <c s="102"/>
      <c s="102"/>
      <c s="102"/>
      <c s="102"/>
      <c s="102"/>
      <c s="89" t="str">
        <f>IF(B83="","",_xlfn.AGGREGATE(3,5,$B$6:B83))</f>
        <v/>
      </c>
      <c s="209"/>
      <c s="209"/>
      <c s="102"/>
      <c s="102"/>
      <c s="102"/>
      <c s="102"/>
      <c s="102"/>
      <c s="102"/>
      <c s="102"/>
      <c s="102"/>
      <c s="102"/>
      <c s="102"/>
      <c s="102"/>
      <c s="102"/>
      <c s="102"/>
      <c s="102"/>
      <c s="102"/>
      <c s="102"/>
      <c s="102"/>
      <c s="102"/>
      <c s="102"/>
      <c s="102"/>
      <c s="102"/>
      <c s="102"/>
      <c s="102"/>
      <c s="102"/>
      <c s="102"/>
      <c s="102"/>
      <c s="102"/>
      <c s="102"/>
      <c s="252" t="str">
        <f t="shared" si="25"/>
        <v/>
      </c>
      <c s="252" t="str">
        <f>IF($I83="","",'SEP 24'!$BX83)</f>
        <v/>
      </c>
      <c s="253" t="str">
        <f t="shared" si="26"/>
        <v/>
      </c>
      <c s="252" t="str">
        <f t="shared" si="27"/>
        <v/>
      </c>
      <c s="252" t="str">
        <f>IF($I83="","",'SEP 24'!$CA83)</f>
        <v/>
      </c>
      <c s="253" t="str">
        <f t="shared" si="28"/>
        <v/>
      </c>
      <c s="252" t="str">
        <f t="shared" si="29"/>
        <v/>
      </c>
      <c s="252" t="str">
        <f>IF($I83="","",'SEP 24'!$CD83)</f>
        <v/>
      </c>
      <c s="253" t="str">
        <f t="shared" si="30"/>
        <v/>
      </c>
      <c s="253"/>
      <c s="306"/>
      <c s="298"/>
      <c s="298"/>
      <c s="298"/>
      <c s="254" t="str">
        <f t="shared" si="31"/>
        <v/>
      </c>
      <c s="298"/>
      <c s="298"/>
      <c s="298"/>
      <c s="298"/>
      <c s="298"/>
      <c s="298"/>
      <c s="298"/>
      <c s="298"/>
    </row>
    <row r="84" spans="1:98" ht="15.75" customHeight="1">
      <c r="A84" s="249" t="str">
        <f>IF('STUDENT DATA SHEET '!A85="","",'STUDENT DATA SHEET '!A85)</f>
        <v/>
      </c>
      <c s="229" t="str">
        <f>IFERROR(IF('STUDENT DATA SHEET '!B85="","",'STUDENT DATA SHEET '!B85),"")</f>
        <v/>
      </c>
      <c s="229" t="str">
        <f>IFERROR(IF('STUDENT DATA SHEET '!C85="","",'STUDENT DATA SHEET '!C85),"")</f>
        <v/>
      </c>
      <c s="229" t="str">
        <f>IFERROR(IF('STUDENT DATA SHEET '!D85="","",'STUDENT DATA SHEET '!D85),"")</f>
        <v/>
      </c>
      <c s="250" t="str">
        <f>IFERROR(IF('STUDENT DATA SHEET '!E85="","",'STUDENT DATA SHEET '!E85),"")</f>
        <v/>
      </c>
      <c s="251" t="str">
        <f>IFERROR(IF('STUDENT DATA SHEET '!F85="","",'STUDENT DATA SHEET '!F85),"")</f>
        <v/>
      </c>
      <c s="229" t="str">
        <f>IFERROR(IF('STUDENT DATA SHEET '!G85="","",'STUDENT DATA SHEET '!G85),"")</f>
        <v/>
      </c>
      <c s="229" t="str">
        <f>IFERROR(IF('STUDENT DATA SHEET '!H85="","",'STUDENT DATA SHEET '!H85),"")</f>
        <v/>
      </c>
      <c s="229" t="str">
        <f>IFERROR(UPPER(IF('STUDENT DATA SHEET '!I85="","",'STUDENT DATA SHEET '!I85)),"")</f>
        <v/>
      </c>
      <c s="229" t="str">
        <f>IFERROR(IF('STUDENT DATA SHEET '!J85="","",'STUDENT DATA SHEET '!J85),"")</f>
        <v/>
      </c>
      <c s="229" t="str">
        <f>IFERROR(IF('STUDENT DATA SHEET '!K85="","",'STUDENT DATA SHEET '!K85),"")</f>
        <v/>
      </c>
      <c s="229"/>
      <c s="102"/>
      <c s="102"/>
      <c s="102"/>
      <c s="102"/>
      <c s="102"/>
      <c s="102"/>
      <c s="102"/>
      <c s="102"/>
      <c s="102"/>
      <c s="102"/>
      <c s="102"/>
      <c s="102"/>
      <c s="102"/>
      <c s="102"/>
      <c s="102"/>
      <c s="102"/>
      <c s="102"/>
      <c s="102"/>
      <c s="102"/>
      <c s="102"/>
      <c s="102"/>
      <c s="102"/>
      <c s="102"/>
      <c s="102"/>
      <c s="102"/>
      <c s="102"/>
      <c s="102"/>
      <c s="102"/>
      <c s="102"/>
      <c s="102"/>
      <c s="102"/>
      <c s="102"/>
      <c s="89" t="str">
        <f>IF(B84="","",_xlfn.AGGREGATE(3,5,$B$6:B84))</f>
        <v/>
      </c>
      <c s="209"/>
      <c s="209"/>
      <c s="102"/>
      <c s="102"/>
      <c s="102"/>
      <c s="102"/>
      <c s="102"/>
      <c s="102"/>
      <c s="102"/>
      <c s="102"/>
      <c s="102"/>
      <c s="102"/>
      <c s="102"/>
      <c s="102"/>
      <c s="102"/>
      <c s="102"/>
      <c s="102"/>
      <c s="102"/>
      <c s="102"/>
      <c s="102"/>
      <c s="102"/>
      <c s="102"/>
      <c s="102"/>
      <c s="102"/>
      <c s="102"/>
      <c s="102"/>
      <c s="102"/>
      <c s="102"/>
      <c s="102"/>
      <c s="102"/>
      <c s="252" t="str">
        <f t="shared" si="25"/>
        <v/>
      </c>
      <c s="252" t="str">
        <f>IF($I84="","",'SEP 24'!$BX84)</f>
        <v/>
      </c>
      <c s="253" t="str">
        <f t="shared" si="26"/>
        <v/>
      </c>
      <c s="252" t="str">
        <f t="shared" si="27"/>
        <v/>
      </c>
      <c s="252" t="str">
        <f>IF($I84="","",'SEP 24'!$CA84)</f>
        <v/>
      </c>
      <c s="253" t="str">
        <f t="shared" si="28"/>
        <v/>
      </c>
      <c s="252" t="str">
        <f t="shared" si="29"/>
        <v/>
      </c>
      <c s="252" t="str">
        <f>IF($I84="","",'SEP 24'!$CD84)</f>
        <v/>
      </c>
      <c s="253" t="str">
        <f t="shared" si="30"/>
        <v/>
      </c>
      <c s="253"/>
      <c s="306"/>
      <c s="298"/>
      <c s="298"/>
      <c s="298"/>
      <c s="254" t="str">
        <f t="shared" si="31"/>
        <v/>
      </c>
      <c s="298"/>
      <c s="298"/>
      <c s="298"/>
      <c s="298"/>
      <c s="298"/>
      <c s="298"/>
      <c s="298"/>
      <c s="298"/>
    </row>
    <row r="85" spans="1:98" ht="15.75" customHeight="1">
      <c r="A85" s="249" t="str">
        <f>IF('STUDENT DATA SHEET '!A86="","",'STUDENT DATA SHEET '!A86)</f>
        <v/>
      </c>
      <c s="229" t="str">
        <f>IFERROR(IF('STUDENT DATA SHEET '!B86="","",'STUDENT DATA SHEET '!B86),"")</f>
        <v/>
      </c>
      <c s="229" t="str">
        <f>IFERROR(IF('STUDENT DATA SHEET '!C86="","",'STUDENT DATA SHEET '!C86),"")</f>
        <v/>
      </c>
      <c s="229" t="str">
        <f>IFERROR(IF('STUDENT DATA SHEET '!D86="","",'STUDENT DATA SHEET '!D86),"")</f>
        <v/>
      </c>
      <c s="250" t="str">
        <f>IFERROR(IF('STUDENT DATA SHEET '!E86="","",'STUDENT DATA SHEET '!E86),"")</f>
        <v/>
      </c>
      <c s="251" t="str">
        <f>IFERROR(IF('STUDENT DATA SHEET '!F86="","",'STUDENT DATA SHEET '!F86),"")</f>
        <v/>
      </c>
      <c s="229" t="str">
        <f>IFERROR(IF('STUDENT DATA SHEET '!G86="","",'STUDENT DATA SHEET '!G86),"")</f>
        <v/>
      </c>
      <c s="229" t="str">
        <f>IFERROR(IF('STUDENT DATA SHEET '!H86="","",'STUDENT DATA SHEET '!H86),"")</f>
        <v/>
      </c>
      <c s="229" t="str">
        <f>IFERROR(UPPER(IF('STUDENT DATA SHEET '!I86="","",'STUDENT DATA SHEET '!I86)),"")</f>
        <v/>
      </c>
      <c s="229" t="str">
        <f>IFERROR(IF('STUDENT DATA SHEET '!J86="","",'STUDENT DATA SHEET '!J86),"")</f>
        <v/>
      </c>
      <c s="229" t="str">
        <f>IFERROR(IF('STUDENT DATA SHEET '!K86="","",'STUDENT DATA SHEET '!K86),"")</f>
        <v/>
      </c>
      <c s="229"/>
      <c s="102"/>
      <c s="102"/>
      <c s="102"/>
      <c s="102"/>
      <c s="102"/>
      <c s="102"/>
      <c s="102"/>
      <c s="102"/>
      <c s="102"/>
      <c s="102"/>
      <c s="102"/>
      <c s="102"/>
      <c s="102"/>
      <c s="102"/>
      <c s="102"/>
      <c s="102"/>
      <c s="102"/>
      <c s="102"/>
      <c s="102"/>
      <c s="102"/>
      <c s="102"/>
      <c s="102"/>
      <c s="102"/>
      <c s="102"/>
      <c s="102"/>
      <c s="102"/>
      <c s="102"/>
      <c s="102"/>
      <c s="102"/>
      <c s="102"/>
      <c s="102"/>
      <c s="102"/>
      <c s="89" t="str">
        <f>IF(B85="","",_xlfn.AGGREGATE(3,5,$B$6:B85))</f>
        <v/>
      </c>
      <c s="209"/>
      <c s="209"/>
      <c s="102"/>
      <c s="102"/>
      <c s="102"/>
      <c s="102"/>
      <c s="102"/>
      <c s="102"/>
      <c s="102"/>
      <c s="102"/>
      <c s="102"/>
      <c s="102"/>
      <c s="102"/>
      <c s="102"/>
      <c s="102"/>
      <c s="102"/>
      <c s="102"/>
      <c s="102"/>
      <c s="102"/>
      <c s="102"/>
      <c s="102"/>
      <c s="102"/>
      <c s="102"/>
      <c s="102"/>
      <c s="102"/>
      <c s="102"/>
      <c s="102"/>
      <c s="102"/>
      <c s="102"/>
      <c s="102"/>
      <c s="252" t="str">
        <f t="shared" si="25"/>
        <v/>
      </c>
      <c s="252" t="str">
        <f>IF($I85="","",'SEP 24'!$BX85)</f>
        <v/>
      </c>
      <c s="253" t="str">
        <f t="shared" si="26"/>
        <v/>
      </c>
      <c s="252" t="str">
        <f t="shared" si="27"/>
        <v/>
      </c>
      <c s="252" t="str">
        <f>IF($I85="","",'SEP 24'!$CA85)</f>
        <v/>
      </c>
      <c s="253" t="str">
        <f t="shared" si="28"/>
        <v/>
      </c>
      <c s="252" t="str">
        <f t="shared" si="29"/>
        <v/>
      </c>
      <c s="252" t="str">
        <f>IF($I85="","",'SEP 24'!$CD85)</f>
        <v/>
      </c>
      <c s="253" t="str">
        <f t="shared" si="30"/>
        <v/>
      </c>
      <c s="253"/>
      <c s="306"/>
      <c s="298"/>
      <c s="298"/>
      <c s="298"/>
      <c s="254" t="str">
        <f t="shared" si="31"/>
        <v/>
      </c>
      <c s="298"/>
      <c s="298"/>
      <c s="298"/>
      <c s="298"/>
      <c s="298"/>
      <c s="298"/>
      <c s="298"/>
      <c s="298"/>
    </row>
    <row r="86" spans="1:98" ht="15.75" customHeight="1">
      <c r="A86" s="249" t="str">
        <f>IF('STUDENT DATA SHEET '!A87="","",'STUDENT DATA SHEET '!A87)</f>
        <v/>
      </c>
      <c s="229" t="str">
        <f>IFERROR(IF('STUDENT DATA SHEET '!B87="","",'STUDENT DATA SHEET '!B87),"")</f>
        <v/>
      </c>
      <c s="229" t="str">
        <f>IFERROR(IF('STUDENT DATA SHEET '!C87="","",'STUDENT DATA SHEET '!C87),"")</f>
        <v/>
      </c>
      <c s="229" t="str">
        <f>IFERROR(IF('STUDENT DATA SHEET '!D87="","",'STUDENT DATA SHEET '!D87),"")</f>
        <v/>
      </c>
      <c s="250" t="str">
        <f>IFERROR(IF('STUDENT DATA SHEET '!E87="","",'STUDENT DATA SHEET '!E87),"")</f>
        <v/>
      </c>
      <c s="251" t="str">
        <f>IFERROR(IF('STUDENT DATA SHEET '!F87="","",'STUDENT DATA SHEET '!F87),"")</f>
        <v/>
      </c>
      <c s="229" t="str">
        <f>IFERROR(IF('STUDENT DATA SHEET '!G87="","",'STUDENT DATA SHEET '!G87),"")</f>
        <v/>
      </c>
      <c s="229" t="str">
        <f>IFERROR(IF('STUDENT DATA SHEET '!H87="","",'STUDENT DATA SHEET '!H87),"")</f>
        <v/>
      </c>
      <c s="229" t="str">
        <f>IFERROR(UPPER(IF('STUDENT DATA SHEET '!I87="","",'STUDENT DATA SHEET '!I87)),"")</f>
        <v/>
      </c>
      <c s="229" t="str">
        <f>IFERROR(IF('STUDENT DATA SHEET '!J87="","",'STUDENT DATA SHEET '!J87),"")</f>
        <v/>
      </c>
      <c s="229" t="str">
        <f>IFERROR(IF('STUDENT DATA SHEET '!K87="","",'STUDENT DATA SHEET '!K87),"")</f>
        <v/>
      </c>
      <c s="229"/>
      <c s="102"/>
      <c s="102"/>
      <c s="102"/>
      <c s="102"/>
      <c s="102"/>
      <c s="102"/>
      <c s="102"/>
      <c s="102"/>
      <c s="102"/>
      <c s="102"/>
      <c s="102"/>
      <c s="102"/>
      <c s="102"/>
      <c s="102"/>
      <c s="102"/>
      <c s="102"/>
      <c s="102"/>
      <c s="102"/>
      <c s="102"/>
      <c s="102"/>
      <c s="102"/>
      <c s="102"/>
      <c s="102"/>
      <c s="102"/>
      <c s="102"/>
      <c s="102"/>
      <c s="102"/>
      <c s="102"/>
      <c s="102"/>
      <c s="102"/>
      <c s="102"/>
      <c s="102"/>
      <c s="89" t="str">
        <f>IF(B86="","",_xlfn.AGGREGATE(3,5,$B$6:B86))</f>
        <v/>
      </c>
      <c s="209"/>
      <c s="209"/>
      <c s="102"/>
      <c s="102"/>
      <c s="102"/>
      <c s="102"/>
      <c s="102"/>
      <c s="102"/>
      <c s="102"/>
      <c s="102"/>
      <c s="102"/>
      <c s="102"/>
      <c s="102"/>
      <c s="102"/>
      <c s="102"/>
      <c s="102"/>
      <c s="102"/>
      <c s="102"/>
      <c s="102"/>
      <c s="102"/>
      <c s="102"/>
      <c s="102"/>
      <c s="102"/>
      <c s="102"/>
      <c s="102"/>
      <c s="102"/>
      <c s="102"/>
      <c s="102"/>
      <c s="102"/>
      <c s="102"/>
      <c s="252" t="str">
        <f t="shared" si="25"/>
        <v/>
      </c>
      <c s="252" t="str">
        <f>IF($I86="","",'SEP 24'!$BX86)</f>
        <v/>
      </c>
      <c s="253" t="str">
        <f t="shared" si="26"/>
        <v/>
      </c>
      <c s="252" t="str">
        <f t="shared" si="27"/>
        <v/>
      </c>
      <c s="252" t="str">
        <f>IF($I86="","",'SEP 24'!$CA86)</f>
        <v/>
      </c>
      <c s="253" t="str">
        <f t="shared" si="28"/>
        <v/>
      </c>
      <c s="252" t="str">
        <f t="shared" si="29"/>
        <v/>
      </c>
      <c s="252" t="str">
        <f>IF($I86="","",'SEP 24'!$CD86)</f>
        <v/>
      </c>
      <c s="253" t="str">
        <f t="shared" si="30"/>
        <v/>
      </c>
      <c s="253"/>
      <c s="306"/>
      <c s="298"/>
      <c s="298"/>
      <c s="298"/>
      <c s="254" t="str">
        <f t="shared" si="31"/>
        <v/>
      </c>
      <c s="298"/>
      <c s="298"/>
      <c s="298"/>
      <c s="298"/>
      <c s="298"/>
      <c s="298"/>
      <c s="298"/>
      <c s="298"/>
    </row>
    <row r="87" spans="1:98" ht="15.75" customHeight="1">
      <c r="A87" s="249" t="str">
        <f>IF('STUDENT DATA SHEET '!A88="","",'STUDENT DATA SHEET '!A88)</f>
        <v/>
      </c>
      <c s="229" t="str">
        <f>IFERROR(IF('STUDENT DATA SHEET '!B88="","",'STUDENT DATA SHEET '!B88),"")</f>
        <v/>
      </c>
      <c s="229" t="str">
        <f>IFERROR(IF('STUDENT DATA SHEET '!C88="","",'STUDENT DATA SHEET '!C88),"")</f>
        <v/>
      </c>
      <c s="229" t="str">
        <f>IFERROR(IF('STUDENT DATA SHEET '!D88="","",'STUDENT DATA SHEET '!D88),"")</f>
        <v/>
      </c>
      <c s="250" t="str">
        <f>IFERROR(IF('STUDENT DATA SHEET '!E88="","",'STUDENT DATA SHEET '!E88),"")</f>
        <v/>
      </c>
      <c s="251" t="str">
        <f>IFERROR(IF('STUDENT DATA SHEET '!F88="","",'STUDENT DATA SHEET '!F88),"")</f>
        <v/>
      </c>
      <c s="229" t="str">
        <f>IFERROR(IF('STUDENT DATA SHEET '!G88="","",'STUDENT DATA SHEET '!G88),"")</f>
        <v/>
      </c>
      <c s="229" t="str">
        <f>IFERROR(IF('STUDENT DATA SHEET '!H88="","",'STUDENT DATA SHEET '!H88),"")</f>
        <v/>
      </c>
      <c s="229" t="str">
        <f>IFERROR(UPPER(IF('STUDENT DATA SHEET '!I88="","",'STUDENT DATA SHEET '!I88)),"")</f>
        <v/>
      </c>
      <c s="229" t="str">
        <f>IFERROR(IF('STUDENT DATA SHEET '!J88="","",'STUDENT DATA SHEET '!J88),"")</f>
        <v/>
      </c>
      <c s="229" t="str">
        <f>IFERROR(IF('STUDENT DATA SHEET '!K88="","",'STUDENT DATA SHEET '!K88),"")</f>
        <v/>
      </c>
      <c s="229"/>
      <c s="102"/>
      <c s="102"/>
      <c s="102"/>
      <c s="102"/>
      <c s="102"/>
      <c s="102"/>
      <c s="102"/>
      <c s="102"/>
      <c s="102"/>
      <c s="102"/>
      <c s="102"/>
      <c s="102"/>
      <c s="102"/>
      <c s="102"/>
      <c s="102"/>
      <c s="102"/>
      <c s="102"/>
      <c s="102"/>
      <c s="102"/>
      <c s="102"/>
      <c s="102"/>
      <c s="102"/>
      <c s="102"/>
      <c s="102"/>
      <c s="102"/>
      <c s="102"/>
      <c s="102"/>
      <c s="102"/>
      <c s="102"/>
      <c s="102"/>
      <c s="102"/>
      <c s="102"/>
      <c s="89" t="str">
        <f>IF(B87="","",_xlfn.AGGREGATE(3,5,$B$6:B87))</f>
        <v/>
      </c>
      <c s="209"/>
      <c s="209"/>
      <c s="102"/>
      <c s="102"/>
      <c s="102"/>
      <c s="102"/>
      <c s="102"/>
      <c s="102"/>
      <c s="102"/>
      <c s="102"/>
      <c s="102"/>
      <c s="102"/>
      <c s="102"/>
      <c s="102"/>
      <c s="102"/>
      <c s="102"/>
      <c s="102"/>
      <c s="102"/>
      <c s="102"/>
      <c s="102"/>
      <c s="102"/>
      <c s="102"/>
      <c s="102"/>
      <c s="102"/>
      <c s="102"/>
      <c s="102"/>
      <c s="102"/>
      <c s="102"/>
      <c s="102"/>
      <c s="102"/>
      <c s="252" t="str">
        <f t="shared" si="25"/>
        <v/>
      </c>
      <c s="252" t="str">
        <f>IF($I87="","",'SEP 24'!$BX87)</f>
        <v/>
      </c>
      <c s="253" t="str">
        <f t="shared" si="26"/>
        <v/>
      </c>
      <c s="252" t="str">
        <f t="shared" si="27"/>
        <v/>
      </c>
      <c s="252" t="str">
        <f>IF($I87="","",'SEP 24'!$CA87)</f>
        <v/>
      </c>
      <c s="253" t="str">
        <f t="shared" si="28"/>
        <v/>
      </c>
      <c s="252" t="str">
        <f t="shared" si="29"/>
        <v/>
      </c>
      <c s="252" t="str">
        <f>IF($I87="","",'SEP 24'!$CD87)</f>
        <v/>
      </c>
      <c s="253" t="str">
        <f t="shared" si="30"/>
        <v/>
      </c>
      <c s="253"/>
      <c s="306"/>
      <c s="298"/>
      <c s="298"/>
      <c s="298"/>
      <c s="254" t="str">
        <f t="shared" si="31"/>
        <v/>
      </c>
      <c s="298"/>
      <c s="298"/>
      <c s="298"/>
      <c s="298"/>
      <c s="298"/>
      <c s="298"/>
      <c s="298"/>
      <c s="298"/>
    </row>
    <row r="88" spans="1:98" ht="15.75" customHeight="1">
      <c r="A88" s="249" t="str">
        <f>IF('STUDENT DATA SHEET '!A89="","",'STUDENT DATA SHEET '!A89)</f>
        <v/>
      </c>
      <c s="229" t="str">
        <f>IFERROR(IF('STUDENT DATA SHEET '!B89="","",'STUDENT DATA SHEET '!B89),"")</f>
        <v/>
      </c>
      <c s="229" t="str">
        <f>IFERROR(IF('STUDENT DATA SHEET '!C89="","",'STUDENT DATA SHEET '!C89),"")</f>
        <v/>
      </c>
      <c s="229" t="str">
        <f>IFERROR(IF('STUDENT DATA SHEET '!D89="","",'STUDENT DATA SHEET '!D89),"")</f>
        <v/>
      </c>
      <c s="250" t="str">
        <f>IFERROR(IF('STUDENT DATA SHEET '!E89="","",'STUDENT DATA SHEET '!E89),"")</f>
        <v/>
      </c>
      <c s="251" t="str">
        <f>IFERROR(IF('STUDENT DATA SHEET '!F89="","",'STUDENT DATA SHEET '!F89),"")</f>
        <v/>
      </c>
      <c s="229" t="str">
        <f>IFERROR(IF('STUDENT DATA SHEET '!G89="","",'STUDENT DATA SHEET '!G89),"")</f>
        <v/>
      </c>
      <c s="229" t="str">
        <f>IFERROR(IF('STUDENT DATA SHEET '!H89="","",'STUDENT DATA SHEET '!H89),"")</f>
        <v/>
      </c>
      <c s="229" t="str">
        <f>IFERROR(UPPER(IF('STUDENT DATA SHEET '!I89="","",'STUDENT DATA SHEET '!I89)),"")</f>
        <v/>
      </c>
      <c s="229" t="str">
        <f>IFERROR(IF('STUDENT DATA SHEET '!J89="","",'STUDENT DATA SHEET '!J89),"")</f>
        <v/>
      </c>
      <c s="229" t="str">
        <f>IFERROR(IF('STUDENT DATA SHEET '!K89="","",'STUDENT DATA SHEET '!K89),"")</f>
        <v/>
      </c>
      <c s="229"/>
      <c s="102"/>
      <c s="102"/>
      <c s="102"/>
      <c s="102"/>
      <c s="102"/>
      <c s="102"/>
      <c s="102"/>
      <c s="102"/>
      <c s="102"/>
      <c s="102"/>
      <c s="102"/>
      <c s="102"/>
      <c s="102"/>
      <c s="102"/>
      <c s="102"/>
      <c s="102"/>
      <c s="102"/>
      <c s="102"/>
      <c s="102"/>
      <c s="102"/>
      <c s="102"/>
      <c s="102"/>
      <c s="102"/>
      <c s="102"/>
      <c s="102"/>
      <c s="102"/>
      <c s="102"/>
      <c s="102"/>
      <c s="102"/>
      <c s="102"/>
      <c s="102"/>
      <c s="102"/>
      <c s="89" t="str">
        <f>IF(B88="","",_xlfn.AGGREGATE(3,5,$B$6:B88))</f>
        <v/>
      </c>
      <c s="209"/>
      <c s="209"/>
      <c s="102"/>
      <c s="102"/>
      <c s="102"/>
      <c s="102"/>
      <c s="102"/>
      <c s="102"/>
      <c s="102"/>
      <c s="102"/>
      <c s="102"/>
      <c s="102"/>
      <c s="102"/>
      <c s="102"/>
      <c s="102"/>
      <c s="102"/>
      <c s="102"/>
      <c s="102"/>
      <c s="102"/>
      <c s="102"/>
      <c s="102"/>
      <c s="102"/>
      <c s="102"/>
      <c s="102"/>
      <c s="102"/>
      <c s="102"/>
      <c s="102"/>
      <c s="102"/>
      <c s="102"/>
      <c s="102"/>
      <c s="252" t="str">
        <f t="shared" si="25"/>
        <v/>
      </c>
      <c s="252" t="str">
        <f>IF($I88="","",'SEP 24'!$BX88)</f>
        <v/>
      </c>
      <c s="253" t="str">
        <f t="shared" si="26"/>
        <v/>
      </c>
      <c s="252" t="str">
        <f t="shared" si="27"/>
        <v/>
      </c>
      <c s="252" t="str">
        <f>IF($I88="","",'SEP 24'!$CA88)</f>
        <v/>
      </c>
      <c s="253" t="str">
        <f t="shared" si="28"/>
        <v/>
      </c>
      <c s="252" t="str">
        <f t="shared" si="29"/>
        <v/>
      </c>
      <c s="252" t="str">
        <f>IF($I88="","",'SEP 24'!$CD88)</f>
        <v/>
      </c>
      <c s="253" t="str">
        <f t="shared" si="30"/>
        <v/>
      </c>
      <c s="253"/>
      <c s="306"/>
      <c s="298"/>
      <c s="298"/>
      <c s="298"/>
      <c s="254" t="str">
        <f t="shared" si="31"/>
        <v/>
      </c>
      <c s="298"/>
      <c s="298"/>
      <c s="298"/>
      <c s="298"/>
      <c s="298"/>
      <c s="298"/>
      <c s="298"/>
      <c s="298"/>
    </row>
    <row r="89" spans="1:98" ht="15.75" customHeight="1">
      <c r="A89" s="249" t="str">
        <f>IF('STUDENT DATA SHEET '!A90="","",'STUDENT DATA SHEET '!A90)</f>
        <v/>
      </c>
      <c s="229" t="str">
        <f>IFERROR(IF('STUDENT DATA SHEET '!B90="","",'STUDENT DATA SHEET '!B90),"")</f>
        <v/>
      </c>
      <c s="229" t="str">
        <f>IFERROR(IF('STUDENT DATA SHEET '!C90="","",'STUDENT DATA SHEET '!C90),"")</f>
        <v/>
      </c>
      <c s="229" t="str">
        <f>IFERROR(IF('STUDENT DATA SHEET '!D90="","",'STUDENT DATA SHEET '!D90),"")</f>
        <v/>
      </c>
      <c s="250" t="str">
        <f>IFERROR(IF('STUDENT DATA SHEET '!E90="","",'STUDENT DATA SHEET '!E90),"")</f>
        <v/>
      </c>
      <c s="251" t="str">
        <f>IFERROR(IF('STUDENT DATA SHEET '!F90="","",'STUDENT DATA SHEET '!F90),"")</f>
        <v/>
      </c>
      <c s="229" t="str">
        <f>IFERROR(IF('STUDENT DATA SHEET '!G90="","",'STUDENT DATA SHEET '!G90),"")</f>
        <v/>
      </c>
      <c s="229" t="str">
        <f>IFERROR(IF('STUDENT DATA SHEET '!H90="","",'STUDENT DATA SHEET '!H90),"")</f>
        <v/>
      </c>
      <c s="229" t="str">
        <f>IFERROR(UPPER(IF('STUDENT DATA SHEET '!I90="","",'STUDENT DATA SHEET '!I90)),"")</f>
        <v/>
      </c>
      <c s="229" t="str">
        <f>IFERROR(IF('STUDENT DATA SHEET '!J90="","",'STUDENT DATA SHEET '!J90),"")</f>
        <v/>
      </c>
      <c s="229" t="str">
        <f>IFERROR(IF('STUDENT DATA SHEET '!K90="","",'STUDENT DATA SHEET '!K90),"")</f>
        <v/>
      </c>
      <c s="229"/>
      <c s="102"/>
      <c s="102"/>
      <c s="102"/>
      <c s="102"/>
      <c s="102"/>
      <c s="102"/>
      <c s="102"/>
      <c s="102"/>
      <c s="102"/>
      <c s="102"/>
      <c s="102"/>
      <c s="102"/>
      <c s="102"/>
      <c s="102"/>
      <c s="102"/>
      <c s="102"/>
      <c s="102"/>
      <c s="102"/>
      <c s="102"/>
      <c s="102"/>
      <c s="102"/>
      <c s="102"/>
      <c s="102"/>
      <c s="102"/>
      <c s="102"/>
      <c s="102"/>
      <c s="102"/>
      <c s="102"/>
      <c s="102"/>
      <c s="102"/>
      <c s="102"/>
      <c s="102"/>
      <c s="89" t="str">
        <f>IF(B89="","",_xlfn.AGGREGATE(3,5,$B$6:B89))</f>
        <v/>
      </c>
      <c s="209"/>
      <c s="209"/>
      <c s="102"/>
      <c s="102"/>
      <c s="102"/>
      <c s="102"/>
      <c s="102"/>
      <c s="102"/>
      <c s="102"/>
      <c s="102"/>
      <c s="102"/>
      <c s="102"/>
      <c s="102"/>
      <c s="102"/>
      <c s="102"/>
      <c s="102"/>
      <c s="102"/>
      <c s="102"/>
      <c s="102"/>
      <c s="102"/>
      <c s="102"/>
      <c s="102"/>
      <c s="102"/>
      <c s="102"/>
      <c s="102"/>
      <c s="102"/>
      <c s="102"/>
      <c s="102"/>
      <c s="102"/>
      <c s="102"/>
      <c s="252" t="str">
        <f t="shared" si="25"/>
        <v/>
      </c>
      <c s="252" t="str">
        <f>IF($I89="","",'SEP 24'!$BX89)</f>
        <v/>
      </c>
      <c s="253" t="str">
        <f t="shared" si="26"/>
        <v/>
      </c>
      <c s="252" t="str">
        <f t="shared" si="27"/>
        <v/>
      </c>
      <c s="252" t="str">
        <f>IF($I89="","",'SEP 24'!$CA89)</f>
        <v/>
      </c>
      <c s="253" t="str">
        <f t="shared" si="28"/>
        <v/>
      </c>
      <c s="252" t="str">
        <f t="shared" si="29"/>
        <v/>
      </c>
      <c s="252" t="str">
        <f>IF($I89="","",'SEP 24'!$CD89)</f>
        <v/>
      </c>
      <c s="253" t="str">
        <f t="shared" si="30"/>
        <v/>
      </c>
      <c s="253"/>
      <c s="306"/>
      <c s="298"/>
      <c s="298"/>
      <c s="298"/>
      <c s="254" t="str">
        <f t="shared" si="31"/>
        <v/>
      </c>
      <c s="298"/>
      <c s="298"/>
      <c s="298"/>
      <c s="298"/>
      <c s="298"/>
      <c s="298"/>
      <c s="298"/>
      <c s="298"/>
    </row>
    <row r="90" spans="1:98" ht="15.75" customHeight="1">
      <c r="A90" s="249" t="str">
        <f>IF('STUDENT DATA SHEET '!A91="","",'STUDENT DATA SHEET '!A91)</f>
        <v/>
      </c>
      <c s="229" t="str">
        <f>IFERROR(IF('STUDENT DATA SHEET '!B91="","",'STUDENT DATA SHEET '!B91),"")</f>
        <v/>
      </c>
      <c s="229" t="str">
        <f>IFERROR(IF('STUDENT DATA SHEET '!C91="","",'STUDENT DATA SHEET '!C91),"")</f>
        <v/>
      </c>
      <c s="229" t="str">
        <f>IFERROR(IF('STUDENT DATA SHEET '!D91="","",'STUDENT DATA SHEET '!D91),"")</f>
        <v/>
      </c>
      <c s="250" t="str">
        <f>IFERROR(IF('STUDENT DATA SHEET '!E91="","",'STUDENT DATA SHEET '!E91),"")</f>
        <v/>
      </c>
      <c s="251" t="str">
        <f>IFERROR(IF('STUDENT DATA SHEET '!F91="","",'STUDENT DATA SHEET '!F91),"")</f>
        <v/>
      </c>
      <c s="229" t="str">
        <f>IFERROR(IF('STUDENT DATA SHEET '!G91="","",'STUDENT DATA SHEET '!G91),"")</f>
        <v/>
      </c>
      <c s="229" t="str">
        <f>IFERROR(IF('STUDENT DATA SHEET '!H91="","",'STUDENT DATA SHEET '!H91),"")</f>
        <v/>
      </c>
      <c s="229" t="str">
        <f>IFERROR(UPPER(IF('STUDENT DATA SHEET '!I91="","",'STUDENT DATA SHEET '!I91)),"")</f>
        <v/>
      </c>
      <c s="229" t="str">
        <f>IFERROR(IF('STUDENT DATA SHEET '!J91="","",'STUDENT DATA SHEET '!J91),"")</f>
        <v/>
      </c>
      <c s="229" t="str">
        <f>IFERROR(IF('STUDENT DATA SHEET '!K91="","",'STUDENT DATA SHEET '!K91),"")</f>
        <v/>
      </c>
      <c s="229"/>
      <c s="102"/>
      <c s="102"/>
      <c s="102"/>
      <c s="102"/>
      <c s="102"/>
      <c s="102"/>
      <c s="102"/>
      <c s="102"/>
      <c s="102"/>
      <c s="102"/>
      <c s="102"/>
      <c s="102"/>
      <c s="102"/>
      <c s="102"/>
      <c s="102"/>
      <c s="102"/>
      <c s="102"/>
      <c s="102"/>
      <c s="102"/>
      <c s="102"/>
      <c s="102"/>
      <c s="102"/>
      <c s="102"/>
      <c s="102"/>
      <c s="102"/>
      <c s="102"/>
      <c s="102"/>
      <c s="102"/>
      <c s="102"/>
      <c s="102"/>
      <c s="102"/>
      <c s="102"/>
      <c s="89" t="str">
        <f>IF(B90="","",_xlfn.AGGREGATE(3,5,$B$6:B90))</f>
        <v/>
      </c>
      <c s="209"/>
      <c s="209"/>
      <c s="102"/>
      <c s="102"/>
      <c s="102"/>
      <c s="102"/>
      <c s="102"/>
      <c s="102"/>
      <c s="102"/>
      <c s="102"/>
      <c s="102"/>
      <c s="102"/>
      <c s="102"/>
      <c s="102"/>
      <c s="102"/>
      <c s="102"/>
      <c s="102"/>
      <c s="102"/>
      <c s="102"/>
      <c s="102"/>
      <c s="102"/>
      <c s="102"/>
      <c s="102"/>
      <c s="102"/>
      <c s="102"/>
      <c s="102"/>
      <c s="102"/>
      <c s="102"/>
      <c s="102"/>
      <c s="102"/>
      <c s="252" t="str">
        <f t="shared" si="25"/>
        <v/>
      </c>
      <c s="252" t="str">
        <f>IF($I90="","",'SEP 24'!$BX90)</f>
        <v/>
      </c>
      <c s="253" t="str">
        <f t="shared" si="26"/>
        <v/>
      </c>
      <c s="252" t="str">
        <f t="shared" si="27"/>
        <v/>
      </c>
      <c s="252" t="str">
        <f>IF($I90="","",'SEP 24'!$CA90)</f>
        <v/>
      </c>
      <c s="253" t="str">
        <f t="shared" si="28"/>
        <v/>
      </c>
      <c s="252" t="str">
        <f t="shared" si="29"/>
        <v/>
      </c>
      <c s="252" t="str">
        <f>IF($I90="","",'SEP 24'!$CD90)</f>
        <v/>
      </c>
      <c s="253" t="str">
        <f t="shared" si="30"/>
        <v/>
      </c>
      <c s="253"/>
      <c s="306"/>
      <c s="298"/>
      <c s="298"/>
      <c s="298"/>
      <c s="254" t="str">
        <f t="shared" si="31"/>
        <v/>
      </c>
      <c s="298"/>
      <c s="298"/>
      <c s="298"/>
      <c s="298"/>
      <c s="298"/>
      <c s="298"/>
      <c s="298"/>
      <c s="298"/>
    </row>
    <row r="91" spans="1:98" ht="15.75" customHeight="1">
      <c r="A91" s="249" t="str">
        <f>IF('STUDENT DATA SHEET '!A92="","",'STUDENT DATA SHEET '!A92)</f>
        <v/>
      </c>
      <c s="229" t="str">
        <f>IFERROR(IF('STUDENT DATA SHEET '!B92="","",'STUDENT DATA SHEET '!B92),"")</f>
        <v/>
      </c>
      <c s="229" t="str">
        <f>IFERROR(IF('STUDENT DATA SHEET '!C92="","",'STUDENT DATA SHEET '!C92),"")</f>
        <v/>
      </c>
      <c s="229" t="str">
        <f>IFERROR(IF('STUDENT DATA SHEET '!D92="","",'STUDENT DATA SHEET '!D92),"")</f>
        <v/>
      </c>
      <c s="250" t="str">
        <f>IFERROR(IF('STUDENT DATA SHEET '!E92="","",'STUDENT DATA SHEET '!E92),"")</f>
        <v/>
      </c>
      <c s="251" t="str">
        <f>IFERROR(IF('STUDENT DATA SHEET '!F92="","",'STUDENT DATA SHEET '!F92),"")</f>
        <v/>
      </c>
      <c s="229" t="str">
        <f>IFERROR(IF('STUDENT DATA SHEET '!G92="","",'STUDENT DATA SHEET '!G92),"")</f>
        <v/>
      </c>
      <c s="229" t="str">
        <f>IFERROR(IF('STUDENT DATA SHEET '!H92="","",'STUDENT DATA SHEET '!H92),"")</f>
        <v/>
      </c>
      <c s="229" t="str">
        <f>IFERROR(UPPER(IF('STUDENT DATA SHEET '!I92="","",'STUDENT DATA SHEET '!I92)),"")</f>
        <v/>
      </c>
      <c s="229" t="str">
        <f>IFERROR(IF('STUDENT DATA SHEET '!J92="","",'STUDENT DATA SHEET '!J92),"")</f>
        <v/>
      </c>
      <c s="229" t="str">
        <f>IFERROR(IF('STUDENT DATA SHEET '!K92="","",'STUDENT DATA SHEET '!K92),"")</f>
        <v/>
      </c>
      <c s="229"/>
      <c s="102"/>
      <c s="102"/>
      <c s="102"/>
      <c s="102"/>
      <c s="102"/>
      <c s="102"/>
      <c s="102"/>
      <c s="102"/>
      <c s="102"/>
      <c s="102"/>
      <c s="102"/>
      <c s="102"/>
      <c s="102"/>
      <c s="102"/>
      <c s="102"/>
      <c s="102"/>
      <c s="102"/>
      <c s="102"/>
      <c s="102"/>
      <c s="102"/>
      <c s="102"/>
      <c s="102"/>
      <c s="102"/>
      <c s="102"/>
      <c s="102"/>
      <c s="102"/>
      <c s="102"/>
      <c s="102"/>
      <c s="102"/>
      <c s="102"/>
      <c s="102"/>
      <c s="102"/>
      <c s="89" t="str">
        <f>IF(B91="","",_xlfn.AGGREGATE(3,5,$B$6:B91))</f>
        <v/>
      </c>
      <c s="209"/>
      <c s="209"/>
      <c s="102"/>
      <c s="102"/>
      <c s="102"/>
      <c s="102"/>
      <c s="102"/>
      <c s="102"/>
      <c s="102"/>
      <c s="102"/>
      <c s="102"/>
      <c s="102"/>
      <c s="102"/>
      <c s="102"/>
      <c s="102"/>
      <c s="102"/>
      <c s="102"/>
      <c s="102"/>
      <c s="102"/>
      <c s="102"/>
      <c s="102"/>
      <c s="102"/>
      <c s="102"/>
      <c s="102"/>
      <c s="102"/>
      <c s="102"/>
      <c s="102"/>
      <c s="102"/>
      <c s="102"/>
      <c s="102"/>
      <c s="252" t="str">
        <f t="shared" si="25"/>
        <v/>
      </c>
      <c s="252" t="str">
        <f>IF($I91="","",'SEP 24'!$BX91)</f>
        <v/>
      </c>
      <c s="253" t="str">
        <f t="shared" si="26"/>
        <v/>
      </c>
      <c s="252" t="str">
        <f t="shared" si="27"/>
        <v/>
      </c>
      <c s="252" t="str">
        <f>IF($I91="","",'SEP 24'!$CA91)</f>
        <v/>
      </c>
      <c s="253" t="str">
        <f t="shared" si="28"/>
        <v/>
      </c>
      <c s="252" t="str">
        <f t="shared" si="29"/>
        <v/>
      </c>
      <c s="252" t="str">
        <f>IF($I91="","",'SEP 24'!$CD91)</f>
        <v/>
      </c>
      <c s="253" t="str">
        <f t="shared" si="30"/>
        <v/>
      </c>
      <c s="253"/>
      <c s="306"/>
      <c s="298"/>
      <c s="298"/>
      <c s="298"/>
      <c s="254" t="str">
        <f t="shared" si="31"/>
        <v/>
      </c>
      <c s="298"/>
      <c s="298"/>
      <c s="298"/>
      <c s="298"/>
      <c s="298"/>
      <c s="298"/>
      <c s="298"/>
      <c s="298"/>
    </row>
    <row r="92" spans="1:98" ht="15.75" customHeight="1">
      <c r="A92" s="249" t="str">
        <f>IF('STUDENT DATA SHEET '!A93="","",'STUDENT DATA SHEET '!A93)</f>
        <v/>
      </c>
      <c s="229" t="str">
        <f>IFERROR(IF('STUDENT DATA SHEET '!B93="","",'STUDENT DATA SHEET '!B93),"")</f>
        <v/>
      </c>
      <c s="229" t="str">
        <f>IFERROR(IF('STUDENT DATA SHEET '!C93="","",'STUDENT DATA SHEET '!C93),"")</f>
        <v/>
      </c>
      <c s="229" t="str">
        <f>IFERROR(IF('STUDENT DATA SHEET '!D93="","",'STUDENT DATA SHEET '!D93),"")</f>
        <v/>
      </c>
      <c s="250" t="str">
        <f>IFERROR(IF('STUDENT DATA SHEET '!E93="","",'STUDENT DATA SHEET '!E93),"")</f>
        <v/>
      </c>
      <c s="251" t="str">
        <f>IFERROR(IF('STUDENT DATA SHEET '!F93="","",'STUDENT DATA SHEET '!F93),"")</f>
        <v/>
      </c>
      <c s="229" t="str">
        <f>IFERROR(IF('STUDENT DATA SHEET '!G93="","",'STUDENT DATA SHEET '!G93),"")</f>
        <v/>
      </c>
      <c s="229" t="str">
        <f>IFERROR(IF('STUDENT DATA SHEET '!H93="","",'STUDENT DATA SHEET '!H93),"")</f>
        <v/>
      </c>
      <c s="229" t="str">
        <f>IFERROR(UPPER(IF('STUDENT DATA SHEET '!I93="","",'STUDENT DATA SHEET '!I93)),"")</f>
        <v/>
      </c>
      <c s="229" t="str">
        <f>IFERROR(IF('STUDENT DATA SHEET '!J93="","",'STUDENT DATA SHEET '!J93),"")</f>
        <v/>
      </c>
      <c s="229" t="str">
        <f>IFERROR(IF('STUDENT DATA SHEET '!K93="","",'STUDENT DATA SHEET '!K93),"")</f>
        <v/>
      </c>
      <c s="229"/>
      <c s="102"/>
      <c s="102"/>
      <c s="102"/>
      <c s="102"/>
      <c s="102"/>
      <c s="102"/>
      <c s="102"/>
      <c s="102"/>
      <c s="102"/>
      <c s="102"/>
      <c s="102"/>
      <c s="102"/>
      <c s="102"/>
      <c s="102"/>
      <c s="102"/>
      <c s="102"/>
      <c s="102"/>
      <c s="102"/>
      <c s="102"/>
      <c s="102"/>
      <c s="102"/>
      <c s="102"/>
      <c s="102"/>
      <c s="102"/>
      <c s="102"/>
      <c s="102"/>
      <c s="102"/>
      <c s="102"/>
      <c s="102"/>
      <c s="102"/>
      <c s="102"/>
      <c s="102"/>
      <c s="89" t="str">
        <f>IF(B92="","",_xlfn.AGGREGATE(3,5,$B$6:B92))</f>
        <v/>
      </c>
      <c s="209"/>
      <c s="209"/>
      <c s="102"/>
      <c s="102"/>
      <c s="102"/>
      <c s="102"/>
      <c s="102"/>
      <c s="102"/>
      <c s="102"/>
      <c s="102"/>
      <c s="102"/>
      <c s="102"/>
      <c s="102"/>
      <c s="102"/>
      <c s="102"/>
      <c s="102"/>
      <c s="102"/>
      <c s="102"/>
      <c s="102"/>
      <c s="102"/>
      <c s="102"/>
      <c s="102"/>
      <c s="102"/>
      <c s="102"/>
      <c s="102"/>
      <c s="102"/>
      <c s="102"/>
      <c s="102"/>
      <c s="102"/>
      <c s="102"/>
      <c s="252" t="str">
        <f t="shared" si="25"/>
        <v/>
      </c>
      <c s="252" t="str">
        <f>IF($I92="","",'SEP 24'!$BX92)</f>
        <v/>
      </c>
      <c s="253" t="str">
        <f t="shared" si="26"/>
        <v/>
      </c>
      <c s="252" t="str">
        <f t="shared" si="27"/>
        <v/>
      </c>
      <c s="252" t="str">
        <f>IF($I92="","",'SEP 24'!$CA92)</f>
        <v/>
      </c>
      <c s="253" t="str">
        <f t="shared" si="28"/>
        <v/>
      </c>
      <c s="252" t="str">
        <f t="shared" si="29"/>
        <v/>
      </c>
      <c s="252" t="str">
        <f>IF($I92="","",'SEP 24'!$CD92)</f>
        <v/>
      </c>
      <c s="253" t="str">
        <f t="shared" si="30"/>
        <v/>
      </c>
      <c s="253"/>
      <c s="306"/>
      <c s="298"/>
      <c s="298"/>
      <c s="298"/>
      <c s="254" t="str">
        <f t="shared" si="31"/>
        <v/>
      </c>
      <c s="298"/>
      <c s="298"/>
      <c s="298"/>
      <c s="298"/>
      <c s="298"/>
      <c s="298"/>
      <c s="298"/>
      <c s="298"/>
    </row>
    <row r="93" spans="1:98" ht="15.75" customHeight="1">
      <c r="A93" s="249" t="str">
        <f>IF('STUDENT DATA SHEET '!A94="","",'STUDENT DATA SHEET '!A94)</f>
        <v/>
      </c>
      <c s="229" t="str">
        <f>IFERROR(IF('STUDENT DATA SHEET '!B94="","",'STUDENT DATA SHEET '!B94),"")</f>
        <v/>
      </c>
      <c s="229" t="str">
        <f>IFERROR(IF('STUDENT DATA SHEET '!C94="","",'STUDENT DATA SHEET '!C94),"")</f>
        <v/>
      </c>
      <c s="229" t="str">
        <f>IFERROR(IF('STUDENT DATA SHEET '!D94="","",'STUDENT DATA SHEET '!D94),"")</f>
        <v/>
      </c>
      <c s="250" t="str">
        <f>IFERROR(IF('STUDENT DATA SHEET '!E94="","",'STUDENT DATA SHEET '!E94),"")</f>
        <v/>
      </c>
      <c s="251" t="str">
        <f>IFERROR(IF('STUDENT DATA SHEET '!F94="","",'STUDENT DATA SHEET '!F94),"")</f>
        <v/>
      </c>
      <c s="229" t="str">
        <f>IFERROR(IF('STUDENT DATA SHEET '!G94="","",'STUDENT DATA SHEET '!G94),"")</f>
        <v/>
      </c>
      <c s="229" t="str">
        <f>IFERROR(IF('STUDENT DATA SHEET '!H94="","",'STUDENT DATA SHEET '!H94),"")</f>
        <v/>
      </c>
      <c s="229" t="str">
        <f>IFERROR(UPPER(IF('STUDENT DATA SHEET '!I94="","",'STUDENT DATA SHEET '!I94)),"")</f>
        <v/>
      </c>
      <c s="229" t="str">
        <f>IFERROR(IF('STUDENT DATA SHEET '!J94="","",'STUDENT DATA SHEET '!J94),"")</f>
        <v/>
      </c>
      <c s="229" t="str">
        <f>IFERROR(IF('STUDENT DATA SHEET '!K94="","",'STUDENT DATA SHEET '!K94),"")</f>
        <v/>
      </c>
      <c s="229"/>
      <c s="102"/>
      <c s="102"/>
      <c s="102"/>
      <c s="102"/>
      <c s="102"/>
      <c s="102"/>
      <c s="102"/>
      <c s="102"/>
      <c s="102"/>
      <c s="102"/>
      <c s="102"/>
      <c s="102"/>
      <c s="102"/>
      <c s="102"/>
      <c s="102"/>
      <c s="102"/>
      <c s="102"/>
      <c s="102"/>
      <c s="102"/>
      <c s="102"/>
      <c s="102"/>
      <c s="102"/>
      <c s="102"/>
      <c s="102"/>
      <c s="102"/>
      <c s="102"/>
      <c s="102"/>
      <c s="102"/>
      <c s="102"/>
      <c s="102"/>
      <c s="102"/>
      <c s="102"/>
      <c s="89" t="str">
        <f>IF(B93="","",_xlfn.AGGREGATE(3,5,$B$6:B93))</f>
        <v/>
      </c>
      <c s="209"/>
      <c s="209"/>
      <c s="102"/>
      <c s="102"/>
      <c s="102"/>
      <c s="102"/>
      <c s="102"/>
      <c s="102"/>
      <c s="102"/>
      <c s="102"/>
      <c s="102"/>
      <c s="102"/>
      <c s="102"/>
      <c s="102"/>
      <c s="102"/>
      <c s="102"/>
      <c s="102"/>
      <c s="102"/>
      <c s="102"/>
      <c s="102"/>
      <c s="102"/>
      <c s="102"/>
      <c s="102"/>
      <c s="102"/>
      <c s="102"/>
      <c s="102"/>
      <c s="102"/>
      <c s="102"/>
      <c s="102"/>
      <c s="102"/>
      <c s="252" t="str">
        <f t="shared" si="25"/>
        <v/>
      </c>
      <c s="252" t="str">
        <f>IF($I93="","",'SEP 24'!$BX93)</f>
        <v/>
      </c>
      <c s="253" t="str">
        <f t="shared" si="26"/>
        <v/>
      </c>
      <c s="252" t="str">
        <f t="shared" si="27"/>
        <v/>
      </c>
      <c s="252" t="str">
        <f>IF($I93="","",'SEP 24'!$CA93)</f>
        <v/>
      </c>
      <c s="253" t="str">
        <f t="shared" si="28"/>
        <v/>
      </c>
      <c s="252" t="str">
        <f t="shared" si="29"/>
        <v/>
      </c>
      <c s="252" t="str">
        <f>IF($I93="","",'SEP 24'!$CD93)</f>
        <v/>
      </c>
      <c s="253" t="str">
        <f t="shared" si="30"/>
        <v/>
      </c>
      <c s="253"/>
      <c s="306"/>
      <c s="298"/>
      <c s="298"/>
      <c s="298"/>
      <c s="254" t="str">
        <f t="shared" si="31"/>
        <v/>
      </c>
      <c s="298"/>
      <c s="298"/>
      <c s="298"/>
      <c s="298"/>
      <c s="298"/>
      <c s="298"/>
      <c s="298"/>
      <c s="298"/>
    </row>
    <row r="94" spans="1:98" ht="15.75" customHeight="1">
      <c r="A94" s="249" t="str">
        <f>IF('STUDENT DATA SHEET '!A95="","",'STUDENT DATA SHEET '!A95)</f>
        <v/>
      </c>
      <c s="229" t="str">
        <f>IFERROR(IF('STUDENT DATA SHEET '!B95="","",'STUDENT DATA SHEET '!B95),"")</f>
        <v/>
      </c>
      <c s="229" t="str">
        <f>IFERROR(IF('STUDENT DATA SHEET '!C95="","",'STUDENT DATA SHEET '!C95),"")</f>
        <v/>
      </c>
      <c s="229" t="str">
        <f>IFERROR(IF('STUDENT DATA SHEET '!D95="","",'STUDENT DATA SHEET '!D95),"")</f>
        <v/>
      </c>
      <c s="250" t="str">
        <f>IFERROR(IF('STUDENT DATA SHEET '!E95="","",'STUDENT DATA SHEET '!E95),"")</f>
        <v/>
      </c>
      <c s="251" t="str">
        <f>IFERROR(IF('STUDENT DATA SHEET '!F95="","",'STUDENT DATA SHEET '!F95),"")</f>
        <v/>
      </c>
      <c s="229" t="str">
        <f>IFERROR(IF('STUDENT DATA SHEET '!G95="","",'STUDENT DATA SHEET '!G95),"")</f>
        <v/>
      </c>
      <c s="229" t="str">
        <f>IFERROR(IF('STUDENT DATA SHEET '!H95="","",'STUDENT DATA SHEET '!H95),"")</f>
        <v/>
      </c>
      <c s="229" t="str">
        <f>IFERROR(UPPER(IF('STUDENT DATA SHEET '!I95="","",'STUDENT DATA SHEET '!I95)),"")</f>
        <v/>
      </c>
      <c s="229" t="str">
        <f>IFERROR(IF('STUDENT DATA SHEET '!J95="","",'STUDENT DATA SHEET '!J95),"")</f>
        <v/>
      </c>
      <c s="229" t="str">
        <f>IFERROR(IF('STUDENT DATA SHEET '!K95="","",'STUDENT DATA SHEET '!K95),"")</f>
        <v/>
      </c>
      <c s="229"/>
      <c s="102"/>
      <c s="102"/>
      <c s="102"/>
      <c s="102"/>
      <c s="102"/>
      <c s="102"/>
      <c s="102"/>
      <c s="102"/>
      <c s="102"/>
      <c s="102"/>
      <c s="102"/>
      <c s="102"/>
      <c s="102"/>
      <c s="102"/>
      <c s="102"/>
      <c s="102"/>
      <c s="102"/>
      <c s="102"/>
      <c s="102"/>
      <c s="102"/>
      <c s="102"/>
      <c s="102"/>
      <c s="102"/>
      <c s="102"/>
      <c s="102"/>
      <c s="102"/>
      <c s="102"/>
      <c s="102"/>
      <c s="102"/>
      <c s="102"/>
      <c s="102"/>
      <c s="102"/>
      <c s="89" t="str">
        <f>IF(B94="","",_xlfn.AGGREGATE(3,5,$B$6:B94))</f>
        <v/>
      </c>
      <c s="209"/>
      <c s="209"/>
      <c s="102"/>
      <c s="102"/>
      <c s="102"/>
      <c s="102"/>
      <c s="102"/>
      <c s="102"/>
      <c s="102"/>
      <c s="102"/>
      <c s="102"/>
      <c s="102"/>
      <c s="102"/>
      <c s="102"/>
      <c s="102"/>
      <c s="102"/>
      <c s="102"/>
      <c s="102"/>
      <c s="102"/>
      <c s="102"/>
      <c s="102"/>
      <c s="102"/>
      <c s="102"/>
      <c s="102"/>
      <c s="102"/>
      <c s="102"/>
      <c s="102"/>
      <c s="102"/>
      <c s="102"/>
      <c s="102"/>
      <c s="252" t="str">
        <f t="shared" si="25"/>
        <v/>
      </c>
      <c s="252" t="str">
        <f>IF($I94="","",'SEP 24'!$BX94)</f>
        <v/>
      </c>
      <c s="253" t="str">
        <f t="shared" si="26"/>
        <v/>
      </c>
      <c s="252" t="str">
        <f t="shared" si="27"/>
        <v/>
      </c>
      <c s="252" t="str">
        <f>IF($I94="","",'SEP 24'!$CA94)</f>
        <v/>
      </c>
      <c s="253" t="str">
        <f t="shared" si="28"/>
        <v/>
      </c>
      <c s="252" t="str">
        <f t="shared" si="29"/>
        <v/>
      </c>
      <c s="252" t="str">
        <f>IF($I94="","",'SEP 24'!$CD94)</f>
        <v/>
      </c>
      <c s="253" t="str">
        <f t="shared" si="30"/>
        <v/>
      </c>
      <c s="253"/>
      <c s="306"/>
      <c s="298"/>
      <c s="298"/>
      <c s="298"/>
      <c s="254" t="str">
        <f t="shared" si="31"/>
        <v/>
      </c>
      <c s="298"/>
      <c s="298"/>
      <c s="298"/>
      <c s="298"/>
      <c s="298"/>
      <c s="298"/>
      <c s="298"/>
      <c s="298"/>
    </row>
    <row r="95" spans="1:98" ht="15.75" customHeight="1">
      <c r="A95" s="249" t="str">
        <f>IF('STUDENT DATA SHEET '!A96="","",'STUDENT DATA SHEET '!A96)</f>
        <v/>
      </c>
      <c s="229" t="str">
        <f>IFERROR(IF('STUDENT DATA SHEET '!B96="","",'STUDENT DATA SHEET '!B96),"")</f>
        <v/>
      </c>
      <c s="229" t="str">
        <f>IFERROR(IF('STUDENT DATA SHEET '!C96="","",'STUDENT DATA SHEET '!C96),"")</f>
        <v/>
      </c>
      <c s="229" t="str">
        <f>IFERROR(IF('STUDENT DATA SHEET '!D96="","",'STUDENT DATA SHEET '!D96),"")</f>
        <v/>
      </c>
      <c s="250" t="str">
        <f>IFERROR(IF('STUDENT DATA SHEET '!E96="","",'STUDENT DATA SHEET '!E96),"")</f>
        <v/>
      </c>
      <c s="251" t="str">
        <f>IFERROR(IF('STUDENT DATA SHEET '!F96="","",'STUDENT DATA SHEET '!F96),"")</f>
        <v/>
      </c>
      <c s="229" t="str">
        <f>IFERROR(IF('STUDENT DATA SHEET '!G96="","",'STUDENT DATA SHEET '!G96),"")</f>
        <v/>
      </c>
      <c s="229" t="str">
        <f>IFERROR(IF('STUDENT DATA SHEET '!H96="","",'STUDENT DATA SHEET '!H96),"")</f>
        <v/>
      </c>
      <c s="229" t="str">
        <f>IFERROR(UPPER(IF('STUDENT DATA SHEET '!I96="","",'STUDENT DATA SHEET '!I96)),"")</f>
        <v/>
      </c>
      <c s="229" t="str">
        <f>IFERROR(IF('STUDENT DATA SHEET '!J96="","",'STUDENT DATA SHEET '!J96),"")</f>
        <v/>
      </c>
      <c s="229" t="str">
        <f>IFERROR(IF('STUDENT DATA SHEET '!K96="","",'STUDENT DATA SHEET '!K96),"")</f>
        <v/>
      </c>
      <c s="229"/>
      <c s="102"/>
      <c s="102"/>
      <c s="102"/>
      <c s="102"/>
      <c s="102"/>
      <c s="102"/>
      <c s="102"/>
      <c s="102"/>
      <c s="102"/>
      <c s="102"/>
      <c s="102"/>
      <c s="102"/>
      <c s="102"/>
      <c s="102"/>
      <c s="102"/>
      <c s="102"/>
      <c s="102"/>
      <c s="102"/>
      <c s="102"/>
      <c s="102"/>
      <c s="102"/>
      <c s="102"/>
      <c s="102"/>
      <c s="102"/>
      <c s="102"/>
      <c s="102"/>
      <c s="102"/>
      <c s="102"/>
      <c s="102"/>
      <c s="102"/>
      <c s="102"/>
      <c s="102"/>
      <c s="89" t="str">
        <f>IF(B95="","",_xlfn.AGGREGATE(3,5,$B$6:B95))</f>
        <v/>
      </c>
      <c s="209"/>
      <c s="209"/>
      <c s="102"/>
      <c s="102"/>
      <c s="102"/>
      <c s="102"/>
      <c s="102"/>
      <c s="102"/>
      <c s="102"/>
      <c s="102"/>
      <c s="102"/>
      <c s="102"/>
      <c s="102"/>
      <c s="102"/>
      <c s="102"/>
      <c s="102"/>
      <c s="102"/>
      <c s="102"/>
      <c s="102"/>
      <c s="102"/>
      <c s="102"/>
      <c s="102"/>
      <c s="102"/>
      <c s="102"/>
      <c s="102"/>
      <c s="102"/>
      <c s="102"/>
      <c s="102"/>
      <c s="102"/>
      <c s="102"/>
      <c s="252" t="str">
        <f t="shared" si="25"/>
        <v/>
      </c>
      <c s="252" t="str">
        <f>IF($I95="","",'SEP 24'!$BX95)</f>
        <v/>
      </c>
      <c s="253" t="str">
        <f t="shared" si="26"/>
        <v/>
      </c>
      <c s="252" t="str">
        <f t="shared" si="27"/>
        <v/>
      </c>
      <c s="252" t="str">
        <f>IF($I95="","",'SEP 24'!$CA95)</f>
        <v/>
      </c>
      <c s="253" t="str">
        <f t="shared" si="28"/>
        <v/>
      </c>
      <c s="252" t="str">
        <f t="shared" si="29"/>
        <v/>
      </c>
      <c s="252" t="str">
        <f>IF($I95="","",'SEP 24'!$CD95)</f>
        <v/>
      </c>
      <c s="253" t="str">
        <f t="shared" si="30"/>
        <v/>
      </c>
      <c s="253"/>
      <c s="306"/>
      <c s="298"/>
      <c s="298"/>
      <c s="298"/>
      <c s="254" t="str">
        <f t="shared" si="31"/>
        <v/>
      </c>
      <c s="298"/>
      <c s="298"/>
      <c s="298"/>
      <c s="298"/>
      <c s="298"/>
      <c s="298"/>
      <c s="298"/>
      <c s="298"/>
    </row>
    <row r="96" spans="1:98" ht="15.75" customHeight="1">
      <c r="A96" s="249" t="str">
        <f>IF('STUDENT DATA SHEET '!A97="","",'STUDENT DATA SHEET '!A97)</f>
        <v/>
      </c>
      <c s="229" t="str">
        <f>IFERROR(IF('STUDENT DATA SHEET '!B97="","",'STUDENT DATA SHEET '!B97),"")</f>
        <v/>
      </c>
      <c s="229" t="str">
        <f>IFERROR(IF('STUDENT DATA SHEET '!C97="","",'STUDENT DATA SHEET '!C97),"")</f>
        <v/>
      </c>
      <c s="229" t="str">
        <f>IFERROR(IF('STUDENT DATA SHEET '!D97="","",'STUDENT DATA SHEET '!D97),"")</f>
        <v/>
      </c>
      <c s="250" t="str">
        <f>IFERROR(IF('STUDENT DATA SHEET '!E97="","",'STUDENT DATA SHEET '!E97),"")</f>
        <v/>
      </c>
      <c s="251" t="str">
        <f>IFERROR(IF('STUDENT DATA SHEET '!F97="","",'STUDENT DATA SHEET '!F97),"")</f>
        <v/>
      </c>
      <c s="229" t="str">
        <f>IFERROR(IF('STUDENT DATA SHEET '!G97="","",'STUDENT DATA SHEET '!G97),"")</f>
        <v/>
      </c>
      <c s="229" t="str">
        <f>IFERROR(IF('STUDENT DATA SHEET '!H97="","",'STUDENT DATA SHEET '!H97),"")</f>
        <v/>
      </c>
      <c s="229" t="str">
        <f>IFERROR(UPPER(IF('STUDENT DATA SHEET '!I97="","",'STUDENT DATA SHEET '!I97)),"")</f>
        <v/>
      </c>
      <c s="229" t="str">
        <f>IFERROR(IF('STUDENT DATA SHEET '!J97="","",'STUDENT DATA SHEET '!J97),"")</f>
        <v/>
      </c>
      <c s="229" t="str">
        <f>IFERROR(IF('STUDENT DATA SHEET '!K97="","",'STUDENT DATA SHEET '!K97),"")</f>
        <v/>
      </c>
      <c s="229"/>
      <c s="102"/>
      <c s="102"/>
      <c s="102"/>
      <c s="102"/>
      <c s="102"/>
      <c s="102"/>
      <c s="102"/>
      <c s="102"/>
      <c s="102"/>
      <c s="102"/>
      <c s="102"/>
      <c s="102"/>
      <c s="102"/>
      <c s="102"/>
      <c s="102"/>
      <c s="102"/>
      <c s="102"/>
      <c s="102"/>
      <c s="102"/>
      <c s="102"/>
      <c s="102"/>
      <c s="102"/>
      <c s="102"/>
      <c s="102"/>
      <c s="102"/>
      <c s="102"/>
      <c s="102"/>
      <c s="102"/>
      <c s="102"/>
      <c s="102"/>
      <c s="102"/>
      <c s="102"/>
      <c s="89" t="str">
        <f>IF(B96="","",_xlfn.AGGREGATE(3,5,$B$6:B96))</f>
        <v/>
      </c>
      <c s="209"/>
      <c s="209"/>
      <c s="102"/>
      <c s="102"/>
      <c s="102"/>
      <c s="102"/>
      <c s="102"/>
      <c s="102"/>
      <c s="102"/>
      <c s="102"/>
      <c s="102"/>
      <c s="102"/>
      <c s="102"/>
      <c s="102"/>
      <c s="102"/>
      <c s="102"/>
      <c s="102"/>
      <c s="102"/>
      <c s="102"/>
      <c s="102"/>
      <c s="102"/>
      <c s="102"/>
      <c s="102"/>
      <c s="102"/>
      <c s="102"/>
      <c s="102"/>
      <c s="102"/>
      <c s="102"/>
      <c s="102"/>
      <c s="102"/>
      <c s="252" t="str">
        <f t="shared" si="25"/>
        <v/>
      </c>
      <c s="252" t="str">
        <f>IF($I96="","",'SEP 24'!$BX96)</f>
        <v/>
      </c>
      <c s="253" t="str">
        <f t="shared" si="26"/>
        <v/>
      </c>
      <c s="252" t="str">
        <f t="shared" si="27"/>
        <v/>
      </c>
      <c s="252" t="str">
        <f>IF($I96="","",'SEP 24'!$CA96)</f>
        <v/>
      </c>
      <c s="253" t="str">
        <f t="shared" si="28"/>
        <v/>
      </c>
      <c s="252" t="str">
        <f t="shared" si="29"/>
        <v/>
      </c>
      <c s="252" t="str">
        <f>IF($I96="","",'SEP 24'!$CD96)</f>
        <v/>
      </c>
      <c s="253" t="str">
        <f t="shared" si="30"/>
        <v/>
      </c>
      <c s="253"/>
      <c s="306"/>
      <c s="298"/>
      <c s="298"/>
      <c s="298"/>
      <c s="254" t="str">
        <f t="shared" si="31"/>
        <v/>
      </c>
      <c s="298"/>
      <c s="298"/>
      <c s="298"/>
      <c s="298"/>
      <c s="298"/>
      <c s="298"/>
      <c s="298"/>
      <c s="298"/>
    </row>
    <row r="97" spans="1:98" ht="15.75" customHeight="1">
      <c r="A97" s="249" t="str">
        <f>IF('STUDENT DATA SHEET '!A98="","",'STUDENT DATA SHEET '!A98)</f>
        <v/>
      </c>
      <c s="229" t="str">
        <f>IFERROR(IF('STUDENT DATA SHEET '!B98="","",'STUDENT DATA SHEET '!B98),"")</f>
        <v/>
      </c>
      <c s="229" t="str">
        <f>IFERROR(IF('STUDENT DATA SHEET '!C98="","",'STUDENT DATA SHEET '!C98),"")</f>
        <v/>
      </c>
      <c s="229" t="str">
        <f>IFERROR(IF('STUDENT DATA SHEET '!D98="","",'STUDENT DATA SHEET '!D98),"")</f>
        <v/>
      </c>
      <c s="250" t="str">
        <f>IFERROR(IF('STUDENT DATA SHEET '!E98="","",'STUDENT DATA SHEET '!E98),"")</f>
        <v/>
      </c>
      <c s="251" t="str">
        <f>IFERROR(IF('STUDENT DATA SHEET '!F98="","",'STUDENT DATA SHEET '!F98),"")</f>
        <v/>
      </c>
      <c s="229" t="str">
        <f>IFERROR(IF('STUDENT DATA SHEET '!G98="","",'STUDENT DATA SHEET '!G98),"")</f>
        <v/>
      </c>
      <c s="229" t="str">
        <f>IFERROR(IF('STUDENT DATA SHEET '!H98="","",'STUDENT DATA SHEET '!H98),"")</f>
        <v/>
      </c>
      <c s="229" t="str">
        <f>IFERROR(UPPER(IF('STUDENT DATA SHEET '!I98="","",'STUDENT DATA SHEET '!I98)),"")</f>
        <v/>
      </c>
      <c s="229" t="str">
        <f>IFERROR(IF('STUDENT DATA SHEET '!J98="","",'STUDENT DATA SHEET '!J98),"")</f>
        <v/>
      </c>
      <c s="229" t="str">
        <f>IFERROR(IF('STUDENT DATA SHEET '!K98="","",'STUDENT DATA SHEET '!K98),"")</f>
        <v/>
      </c>
      <c s="229"/>
      <c s="102"/>
      <c s="102"/>
      <c s="102"/>
      <c s="102"/>
      <c s="102"/>
      <c s="102"/>
      <c s="102"/>
      <c s="102"/>
      <c s="102"/>
      <c s="102"/>
      <c s="102"/>
      <c s="102"/>
      <c s="102"/>
      <c s="102"/>
      <c s="102"/>
      <c s="102"/>
      <c s="102"/>
      <c s="102"/>
      <c s="102"/>
      <c s="102"/>
      <c s="102"/>
      <c s="102"/>
      <c s="102"/>
      <c s="102"/>
      <c s="102"/>
      <c s="102"/>
      <c s="102"/>
      <c s="102"/>
      <c s="102"/>
      <c s="102"/>
      <c s="102"/>
      <c s="102"/>
      <c s="89" t="str">
        <f>IF(B97="","",_xlfn.AGGREGATE(3,5,$B$6:B97))</f>
        <v/>
      </c>
      <c s="209"/>
      <c s="209"/>
      <c s="102"/>
      <c s="102"/>
      <c s="102"/>
      <c s="102"/>
      <c s="102"/>
      <c s="102"/>
      <c s="102"/>
      <c s="102"/>
      <c s="102"/>
      <c s="102"/>
      <c s="102"/>
      <c s="102"/>
      <c s="102"/>
      <c s="102"/>
      <c s="102"/>
      <c s="102"/>
      <c s="102"/>
      <c s="102"/>
      <c s="102"/>
      <c s="102"/>
      <c s="102"/>
      <c s="102"/>
      <c s="102"/>
      <c s="102"/>
      <c s="102"/>
      <c s="102"/>
      <c s="102"/>
      <c s="102"/>
      <c s="252" t="str">
        <f t="shared" si="25"/>
        <v/>
      </c>
      <c s="252" t="str">
        <f>IF($I97="","",'SEP 24'!$BX97)</f>
        <v/>
      </c>
      <c s="253" t="str">
        <f t="shared" si="26"/>
        <v/>
      </c>
      <c s="252" t="str">
        <f t="shared" si="27"/>
        <v/>
      </c>
      <c s="252" t="str">
        <f>IF($I97="","",'SEP 24'!$CA97)</f>
        <v/>
      </c>
      <c s="253" t="str">
        <f t="shared" si="28"/>
        <v/>
      </c>
      <c s="252" t="str">
        <f t="shared" si="29"/>
        <v/>
      </c>
      <c s="252" t="str">
        <f>IF($I97="","",'SEP 24'!$CD97)</f>
        <v/>
      </c>
      <c s="253" t="str">
        <f t="shared" si="30"/>
        <v/>
      </c>
      <c s="253"/>
      <c s="306"/>
      <c s="298"/>
      <c s="298"/>
      <c s="298"/>
      <c s="254" t="str">
        <f t="shared" si="31"/>
        <v/>
      </c>
      <c s="298"/>
      <c s="298"/>
      <c s="298"/>
      <c s="298"/>
      <c s="298"/>
      <c s="298"/>
      <c s="298"/>
      <c s="298"/>
    </row>
    <row r="98" spans="1:98" ht="15.75" customHeight="1">
      <c r="A98" s="249" t="str">
        <f>IF('STUDENT DATA SHEET '!A99="","",'STUDENT DATA SHEET '!A99)</f>
        <v/>
      </c>
      <c s="229" t="str">
        <f>IFERROR(IF('STUDENT DATA SHEET '!B99="","",'STUDENT DATA SHEET '!B99),"")</f>
        <v/>
      </c>
      <c s="229" t="str">
        <f>IFERROR(IF('STUDENT DATA SHEET '!C99="","",'STUDENT DATA SHEET '!C99),"")</f>
        <v/>
      </c>
      <c s="229" t="str">
        <f>IFERROR(IF('STUDENT DATA SHEET '!D99="","",'STUDENT DATA SHEET '!D99),"")</f>
        <v/>
      </c>
      <c s="250" t="str">
        <f>IFERROR(IF('STUDENT DATA SHEET '!E99="","",'STUDENT DATA SHEET '!E99),"")</f>
        <v/>
      </c>
      <c s="251" t="str">
        <f>IFERROR(IF('STUDENT DATA SHEET '!F99="","",'STUDENT DATA SHEET '!F99),"")</f>
        <v/>
      </c>
      <c s="229" t="str">
        <f>IFERROR(IF('STUDENT DATA SHEET '!G99="","",'STUDENT DATA SHEET '!G99),"")</f>
        <v/>
      </c>
      <c s="229" t="str">
        <f>IFERROR(IF('STUDENT DATA SHEET '!H99="","",'STUDENT DATA SHEET '!H99),"")</f>
        <v/>
      </c>
      <c s="229" t="str">
        <f>IFERROR(UPPER(IF('STUDENT DATA SHEET '!I99="","",'STUDENT DATA SHEET '!I99)),"")</f>
        <v/>
      </c>
      <c s="229" t="str">
        <f>IFERROR(IF('STUDENT DATA SHEET '!J99="","",'STUDENT DATA SHEET '!J99),"")</f>
        <v/>
      </c>
      <c s="229" t="str">
        <f>IFERROR(IF('STUDENT DATA SHEET '!K99="","",'STUDENT DATA SHEET '!K99),"")</f>
        <v/>
      </c>
      <c s="229"/>
      <c s="102"/>
      <c s="102"/>
      <c s="102"/>
      <c s="102"/>
      <c s="102"/>
      <c s="102"/>
      <c s="102"/>
      <c s="102"/>
      <c s="102"/>
      <c s="102"/>
      <c s="102"/>
      <c s="102"/>
      <c s="102"/>
      <c s="102"/>
      <c s="102"/>
      <c s="102"/>
      <c s="102"/>
      <c s="102"/>
      <c s="102"/>
      <c s="102"/>
      <c s="102"/>
      <c s="102"/>
      <c s="102"/>
      <c s="102"/>
      <c s="102"/>
      <c s="102"/>
      <c s="102"/>
      <c s="102"/>
      <c s="102"/>
      <c s="102"/>
      <c s="102"/>
      <c s="102"/>
      <c s="89" t="str">
        <f>IF(B98="","",_xlfn.AGGREGATE(3,5,$B$6:B98))</f>
        <v/>
      </c>
      <c s="209"/>
      <c s="209"/>
      <c s="102"/>
      <c s="102"/>
      <c s="102"/>
      <c s="102"/>
      <c s="102"/>
      <c s="102"/>
      <c s="102"/>
      <c s="102"/>
      <c s="102"/>
      <c s="102"/>
      <c s="102"/>
      <c s="102"/>
      <c s="102"/>
      <c s="102"/>
      <c s="102"/>
      <c s="102"/>
      <c s="102"/>
      <c s="102"/>
      <c s="102"/>
      <c s="102"/>
      <c s="102"/>
      <c s="102"/>
      <c s="102"/>
      <c s="102"/>
      <c s="102"/>
      <c s="102"/>
      <c s="102"/>
      <c s="102"/>
      <c s="252" t="str">
        <f t="shared" si="25"/>
        <v/>
      </c>
      <c s="252" t="str">
        <f>IF($I98="","",'SEP 24'!$BX98)</f>
        <v/>
      </c>
      <c s="253" t="str">
        <f t="shared" si="26"/>
        <v/>
      </c>
      <c s="252" t="str">
        <f t="shared" si="27"/>
        <v/>
      </c>
      <c s="252" t="str">
        <f>IF($I98="","",'SEP 24'!$CA98)</f>
        <v/>
      </c>
      <c s="253" t="str">
        <f t="shared" si="28"/>
        <v/>
      </c>
      <c s="252" t="str">
        <f t="shared" si="29"/>
        <v/>
      </c>
      <c s="252" t="str">
        <f>IF($I98="","",'SEP 24'!$CD98)</f>
        <v/>
      </c>
      <c s="253" t="str">
        <f t="shared" si="30"/>
        <v/>
      </c>
      <c s="253"/>
      <c s="306"/>
      <c s="298"/>
      <c s="298"/>
      <c s="298"/>
      <c s="254" t="str">
        <f t="shared" si="31"/>
        <v/>
      </c>
      <c s="298"/>
      <c s="298"/>
      <c s="298"/>
      <c s="298"/>
      <c s="298"/>
      <c s="298"/>
      <c s="298"/>
      <c s="298"/>
    </row>
    <row r="99" spans="1:98" ht="15.75" customHeight="1">
      <c r="A99" s="249" t="str">
        <f>IF('STUDENT DATA SHEET '!A100="","",'STUDENT DATA SHEET '!A100)</f>
        <v/>
      </c>
      <c s="229" t="str">
        <f>IFERROR(IF('STUDENT DATA SHEET '!B100="","",'STUDENT DATA SHEET '!B100),"")</f>
        <v/>
      </c>
      <c s="229" t="str">
        <f>IFERROR(IF('STUDENT DATA SHEET '!C100="","",'STUDENT DATA SHEET '!C100),"")</f>
        <v/>
      </c>
      <c s="229" t="str">
        <f>IFERROR(IF('STUDENT DATA SHEET '!D100="","",'STUDENT DATA SHEET '!D100),"")</f>
        <v/>
      </c>
      <c s="250" t="str">
        <f>IFERROR(IF('STUDENT DATA SHEET '!E100="","",'STUDENT DATA SHEET '!E100),"")</f>
        <v/>
      </c>
      <c s="251" t="str">
        <f>IFERROR(IF('STUDENT DATA SHEET '!F100="","",'STUDENT DATA SHEET '!F100),"")</f>
        <v/>
      </c>
      <c s="229" t="str">
        <f>IFERROR(IF('STUDENT DATA SHEET '!G100="","",'STUDENT DATA SHEET '!G100),"")</f>
        <v/>
      </c>
      <c s="229" t="str">
        <f>IFERROR(IF('STUDENT DATA SHEET '!H100="","",'STUDENT DATA SHEET '!H100),"")</f>
        <v/>
      </c>
      <c s="229" t="str">
        <f>IFERROR(UPPER(IF('STUDENT DATA SHEET '!I100="","",'STUDENT DATA SHEET '!I100)),"")</f>
        <v/>
      </c>
      <c s="229" t="str">
        <f>IFERROR(IF('STUDENT DATA SHEET '!J100="","",'STUDENT DATA SHEET '!J100),"")</f>
        <v/>
      </c>
      <c s="229" t="str">
        <f>IFERROR(IF('STUDENT DATA SHEET '!K100="","",'STUDENT DATA SHEET '!K100),"")</f>
        <v/>
      </c>
      <c s="229"/>
      <c s="102"/>
      <c s="102"/>
      <c s="102"/>
      <c s="102"/>
      <c s="102"/>
      <c s="102"/>
      <c s="102"/>
      <c s="102"/>
      <c s="102"/>
      <c s="102"/>
      <c s="102"/>
      <c s="102"/>
      <c s="102"/>
      <c s="102"/>
      <c s="102"/>
      <c s="102"/>
      <c s="102"/>
      <c s="102"/>
      <c s="102"/>
      <c s="102"/>
      <c s="102"/>
      <c s="102"/>
      <c s="102"/>
      <c s="102"/>
      <c s="102"/>
      <c s="102"/>
      <c s="102"/>
      <c s="102"/>
      <c s="102"/>
      <c s="102"/>
      <c s="102"/>
      <c s="102"/>
      <c s="89" t="str">
        <f>IF(B99="","",_xlfn.AGGREGATE(3,5,$B$6:B99))</f>
        <v/>
      </c>
      <c s="209"/>
      <c s="209"/>
      <c s="102"/>
      <c s="102"/>
      <c s="102"/>
      <c s="102"/>
      <c s="102"/>
      <c s="102"/>
      <c s="102"/>
      <c s="102"/>
      <c s="102"/>
      <c s="102"/>
      <c s="102"/>
      <c s="102"/>
      <c s="102"/>
      <c s="102"/>
      <c s="102"/>
      <c s="102"/>
      <c s="102"/>
      <c s="102"/>
      <c s="102"/>
      <c s="102"/>
      <c s="102"/>
      <c s="102"/>
      <c s="102"/>
      <c s="102"/>
      <c s="102"/>
      <c s="102"/>
      <c s="102"/>
      <c s="102"/>
      <c s="252" t="str">
        <f t="shared" si="25"/>
        <v/>
      </c>
      <c s="252" t="str">
        <f>IF($I99="","",'SEP 24'!$BX99)</f>
        <v/>
      </c>
      <c s="253" t="str">
        <f t="shared" si="26"/>
        <v/>
      </c>
      <c s="252" t="str">
        <f t="shared" si="27"/>
        <v/>
      </c>
      <c s="252" t="str">
        <f>IF($I99="","",'SEP 24'!$CA99)</f>
        <v/>
      </c>
      <c s="253" t="str">
        <f t="shared" si="28"/>
        <v/>
      </c>
      <c s="252" t="str">
        <f t="shared" si="29"/>
        <v/>
      </c>
      <c s="252" t="str">
        <f>IF($I99="","",'SEP 24'!$CD99)</f>
        <v/>
      </c>
      <c s="253" t="str">
        <f t="shared" si="30"/>
        <v/>
      </c>
      <c s="253"/>
      <c s="306"/>
      <c s="298"/>
      <c s="298"/>
      <c s="298"/>
      <c s="254" t="str">
        <f t="shared" si="31"/>
        <v/>
      </c>
      <c s="298"/>
      <c s="298"/>
      <c s="298"/>
      <c s="298"/>
      <c s="298"/>
      <c s="298"/>
      <c s="298"/>
      <c s="298"/>
    </row>
    <row r="100" spans="1:98" ht="15.75" customHeight="1">
      <c r="A100" s="249" t="str">
        <f>IF('STUDENT DATA SHEET '!A101="","",'STUDENT DATA SHEET '!A101)</f>
        <v/>
      </c>
      <c s="229" t="str">
        <f>IFERROR(IF('STUDENT DATA SHEET '!B101="","",'STUDENT DATA SHEET '!B101),"")</f>
        <v/>
      </c>
      <c s="229" t="str">
        <f>IFERROR(IF('STUDENT DATA SHEET '!C101="","",'STUDENT DATA SHEET '!C101),"")</f>
        <v/>
      </c>
      <c s="229" t="str">
        <f>IFERROR(IF('STUDENT DATA SHEET '!D101="","",'STUDENT DATA SHEET '!D101),"")</f>
        <v/>
      </c>
      <c s="250" t="str">
        <f>IFERROR(IF('STUDENT DATA SHEET '!E101="","",'STUDENT DATA SHEET '!E101),"")</f>
        <v/>
      </c>
      <c s="251" t="str">
        <f>IFERROR(IF('STUDENT DATA SHEET '!F101="","",'STUDENT DATA SHEET '!F101),"")</f>
        <v/>
      </c>
      <c s="229" t="str">
        <f>IFERROR(IF('STUDENT DATA SHEET '!G101="","",'STUDENT DATA SHEET '!G101),"")</f>
        <v/>
      </c>
      <c s="229" t="str">
        <f>IFERROR(IF('STUDENT DATA SHEET '!H101="","",'STUDENT DATA SHEET '!H101),"")</f>
        <v/>
      </c>
      <c s="229" t="str">
        <f>IFERROR(UPPER(IF('STUDENT DATA SHEET '!I101="","",'STUDENT DATA SHEET '!I101)),"")</f>
        <v/>
      </c>
      <c s="229" t="str">
        <f>IFERROR(IF('STUDENT DATA SHEET '!J101="","",'STUDENT DATA SHEET '!J101),"")</f>
        <v/>
      </c>
      <c s="229" t="str">
        <f>IFERROR(IF('STUDENT DATA SHEET '!K101="","",'STUDENT DATA SHEET '!K101),"")</f>
        <v/>
      </c>
      <c s="229"/>
      <c s="102"/>
      <c s="102"/>
      <c s="102"/>
      <c s="102"/>
      <c s="102"/>
      <c s="102"/>
      <c s="102"/>
      <c s="102"/>
      <c s="102"/>
      <c s="102"/>
      <c s="102"/>
      <c s="102"/>
      <c s="102"/>
      <c s="102"/>
      <c s="102"/>
      <c s="102"/>
      <c s="102"/>
      <c s="102"/>
      <c s="102"/>
      <c s="102"/>
      <c s="102"/>
      <c s="102"/>
      <c s="102"/>
      <c s="102"/>
      <c s="102"/>
      <c s="102"/>
      <c s="102"/>
      <c s="102"/>
      <c s="102"/>
      <c s="102"/>
      <c s="102"/>
      <c s="102"/>
      <c s="89" t="str">
        <f>IF(B100="","",_xlfn.AGGREGATE(3,5,$B$6:B100))</f>
        <v/>
      </c>
      <c s="209"/>
      <c s="209"/>
      <c s="102"/>
      <c s="102"/>
      <c s="102"/>
      <c s="102"/>
      <c s="102"/>
      <c s="102"/>
      <c s="102"/>
      <c s="102"/>
      <c s="102"/>
      <c s="102"/>
      <c s="102"/>
      <c s="102"/>
      <c s="102"/>
      <c s="102"/>
      <c s="102"/>
      <c s="102"/>
      <c s="102"/>
      <c s="102"/>
      <c s="102"/>
      <c s="102"/>
      <c s="102"/>
      <c s="102"/>
      <c s="102"/>
      <c s="102"/>
      <c s="102"/>
      <c s="102"/>
      <c s="102"/>
      <c s="102"/>
      <c s="252" t="str">
        <f t="shared" si="25"/>
        <v/>
      </c>
      <c s="252" t="str">
        <f>IF($I100="","",'SEP 24'!$BX100)</f>
        <v/>
      </c>
      <c s="253" t="str">
        <f t="shared" si="26"/>
        <v/>
      </c>
      <c s="252" t="str">
        <f t="shared" si="27"/>
        <v/>
      </c>
      <c s="252" t="str">
        <f>IF($I100="","",'SEP 24'!$CA100)</f>
        <v/>
      </c>
      <c s="253" t="str">
        <f t="shared" si="28"/>
        <v/>
      </c>
      <c s="252" t="str">
        <f t="shared" si="29"/>
        <v/>
      </c>
      <c s="252" t="str">
        <f>IF($I100="","",'SEP 24'!$CD100)</f>
        <v/>
      </c>
      <c s="253" t="str">
        <f t="shared" si="30"/>
        <v/>
      </c>
      <c s="253"/>
      <c s="306"/>
      <c s="298"/>
      <c s="298"/>
      <c s="298"/>
      <c s="254" t="str">
        <f t="shared" si="31"/>
        <v/>
      </c>
      <c s="298"/>
      <c s="298"/>
      <c s="298"/>
      <c s="298"/>
      <c s="298"/>
      <c s="298"/>
      <c s="298"/>
      <c s="298"/>
    </row>
    <row r="101" spans="1:98" ht="15.75" customHeight="1">
      <c r="A101" s="249" t="str">
        <f>IF('STUDENT DATA SHEET '!A102="","",'STUDENT DATA SHEET '!A102)</f>
        <v/>
      </c>
      <c s="229" t="str">
        <f>IFERROR(IF('STUDENT DATA SHEET '!B102="","",'STUDENT DATA SHEET '!B102),"")</f>
        <v/>
      </c>
      <c s="229" t="str">
        <f>IFERROR(IF('STUDENT DATA SHEET '!C102="","",'STUDENT DATA SHEET '!C102),"")</f>
        <v/>
      </c>
      <c s="229" t="str">
        <f>IFERROR(IF('STUDENT DATA SHEET '!D102="","",'STUDENT DATA SHEET '!D102),"")</f>
        <v/>
      </c>
      <c s="250" t="str">
        <f>IFERROR(IF('STUDENT DATA SHEET '!E102="","",'STUDENT DATA SHEET '!E102),"")</f>
        <v/>
      </c>
      <c s="251" t="str">
        <f>IFERROR(IF('STUDENT DATA SHEET '!F102="","",'STUDENT DATA SHEET '!F102),"")</f>
        <v/>
      </c>
      <c s="229" t="str">
        <f>IFERROR(IF('STUDENT DATA SHEET '!G102="","",'STUDENT DATA SHEET '!G102),"")</f>
        <v/>
      </c>
      <c s="229" t="str">
        <f>IFERROR(IF('STUDENT DATA SHEET '!H102="","",'STUDENT DATA SHEET '!H102),"")</f>
        <v/>
      </c>
      <c s="229" t="str">
        <f>IFERROR(UPPER(IF('STUDENT DATA SHEET '!I102="","",'STUDENT DATA SHEET '!I102)),"")</f>
        <v/>
      </c>
      <c s="229" t="str">
        <f>IFERROR(IF('STUDENT DATA SHEET '!J102="","",'STUDENT DATA SHEET '!J102),"")</f>
        <v/>
      </c>
      <c s="229" t="str">
        <f>IFERROR(IF('STUDENT DATA SHEET '!K102="","",'STUDENT DATA SHEET '!K102),"")</f>
        <v/>
      </c>
      <c s="229"/>
      <c s="102"/>
      <c s="102"/>
      <c s="102"/>
      <c s="102"/>
      <c s="102"/>
      <c s="102"/>
      <c s="102"/>
      <c s="102"/>
      <c s="102"/>
      <c s="102"/>
      <c s="102"/>
      <c s="102"/>
      <c s="102"/>
      <c s="102"/>
      <c s="102"/>
      <c s="102"/>
      <c s="102"/>
      <c s="102"/>
      <c s="102"/>
      <c s="102"/>
      <c s="102"/>
      <c s="102"/>
      <c s="102"/>
      <c s="102"/>
      <c s="102"/>
      <c s="102"/>
      <c s="102"/>
      <c s="102"/>
      <c s="102"/>
      <c s="102"/>
      <c s="102"/>
      <c s="102"/>
      <c s="89" t="str">
        <f>IF(B101="","",_xlfn.AGGREGATE(3,5,$B$6:B101))</f>
        <v/>
      </c>
      <c s="209"/>
      <c s="209"/>
      <c s="102"/>
      <c s="102"/>
      <c s="102"/>
      <c s="102"/>
      <c s="102"/>
      <c s="102"/>
      <c s="102"/>
      <c s="102"/>
      <c s="102"/>
      <c s="102"/>
      <c s="102"/>
      <c s="102"/>
      <c s="102"/>
      <c s="102"/>
      <c s="102"/>
      <c s="102"/>
      <c s="102"/>
      <c s="102"/>
      <c s="102"/>
      <c s="102"/>
      <c s="102"/>
      <c s="102"/>
      <c s="102"/>
      <c s="102"/>
      <c s="102"/>
      <c s="102"/>
      <c s="102"/>
      <c s="102"/>
      <c s="252" t="str">
        <f t="shared" si="25"/>
        <v/>
      </c>
      <c s="252" t="str">
        <f>IF($I101="","",'SEP 24'!$BX101)</f>
        <v/>
      </c>
      <c s="253" t="str">
        <f t="shared" si="26"/>
        <v/>
      </c>
      <c s="252" t="str">
        <f t="shared" si="27"/>
        <v/>
      </c>
      <c s="252" t="str">
        <f>IF($I101="","",'SEP 24'!$CA101)</f>
        <v/>
      </c>
      <c s="253" t="str">
        <f t="shared" si="28"/>
        <v/>
      </c>
      <c s="252" t="str">
        <f t="shared" si="29"/>
        <v/>
      </c>
      <c s="252" t="str">
        <f>IF($I101="","",'SEP 24'!$CD101)</f>
        <v/>
      </c>
      <c s="253" t="str">
        <f t="shared" si="30"/>
        <v/>
      </c>
      <c s="253"/>
      <c s="306"/>
      <c s="298"/>
      <c s="298"/>
      <c s="298"/>
      <c s="254" t="str">
        <f t="shared" si="31"/>
        <v/>
      </c>
      <c s="298"/>
      <c s="298"/>
      <c s="298"/>
      <c s="298"/>
      <c s="298"/>
      <c s="298"/>
      <c s="298"/>
      <c s="298"/>
    </row>
    <row r="102" spans="1:98" ht="15.75" customHeight="1">
      <c r="A102" s="249" t="str">
        <f>IF('STUDENT DATA SHEET '!A103="","",'STUDENT DATA SHEET '!A103)</f>
        <v/>
      </c>
      <c s="229" t="str">
        <f>IFERROR(IF('STUDENT DATA SHEET '!B103="","",'STUDENT DATA SHEET '!B103),"")</f>
        <v/>
      </c>
      <c s="229" t="str">
        <f>IFERROR(IF('STUDENT DATA SHEET '!C103="","",'STUDENT DATA SHEET '!C103),"")</f>
        <v/>
      </c>
      <c s="229" t="str">
        <f>IFERROR(IF('STUDENT DATA SHEET '!D103="","",'STUDENT DATA SHEET '!D103),"")</f>
        <v/>
      </c>
      <c s="250" t="str">
        <f>IFERROR(IF('STUDENT DATA SHEET '!E103="","",'STUDENT DATA SHEET '!E103),"")</f>
        <v/>
      </c>
      <c s="251" t="str">
        <f>IFERROR(IF('STUDENT DATA SHEET '!F103="","",'STUDENT DATA SHEET '!F103),"")</f>
        <v/>
      </c>
      <c s="229" t="str">
        <f>IFERROR(IF('STUDENT DATA SHEET '!G103="","",'STUDENT DATA SHEET '!G103),"")</f>
        <v/>
      </c>
      <c s="229" t="str">
        <f>IFERROR(IF('STUDENT DATA SHEET '!H103="","",'STUDENT DATA SHEET '!H103),"")</f>
        <v/>
      </c>
      <c s="229" t="str">
        <f>IFERROR(UPPER(IF('STUDENT DATA SHEET '!I103="","",'STUDENT DATA SHEET '!I103)),"")</f>
        <v/>
      </c>
      <c s="229" t="str">
        <f>IFERROR(IF('STUDENT DATA SHEET '!J103="","",'STUDENT DATA SHEET '!J103),"")</f>
        <v/>
      </c>
      <c s="229" t="str">
        <f>IFERROR(IF('STUDENT DATA SHEET '!K103="","",'STUDENT DATA SHEET '!K103),"")</f>
        <v/>
      </c>
      <c s="229"/>
      <c s="102"/>
      <c s="102"/>
      <c s="102"/>
      <c s="102"/>
      <c s="102"/>
      <c s="102"/>
      <c s="102"/>
      <c s="102"/>
      <c s="102"/>
      <c s="102"/>
      <c s="102"/>
      <c s="102"/>
      <c s="102"/>
      <c s="102"/>
      <c s="102"/>
      <c s="102"/>
      <c s="102"/>
      <c s="102"/>
      <c s="102"/>
      <c s="102"/>
      <c s="102"/>
      <c s="102"/>
      <c s="102"/>
      <c s="102"/>
      <c s="102"/>
      <c s="102"/>
      <c s="102"/>
      <c s="102"/>
      <c s="102"/>
      <c s="102"/>
      <c s="102"/>
      <c s="102"/>
      <c s="89" t="str">
        <f>IF(B102="","",_xlfn.AGGREGATE(3,5,$B$6:B102))</f>
        <v/>
      </c>
      <c s="209"/>
      <c s="209"/>
      <c s="102"/>
      <c s="102"/>
      <c s="102"/>
      <c s="102"/>
      <c s="102"/>
      <c s="102"/>
      <c s="102"/>
      <c s="102"/>
      <c s="102"/>
      <c s="102"/>
      <c s="102"/>
      <c s="102"/>
      <c s="102"/>
      <c s="102"/>
      <c s="102"/>
      <c s="102"/>
      <c s="102"/>
      <c s="102"/>
      <c s="102"/>
      <c s="102"/>
      <c s="102"/>
      <c s="102"/>
      <c s="102"/>
      <c s="102"/>
      <c s="102"/>
      <c s="102"/>
      <c s="102"/>
      <c s="102"/>
      <c s="252" t="str">
        <f t="shared" si="25"/>
        <v/>
      </c>
      <c s="252" t="str">
        <f>IF($I102="","",'SEP 24'!$BX102)</f>
        <v/>
      </c>
      <c s="253" t="str">
        <f t="shared" si="26"/>
        <v/>
      </c>
      <c s="252" t="str">
        <f t="shared" si="27"/>
        <v/>
      </c>
      <c s="252" t="str">
        <f>IF($I102="","",'SEP 24'!$CA102)</f>
        <v/>
      </c>
      <c s="253" t="str">
        <f t="shared" si="28"/>
        <v/>
      </c>
      <c s="252" t="str">
        <f t="shared" si="29"/>
        <v/>
      </c>
      <c s="252" t="str">
        <f>IF($I102="","",'SEP 24'!$CD102)</f>
        <v/>
      </c>
      <c s="253" t="str">
        <f t="shared" si="30"/>
        <v/>
      </c>
      <c s="253"/>
      <c s="306"/>
      <c s="298"/>
      <c s="298"/>
      <c s="298"/>
      <c s="254" t="str">
        <f t="shared" si="31"/>
        <v/>
      </c>
      <c s="298"/>
      <c s="298"/>
      <c s="298"/>
      <c s="298"/>
      <c s="298"/>
      <c s="298"/>
      <c s="298"/>
      <c s="298"/>
    </row>
    <row r="103" spans="1:98" ht="15.75" customHeight="1">
      <c r="A103" s="249" t="str">
        <f>IF('STUDENT DATA SHEET '!A104="","",'STUDENT DATA SHEET '!A104)</f>
        <v/>
      </c>
      <c s="229" t="str">
        <f>IFERROR(IF('STUDENT DATA SHEET '!B104="","",'STUDENT DATA SHEET '!B104),"")</f>
        <v/>
      </c>
      <c s="229" t="str">
        <f>IFERROR(IF('STUDENT DATA SHEET '!C104="","",'STUDENT DATA SHEET '!C104),"")</f>
        <v/>
      </c>
      <c s="229" t="str">
        <f>IFERROR(IF('STUDENT DATA SHEET '!D104="","",'STUDENT DATA SHEET '!D104),"")</f>
        <v/>
      </c>
      <c s="250" t="str">
        <f>IFERROR(IF('STUDENT DATA SHEET '!E104="","",'STUDENT DATA SHEET '!E104),"")</f>
        <v/>
      </c>
      <c s="251" t="str">
        <f>IFERROR(IF('STUDENT DATA SHEET '!F104="","",'STUDENT DATA SHEET '!F104),"")</f>
        <v/>
      </c>
      <c s="229" t="str">
        <f>IFERROR(IF('STUDENT DATA SHEET '!G104="","",'STUDENT DATA SHEET '!G104),"")</f>
        <v/>
      </c>
      <c s="229" t="str">
        <f>IFERROR(IF('STUDENT DATA SHEET '!H104="","",'STUDENT DATA SHEET '!H104),"")</f>
        <v/>
      </c>
      <c s="229" t="str">
        <f>IFERROR(UPPER(IF('STUDENT DATA SHEET '!I104="","",'STUDENT DATA SHEET '!I104)),"")</f>
        <v/>
      </c>
      <c s="229" t="str">
        <f>IFERROR(IF('STUDENT DATA SHEET '!J104="","",'STUDENT DATA SHEET '!J104),"")</f>
        <v/>
      </c>
      <c s="229" t="str">
        <f>IFERROR(IF('STUDENT DATA SHEET '!K104="","",'STUDENT DATA SHEET '!K104),"")</f>
        <v/>
      </c>
      <c s="229"/>
      <c s="102"/>
      <c s="102"/>
      <c s="102"/>
      <c s="102"/>
      <c s="102"/>
      <c s="102"/>
      <c s="102"/>
      <c s="102"/>
      <c s="102"/>
      <c s="102"/>
      <c s="102"/>
      <c s="102"/>
      <c s="102"/>
      <c s="102"/>
      <c s="102"/>
      <c s="102"/>
      <c s="102"/>
      <c s="102"/>
      <c s="102"/>
      <c s="102"/>
      <c s="102"/>
      <c s="102"/>
      <c s="102"/>
      <c s="102"/>
      <c s="102"/>
      <c s="102"/>
      <c s="102"/>
      <c s="102"/>
      <c s="102"/>
      <c s="102"/>
      <c s="102"/>
      <c s="102"/>
      <c s="89" t="str">
        <f>IF(B103="","",_xlfn.AGGREGATE(3,5,$B$6:B103))</f>
        <v/>
      </c>
      <c s="209"/>
      <c s="209"/>
      <c s="102"/>
      <c s="102"/>
      <c s="102"/>
      <c s="102"/>
      <c s="102"/>
      <c s="102"/>
      <c s="102"/>
      <c s="102"/>
      <c s="102"/>
      <c s="102"/>
      <c s="102"/>
      <c s="102"/>
      <c s="102"/>
      <c s="102"/>
      <c s="102"/>
      <c s="102"/>
      <c s="102"/>
      <c s="102"/>
      <c s="102"/>
      <c s="102"/>
      <c s="102"/>
      <c s="102"/>
      <c s="102"/>
      <c s="102"/>
      <c s="102"/>
      <c s="102"/>
      <c s="102"/>
      <c s="102"/>
      <c s="252" t="str">
        <f t="shared" si="25"/>
        <v/>
      </c>
      <c s="252" t="str">
        <f>IF($I103="","",'SEP 24'!$BX103)</f>
        <v/>
      </c>
      <c s="253" t="str">
        <f t="shared" si="26"/>
        <v/>
      </c>
      <c s="252" t="str">
        <f t="shared" si="27"/>
        <v/>
      </c>
      <c s="252" t="str">
        <f>IF($I103="","",'SEP 24'!$CA103)</f>
        <v/>
      </c>
      <c s="253" t="str">
        <f t="shared" si="28"/>
        <v/>
      </c>
      <c s="252" t="str">
        <f t="shared" si="29"/>
        <v/>
      </c>
      <c s="252" t="str">
        <f>IF($I103="","",'SEP 24'!$CD103)</f>
        <v/>
      </c>
      <c s="253" t="str">
        <f t="shared" si="30"/>
        <v/>
      </c>
      <c s="253"/>
      <c s="306"/>
      <c s="298"/>
      <c s="298"/>
      <c s="298"/>
      <c s="254" t="str">
        <f t="shared" si="31"/>
        <v/>
      </c>
      <c s="298"/>
      <c s="298"/>
      <c s="298"/>
      <c s="298"/>
      <c s="298"/>
      <c s="298"/>
      <c s="298"/>
      <c s="298"/>
    </row>
    <row r="104" spans="1:98" ht="15.75" customHeight="1">
      <c r="A104" s="249" t="str">
        <f>IF('STUDENT DATA SHEET '!A105="","",'STUDENT DATA SHEET '!A105)</f>
        <v/>
      </c>
      <c s="229" t="str">
        <f>IFERROR(IF('STUDENT DATA SHEET '!B105="","",'STUDENT DATA SHEET '!B105),"")</f>
        <v/>
      </c>
      <c s="229" t="str">
        <f>IFERROR(IF('STUDENT DATA SHEET '!C105="","",'STUDENT DATA SHEET '!C105),"")</f>
        <v/>
      </c>
      <c s="229" t="str">
        <f>IFERROR(IF('STUDENT DATA SHEET '!D105="","",'STUDENT DATA SHEET '!D105),"")</f>
        <v/>
      </c>
      <c s="250" t="str">
        <f>IFERROR(IF('STUDENT DATA SHEET '!E105="","",'STUDENT DATA SHEET '!E105),"")</f>
        <v/>
      </c>
      <c s="251" t="str">
        <f>IFERROR(IF('STUDENT DATA SHEET '!F105="","",'STUDENT DATA SHEET '!F105),"")</f>
        <v/>
      </c>
      <c s="229" t="str">
        <f>IFERROR(IF('STUDENT DATA SHEET '!G105="","",'STUDENT DATA SHEET '!G105),"")</f>
        <v/>
      </c>
      <c s="229" t="str">
        <f>IFERROR(IF('STUDENT DATA SHEET '!H105="","",'STUDENT DATA SHEET '!H105),"")</f>
        <v/>
      </c>
      <c s="229" t="str">
        <f>IFERROR(UPPER(IF('STUDENT DATA SHEET '!I105="","",'STUDENT DATA SHEET '!I105)),"")</f>
        <v/>
      </c>
      <c s="229" t="str">
        <f>IFERROR(IF('STUDENT DATA SHEET '!J105="","",'STUDENT DATA SHEET '!J105),"")</f>
        <v/>
      </c>
      <c s="229" t="str">
        <f>IFERROR(IF('STUDENT DATA SHEET '!K105="","",'STUDENT DATA SHEET '!K105),"")</f>
        <v/>
      </c>
      <c s="229"/>
      <c s="102"/>
      <c s="102"/>
      <c s="102"/>
      <c s="102"/>
      <c s="102"/>
      <c s="102"/>
      <c s="102"/>
      <c s="102"/>
      <c s="102"/>
      <c s="102"/>
      <c s="102"/>
      <c s="102"/>
      <c s="102"/>
      <c s="102"/>
      <c s="102"/>
      <c s="102"/>
      <c s="102"/>
      <c s="102"/>
      <c s="102"/>
      <c s="102"/>
      <c s="102"/>
      <c s="102"/>
      <c s="102"/>
      <c s="102"/>
      <c s="102"/>
      <c s="102"/>
      <c s="102"/>
      <c s="102"/>
      <c s="102"/>
      <c s="102"/>
      <c s="102"/>
      <c s="102"/>
      <c s="89" t="str">
        <f>IF(B104="","",_xlfn.AGGREGATE(3,5,$B$6:B104))</f>
        <v/>
      </c>
      <c s="209"/>
      <c s="209"/>
      <c s="102"/>
      <c s="102"/>
      <c s="102"/>
      <c s="102"/>
      <c s="102"/>
      <c s="102"/>
      <c s="102"/>
      <c s="102"/>
      <c s="102"/>
      <c s="102"/>
      <c s="102"/>
      <c s="102"/>
      <c s="102"/>
      <c s="102"/>
      <c s="102"/>
      <c s="102"/>
      <c s="102"/>
      <c s="102"/>
      <c s="102"/>
      <c s="102"/>
      <c s="102"/>
      <c s="102"/>
      <c s="102"/>
      <c s="102"/>
      <c s="102"/>
      <c s="102"/>
      <c s="102"/>
      <c s="102"/>
      <c s="252" t="str">
        <f t="shared" si="25"/>
        <v/>
      </c>
      <c s="252" t="str">
        <f>IF($I104="","",'SEP 24'!$BX104)</f>
        <v/>
      </c>
      <c s="253" t="str">
        <f t="shared" si="26"/>
        <v/>
      </c>
      <c s="252" t="str">
        <f t="shared" si="27"/>
        <v/>
      </c>
      <c s="252" t="str">
        <f>IF($I104="","",'SEP 24'!$CA104)</f>
        <v/>
      </c>
      <c s="253" t="str">
        <f t="shared" si="28"/>
        <v/>
      </c>
      <c s="252" t="str">
        <f t="shared" si="29"/>
        <v/>
      </c>
      <c s="252" t="str">
        <f>IF($I104="","",'SEP 24'!$CD104)</f>
        <v/>
      </c>
      <c s="253" t="str">
        <f t="shared" si="30"/>
        <v/>
      </c>
      <c s="253"/>
      <c s="306"/>
      <c s="298"/>
      <c s="298"/>
      <c s="298"/>
      <c s="254" t="str">
        <f t="shared" si="31"/>
        <v/>
      </c>
      <c s="298"/>
      <c s="298"/>
      <c s="298"/>
      <c s="298"/>
      <c s="298"/>
      <c s="298"/>
      <c s="298"/>
      <c s="298"/>
    </row>
    <row r="105" spans="1:98" ht="15.75" customHeight="1">
      <c r="A105" s="249" t="str">
        <f>IF('STUDENT DATA SHEET '!A106="","",'STUDENT DATA SHEET '!A106)</f>
        <v/>
      </c>
      <c s="229" t="str">
        <f>IFERROR(IF('STUDENT DATA SHEET '!B106="","",'STUDENT DATA SHEET '!B106),"")</f>
        <v/>
      </c>
      <c s="229" t="str">
        <f>IFERROR(IF('STUDENT DATA SHEET '!C106="","",'STUDENT DATA SHEET '!C106),"")</f>
        <v/>
      </c>
      <c s="229" t="str">
        <f>IFERROR(IF('STUDENT DATA SHEET '!D106="","",'STUDENT DATA SHEET '!D106),"")</f>
        <v/>
      </c>
      <c s="250" t="str">
        <f>IFERROR(IF('STUDENT DATA SHEET '!E106="","",'STUDENT DATA SHEET '!E106),"")</f>
        <v/>
      </c>
      <c s="251" t="str">
        <f>IFERROR(IF('STUDENT DATA SHEET '!F106="","",'STUDENT DATA SHEET '!F106),"")</f>
        <v/>
      </c>
      <c s="229" t="str">
        <f>IFERROR(IF('STUDENT DATA SHEET '!G106="","",'STUDENT DATA SHEET '!G106),"")</f>
        <v/>
      </c>
      <c s="229" t="str">
        <f>IFERROR(IF('STUDENT DATA SHEET '!H106="","",'STUDENT DATA SHEET '!H106),"")</f>
        <v/>
      </c>
      <c s="229" t="str">
        <f>IFERROR(UPPER(IF('STUDENT DATA SHEET '!I106="","",'STUDENT DATA SHEET '!I106)),"")</f>
        <v/>
      </c>
      <c s="229" t="str">
        <f>IFERROR(IF('STUDENT DATA SHEET '!J106="","",'STUDENT DATA SHEET '!J106),"")</f>
        <v/>
      </c>
      <c s="229" t="str">
        <f>IFERROR(IF('STUDENT DATA SHEET '!K106="","",'STUDENT DATA SHEET '!K106),"")</f>
        <v/>
      </c>
      <c s="229"/>
      <c s="102"/>
      <c s="102"/>
      <c s="102"/>
      <c s="102"/>
      <c s="102"/>
      <c s="102"/>
      <c s="102"/>
      <c s="102"/>
      <c s="102"/>
      <c s="102"/>
      <c s="102"/>
      <c s="102"/>
      <c s="102"/>
      <c s="102"/>
      <c s="102"/>
      <c s="102"/>
      <c s="102"/>
      <c s="102"/>
      <c s="102"/>
      <c s="102"/>
      <c s="102"/>
      <c s="102"/>
      <c s="102"/>
      <c s="102"/>
      <c s="102"/>
      <c s="102"/>
      <c s="102"/>
      <c s="102"/>
      <c s="102"/>
      <c s="102"/>
      <c s="102"/>
      <c s="102"/>
      <c s="89" t="str">
        <f>IF(B105="","",_xlfn.AGGREGATE(3,5,$B$6:B105))</f>
        <v/>
      </c>
      <c s="209"/>
      <c s="209"/>
      <c s="102"/>
      <c s="102"/>
      <c s="102"/>
      <c s="102"/>
      <c s="102"/>
      <c s="102"/>
      <c s="102"/>
      <c s="102"/>
      <c s="102"/>
      <c s="102"/>
      <c s="102"/>
      <c s="102"/>
      <c s="102"/>
      <c s="102"/>
      <c s="102"/>
      <c s="102"/>
      <c s="102"/>
      <c s="102"/>
      <c s="102"/>
      <c s="102"/>
      <c s="102"/>
      <c s="102"/>
      <c s="102"/>
      <c s="102"/>
      <c s="102"/>
      <c s="102"/>
      <c s="102"/>
      <c s="102"/>
      <c s="252" t="str">
        <f t="shared" si="25"/>
        <v/>
      </c>
      <c s="252" t="str">
        <f>IF($I105="","",'SEP 24'!$BX105)</f>
        <v/>
      </c>
      <c s="253" t="str">
        <f t="shared" si="26"/>
        <v/>
      </c>
      <c s="252" t="str">
        <f t="shared" si="27"/>
        <v/>
      </c>
      <c s="252" t="str">
        <f>IF($I105="","",'SEP 24'!$CA105)</f>
        <v/>
      </c>
      <c s="253" t="str">
        <f t="shared" si="28"/>
        <v/>
      </c>
      <c s="252" t="str">
        <f t="shared" si="29"/>
        <v/>
      </c>
      <c s="252" t="str">
        <f>IF($I105="","",'SEP 24'!$CD105)</f>
        <v/>
      </c>
      <c s="253" t="str">
        <f t="shared" si="30"/>
        <v/>
      </c>
      <c s="253"/>
      <c s="306"/>
      <c s="298"/>
      <c s="298"/>
      <c s="298"/>
      <c s="254" t="str">
        <f t="shared" si="31"/>
        <v/>
      </c>
      <c s="298"/>
      <c s="298"/>
      <c s="298"/>
      <c s="298"/>
      <c s="298"/>
      <c s="298"/>
      <c s="298"/>
      <c s="298"/>
    </row>
    <row r="106" spans="1:98" ht="15.75" customHeight="1">
      <c r="A106" s="249" t="str">
        <f>IF('STUDENT DATA SHEET '!A107="","",'STUDENT DATA SHEET '!A107)</f>
        <v/>
      </c>
      <c s="229" t="str">
        <f>IFERROR(IF('STUDENT DATA SHEET '!B107="","",'STUDENT DATA SHEET '!B107),"")</f>
        <v/>
      </c>
      <c s="229" t="str">
        <f>IFERROR(IF('STUDENT DATA SHEET '!C107="","",'STUDENT DATA SHEET '!C107),"")</f>
        <v/>
      </c>
      <c s="229" t="str">
        <f>IFERROR(IF('STUDENT DATA SHEET '!D107="","",'STUDENT DATA SHEET '!D107),"")</f>
        <v/>
      </c>
      <c s="250" t="str">
        <f>IFERROR(IF('STUDENT DATA SHEET '!E107="","",'STUDENT DATA SHEET '!E107),"")</f>
        <v/>
      </c>
      <c s="251" t="str">
        <f>IFERROR(IF('STUDENT DATA SHEET '!F107="","",'STUDENT DATA SHEET '!F107),"")</f>
        <v/>
      </c>
      <c s="229" t="str">
        <f>IFERROR(IF('STUDENT DATA SHEET '!G107="","",'STUDENT DATA SHEET '!G107),"")</f>
        <v/>
      </c>
      <c s="229" t="str">
        <f>IFERROR(IF('STUDENT DATA SHEET '!H107="","",'STUDENT DATA SHEET '!H107),"")</f>
        <v/>
      </c>
      <c s="229" t="str">
        <f>IFERROR(UPPER(IF('STUDENT DATA SHEET '!I107="","",'STUDENT DATA SHEET '!I107)),"")</f>
        <v/>
      </c>
      <c s="229" t="str">
        <f>IFERROR(IF('STUDENT DATA SHEET '!J107="","",'STUDENT DATA SHEET '!J107),"")</f>
        <v/>
      </c>
      <c s="229" t="str">
        <f>IFERROR(IF('STUDENT DATA SHEET '!K107="","",'STUDENT DATA SHEET '!K107),"")</f>
        <v/>
      </c>
      <c s="229"/>
      <c s="102"/>
      <c s="102"/>
      <c s="102"/>
      <c s="102"/>
      <c s="102"/>
      <c s="102"/>
      <c s="102"/>
      <c s="102"/>
      <c s="102"/>
      <c s="102"/>
      <c s="102"/>
      <c s="102"/>
      <c s="102"/>
      <c s="102"/>
      <c s="102"/>
      <c s="102"/>
      <c s="102"/>
      <c s="102"/>
      <c s="102"/>
      <c s="102"/>
      <c s="102"/>
      <c s="102"/>
      <c s="102"/>
      <c s="102"/>
      <c s="102"/>
      <c s="102"/>
      <c s="102"/>
      <c s="102"/>
      <c s="102"/>
      <c s="102"/>
      <c s="102"/>
      <c s="102"/>
      <c s="89" t="str">
        <f>IF(B106="","",_xlfn.AGGREGATE(3,5,$B$6:B106))</f>
        <v/>
      </c>
      <c s="209"/>
      <c s="209"/>
      <c s="102"/>
      <c s="102"/>
      <c s="102"/>
      <c s="102"/>
      <c s="102"/>
      <c s="102"/>
      <c s="102"/>
      <c s="102"/>
      <c s="102"/>
      <c s="102"/>
      <c s="102"/>
      <c s="102"/>
      <c s="102"/>
      <c s="102"/>
      <c s="102"/>
      <c s="102"/>
      <c s="102"/>
      <c s="102"/>
      <c s="102"/>
      <c s="102"/>
      <c s="102"/>
      <c s="102"/>
      <c s="102"/>
      <c s="102"/>
      <c s="102"/>
      <c s="102"/>
      <c s="102"/>
      <c s="102"/>
      <c s="252" t="str">
        <f t="shared" si="25"/>
        <v/>
      </c>
      <c s="252" t="str">
        <f>IF($I106="","",'SEP 24'!$BX106)</f>
        <v/>
      </c>
      <c s="253" t="str">
        <f t="shared" si="26"/>
        <v/>
      </c>
      <c s="252" t="str">
        <f t="shared" si="27"/>
        <v/>
      </c>
      <c s="252" t="str">
        <f>IF($I106="","",'SEP 24'!$CA106)</f>
        <v/>
      </c>
      <c s="253" t="str">
        <f t="shared" si="28"/>
        <v/>
      </c>
      <c s="252" t="str">
        <f t="shared" si="29"/>
        <v/>
      </c>
      <c s="252" t="str">
        <f>IF($I106="","",'SEP 24'!$CD106)</f>
        <v/>
      </c>
      <c s="253" t="str">
        <f t="shared" si="30"/>
        <v/>
      </c>
      <c s="253"/>
      <c s="306"/>
      <c s="298"/>
      <c s="298"/>
      <c s="298"/>
      <c s="254" t="str">
        <f t="shared" si="31"/>
        <v/>
      </c>
      <c s="298"/>
      <c s="298"/>
      <c s="298"/>
      <c s="298"/>
      <c s="298"/>
      <c s="298"/>
      <c s="298"/>
      <c s="298"/>
    </row>
    <row r="107" spans="1:98" ht="15.75" customHeight="1">
      <c r="A107" s="249" t="str">
        <f>IF('STUDENT DATA SHEET '!A108="","",'STUDENT DATA SHEET '!A108)</f>
        <v/>
      </c>
      <c s="229" t="str">
        <f>IFERROR(IF('STUDENT DATA SHEET '!B108="","",'STUDENT DATA SHEET '!B108),"")</f>
        <v/>
      </c>
      <c s="229" t="str">
        <f>IFERROR(IF('STUDENT DATA SHEET '!C108="","",'STUDENT DATA SHEET '!C108),"")</f>
        <v/>
      </c>
      <c s="229" t="str">
        <f>IFERROR(IF('STUDENT DATA SHEET '!D108="","",'STUDENT DATA SHEET '!D108),"")</f>
        <v/>
      </c>
      <c s="250" t="str">
        <f>IFERROR(IF('STUDENT DATA SHEET '!E108="","",'STUDENT DATA SHEET '!E108),"")</f>
        <v/>
      </c>
      <c s="251" t="str">
        <f>IFERROR(IF('STUDENT DATA SHEET '!F108="","",'STUDENT DATA SHEET '!F108),"")</f>
        <v/>
      </c>
      <c s="229" t="str">
        <f>IFERROR(IF('STUDENT DATA SHEET '!G108="","",'STUDENT DATA SHEET '!G108),"")</f>
        <v/>
      </c>
      <c s="229" t="str">
        <f>IFERROR(IF('STUDENT DATA SHEET '!H108="","",'STUDENT DATA SHEET '!H108),"")</f>
        <v/>
      </c>
      <c s="229" t="str">
        <f>IFERROR(UPPER(IF('STUDENT DATA SHEET '!I108="","",'STUDENT DATA SHEET '!I108)),"")</f>
        <v/>
      </c>
      <c s="229" t="str">
        <f>IFERROR(IF('STUDENT DATA SHEET '!J108="","",'STUDENT DATA SHEET '!J108),"")</f>
        <v/>
      </c>
      <c s="229" t="str">
        <f>IFERROR(IF('STUDENT DATA SHEET '!K108="","",'STUDENT DATA SHEET '!K108),"")</f>
        <v/>
      </c>
      <c s="229"/>
      <c s="102"/>
      <c s="102"/>
      <c s="102"/>
      <c s="102"/>
      <c s="102"/>
      <c s="102"/>
      <c s="102"/>
      <c s="102"/>
      <c s="102"/>
      <c s="102"/>
      <c s="102"/>
      <c s="102"/>
      <c s="102"/>
      <c s="102"/>
      <c s="102"/>
      <c s="102"/>
      <c s="102"/>
      <c s="102"/>
      <c s="102"/>
      <c s="102"/>
      <c s="102"/>
      <c s="102"/>
      <c s="102"/>
      <c s="102"/>
      <c s="102"/>
      <c s="102"/>
      <c s="102"/>
      <c s="102"/>
      <c s="102"/>
      <c s="102"/>
      <c s="102"/>
      <c s="102"/>
      <c s="89" t="str">
        <f>IF(B107="","",_xlfn.AGGREGATE(3,5,$B$6:B107))</f>
        <v/>
      </c>
      <c s="209"/>
      <c s="209"/>
      <c s="102"/>
      <c s="102"/>
      <c s="102"/>
      <c s="102"/>
      <c s="102"/>
      <c s="102"/>
      <c s="102"/>
      <c s="102"/>
      <c s="102"/>
      <c s="102"/>
      <c s="102"/>
      <c s="102"/>
      <c s="102"/>
      <c s="102"/>
      <c s="102"/>
      <c s="102"/>
      <c s="102"/>
      <c s="102"/>
      <c s="102"/>
      <c s="102"/>
      <c s="102"/>
      <c s="102"/>
      <c s="102"/>
      <c s="102"/>
      <c s="102"/>
      <c s="102"/>
      <c s="102"/>
      <c s="102"/>
      <c s="252" t="str">
        <f t="shared" si="25"/>
        <v/>
      </c>
      <c s="252" t="str">
        <f>IF($I107="","",'SEP 24'!$BX107)</f>
        <v/>
      </c>
      <c s="253" t="str">
        <f t="shared" si="26"/>
        <v/>
      </c>
      <c s="252" t="str">
        <f t="shared" si="27"/>
        <v/>
      </c>
      <c s="252" t="str">
        <f>IF($I107="","",'SEP 24'!$CA107)</f>
        <v/>
      </c>
      <c s="253" t="str">
        <f t="shared" si="28"/>
        <v/>
      </c>
      <c s="252" t="str">
        <f t="shared" si="29"/>
        <v/>
      </c>
      <c s="252" t="str">
        <f>IF($I107="","",'SEP 24'!$CD107)</f>
        <v/>
      </c>
      <c s="253" t="str">
        <f t="shared" si="30"/>
        <v/>
      </c>
      <c s="253"/>
      <c s="306"/>
      <c s="298"/>
      <c s="298"/>
      <c s="298"/>
      <c s="254" t="str">
        <f t="shared" si="31"/>
        <v/>
      </c>
      <c s="298"/>
      <c s="298"/>
      <c s="298"/>
      <c s="298"/>
      <c s="298"/>
      <c s="298"/>
      <c s="298"/>
      <c s="298"/>
    </row>
    <row r="108" spans="1:98" ht="15.75" customHeight="1">
      <c r="A108" s="249" t="str">
        <f>IF('STUDENT DATA SHEET '!A109="","",'STUDENT DATA SHEET '!A109)</f>
        <v/>
      </c>
      <c s="229" t="str">
        <f>IFERROR(IF('STUDENT DATA SHEET '!B109="","",'STUDENT DATA SHEET '!B109),"")</f>
        <v/>
      </c>
      <c s="229" t="str">
        <f>IFERROR(IF('STUDENT DATA SHEET '!C109="","",'STUDENT DATA SHEET '!C109),"")</f>
        <v/>
      </c>
      <c s="229" t="str">
        <f>IFERROR(IF('STUDENT DATA SHEET '!D109="","",'STUDENT DATA SHEET '!D109),"")</f>
        <v/>
      </c>
      <c s="250" t="str">
        <f>IFERROR(IF('STUDENT DATA SHEET '!E109="","",'STUDENT DATA SHEET '!E109),"")</f>
        <v/>
      </c>
      <c s="251" t="str">
        <f>IFERROR(IF('STUDENT DATA SHEET '!F109="","",'STUDENT DATA SHEET '!F109),"")</f>
        <v/>
      </c>
      <c s="229" t="str">
        <f>IFERROR(IF('STUDENT DATA SHEET '!G109="","",'STUDENT DATA SHEET '!G109),"")</f>
        <v/>
      </c>
      <c s="229" t="str">
        <f>IFERROR(IF('STUDENT DATA SHEET '!H109="","",'STUDENT DATA SHEET '!H109),"")</f>
        <v/>
      </c>
      <c s="229" t="str">
        <f>IFERROR(UPPER(IF('STUDENT DATA SHEET '!I109="","",'STUDENT DATA SHEET '!I109)),"")</f>
        <v/>
      </c>
      <c s="229" t="str">
        <f>IFERROR(IF('STUDENT DATA SHEET '!J109="","",'STUDENT DATA SHEET '!J109),"")</f>
        <v/>
      </c>
      <c s="229" t="str">
        <f>IFERROR(IF('STUDENT DATA SHEET '!K109="","",'STUDENT DATA SHEET '!K109),"")</f>
        <v/>
      </c>
      <c s="229"/>
      <c s="102"/>
      <c s="102"/>
      <c s="102"/>
      <c s="102"/>
      <c s="102"/>
      <c s="102"/>
      <c s="102"/>
      <c s="102"/>
      <c s="102"/>
      <c s="102"/>
      <c s="102"/>
      <c s="102"/>
      <c s="102"/>
      <c s="102"/>
      <c s="102"/>
      <c s="102"/>
      <c s="102"/>
      <c s="102"/>
      <c s="102"/>
      <c s="102"/>
      <c s="102"/>
      <c s="102"/>
      <c s="102"/>
      <c s="102"/>
      <c s="102"/>
      <c s="102"/>
      <c s="102"/>
      <c s="102"/>
      <c s="102"/>
      <c s="102"/>
      <c s="102"/>
      <c s="102"/>
      <c s="89" t="str">
        <f>IF(B108="","",_xlfn.AGGREGATE(3,5,$B$6:B108))</f>
        <v/>
      </c>
      <c s="209"/>
      <c s="209"/>
      <c s="102"/>
      <c s="102"/>
      <c s="102"/>
      <c s="102"/>
      <c s="102"/>
      <c s="102"/>
      <c s="102"/>
      <c s="102"/>
      <c s="102"/>
      <c s="102"/>
      <c s="102"/>
      <c s="102"/>
      <c s="102"/>
      <c s="102"/>
      <c s="102"/>
      <c s="102"/>
      <c s="102"/>
      <c s="102"/>
      <c s="102"/>
      <c s="102"/>
      <c s="102"/>
      <c s="102"/>
      <c s="102"/>
      <c s="102"/>
      <c s="102"/>
      <c s="102"/>
      <c s="102"/>
      <c s="102"/>
      <c s="252" t="str">
        <f t="shared" si="25"/>
        <v/>
      </c>
      <c s="252" t="str">
        <f>IF($I108="","",'SEP 24'!$BX108)</f>
        <v/>
      </c>
      <c s="253" t="str">
        <f t="shared" si="26"/>
        <v/>
      </c>
      <c s="252" t="str">
        <f t="shared" si="27"/>
        <v/>
      </c>
      <c s="252" t="str">
        <f>IF($I108="","",'SEP 24'!$CA108)</f>
        <v/>
      </c>
      <c s="253" t="str">
        <f t="shared" si="28"/>
        <v/>
      </c>
      <c s="252" t="str">
        <f t="shared" si="29"/>
        <v/>
      </c>
      <c s="252" t="str">
        <f>IF($I108="","",'SEP 24'!$CD108)</f>
        <v/>
      </c>
      <c s="253" t="str">
        <f t="shared" si="30"/>
        <v/>
      </c>
      <c s="253"/>
      <c s="306"/>
      <c s="298"/>
      <c s="298"/>
      <c s="298"/>
      <c s="254" t="str">
        <f t="shared" si="31"/>
        <v/>
      </c>
      <c s="298"/>
      <c s="298"/>
      <c s="298"/>
      <c s="298"/>
      <c s="298"/>
      <c s="298"/>
      <c s="298"/>
      <c s="298"/>
    </row>
    <row r="109" spans="1:98" ht="15.75" customHeight="1">
      <c r="A109" s="249" t="str">
        <f>IF('STUDENT DATA SHEET '!A110="","",'STUDENT DATA SHEET '!A110)</f>
        <v/>
      </c>
      <c s="229" t="str">
        <f>IFERROR(IF('STUDENT DATA SHEET '!B110="","",'STUDENT DATA SHEET '!B110),"")</f>
        <v/>
      </c>
      <c s="229" t="str">
        <f>IFERROR(IF('STUDENT DATA SHEET '!C110="","",'STUDENT DATA SHEET '!C110),"")</f>
        <v/>
      </c>
      <c s="229" t="str">
        <f>IFERROR(IF('STUDENT DATA SHEET '!D110="","",'STUDENT DATA SHEET '!D110),"")</f>
        <v/>
      </c>
      <c s="250" t="str">
        <f>IFERROR(IF('STUDENT DATA SHEET '!E110="","",'STUDENT DATA SHEET '!E110),"")</f>
        <v/>
      </c>
      <c s="251" t="str">
        <f>IFERROR(IF('STUDENT DATA SHEET '!F110="","",'STUDENT DATA SHEET '!F110),"")</f>
        <v/>
      </c>
      <c s="229" t="str">
        <f>IFERROR(IF('STUDENT DATA SHEET '!G110="","",'STUDENT DATA SHEET '!G110),"")</f>
        <v/>
      </c>
      <c s="229" t="str">
        <f>IFERROR(IF('STUDENT DATA SHEET '!H110="","",'STUDENT DATA SHEET '!H110),"")</f>
        <v/>
      </c>
      <c s="229" t="str">
        <f>IFERROR(UPPER(IF('STUDENT DATA SHEET '!I110="","",'STUDENT DATA SHEET '!I110)),"")</f>
        <v/>
      </c>
      <c s="229" t="str">
        <f>IFERROR(IF('STUDENT DATA SHEET '!J110="","",'STUDENT DATA SHEET '!J110),"")</f>
        <v/>
      </c>
      <c s="229" t="str">
        <f>IFERROR(IF('STUDENT DATA SHEET '!K110="","",'STUDENT DATA SHEET '!K110),"")</f>
        <v/>
      </c>
      <c s="229"/>
      <c s="102"/>
      <c s="102"/>
      <c s="102"/>
      <c s="102"/>
      <c s="102"/>
      <c s="102"/>
      <c s="102"/>
      <c s="102"/>
      <c s="102"/>
      <c s="102"/>
      <c s="102"/>
      <c s="102"/>
      <c s="102"/>
      <c s="102"/>
      <c s="102"/>
      <c s="102"/>
      <c s="102"/>
      <c s="102"/>
      <c s="102"/>
      <c s="102"/>
      <c s="102"/>
      <c s="102"/>
      <c s="102"/>
      <c s="102"/>
      <c s="102"/>
      <c s="102"/>
      <c s="102"/>
      <c s="102"/>
      <c s="102"/>
      <c s="102"/>
      <c s="102"/>
      <c s="102"/>
      <c s="89" t="str">
        <f>IF(B109="","",_xlfn.AGGREGATE(3,5,$B$6:B109))</f>
        <v/>
      </c>
      <c s="209"/>
      <c s="209"/>
      <c s="102"/>
      <c s="102"/>
      <c s="102"/>
      <c s="102"/>
      <c s="102"/>
      <c s="102"/>
      <c s="102"/>
      <c s="102"/>
      <c s="102"/>
      <c s="102"/>
      <c s="102"/>
      <c s="102"/>
      <c s="102"/>
      <c s="102"/>
      <c s="102"/>
      <c s="102"/>
      <c s="102"/>
      <c s="102"/>
      <c s="102"/>
      <c s="102"/>
      <c s="102"/>
      <c s="102"/>
      <c s="102"/>
      <c s="102"/>
      <c s="102"/>
      <c s="102"/>
      <c s="102"/>
      <c s="102"/>
      <c s="252" t="str">
        <f t="shared" si="25"/>
        <v/>
      </c>
      <c s="252" t="str">
        <f>IF($I109="","",'SEP 24'!$BX109)</f>
        <v/>
      </c>
      <c s="253" t="str">
        <f t="shared" si="26"/>
        <v/>
      </c>
      <c s="252" t="str">
        <f t="shared" si="27"/>
        <v/>
      </c>
      <c s="252" t="str">
        <f>IF($I109="","",'SEP 24'!$CA109)</f>
        <v/>
      </c>
      <c s="253" t="str">
        <f t="shared" si="28"/>
        <v/>
      </c>
      <c s="252" t="str">
        <f t="shared" si="29"/>
        <v/>
      </c>
      <c s="252" t="str">
        <f>IF($I109="","",'SEP 24'!$CD109)</f>
        <v/>
      </c>
      <c s="253" t="str">
        <f t="shared" si="30"/>
        <v/>
      </c>
      <c s="253"/>
      <c s="306"/>
      <c s="298"/>
      <c s="298"/>
      <c s="298"/>
      <c s="254" t="str">
        <f t="shared" si="31"/>
        <v/>
      </c>
      <c s="298"/>
      <c s="298"/>
      <c s="298"/>
      <c s="298"/>
      <c s="298"/>
      <c s="298"/>
      <c s="298"/>
      <c s="298"/>
    </row>
    <row r="110" spans="1:98" ht="15.75" customHeight="1">
      <c r="A110" s="249" t="str">
        <f>IF('STUDENT DATA SHEET '!A111="","",'STUDENT DATA SHEET '!A111)</f>
        <v/>
      </c>
      <c s="229" t="str">
        <f>IFERROR(IF('STUDENT DATA SHEET '!B111="","",'STUDENT DATA SHEET '!B111),"")</f>
        <v/>
      </c>
      <c s="229" t="str">
        <f>IFERROR(IF('STUDENT DATA SHEET '!C111="","",'STUDENT DATA SHEET '!C111),"")</f>
        <v/>
      </c>
      <c s="229" t="str">
        <f>IFERROR(IF('STUDENT DATA SHEET '!D111="","",'STUDENT DATA SHEET '!D111),"")</f>
        <v/>
      </c>
      <c s="250" t="str">
        <f>IFERROR(IF('STUDENT DATA SHEET '!E111="","",'STUDENT DATA SHEET '!E111),"")</f>
        <v/>
      </c>
      <c s="251" t="str">
        <f>IFERROR(IF('STUDENT DATA SHEET '!F111="","",'STUDENT DATA SHEET '!F111),"")</f>
        <v/>
      </c>
      <c s="229" t="str">
        <f>IFERROR(IF('STUDENT DATA SHEET '!G111="","",'STUDENT DATA SHEET '!G111),"")</f>
        <v/>
      </c>
      <c s="229" t="str">
        <f>IFERROR(IF('STUDENT DATA SHEET '!H111="","",'STUDENT DATA SHEET '!H111),"")</f>
        <v/>
      </c>
      <c s="229" t="str">
        <f>IFERROR(UPPER(IF('STUDENT DATA SHEET '!I111="","",'STUDENT DATA SHEET '!I111)),"")</f>
        <v/>
      </c>
      <c s="229" t="str">
        <f>IFERROR(IF('STUDENT DATA SHEET '!J111="","",'STUDENT DATA SHEET '!J111),"")</f>
        <v/>
      </c>
      <c s="229" t="str">
        <f>IFERROR(IF('STUDENT DATA SHEET '!K111="","",'STUDENT DATA SHEET '!K111),"")</f>
        <v/>
      </c>
      <c s="229"/>
      <c s="102"/>
      <c s="102"/>
      <c s="102"/>
      <c s="102"/>
      <c s="102"/>
      <c s="102"/>
      <c s="102"/>
      <c s="102"/>
      <c s="102"/>
      <c s="102"/>
      <c s="102"/>
      <c s="102"/>
      <c s="102"/>
      <c s="102"/>
      <c s="102"/>
      <c s="102"/>
      <c s="102"/>
      <c s="102"/>
      <c s="102"/>
      <c s="102"/>
      <c s="102"/>
      <c s="102"/>
      <c s="102"/>
      <c s="102"/>
      <c s="102"/>
      <c s="102"/>
      <c s="102"/>
      <c s="102"/>
      <c s="102"/>
      <c s="102"/>
      <c s="102"/>
      <c s="102"/>
      <c s="89" t="str">
        <f>IF(B110="","",_xlfn.AGGREGATE(3,5,$B$6:B110))</f>
        <v/>
      </c>
      <c s="209"/>
      <c s="209"/>
      <c s="102"/>
      <c s="102"/>
      <c s="102"/>
      <c s="102"/>
      <c s="102"/>
      <c s="102"/>
      <c s="102"/>
      <c s="102"/>
      <c s="102"/>
      <c s="102"/>
      <c s="102"/>
      <c s="102"/>
      <c s="102"/>
      <c s="102"/>
      <c s="102"/>
      <c s="102"/>
      <c s="102"/>
      <c s="102"/>
      <c s="102"/>
      <c s="102"/>
      <c s="102"/>
      <c s="102"/>
      <c s="102"/>
      <c s="102"/>
      <c s="102"/>
      <c s="102"/>
      <c s="102"/>
      <c s="102"/>
      <c s="252" t="str">
        <f t="shared" si="25"/>
        <v/>
      </c>
      <c s="252" t="str">
        <f>IF($I110="","",'SEP 24'!$BX110)</f>
        <v/>
      </c>
      <c s="253" t="str">
        <f t="shared" si="26"/>
        <v/>
      </c>
      <c s="252" t="str">
        <f t="shared" si="27"/>
        <v/>
      </c>
      <c s="252" t="str">
        <f>IF($I110="","",'SEP 24'!$CA110)</f>
        <v/>
      </c>
      <c s="253" t="str">
        <f t="shared" si="28"/>
        <v/>
      </c>
      <c s="252" t="str">
        <f t="shared" si="29"/>
        <v/>
      </c>
      <c s="252" t="str">
        <f>IF($I110="","",'SEP 24'!$CD110)</f>
        <v/>
      </c>
      <c s="253" t="str">
        <f t="shared" si="30"/>
        <v/>
      </c>
      <c s="253"/>
      <c s="306"/>
      <c s="298"/>
      <c s="298"/>
      <c s="298"/>
      <c s="254" t="str">
        <f t="shared" si="31"/>
        <v/>
      </c>
      <c s="298"/>
      <c s="298"/>
      <c s="298"/>
      <c s="298"/>
      <c s="298"/>
      <c s="298"/>
      <c s="298"/>
      <c s="298"/>
    </row>
    <row r="111" spans="1:98" ht="15.75" customHeight="1">
      <c r="A111" s="249" t="str">
        <f>IF('STUDENT DATA SHEET '!A112="","",'STUDENT DATA SHEET '!A112)</f>
        <v/>
      </c>
      <c s="229" t="str">
        <f>IFERROR(IF('STUDENT DATA SHEET '!B112="","",'STUDENT DATA SHEET '!B112),"")</f>
        <v/>
      </c>
      <c s="229" t="str">
        <f>IFERROR(IF('STUDENT DATA SHEET '!C112="","",'STUDENT DATA SHEET '!C112),"")</f>
        <v/>
      </c>
      <c s="229" t="str">
        <f>IFERROR(IF('STUDENT DATA SHEET '!D112="","",'STUDENT DATA SHEET '!D112),"")</f>
        <v/>
      </c>
      <c s="250" t="str">
        <f>IFERROR(IF('STUDENT DATA SHEET '!E112="","",'STUDENT DATA SHEET '!E112),"")</f>
        <v/>
      </c>
      <c s="251" t="str">
        <f>IFERROR(IF('STUDENT DATA SHEET '!F112="","",'STUDENT DATA SHEET '!F112),"")</f>
        <v/>
      </c>
      <c s="229" t="str">
        <f>IFERROR(IF('STUDENT DATA SHEET '!G112="","",'STUDENT DATA SHEET '!G112),"")</f>
        <v/>
      </c>
      <c s="229" t="str">
        <f>IFERROR(IF('STUDENT DATA SHEET '!H112="","",'STUDENT DATA SHEET '!H112),"")</f>
        <v/>
      </c>
      <c s="229" t="str">
        <f>IFERROR(UPPER(IF('STUDENT DATA SHEET '!I112="","",'STUDENT DATA SHEET '!I112)),"")</f>
        <v/>
      </c>
      <c s="229" t="str">
        <f>IFERROR(IF('STUDENT DATA SHEET '!J112="","",'STUDENT DATA SHEET '!J112),"")</f>
        <v/>
      </c>
      <c s="229" t="str">
        <f>IFERROR(IF('STUDENT DATA SHEET '!K112="","",'STUDENT DATA SHEET '!K112),"")</f>
        <v/>
      </c>
      <c s="229"/>
      <c s="102"/>
      <c s="102"/>
      <c s="102"/>
      <c s="102"/>
      <c s="102"/>
      <c s="102"/>
      <c s="102"/>
      <c s="102"/>
      <c s="102"/>
      <c s="102"/>
      <c s="102"/>
      <c s="102"/>
      <c s="102"/>
      <c s="102"/>
      <c s="102"/>
      <c s="102"/>
      <c s="102"/>
      <c s="102"/>
      <c s="102"/>
      <c s="102"/>
      <c s="102"/>
      <c s="102"/>
      <c s="102"/>
      <c s="102"/>
      <c s="102"/>
      <c s="102"/>
      <c s="102"/>
      <c s="102"/>
      <c s="102"/>
      <c s="102"/>
      <c s="102"/>
      <c s="102"/>
      <c s="89" t="str">
        <f>IF(B111="","",_xlfn.AGGREGATE(3,5,$B$6:B111))</f>
        <v/>
      </c>
      <c s="209"/>
      <c s="209"/>
      <c s="102"/>
      <c s="102"/>
      <c s="102"/>
      <c s="102"/>
      <c s="102"/>
      <c s="102"/>
      <c s="102"/>
      <c s="102"/>
      <c s="102"/>
      <c s="102"/>
      <c s="102"/>
      <c s="102"/>
      <c s="102"/>
      <c s="102"/>
      <c s="102"/>
      <c s="102"/>
      <c s="102"/>
      <c s="102"/>
      <c s="102"/>
      <c s="102"/>
      <c s="102"/>
      <c s="102"/>
      <c s="102"/>
      <c s="102"/>
      <c s="102"/>
      <c s="102"/>
      <c s="102"/>
      <c s="102"/>
      <c s="252" t="str">
        <f t="shared" si="25"/>
        <v/>
      </c>
      <c s="252" t="str">
        <f>IF($I111="","",'SEP 24'!$BX111)</f>
        <v/>
      </c>
      <c s="253" t="str">
        <f t="shared" si="26"/>
        <v/>
      </c>
      <c s="252" t="str">
        <f t="shared" si="27"/>
        <v/>
      </c>
      <c s="252" t="str">
        <f>IF($I111="","",'SEP 24'!$CA111)</f>
        <v/>
      </c>
      <c s="253" t="str">
        <f t="shared" si="28"/>
        <v/>
      </c>
      <c s="252" t="str">
        <f t="shared" si="29"/>
        <v/>
      </c>
      <c s="252" t="str">
        <f>IF($I111="","",'SEP 24'!$CD111)</f>
        <v/>
      </c>
      <c s="253" t="str">
        <f t="shared" si="30"/>
        <v/>
      </c>
      <c s="253"/>
      <c s="306"/>
      <c s="298"/>
      <c s="298"/>
      <c s="298"/>
      <c s="254" t="str">
        <f t="shared" si="31"/>
        <v/>
      </c>
      <c s="298"/>
      <c s="298"/>
      <c s="298"/>
      <c s="298"/>
      <c s="298"/>
      <c s="298"/>
      <c s="298"/>
      <c s="298"/>
    </row>
    <row r="112" spans="1:98" ht="15.75" customHeight="1">
      <c r="A112" s="249" t="str">
        <f>IF('STUDENT DATA SHEET '!A113="","",'STUDENT DATA SHEET '!A113)</f>
        <v/>
      </c>
      <c s="229" t="str">
        <f>IFERROR(IF('STUDENT DATA SHEET '!B113="","",'STUDENT DATA SHEET '!B113),"")</f>
        <v/>
      </c>
      <c s="229" t="str">
        <f>IFERROR(IF('STUDENT DATA SHEET '!C113="","",'STUDENT DATA SHEET '!C113),"")</f>
        <v/>
      </c>
      <c s="229" t="str">
        <f>IFERROR(IF('STUDENT DATA SHEET '!D113="","",'STUDENT DATA SHEET '!D113),"")</f>
        <v/>
      </c>
      <c s="250" t="str">
        <f>IFERROR(IF('STUDENT DATA SHEET '!E113="","",'STUDENT DATA SHEET '!E113),"")</f>
        <v/>
      </c>
      <c s="251" t="str">
        <f>IFERROR(IF('STUDENT DATA SHEET '!F113="","",'STUDENT DATA SHEET '!F113),"")</f>
        <v/>
      </c>
      <c s="229" t="str">
        <f>IFERROR(IF('STUDENT DATA SHEET '!G113="","",'STUDENT DATA SHEET '!G113),"")</f>
        <v/>
      </c>
      <c s="229" t="str">
        <f>IFERROR(IF('STUDENT DATA SHEET '!H113="","",'STUDENT DATA SHEET '!H113),"")</f>
        <v/>
      </c>
      <c s="229" t="str">
        <f>IFERROR(UPPER(IF('STUDENT DATA SHEET '!I113="","",'STUDENT DATA SHEET '!I113)),"")</f>
        <v/>
      </c>
      <c s="229" t="str">
        <f>IFERROR(IF('STUDENT DATA SHEET '!J113="","",'STUDENT DATA SHEET '!J113),"")</f>
        <v/>
      </c>
      <c s="229" t="str">
        <f>IFERROR(IF('STUDENT DATA SHEET '!K113="","",'STUDENT DATA SHEET '!K113),"")</f>
        <v/>
      </c>
      <c s="229"/>
      <c s="102"/>
      <c s="102"/>
      <c s="102"/>
      <c s="102"/>
      <c s="102"/>
      <c s="102"/>
      <c s="102"/>
      <c s="102"/>
      <c s="102"/>
      <c s="102"/>
      <c s="102"/>
      <c s="102"/>
      <c s="102"/>
      <c s="102"/>
      <c s="102"/>
      <c s="102"/>
      <c s="102"/>
      <c s="102"/>
      <c s="102"/>
      <c s="102"/>
      <c s="102"/>
      <c s="102"/>
      <c s="102"/>
      <c s="102"/>
      <c s="102"/>
      <c s="102"/>
      <c s="102"/>
      <c s="102"/>
      <c s="102"/>
      <c s="102"/>
      <c s="102"/>
      <c s="102"/>
      <c s="89" t="str">
        <f>IF(B112="","",_xlfn.AGGREGATE(3,5,$B$6:B112))</f>
        <v/>
      </c>
      <c s="209"/>
      <c s="209"/>
      <c s="102"/>
      <c s="102"/>
      <c s="102"/>
      <c s="102"/>
      <c s="102"/>
      <c s="102"/>
      <c s="102"/>
      <c s="102"/>
      <c s="102"/>
      <c s="102"/>
      <c s="102"/>
      <c s="102"/>
      <c s="102"/>
      <c s="102"/>
      <c s="102"/>
      <c s="102"/>
      <c s="102"/>
      <c s="102"/>
      <c s="102"/>
      <c s="102"/>
      <c s="102"/>
      <c s="102"/>
      <c s="102"/>
      <c s="102"/>
      <c s="102"/>
      <c s="102"/>
      <c s="102"/>
      <c s="102"/>
      <c s="252" t="str">
        <f t="shared" si="25"/>
        <v/>
      </c>
      <c s="252" t="str">
        <f>IF($I112="","",'SEP 24'!$BX112)</f>
        <v/>
      </c>
      <c s="253" t="str">
        <f t="shared" si="26"/>
        <v/>
      </c>
      <c s="252" t="str">
        <f t="shared" si="27"/>
        <v/>
      </c>
      <c s="252" t="str">
        <f>IF($I112="","",'SEP 24'!$CA112)</f>
        <v/>
      </c>
      <c s="253" t="str">
        <f t="shared" si="28"/>
        <v/>
      </c>
      <c s="252" t="str">
        <f t="shared" si="29"/>
        <v/>
      </c>
      <c s="252" t="str">
        <f>IF($I112="","",'SEP 24'!$CD112)</f>
        <v/>
      </c>
      <c s="253" t="str">
        <f t="shared" si="30"/>
        <v/>
      </c>
      <c s="253"/>
      <c s="306"/>
      <c s="298"/>
      <c s="298"/>
      <c s="298"/>
      <c s="254" t="str">
        <f t="shared" si="31"/>
        <v/>
      </c>
      <c s="298"/>
      <c s="298"/>
      <c s="298"/>
      <c s="298"/>
      <c s="298"/>
      <c s="298"/>
      <c s="298"/>
      <c s="298"/>
    </row>
    <row r="113" spans="1:98" ht="15.75" customHeight="1">
      <c r="A113" s="249" t="str">
        <f>IF('STUDENT DATA SHEET '!A114="","",'STUDENT DATA SHEET '!A114)</f>
        <v/>
      </c>
      <c s="229" t="str">
        <f>IFERROR(IF('STUDENT DATA SHEET '!B114="","",'STUDENT DATA SHEET '!B114),"")</f>
        <v/>
      </c>
      <c s="229" t="str">
        <f>IFERROR(IF('STUDENT DATA SHEET '!C114="","",'STUDENT DATA SHEET '!C114),"")</f>
        <v/>
      </c>
      <c s="229" t="str">
        <f>IFERROR(IF('STUDENT DATA SHEET '!D114="","",'STUDENT DATA SHEET '!D114),"")</f>
        <v/>
      </c>
      <c s="250" t="str">
        <f>IFERROR(IF('STUDENT DATA SHEET '!E114="","",'STUDENT DATA SHEET '!E114),"")</f>
        <v/>
      </c>
      <c s="251" t="str">
        <f>IFERROR(IF('STUDENT DATA SHEET '!F114="","",'STUDENT DATA SHEET '!F114),"")</f>
        <v/>
      </c>
      <c s="229" t="str">
        <f>IFERROR(IF('STUDENT DATA SHEET '!G114="","",'STUDENT DATA SHEET '!G114),"")</f>
        <v/>
      </c>
      <c s="229" t="str">
        <f>IFERROR(IF('STUDENT DATA SHEET '!H114="","",'STUDENT DATA SHEET '!H114),"")</f>
        <v/>
      </c>
      <c s="229" t="str">
        <f>IFERROR(UPPER(IF('STUDENT DATA SHEET '!I114="","",'STUDENT DATA SHEET '!I114)),"")</f>
        <v/>
      </c>
      <c s="229" t="str">
        <f>IFERROR(IF('STUDENT DATA SHEET '!J114="","",'STUDENT DATA SHEET '!J114),"")</f>
        <v/>
      </c>
      <c s="229" t="str">
        <f>IFERROR(IF('STUDENT DATA SHEET '!K114="","",'STUDENT DATA SHEET '!K114),"")</f>
        <v/>
      </c>
      <c s="229"/>
      <c s="102"/>
      <c s="102"/>
      <c s="102"/>
      <c s="102"/>
      <c s="102"/>
      <c s="102"/>
      <c s="102"/>
      <c s="102"/>
      <c s="102"/>
      <c s="102"/>
      <c s="102"/>
      <c s="102"/>
      <c s="102"/>
      <c s="102"/>
      <c s="102"/>
      <c s="102"/>
      <c s="102"/>
      <c s="102"/>
      <c s="102"/>
      <c s="102"/>
      <c s="102"/>
      <c s="102"/>
      <c s="102"/>
      <c s="102"/>
      <c s="102"/>
      <c s="102"/>
      <c s="102"/>
      <c s="102"/>
      <c s="102"/>
      <c s="102"/>
      <c s="102"/>
      <c s="102"/>
      <c s="89" t="str">
        <f>IF(B113="","",_xlfn.AGGREGATE(3,5,$B$6:B113))</f>
        <v/>
      </c>
      <c s="209"/>
      <c s="209"/>
      <c s="102"/>
      <c s="102"/>
      <c s="102"/>
      <c s="102"/>
      <c s="102"/>
      <c s="102"/>
      <c s="102"/>
      <c s="102"/>
      <c s="102"/>
      <c s="102"/>
      <c s="102"/>
      <c s="102"/>
      <c s="102"/>
      <c s="102"/>
      <c s="102"/>
      <c s="102"/>
      <c s="102"/>
      <c s="102"/>
      <c s="102"/>
      <c s="102"/>
      <c s="102"/>
      <c s="102"/>
      <c s="102"/>
      <c s="102"/>
      <c s="102"/>
      <c s="102"/>
      <c s="102"/>
      <c s="102"/>
      <c s="252" t="str">
        <f t="shared" si="25"/>
        <v/>
      </c>
      <c s="252" t="str">
        <f>IF($I113="","",'SEP 24'!$BX113)</f>
        <v/>
      </c>
      <c s="253" t="str">
        <f t="shared" si="26"/>
        <v/>
      </c>
      <c s="252" t="str">
        <f t="shared" si="27"/>
        <v/>
      </c>
      <c s="252" t="str">
        <f>IF($I113="","",'SEP 24'!$CA113)</f>
        <v/>
      </c>
      <c s="253" t="str">
        <f t="shared" si="28"/>
        <v/>
      </c>
      <c s="252" t="str">
        <f t="shared" si="29"/>
        <v/>
      </c>
      <c s="252" t="str">
        <f>IF($I113="","",'SEP 24'!$CD113)</f>
        <v/>
      </c>
      <c s="253" t="str">
        <f t="shared" si="30"/>
        <v/>
      </c>
      <c s="253"/>
      <c s="306"/>
      <c s="298"/>
      <c s="298"/>
      <c s="298"/>
      <c s="254" t="str">
        <f t="shared" si="31"/>
        <v/>
      </c>
      <c s="298"/>
      <c s="298"/>
      <c s="298"/>
      <c s="298"/>
      <c s="298"/>
      <c s="298"/>
      <c s="298"/>
      <c s="298"/>
    </row>
    <row r="114" spans="1:98" ht="15.75" customHeight="1">
      <c r="A114" s="249" t="str">
        <f>IF('STUDENT DATA SHEET '!A115="","",'STUDENT DATA SHEET '!A115)</f>
        <v/>
      </c>
      <c s="229" t="str">
        <f>IFERROR(IF('STUDENT DATA SHEET '!B115="","",'STUDENT DATA SHEET '!B115),"")</f>
        <v/>
      </c>
      <c s="229" t="str">
        <f>IFERROR(IF('STUDENT DATA SHEET '!C115="","",'STUDENT DATA SHEET '!C115),"")</f>
        <v/>
      </c>
      <c s="229" t="str">
        <f>IFERROR(IF('STUDENT DATA SHEET '!D115="","",'STUDENT DATA SHEET '!D115),"")</f>
        <v/>
      </c>
      <c s="250" t="str">
        <f>IFERROR(IF('STUDENT DATA SHEET '!E115="","",'STUDENT DATA SHEET '!E115),"")</f>
        <v/>
      </c>
      <c s="251" t="str">
        <f>IFERROR(IF('STUDENT DATA SHEET '!F115="","",'STUDENT DATA SHEET '!F115),"")</f>
        <v/>
      </c>
      <c s="229" t="str">
        <f>IFERROR(IF('STUDENT DATA SHEET '!G115="","",'STUDENT DATA SHEET '!G115),"")</f>
        <v/>
      </c>
      <c s="229" t="str">
        <f>IFERROR(IF('STUDENT DATA SHEET '!H115="","",'STUDENT DATA SHEET '!H115),"")</f>
        <v/>
      </c>
      <c s="229" t="str">
        <f>IFERROR(UPPER(IF('STUDENT DATA SHEET '!I115="","",'STUDENT DATA SHEET '!I115)),"")</f>
        <v/>
      </c>
      <c s="229" t="str">
        <f>IFERROR(IF('STUDENT DATA SHEET '!J115="","",'STUDENT DATA SHEET '!J115),"")</f>
        <v/>
      </c>
      <c s="229" t="str">
        <f>IFERROR(IF('STUDENT DATA SHEET '!K115="","",'STUDENT DATA SHEET '!K115),"")</f>
        <v/>
      </c>
      <c s="229"/>
      <c s="102"/>
      <c s="102"/>
      <c s="102"/>
      <c s="102"/>
      <c s="102"/>
      <c s="102"/>
      <c s="102"/>
      <c s="102"/>
      <c s="102"/>
      <c s="102"/>
      <c s="102"/>
      <c s="102"/>
      <c s="102"/>
      <c s="102"/>
      <c s="102"/>
      <c s="102"/>
      <c s="102"/>
      <c s="102"/>
      <c s="102"/>
      <c s="102"/>
      <c s="102"/>
      <c s="102"/>
      <c s="102"/>
      <c s="102"/>
      <c s="102"/>
      <c s="102"/>
      <c s="102"/>
      <c s="102"/>
      <c s="102"/>
      <c s="102"/>
      <c s="102"/>
      <c s="102"/>
      <c s="89" t="str">
        <f>IF(B114="","",_xlfn.AGGREGATE(3,5,$B$6:B114))</f>
        <v/>
      </c>
      <c s="209"/>
      <c s="209"/>
      <c s="102"/>
      <c s="102"/>
      <c s="102"/>
      <c s="102"/>
      <c s="102"/>
      <c s="102"/>
      <c s="102"/>
      <c s="102"/>
      <c s="102"/>
      <c s="102"/>
      <c s="102"/>
      <c s="102"/>
      <c s="102"/>
      <c s="102"/>
      <c s="102"/>
      <c s="102"/>
      <c s="102"/>
      <c s="102"/>
      <c s="102"/>
      <c s="102"/>
      <c s="102"/>
      <c s="102"/>
      <c s="102"/>
      <c s="102"/>
      <c s="102"/>
      <c s="102"/>
      <c s="102"/>
      <c s="102"/>
      <c s="252" t="str">
        <f t="shared" si="25"/>
        <v/>
      </c>
      <c s="252" t="str">
        <f>IF($I114="","",'SEP 24'!$BX114)</f>
        <v/>
      </c>
      <c s="253" t="str">
        <f t="shared" si="26"/>
        <v/>
      </c>
      <c s="252" t="str">
        <f t="shared" si="27"/>
        <v/>
      </c>
      <c s="252" t="str">
        <f>IF($I114="","",'SEP 24'!$CA114)</f>
        <v/>
      </c>
      <c s="253" t="str">
        <f t="shared" si="28"/>
        <v/>
      </c>
      <c s="252" t="str">
        <f t="shared" si="29"/>
        <v/>
      </c>
      <c s="252" t="str">
        <f>IF($I114="","",'SEP 24'!$CD114)</f>
        <v/>
      </c>
      <c s="253" t="str">
        <f t="shared" si="30"/>
        <v/>
      </c>
      <c s="253"/>
      <c s="306"/>
      <c s="298"/>
      <c s="298"/>
      <c s="298"/>
      <c s="254" t="str">
        <f t="shared" si="31"/>
        <v/>
      </c>
      <c s="298"/>
      <c s="298"/>
      <c s="298"/>
      <c s="298"/>
      <c s="298"/>
      <c s="298"/>
      <c s="298"/>
      <c s="298"/>
    </row>
    <row r="115" spans="1:98" ht="15.75" customHeight="1">
      <c r="A115" s="249" t="str">
        <f>IF('STUDENT DATA SHEET '!A116="","",'STUDENT DATA SHEET '!A116)</f>
        <v/>
      </c>
      <c s="229" t="str">
        <f>IFERROR(IF('STUDENT DATA SHEET '!B116="","",'STUDENT DATA SHEET '!B116),"")</f>
        <v/>
      </c>
      <c s="229" t="str">
        <f>IFERROR(IF('STUDENT DATA SHEET '!C116="","",'STUDENT DATA SHEET '!C116),"")</f>
        <v/>
      </c>
      <c s="229" t="str">
        <f>IFERROR(IF('STUDENT DATA SHEET '!D116="","",'STUDENT DATA SHEET '!D116),"")</f>
        <v/>
      </c>
      <c s="250" t="str">
        <f>IFERROR(IF('STUDENT DATA SHEET '!E116="","",'STUDENT DATA SHEET '!E116),"")</f>
        <v/>
      </c>
      <c s="251" t="str">
        <f>IFERROR(IF('STUDENT DATA SHEET '!F116="","",'STUDENT DATA SHEET '!F116),"")</f>
        <v/>
      </c>
      <c s="229" t="str">
        <f>IFERROR(IF('STUDENT DATA SHEET '!G116="","",'STUDENT DATA SHEET '!G116),"")</f>
        <v/>
      </c>
      <c s="229" t="str">
        <f>IFERROR(IF('STUDENT DATA SHEET '!H116="","",'STUDENT DATA SHEET '!H116),"")</f>
        <v/>
      </c>
      <c s="229" t="str">
        <f>IFERROR(UPPER(IF('STUDENT DATA SHEET '!I116="","",'STUDENT DATA SHEET '!I116)),"")</f>
        <v/>
      </c>
      <c s="229" t="str">
        <f>IFERROR(IF('STUDENT DATA SHEET '!J116="","",'STUDENT DATA SHEET '!J116),"")</f>
        <v/>
      </c>
      <c s="229" t="str">
        <f>IFERROR(IF('STUDENT DATA SHEET '!K116="","",'STUDENT DATA SHEET '!K116),"")</f>
        <v/>
      </c>
      <c s="229"/>
      <c s="102"/>
      <c s="102"/>
      <c s="102"/>
      <c s="102"/>
      <c s="102"/>
      <c s="102"/>
      <c s="102"/>
      <c s="102"/>
      <c s="102"/>
      <c s="102"/>
      <c s="102"/>
      <c s="102"/>
      <c s="102"/>
      <c s="102"/>
      <c s="102"/>
      <c s="102"/>
      <c s="102"/>
      <c s="102"/>
      <c s="102"/>
      <c s="102"/>
      <c s="102"/>
      <c s="102"/>
      <c s="102"/>
      <c s="102"/>
      <c s="102"/>
      <c s="102"/>
      <c s="102"/>
      <c s="102"/>
      <c s="102"/>
      <c s="102"/>
      <c s="102"/>
      <c s="102"/>
      <c s="89" t="str">
        <f>IF(B115="","",_xlfn.AGGREGATE(3,5,$B$6:B115))</f>
        <v/>
      </c>
      <c s="209"/>
      <c s="209"/>
      <c s="102"/>
      <c s="102"/>
      <c s="102"/>
      <c s="102"/>
      <c s="102"/>
      <c s="102"/>
      <c s="102"/>
      <c s="102"/>
      <c s="102"/>
      <c s="102"/>
      <c s="102"/>
      <c s="102"/>
      <c s="102"/>
      <c s="102"/>
      <c s="102"/>
      <c s="102"/>
      <c s="102"/>
      <c s="102"/>
      <c s="102"/>
      <c s="102"/>
      <c s="102"/>
      <c s="102"/>
      <c s="102"/>
      <c s="102"/>
      <c s="102"/>
      <c s="102"/>
      <c s="102"/>
      <c s="102"/>
      <c s="252" t="str">
        <f t="shared" si="25"/>
        <v/>
      </c>
      <c s="252" t="str">
        <f>IF($I115="","",'SEP 24'!$BX115)</f>
        <v/>
      </c>
      <c s="253" t="str">
        <f t="shared" si="26"/>
        <v/>
      </c>
      <c s="252" t="str">
        <f t="shared" si="27"/>
        <v/>
      </c>
      <c s="252" t="str">
        <f>IF($I115="","",'SEP 24'!$CA115)</f>
        <v/>
      </c>
      <c s="253" t="str">
        <f t="shared" si="28"/>
        <v/>
      </c>
      <c s="252" t="str">
        <f t="shared" si="29"/>
        <v/>
      </c>
      <c s="252" t="str">
        <f>IF($I115="","",'SEP 24'!$CD115)</f>
        <v/>
      </c>
      <c s="253" t="str">
        <f t="shared" si="30"/>
        <v/>
      </c>
      <c s="253"/>
      <c s="306"/>
      <c s="298"/>
      <c s="298"/>
      <c s="298"/>
      <c s="254" t="str">
        <f t="shared" si="31"/>
        <v/>
      </c>
      <c s="298"/>
      <c s="298"/>
      <c s="298"/>
      <c s="298"/>
      <c s="298"/>
      <c s="298"/>
      <c s="298"/>
      <c s="298"/>
    </row>
    <row r="116" spans="1:98" ht="15.75" customHeight="1">
      <c r="A116" s="249" t="str">
        <f>IF('STUDENT DATA SHEET '!A117="","",'STUDENT DATA SHEET '!A117)</f>
        <v/>
      </c>
      <c s="229" t="str">
        <f>IFERROR(IF('STUDENT DATA SHEET '!B117="","",'STUDENT DATA SHEET '!B117),"")</f>
        <v/>
      </c>
      <c s="229" t="str">
        <f>IFERROR(IF('STUDENT DATA SHEET '!C117="","",'STUDENT DATA SHEET '!C117),"")</f>
        <v/>
      </c>
      <c s="229" t="str">
        <f>IFERROR(IF('STUDENT DATA SHEET '!D117="","",'STUDENT DATA SHEET '!D117),"")</f>
        <v/>
      </c>
      <c s="250" t="str">
        <f>IFERROR(IF('STUDENT DATA SHEET '!E117="","",'STUDENT DATA SHEET '!E117),"")</f>
        <v/>
      </c>
      <c s="251" t="str">
        <f>IFERROR(IF('STUDENT DATA SHEET '!F117="","",'STUDENT DATA SHEET '!F117),"")</f>
        <v/>
      </c>
      <c s="229" t="str">
        <f>IFERROR(IF('STUDENT DATA SHEET '!G117="","",'STUDENT DATA SHEET '!G117),"")</f>
        <v/>
      </c>
      <c s="229" t="str">
        <f>IFERROR(IF('STUDENT DATA SHEET '!H117="","",'STUDENT DATA SHEET '!H117),"")</f>
        <v/>
      </c>
      <c s="229" t="str">
        <f>IFERROR(UPPER(IF('STUDENT DATA SHEET '!I117="","",'STUDENT DATA SHEET '!I117)),"")</f>
        <v/>
      </c>
      <c s="229" t="str">
        <f>IFERROR(IF('STUDENT DATA SHEET '!J117="","",'STUDENT DATA SHEET '!J117),"")</f>
        <v/>
      </c>
      <c s="229" t="str">
        <f>IFERROR(IF('STUDENT DATA SHEET '!K117="","",'STUDENT DATA SHEET '!K117),"")</f>
        <v/>
      </c>
      <c s="229"/>
      <c s="102"/>
      <c s="102"/>
      <c s="102"/>
      <c s="102"/>
      <c s="102"/>
      <c s="102"/>
      <c s="102"/>
      <c s="102"/>
      <c s="102"/>
      <c s="102"/>
      <c s="102"/>
      <c s="102"/>
      <c s="102"/>
      <c s="102"/>
      <c s="102"/>
      <c s="102"/>
      <c s="102"/>
      <c s="102"/>
      <c s="102"/>
      <c s="102"/>
      <c s="102"/>
      <c s="102"/>
      <c s="102"/>
      <c s="102"/>
      <c s="102"/>
      <c s="102"/>
      <c s="102"/>
      <c s="102"/>
      <c s="102"/>
      <c s="102"/>
      <c s="102"/>
      <c s="102"/>
      <c s="89" t="str">
        <f>IF(B116="","",_xlfn.AGGREGATE(3,5,$B$6:B116))</f>
        <v/>
      </c>
      <c s="209"/>
      <c s="209"/>
      <c s="102"/>
      <c s="102"/>
      <c s="102"/>
      <c s="102"/>
      <c s="102"/>
      <c s="102"/>
      <c s="102"/>
      <c s="102"/>
      <c s="102"/>
      <c s="102"/>
      <c s="102"/>
      <c s="102"/>
      <c s="102"/>
      <c s="102"/>
      <c s="102"/>
      <c s="102"/>
      <c s="102"/>
      <c s="102"/>
      <c s="102"/>
      <c s="102"/>
      <c s="102"/>
      <c s="102"/>
      <c s="102"/>
      <c s="102"/>
      <c s="102"/>
      <c s="102"/>
      <c s="102"/>
      <c s="102"/>
      <c s="252" t="str">
        <f t="shared" si="25"/>
        <v/>
      </c>
      <c s="252" t="str">
        <f>IF($I116="","",'SEP 24'!$BX116)</f>
        <v/>
      </c>
      <c s="253" t="str">
        <f t="shared" si="26"/>
        <v/>
      </c>
      <c s="252" t="str">
        <f t="shared" si="27"/>
        <v/>
      </c>
      <c s="252" t="str">
        <f>IF($I116="","",'SEP 24'!$CA116)</f>
        <v/>
      </c>
      <c s="253" t="str">
        <f t="shared" si="28"/>
        <v/>
      </c>
      <c s="252" t="str">
        <f t="shared" si="29"/>
        <v/>
      </c>
      <c s="252" t="str">
        <f>IF($I116="","",'SEP 24'!$CD116)</f>
        <v/>
      </c>
      <c s="253" t="str">
        <f t="shared" si="30"/>
        <v/>
      </c>
      <c s="253"/>
      <c s="306"/>
      <c s="298"/>
      <c s="298"/>
      <c s="298"/>
      <c s="254" t="str">
        <f t="shared" si="31"/>
        <v/>
      </c>
      <c s="298"/>
      <c s="298"/>
      <c s="298"/>
      <c s="298"/>
      <c s="298"/>
      <c s="298"/>
      <c s="298"/>
      <c s="298"/>
    </row>
    <row r="117" spans="1:98" ht="15.75" customHeight="1">
      <c r="A117" s="249" t="str">
        <f>IF('STUDENT DATA SHEET '!A118="","",'STUDENT DATA SHEET '!A118)</f>
        <v/>
      </c>
      <c s="229" t="str">
        <f>IFERROR(IF('STUDENT DATA SHEET '!B118="","",'STUDENT DATA SHEET '!B118),"")</f>
        <v/>
      </c>
      <c s="229" t="str">
        <f>IFERROR(IF('STUDENT DATA SHEET '!C118="","",'STUDENT DATA SHEET '!C118),"")</f>
        <v/>
      </c>
      <c s="229" t="str">
        <f>IFERROR(IF('STUDENT DATA SHEET '!D118="","",'STUDENT DATA SHEET '!D118),"")</f>
        <v/>
      </c>
      <c s="250" t="str">
        <f>IFERROR(IF('STUDENT DATA SHEET '!E118="","",'STUDENT DATA SHEET '!E118),"")</f>
        <v/>
      </c>
      <c s="251" t="str">
        <f>IFERROR(IF('STUDENT DATA SHEET '!F118="","",'STUDENT DATA SHEET '!F118),"")</f>
        <v/>
      </c>
      <c s="229" t="str">
        <f>IFERROR(IF('STUDENT DATA SHEET '!G118="","",'STUDENT DATA SHEET '!G118),"")</f>
        <v/>
      </c>
      <c s="229" t="str">
        <f>IFERROR(IF('STUDENT DATA SHEET '!H118="","",'STUDENT DATA SHEET '!H118),"")</f>
        <v/>
      </c>
      <c s="229" t="str">
        <f>IFERROR(UPPER(IF('STUDENT DATA SHEET '!I118="","",'STUDENT DATA SHEET '!I118)),"")</f>
        <v/>
      </c>
      <c s="229" t="str">
        <f>IFERROR(IF('STUDENT DATA SHEET '!J118="","",'STUDENT DATA SHEET '!J118),"")</f>
        <v/>
      </c>
      <c s="229" t="str">
        <f>IFERROR(IF('STUDENT DATA SHEET '!K118="","",'STUDENT DATA SHEET '!K118),"")</f>
        <v/>
      </c>
      <c s="229"/>
      <c s="102"/>
      <c s="102"/>
      <c s="102"/>
      <c s="102"/>
      <c s="102"/>
      <c s="102"/>
      <c s="102"/>
      <c s="102"/>
      <c s="102"/>
      <c s="102"/>
      <c s="102"/>
      <c s="102"/>
      <c s="102"/>
      <c s="102"/>
      <c s="102"/>
      <c s="102"/>
      <c s="102"/>
      <c s="102"/>
      <c s="102"/>
      <c s="102"/>
      <c s="102"/>
      <c s="102"/>
      <c s="102"/>
      <c s="102"/>
      <c s="102"/>
      <c s="102"/>
      <c s="102"/>
      <c s="102"/>
      <c s="102"/>
      <c s="102"/>
      <c s="102"/>
      <c s="102"/>
      <c s="89" t="str">
        <f>IF(B117="","",_xlfn.AGGREGATE(3,5,$B$6:B117))</f>
        <v/>
      </c>
      <c s="209"/>
      <c s="209"/>
      <c s="102"/>
      <c s="102"/>
      <c s="102"/>
      <c s="102"/>
      <c s="102"/>
      <c s="102"/>
      <c s="102"/>
      <c s="102"/>
      <c s="102"/>
      <c s="102"/>
      <c s="102"/>
      <c s="102"/>
      <c s="102"/>
      <c s="102"/>
      <c s="102"/>
      <c s="102"/>
      <c s="102"/>
      <c s="102"/>
      <c s="102"/>
      <c s="102"/>
      <c s="102"/>
      <c s="102"/>
      <c s="102"/>
      <c s="102"/>
      <c s="102"/>
      <c s="102"/>
      <c s="102"/>
      <c s="102"/>
      <c s="252" t="str">
        <f t="shared" si="25"/>
        <v/>
      </c>
      <c s="252" t="str">
        <f>IF($I117="","",'SEP 24'!$BX117)</f>
        <v/>
      </c>
      <c s="253" t="str">
        <f t="shared" si="26"/>
        <v/>
      </c>
      <c s="252" t="str">
        <f t="shared" si="27"/>
        <v/>
      </c>
      <c s="252" t="str">
        <f>IF($I117="","",'SEP 24'!$CA117)</f>
        <v/>
      </c>
      <c s="253" t="str">
        <f t="shared" si="28"/>
        <v/>
      </c>
      <c s="252" t="str">
        <f t="shared" si="29"/>
        <v/>
      </c>
      <c s="252" t="str">
        <f>IF($I117="","",'SEP 24'!$CD117)</f>
        <v/>
      </c>
      <c s="253" t="str">
        <f t="shared" si="30"/>
        <v/>
      </c>
      <c s="253"/>
      <c s="306"/>
      <c s="298"/>
      <c s="298"/>
      <c s="298"/>
      <c s="254" t="str">
        <f t="shared" si="31"/>
        <v/>
      </c>
      <c s="298"/>
      <c s="298"/>
      <c s="298"/>
      <c s="298"/>
      <c s="298"/>
      <c s="298"/>
      <c s="298"/>
      <c s="298"/>
    </row>
    <row r="118" spans="1:98" ht="15.75" customHeight="1">
      <c r="A118" s="249" t="str">
        <f>IF('STUDENT DATA SHEET '!A119="","",'STUDENT DATA SHEET '!A119)</f>
        <v/>
      </c>
      <c s="229" t="str">
        <f>IFERROR(IF('STUDENT DATA SHEET '!B119="","",'STUDENT DATA SHEET '!B119),"")</f>
        <v/>
      </c>
      <c s="229" t="str">
        <f>IFERROR(IF('STUDENT DATA SHEET '!C119="","",'STUDENT DATA SHEET '!C119),"")</f>
        <v/>
      </c>
      <c s="229" t="str">
        <f>IFERROR(IF('STUDENT DATA SHEET '!D119="","",'STUDENT DATA SHEET '!D119),"")</f>
        <v/>
      </c>
      <c s="250" t="str">
        <f>IFERROR(IF('STUDENT DATA SHEET '!E119="","",'STUDENT DATA SHEET '!E119),"")</f>
        <v/>
      </c>
      <c s="251" t="str">
        <f>IFERROR(IF('STUDENT DATA SHEET '!F119="","",'STUDENT DATA SHEET '!F119),"")</f>
        <v/>
      </c>
      <c s="229" t="str">
        <f>IFERROR(IF('STUDENT DATA SHEET '!G119="","",'STUDENT DATA SHEET '!G119),"")</f>
        <v/>
      </c>
      <c s="229" t="str">
        <f>IFERROR(IF('STUDENT DATA SHEET '!H119="","",'STUDENT DATA SHEET '!H119),"")</f>
        <v/>
      </c>
      <c s="229" t="str">
        <f>IFERROR(UPPER(IF('STUDENT DATA SHEET '!I119="","",'STUDENT DATA SHEET '!I119)),"")</f>
        <v/>
      </c>
      <c s="229" t="str">
        <f>IFERROR(IF('STUDENT DATA SHEET '!J119="","",'STUDENT DATA SHEET '!J119),"")</f>
        <v/>
      </c>
      <c s="229" t="str">
        <f>IFERROR(IF('STUDENT DATA SHEET '!K119="","",'STUDENT DATA SHEET '!K119),"")</f>
        <v/>
      </c>
      <c s="229"/>
      <c s="102"/>
      <c s="102"/>
      <c s="102"/>
      <c s="102"/>
      <c s="102"/>
      <c s="102"/>
      <c s="102"/>
      <c s="102"/>
      <c s="102"/>
      <c s="102"/>
      <c s="102"/>
      <c s="102"/>
      <c s="102"/>
      <c s="102"/>
      <c s="102"/>
      <c s="102"/>
      <c s="102"/>
      <c s="102"/>
      <c s="102"/>
      <c s="102"/>
      <c s="102"/>
      <c s="102"/>
      <c s="102"/>
      <c s="102"/>
      <c s="102"/>
      <c s="102"/>
      <c s="102"/>
      <c s="102"/>
      <c s="102"/>
      <c s="102"/>
      <c s="102"/>
      <c s="102"/>
      <c s="89" t="str">
        <f>IF(B118="","",_xlfn.AGGREGATE(3,5,$B$6:B118))</f>
        <v/>
      </c>
      <c s="209"/>
      <c s="209"/>
      <c s="102"/>
      <c s="102"/>
      <c s="102"/>
      <c s="102"/>
      <c s="102"/>
      <c s="102"/>
      <c s="102"/>
      <c s="102"/>
      <c s="102"/>
      <c s="102"/>
      <c s="102"/>
      <c s="102"/>
      <c s="102"/>
      <c s="102"/>
      <c s="102"/>
      <c s="102"/>
      <c s="102"/>
      <c s="102"/>
      <c s="102"/>
      <c s="102"/>
      <c s="102"/>
      <c s="102"/>
      <c s="102"/>
      <c s="102"/>
      <c s="102"/>
      <c s="102"/>
      <c s="102"/>
      <c s="102"/>
      <c s="252" t="str">
        <f t="shared" si="25"/>
        <v/>
      </c>
      <c s="252" t="str">
        <f>IF($I118="","",'SEP 24'!$BX118)</f>
        <v/>
      </c>
      <c s="253" t="str">
        <f t="shared" si="26"/>
        <v/>
      </c>
      <c s="252" t="str">
        <f t="shared" si="27"/>
        <v/>
      </c>
      <c s="252" t="str">
        <f>IF($I118="","",'SEP 24'!$CA118)</f>
        <v/>
      </c>
      <c s="253" t="str">
        <f t="shared" si="28"/>
        <v/>
      </c>
      <c s="252" t="str">
        <f t="shared" si="29"/>
        <v/>
      </c>
      <c s="252" t="str">
        <f>IF($I118="","",'SEP 24'!$CD118)</f>
        <v/>
      </c>
      <c s="253" t="str">
        <f t="shared" si="30"/>
        <v/>
      </c>
      <c s="253"/>
      <c s="306"/>
      <c s="298"/>
      <c s="298"/>
      <c s="298"/>
      <c s="254" t="str">
        <f t="shared" si="31"/>
        <v/>
      </c>
      <c s="298"/>
      <c s="298"/>
      <c s="298"/>
      <c s="298"/>
      <c s="298"/>
      <c s="298"/>
      <c s="298"/>
      <c s="298"/>
    </row>
    <row r="119" spans="1:98" ht="15.75" customHeight="1">
      <c r="A119" s="249" t="str">
        <f>IF('STUDENT DATA SHEET '!A120="","",'STUDENT DATA SHEET '!A120)</f>
        <v/>
      </c>
      <c s="229" t="str">
        <f>IFERROR(IF('STUDENT DATA SHEET '!B120="","",'STUDENT DATA SHEET '!B120),"")</f>
        <v/>
      </c>
      <c s="229" t="str">
        <f>IFERROR(IF('STUDENT DATA SHEET '!C120="","",'STUDENT DATA SHEET '!C120),"")</f>
        <v/>
      </c>
      <c s="229" t="str">
        <f>IFERROR(IF('STUDENT DATA SHEET '!D120="","",'STUDENT DATA SHEET '!D120),"")</f>
        <v/>
      </c>
      <c s="250" t="str">
        <f>IFERROR(IF('STUDENT DATA SHEET '!E120="","",'STUDENT DATA SHEET '!E120),"")</f>
        <v/>
      </c>
      <c s="251" t="str">
        <f>IFERROR(IF('STUDENT DATA SHEET '!F120="","",'STUDENT DATA SHEET '!F120),"")</f>
        <v/>
      </c>
      <c s="229" t="str">
        <f>IFERROR(IF('STUDENT DATA SHEET '!G120="","",'STUDENT DATA SHEET '!G120),"")</f>
        <v/>
      </c>
      <c s="229" t="str">
        <f>IFERROR(IF('STUDENT DATA SHEET '!H120="","",'STUDENT DATA SHEET '!H120),"")</f>
        <v/>
      </c>
      <c s="229" t="str">
        <f>IFERROR(UPPER(IF('STUDENT DATA SHEET '!I120="","",'STUDENT DATA SHEET '!I120)),"")</f>
        <v/>
      </c>
      <c s="229" t="str">
        <f>IFERROR(IF('STUDENT DATA SHEET '!J120="","",'STUDENT DATA SHEET '!J120),"")</f>
        <v/>
      </c>
      <c s="229" t="str">
        <f>IFERROR(IF('STUDENT DATA SHEET '!K120="","",'STUDENT DATA SHEET '!K120),"")</f>
        <v/>
      </c>
      <c s="229"/>
      <c s="102"/>
      <c s="102"/>
      <c s="102"/>
      <c s="102"/>
      <c s="102"/>
      <c s="102"/>
      <c s="102"/>
      <c s="102"/>
      <c s="102"/>
      <c s="102"/>
      <c s="102"/>
      <c s="102"/>
      <c s="102"/>
      <c s="102"/>
      <c s="102"/>
      <c s="102"/>
      <c s="102"/>
      <c s="102"/>
      <c s="102"/>
      <c s="102"/>
      <c s="102"/>
      <c s="102"/>
      <c s="102"/>
      <c s="102"/>
      <c s="102"/>
      <c s="102"/>
      <c s="102"/>
      <c s="102"/>
      <c s="102"/>
      <c s="102"/>
      <c s="102"/>
      <c s="102"/>
      <c s="89" t="str">
        <f>IF(B119="","",_xlfn.AGGREGATE(3,5,$B$6:B119))</f>
        <v/>
      </c>
      <c s="209"/>
      <c s="209"/>
      <c s="102"/>
      <c s="102"/>
      <c s="102"/>
      <c s="102"/>
      <c s="102"/>
      <c s="102"/>
      <c s="102"/>
      <c s="102"/>
      <c s="102"/>
      <c s="102"/>
      <c s="102"/>
      <c s="102"/>
      <c s="102"/>
      <c s="102"/>
      <c s="102"/>
      <c s="102"/>
      <c s="102"/>
      <c s="102"/>
      <c s="102"/>
      <c s="102"/>
      <c s="102"/>
      <c s="102"/>
      <c s="102"/>
      <c s="102"/>
      <c s="102"/>
      <c s="102"/>
      <c s="102"/>
      <c s="102"/>
      <c s="252" t="str">
        <f t="shared" si="25"/>
        <v/>
      </c>
      <c s="252" t="str">
        <f>IF($I119="","",'SEP 24'!$BX119)</f>
        <v/>
      </c>
      <c s="253" t="str">
        <f t="shared" si="26"/>
        <v/>
      </c>
      <c s="252" t="str">
        <f t="shared" si="27"/>
        <v/>
      </c>
      <c s="252" t="str">
        <f>IF($I119="","",'SEP 24'!$CA119)</f>
        <v/>
      </c>
      <c s="253" t="str">
        <f t="shared" si="28"/>
        <v/>
      </c>
      <c s="252" t="str">
        <f t="shared" si="29"/>
        <v/>
      </c>
      <c s="252" t="str">
        <f>IF($I119="","",'SEP 24'!$CD119)</f>
        <v/>
      </c>
      <c s="253" t="str">
        <f t="shared" si="30"/>
        <v/>
      </c>
      <c s="253"/>
      <c s="306"/>
      <c s="298"/>
      <c s="298"/>
      <c s="298"/>
      <c s="254" t="str">
        <f t="shared" si="31"/>
        <v/>
      </c>
      <c s="298"/>
      <c s="298"/>
      <c s="298"/>
      <c s="298"/>
      <c s="298"/>
      <c s="298"/>
      <c s="298"/>
      <c s="298"/>
    </row>
    <row r="120" spans="1:98" ht="15.75" customHeight="1">
      <c r="A120" s="249" t="str">
        <f>IF('STUDENT DATA SHEET '!A121="","",'STUDENT DATA SHEET '!A121)</f>
        <v/>
      </c>
      <c s="229" t="str">
        <f>IFERROR(IF('STUDENT DATA SHEET '!B121="","",'STUDENT DATA SHEET '!B121),"")</f>
        <v/>
      </c>
      <c s="229" t="str">
        <f>IFERROR(IF('STUDENT DATA SHEET '!C121="","",'STUDENT DATA SHEET '!C121),"")</f>
        <v/>
      </c>
      <c s="229" t="str">
        <f>IFERROR(IF('STUDENT DATA SHEET '!D121="","",'STUDENT DATA SHEET '!D121),"")</f>
        <v/>
      </c>
      <c s="250" t="str">
        <f>IFERROR(IF('STUDENT DATA SHEET '!E121="","",'STUDENT DATA SHEET '!E121),"")</f>
        <v/>
      </c>
      <c s="251" t="str">
        <f>IFERROR(IF('STUDENT DATA SHEET '!F121="","",'STUDENT DATA SHEET '!F121),"")</f>
        <v/>
      </c>
      <c s="229" t="str">
        <f>IFERROR(IF('STUDENT DATA SHEET '!G121="","",'STUDENT DATA SHEET '!G121),"")</f>
        <v/>
      </c>
      <c s="229" t="str">
        <f>IFERROR(IF('STUDENT DATA SHEET '!H121="","",'STUDENT DATA SHEET '!H121),"")</f>
        <v/>
      </c>
      <c s="229" t="str">
        <f>IFERROR(UPPER(IF('STUDENT DATA SHEET '!I121="","",'STUDENT DATA SHEET '!I121)),"")</f>
        <v/>
      </c>
      <c s="229" t="str">
        <f>IFERROR(IF('STUDENT DATA SHEET '!J121="","",'STUDENT DATA SHEET '!J121),"")</f>
        <v/>
      </c>
      <c s="229" t="str">
        <f>IFERROR(IF('STUDENT DATA SHEET '!K121="","",'STUDENT DATA SHEET '!K121),"")</f>
        <v/>
      </c>
      <c s="229"/>
      <c s="102"/>
      <c s="102"/>
      <c s="102"/>
      <c s="102"/>
      <c s="102"/>
      <c s="102"/>
      <c s="102"/>
      <c s="102"/>
      <c s="102"/>
      <c s="102"/>
      <c s="102"/>
      <c s="102"/>
      <c s="102"/>
      <c s="102"/>
      <c s="102"/>
      <c s="102"/>
      <c s="102"/>
      <c s="102"/>
      <c s="102"/>
      <c s="102"/>
      <c s="102"/>
      <c s="102"/>
      <c s="102"/>
      <c s="102"/>
      <c s="102"/>
      <c s="102"/>
      <c s="102"/>
      <c s="102"/>
      <c s="102"/>
      <c s="102"/>
      <c s="102"/>
      <c s="102"/>
      <c s="89" t="str">
        <f>IF(B120="","",_xlfn.AGGREGATE(3,5,$B$6:B120))</f>
        <v/>
      </c>
      <c s="209"/>
      <c s="209"/>
      <c s="102"/>
      <c s="102"/>
      <c s="102"/>
      <c s="102"/>
      <c s="102"/>
      <c s="102"/>
      <c s="102"/>
      <c s="102"/>
      <c s="102"/>
      <c s="102"/>
      <c s="102"/>
      <c s="102"/>
      <c s="102"/>
      <c s="102"/>
      <c s="102"/>
      <c s="102"/>
      <c s="102"/>
      <c s="102"/>
      <c s="102"/>
      <c s="102"/>
      <c s="102"/>
      <c s="102"/>
      <c s="102"/>
      <c s="102"/>
      <c s="102"/>
      <c s="102"/>
      <c s="102"/>
      <c s="102"/>
      <c s="252" t="str">
        <f t="shared" si="25"/>
        <v/>
      </c>
      <c s="252" t="str">
        <f>IF($I120="","",'SEP 24'!$BX120)</f>
        <v/>
      </c>
      <c s="253" t="str">
        <f t="shared" si="26"/>
        <v/>
      </c>
      <c s="252" t="str">
        <f t="shared" si="27"/>
        <v/>
      </c>
      <c s="252" t="str">
        <f>IF($I120="","",'SEP 24'!$CA120)</f>
        <v/>
      </c>
      <c s="253" t="str">
        <f t="shared" si="28"/>
        <v/>
      </c>
      <c s="252" t="str">
        <f t="shared" si="29"/>
        <v/>
      </c>
      <c s="252" t="str">
        <f>IF($I120="","",'SEP 24'!$CD120)</f>
        <v/>
      </c>
      <c s="253" t="str">
        <f t="shared" si="30"/>
        <v/>
      </c>
      <c s="253"/>
      <c s="306"/>
      <c s="298"/>
      <c s="298"/>
      <c s="298"/>
      <c s="254" t="str">
        <f t="shared" si="31"/>
        <v/>
      </c>
      <c s="298"/>
      <c s="298"/>
      <c s="298"/>
      <c s="298"/>
      <c s="298"/>
      <c s="298"/>
      <c s="298"/>
      <c s="298"/>
    </row>
    <row r="121" spans="1:98" ht="15.75" customHeight="1">
      <c r="A121" s="249" t="str">
        <f>IF('STUDENT DATA SHEET '!A122="","",'STUDENT DATA SHEET '!A122)</f>
        <v/>
      </c>
      <c s="229" t="str">
        <f>IFERROR(IF('STUDENT DATA SHEET '!B122="","",'STUDENT DATA SHEET '!B122),"")</f>
        <v/>
      </c>
      <c s="229" t="str">
        <f>IFERROR(IF('STUDENT DATA SHEET '!C122="","",'STUDENT DATA SHEET '!C122),"")</f>
        <v/>
      </c>
      <c s="229" t="str">
        <f>IFERROR(IF('STUDENT DATA SHEET '!D122="","",'STUDENT DATA SHEET '!D122),"")</f>
        <v/>
      </c>
      <c s="250" t="str">
        <f>IFERROR(IF('STUDENT DATA SHEET '!E122="","",'STUDENT DATA SHEET '!E122),"")</f>
        <v/>
      </c>
      <c s="251" t="str">
        <f>IFERROR(IF('STUDENT DATA SHEET '!F122="","",'STUDENT DATA SHEET '!F122),"")</f>
        <v/>
      </c>
      <c s="229" t="str">
        <f>IFERROR(IF('STUDENT DATA SHEET '!G122="","",'STUDENT DATA SHEET '!G122),"")</f>
        <v/>
      </c>
      <c s="229" t="str">
        <f>IFERROR(IF('STUDENT DATA SHEET '!H122="","",'STUDENT DATA SHEET '!H122),"")</f>
        <v/>
      </c>
      <c s="229" t="str">
        <f>IFERROR(UPPER(IF('STUDENT DATA SHEET '!I122="","",'STUDENT DATA SHEET '!I122)),"")</f>
        <v/>
      </c>
      <c s="229" t="str">
        <f>IFERROR(IF('STUDENT DATA SHEET '!J122="","",'STUDENT DATA SHEET '!J122),"")</f>
        <v/>
      </c>
      <c s="229" t="str">
        <f>IFERROR(IF('STUDENT DATA SHEET '!K122="","",'STUDENT DATA SHEET '!K122),"")</f>
        <v/>
      </c>
      <c s="229"/>
      <c s="102"/>
      <c s="102"/>
      <c s="102"/>
      <c s="102"/>
      <c s="102"/>
      <c s="102"/>
      <c s="102"/>
      <c s="102"/>
      <c s="102"/>
      <c s="102"/>
      <c s="102"/>
      <c s="102"/>
      <c s="102"/>
      <c s="102"/>
      <c s="102"/>
      <c s="102"/>
      <c s="102"/>
      <c s="102"/>
      <c s="102"/>
      <c s="102"/>
      <c s="102"/>
      <c s="102"/>
      <c s="102"/>
      <c s="102"/>
      <c s="102"/>
      <c s="102"/>
      <c s="102"/>
      <c s="102"/>
      <c s="102"/>
      <c s="102"/>
      <c s="102"/>
      <c s="102"/>
      <c s="89" t="str">
        <f>IF(B121="","",_xlfn.AGGREGATE(3,5,$B$6:B121))</f>
        <v/>
      </c>
      <c s="209"/>
      <c s="209"/>
      <c s="102"/>
      <c s="102"/>
      <c s="102"/>
      <c s="102"/>
      <c s="102"/>
      <c s="102"/>
      <c s="102"/>
      <c s="102"/>
      <c s="102"/>
      <c s="102"/>
      <c s="102"/>
      <c s="102"/>
      <c s="102"/>
      <c s="102"/>
      <c s="102"/>
      <c s="102"/>
      <c s="102"/>
      <c s="102"/>
      <c s="102"/>
      <c s="102"/>
      <c s="102"/>
      <c s="102"/>
      <c s="102"/>
      <c s="102"/>
      <c s="102"/>
      <c s="102"/>
      <c s="102"/>
      <c s="102"/>
      <c s="252" t="str">
        <f t="shared" si="25"/>
        <v/>
      </c>
      <c s="252" t="str">
        <f>IF($I121="","",'SEP 24'!$BX121)</f>
        <v/>
      </c>
      <c s="253" t="str">
        <f t="shared" si="26"/>
        <v/>
      </c>
      <c s="252" t="str">
        <f t="shared" si="27"/>
        <v/>
      </c>
      <c s="252" t="str">
        <f>IF($I121="","",'SEP 24'!$CA121)</f>
        <v/>
      </c>
      <c s="253" t="str">
        <f t="shared" si="28"/>
        <v/>
      </c>
      <c s="252" t="str">
        <f t="shared" si="29"/>
        <v/>
      </c>
      <c s="252" t="str">
        <f>IF($I121="","",'SEP 24'!$CD121)</f>
        <v/>
      </c>
      <c s="253" t="str">
        <f t="shared" si="30"/>
        <v/>
      </c>
      <c s="253"/>
      <c s="306"/>
      <c s="298"/>
      <c s="298"/>
      <c s="298"/>
      <c s="254" t="str">
        <f t="shared" si="31"/>
        <v/>
      </c>
      <c s="298"/>
      <c s="298"/>
      <c s="298"/>
      <c s="298"/>
      <c s="298"/>
      <c s="298"/>
      <c s="298"/>
      <c s="298"/>
    </row>
    <row r="122" spans="1:98" ht="15.75" customHeight="1">
      <c r="A122" s="249" t="str">
        <f>IF('STUDENT DATA SHEET '!A123="","",'STUDENT DATA SHEET '!A123)</f>
        <v/>
      </c>
      <c s="229" t="str">
        <f>IFERROR(IF('STUDENT DATA SHEET '!B123="","",'STUDENT DATA SHEET '!B123),"")</f>
        <v/>
      </c>
      <c s="229" t="str">
        <f>IFERROR(IF('STUDENT DATA SHEET '!C123="","",'STUDENT DATA SHEET '!C123),"")</f>
        <v/>
      </c>
      <c s="229" t="str">
        <f>IFERROR(IF('STUDENT DATA SHEET '!D123="","",'STUDENT DATA SHEET '!D123),"")</f>
        <v/>
      </c>
      <c s="250" t="str">
        <f>IFERROR(IF('STUDENT DATA SHEET '!E123="","",'STUDENT DATA SHEET '!E123),"")</f>
        <v/>
      </c>
      <c s="251" t="str">
        <f>IFERROR(IF('STUDENT DATA SHEET '!F123="","",'STUDENT DATA SHEET '!F123),"")</f>
        <v/>
      </c>
      <c s="229" t="str">
        <f>IFERROR(IF('STUDENT DATA SHEET '!G123="","",'STUDENT DATA SHEET '!G123),"")</f>
        <v/>
      </c>
      <c s="229" t="str">
        <f>IFERROR(IF('STUDENT DATA SHEET '!H123="","",'STUDENT DATA SHEET '!H123),"")</f>
        <v/>
      </c>
      <c s="229" t="str">
        <f>IFERROR(UPPER(IF('STUDENT DATA SHEET '!I123="","",'STUDENT DATA SHEET '!I123)),"")</f>
        <v/>
      </c>
      <c s="229" t="str">
        <f>IFERROR(IF('STUDENT DATA SHEET '!J123="","",'STUDENT DATA SHEET '!J123),"")</f>
        <v/>
      </c>
      <c s="229" t="str">
        <f>IFERROR(IF('STUDENT DATA SHEET '!K123="","",'STUDENT DATA SHEET '!K123),"")</f>
        <v/>
      </c>
      <c s="229"/>
      <c s="102"/>
      <c s="102"/>
      <c s="102"/>
      <c s="102"/>
      <c s="102"/>
      <c s="102"/>
      <c s="102"/>
      <c s="102"/>
      <c s="102"/>
      <c s="102"/>
      <c s="102"/>
      <c s="102"/>
      <c s="102"/>
      <c s="102"/>
      <c s="102"/>
      <c s="102"/>
      <c s="102"/>
      <c s="102"/>
      <c s="102"/>
      <c s="102"/>
      <c s="102"/>
      <c s="102"/>
      <c s="102"/>
      <c s="102"/>
      <c s="102"/>
      <c s="102"/>
      <c s="102"/>
      <c s="102"/>
      <c s="102"/>
      <c s="102"/>
      <c s="102"/>
      <c s="102"/>
      <c s="89" t="str">
        <f>IF(B122="","",_xlfn.AGGREGATE(3,5,$B$6:B122))</f>
        <v/>
      </c>
      <c s="209"/>
      <c s="209"/>
      <c s="102"/>
      <c s="102"/>
      <c s="102"/>
      <c s="102"/>
      <c s="102"/>
      <c s="102"/>
      <c s="102"/>
      <c s="102"/>
      <c s="102"/>
      <c s="102"/>
      <c s="102"/>
      <c s="102"/>
      <c s="102"/>
      <c s="102"/>
      <c s="102"/>
      <c s="102"/>
      <c s="102"/>
      <c s="102"/>
      <c s="102"/>
      <c s="102"/>
      <c s="102"/>
      <c s="102"/>
      <c s="102"/>
      <c s="102"/>
      <c s="102"/>
      <c s="102"/>
      <c s="102"/>
      <c s="102"/>
      <c s="252" t="str">
        <f t="shared" si="25"/>
        <v/>
      </c>
      <c s="252" t="str">
        <f>IF($I122="","",'SEP 24'!$BX122)</f>
        <v/>
      </c>
      <c s="253" t="str">
        <f t="shared" si="26"/>
        <v/>
      </c>
      <c s="252" t="str">
        <f t="shared" si="27"/>
        <v/>
      </c>
      <c s="252" t="str">
        <f>IF($I122="","",'SEP 24'!$CA122)</f>
        <v/>
      </c>
      <c s="253" t="str">
        <f t="shared" si="28"/>
        <v/>
      </c>
      <c s="252" t="str">
        <f t="shared" si="29"/>
        <v/>
      </c>
      <c s="252" t="str">
        <f>IF($I122="","",'SEP 24'!$CD122)</f>
        <v/>
      </c>
      <c s="253" t="str">
        <f t="shared" si="30"/>
        <v/>
      </c>
      <c s="253"/>
      <c s="306"/>
      <c s="298"/>
      <c s="298"/>
      <c s="298"/>
      <c s="254" t="str">
        <f t="shared" si="31"/>
        <v/>
      </c>
      <c s="298"/>
      <c s="298"/>
      <c s="298"/>
      <c s="298"/>
      <c s="298"/>
      <c s="298"/>
      <c s="298"/>
      <c s="298"/>
    </row>
    <row r="123" spans="1:98" ht="15.75" customHeight="1">
      <c r="A123" s="249" t="str">
        <f>IF('STUDENT DATA SHEET '!A124="","",'STUDENT DATA SHEET '!A124)</f>
        <v/>
      </c>
      <c s="229" t="str">
        <f>IFERROR(IF('STUDENT DATA SHEET '!B124="","",'STUDENT DATA SHEET '!B124),"")</f>
        <v/>
      </c>
      <c s="229" t="str">
        <f>IFERROR(IF('STUDENT DATA SHEET '!C124="","",'STUDENT DATA SHEET '!C124),"")</f>
        <v/>
      </c>
      <c s="229" t="str">
        <f>IFERROR(IF('STUDENT DATA SHEET '!D124="","",'STUDENT DATA SHEET '!D124),"")</f>
        <v/>
      </c>
      <c s="250" t="str">
        <f>IFERROR(IF('STUDENT DATA SHEET '!E124="","",'STUDENT DATA SHEET '!E124),"")</f>
        <v/>
      </c>
      <c s="251" t="str">
        <f>IFERROR(IF('STUDENT DATA SHEET '!F124="","",'STUDENT DATA SHEET '!F124),"")</f>
        <v/>
      </c>
      <c s="229" t="str">
        <f>IFERROR(IF('STUDENT DATA SHEET '!G124="","",'STUDENT DATA SHEET '!G124),"")</f>
        <v/>
      </c>
      <c s="229" t="str">
        <f>IFERROR(IF('STUDENT DATA SHEET '!H124="","",'STUDENT DATA SHEET '!H124),"")</f>
        <v/>
      </c>
      <c s="229" t="str">
        <f>IFERROR(UPPER(IF('STUDENT DATA SHEET '!I124="","",'STUDENT DATA SHEET '!I124)),"")</f>
        <v/>
      </c>
      <c s="229" t="str">
        <f>IFERROR(IF('STUDENT DATA SHEET '!J124="","",'STUDENT DATA SHEET '!J124),"")</f>
        <v/>
      </c>
      <c s="229" t="str">
        <f>IFERROR(IF('STUDENT DATA SHEET '!K124="","",'STUDENT DATA SHEET '!K124),"")</f>
        <v/>
      </c>
      <c s="229"/>
      <c s="102"/>
      <c s="102"/>
      <c s="102"/>
      <c s="102"/>
      <c s="102"/>
      <c s="102"/>
      <c s="102"/>
      <c s="102"/>
      <c s="102"/>
      <c s="102"/>
      <c s="102"/>
      <c s="102"/>
      <c s="102"/>
      <c s="102"/>
      <c s="102"/>
      <c s="102"/>
      <c s="102"/>
      <c s="102"/>
      <c s="102"/>
      <c s="102"/>
      <c s="102"/>
      <c s="102"/>
      <c s="102"/>
      <c s="102"/>
      <c s="102"/>
      <c s="102"/>
      <c s="102"/>
      <c s="102"/>
      <c s="102"/>
      <c s="102"/>
      <c s="102"/>
      <c s="102"/>
      <c s="89" t="str">
        <f>IF(B123="","",_xlfn.AGGREGATE(3,5,$B$6:B123))</f>
        <v/>
      </c>
      <c s="209"/>
      <c s="209"/>
      <c s="102"/>
      <c s="102"/>
      <c s="102"/>
      <c s="102"/>
      <c s="102"/>
      <c s="102"/>
      <c s="102"/>
      <c s="102"/>
      <c s="102"/>
      <c s="102"/>
      <c s="102"/>
      <c s="102"/>
      <c s="102"/>
      <c s="102"/>
      <c s="102"/>
      <c s="102"/>
      <c s="102"/>
      <c s="102"/>
      <c s="102"/>
      <c s="102"/>
      <c s="102"/>
      <c s="102"/>
      <c s="102"/>
      <c s="102"/>
      <c s="102"/>
      <c s="102"/>
      <c s="102"/>
      <c s="102"/>
      <c s="252" t="str">
        <f t="shared" si="25"/>
        <v/>
      </c>
      <c s="252" t="str">
        <f>IF($I123="","",'SEP 24'!$BX123)</f>
        <v/>
      </c>
      <c s="253" t="str">
        <f t="shared" si="26"/>
        <v/>
      </c>
      <c s="252" t="str">
        <f t="shared" si="27"/>
        <v/>
      </c>
      <c s="252" t="str">
        <f>IF($I123="","",'SEP 24'!$CA123)</f>
        <v/>
      </c>
      <c s="253" t="str">
        <f t="shared" si="28"/>
        <v/>
      </c>
      <c s="252" t="str">
        <f t="shared" si="29"/>
        <v/>
      </c>
      <c s="252" t="str">
        <f>IF($I123="","",'SEP 24'!$CD123)</f>
        <v/>
      </c>
      <c s="253" t="str">
        <f t="shared" si="30"/>
        <v/>
      </c>
      <c s="253"/>
      <c s="306"/>
      <c s="298"/>
      <c s="298"/>
      <c s="298"/>
      <c s="254" t="str">
        <f t="shared" si="31"/>
        <v/>
      </c>
      <c s="298"/>
      <c s="298"/>
      <c s="298"/>
      <c s="298"/>
      <c s="298"/>
      <c s="298"/>
      <c s="298"/>
      <c s="298"/>
    </row>
    <row r="124" spans="1:98" ht="15.75" customHeight="1">
      <c r="A124" s="249" t="str">
        <f>IF('STUDENT DATA SHEET '!A125="","",'STUDENT DATA SHEET '!A125)</f>
        <v/>
      </c>
      <c s="229" t="str">
        <f>IFERROR(IF('STUDENT DATA SHEET '!B125="","",'STUDENT DATA SHEET '!B125),"")</f>
        <v/>
      </c>
      <c s="229" t="str">
        <f>IFERROR(IF('STUDENT DATA SHEET '!C125="","",'STUDENT DATA SHEET '!C125),"")</f>
        <v/>
      </c>
      <c s="229" t="str">
        <f>IFERROR(IF('STUDENT DATA SHEET '!D125="","",'STUDENT DATA SHEET '!D125),"")</f>
        <v/>
      </c>
      <c s="250" t="str">
        <f>IFERROR(IF('STUDENT DATA SHEET '!E125="","",'STUDENT DATA SHEET '!E125),"")</f>
        <v/>
      </c>
      <c s="251" t="str">
        <f>IFERROR(IF('STUDENT DATA SHEET '!F125="","",'STUDENT DATA SHEET '!F125),"")</f>
        <v/>
      </c>
      <c s="229" t="str">
        <f>IFERROR(IF('STUDENT DATA SHEET '!G125="","",'STUDENT DATA SHEET '!G125),"")</f>
        <v/>
      </c>
      <c s="229" t="str">
        <f>IFERROR(IF('STUDENT DATA SHEET '!H125="","",'STUDENT DATA SHEET '!H125),"")</f>
        <v/>
      </c>
      <c s="229" t="str">
        <f>IFERROR(UPPER(IF('STUDENT DATA SHEET '!I125="","",'STUDENT DATA SHEET '!I125)),"")</f>
        <v/>
      </c>
      <c s="229" t="str">
        <f>IFERROR(IF('STUDENT DATA SHEET '!J125="","",'STUDENT DATA SHEET '!J125),"")</f>
        <v/>
      </c>
      <c s="229" t="str">
        <f>IFERROR(IF('STUDENT DATA SHEET '!K125="","",'STUDENT DATA SHEET '!K125),"")</f>
        <v/>
      </c>
      <c s="229"/>
      <c s="102"/>
      <c s="102"/>
      <c s="102"/>
      <c s="102"/>
      <c s="102"/>
      <c s="102"/>
      <c s="102"/>
      <c s="102"/>
      <c s="102"/>
      <c s="102"/>
      <c s="102"/>
      <c s="102"/>
      <c s="102"/>
      <c s="102"/>
      <c s="102"/>
      <c s="102"/>
      <c s="102"/>
      <c s="102"/>
      <c s="102"/>
      <c s="102"/>
      <c s="102"/>
      <c s="102"/>
      <c s="102"/>
      <c s="102"/>
      <c s="102"/>
      <c s="102"/>
      <c s="102"/>
      <c s="102"/>
      <c s="102"/>
      <c s="102"/>
      <c s="102"/>
      <c s="102"/>
      <c s="89" t="str">
        <f>IF(B124="","",_xlfn.AGGREGATE(3,5,$B$6:B124))</f>
        <v/>
      </c>
      <c s="209"/>
      <c s="209"/>
      <c s="102"/>
      <c s="102"/>
      <c s="102"/>
      <c s="102"/>
      <c s="102"/>
      <c s="102"/>
      <c s="102"/>
      <c s="102"/>
      <c s="102"/>
      <c s="102"/>
      <c s="102"/>
      <c s="102"/>
      <c s="102"/>
      <c s="102"/>
      <c s="102"/>
      <c s="102"/>
      <c s="102"/>
      <c s="102"/>
      <c s="102"/>
      <c s="102"/>
      <c s="102"/>
      <c s="102"/>
      <c s="102"/>
      <c s="102"/>
      <c s="102"/>
      <c s="102"/>
      <c s="102"/>
      <c s="102"/>
      <c s="252" t="str">
        <f t="shared" si="25"/>
        <v/>
      </c>
      <c s="252" t="str">
        <f>IF($I124="","",'SEP 24'!$BX124)</f>
        <v/>
      </c>
      <c s="253" t="str">
        <f t="shared" si="26"/>
        <v/>
      </c>
      <c s="252" t="str">
        <f t="shared" si="27"/>
        <v/>
      </c>
      <c s="252" t="str">
        <f>IF($I124="","",'SEP 24'!$CA124)</f>
        <v/>
      </c>
      <c s="253" t="str">
        <f t="shared" si="28"/>
        <v/>
      </c>
      <c s="252" t="str">
        <f t="shared" si="29"/>
        <v/>
      </c>
      <c s="252" t="str">
        <f>IF($I124="","",'SEP 24'!$CD124)</f>
        <v/>
      </c>
      <c s="253" t="str">
        <f t="shared" si="30"/>
        <v/>
      </c>
      <c s="253"/>
      <c s="306"/>
      <c s="298"/>
      <c s="298"/>
      <c s="298"/>
      <c s="254" t="str">
        <f t="shared" si="31"/>
        <v/>
      </c>
      <c s="298"/>
      <c s="298"/>
      <c s="298"/>
      <c s="298"/>
      <c s="298"/>
      <c s="298"/>
      <c s="298"/>
      <c s="298"/>
    </row>
    <row r="125" spans="1:98" ht="15.75" customHeight="1">
      <c r="A125" s="249" t="str">
        <f>IF('STUDENT DATA SHEET '!A126="","",'STUDENT DATA SHEET '!A126)</f>
        <v/>
      </c>
      <c s="229" t="str">
        <f>IFERROR(IF('STUDENT DATA SHEET '!B126="","",'STUDENT DATA SHEET '!B126),"")</f>
        <v/>
      </c>
      <c s="229" t="str">
        <f>IFERROR(IF('STUDENT DATA SHEET '!C126="","",'STUDENT DATA SHEET '!C126),"")</f>
        <v/>
      </c>
      <c s="229" t="str">
        <f>IFERROR(IF('STUDENT DATA SHEET '!D126="","",'STUDENT DATA SHEET '!D126),"")</f>
        <v/>
      </c>
      <c s="250" t="str">
        <f>IFERROR(IF('STUDENT DATA SHEET '!E126="","",'STUDENT DATA SHEET '!E126),"")</f>
        <v/>
      </c>
      <c s="251" t="str">
        <f>IFERROR(IF('STUDENT DATA SHEET '!F126="","",'STUDENT DATA SHEET '!F126),"")</f>
        <v/>
      </c>
      <c s="229" t="str">
        <f>IFERROR(IF('STUDENT DATA SHEET '!G126="","",'STUDENT DATA SHEET '!G126),"")</f>
        <v/>
      </c>
      <c s="229" t="str">
        <f>IFERROR(IF('STUDENT DATA SHEET '!H126="","",'STUDENT DATA SHEET '!H126),"")</f>
        <v/>
      </c>
      <c s="229" t="str">
        <f>IFERROR(UPPER(IF('STUDENT DATA SHEET '!I126="","",'STUDENT DATA SHEET '!I126)),"")</f>
        <v/>
      </c>
      <c s="229" t="str">
        <f>IFERROR(IF('STUDENT DATA SHEET '!J126="","",'STUDENT DATA SHEET '!J126),"")</f>
        <v/>
      </c>
      <c s="229" t="str">
        <f>IFERROR(IF('STUDENT DATA SHEET '!K126="","",'STUDENT DATA SHEET '!K126),"")</f>
        <v/>
      </c>
      <c s="229"/>
      <c s="102"/>
      <c s="102"/>
      <c s="102"/>
      <c s="102"/>
      <c s="102"/>
      <c s="102"/>
      <c s="102"/>
      <c s="102"/>
      <c s="102"/>
      <c s="102"/>
      <c s="102"/>
      <c s="102"/>
      <c s="102"/>
      <c s="102"/>
      <c s="102"/>
      <c s="102"/>
      <c s="102"/>
      <c s="102"/>
      <c s="102"/>
      <c s="102"/>
      <c s="102"/>
      <c s="102"/>
      <c s="102"/>
      <c s="102"/>
      <c s="102"/>
      <c s="102"/>
      <c s="102"/>
      <c s="102"/>
      <c s="102"/>
      <c s="102"/>
      <c s="102"/>
      <c s="102"/>
      <c s="89" t="str">
        <f>IF(B125="","",_xlfn.AGGREGATE(3,5,$B$6:B125))</f>
        <v/>
      </c>
      <c s="209"/>
      <c s="209"/>
      <c s="102"/>
      <c s="102"/>
      <c s="102"/>
      <c s="102"/>
      <c s="102"/>
      <c s="102"/>
      <c s="102"/>
      <c s="102"/>
      <c s="102"/>
      <c s="102"/>
      <c s="102"/>
      <c s="102"/>
      <c s="102"/>
      <c s="102"/>
      <c s="102"/>
      <c s="102"/>
      <c s="102"/>
      <c s="102"/>
      <c s="102"/>
      <c s="102"/>
      <c s="102"/>
      <c s="102"/>
      <c s="102"/>
      <c s="102"/>
      <c s="102"/>
      <c s="102"/>
      <c s="102"/>
      <c s="102"/>
      <c s="252" t="str">
        <f t="shared" si="25"/>
        <v/>
      </c>
      <c s="252" t="str">
        <f>IF($I125="","",'SEP 24'!$BX125)</f>
        <v/>
      </c>
      <c s="253" t="str">
        <f t="shared" si="26"/>
        <v/>
      </c>
      <c s="252" t="str">
        <f t="shared" si="27"/>
        <v/>
      </c>
      <c s="252" t="str">
        <f>IF($I125="","",'SEP 24'!$CA125)</f>
        <v/>
      </c>
      <c s="253" t="str">
        <f t="shared" si="28"/>
        <v/>
      </c>
      <c s="252" t="str">
        <f t="shared" si="29"/>
        <v/>
      </c>
      <c s="252" t="str">
        <f>IF($I125="","",'SEP 24'!$CD125)</f>
        <v/>
      </c>
      <c s="253" t="str">
        <f t="shared" si="30"/>
        <v/>
      </c>
      <c s="253"/>
      <c s="306"/>
      <c s="298"/>
      <c s="298"/>
      <c s="298"/>
      <c s="254" t="str">
        <f t="shared" si="31"/>
        <v/>
      </c>
      <c s="298"/>
      <c s="298"/>
      <c s="298"/>
      <c s="298"/>
      <c s="298"/>
      <c s="298"/>
      <c s="298"/>
      <c s="298"/>
    </row>
    <row r="126" spans="1:98" ht="15.75" customHeight="1">
      <c r="A126" s="249" t="str">
        <f>IF('STUDENT DATA SHEET '!A127="","",'STUDENT DATA SHEET '!A127)</f>
        <v/>
      </c>
      <c s="229" t="str">
        <f>IFERROR(IF('STUDENT DATA SHEET '!B127="","",'STUDENT DATA SHEET '!B127),"")</f>
        <v/>
      </c>
      <c s="229" t="str">
        <f>IFERROR(IF('STUDENT DATA SHEET '!C127="","",'STUDENT DATA SHEET '!C127),"")</f>
        <v/>
      </c>
      <c s="229" t="str">
        <f>IFERROR(IF('STUDENT DATA SHEET '!D127="","",'STUDENT DATA SHEET '!D127),"")</f>
        <v/>
      </c>
      <c s="250" t="str">
        <f>IFERROR(IF('STUDENT DATA SHEET '!E127="","",'STUDENT DATA SHEET '!E127),"")</f>
        <v/>
      </c>
      <c s="251" t="str">
        <f>IFERROR(IF('STUDENT DATA SHEET '!F127="","",'STUDENT DATA SHEET '!F127),"")</f>
        <v/>
      </c>
      <c s="229" t="str">
        <f>IFERROR(IF('STUDENT DATA SHEET '!G127="","",'STUDENT DATA SHEET '!G127),"")</f>
        <v/>
      </c>
      <c s="229" t="str">
        <f>IFERROR(IF('STUDENT DATA SHEET '!H127="","",'STUDENT DATA SHEET '!H127),"")</f>
        <v/>
      </c>
      <c s="229" t="str">
        <f>IFERROR(UPPER(IF('STUDENT DATA SHEET '!I127="","",'STUDENT DATA SHEET '!I127)),"")</f>
        <v/>
      </c>
      <c s="229" t="str">
        <f>IFERROR(IF('STUDENT DATA SHEET '!J127="","",'STUDENT DATA SHEET '!J127),"")</f>
        <v/>
      </c>
      <c s="229" t="str">
        <f>IFERROR(IF('STUDENT DATA SHEET '!K127="","",'STUDENT DATA SHEET '!K127),"")</f>
        <v/>
      </c>
      <c s="229"/>
      <c s="102"/>
      <c s="102"/>
      <c s="102"/>
      <c s="102"/>
      <c s="102"/>
      <c s="102"/>
      <c s="102"/>
      <c s="102"/>
      <c s="102"/>
      <c s="102"/>
      <c s="102"/>
      <c s="102"/>
      <c s="102"/>
      <c s="102"/>
      <c s="102"/>
      <c s="102"/>
      <c s="102"/>
      <c s="102"/>
      <c s="102"/>
      <c s="102"/>
      <c s="102"/>
      <c s="102"/>
      <c s="102"/>
      <c s="102"/>
      <c s="102"/>
      <c s="102"/>
      <c s="102"/>
      <c s="102"/>
      <c s="102"/>
      <c s="102"/>
      <c s="102"/>
      <c s="102"/>
      <c s="89" t="str">
        <f>IF(B126="","",_xlfn.AGGREGATE(3,5,$B$6:B126))</f>
        <v/>
      </c>
      <c s="209"/>
      <c s="209"/>
      <c s="102"/>
      <c s="102"/>
      <c s="102"/>
      <c s="102"/>
      <c s="102"/>
      <c s="102"/>
      <c s="102"/>
      <c s="102"/>
      <c s="102"/>
      <c s="102"/>
      <c s="102"/>
      <c s="102"/>
      <c s="102"/>
      <c s="102"/>
      <c s="102"/>
      <c s="102"/>
      <c s="102"/>
      <c s="102"/>
      <c s="102"/>
      <c s="102"/>
      <c s="102"/>
      <c s="102"/>
      <c s="102"/>
      <c s="102"/>
      <c s="102"/>
      <c s="102"/>
      <c s="102"/>
      <c s="102"/>
      <c s="252" t="str">
        <f t="shared" si="25"/>
        <v/>
      </c>
      <c s="252" t="str">
        <f>IF($I126="","",'SEP 24'!$BX126)</f>
        <v/>
      </c>
      <c s="253" t="str">
        <f t="shared" si="26"/>
        <v/>
      </c>
      <c s="252" t="str">
        <f t="shared" si="27"/>
        <v/>
      </c>
      <c s="252" t="str">
        <f>IF($I126="","",'SEP 24'!$CA126)</f>
        <v/>
      </c>
      <c s="253" t="str">
        <f t="shared" si="28"/>
        <v/>
      </c>
      <c s="252" t="str">
        <f t="shared" si="29"/>
        <v/>
      </c>
      <c s="252" t="str">
        <f>IF($I126="","",'SEP 24'!$CD126)</f>
        <v/>
      </c>
      <c s="253" t="str">
        <f t="shared" si="30"/>
        <v/>
      </c>
      <c s="253"/>
      <c s="306"/>
      <c s="298"/>
      <c s="298"/>
      <c s="298"/>
      <c s="254" t="str">
        <f t="shared" si="31"/>
        <v/>
      </c>
      <c s="298"/>
      <c s="298"/>
      <c s="298"/>
      <c s="298"/>
      <c s="298"/>
      <c s="298"/>
      <c s="298"/>
      <c s="298"/>
    </row>
    <row r="127" spans="1:98" ht="15.75" customHeight="1">
      <c r="A127" s="249" t="str">
        <f>IF('STUDENT DATA SHEET '!A128="","",'STUDENT DATA SHEET '!A128)</f>
        <v/>
      </c>
      <c s="229" t="str">
        <f>IFERROR(IF('STUDENT DATA SHEET '!B128="","",'STUDENT DATA SHEET '!B128),"")</f>
        <v/>
      </c>
      <c s="229" t="str">
        <f>IFERROR(IF('STUDENT DATA SHEET '!C128="","",'STUDENT DATA SHEET '!C128),"")</f>
        <v/>
      </c>
      <c s="229" t="str">
        <f>IFERROR(IF('STUDENT DATA SHEET '!D128="","",'STUDENT DATA SHEET '!D128),"")</f>
        <v/>
      </c>
      <c s="250" t="str">
        <f>IFERROR(IF('STUDENT DATA SHEET '!E128="","",'STUDENT DATA SHEET '!E128),"")</f>
        <v/>
      </c>
      <c s="251" t="str">
        <f>IFERROR(IF('STUDENT DATA SHEET '!F128="","",'STUDENT DATA SHEET '!F128),"")</f>
        <v/>
      </c>
      <c s="229" t="str">
        <f>IFERROR(IF('STUDENT DATA SHEET '!G128="","",'STUDENT DATA SHEET '!G128),"")</f>
        <v/>
      </c>
      <c s="229" t="str">
        <f>IFERROR(IF('STUDENT DATA SHEET '!H128="","",'STUDENT DATA SHEET '!H128),"")</f>
        <v/>
      </c>
      <c s="229" t="str">
        <f>IFERROR(UPPER(IF('STUDENT DATA SHEET '!I128="","",'STUDENT DATA SHEET '!I128)),"")</f>
        <v/>
      </c>
      <c s="229" t="str">
        <f>IFERROR(IF('STUDENT DATA SHEET '!J128="","",'STUDENT DATA SHEET '!J128),"")</f>
        <v/>
      </c>
      <c s="229" t="str">
        <f>IFERROR(IF('STUDENT DATA SHEET '!K128="","",'STUDENT DATA SHEET '!K128),"")</f>
        <v/>
      </c>
      <c s="229"/>
      <c s="102"/>
      <c s="102"/>
      <c s="102"/>
      <c s="102"/>
      <c s="102"/>
      <c s="102"/>
      <c s="102"/>
      <c s="102"/>
      <c s="102"/>
      <c s="102"/>
      <c s="102"/>
      <c s="102"/>
      <c s="102"/>
      <c s="102"/>
      <c s="102"/>
      <c s="102"/>
      <c s="102"/>
      <c s="102"/>
      <c s="102"/>
      <c s="102"/>
      <c s="102"/>
      <c s="102"/>
      <c s="102"/>
      <c s="102"/>
      <c s="102"/>
      <c s="102"/>
      <c s="102"/>
      <c s="102"/>
      <c s="102"/>
      <c s="102"/>
      <c s="102"/>
      <c s="102"/>
      <c s="89" t="str">
        <f>IF(B127="","",_xlfn.AGGREGATE(3,5,$B$6:B127))</f>
        <v/>
      </c>
      <c s="209"/>
      <c s="209"/>
      <c s="102"/>
      <c s="102"/>
      <c s="102"/>
      <c s="102"/>
      <c s="102"/>
      <c s="102"/>
      <c s="102"/>
      <c s="102"/>
      <c s="102"/>
      <c s="102"/>
      <c s="102"/>
      <c s="102"/>
      <c s="102"/>
      <c s="102"/>
      <c s="102"/>
      <c s="102"/>
      <c s="102"/>
      <c s="102"/>
      <c s="102"/>
      <c s="102"/>
      <c s="102"/>
      <c s="102"/>
      <c s="102"/>
      <c s="102"/>
      <c s="102"/>
      <c s="102"/>
      <c s="102"/>
      <c s="102"/>
      <c s="252" t="str">
        <f t="shared" si="25"/>
        <v/>
      </c>
      <c s="252" t="str">
        <f>IF($I127="","",'SEP 24'!$BX127)</f>
        <v/>
      </c>
      <c s="253" t="str">
        <f t="shared" si="26"/>
        <v/>
      </c>
      <c s="252" t="str">
        <f t="shared" si="27"/>
        <v/>
      </c>
      <c s="252" t="str">
        <f>IF($I127="","",'SEP 24'!$CA127)</f>
        <v/>
      </c>
      <c s="253" t="str">
        <f t="shared" si="28"/>
        <v/>
      </c>
      <c s="252" t="str">
        <f t="shared" si="29"/>
        <v/>
      </c>
      <c s="252" t="str">
        <f>IF($I127="","",'SEP 24'!$CD127)</f>
        <v/>
      </c>
      <c s="253" t="str">
        <f t="shared" si="30"/>
        <v/>
      </c>
      <c s="253"/>
      <c s="306"/>
      <c s="298"/>
      <c s="298"/>
      <c s="298"/>
      <c s="254" t="str">
        <f t="shared" si="31"/>
        <v/>
      </c>
      <c s="298"/>
      <c s="298"/>
      <c s="298"/>
      <c s="298"/>
      <c s="298"/>
      <c s="298"/>
      <c s="298"/>
      <c s="298"/>
    </row>
    <row r="128" spans="1:98" ht="15.75" customHeight="1">
      <c r="A128" s="249" t="str">
        <f>IF('STUDENT DATA SHEET '!A129="","",'STUDENT DATA SHEET '!A129)</f>
        <v/>
      </c>
      <c s="229" t="str">
        <f>IFERROR(IF('STUDENT DATA SHEET '!B129="","",'STUDENT DATA SHEET '!B129),"")</f>
        <v/>
      </c>
      <c s="229" t="str">
        <f>IFERROR(IF('STUDENT DATA SHEET '!C129="","",'STUDENT DATA SHEET '!C129),"")</f>
        <v/>
      </c>
      <c s="229" t="str">
        <f>IFERROR(IF('STUDENT DATA SHEET '!D129="","",'STUDENT DATA SHEET '!D129),"")</f>
        <v/>
      </c>
      <c s="250" t="str">
        <f>IFERROR(IF('STUDENT DATA SHEET '!E129="","",'STUDENT DATA SHEET '!E129),"")</f>
        <v/>
      </c>
      <c s="251" t="str">
        <f>IFERROR(IF('STUDENT DATA SHEET '!F129="","",'STUDENT DATA SHEET '!F129),"")</f>
        <v/>
      </c>
      <c s="229" t="str">
        <f>IFERROR(IF('STUDENT DATA SHEET '!G129="","",'STUDENT DATA SHEET '!G129),"")</f>
        <v/>
      </c>
      <c s="229" t="str">
        <f>IFERROR(IF('STUDENT DATA SHEET '!H129="","",'STUDENT DATA SHEET '!H129),"")</f>
        <v/>
      </c>
      <c s="229" t="str">
        <f>IFERROR(UPPER(IF('STUDENT DATA SHEET '!I129="","",'STUDENT DATA SHEET '!I129)),"")</f>
        <v/>
      </c>
      <c s="229" t="str">
        <f>IFERROR(IF('STUDENT DATA SHEET '!J129="","",'STUDENT DATA SHEET '!J129),"")</f>
        <v/>
      </c>
      <c s="229" t="str">
        <f>IFERROR(IF('STUDENT DATA SHEET '!K129="","",'STUDENT DATA SHEET '!K129),"")</f>
        <v/>
      </c>
      <c s="229"/>
      <c s="102"/>
      <c s="102"/>
      <c s="102"/>
      <c s="102"/>
      <c s="102"/>
      <c s="102"/>
      <c s="102"/>
      <c s="102"/>
      <c s="102"/>
      <c s="102"/>
      <c s="102"/>
      <c s="102"/>
      <c s="102"/>
      <c s="102"/>
      <c s="102"/>
      <c s="102"/>
      <c s="102"/>
      <c s="102"/>
      <c s="102"/>
      <c s="102"/>
      <c s="102"/>
      <c s="102"/>
      <c s="102"/>
      <c s="102"/>
      <c s="102"/>
      <c s="102"/>
      <c s="102"/>
      <c s="102"/>
      <c s="102"/>
      <c s="102"/>
      <c s="102"/>
      <c s="102"/>
      <c s="89" t="str">
        <f>IF(B128="","",_xlfn.AGGREGATE(3,5,$B$6:B128))</f>
        <v/>
      </c>
      <c s="209"/>
      <c s="209"/>
      <c s="102"/>
      <c s="102"/>
      <c s="102"/>
      <c s="102"/>
      <c s="102"/>
      <c s="102"/>
      <c s="102"/>
      <c s="102"/>
      <c s="102"/>
      <c s="102"/>
      <c s="102"/>
      <c s="102"/>
      <c s="102"/>
      <c s="102"/>
      <c s="102"/>
      <c s="102"/>
      <c s="102"/>
      <c s="102"/>
      <c s="102"/>
      <c s="102"/>
      <c s="102"/>
      <c s="102"/>
      <c s="102"/>
      <c s="102"/>
      <c s="102"/>
      <c s="102"/>
      <c s="102"/>
      <c s="102"/>
      <c s="252" t="str">
        <f t="shared" si="25"/>
        <v/>
      </c>
      <c s="252" t="str">
        <f>IF($I128="","",'SEP 24'!$BX128)</f>
        <v/>
      </c>
      <c s="253" t="str">
        <f t="shared" si="26"/>
        <v/>
      </c>
      <c s="252" t="str">
        <f t="shared" si="27"/>
        <v/>
      </c>
      <c s="252" t="str">
        <f>IF($I128="","",'SEP 24'!$CA128)</f>
        <v/>
      </c>
      <c s="253" t="str">
        <f t="shared" si="28"/>
        <v/>
      </c>
      <c s="252" t="str">
        <f t="shared" si="29"/>
        <v/>
      </c>
      <c s="252" t="str">
        <f>IF($I128="","",'SEP 24'!$CD128)</f>
        <v/>
      </c>
      <c s="253" t="str">
        <f t="shared" si="30"/>
        <v/>
      </c>
      <c s="253"/>
      <c s="306"/>
      <c s="298"/>
      <c s="298"/>
      <c s="298"/>
      <c s="254" t="str">
        <f t="shared" si="31"/>
        <v/>
      </c>
      <c s="298"/>
      <c s="298"/>
      <c s="298"/>
      <c s="298"/>
      <c s="298"/>
      <c s="298"/>
      <c s="298"/>
      <c s="298"/>
    </row>
    <row r="129" spans="1:98" ht="15.75" customHeight="1">
      <c r="A129" s="249" t="str">
        <f>IF('STUDENT DATA SHEET '!A130="","",'STUDENT DATA SHEET '!A130)</f>
        <v/>
      </c>
      <c s="229" t="str">
        <f>IFERROR(IF('STUDENT DATA SHEET '!B130="","",'STUDENT DATA SHEET '!B130),"")</f>
        <v/>
      </c>
      <c s="229" t="str">
        <f>IFERROR(IF('STUDENT DATA SHEET '!C130="","",'STUDENT DATA SHEET '!C130),"")</f>
        <v/>
      </c>
      <c s="229" t="str">
        <f>IFERROR(IF('STUDENT DATA SHEET '!D130="","",'STUDENT DATA SHEET '!D130),"")</f>
        <v/>
      </c>
      <c s="250" t="str">
        <f>IFERROR(IF('STUDENT DATA SHEET '!E130="","",'STUDENT DATA SHEET '!E130),"")</f>
        <v/>
      </c>
      <c s="251" t="str">
        <f>IFERROR(IF('STUDENT DATA SHEET '!F130="","",'STUDENT DATA SHEET '!F130),"")</f>
        <v/>
      </c>
      <c s="229" t="str">
        <f>IFERROR(IF('STUDENT DATA SHEET '!G130="","",'STUDENT DATA SHEET '!G130),"")</f>
        <v/>
      </c>
      <c s="229" t="str">
        <f>IFERROR(IF('STUDENT DATA SHEET '!H130="","",'STUDENT DATA SHEET '!H130),"")</f>
        <v/>
      </c>
      <c s="229" t="str">
        <f>IFERROR(UPPER(IF('STUDENT DATA SHEET '!I130="","",'STUDENT DATA SHEET '!I130)),"")</f>
        <v/>
      </c>
      <c s="229" t="str">
        <f>IFERROR(IF('STUDENT DATA SHEET '!J130="","",'STUDENT DATA SHEET '!J130),"")</f>
        <v/>
      </c>
      <c s="229" t="str">
        <f>IFERROR(IF('STUDENT DATA SHEET '!K130="","",'STUDENT DATA SHEET '!K130),"")</f>
        <v/>
      </c>
      <c s="229"/>
      <c s="102"/>
      <c s="102"/>
      <c s="102"/>
      <c s="102"/>
      <c s="102"/>
      <c s="102"/>
      <c s="102"/>
      <c s="102"/>
      <c s="102"/>
      <c s="102"/>
      <c s="102"/>
      <c s="102"/>
      <c s="102"/>
      <c s="102"/>
      <c s="102"/>
      <c s="102"/>
      <c s="102"/>
      <c s="102"/>
      <c s="102"/>
      <c s="102"/>
      <c s="102"/>
      <c s="102"/>
      <c s="102"/>
      <c s="102"/>
      <c s="102"/>
      <c s="102"/>
      <c s="102"/>
      <c s="102"/>
      <c s="102"/>
      <c s="102"/>
      <c s="102"/>
      <c s="102"/>
      <c s="89" t="str">
        <f>IF(B129="","",_xlfn.AGGREGATE(3,5,$B$6:B129))</f>
        <v/>
      </c>
      <c s="209"/>
      <c s="209"/>
      <c s="102"/>
      <c s="102"/>
      <c s="102"/>
      <c s="102"/>
      <c s="102"/>
      <c s="102"/>
      <c s="102"/>
      <c s="102"/>
      <c s="102"/>
      <c s="102"/>
      <c s="102"/>
      <c s="102"/>
      <c s="102"/>
      <c s="102"/>
      <c s="102"/>
      <c s="102"/>
      <c s="102"/>
      <c s="102"/>
      <c s="102"/>
      <c s="102"/>
      <c s="102"/>
      <c s="102"/>
      <c s="102"/>
      <c s="102"/>
      <c s="102"/>
      <c s="102"/>
      <c s="102"/>
      <c s="102"/>
      <c s="252" t="str">
        <f t="shared" si="25"/>
        <v/>
      </c>
      <c s="252" t="str">
        <f>IF($I129="","",'SEP 24'!$BX129)</f>
        <v/>
      </c>
      <c s="253" t="str">
        <f t="shared" si="26"/>
        <v/>
      </c>
      <c s="252" t="str">
        <f t="shared" si="27"/>
        <v/>
      </c>
      <c s="252" t="str">
        <f>IF($I129="","",'SEP 24'!$CA129)</f>
        <v/>
      </c>
      <c s="253" t="str">
        <f t="shared" si="28"/>
        <v/>
      </c>
      <c s="252" t="str">
        <f t="shared" si="29"/>
        <v/>
      </c>
      <c s="252" t="str">
        <f>IF($I129="","",'SEP 24'!$CD129)</f>
        <v/>
      </c>
      <c s="253" t="str">
        <f t="shared" si="30"/>
        <v/>
      </c>
      <c s="253"/>
      <c s="306"/>
      <c s="298"/>
      <c s="298"/>
      <c s="298"/>
      <c s="254" t="str">
        <f t="shared" si="31"/>
        <v/>
      </c>
      <c s="298"/>
      <c s="298"/>
      <c s="298"/>
      <c s="298"/>
      <c s="298"/>
      <c s="298"/>
      <c s="298"/>
      <c s="298"/>
    </row>
    <row r="130" spans="1:98" ht="15.75" customHeight="1">
      <c r="A130" s="249" t="str">
        <f>IF('STUDENT DATA SHEET '!A131="","",'STUDENT DATA SHEET '!A131)</f>
        <v/>
      </c>
      <c s="229" t="str">
        <f>IFERROR(IF('STUDENT DATA SHEET '!B131="","",'STUDENT DATA SHEET '!B131),"")</f>
        <v/>
      </c>
      <c s="229" t="str">
        <f>IFERROR(IF('STUDENT DATA SHEET '!C131="","",'STUDENT DATA SHEET '!C131),"")</f>
        <v/>
      </c>
      <c s="229" t="str">
        <f>IFERROR(IF('STUDENT DATA SHEET '!D131="","",'STUDENT DATA SHEET '!D131),"")</f>
        <v/>
      </c>
      <c s="250" t="str">
        <f>IFERROR(IF('STUDENT DATA SHEET '!E131="","",'STUDENT DATA SHEET '!E131),"")</f>
        <v/>
      </c>
      <c s="251" t="str">
        <f>IFERROR(IF('STUDENT DATA SHEET '!F131="","",'STUDENT DATA SHEET '!F131),"")</f>
        <v/>
      </c>
      <c s="229" t="str">
        <f>IFERROR(IF('STUDENT DATA SHEET '!G131="","",'STUDENT DATA SHEET '!G131),"")</f>
        <v/>
      </c>
      <c s="229" t="str">
        <f>IFERROR(IF('STUDENT DATA SHEET '!H131="","",'STUDENT DATA SHEET '!H131),"")</f>
        <v/>
      </c>
      <c s="229" t="str">
        <f>IFERROR(UPPER(IF('STUDENT DATA SHEET '!I131="","",'STUDENT DATA SHEET '!I131)),"")</f>
        <v/>
      </c>
      <c s="229" t="str">
        <f>IFERROR(IF('STUDENT DATA SHEET '!J131="","",'STUDENT DATA SHEET '!J131),"")</f>
        <v/>
      </c>
      <c s="229" t="str">
        <f>IFERROR(IF('STUDENT DATA SHEET '!K131="","",'STUDENT DATA SHEET '!K131),"")</f>
        <v/>
      </c>
      <c s="229"/>
      <c s="102"/>
      <c s="102"/>
      <c s="102"/>
      <c s="102"/>
      <c s="102"/>
      <c s="102"/>
      <c s="102"/>
      <c s="102"/>
      <c s="102"/>
      <c s="102"/>
      <c s="102"/>
      <c s="102"/>
      <c s="102"/>
      <c s="102"/>
      <c s="102"/>
      <c s="102"/>
      <c s="102"/>
      <c s="102"/>
      <c s="102"/>
      <c s="102"/>
      <c s="102"/>
      <c s="102"/>
      <c s="102"/>
      <c s="102"/>
      <c s="102"/>
      <c s="102"/>
      <c s="102"/>
      <c s="102"/>
      <c s="102"/>
      <c s="102"/>
      <c s="102"/>
      <c s="102"/>
      <c s="89" t="str">
        <f>IF(B130="","",_xlfn.AGGREGATE(3,5,$B$6:B130))</f>
        <v/>
      </c>
      <c s="209"/>
      <c s="209"/>
      <c s="102"/>
      <c s="102"/>
      <c s="102"/>
      <c s="102"/>
      <c s="102"/>
      <c s="102"/>
      <c s="102"/>
      <c s="102"/>
      <c s="102"/>
      <c s="102"/>
      <c s="102"/>
      <c s="102"/>
      <c s="102"/>
      <c s="102"/>
      <c s="102"/>
      <c s="102"/>
      <c s="102"/>
      <c s="102"/>
      <c s="102"/>
      <c s="102"/>
      <c s="102"/>
      <c s="102"/>
      <c s="102"/>
      <c s="102"/>
      <c s="102"/>
      <c s="102"/>
      <c s="102"/>
      <c s="102"/>
      <c s="252" t="str">
        <f t="shared" si="25"/>
        <v/>
      </c>
      <c s="252" t="str">
        <f>IF($I130="","",'SEP 24'!$BX130)</f>
        <v/>
      </c>
      <c s="253" t="str">
        <f t="shared" si="26"/>
        <v/>
      </c>
      <c s="252" t="str">
        <f t="shared" si="27"/>
        <v/>
      </c>
      <c s="252" t="str">
        <f>IF($I130="","",'SEP 24'!$CA130)</f>
        <v/>
      </c>
      <c s="253" t="str">
        <f t="shared" si="28"/>
        <v/>
      </c>
      <c s="252" t="str">
        <f t="shared" si="29"/>
        <v/>
      </c>
      <c s="252" t="str">
        <f>IF($I130="","",'SEP 24'!$CD130)</f>
        <v/>
      </c>
      <c s="253" t="str">
        <f t="shared" si="30"/>
        <v/>
      </c>
      <c s="253"/>
      <c s="306"/>
      <c s="298"/>
      <c s="298"/>
      <c s="298"/>
      <c s="254" t="str">
        <f t="shared" si="31"/>
        <v/>
      </c>
      <c s="298"/>
      <c s="298"/>
      <c s="298"/>
      <c s="298"/>
      <c s="298"/>
      <c s="298"/>
      <c s="298"/>
      <c s="298"/>
    </row>
    <row r="131" spans="1:98" ht="15.75" customHeight="1">
      <c r="A131" s="249" t="str">
        <f>IF('STUDENT DATA SHEET '!A132="","",'STUDENT DATA SHEET '!A132)</f>
        <v/>
      </c>
      <c s="229" t="str">
        <f>IFERROR(IF('STUDENT DATA SHEET '!B132="","",'STUDENT DATA SHEET '!B132),"")</f>
        <v/>
      </c>
      <c s="229" t="str">
        <f>IFERROR(IF('STUDENT DATA SHEET '!C132="","",'STUDENT DATA SHEET '!C132),"")</f>
        <v/>
      </c>
      <c s="229" t="str">
        <f>IFERROR(IF('STUDENT DATA SHEET '!D132="","",'STUDENT DATA SHEET '!D132),"")</f>
        <v/>
      </c>
      <c s="250" t="str">
        <f>IFERROR(IF('STUDENT DATA SHEET '!E132="","",'STUDENT DATA SHEET '!E132),"")</f>
        <v/>
      </c>
      <c s="251" t="str">
        <f>IFERROR(IF('STUDENT DATA SHEET '!F132="","",'STUDENT DATA SHEET '!F132),"")</f>
        <v/>
      </c>
      <c s="229" t="str">
        <f>IFERROR(IF('STUDENT DATA SHEET '!G132="","",'STUDENT DATA SHEET '!G132),"")</f>
        <v/>
      </c>
      <c s="229" t="str">
        <f>IFERROR(IF('STUDENT DATA SHEET '!H132="","",'STUDENT DATA SHEET '!H132),"")</f>
        <v/>
      </c>
      <c s="229" t="str">
        <f>IFERROR(UPPER(IF('STUDENT DATA SHEET '!I132="","",'STUDENT DATA SHEET '!I132)),"")</f>
        <v/>
      </c>
      <c s="229" t="str">
        <f>IFERROR(IF('STUDENT DATA SHEET '!J132="","",'STUDENT DATA SHEET '!J132),"")</f>
        <v/>
      </c>
      <c s="229" t="str">
        <f>IFERROR(IF('STUDENT DATA SHEET '!K132="","",'STUDENT DATA SHEET '!K132),"")</f>
        <v/>
      </c>
      <c s="229"/>
      <c s="102"/>
      <c s="102"/>
      <c s="102"/>
      <c s="102"/>
      <c s="102"/>
      <c s="102"/>
      <c s="102"/>
      <c s="102"/>
      <c s="102"/>
      <c s="102"/>
      <c s="102"/>
      <c s="102"/>
      <c s="102"/>
      <c s="102"/>
      <c s="102"/>
      <c s="102"/>
      <c s="102"/>
      <c s="102"/>
      <c s="102"/>
      <c s="102"/>
      <c s="102"/>
      <c s="102"/>
      <c s="102"/>
      <c s="102"/>
      <c s="102"/>
      <c s="102"/>
      <c s="102"/>
      <c s="102"/>
      <c s="102"/>
      <c s="102"/>
      <c s="102"/>
      <c s="102"/>
      <c s="89" t="str">
        <f>IF(B131="","",_xlfn.AGGREGATE(3,5,$B$6:B131))</f>
        <v/>
      </c>
      <c s="209"/>
      <c s="209"/>
      <c s="102"/>
      <c s="102"/>
      <c s="102"/>
      <c s="102"/>
      <c s="102"/>
      <c s="102"/>
      <c s="102"/>
      <c s="102"/>
      <c s="102"/>
      <c s="102"/>
      <c s="102"/>
      <c s="102"/>
      <c s="102"/>
      <c s="102"/>
      <c s="102"/>
      <c s="102"/>
      <c s="102"/>
      <c s="102"/>
      <c s="102"/>
      <c s="102"/>
      <c s="102"/>
      <c s="102"/>
      <c s="102"/>
      <c s="102"/>
      <c s="102"/>
      <c s="102"/>
      <c s="102"/>
      <c s="102"/>
      <c s="252" t="str">
        <f t="shared" si="25"/>
        <v/>
      </c>
      <c s="252" t="str">
        <f>IF($I131="","",'SEP 24'!$BX131)</f>
        <v/>
      </c>
      <c s="253" t="str">
        <f t="shared" si="26"/>
        <v/>
      </c>
      <c s="252" t="str">
        <f t="shared" si="27"/>
        <v/>
      </c>
      <c s="252" t="str">
        <f>IF($I131="","",'SEP 24'!$CA131)</f>
        <v/>
      </c>
      <c s="253" t="str">
        <f t="shared" si="28"/>
        <v/>
      </c>
      <c s="252" t="str">
        <f t="shared" si="29"/>
        <v/>
      </c>
      <c s="252" t="str">
        <f>IF($I131="","",'SEP 24'!$CD131)</f>
        <v/>
      </c>
      <c s="253" t="str">
        <f t="shared" si="30"/>
        <v/>
      </c>
      <c s="253"/>
      <c s="306"/>
      <c s="298"/>
      <c s="298"/>
      <c s="298"/>
      <c s="254" t="str">
        <f t="shared" si="31"/>
        <v/>
      </c>
      <c s="298"/>
      <c s="298"/>
      <c s="298"/>
      <c s="298"/>
      <c s="298"/>
      <c s="298"/>
      <c s="298"/>
      <c s="298"/>
    </row>
    <row r="132" spans="1:98" ht="15.75" customHeight="1">
      <c r="A132" s="249" t="str">
        <f>IF('STUDENT DATA SHEET '!A133="","",'STUDENT DATA SHEET '!A133)</f>
        <v/>
      </c>
      <c s="229" t="str">
        <f>IFERROR(IF('STUDENT DATA SHEET '!B133="","",'STUDENT DATA SHEET '!B133),"")</f>
        <v/>
      </c>
      <c s="229" t="str">
        <f>IFERROR(IF('STUDENT DATA SHEET '!C133="","",'STUDENT DATA SHEET '!C133),"")</f>
        <v/>
      </c>
      <c s="229" t="str">
        <f>IFERROR(IF('STUDENT DATA SHEET '!D133="","",'STUDENT DATA SHEET '!D133),"")</f>
        <v/>
      </c>
      <c s="250" t="str">
        <f>IFERROR(IF('STUDENT DATA SHEET '!E133="","",'STUDENT DATA SHEET '!E133),"")</f>
        <v/>
      </c>
      <c s="251" t="str">
        <f>IFERROR(IF('STUDENT DATA SHEET '!F133="","",'STUDENT DATA SHEET '!F133),"")</f>
        <v/>
      </c>
      <c s="229" t="str">
        <f>IFERROR(IF('STUDENT DATA SHEET '!G133="","",'STUDENT DATA SHEET '!G133),"")</f>
        <v/>
      </c>
      <c s="229" t="str">
        <f>IFERROR(IF('STUDENT DATA SHEET '!H133="","",'STUDENT DATA SHEET '!H133),"")</f>
        <v/>
      </c>
      <c s="229" t="str">
        <f>IFERROR(UPPER(IF('STUDENT DATA SHEET '!I133="","",'STUDENT DATA SHEET '!I133)),"")</f>
        <v/>
      </c>
      <c s="229" t="str">
        <f>IFERROR(IF('STUDENT DATA SHEET '!J133="","",'STUDENT DATA SHEET '!J133),"")</f>
        <v/>
      </c>
      <c s="229" t="str">
        <f>IFERROR(IF('STUDENT DATA SHEET '!K133="","",'STUDENT DATA SHEET '!K133),"")</f>
        <v/>
      </c>
      <c s="229"/>
      <c s="102"/>
      <c s="102"/>
      <c s="102"/>
      <c s="102"/>
      <c s="102"/>
      <c s="102"/>
      <c s="102"/>
      <c s="102"/>
      <c s="102"/>
      <c s="102"/>
      <c s="102"/>
      <c s="102"/>
      <c s="102"/>
      <c s="102"/>
      <c s="102"/>
      <c s="102"/>
      <c s="102"/>
      <c s="102"/>
      <c s="102"/>
      <c s="102"/>
      <c s="102"/>
      <c s="102"/>
      <c s="102"/>
      <c s="102"/>
      <c s="102"/>
      <c s="102"/>
      <c s="102"/>
      <c s="102"/>
      <c s="102"/>
      <c s="102"/>
      <c s="102"/>
      <c s="102"/>
      <c s="89" t="str">
        <f>IF(B132="","",_xlfn.AGGREGATE(3,5,$B$6:B132))</f>
        <v/>
      </c>
      <c s="209"/>
      <c s="209"/>
      <c s="102"/>
      <c s="102"/>
      <c s="102"/>
      <c s="102"/>
      <c s="102"/>
      <c s="102"/>
      <c s="102"/>
      <c s="102"/>
      <c s="102"/>
      <c s="102"/>
      <c s="102"/>
      <c s="102"/>
      <c s="102"/>
      <c s="102"/>
      <c s="102"/>
      <c s="102"/>
      <c s="102"/>
      <c s="102"/>
      <c s="102"/>
      <c s="102"/>
      <c s="102"/>
      <c s="102"/>
      <c s="102"/>
      <c s="102"/>
      <c s="102"/>
      <c s="102"/>
      <c s="102"/>
      <c s="102"/>
      <c s="252" t="str">
        <f t="shared" si="25"/>
        <v/>
      </c>
      <c s="252" t="str">
        <f>IF($I132="","",'SEP 24'!$BX132)</f>
        <v/>
      </c>
      <c s="253" t="str">
        <f t="shared" si="26"/>
        <v/>
      </c>
      <c s="252" t="str">
        <f t="shared" si="27"/>
        <v/>
      </c>
      <c s="252" t="str">
        <f>IF($I132="","",'SEP 24'!$CA132)</f>
        <v/>
      </c>
      <c s="253" t="str">
        <f t="shared" si="28"/>
        <v/>
      </c>
      <c s="252" t="str">
        <f t="shared" si="29"/>
        <v/>
      </c>
      <c s="252" t="str">
        <f>IF($I132="","",'SEP 24'!$CD132)</f>
        <v/>
      </c>
      <c s="253" t="str">
        <f t="shared" si="30"/>
        <v/>
      </c>
      <c s="253"/>
      <c s="306"/>
      <c s="298"/>
      <c s="298"/>
      <c s="298"/>
      <c s="254" t="str">
        <f t="shared" si="31"/>
        <v/>
      </c>
      <c s="298"/>
      <c s="298"/>
      <c s="298"/>
      <c s="298"/>
      <c s="298"/>
      <c s="298"/>
      <c s="298"/>
      <c s="298"/>
    </row>
    <row r="133" spans="1:98" ht="15.75" customHeight="1">
      <c r="A133" s="249" t="str">
        <f>IF('STUDENT DATA SHEET '!A134="","",'STUDENT DATA SHEET '!A134)</f>
        <v/>
      </c>
      <c s="229" t="str">
        <f>IFERROR(IF('STUDENT DATA SHEET '!B134="","",'STUDENT DATA SHEET '!B134),"")</f>
        <v/>
      </c>
      <c s="229" t="str">
        <f>IFERROR(IF('STUDENT DATA SHEET '!C134="","",'STUDENT DATA SHEET '!C134),"")</f>
        <v/>
      </c>
      <c s="229" t="str">
        <f>IFERROR(IF('STUDENT DATA SHEET '!D134="","",'STUDENT DATA SHEET '!D134),"")</f>
        <v/>
      </c>
      <c s="250" t="str">
        <f>IFERROR(IF('STUDENT DATA SHEET '!E134="","",'STUDENT DATA SHEET '!E134),"")</f>
        <v/>
      </c>
      <c s="251" t="str">
        <f>IFERROR(IF('STUDENT DATA SHEET '!F134="","",'STUDENT DATA SHEET '!F134),"")</f>
        <v/>
      </c>
      <c s="229" t="str">
        <f>IFERROR(IF('STUDENT DATA SHEET '!G134="","",'STUDENT DATA SHEET '!G134),"")</f>
        <v/>
      </c>
      <c s="229" t="str">
        <f>IFERROR(IF('STUDENT DATA SHEET '!H134="","",'STUDENT DATA SHEET '!H134),"")</f>
        <v/>
      </c>
      <c s="229" t="str">
        <f>IFERROR(UPPER(IF('STUDENT DATA SHEET '!I134="","",'STUDENT DATA SHEET '!I134)),"")</f>
        <v/>
      </c>
      <c s="229" t="str">
        <f>IFERROR(IF('STUDENT DATA SHEET '!J134="","",'STUDENT DATA SHEET '!J134),"")</f>
        <v/>
      </c>
      <c s="229" t="str">
        <f>IFERROR(IF('STUDENT DATA SHEET '!K134="","",'STUDENT DATA SHEET '!K134),"")</f>
        <v/>
      </c>
      <c s="229"/>
      <c s="102"/>
      <c s="102"/>
      <c s="102"/>
      <c s="102"/>
      <c s="102"/>
      <c s="102"/>
      <c s="102"/>
      <c s="102"/>
      <c s="102"/>
      <c s="102"/>
      <c s="102"/>
      <c s="102"/>
      <c s="102"/>
      <c s="102"/>
      <c s="102"/>
      <c s="102"/>
      <c s="102"/>
      <c s="102"/>
      <c s="102"/>
      <c s="102"/>
      <c s="102"/>
      <c s="102"/>
      <c s="102"/>
      <c s="102"/>
      <c s="102"/>
      <c s="102"/>
      <c s="102"/>
      <c s="102"/>
      <c s="102"/>
      <c s="102"/>
      <c s="102"/>
      <c s="102"/>
      <c s="89" t="str">
        <f>IF(B133="","",_xlfn.AGGREGATE(3,5,$B$6:B133))</f>
        <v/>
      </c>
      <c s="209"/>
      <c s="209"/>
      <c s="102"/>
      <c s="102"/>
      <c s="102"/>
      <c s="102"/>
      <c s="102"/>
      <c s="102"/>
      <c s="102"/>
      <c s="102"/>
      <c s="102"/>
      <c s="102"/>
      <c s="102"/>
      <c s="102"/>
      <c s="102"/>
      <c s="102"/>
      <c s="102"/>
      <c s="102"/>
      <c s="102"/>
      <c s="102"/>
      <c s="102"/>
      <c s="102"/>
      <c s="102"/>
      <c s="102"/>
      <c s="102"/>
      <c s="102"/>
      <c s="102"/>
      <c s="102"/>
      <c s="102"/>
      <c s="102"/>
      <c s="252" t="str">
        <f t="shared" si="25"/>
        <v/>
      </c>
      <c s="252" t="str">
        <f>IF($I133="","",'SEP 24'!$BX133)</f>
        <v/>
      </c>
      <c s="253" t="str">
        <f t="shared" si="26"/>
        <v/>
      </c>
      <c s="252" t="str">
        <f t="shared" si="27"/>
        <v/>
      </c>
      <c s="252" t="str">
        <f>IF($I133="","",'SEP 24'!$CA133)</f>
        <v/>
      </c>
      <c s="253" t="str">
        <f t="shared" si="28"/>
        <v/>
      </c>
      <c s="252" t="str">
        <f t="shared" si="29"/>
        <v/>
      </c>
      <c s="252" t="str">
        <f>IF($I133="","",'SEP 24'!$CD133)</f>
        <v/>
      </c>
      <c s="253" t="str">
        <f t="shared" si="30"/>
        <v/>
      </c>
      <c s="253"/>
      <c s="306"/>
      <c s="298"/>
      <c s="298"/>
      <c s="298"/>
      <c s="254" t="str">
        <f t="shared" si="31"/>
        <v/>
      </c>
      <c s="298"/>
      <c s="298"/>
      <c s="298"/>
      <c s="298"/>
      <c s="298"/>
      <c s="298"/>
      <c s="298"/>
      <c s="298"/>
    </row>
    <row r="134" spans="1:98" ht="15.75" customHeight="1">
      <c r="A134" s="249" t="str">
        <f>IF('STUDENT DATA SHEET '!A135="","",'STUDENT DATA SHEET '!A135)</f>
        <v/>
      </c>
      <c s="229" t="str">
        <f>IFERROR(IF('STUDENT DATA SHEET '!B135="","",'STUDENT DATA SHEET '!B135),"")</f>
        <v/>
      </c>
      <c s="229" t="str">
        <f>IFERROR(IF('STUDENT DATA SHEET '!C135="","",'STUDENT DATA SHEET '!C135),"")</f>
        <v/>
      </c>
      <c s="229" t="str">
        <f>IFERROR(IF('STUDENT DATA SHEET '!D135="","",'STUDENT DATA SHEET '!D135),"")</f>
        <v/>
      </c>
      <c s="250" t="str">
        <f>IFERROR(IF('STUDENT DATA SHEET '!E135="","",'STUDENT DATA SHEET '!E135),"")</f>
        <v/>
      </c>
      <c s="251" t="str">
        <f>IFERROR(IF('STUDENT DATA SHEET '!F135="","",'STUDENT DATA SHEET '!F135),"")</f>
        <v/>
      </c>
      <c s="229" t="str">
        <f>IFERROR(IF('STUDENT DATA SHEET '!G135="","",'STUDENT DATA SHEET '!G135),"")</f>
        <v/>
      </c>
      <c s="229" t="str">
        <f>IFERROR(IF('STUDENT DATA SHEET '!H135="","",'STUDENT DATA SHEET '!H135),"")</f>
        <v/>
      </c>
      <c s="229" t="str">
        <f>IFERROR(UPPER(IF('STUDENT DATA SHEET '!I135="","",'STUDENT DATA SHEET '!I135)),"")</f>
        <v/>
      </c>
      <c s="229" t="str">
        <f>IFERROR(IF('STUDENT DATA SHEET '!J135="","",'STUDENT DATA SHEET '!J135),"")</f>
        <v/>
      </c>
      <c s="229" t="str">
        <f>IFERROR(IF('STUDENT DATA SHEET '!K135="","",'STUDENT DATA SHEET '!K135),"")</f>
        <v/>
      </c>
      <c s="229"/>
      <c s="102"/>
      <c s="102"/>
      <c s="102"/>
      <c s="102"/>
      <c s="102"/>
      <c s="102"/>
      <c s="102"/>
      <c s="102"/>
      <c s="102"/>
      <c s="102"/>
      <c s="102"/>
      <c s="102"/>
      <c s="102"/>
      <c s="102"/>
      <c s="102"/>
      <c s="102"/>
      <c s="102"/>
      <c s="102"/>
      <c s="102"/>
      <c s="102"/>
      <c s="102"/>
      <c s="102"/>
      <c s="102"/>
      <c s="102"/>
      <c s="102"/>
      <c s="102"/>
      <c s="102"/>
      <c s="102"/>
      <c s="102"/>
      <c s="102"/>
      <c s="102"/>
      <c s="102"/>
      <c s="89" t="str">
        <f>IF(B134="","",_xlfn.AGGREGATE(3,5,$B$6:B134))</f>
        <v/>
      </c>
      <c s="209"/>
      <c s="209"/>
      <c s="102"/>
      <c s="102"/>
      <c s="102"/>
      <c s="102"/>
      <c s="102"/>
      <c s="102"/>
      <c s="102"/>
      <c s="102"/>
      <c s="102"/>
      <c s="102"/>
      <c s="102"/>
      <c s="102"/>
      <c s="102"/>
      <c s="102"/>
      <c s="102"/>
      <c s="102"/>
      <c s="102"/>
      <c s="102"/>
      <c s="102"/>
      <c s="102"/>
      <c s="102"/>
      <c s="102"/>
      <c s="102"/>
      <c s="102"/>
      <c s="102"/>
      <c s="102"/>
      <c s="102"/>
      <c s="102"/>
      <c s="252" t="str">
        <f t="shared" si="25"/>
        <v/>
      </c>
      <c s="252" t="str">
        <f>IF($I134="","",'SEP 24'!$BX134)</f>
        <v/>
      </c>
      <c s="253" t="str">
        <f t="shared" si="26"/>
        <v/>
      </c>
      <c s="252" t="str">
        <f t="shared" si="27"/>
        <v/>
      </c>
      <c s="252" t="str">
        <f>IF($I134="","",'SEP 24'!$CA134)</f>
        <v/>
      </c>
      <c s="253" t="str">
        <f t="shared" si="28"/>
        <v/>
      </c>
      <c s="252" t="str">
        <f t="shared" si="29"/>
        <v/>
      </c>
      <c s="252" t="str">
        <f>IF($I134="","",'SEP 24'!$CD134)</f>
        <v/>
      </c>
      <c s="253" t="str">
        <f t="shared" si="30"/>
        <v/>
      </c>
      <c s="253"/>
      <c s="306"/>
      <c s="298"/>
      <c s="298"/>
      <c s="298"/>
      <c s="254" t="str">
        <f t="shared" si="31"/>
        <v/>
      </c>
      <c s="298"/>
      <c s="298"/>
      <c s="298"/>
      <c s="298"/>
      <c s="298"/>
      <c s="298"/>
      <c s="298"/>
      <c s="298"/>
    </row>
    <row r="135" spans="1:98" ht="15.75" customHeight="1">
      <c r="A135" s="249" t="str">
        <f>IF('STUDENT DATA SHEET '!A136="","",'STUDENT DATA SHEET '!A136)</f>
        <v/>
      </c>
      <c s="229" t="str">
        <f>IFERROR(IF('STUDENT DATA SHEET '!B136="","",'STUDENT DATA SHEET '!B136),"")</f>
        <v/>
      </c>
      <c s="229" t="str">
        <f>IFERROR(IF('STUDENT DATA SHEET '!C136="","",'STUDENT DATA SHEET '!C136),"")</f>
        <v/>
      </c>
      <c s="229" t="str">
        <f>IFERROR(IF('STUDENT DATA SHEET '!D136="","",'STUDENT DATA SHEET '!D136),"")</f>
        <v/>
      </c>
      <c s="250" t="str">
        <f>IFERROR(IF('STUDENT DATA SHEET '!E136="","",'STUDENT DATA SHEET '!E136),"")</f>
        <v/>
      </c>
      <c s="251" t="str">
        <f>IFERROR(IF('STUDENT DATA SHEET '!F136="","",'STUDENT DATA SHEET '!F136),"")</f>
        <v/>
      </c>
      <c s="229" t="str">
        <f>IFERROR(IF('STUDENT DATA SHEET '!G136="","",'STUDENT DATA SHEET '!G136),"")</f>
        <v/>
      </c>
      <c s="229" t="str">
        <f>IFERROR(IF('STUDENT DATA SHEET '!H136="","",'STUDENT DATA SHEET '!H136),"")</f>
        <v/>
      </c>
      <c s="229" t="str">
        <f>IFERROR(UPPER(IF('STUDENT DATA SHEET '!I136="","",'STUDENT DATA SHEET '!I136)),"")</f>
        <v/>
      </c>
      <c s="229" t="str">
        <f>IFERROR(IF('STUDENT DATA SHEET '!J136="","",'STUDENT DATA SHEET '!J136),"")</f>
        <v/>
      </c>
      <c s="229" t="str">
        <f>IFERROR(IF('STUDENT DATA SHEET '!K136="","",'STUDENT DATA SHEET '!K136),"")</f>
        <v/>
      </c>
      <c s="229"/>
      <c s="102"/>
      <c s="102"/>
      <c s="102"/>
      <c s="102"/>
      <c s="102"/>
      <c s="102"/>
      <c s="102"/>
      <c s="102"/>
      <c s="102"/>
      <c s="102"/>
      <c s="102"/>
      <c s="102"/>
      <c s="102"/>
      <c s="102"/>
      <c s="102"/>
      <c s="102"/>
      <c s="102"/>
      <c s="102"/>
      <c s="102"/>
      <c s="102"/>
      <c s="102"/>
      <c s="102"/>
      <c s="102"/>
      <c s="102"/>
      <c s="102"/>
      <c s="102"/>
      <c s="102"/>
      <c s="102"/>
      <c s="102"/>
      <c s="102"/>
      <c s="102"/>
      <c s="102"/>
      <c s="89" t="str">
        <f>IF(B135="","",_xlfn.AGGREGATE(3,5,$B$6:B135))</f>
        <v/>
      </c>
      <c s="209"/>
      <c s="209"/>
      <c s="102"/>
      <c s="102"/>
      <c s="102"/>
      <c s="102"/>
      <c s="102"/>
      <c s="102"/>
      <c s="102"/>
      <c s="102"/>
      <c s="102"/>
      <c s="102"/>
      <c s="102"/>
      <c s="102"/>
      <c s="102"/>
      <c s="102"/>
      <c s="102"/>
      <c s="102"/>
      <c s="102"/>
      <c s="102"/>
      <c s="102"/>
      <c s="102"/>
      <c s="102"/>
      <c s="102"/>
      <c s="102"/>
      <c s="102"/>
      <c s="102"/>
      <c s="102"/>
      <c s="102"/>
      <c s="102"/>
      <c s="252" t="str">
        <f t="shared" si="32" ref="BX135:BX198">IFERROR(IF($I135="","",COUNT($M135:$AR135,$AT135:$BW135)),"")</f>
        <v/>
      </c>
      <c s="252" t="str">
        <f>IF($I135="","",'SEP 24'!$BX135)</f>
        <v/>
      </c>
      <c s="253" t="str">
        <f t="shared" si="33" ref="BZ135:BZ198">IF($I135="","",SUM($BX135:$BY135))</f>
        <v/>
      </c>
      <c s="252" t="str">
        <f t="shared" si="34" ref="CA135:CA198">IF($I135="","",COUNTIF($M135:$BW135,"A"))</f>
        <v/>
      </c>
      <c s="252" t="str">
        <f>IF($I135="","",'SEP 24'!$CA135)</f>
        <v/>
      </c>
      <c s="253" t="str">
        <f t="shared" si="35" ref="CC135:CC198">IF($I135="","",SUM($CA135:$CB135))</f>
        <v/>
      </c>
      <c s="252" t="str">
        <f t="shared" si="36" ref="CD135:CD198">IF($I135="","",COUNTIF($M135:$BW135,"L"))</f>
        <v/>
      </c>
      <c s="252" t="str">
        <f>IF($I135="","",'SEP 24'!$CD135)</f>
        <v/>
      </c>
      <c s="253" t="str">
        <f t="shared" si="37" ref="CF135:CF198">IF($I135="","",SUM($CD135:$CE135))</f>
        <v/>
      </c>
      <c s="253"/>
      <c s="306"/>
      <c s="298"/>
      <c s="298"/>
      <c s="298"/>
      <c s="254" t="str">
        <f t="shared" si="38" ref="CL135:CL204">IFERROR(IF($BX135="","",COUNT($M135:$AR135,$AT135:$BW135)/2),"")</f>
        <v/>
      </c>
      <c s="298"/>
      <c s="298"/>
      <c s="298"/>
      <c s="298"/>
      <c s="298"/>
      <c s="298"/>
      <c s="298"/>
      <c s="298"/>
    </row>
    <row r="136" spans="1:98" ht="15.75" customHeight="1">
      <c r="A136" s="249" t="str">
        <f>IF('STUDENT DATA SHEET '!A137="","",'STUDENT DATA SHEET '!A137)</f>
        <v/>
      </c>
      <c s="229" t="str">
        <f>IFERROR(IF('STUDENT DATA SHEET '!B137="","",'STUDENT DATA SHEET '!B137),"")</f>
        <v/>
      </c>
      <c s="229" t="str">
        <f>IFERROR(IF('STUDENT DATA SHEET '!C137="","",'STUDENT DATA SHEET '!C137),"")</f>
        <v/>
      </c>
      <c s="229" t="str">
        <f>IFERROR(IF('STUDENT DATA SHEET '!D137="","",'STUDENT DATA SHEET '!D137),"")</f>
        <v/>
      </c>
      <c s="250" t="str">
        <f>IFERROR(IF('STUDENT DATA SHEET '!E137="","",'STUDENT DATA SHEET '!E137),"")</f>
        <v/>
      </c>
      <c s="251" t="str">
        <f>IFERROR(IF('STUDENT DATA SHEET '!F137="","",'STUDENT DATA SHEET '!F137),"")</f>
        <v/>
      </c>
      <c s="229" t="str">
        <f>IFERROR(IF('STUDENT DATA SHEET '!G137="","",'STUDENT DATA SHEET '!G137),"")</f>
        <v/>
      </c>
      <c s="229" t="str">
        <f>IFERROR(IF('STUDENT DATA SHEET '!H137="","",'STUDENT DATA SHEET '!H137),"")</f>
        <v/>
      </c>
      <c s="229" t="str">
        <f>IFERROR(UPPER(IF('STUDENT DATA SHEET '!I137="","",'STUDENT DATA SHEET '!I137)),"")</f>
        <v/>
      </c>
      <c s="229" t="str">
        <f>IFERROR(IF('STUDENT DATA SHEET '!J137="","",'STUDENT DATA SHEET '!J137),"")</f>
        <v/>
      </c>
      <c s="229" t="str">
        <f>IFERROR(IF('STUDENT DATA SHEET '!K137="","",'STUDENT DATA SHEET '!K137),"")</f>
        <v/>
      </c>
      <c s="229"/>
      <c s="102"/>
      <c s="102"/>
      <c s="102"/>
      <c s="102"/>
      <c s="102"/>
      <c s="102"/>
      <c s="102"/>
      <c s="102"/>
      <c s="102"/>
      <c s="102"/>
      <c s="102"/>
      <c s="102"/>
      <c s="102"/>
      <c s="102"/>
      <c s="102"/>
      <c s="102"/>
      <c s="102"/>
      <c s="102"/>
      <c s="102"/>
      <c s="102"/>
      <c s="102"/>
      <c s="102"/>
      <c s="102"/>
      <c s="102"/>
      <c s="102"/>
      <c s="102"/>
      <c s="102"/>
      <c s="102"/>
      <c s="102"/>
      <c s="102"/>
      <c s="102"/>
      <c s="102"/>
      <c s="89" t="str">
        <f>IF(B136="","",_xlfn.AGGREGATE(3,5,$B$6:B136))</f>
        <v/>
      </c>
      <c s="209"/>
      <c s="209"/>
      <c s="102"/>
      <c s="102"/>
      <c s="102"/>
      <c s="102"/>
      <c s="102"/>
      <c s="102"/>
      <c s="102"/>
      <c s="102"/>
      <c s="102"/>
      <c s="102"/>
      <c s="102"/>
      <c s="102"/>
      <c s="102"/>
      <c s="102"/>
      <c s="102"/>
      <c s="102"/>
      <c s="102"/>
      <c s="102"/>
      <c s="102"/>
      <c s="102"/>
      <c s="102"/>
      <c s="102"/>
      <c s="102"/>
      <c s="102"/>
      <c s="102"/>
      <c s="102"/>
      <c s="102"/>
      <c s="102"/>
      <c s="252" t="str">
        <f t="shared" si="32"/>
        <v/>
      </c>
      <c s="252" t="str">
        <f>IF($I136="","",'SEP 24'!$BX136)</f>
        <v/>
      </c>
      <c s="253" t="str">
        <f t="shared" si="33"/>
        <v/>
      </c>
      <c s="252" t="str">
        <f t="shared" si="34"/>
        <v/>
      </c>
      <c s="252" t="str">
        <f>IF($I136="","",'SEP 24'!$CA136)</f>
        <v/>
      </c>
      <c s="253" t="str">
        <f t="shared" si="35"/>
        <v/>
      </c>
      <c s="252" t="str">
        <f t="shared" si="36"/>
        <v/>
      </c>
      <c s="252" t="str">
        <f>IF($I136="","",'SEP 24'!$CD136)</f>
        <v/>
      </c>
      <c s="253" t="str">
        <f t="shared" si="37"/>
        <v/>
      </c>
      <c s="253"/>
      <c s="306"/>
      <c s="298"/>
      <c s="298"/>
      <c s="298"/>
      <c s="254" t="str">
        <f t="shared" si="38"/>
        <v/>
      </c>
      <c s="298"/>
      <c s="298"/>
      <c s="298"/>
      <c s="298"/>
      <c s="298"/>
      <c s="298"/>
      <c s="298"/>
      <c s="298"/>
    </row>
    <row r="137" spans="1:98" ht="15.75" customHeight="1">
      <c r="A137" s="249" t="str">
        <f>IF('STUDENT DATA SHEET '!A138="","",'STUDENT DATA SHEET '!A138)</f>
        <v/>
      </c>
      <c s="229" t="str">
        <f>IFERROR(IF('STUDENT DATA SHEET '!B138="","",'STUDENT DATA SHEET '!B138),"")</f>
        <v/>
      </c>
      <c s="229" t="str">
        <f>IFERROR(IF('STUDENT DATA SHEET '!C138="","",'STUDENT DATA SHEET '!C138),"")</f>
        <v/>
      </c>
      <c s="229" t="str">
        <f>IFERROR(IF('STUDENT DATA SHEET '!D138="","",'STUDENT DATA SHEET '!D138),"")</f>
        <v/>
      </c>
      <c s="250" t="str">
        <f>IFERROR(IF('STUDENT DATA SHEET '!E138="","",'STUDENT DATA SHEET '!E138),"")</f>
        <v/>
      </c>
      <c s="251" t="str">
        <f>IFERROR(IF('STUDENT DATA SHEET '!F138="","",'STUDENT DATA SHEET '!F138),"")</f>
        <v/>
      </c>
      <c s="229" t="str">
        <f>IFERROR(IF('STUDENT DATA SHEET '!G138="","",'STUDENT DATA SHEET '!G138),"")</f>
        <v/>
      </c>
      <c s="229" t="str">
        <f>IFERROR(IF('STUDENT DATA SHEET '!H138="","",'STUDENT DATA SHEET '!H138),"")</f>
        <v/>
      </c>
      <c s="229" t="str">
        <f>IFERROR(UPPER(IF('STUDENT DATA SHEET '!I138="","",'STUDENT DATA SHEET '!I138)),"")</f>
        <v/>
      </c>
      <c s="229" t="str">
        <f>IFERROR(IF('STUDENT DATA SHEET '!J138="","",'STUDENT DATA SHEET '!J138),"")</f>
        <v/>
      </c>
      <c s="229" t="str">
        <f>IFERROR(IF('STUDENT DATA SHEET '!K138="","",'STUDENT DATA SHEET '!K138),"")</f>
        <v/>
      </c>
      <c s="229"/>
      <c s="102"/>
      <c s="102"/>
      <c s="102"/>
      <c s="102"/>
      <c s="102"/>
      <c s="102"/>
      <c s="102"/>
      <c s="102"/>
      <c s="102"/>
      <c s="102"/>
      <c s="102"/>
      <c s="102"/>
      <c s="102"/>
      <c s="102"/>
      <c s="102"/>
      <c s="102"/>
      <c s="102"/>
      <c s="102"/>
      <c s="102"/>
      <c s="102"/>
      <c s="102"/>
      <c s="102"/>
      <c s="102"/>
      <c s="102"/>
      <c s="102"/>
      <c s="102"/>
      <c s="102"/>
      <c s="102"/>
      <c s="102"/>
      <c s="102"/>
      <c s="102"/>
      <c s="102"/>
      <c s="89" t="str">
        <f>IF(B137="","",_xlfn.AGGREGATE(3,5,$B$6:B137))</f>
        <v/>
      </c>
      <c s="209"/>
      <c s="209"/>
      <c s="102"/>
      <c s="102"/>
      <c s="102"/>
      <c s="102"/>
      <c s="102"/>
      <c s="102"/>
      <c s="102"/>
      <c s="102"/>
      <c s="102"/>
      <c s="102"/>
      <c s="102"/>
      <c s="102"/>
      <c s="102"/>
      <c s="102"/>
      <c s="102"/>
      <c s="102"/>
      <c s="102"/>
      <c s="102"/>
      <c s="102"/>
      <c s="102"/>
      <c s="102"/>
      <c s="102"/>
      <c s="102"/>
      <c s="102"/>
      <c s="102"/>
      <c s="102"/>
      <c s="102"/>
      <c s="102"/>
      <c s="252" t="str">
        <f t="shared" si="32"/>
        <v/>
      </c>
      <c s="252" t="str">
        <f>IF($I137="","",'SEP 24'!$BX137)</f>
        <v/>
      </c>
      <c s="253" t="str">
        <f t="shared" si="33"/>
        <v/>
      </c>
      <c s="252" t="str">
        <f t="shared" si="34"/>
        <v/>
      </c>
      <c s="252" t="str">
        <f>IF($I137="","",'SEP 24'!$CA137)</f>
        <v/>
      </c>
      <c s="253" t="str">
        <f t="shared" si="35"/>
        <v/>
      </c>
      <c s="252" t="str">
        <f t="shared" si="36"/>
        <v/>
      </c>
      <c s="252" t="str">
        <f>IF($I137="","",'SEP 24'!$CD137)</f>
        <v/>
      </c>
      <c s="253" t="str">
        <f t="shared" si="37"/>
        <v/>
      </c>
      <c s="253"/>
      <c s="306"/>
      <c s="298"/>
      <c s="298"/>
      <c s="298"/>
      <c s="254" t="str">
        <f t="shared" si="38"/>
        <v/>
      </c>
      <c s="298"/>
      <c s="298"/>
      <c s="298"/>
      <c s="298"/>
      <c s="298"/>
      <c s="298"/>
      <c s="298"/>
      <c s="298"/>
    </row>
    <row r="138" spans="1:98" ht="15.75" customHeight="1">
      <c r="A138" s="249" t="str">
        <f>IF('STUDENT DATA SHEET '!A139="","",'STUDENT DATA SHEET '!A139)</f>
        <v/>
      </c>
      <c s="229" t="str">
        <f>IFERROR(IF('STUDENT DATA SHEET '!B139="","",'STUDENT DATA SHEET '!B139),"")</f>
        <v/>
      </c>
      <c s="229" t="str">
        <f>IFERROR(IF('STUDENT DATA SHEET '!C139="","",'STUDENT DATA SHEET '!C139),"")</f>
        <v/>
      </c>
      <c s="229" t="str">
        <f>IFERROR(IF('STUDENT DATA SHEET '!D139="","",'STUDENT DATA SHEET '!D139),"")</f>
        <v/>
      </c>
      <c s="250" t="str">
        <f>IFERROR(IF('STUDENT DATA SHEET '!E139="","",'STUDENT DATA SHEET '!E139),"")</f>
        <v/>
      </c>
      <c s="251" t="str">
        <f>IFERROR(IF('STUDENT DATA SHEET '!F139="","",'STUDENT DATA SHEET '!F139),"")</f>
        <v/>
      </c>
      <c s="229" t="str">
        <f>IFERROR(IF('STUDENT DATA SHEET '!G139="","",'STUDENT DATA SHEET '!G139),"")</f>
        <v/>
      </c>
      <c s="229" t="str">
        <f>IFERROR(IF('STUDENT DATA SHEET '!H139="","",'STUDENT DATA SHEET '!H139),"")</f>
        <v/>
      </c>
      <c s="229" t="str">
        <f>IFERROR(UPPER(IF('STUDENT DATA SHEET '!I139="","",'STUDENT DATA SHEET '!I139)),"")</f>
        <v/>
      </c>
      <c s="229" t="str">
        <f>IFERROR(IF('STUDENT DATA SHEET '!J139="","",'STUDENT DATA SHEET '!J139),"")</f>
        <v/>
      </c>
      <c s="229" t="str">
        <f>IFERROR(IF('STUDENT DATA SHEET '!K139="","",'STUDENT DATA SHEET '!K139),"")</f>
        <v/>
      </c>
      <c s="229"/>
      <c s="102"/>
      <c s="102"/>
      <c s="102"/>
      <c s="102"/>
      <c s="102"/>
      <c s="102"/>
      <c s="102"/>
      <c s="102"/>
      <c s="102"/>
      <c s="102"/>
      <c s="102"/>
      <c s="102"/>
      <c s="102"/>
      <c s="102"/>
      <c s="102"/>
      <c s="102"/>
      <c s="102"/>
      <c s="102"/>
      <c s="102"/>
      <c s="102"/>
      <c s="102"/>
      <c s="102"/>
      <c s="102"/>
      <c s="102"/>
      <c s="102"/>
      <c s="102"/>
      <c s="102"/>
      <c s="102"/>
      <c s="102"/>
      <c s="102"/>
      <c s="102"/>
      <c s="102"/>
      <c s="89" t="str">
        <f>IF(B138="","",_xlfn.AGGREGATE(3,5,$B$6:B138))</f>
        <v/>
      </c>
      <c s="209"/>
      <c s="209"/>
      <c s="102"/>
      <c s="102"/>
      <c s="102"/>
      <c s="102"/>
      <c s="102"/>
      <c s="102"/>
      <c s="102"/>
      <c s="102"/>
      <c s="102"/>
      <c s="102"/>
      <c s="102"/>
      <c s="102"/>
      <c s="102"/>
      <c s="102"/>
      <c s="102"/>
      <c s="102"/>
      <c s="102"/>
      <c s="102"/>
      <c s="102"/>
      <c s="102"/>
      <c s="102"/>
      <c s="102"/>
      <c s="102"/>
      <c s="102"/>
      <c s="102"/>
      <c s="102"/>
      <c s="102"/>
      <c s="102"/>
      <c s="252" t="str">
        <f t="shared" si="32"/>
        <v/>
      </c>
      <c s="252" t="str">
        <f>IF($I138="","",'SEP 24'!$BX138)</f>
        <v/>
      </c>
      <c s="253" t="str">
        <f t="shared" si="33"/>
        <v/>
      </c>
      <c s="252" t="str">
        <f t="shared" si="34"/>
        <v/>
      </c>
      <c s="252" t="str">
        <f>IF($I138="","",'SEP 24'!$CA138)</f>
        <v/>
      </c>
      <c s="253" t="str">
        <f t="shared" si="35"/>
        <v/>
      </c>
      <c s="252" t="str">
        <f t="shared" si="36"/>
        <v/>
      </c>
      <c s="252" t="str">
        <f>IF($I138="","",'SEP 24'!$CD138)</f>
        <v/>
      </c>
      <c s="253" t="str">
        <f t="shared" si="37"/>
        <v/>
      </c>
      <c s="253"/>
      <c s="306"/>
      <c s="298"/>
      <c s="298"/>
      <c s="298"/>
      <c s="254" t="str">
        <f t="shared" si="38"/>
        <v/>
      </c>
      <c s="298"/>
      <c s="298"/>
      <c s="298"/>
      <c s="298"/>
      <c s="298"/>
      <c s="298"/>
      <c s="298"/>
      <c s="298"/>
    </row>
    <row r="139" spans="1:98" ht="15.75" customHeight="1">
      <c r="A139" s="249" t="str">
        <f>IF('STUDENT DATA SHEET '!A140="","",'STUDENT DATA SHEET '!A140)</f>
        <v/>
      </c>
      <c s="229" t="str">
        <f>IFERROR(IF('STUDENT DATA SHEET '!B140="","",'STUDENT DATA SHEET '!B140),"")</f>
        <v/>
      </c>
      <c s="229" t="str">
        <f>IFERROR(IF('STUDENT DATA SHEET '!C140="","",'STUDENT DATA SHEET '!C140),"")</f>
        <v/>
      </c>
      <c s="229" t="str">
        <f>IFERROR(IF('STUDENT DATA SHEET '!D140="","",'STUDENT DATA SHEET '!D140),"")</f>
        <v/>
      </c>
      <c s="250" t="str">
        <f>IFERROR(IF('STUDENT DATA SHEET '!E140="","",'STUDENT DATA SHEET '!E140),"")</f>
        <v/>
      </c>
      <c s="251" t="str">
        <f>IFERROR(IF('STUDENT DATA SHEET '!F140="","",'STUDENT DATA SHEET '!F140),"")</f>
        <v/>
      </c>
      <c s="229" t="str">
        <f>IFERROR(IF('STUDENT DATA SHEET '!G140="","",'STUDENT DATA SHEET '!G140),"")</f>
        <v/>
      </c>
      <c s="229" t="str">
        <f>IFERROR(IF('STUDENT DATA SHEET '!H140="","",'STUDENT DATA SHEET '!H140),"")</f>
        <v/>
      </c>
      <c s="229" t="str">
        <f>IFERROR(UPPER(IF('STUDENT DATA SHEET '!I140="","",'STUDENT DATA SHEET '!I140)),"")</f>
        <v/>
      </c>
      <c s="229" t="str">
        <f>IFERROR(IF('STUDENT DATA SHEET '!J140="","",'STUDENT DATA SHEET '!J140),"")</f>
        <v/>
      </c>
      <c s="229" t="str">
        <f>IFERROR(IF('STUDENT DATA SHEET '!K140="","",'STUDENT DATA SHEET '!K140),"")</f>
        <v/>
      </c>
      <c s="229"/>
      <c s="102"/>
      <c s="102"/>
      <c s="102"/>
      <c s="102"/>
      <c s="102"/>
      <c s="102"/>
      <c s="102"/>
      <c s="102"/>
      <c s="102"/>
      <c s="102"/>
      <c s="102"/>
      <c s="102"/>
      <c s="102"/>
      <c s="102"/>
      <c s="102"/>
      <c s="102"/>
      <c s="102"/>
      <c s="102"/>
      <c s="102"/>
      <c s="102"/>
      <c s="102"/>
      <c s="102"/>
      <c s="102"/>
      <c s="102"/>
      <c s="102"/>
      <c s="102"/>
      <c s="102"/>
      <c s="102"/>
      <c s="102"/>
      <c s="102"/>
      <c s="102"/>
      <c s="102"/>
      <c s="89" t="str">
        <f>IF(B139="","",_xlfn.AGGREGATE(3,5,$B$6:B139))</f>
        <v/>
      </c>
      <c s="209"/>
      <c s="209"/>
      <c s="102"/>
      <c s="102"/>
      <c s="102"/>
      <c s="102"/>
      <c s="102"/>
      <c s="102"/>
      <c s="102"/>
      <c s="102"/>
      <c s="102"/>
      <c s="102"/>
      <c s="102"/>
      <c s="102"/>
      <c s="102"/>
      <c s="102"/>
      <c s="102"/>
      <c s="102"/>
      <c s="102"/>
      <c s="102"/>
      <c s="102"/>
      <c s="102"/>
      <c s="102"/>
      <c s="102"/>
      <c s="102"/>
      <c s="102"/>
      <c s="102"/>
      <c s="102"/>
      <c s="102"/>
      <c s="102"/>
      <c s="252" t="str">
        <f t="shared" si="32"/>
        <v/>
      </c>
      <c s="252" t="str">
        <f>IF($I139="","",'SEP 24'!$BX139)</f>
        <v/>
      </c>
      <c s="253" t="str">
        <f t="shared" si="33"/>
        <v/>
      </c>
      <c s="252" t="str">
        <f t="shared" si="34"/>
        <v/>
      </c>
      <c s="252" t="str">
        <f>IF($I139="","",'SEP 24'!$CA139)</f>
        <v/>
      </c>
      <c s="253" t="str">
        <f t="shared" si="35"/>
        <v/>
      </c>
      <c s="252" t="str">
        <f t="shared" si="36"/>
        <v/>
      </c>
      <c s="252" t="str">
        <f>IF($I139="","",'SEP 24'!$CD139)</f>
        <v/>
      </c>
      <c s="253" t="str">
        <f t="shared" si="37"/>
        <v/>
      </c>
      <c s="253"/>
      <c s="306"/>
      <c s="298"/>
      <c s="298"/>
      <c s="298"/>
      <c s="254" t="str">
        <f t="shared" si="38"/>
        <v/>
      </c>
      <c s="298"/>
      <c s="298"/>
      <c s="298"/>
      <c s="298"/>
      <c s="298"/>
      <c s="298"/>
      <c s="298"/>
      <c s="298"/>
    </row>
    <row r="140" spans="1:98" ht="15.75" customHeight="1">
      <c r="A140" s="249" t="str">
        <f>IF('STUDENT DATA SHEET '!A141="","",'STUDENT DATA SHEET '!A141)</f>
        <v/>
      </c>
      <c s="229" t="str">
        <f>IFERROR(IF('STUDENT DATA SHEET '!B141="","",'STUDENT DATA SHEET '!B141),"")</f>
        <v/>
      </c>
      <c s="229" t="str">
        <f>IFERROR(IF('STUDENT DATA SHEET '!C141="","",'STUDENT DATA SHEET '!C141),"")</f>
        <v/>
      </c>
      <c s="229" t="str">
        <f>IFERROR(IF('STUDENT DATA SHEET '!D141="","",'STUDENT DATA SHEET '!D141),"")</f>
        <v/>
      </c>
      <c s="250" t="str">
        <f>IFERROR(IF('STUDENT DATA SHEET '!E141="","",'STUDENT DATA SHEET '!E141),"")</f>
        <v/>
      </c>
      <c s="251" t="str">
        <f>IFERROR(IF('STUDENT DATA SHEET '!F141="","",'STUDENT DATA SHEET '!F141),"")</f>
        <v/>
      </c>
      <c s="229" t="str">
        <f>IFERROR(IF('STUDENT DATA SHEET '!G141="","",'STUDENT DATA SHEET '!G141),"")</f>
        <v/>
      </c>
      <c s="229" t="str">
        <f>IFERROR(IF('STUDENT DATA SHEET '!H141="","",'STUDENT DATA SHEET '!H141),"")</f>
        <v/>
      </c>
      <c s="229" t="str">
        <f>IFERROR(UPPER(IF('STUDENT DATA SHEET '!I141="","",'STUDENT DATA SHEET '!I141)),"")</f>
        <v/>
      </c>
      <c s="229" t="str">
        <f>IFERROR(IF('STUDENT DATA SHEET '!J141="","",'STUDENT DATA SHEET '!J141),"")</f>
        <v/>
      </c>
      <c s="229" t="str">
        <f>IFERROR(IF('STUDENT DATA SHEET '!K141="","",'STUDENT DATA SHEET '!K141),"")</f>
        <v/>
      </c>
      <c s="229"/>
      <c s="102"/>
      <c s="102"/>
      <c s="102"/>
      <c s="102"/>
      <c s="102"/>
      <c s="102"/>
      <c s="102"/>
      <c s="102"/>
      <c s="102"/>
      <c s="102"/>
      <c s="102"/>
      <c s="102"/>
      <c s="102"/>
      <c s="102"/>
      <c s="102"/>
      <c s="102"/>
      <c s="102"/>
      <c s="102"/>
      <c s="102"/>
      <c s="102"/>
      <c s="102"/>
      <c s="102"/>
      <c s="102"/>
      <c s="102"/>
      <c s="102"/>
      <c s="102"/>
      <c s="102"/>
      <c s="102"/>
      <c s="102"/>
      <c s="102"/>
      <c s="102"/>
      <c s="102"/>
      <c s="89" t="str">
        <f>IF(B140="","",_xlfn.AGGREGATE(3,5,$B$6:B140))</f>
        <v/>
      </c>
      <c s="209"/>
      <c s="209"/>
      <c s="102"/>
      <c s="102"/>
      <c s="102"/>
      <c s="102"/>
      <c s="102"/>
      <c s="102"/>
      <c s="102"/>
      <c s="102"/>
      <c s="102"/>
      <c s="102"/>
      <c s="102"/>
      <c s="102"/>
      <c s="102"/>
      <c s="102"/>
      <c s="102"/>
      <c s="102"/>
      <c s="102"/>
      <c s="102"/>
      <c s="102"/>
      <c s="102"/>
      <c s="102"/>
      <c s="102"/>
      <c s="102"/>
      <c s="102"/>
      <c s="102"/>
      <c s="102"/>
      <c s="102"/>
      <c s="102"/>
      <c s="252" t="str">
        <f t="shared" si="32"/>
        <v/>
      </c>
      <c s="252" t="str">
        <f>IF($I140="","",'SEP 24'!$BX140)</f>
        <v/>
      </c>
      <c s="253" t="str">
        <f t="shared" si="33"/>
        <v/>
      </c>
      <c s="252" t="str">
        <f t="shared" si="34"/>
        <v/>
      </c>
      <c s="252" t="str">
        <f>IF($I140="","",'SEP 24'!$CA140)</f>
        <v/>
      </c>
      <c s="253" t="str">
        <f t="shared" si="35"/>
        <v/>
      </c>
      <c s="252" t="str">
        <f t="shared" si="36"/>
        <v/>
      </c>
      <c s="252" t="str">
        <f>IF($I140="","",'SEP 24'!$CD140)</f>
        <v/>
      </c>
      <c s="253" t="str">
        <f t="shared" si="37"/>
        <v/>
      </c>
      <c s="253"/>
      <c s="306"/>
      <c s="298"/>
      <c s="298"/>
      <c s="298"/>
      <c s="254" t="str">
        <f t="shared" si="38"/>
        <v/>
      </c>
      <c s="298"/>
      <c s="298"/>
      <c s="298"/>
      <c s="298"/>
      <c s="298"/>
      <c s="298"/>
      <c s="298"/>
      <c s="298"/>
    </row>
    <row r="141" spans="1:98" ht="15.75" customHeight="1">
      <c r="A141" s="249" t="str">
        <f>IF('STUDENT DATA SHEET '!A142="","",'STUDENT DATA SHEET '!A142)</f>
        <v/>
      </c>
      <c s="229" t="str">
        <f>IFERROR(IF('STUDENT DATA SHEET '!B142="","",'STUDENT DATA SHEET '!B142),"")</f>
        <v/>
      </c>
      <c s="229" t="str">
        <f>IFERROR(IF('STUDENT DATA SHEET '!C142="","",'STUDENT DATA SHEET '!C142),"")</f>
        <v/>
      </c>
      <c s="229" t="str">
        <f>IFERROR(IF('STUDENT DATA SHEET '!D142="","",'STUDENT DATA SHEET '!D142),"")</f>
        <v/>
      </c>
      <c s="250" t="str">
        <f>IFERROR(IF('STUDENT DATA SHEET '!E142="","",'STUDENT DATA SHEET '!E142),"")</f>
        <v/>
      </c>
      <c s="251" t="str">
        <f>IFERROR(IF('STUDENT DATA SHEET '!F142="","",'STUDENT DATA SHEET '!F142),"")</f>
        <v/>
      </c>
      <c s="229" t="str">
        <f>IFERROR(IF('STUDENT DATA SHEET '!G142="","",'STUDENT DATA SHEET '!G142),"")</f>
        <v/>
      </c>
      <c s="229" t="str">
        <f>IFERROR(IF('STUDENT DATA SHEET '!H142="","",'STUDENT DATA SHEET '!H142),"")</f>
        <v/>
      </c>
      <c s="229" t="str">
        <f>IFERROR(UPPER(IF('STUDENT DATA SHEET '!I142="","",'STUDENT DATA SHEET '!I142)),"")</f>
        <v/>
      </c>
      <c s="229" t="str">
        <f>IFERROR(IF('STUDENT DATA SHEET '!J142="","",'STUDENT DATA SHEET '!J142),"")</f>
        <v/>
      </c>
      <c s="229" t="str">
        <f>IFERROR(IF('STUDENT DATA SHEET '!K142="","",'STUDENT DATA SHEET '!K142),"")</f>
        <v/>
      </c>
      <c s="229"/>
      <c s="102"/>
      <c s="102"/>
      <c s="102"/>
      <c s="102"/>
      <c s="102"/>
      <c s="102"/>
      <c s="102"/>
      <c s="102"/>
      <c s="102"/>
      <c s="102"/>
      <c s="102"/>
      <c s="102"/>
      <c s="102"/>
      <c s="102"/>
      <c s="102"/>
      <c s="102"/>
      <c s="102"/>
      <c s="102"/>
      <c s="102"/>
      <c s="102"/>
      <c s="102"/>
      <c s="102"/>
      <c s="102"/>
      <c s="102"/>
      <c s="102"/>
      <c s="102"/>
      <c s="102"/>
      <c s="102"/>
      <c s="102"/>
      <c s="102"/>
      <c s="102"/>
      <c s="102"/>
      <c s="89" t="str">
        <f>IF(B141="","",_xlfn.AGGREGATE(3,5,$B$6:B141))</f>
        <v/>
      </c>
      <c s="209"/>
      <c s="209"/>
      <c s="102"/>
      <c s="102"/>
      <c s="102"/>
      <c s="102"/>
      <c s="102"/>
      <c s="102"/>
      <c s="102"/>
      <c s="102"/>
      <c s="102"/>
      <c s="102"/>
      <c s="102"/>
      <c s="102"/>
      <c s="102"/>
      <c s="102"/>
      <c s="102"/>
      <c s="102"/>
      <c s="102"/>
      <c s="102"/>
      <c s="102"/>
      <c s="102"/>
      <c s="102"/>
      <c s="102"/>
      <c s="102"/>
      <c s="102"/>
      <c s="102"/>
      <c s="102"/>
      <c s="102"/>
      <c s="102"/>
      <c s="252" t="str">
        <f t="shared" si="32"/>
        <v/>
      </c>
      <c s="252" t="str">
        <f>IF($I141="","",'SEP 24'!$BX141)</f>
        <v/>
      </c>
      <c s="253" t="str">
        <f t="shared" si="33"/>
        <v/>
      </c>
      <c s="252" t="str">
        <f t="shared" si="34"/>
        <v/>
      </c>
      <c s="252" t="str">
        <f>IF($I141="","",'SEP 24'!$CA141)</f>
        <v/>
      </c>
      <c s="253" t="str">
        <f t="shared" si="35"/>
        <v/>
      </c>
      <c s="252" t="str">
        <f t="shared" si="36"/>
        <v/>
      </c>
      <c s="252" t="str">
        <f>IF($I141="","",'SEP 24'!$CD141)</f>
        <v/>
      </c>
      <c s="253" t="str">
        <f t="shared" si="37"/>
        <v/>
      </c>
      <c s="253"/>
      <c s="306"/>
      <c s="298"/>
      <c s="298"/>
      <c s="298"/>
      <c s="254" t="str">
        <f t="shared" si="38"/>
        <v/>
      </c>
      <c s="298"/>
      <c s="298"/>
      <c s="298"/>
      <c s="298"/>
      <c s="298"/>
      <c s="298"/>
      <c s="298"/>
      <c s="298"/>
    </row>
    <row r="142" spans="1:98" ht="15.75" customHeight="1">
      <c r="A142" s="249" t="str">
        <f>IF('STUDENT DATA SHEET '!A143="","",'STUDENT DATA SHEET '!A143)</f>
        <v/>
      </c>
      <c s="229" t="str">
        <f>IFERROR(IF('STUDENT DATA SHEET '!B143="","",'STUDENT DATA SHEET '!B143),"")</f>
        <v/>
      </c>
      <c s="229" t="str">
        <f>IFERROR(IF('STUDENT DATA SHEET '!C143="","",'STUDENT DATA SHEET '!C143),"")</f>
        <v/>
      </c>
      <c s="229" t="str">
        <f>IFERROR(IF('STUDENT DATA SHEET '!D143="","",'STUDENT DATA SHEET '!D143),"")</f>
        <v/>
      </c>
      <c s="250" t="str">
        <f>IFERROR(IF('STUDENT DATA SHEET '!E143="","",'STUDENT DATA SHEET '!E143),"")</f>
        <v/>
      </c>
      <c s="251" t="str">
        <f>IFERROR(IF('STUDENT DATA SHEET '!F143="","",'STUDENT DATA SHEET '!F143),"")</f>
        <v/>
      </c>
      <c s="229" t="str">
        <f>IFERROR(IF('STUDENT DATA SHEET '!G143="","",'STUDENT DATA SHEET '!G143),"")</f>
        <v/>
      </c>
      <c s="229" t="str">
        <f>IFERROR(IF('STUDENT DATA SHEET '!H143="","",'STUDENT DATA SHEET '!H143),"")</f>
        <v/>
      </c>
      <c s="229" t="str">
        <f>IFERROR(UPPER(IF('STUDENT DATA SHEET '!I143="","",'STUDENT DATA SHEET '!I143)),"")</f>
        <v/>
      </c>
      <c s="229" t="str">
        <f>IFERROR(IF('STUDENT DATA SHEET '!J143="","",'STUDENT DATA SHEET '!J143),"")</f>
        <v/>
      </c>
      <c s="229" t="str">
        <f>IFERROR(IF('STUDENT DATA SHEET '!K143="","",'STUDENT DATA SHEET '!K143),"")</f>
        <v/>
      </c>
      <c s="229"/>
      <c s="102"/>
      <c s="102"/>
      <c s="102"/>
      <c s="102"/>
      <c s="102"/>
      <c s="102"/>
      <c s="102"/>
      <c s="102"/>
      <c s="102"/>
      <c s="102"/>
      <c s="102"/>
      <c s="102"/>
      <c s="102"/>
      <c s="102"/>
      <c s="102"/>
      <c s="102"/>
      <c s="102"/>
      <c s="102"/>
      <c s="102"/>
      <c s="102"/>
      <c s="102"/>
      <c s="102"/>
      <c s="102"/>
      <c s="102"/>
      <c s="102"/>
      <c s="102"/>
      <c s="102"/>
      <c s="102"/>
      <c s="102"/>
      <c s="102"/>
      <c s="102"/>
      <c s="102"/>
      <c s="89" t="str">
        <f>IF(B142="","",_xlfn.AGGREGATE(3,5,$B$6:B142))</f>
        <v/>
      </c>
      <c s="209"/>
      <c s="209"/>
      <c s="102"/>
      <c s="102"/>
      <c s="102"/>
      <c s="102"/>
      <c s="102"/>
      <c s="102"/>
      <c s="102"/>
      <c s="102"/>
      <c s="102"/>
      <c s="102"/>
      <c s="102"/>
      <c s="102"/>
      <c s="102"/>
      <c s="102"/>
      <c s="102"/>
      <c s="102"/>
      <c s="102"/>
      <c s="102"/>
      <c s="102"/>
      <c s="102"/>
      <c s="102"/>
      <c s="102"/>
      <c s="102"/>
      <c s="102"/>
      <c s="102"/>
      <c s="102"/>
      <c s="102"/>
      <c s="102"/>
      <c s="252" t="str">
        <f t="shared" si="32"/>
        <v/>
      </c>
      <c s="252" t="str">
        <f>IF($I142="","",'SEP 24'!$BX142)</f>
        <v/>
      </c>
      <c s="253" t="str">
        <f t="shared" si="33"/>
        <v/>
      </c>
      <c s="252" t="str">
        <f t="shared" si="34"/>
        <v/>
      </c>
      <c s="252" t="str">
        <f>IF($I142="","",'SEP 24'!$CA142)</f>
        <v/>
      </c>
      <c s="253" t="str">
        <f t="shared" si="35"/>
        <v/>
      </c>
      <c s="252" t="str">
        <f t="shared" si="36"/>
        <v/>
      </c>
      <c s="252" t="str">
        <f>IF($I142="","",'SEP 24'!$CD142)</f>
        <v/>
      </c>
      <c s="253" t="str">
        <f t="shared" si="37"/>
        <v/>
      </c>
      <c s="253"/>
      <c s="306"/>
      <c s="298"/>
      <c s="298"/>
      <c s="298"/>
      <c s="254" t="str">
        <f t="shared" si="38"/>
        <v/>
      </c>
      <c s="298"/>
      <c s="298"/>
      <c s="298"/>
      <c s="298"/>
      <c s="298"/>
      <c s="298"/>
      <c s="298"/>
      <c s="298"/>
    </row>
    <row r="143" spans="1:98" ht="15.75" customHeight="1">
      <c r="A143" s="249" t="str">
        <f>IF('STUDENT DATA SHEET '!A144="","",'STUDENT DATA SHEET '!A144)</f>
        <v/>
      </c>
      <c s="229" t="str">
        <f>IFERROR(IF('STUDENT DATA SHEET '!B144="","",'STUDENT DATA SHEET '!B144),"")</f>
        <v/>
      </c>
      <c s="229" t="str">
        <f>IFERROR(IF('STUDENT DATA SHEET '!C144="","",'STUDENT DATA SHEET '!C144),"")</f>
        <v/>
      </c>
      <c s="229" t="str">
        <f>IFERROR(IF('STUDENT DATA SHEET '!D144="","",'STUDENT DATA SHEET '!D144),"")</f>
        <v/>
      </c>
      <c s="250" t="str">
        <f>IFERROR(IF('STUDENT DATA SHEET '!E144="","",'STUDENT DATA SHEET '!E144),"")</f>
        <v/>
      </c>
      <c s="251" t="str">
        <f>IFERROR(IF('STUDENT DATA SHEET '!F144="","",'STUDENT DATA SHEET '!F144),"")</f>
        <v/>
      </c>
      <c s="229" t="str">
        <f>IFERROR(IF('STUDENT DATA SHEET '!G144="","",'STUDENT DATA SHEET '!G144),"")</f>
        <v/>
      </c>
      <c s="229" t="str">
        <f>IFERROR(IF('STUDENT DATA SHEET '!H144="","",'STUDENT DATA SHEET '!H144),"")</f>
        <v/>
      </c>
      <c s="229" t="str">
        <f>IFERROR(UPPER(IF('STUDENT DATA SHEET '!I144="","",'STUDENT DATA SHEET '!I144)),"")</f>
        <v/>
      </c>
      <c s="229" t="str">
        <f>IFERROR(IF('STUDENT DATA SHEET '!J144="","",'STUDENT DATA SHEET '!J144),"")</f>
        <v/>
      </c>
      <c s="229" t="str">
        <f>IFERROR(IF('STUDENT DATA SHEET '!K144="","",'STUDENT DATA SHEET '!K144),"")</f>
        <v/>
      </c>
      <c s="229"/>
      <c s="102"/>
      <c s="102"/>
      <c s="102"/>
      <c s="102"/>
      <c s="102"/>
      <c s="102"/>
      <c s="102"/>
      <c s="102"/>
      <c s="102"/>
      <c s="102"/>
      <c s="102"/>
      <c s="102"/>
      <c s="102"/>
      <c s="102"/>
      <c s="102"/>
      <c s="102"/>
      <c s="102"/>
      <c s="102"/>
      <c s="102"/>
      <c s="102"/>
      <c s="102"/>
      <c s="102"/>
      <c s="102"/>
      <c s="102"/>
      <c s="102"/>
      <c s="102"/>
      <c s="102"/>
      <c s="102"/>
      <c s="102"/>
      <c s="102"/>
      <c s="102"/>
      <c s="102"/>
      <c s="89" t="str">
        <f>IF(B143="","",_xlfn.AGGREGATE(3,5,$B$6:B143))</f>
        <v/>
      </c>
      <c s="209"/>
      <c s="209"/>
      <c s="102"/>
      <c s="102"/>
      <c s="102"/>
      <c s="102"/>
      <c s="102"/>
      <c s="102"/>
      <c s="102"/>
      <c s="102"/>
      <c s="102"/>
      <c s="102"/>
      <c s="102"/>
      <c s="102"/>
      <c s="102"/>
      <c s="102"/>
      <c s="102"/>
      <c s="102"/>
      <c s="102"/>
      <c s="102"/>
      <c s="102"/>
      <c s="102"/>
      <c s="102"/>
      <c s="102"/>
      <c s="102"/>
      <c s="102"/>
      <c s="102"/>
      <c s="102"/>
      <c s="102"/>
      <c s="102"/>
      <c s="252" t="str">
        <f t="shared" si="32"/>
        <v/>
      </c>
      <c s="252" t="str">
        <f>IF($I143="","",'SEP 24'!$BX143)</f>
        <v/>
      </c>
      <c s="253" t="str">
        <f t="shared" si="33"/>
        <v/>
      </c>
      <c s="252" t="str">
        <f t="shared" si="34"/>
        <v/>
      </c>
      <c s="252" t="str">
        <f>IF($I143="","",'SEP 24'!$CA143)</f>
        <v/>
      </c>
      <c s="253" t="str">
        <f t="shared" si="35"/>
        <v/>
      </c>
      <c s="252" t="str">
        <f t="shared" si="36"/>
        <v/>
      </c>
      <c s="252" t="str">
        <f>IF($I143="","",'SEP 24'!$CD143)</f>
        <v/>
      </c>
      <c s="253" t="str">
        <f t="shared" si="37"/>
        <v/>
      </c>
      <c s="253"/>
      <c s="306"/>
      <c s="298"/>
      <c s="298"/>
      <c s="298"/>
      <c s="254" t="str">
        <f t="shared" si="38"/>
        <v/>
      </c>
      <c s="298"/>
      <c s="298"/>
      <c s="298"/>
      <c s="298"/>
      <c s="298"/>
      <c s="298"/>
      <c s="298"/>
      <c s="298"/>
    </row>
    <row r="144" spans="1:98" ht="15.75" customHeight="1">
      <c r="A144" s="249" t="str">
        <f>IF('STUDENT DATA SHEET '!A145="","",'STUDENT DATA SHEET '!A145)</f>
        <v/>
      </c>
      <c s="229" t="str">
        <f>IFERROR(IF('STUDENT DATA SHEET '!B145="","",'STUDENT DATA SHEET '!B145),"")</f>
        <v/>
      </c>
      <c s="229" t="str">
        <f>IFERROR(IF('STUDENT DATA SHEET '!C145="","",'STUDENT DATA SHEET '!C145),"")</f>
        <v/>
      </c>
      <c s="229" t="str">
        <f>IFERROR(IF('STUDENT DATA SHEET '!D145="","",'STUDENT DATA SHEET '!D145),"")</f>
        <v/>
      </c>
      <c s="250" t="str">
        <f>IFERROR(IF('STUDENT DATA SHEET '!E145="","",'STUDENT DATA SHEET '!E145),"")</f>
        <v/>
      </c>
      <c s="251" t="str">
        <f>IFERROR(IF('STUDENT DATA SHEET '!F145="","",'STUDENT DATA SHEET '!F145),"")</f>
        <v/>
      </c>
      <c s="229" t="str">
        <f>IFERROR(IF('STUDENT DATA SHEET '!G145="","",'STUDENT DATA SHEET '!G145),"")</f>
        <v/>
      </c>
      <c s="229" t="str">
        <f>IFERROR(IF('STUDENT DATA SHEET '!H145="","",'STUDENT DATA SHEET '!H145),"")</f>
        <v/>
      </c>
      <c s="229" t="str">
        <f>IFERROR(UPPER(IF('STUDENT DATA SHEET '!I145="","",'STUDENT DATA SHEET '!I145)),"")</f>
        <v/>
      </c>
      <c s="229" t="str">
        <f>IFERROR(IF('STUDENT DATA SHEET '!J145="","",'STUDENT DATA SHEET '!J145),"")</f>
        <v/>
      </c>
      <c s="229" t="str">
        <f>IFERROR(IF('STUDENT DATA SHEET '!K145="","",'STUDENT DATA SHEET '!K145),"")</f>
        <v/>
      </c>
      <c s="229"/>
      <c s="102"/>
      <c s="102"/>
      <c s="102"/>
      <c s="102"/>
      <c s="102"/>
      <c s="102"/>
      <c s="102"/>
      <c s="102"/>
      <c s="102"/>
      <c s="102"/>
      <c s="102"/>
      <c s="102"/>
      <c s="102"/>
      <c s="102"/>
      <c s="102"/>
      <c s="102"/>
      <c s="102"/>
      <c s="102"/>
      <c s="102"/>
      <c s="102"/>
      <c s="102"/>
      <c s="102"/>
      <c s="102"/>
      <c s="102"/>
      <c s="102"/>
      <c s="102"/>
      <c s="102"/>
      <c s="102"/>
      <c s="102"/>
      <c s="102"/>
      <c s="102"/>
      <c s="102"/>
      <c s="89" t="str">
        <f>IF(B144="","",_xlfn.AGGREGATE(3,5,$B$6:B144))</f>
        <v/>
      </c>
      <c s="209"/>
      <c s="209"/>
      <c s="102"/>
      <c s="102"/>
      <c s="102"/>
      <c s="102"/>
      <c s="102"/>
      <c s="102"/>
      <c s="102"/>
      <c s="102"/>
      <c s="102"/>
      <c s="102"/>
      <c s="102"/>
      <c s="102"/>
      <c s="102"/>
      <c s="102"/>
      <c s="102"/>
      <c s="102"/>
      <c s="102"/>
      <c s="102"/>
      <c s="102"/>
      <c s="102"/>
      <c s="102"/>
      <c s="102"/>
      <c s="102"/>
      <c s="102"/>
      <c s="102"/>
      <c s="102"/>
      <c s="102"/>
      <c s="102"/>
      <c s="252" t="str">
        <f t="shared" si="32"/>
        <v/>
      </c>
      <c s="252" t="str">
        <f>IF($I144="","",'SEP 24'!$BX144)</f>
        <v/>
      </c>
      <c s="253" t="str">
        <f t="shared" si="33"/>
        <v/>
      </c>
      <c s="252" t="str">
        <f t="shared" si="34"/>
        <v/>
      </c>
      <c s="252" t="str">
        <f>IF($I144="","",'SEP 24'!$CA144)</f>
        <v/>
      </c>
      <c s="253" t="str">
        <f t="shared" si="35"/>
        <v/>
      </c>
      <c s="252" t="str">
        <f t="shared" si="36"/>
        <v/>
      </c>
      <c s="252" t="str">
        <f>IF($I144="","",'SEP 24'!$CD144)</f>
        <v/>
      </c>
      <c s="253" t="str">
        <f t="shared" si="37"/>
        <v/>
      </c>
      <c s="253"/>
      <c s="306"/>
      <c s="298"/>
      <c s="298"/>
      <c s="298"/>
      <c s="254" t="str">
        <f t="shared" si="38"/>
        <v/>
      </c>
      <c s="298"/>
      <c s="298"/>
      <c s="298"/>
      <c s="298"/>
      <c s="298"/>
      <c s="298"/>
      <c s="298"/>
      <c s="298"/>
    </row>
    <row r="145" spans="1:98" ht="15.75" customHeight="1">
      <c r="A145" s="249" t="str">
        <f>IF('STUDENT DATA SHEET '!A146="","",'STUDENT DATA SHEET '!A146)</f>
        <v/>
      </c>
      <c s="229" t="str">
        <f>IFERROR(IF('STUDENT DATA SHEET '!B146="","",'STUDENT DATA SHEET '!B146),"")</f>
        <v/>
      </c>
      <c s="229" t="str">
        <f>IFERROR(IF('STUDENT DATA SHEET '!C146="","",'STUDENT DATA SHEET '!C146),"")</f>
        <v/>
      </c>
      <c s="229" t="str">
        <f>IFERROR(IF('STUDENT DATA SHEET '!D146="","",'STUDENT DATA SHEET '!D146),"")</f>
        <v/>
      </c>
      <c s="250" t="str">
        <f>IFERROR(IF('STUDENT DATA SHEET '!E146="","",'STUDENT DATA SHEET '!E146),"")</f>
        <v/>
      </c>
      <c s="251" t="str">
        <f>IFERROR(IF('STUDENT DATA SHEET '!F146="","",'STUDENT DATA SHEET '!F146),"")</f>
        <v/>
      </c>
      <c s="229" t="str">
        <f>IFERROR(IF('STUDENT DATA SHEET '!G146="","",'STUDENT DATA SHEET '!G146),"")</f>
        <v/>
      </c>
      <c s="229" t="str">
        <f>IFERROR(IF('STUDENT DATA SHEET '!H146="","",'STUDENT DATA SHEET '!H146),"")</f>
        <v/>
      </c>
      <c s="229" t="str">
        <f>IFERROR(UPPER(IF('STUDENT DATA SHEET '!I146="","",'STUDENT DATA SHEET '!I146)),"")</f>
        <v/>
      </c>
      <c s="229" t="str">
        <f>IFERROR(IF('STUDENT DATA SHEET '!J146="","",'STUDENT DATA SHEET '!J146),"")</f>
        <v/>
      </c>
      <c s="229" t="str">
        <f>IFERROR(IF('STUDENT DATA SHEET '!K146="","",'STUDENT DATA SHEET '!K146),"")</f>
        <v/>
      </c>
      <c s="229"/>
      <c s="102"/>
      <c s="102"/>
      <c s="102"/>
      <c s="102"/>
      <c s="102"/>
      <c s="102"/>
      <c s="102"/>
      <c s="102"/>
      <c s="102"/>
      <c s="102"/>
      <c s="102"/>
      <c s="102"/>
      <c s="102"/>
      <c s="102"/>
      <c s="102"/>
      <c s="102"/>
      <c s="102"/>
      <c s="102"/>
      <c s="102"/>
      <c s="102"/>
      <c s="102"/>
      <c s="102"/>
      <c s="102"/>
      <c s="102"/>
      <c s="102"/>
      <c s="102"/>
      <c s="102"/>
      <c s="102"/>
      <c s="102"/>
      <c s="102"/>
      <c s="102"/>
      <c s="102"/>
      <c s="89" t="str">
        <f>IF(B145="","",_xlfn.AGGREGATE(3,5,$B$6:B145))</f>
        <v/>
      </c>
      <c s="209"/>
      <c s="209"/>
      <c s="102"/>
      <c s="102"/>
      <c s="102"/>
      <c s="102"/>
      <c s="102"/>
      <c s="102"/>
      <c s="102"/>
      <c s="102"/>
      <c s="102"/>
      <c s="102"/>
      <c s="102"/>
      <c s="102"/>
      <c s="102"/>
      <c s="102"/>
      <c s="102"/>
      <c s="102"/>
      <c s="102"/>
      <c s="102"/>
      <c s="102"/>
      <c s="102"/>
      <c s="102"/>
      <c s="102"/>
      <c s="102"/>
      <c s="102"/>
      <c s="102"/>
      <c s="102"/>
      <c s="102"/>
      <c s="102"/>
      <c s="252" t="str">
        <f t="shared" si="32"/>
        <v/>
      </c>
      <c s="252" t="str">
        <f>IF($I145="","",'SEP 24'!$BX145)</f>
        <v/>
      </c>
      <c s="253" t="str">
        <f t="shared" si="33"/>
        <v/>
      </c>
      <c s="252" t="str">
        <f t="shared" si="34"/>
        <v/>
      </c>
      <c s="252" t="str">
        <f>IF($I145="","",'SEP 24'!$CA145)</f>
        <v/>
      </c>
      <c s="253" t="str">
        <f t="shared" si="35"/>
        <v/>
      </c>
      <c s="252" t="str">
        <f t="shared" si="36"/>
        <v/>
      </c>
      <c s="252" t="str">
        <f>IF($I145="","",'SEP 24'!$CD145)</f>
        <v/>
      </c>
      <c s="253" t="str">
        <f t="shared" si="37"/>
        <v/>
      </c>
      <c s="253"/>
      <c s="306"/>
      <c s="298"/>
      <c s="298"/>
      <c s="298"/>
      <c s="254" t="str">
        <f t="shared" si="38"/>
        <v/>
      </c>
      <c s="298"/>
      <c s="298"/>
      <c s="298"/>
      <c s="298"/>
      <c s="298"/>
      <c s="298"/>
      <c s="298"/>
      <c s="298"/>
    </row>
    <row r="146" spans="1:98" ht="15.75" customHeight="1">
      <c r="A146" s="249" t="str">
        <f>IF('STUDENT DATA SHEET '!A147="","",'STUDENT DATA SHEET '!A147)</f>
        <v/>
      </c>
      <c s="229" t="str">
        <f>IFERROR(IF('STUDENT DATA SHEET '!B147="","",'STUDENT DATA SHEET '!B147),"")</f>
        <v/>
      </c>
      <c s="229" t="str">
        <f>IFERROR(IF('STUDENT DATA SHEET '!C147="","",'STUDENT DATA SHEET '!C147),"")</f>
        <v/>
      </c>
      <c s="229" t="str">
        <f>IFERROR(IF('STUDENT DATA SHEET '!D147="","",'STUDENT DATA SHEET '!D147),"")</f>
        <v/>
      </c>
      <c s="250" t="str">
        <f>IFERROR(IF('STUDENT DATA SHEET '!E147="","",'STUDENT DATA SHEET '!E147),"")</f>
        <v/>
      </c>
      <c s="251" t="str">
        <f>IFERROR(IF('STUDENT DATA SHEET '!F147="","",'STUDENT DATA SHEET '!F147),"")</f>
        <v/>
      </c>
      <c s="229" t="str">
        <f>IFERROR(IF('STUDENT DATA SHEET '!G147="","",'STUDENT DATA SHEET '!G147),"")</f>
        <v/>
      </c>
      <c s="229" t="str">
        <f>IFERROR(IF('STUDENT DATA SHEET '!H147="","",'STUDENT DATA SHEET '!H147),"")</f>
        <v/>
      </c>
      <c s="229" t="str">
        <f>IFERROR(UPPER(IF('STUDENT DATA SHEET '!I147="","",'STUDENT DATA SHEET '!I147)),"")</f>
        <v/>
      </c>
      <c s="229" t="str">
        <f>IFERROR(IF('STUDENT DATA SHEET '!J147="","",'STUDENT DATA SHEET '!J147),"")</f>
        <v/>
      </c>
      <c s="229" t="str">
        <f>IFERROR(IF('STUDENT DATA SHEET '!K147="","",'STUDENT DATA SHEET '!K147),"")</f>
        <v/>
      </c>
      <c s="229"/>
      <c s="102"/>
      <c s="102"/>
      <c s="102"/>
      <c s="102"/>
      <c s="102"/>
      <c s="102"/>
      <c s="102"/>
      <c s="102"/>
      <c s="102"/>
      <c s="102"/>
      <c s="102"/>
      <c s="102"/>
      <c s="102"/>
      <c s="102"/>
      <c s="102"/>
      <c s="102"/>
      <c s="102"/>
      <c s="102"/>
      <c s="102"/>
      <c s="102"/>
      <c s="102"/>
      <c s="102"/>
      <c s="102"/>
      <c s="102"/>
      <c s="102"/>
      <c s="102"/>
      <c s="102"/>
      <c s="102"/>
      <c s="102"/>
      <c s="102"/>
      <c s="102"/>
      <c s="102"/>
      <c s="89" t="str">
        <f>IF(B146="","",_xlfn.AGGREGATE(3,5,$B$6:B146))</f>
        <v/>
      </c>
      <c s="209"/>
      <c s="209"/>
      <c s="102"/>
      <c s="102"/>
      <c s="102"/>
      <c s="102"/>
      <c s="102"/>
      <c s="102"/>
      <c s="102"/>
      <c s="102"/>
      <c s="102"/>
      <c s="102"/>
      <c s="102"/>
      <c s="102"/>
      <c s="102"/>
      <c s="102"/>
      <c s="102"/>
      <c s="102"/>
      <c s="102"/>
      <c s="102"/>
      <c s="102"/>
      <c s="102"/>
      <c s="102"/>
      <c s="102"/>
      <c s="102"/>
      <c s="102"/>
      <c s="102"/>
      <c s="102"/>
      <c s="102"/>
      <c s="102"/>
      <c s="252" t="str">
        <f t="shared" si="32"/>
        <v/>
      </c>
      <c s="252" t="str">
        <f>IF($I146="","",'SEP 24'!$BX146)</f>
        <v/>
      </c>
      <c s="253" t="str">
        <f t="shared" si="33"/>
        <v/>
      </c>
      <c s="252" t="str">
        <f t="shared" si="34"/>
        <v/>
      </c>
      <c s="252" t="str">
        <f>IF($I146="","",'SEP 24'!$CA146)</f>
        <v/>
      </c>
      <c s="253" t="str">
        <f t="shared" si="35"/>
        <v/>
      </c>
      <c s="252" t="str">
        <f t="shared" si="36"/>
        <v/>
      </c>
      <c s="252" t="str">
        <f>IF($I146="","",'SEP 24'!$CD146)</f>
        <v/>
      </c>
      <c s="253" t="str">
        <f t="shared" si="37"/>
        <v/>
      </c>
      <c s="253"/>
      <c s="306"/>
      <c s="298"/>
      <c s="298"/>
      <c s="298"/>
      <c s="254" t="str">
        <f t="shared" si="38"/>
        <v/>
      </c>
      <c s="298"/>
      <c s="298"/>
      <c s="298"/>
      <c s="298"/>
      <c s="298"/>
      <c s="298"/>
      <c s="298"/>
      <c s="298"/>
    </row>
    <row r="147" spans="1:98" ht="15.75" customHeight="1">
      <c r="A147" s="249" t="str">
        <f>IF('STUDENT DATA SHEET '!A148="","",'STUDENT DATA SHEET '!A148)</f>
        <v/>
      </c>
      <c s="229" t="str">
        <f>IFERROR(IF('STUDENT DATA SHEET '!B148="","",'STUDENT DATA SHEET '!B148),"")</f>
        <v/>
      </c>
      <c s="229" t="str">
        <f>IFERROR(IF('STUDENT DATA SHEET '!C148="","",'STUDENT DATA SHEET '!C148),"")</f>
        <v/>
      </c>
      <c s="229" t="str">
        <f>IFERROR(IF('STUDENT DATA SHEET '!D148="","",'STUDENT DATA SHEET '!D148),"")</f>
        <v/>
      </c>
      <c s="250" t="str">
        <f>IFERROR(IF('STUDENT DATA SHEET '!E148="","",'STUDENT DATA SHEET '!E148),"")</f>
        <v/>
      </c>
      <c s="251" t="str">
        <f>IFERROR(IF('STUDENT DATA SHEET '!F148="","",'STUDENT DATA SHEET '!F148),"")</f>
        <v/>
      </c>
      <c s="229" t="str">
        <f>IFERROR(IF('STUDENT DATA SHEET '!G148="","",'STUDENT DATA SHEET '!G148),"")</f>
        <v/>
      </c>
      <c s="229" t="str">
        <f>IFERROR(IF('STUDENT DATA SHEET '!H148="","",'STUDENT DATA SHEET '!H148),"")</f>
        <v/>
      </c>
      <c s="229" t="str">
        <f>IFERROR(UPPER(IF('STUDENT DATA SHEET '!I148="","",'STUDENT DATA SHEET '!I148)),"")</f>
        <v/>
      </c>
      <c s="229" t="str">
        <f>IFERROR(IF('STUDENT DATA SHEET '!J148="","",'STUDENT DATA SHEET '!J148),"")</f>
        <v/>
      </c>
      <c s="229" t="str">
        <f>IFERROR(IF('STUDENT DATA SHEET '!K148="","",'STUDENT DATA SHEET '!K148),"")</f>
        <v/>
      </c>
      <c s="229"/>
      <c s="102"/>
      <c s="102"/>
      <c s="102"/>
      <c s="102"/>
      <c s="102"/>
      <c s="102"/>
      <c s="102"/>
      <c s="102"/>
      <c s="102"/>
      <c s="102"/>
      <c s="102"/>
      <c s="102"/>
      <c s="102"/>
      <c s="102"/>
      <c s="102"/>
      <c s="102"/>
      <c s="102"/>
      <c s="102"/>
      <c s="102"/>
      <c s="102"/>
      <c s="102"/>
      <c s="102"/>
      <c s="102"/>
      <c s="102"/>
      <c s="102"/>
      <c s="102"/>
      <c s="102"/>
      <c s="102"/>
      <c s="102"/>
      <c s="102"/>
      <c s="102"/>
      <c s="102"/>
      <c s="89" t="str">
        <f>IF(B147="","",_xlfn.AGGREGATE(3,5,$B$6:B147))</f>
        <v/>
      </c>
      <c s="209"/>
      <c s="209"/>
      <c s="102"/>
      <c s="102"/>
      <c s="102"/>
      <c s="102"/>
      <c s="102"/>
      <c s="102"/>
      <c s="102"/>
      <c s="102"/>
      <c s="102"/>
      <c s="102"/>
      <c s="102"/>
      <c s="102"/>
      <c s="102"/>
      <c s="102"/>
      <c s="102"/>
      <c s="102"/>
      <c s="102"/>
      <c s="102"/>
      <c s="102"/>
      <c s="102"/>
      <c s="102"/>
      <c s="102"/>
      <c s="102"/>
      <c s="102"/>
      <c s="102"/>
      <c s="102"/>
      <c s="102"/>
      <c s="102"/>
      <c s="252" t="str">
        <f t="shared" si="32"/>
        <v/>
      </c>
      <c s="252" t="str">
        <f>IF($I147="","",'SEP 24'!$BX147)</f>
        <v/>
      </c>
      <c s="253" t="str">
        <f t="shared" si="33"/>
        <v/>
      </c>
      <c s="252" t="str">
        <f t="shared" si="34"/>
        <v/>
      </c>
      <c s="252" t="str">
        <f>IF($I147="","",'SEP 24'!$CA147)</f>
        <v/>
      </c>
      <c s="253" t="str">
        <f t="shared" si="35"/>
        <v/>
      </c>
      <c s="252" t="str">
        <f t="shared" si="36"/>
        <v/>
      </c>
      <c s="252" t="str">
        <f>IF($I147="","",'SEP 24'!$CD147)</f>
        <v/>
      </c>
      <c s="253" t="str">
        <f t="shared" si="37"/>
        <v/>
      </c>
      <c s="253"/>
      <c s="306"/>
      <c s="298"/>
      <c s="298"/>
      <c s="298"/>
      <c s="254" t="str">
        <f t="shared" si="38"/>
        <v/>
      </c>
      <c s="298"/>
      <c s="298"/>
      <c s="298"/>
      <c s="298"/>
      <c s="298"/>
      <c s="298"/>
      <c s="298"/>
      <c s="298"/>
    </row>
    <row r="148" spans="1:98" ht="15.75" customHeight="1">
      <c r="A148" s="249" t="str">
        <f>IF('STUDENT DATA SHEET '!A149="","",'STUDENT DATA SHEET '!A149)</f>
        <v/>
      </c>
      <c s="229" t="str">
        <f>IFERROR(IF('STUDENT DATA SHEET '!B149="","",'STUDENT DATA SHEET '!B149),"")</f>
        <v/>
      </c>
      <c s="229" t="str">
        <f>IFERROR(IF('STUDENT DATA SHEET '!C149="","",'STUDENT DATA SHEET '!C149),"")</f>
        <v/>
      </c>
      <c s="229" t="str">
        <f>IFERROR(IF('STUDENT DATA SHEET '!D149="","",'STUDENT DATA SHEET '!D149),"")</f>
        <v/>
      </c>
      <c s="250" t="str">
        <f>IFERROR(IF('STUDENT DATA SHEET '!E149="","",'STUDENT DATA SHEET '!E149),"")</f>
        <v/>
      </c>
      <c s="251" t="str">
        <f>IFERROR(IF('STUDENT DATA SHEET '!F149="","",'STUDENT DATA SHEET '!F149),"")</f>
        <v/>
      </c>
      <c s="229" t="str">
        <f>IFERROR(IF('STUDENT DATA SHEET '!G149="","",'STUDENT DATA SHEET '!G149),"")</f>
        <v/>
      </c>
      <c s="229" t="str">
        <f>IFERROR(IF('STUDENT DATA SHEET '!H149="","",'STUDENT DATA SHEET '!H149),"")</f>
        <v/>
      </c>
      <c s="229" t="str">
        <f>IFERROR(UPPER(IF('STUDENT DATA SHEET '!I149="","",'STUDENT DATA SHEET '!I149)),"")</f>
        <v/>
      </c>
      <c s="229" t="str">
        <f>IFERROR(IF('STUDENT DATA SHEET '!J149="","",'STUDENT DATA SHEET '!J149),"")</f>
        <v/>
      </c>
      <c s="229" t="str">
        <f>IFERROR(IF('STUDENT DATA SHEET '!K149="","",'STUDENT DATA SHEET '!K149),"")</f>
        <v/>
      </c>
      <c s="229"/>
      <c s="102"/>
      <c s="102"/>
      <c s="102"/>
      <c s="102"/>
      <c s="102"/>
      <c s="102"/>
      <c s="102"/>
      <c s="102"/>
      <c s="102"/>
      <c s="102"/>
      <c s="102"/>
      <c s="102"/>
      <c s="102"/>
      <c s="102"/>
      <c s="102"/>
      <c s="102"/>
      <c s="102"/>
      <c s="102"/>
      <c s="102"/>
      <c s="102"/>
      <c s="102"/>
      <c s="102"/>
      <c s="102"/>
      <c s="102"/>
      <c s="102"/>
      <c s="102"/>
      <c s="102"/>
      <c s="102"/>
      <c s="102"/>
      <c s="102"/>
      <c s="102"/>
      <c s="102"/>
      <c s="89" t="str">
        <f>IF(B148="","",_xlfn.AGGREGATE(3,5,$B$6:B148))</f>
        <v/>
      </c>
      <c s="209"/>
      <c s="209"/>
      <c s="102"/>
      <c s="102"/>
      <c s="102"/>
      <c s="102"/>
      <c s="102"/>
      <c s="102"/>
      <c s="102"/>
      <c s="102"/>
      <c s="102"/>
      <c s="102"/>
      <c s="102"/>
      <c s="102"/>
      <c s="102"/>
      <c s="102"/>
      <c s="102"/>
      <c s="102"/>
      <c s="102"/>
      <c s="102"/>
      <c s="102"/>
      <c s="102"/>
      <c s="102"/>
      <c s="102"/>
      <c s="102"/>
      <c s="102"/>
      <c s="102"/>
      <c s="102"/>
      <c s="102"/>
      <c s="102"/>
      <c s="252" t="str">
        <f t="shared" si="32"/>
        <v/>
      </c>
      <c s="252" t="str">
        <f>IF($I148="","",'SEP 24'!$BX148)</f>
        <v/>
      </c>
      <c s="253" t="str">
        <f t="shared" si="33"/>
        <v/>
      </c>
      <c s="252" t="str">
        <f t="shared" si="34"/>
        <v/>
      </c>
      <c s="252" t="str">
        <f>IF($I148="","",'SEP 24'!$CA148)</f>
        <v/>
      </c>
      <c s="253" t="str">
        <f t="shared" si="35"/>
        <v/>
      </c>
      <c s="252" t="str">
        <f t="shared" si="36"/>
        <v/>
      </c>
      <c s="252" t="str">
        <f>IF($I148="","",'SEP 24'!$CD148)</f>
        <v/>
      </c>
      <c s="253" t="str">
        <f t="shared" si="37"/>
        <v/>
      </c>
      <c s="253"/>
      <c s="306"/>
      <c s="298"/>
      <c s="298"/>
      <c s="298"/>
      <c s="254" t="str">
        <f t="shared" si="38"/>
        <v/>
      </c>
      <c s="298"/>
      <c s="298"/>
      <c s="298"/>
      <c s="298"/>
      <c s="298"/>
      <c s="298"/>
      <c s="298"/>
      <c s="298"/>
    </row>
    <row r="149" spans="1:98" ht="15.75" customHeight="1">
      <c r="A149" s="249" t="str">
        <f>IF('STUDENT DATA SHEET '!A150="","",'STUDENT DATA SHEET '!A150)</f>
        <v/>
      </c>
      <c s="229" t="str">
        <f>IFERROR(IF('STUDENT DATA SHEET '!B150="","",'STUDENT DATA SHEET '!B150),"")</f>
        <v/>
      </c>
      <c s="229" t="str">
        <f>IFERROR(IF('STUDENT DATA SHEET '!C150="","",'STUDENT DATA SHEET '!C150),"")</f>
        <v/>
      </c>
      <c s="229" t="str">
        <f>IFERROR(IF('STUDENT DATA SHEET '!D150="","",'STUDENT DATA SHEET '!D150),"")</f>
        <v/>
      </c>
      <c s="250" t="str">
        <f>IFERROR(IF('STUDENT DATA SHEET '!E150="","",'STUDENT DATA SHEET '!E150),"")</f>
        <v/>
      </c>
      <c s="251" t="str">
        <f>IFERROR(IF('STUDENT DATA SHEET '!F150="","",'STUDENT DATA SHEET '!F150),"")</f>
        <v/>
      </c>
      <c s="229" t="str">
        <f>IFERROR(IF('STUDENT DATA SHEET '!G150="","",'STUDENT DATA SHEET '!G150),"")</f>
        <v/>
      </c>
      <c s="229" t="str">
        <f>IFERROR(IF('STUDENT DATA SHEET '!H150="","",'STUDENT DATA SHEET '!H150),"")</f>
        <v/>
      </c>
      <c s="229" t="str">
        <f>IFERROR(UPPER(IF('STUDENT DATA SHEET '!I150="","",'STUDENT DATA SHEET '!I150)),"")</f>
        <v/>
      </c>
      <c s="229" t="str">
        <f>IFERROR(IF('STUDENT DATA SHEET '!J150="","",'STUDENT DATA SHEET '!J150),"")</f>
        <v/>
      </c>
      <c s="229" t="str">
        <f>IFERROR(IF('STUDENT DATA SHEET '!K150="","",'STUDENT DATA SHEET '!K150),"")</f>
        <v/>
      </c>
      <c s="229"/>
      <c s="102"/>
      <c s="102"/>
      <c s="102"/>
      <c s="102"/>
      <c s="102"/>
      <c s="102"/>
      <c s="102"/>
      <c s="102"/>
      <c s="102"/>
      <c s="102"/>
      <c s="102"/>
      <c s="102"/>
      <c s="102"/>
      <c s="102"/>
      <c s="102"/>
      <c s="102"/>
      <c s="102"/>
      <c s="102"/>
      <c s="102"/>
      <c s="102"/>
      <c s="102"/>
      <c s="102"/>
      <c s="102"/>
      <c s="102"/>
      <c s="102"/>
      <c s="102"/>
      <c s="102"/>
      <c s="102"/>
      <c s="102"/>
      <c s="102"/>
      <c s="102"/>
      <c s="102"/>
      <c s="89" t="str">
        <f>IF(B149="","",_xlfn.AGGREGATE(3,5,$B$6:B149))</f>
        <v/>
      </c>
      <c s="209"/>
      <c s="209"/>
      <c s="102"/>
      <c s="102"/>
      <c s="102"/>
      <c s="102"/>
      <c s="102"/>
      <c s="102"/>
      <c s="102"/>
      <c s="102"/>
      <c s="102"/>
      <c s="102"/>
      <c s="102"/>
      <c s="102"/>
      <c s="102"/>
      <c s="102"/>
      <c s="102"/>
      <c s="102"/>
      <c s="102"/>
      <c s="102"/>
      <c s="102"/>
      <c s="102"/>
      <c s="102"/>
      <c s="102"/>
      <c s="102"/>
      <c s="102"/>
      <c s="102"/>
      <c s="102"/>
      <c s="102"/>
      <c s="102"/>
      <c s="252" t="str">
        <f t="shared" si="32"/>
        <v/>
      </c>
      <c s="252" t="str">
        <f>IF($I149="","",'SEP 24'!$BX149)</f>
        <v/>
      </c>
      <c s="253" t="str">
        <f t="shared" si="33"/>
        <v/>
      </c>
      <c s="252" t="str">
        <f t="shared" si="34"/>
        <v/>
      </c>
      <c s="252" t="str">
        <f>IF($I149="","",'SEP 24'!$CA149)</f>
        <v/>
      </c>
      <c s="253" t="str">
        <f t="shared" si="35"/>
        <v/>
      </c>
      <c s="252" t="str">
        <f t="shared" si="36"/>
        <v/>
      </c>
      <c s="252" t="str">
        <f>IF($I149="","",'SEP 24'!$CD149)</f>
        <v/>
      </c>
      <c s="253" t="str">
        <f t="shared" si="37"/>
        <v/>
      </c>
      <c s="253"/>
      <c s="306"/>
      <c s="298"/>
      <c s="298"/>
      <c s="298"/>
      <c s="254" t="str">
        <f t="shared" si="38"/>
        <v/>
      </c>
      <c s="298"/>
      <c s="298"/>
      <c s="298"/>
      <c s="298"/>
      <c s="298"/>
      <c s="298"/>
      <c s="298"/>
      <c s="298"/>
    </row>
    <row r="150" spans="1:98" ht="15.75" customHeight="1">
      <c r="A150" s="249" t="str">
        <f>IF('STUDENT DATA SHEET '!A151="","",'STUDENT DATA SHEET '!A151)</f>
        <v/>
      </c>
      <c s="229" t="str">
        <f>IFERROR(IF('STUDENT DATA SHEET '!B151="","",'STUDENT DATA SHEET '!B151),"")</f>
        <v/>
      </c>
      <c s="229" t="str">
        <f>IFERROR(IF('STUDENT DATA SHEET '!C151="","",'STUDENT DATA SHEET '!C151),"")</f>
        <v/>
      </c>
      <c s="229" t="str">
        <f>IFERROR(IF('STUDENT DATA SHEET '!D151="","",'STUDENT DATA SHEET '!D151),"")</f>
        <v/>
      </c>
      <c s="250" t="str">
        <f>IFERROR(IF('STUDENT DATA SHEET '!E151="","",'STUDENT DATA SHEET '!E151),"")</f>
        <v/>
      </c>
      <c s="251" t="str">
        <f>IFERROR(IF('STUDENT DATA SHEET '!F151="","",'STUDENT DATA SHEET '!F151),"")</f>
        <v/>
      </c>
      <c s="229" t="str">
        <f>IFERROR(IF('STUDENT DATA SHEET '!G151="","",'STUDENT DATA SHEET '!G151),"")</f>
        <v/>
      </c>
      <c s="229" t="str">
        <f>IFERROR(IF('STUDENT DATA SHEET '!H151="","",'STUDENT DATA SHEET '!H151),"")</f>
        <v/>
      </c>
      <c s="229" t="str">
        <f>IFERROR(UPPER(IF('STUDENT DATA SHEET '!I151="","",'STUDENT DATA SHEET '!I151)),"")</f>
        <v/>
      </c>
      <c s="229" t="str">
        <f>IFERROR(IF('STUDENT DATA SHEET '!J151="","",'STUDENT DATA SHEET '!J151),"")</f>
        <v/>
      </c>
      <c s="229" t="str">
        <f>IFERROR(IF('STUDENT DATA SHEET '!K151="","",'STUDENT DATA SHEET '!K151),"")</f>
        <v/>
      </c>
      <c s="229"/>
      <c s="102"/>
      <c s="102"/>
      <c s="102"/>
      <c s="102"/>
      <c s="102"/>
      <c s="102"/>
      <c s="102"/>
      <c s="102"/>
      <c s="102"/>
      <c s="102"/>
      <c s="102"/>
      <c s="102"/>
      <c s="102"/>
      <c s="102"/>
      <c s="102"/>
      <c s="102"/>
      <c s="102"/>
      <c s="102"/>
      <c s="102"/>
      <c s="102"/>
      <c s="102"/>
      <c s="102"/>
      <c s="102"/>
      <c s="102"/>
      <c s="102"/>
      <c s="102"/>
      <c s="102"/>
      <c s="102"/>
      <c s="102"/>
      <c s="102"/>
      <c s="102"/>
      <c s="102"/>
      <c s="89" t="str">
        <f>IF(B150="","",_xlfn.AGGREGATE(3,5,$B$6:B150))</f>
        <v/>
      </c>
      <c s="209"/>
      <c s="209"/>
      <c s="102"/>
      <c s="102"/>
      <c s="102"/>
      <c s="102"/>
      <c s="102"/>
      <c s="102"/>
      <c s="102"/>
      <c s="102"/>
      <c s="102"/>
      <c s="102"/>
      <c s="102"/>
      <c s="102"/>
      <c s="102"/>
      <c s="102"/>
      <c s="102"/>
      <c s="102"/>
      <c s="102"/>
      <c s="102"/>
      <c s="102"/>
      <c s="102"/>
      <c s="102"/>
      <c s="102"/>
      <c s="102"/>
      <c s="102"/>
      <c s="102"/>
      <c s="102"/>
      <c s="102"/>
      <c s="102"/>
      <c s="252" t="str">
        <f t="shared" si="32"/>
        <v/>
      </c>
      <c s="252" t="str">
        <f>IF($I150="","",'SEP 24'!$BX150)</f>
        <v/>
      </c>
      <c s="253" t="str">
        <f t="shared" si="33"/>
        <v/>
      </c>
      <c s="252" t="str">
        <f t="shared" si="34"/>
        <v/>
      </c>
      <c s="252" t="str">
        <f>IF($I150="","",'SEP 24'!$CA150)</f>
        <v/>
      </c>
      <c s="253" t="str">
        <f t="shared" si="35"/>
        <v/>
      </c>
      <c s="252" t="str">
        <f t="shared" si="36"/>
        <v/>
      </c>
      <c s="252" t="str">
        <f>IF($I150="","",'SEP 24'!$CD150)</f>
        <v/>
      </c>
      <c s="253" t="str">
        <f t="shared" si="37"/>
        <v/>
      </c>
      <c s="253"/>
      <c s="306"/>
      <c s="298"/>
      <c s="298"/>
      <c s="298"/>
      <c s="254" t="str">
        <f t="shared" si="38"/>
        <v/>
      </c>
      <c s="298"/>
      <c s="298"/>
      <c s="298"/>
      <c s="298"/>
      <c s="298"/>
      <c s="298"/>
      <c s="298"/>
      <c s="298"/>
    </row>
    <row r="151" spans="1:98" ht="15.75" customHeight="1">
      <c r="A151" s="249" t="str">
        <f>IF('STUDENT DATA SHEET '!A152="","",'STUDENT DATA SHEET '!A152)</f>
        <v/>
      </c>
      <c s="229" t="str">
        <f>IFERROR(IF('STUDENT DATA SHEET '!B152="","",'STUDENT DATA SHEET '!B152),"")</f>
        <v/>
      </c>
      <c s="229" t="str">
        <f>IFERROR(IF('STUDENT DATA SHEET '!C152="","",'STUDENT DATA SHEET '!C152),"")</f>
        <v/>
      </c>
      <c s="229" t="str">
        <f>IFERROR(IF('STUDENT DATA SHEET '!D152="","",'STUDENT DATA SHEET '!D152),"")</f>
        <v/>
      </c>
      <c s="250" t="str">
        <f>IFERROR(IF('STUDENT DATA SHEET '!E152="","",'STUDENT DATA SHEET '!E152),"")</f>
        <v/>
      </c>
      <c s="251" t="str">
        <f>IFERROR(IF('STUDENT DATA SHEET '!F152="","",'STUDENT DATA SHEET '!F152),"")</f>
        <v/>
      </c>
      <c s="229" t="str">
        <f>IFERROR(IF('STUDENT DATA SHEET '!G152="","",'STUDENT DATA SHEET '!G152),"")</f>
        <v/>
      </c>
      <c s="229" t="str">
        <f>IFERROR(IF('STUDENT DATA SHEET '!H152="","",'STUDENT DATA SHEET '!H152),"")</f>
        <v/>
      </c>
      <c s="229" t="str">
        <f>IFERROR(UPPER(IF('STUDENT DATA SHEET '!I152="","",'STUDENT DATA SHEET '!I152)),"")</f>
        <v/>
      </c>
      <c s="229" t="str">
        <f>IFERROR(IF('STUDENT DATA SHEET '!J152="","",'STUDENT DATA SHEET '!J152),"")</f>
        <v/>
      </c>
      <c s="229" t="str">
        <f>IFERROR(IF('STUDENT DATA SHEET '!K152="","",'STUDENT DATA SHEET '!K152),"")</f>
        <v/>
      </c>
      <c s="229"/>
      <c s="102"/>
      <c s="102"/>
      <c s="102"/>
      <c s="102"/>
      <c s="102"/>
      <c s="102"/>
      <c s="102"/>
      <c s="102"/>
      <c s="102"/>
      <c s="102"/>
      <c s="102"/>
      <c s="102"/>
      <c s="102"/>
      <c s="102"/>
      <c s="102"/>
      <c s="102"/>
      <c s="102"/>
      <c s="102"/>
      <c s="102"/>
      <c s="102"/>
      <c s="102"/>
      <c s="102"/>
      <c s="102"/>
      <c s="102"/>
      <c s="102"/>
      <c s="102"/>
      <c s="102"/>
      <c s="102"/>
      <c s="102"/>
      <c s="102"/>
      <c s="102"/>
      <c s="102"/>
      <c s="89" t="str">
        <f>IF(B151="","",_xlfn.AGGREGATE(3,5,$B$6:B151))</f>
        <v/>
      </c>
      <c s="209"/>
      <c s="209"/>
      <c s="102"/>
      <c s="102"/>
      <c s="102"/>
      <c s="102"/>
      <c s="102"/>
      <c s="102"/>
      <c s="102"/>
      <c s="102"/>
      <c s="102"/>
      <c s="102"/>
      <c s="102"/>
      <c s="102"/>
      <c s="102"/>
      <c s="102"/>
      <c s="102"/>
      <c s="102"/>
      <c s="102"/>
      <c s="102"/>
      <c s="102"/>
      <c s="102"/>
      <c s="102"/>
      <c s="102"/>
      <c s="102"/>
      <c s="102"/>
      <c s="102"/>
      <c s="102"/>
      <c s="102"/>
      <c s="102"/>
      <c s="252" t="str">
        <f t="shared" si="32"/>
        <v/>
      </c>
      <c s="252" t="str">
        <f>IF($I151="","",'SEP 24'!$BX151)</f>
        <v/>
      </c>
      <c s="253" t="str">
        <f t="shared" si="33"/>
        <v/>
      </c>
      <c s="252" t="str">
        <f t="shared" si="34"/>
        <v/>
      </c>
      <c s="252" t="str">
        <f>IF($I151="","",'SEP 24'!$CA151)</f>
        <v/>
      </c>
      <c s="253" t="str">
        <f t="shared" si="35"/>
        <v/>
      </c>
      <c s="252" t="str">
        <f t="shared" si="36"/>
        <v/>
      </c>
      <c s="252" t="str">
        <f>IF($I151="","",'SEP 24'!$CD151)</f>
        <v/>
      </c>
      <c s="253" t="str">
        <f t="shared" si="37"/>
        <v/>
      </c>
      <c s="253"/>
      <c s="306"/>
      <c s="298"/>
      <c s="298"/>
      <c s="298"/>
      <c s="254" t="str">
        <f t="shared" si="38"/>
        <v/>
      </c>
      <c s="298"/>
      <c s="298"/>
      <c s="298"/>
      <c s="298"/>
      <c s="298"/>
      <c s="298"/>
      <c s="298"/>
      <c s="298"/>
    </row>
    <row r="152" spans="1:98" ht="15.75" customHeight="1">
      <c r="A152" s="249" t="str">
        <f>IF('STUDENT DATA SHEET '!A153="","",'STUDENT DATA SHEET '!A153)</f>
        <v/>
      </c>
      <c s="229" t="str">
        <f>IFERROR(IF('STUDENT DATA SHEET '!B153="","",'STUDENT DATA SHEET '!B153),"")</f>
        <v/>
      </c>
      <c s="229" t="str">
        <f>IFERROR(IF('STUDENT DATA SHEET '!C153="","",'STUDENT DATA SHEET '!C153),"")</f>
        <v/>
      </c>
      <c s="229" t="str">
        <f>IFERROR(IF('STUDENT DATA SHEET '!D153="","",'STUDENT DATA SHEET '!D153),"")</f>
        <v/>
      </c>
      <c s="250" t="str">
        <f>IFERROR(IF('STUDENT DATA SHEET '!E153="","",'STUDENT DATA SHEET '!E153),"")</f>
        <v/>
      </c>
      <c s="251" t="str">
        <f>IFERROR(IF('STUDENT DATA SHEET '!F153="","",'STUDENT DATA SHEET '!F153),"")</f>
        <v/>
      </c>
      <c s="229" t="str">
        <f>IFERROR(IF('STUDENT DATA SHEET '!G153="","",'STUDENT DATA SHEET '!G153),"")</f>
        <v/>
      </c>
      <c s="229" t="str">
        <f>IFERROR(IF('STUDENT DATA SHEET '!H153="","",'STUDENT DATA SHEET '!H153),"")</f>
        <v/>
      </c>
      <c s="229" t="str">
        <f>IFERROR(UPPER(IF('STUDENT DATA SHEET '!I153="","",'STUDENT DATA SHEET '!I153)),"")</f>
        <v/>
      </c>
      <c s="229" t="str">
        <f>IFERROR(IF('STUDENT DATA SHEET '!J153="","",'STUDENT DATA SHEET '!J153),"")</f>
        <v/>
      </c>
      <c s="229" t="str">
        <f>IFERROR(IF('STUDENT DATA SHEET '!K153="","",'STUDENT DATA SHEET '!K153),"")</f>
        <v/>
      </c>
      <c s="229"/>
      <c s="102"/>
      <c s="102"/>
      <c s="102"/>
      <c s="102"/>
      <c s="102"/>
      <c s="102"/>
      <c s="102"/>
      <c s="102"/>
      <c s="102"/>
      <c s="102"/>
      <c s="102"/>
      <c s="102"/>
      <c s="102"/>
      <c s="102"/>
      <c s="102"/>
      <c s="102"/>
      <c s="102"/>
      <c s="102"/>
      <c s="102"/>
      <c s="102"/>
      <c s="102"/>
      <c s="102"/>
      <c s="102"/>
      <c s="102"/>
      <c s="102"/>
      <c s="102"/>
      <c s="102"/>
      <c s="102"/>
      <c s="102"/>
      <c s="102"/>
      <c s="102"/>
      <c s="102"/>
      <c s="89" t="str">
        <f>IF(B152="","",_xlfn.AGGREGATE(3,5,$B$6:B152))</f>
        <v/>
      </c>
      <c s="209"/>
      <c s="209"/>
      <c s="102"/>
      <c s="102"/>
      <c s="102"/>
      <c s="102"/>
      <c s="102"/>
      <c s="102"/>
      <c s="102"/>
      <c s="102"/>
      <c s="102"/>
      <c s="102"/>
      <c s="102"/>
      <c s="102"/>
      <c s="102"/>
      <c s="102"/>
      <c s="102"/>
      <c s="102"/>
      <c s="102"/>
      <c s="102"/>
      <c s="102"/>
      <c s="102"/>
      <c s="102"/>
      <c s="102"/>
      <c s="102"/>
      <c s="102"/>
      <c s="102"/>
      <c s="102"/>
      <c s="102"/>
      <c s="102"/>
      <c s="252" t="str">
        <f t="shared" si="32"/>
        <v/>
      </c>
      <c s="252" t="str">
        <f>IF($I152="","",'SEP 24'!$BX152)</f>
        <v/>
      </c>
      <c s="253" t="str">
        <f t="shared" si="33"/>
        <v/>
      </c>
      <c s="252" t="str">
        <f t="shared" si="34"/>
        <v/>
      </c>
      <c s="252" t="str">
        <f>IF($I152="","",'SEP 24'!$CA152)</f>
        <v/>
      </c>
      <c s="253" t="str">
        <f t="shared" si="35"/>
        <v/>
      </c>
      <c s="252" t="str">
        <f t="shared" si="36"/>
        <v/>
      </c>
      <c s="252" t="str">
        <f>IF($I152="","",'SEP 24'!$CD152)</f>
        <v/>
      </c>
      <c s="253" t="str">
        <f t="shared" si="37"/>
        <v/>
      </c>
      <c s="253"/>
      <c s="306"/>
      <c s="298"/>
      <c s="298"/>
      <c s="298"/>
      <c s="254" t="str">
        <f t="shared" si="38"/>
        <v/>
      </c>
      <c s="298"/>
      <c s="298"/>
      <c s="298"/>
      <c s="298"/>
      <c s="298"/>
      <c s="298"/>
      <c s="298"/>
      <c s="298"/>
    </row>
    <row r="153" spans="1:98" ht="15.75" customHeight="1">
      <c r="A153" s="249" t="str">
        <f>IF('STUDENT DATA SHEET '!A154="","",'STUDENT DATA SHEET '!A154)</f>
        <v/>
      </c>
      <c s="229" t="str">
        <f>IFERROR(IF('STUDENT DATA SHEET '!B154="","",'STUDENT DATA SHEET '!B154),"")</f>
        <v/>
      </c>
      <c s="229" t="str">
        <f>IFERROR(IF('STUDENT DATA SHEET '!C154="","",'STUDENT DATA SHEET '!C154),"")</f>
        <v/>
      </c>
      <c s="229" t="str">
        <f>IFERROR(IF('STUDENT DATA SHEET '!D154="","",'STUDENT DATA SHEET '!D154),"")</f>
        <v/>
      </c>
      <c s="250" t="str">
        <f>IFERROR(IF('STUDENT DATA SHEET '!E154="","",'STUDENT DATA SHEET '!E154),"")</f>
        <v/>
      </c>
      <c s="251" t="str">
        <f>IFERROR(IF('STUDENT DATA SHEET '!F154="","",'STUDENT DATA SHEET '!F154),"")</f>
        <v/>
      </c>
      <c s="229" t="str">
        <f>IFERROR(IF('STUDENT DATA SHEET '!G154="","",'STUDENT DATA SHEET '!G154),"")</f>
        <v/>
      </c>
      <c s="229" t="str">
        <f>IFERROR(IF('STUDENT DATA SHEET '!H154="","",'STUDENT DATA SHEET '!H154),"")</f>
        <v/>
      </c>
      <c s="229" t="str">
        <f>IFERROR(UPPER(IF('STUDENT DATA SHEET '!I154="","",'STUDENT DATA SHEET '!I154)),"")</f>
        <v/>
      </c>
      <c s="229" t="str">
        <f>IFERROR(IF('STUDENT DATA SHEET '!J154="","",'STUDENT DATA SHEET '!J154),"")</f>
        <v/>
      </c>
      <c s="229" t="str">
        <f>IFERROR(IF('STUDENT DATA SHEET '!K154="","",'STUDENT DATA SHEET '!K154),"")</f>
        <v/>
      </c>
      <c s="229"/>
      <c s="102"/>
      <c s="102"/>
      <c s="102"/>
      <c s="102"/>
      <c s="102"/>
      <c s="102"/>
      <c s="102"/>
      <c s="102"/>
      <c s="102"/>
      <c s="102"/>
      <c s="102"/>
      <c s="102"/>
      <c s="102"/>
      <c s="102"/>
      <c s="102"/>
      <c s="102"/>
      <c s="102"/>
      <c s="102"/>
      <c s="102"/>
      <c s="102"/>
      <c s="102"/>
      <c s="102"/>
      <c s="102"/>
      <c s="102"/>
      <c s="102"/>
      <c s="102"/>
      <c s="102"/>
      <c s="102"/>
      <c s="102"/>
      <c s="102"/>
      <c s="102"/>
      <c s="102"/>
      <c s="89" t="str">
        <f>IF(B153="","",_xlfn.AGGREGATE(3,5,$B$6:B153))</f>
        <v/>
      </c>
      <c s="209"/>
      <c s="209"/>
      <c s="102"/>
      <c s="102"/>
      <c s="102"/>
      <c s="102"/>
      <c s="102"/>
      <c s="102"/>
      <c s="102"/>
      <c s="102"/>
      <c s="102"/>
      <c s="102"/>
      <c s="102"/>
      <c s="102"/>
      <c s="102"/>
      <c s="102"/>
      <c s="102"/>
      <c s="102"/>
      <c s="102"/>
      <c s="102"/>
      <c s="102"/>
      <c s="102"/>
      <c s="102"/>
      <c s="102"/>
      <c s="102"/>
      <c s="102"/>
      <c s="102"/>
      <c s="102"/>
      <c s="102"/>
      <c s="102"/>
      <c s="252" t="str">
        <f t="shared" si="32"/>
        <v/>
      </c>
      <c s="252" t="str">
        <f>IF($I153="","",'SEP 24'!$BX153)</f>
        <v/>
      </c>
      <c s="253" t="str">
        <f t="shared" si="33"/>
        <v/>
      </c>
      <c s="252" t="str">
        <f t="shared" si="34"/>
        <v/>
      </c>
      <c s="252" t="str">
        <f>IF($I153="","",'SEP 24'!$CA153)</f>
        <v/>
      </c>
      <c s="253" t="str">
        <f t="shared" si="35"/>
        <v/>
      </c>
      <c s="252" t="str">
        <f t="shared" si="36"/>
        <v/>
      </c>
      <c s="252" t="str">
        <f>IF($I153="","",'SEP 24'!$CD153)</f>
        <v/>
      </c>
      <c s="253" t="str">
        <f t="shared" si="37"/>
        <v/>
      </c>
      <c s="253"/>
      <c s="306"/>
      <c s="298"/>
      <c s="298"/>
      <c s="298"/>
      <c s="254" t="str">
        <f t="shared" si="38"/>
        <v/>
      </c>
      <c s="298"/>
      <c s="298"/>
      <c s="298"/>
      <c s="298"/>
      <c s="298"/>
      <c s="298"/>
      <c s="298"/>
      <c s="298"/>
    </row>
    <row r="154" spans="1:98" ht="15.75" customHeight="1">
      <c r="A154" s="249" t="str">
        <f>IF('STUDENT DATA SHEET '!A155="","",'STUDENT DATA SHEET '!A155)</f>
        <v/>
      </c>
      <c s="229" t="str">
        <f>IFERROR(IF('STUDENT DATA SHEET '!B155="","",'STUDENT DATA SHEET '!B155),"")</f>
        <v/>
      </c>
      <c s="229" t="str">
        <f>IFERROR(IF('STUDENT DATA SHEET '!C155="","",'STUDENT DATA SHEET '!C155),"")</f>
        <v/>
      </c>
      <c s="229" t="str">
        <f>IFERROR(IF('STUDENT DATA SHEET '!D155="","",'STUDENT DATA SHEET '!D155),"")</f>
        <v/>
      </c>
      <c s="250" t="str">
        <f>IFERROR(IF('STUDENT DATA SHEET '!E155="","",'STUDENT DATA SHEET '!E155),"")</f>
        <v/>
      </c>
      <c s="251" t="str">
        <f>IFERROR(IF('STUDENT DATA SHEET '!F155="","",'STUDENT DATA SHEET '!F155),"")</f>
        <v/>
      </c>
      <c s="229" t="str">
        <f>IFERROR(IF('STUDENT DATA SHEET '!G155="","",'STUDENT DATA SHEET '!G155),"")</f>
        <v/>
      </c>
      <c s="229" t="str">
        <f>IFERROR(IF('STUDENT DATA SHEET '!H155="","",'STUDENT DATA SHEET '!H155),"")</f>
        <v/>
      </c>
      <c s="229" t="str">
        <f>IFERROR(UPPER(IF('STUDENT DATA SHEET '!I155="","",'STUDENT DATA SHEET '!I155)),"")</f>
        <v/>
      </c>
      <c s="229" t="str">
        <f>IFERROR(IF('STUDENT DATA SHEET '!J155="","",'STUDENT DATA SHEET '!J155),"")</f>
        <v/>
      </c>
      <c s="229" t="str">
        <f>IFERROR(IF('STUDENT DATA SHEET '!K155="","",'STUDENT DATA SHEET '!K155),"")</f>
        <v/>
      </c>
      <c s="229"/>
      <c s="102"/>
      <c s="102"/>
      <c s="102"/>
      <c s="102"/>
      <c s="102"/>
      <c s="102"/>
      <c s="102"/>
      <c s="102"/>
      <c s="102"/>
      <c s="102"/>
      <c s="102"/>
      <c s="102"/>
      <c s="102"/>
      <c s="102"/>
      <c s="102"/>
      <c s="102"/>
      <c s="102"/>
      <c s="102"/>
      <c s="102"/>
      <c s="102"/>
      <c s="102"/>
      <c s="102"/>
      <c s="102"/>
      <c s="102"/>
      <c s="102"/>
      <c s="102"/>
      <c s="102"/>
      <c s="102"/>
      <c s="102"/>
      <c s="102"/>
      <c s="102"/>
      <c s="102"/>
      <c s="89" t="str">
        <f>IF(B154="","",_xlfn.AGGREGATE(3,5,$B$6:B154))</f>
        <v/>
      </c>
      <c s="209"/>
      <c s="209"/>
      <c s="102"/>
      <c s="102"/>
      <c s="102"/>
      <c s="102"/>
      <c s="102"/>
      <c s="102"/>
      <c s="102"/>
      <c s="102"/>
      <c s="102"/>
      <c s="102"/>
      <c s="102"/>
      <c s="102"/>
      <c s="102"/>
      <c s="102"/>
      <c s="102"/>
      <c s="102"/>
      <c s="102"/>
      <c s="102"/>
      <c s="102"/>
      <c s="102"/>
      <c s="102"/>
      <c s="102"/>
      <c s="102"/>
      <c s="102"/>
      <c s="102"/>
      <c s="102"/>
      <c s="102"/>
      <c s="102"/>
      <c s="252" t="str">
        <f t="shared" si="32"/>
        <v/>
      </c>
      <c s="252" t="str">
        <f>IF($I154="","",'SEP 24'!$BX154)</f>
        <v/>
      </c>
      <c s="253" t="str">
        <f t="shared" si="33"/>
        <v/>
      </c>
      <c s="252" t="str">
        <f t="shared" si="34"/>
        <v/>
      </c>
      <c s="252" t="str">
        <f>IF($I154="","",'SEP 24'!$CA154)</f>
        <v/>
      </c>
      <c s="253" t="str">
        <f t="shared" si="35"/>
        <v/>
      </c>
      <c s="252" t="str">
        <f t="shared" si="36"/>
        <v/>
      </c>
      <c s="252" t="str">
        <f>IF($I154="","",'SEP 24'!$CD154)</f>
        <v/>
      </c>
      <c s="253" t="str">
        <f t="shared" si="37"/>
        <v/>
      </c>
      <c s="253"/>
      <c s="306"/>
      <c s="298"/>
      <c s="298"/>
      <c s="298"/>
      <c s="254" t="str">
        <f t="shared" si="38"/>
        <v/>
      </c>
      <c s="298"/>
      <c s="298"/>
      <c s="298"/>
      <c s="298"/>
      <c s="298"/>
      <c s="298"/>
      <c s="298"/>
      <c s="298"/>
    </row>
    <row r="155" spans="1:98" ht="15.75" customHeight="1">
      <c r="A155" s="249" t="str">
        <f>IF('STUDENT DATA SHEET '!A156="","",'STUDENT DATA SHEET '!A156)</f>
        <v/>
      </c>
      <c s="229" t="str">
        <f>IFERROR(IF('STUDENT DATA SHEET '!B156="","",'STUDENT DATA SHEET '!B156),"")</f>
        <v/>
      </c>
      <c s="229" t="str">
        <f>IFERROR(IF('STUDENT DATA SHEET '!C156="","",'STUDENT DATA SHEET '!C156),"")</f>
        <v/>
      </c>
      <c s="229" t="str">
        <f>IFERROR(IF('STUDENT DATA SHEET '!D156="","",'STUDENT DATA SHEET '!D156),"")</f>
        <v/>
      </c>
      <c s="250" t="str">
        <f>IFERROR(IF('STUDENT DATA SHEET '!E156="","",'STUDENT DATA SHEET '!E156),"")</f>
        <v/>
      </c>
      <c s="251" t="str">
        <f>IFERROR(IF('STUDENT DATA SHEET '!F156="","",'STUDENT DATA SHEET '!F156),"")</f>
        <v/>
      </c>
      <c s="229" t="str">
        <f>IFERROR(IF('STUDENT DATA SHEET '!G156="","",'STUDENT DATA SHEET '!G156),"")</f>
        <v/>
      </c>
      <c s="229" t="str">
        <f>IFERROR(IF('STUDENT DATA SHEET '!H156="","",'STUDENT DATA SHEET '!H156),"")</f>
        <v/>
      </c>
      <c s="229" t="str">
        <f>IFERROR(UPPER(IF('STUDENT DATA SHEET '!I156="","",'STUDENT DATA SHEET '!I156)),"")</f>
        <v/>
      </c>
      <c s="229" t="str">
        <f>IFERROR(IF('STUDENT DATA SHEET '!J156="","",'STUDENT DATA SHEET '!J156),"")</f>
        <v/>
      </c>
      <c s="229" t="str">
        <f>IFERROR(IF('STUDENT DATA SHEET '!K156="","",'STUDENT DATA SHEET '!K156),"")</f>
        <v/>
      </c>
      <c s="229"/>
      <c s="102"/>
      <c s="102"/>
      <c s="102"/>
      <c s="102"/>
      <c s="102"/>
      <c s="102"/>
      <c s="102"/>
      <c s="102"/>
      <c s="102"/>
      <c s="102"/>
      <c s="102"/>
      <c s="102"/>
      <c s="102"/>
      <c s="102"/>
      <c s="102"/>
      <c s="102"/>
      <c s="102"/>
      <c s="102"/>
      <c s="102"/>
      <c s="102"/>
      <c s="102"/>
      <c s="102"/>
      <c s="102"/>
      <c s="102"/>
      <c s="102"/>
      <c s="102"/>
      <c s="102"/>
      <c s="102"/>
      <c s="102"/>
      <c s="102"/>
      <c s="102"/>
      <c s="102"/>
      <c s="89" t="str">
        <f>IF(B155="","",_xlfn.AGGREGATE(3,5,$B$6:B155))</f>
        <v/>
      </c>
      <c s="209"/>
      <c s="209"/>
      <c s="102"/>
      <c s="102"/>
      <c s="102"/>
      <c s="102"/>
      <c s="102"/>
      <c s="102"/>
      <c s="102"/>
      <c s="102"/>
      <c s="102"/>
      <c s="102"/>
      <c s="102"/>
      <c s="102"/>
      <c s="102"/>
      <c s="102"/>
      <c s="102"/>
      <c s="102"/>
      <c s="102"/>
      <c s="102"/>
      <c s="102"/>
      <c s="102"/>
      <c s="102"/>
      <c s="102"/>
      <c s="102"/>
      <c s="102"/>
      <c s="102"/>
      <c s="102"/>
      <c s="102"/>
      <c s="102"/>
      <c s="252" t="str">
        <f t="shared" si="32"/>
        <v/>
      </c>
      <c s="252" t="str">
        <f>IF($I155="","",'SEP 24'!$BX155)</f>
        <v/>
      </c>
      <c s="253" t="str">
        <f t="shared" si="33"/>
        <v/>
      </c>
      <c s="252" t="str">
        <f t="shared" si="34"/>
        <v/>
      </c>
      <c s="252" t="str">
        <f>IF($I155="","",'SEP 24'!$CA155)</f>
        <v/>
      </c>
      <c s="253" t="str">
        <f t="shared" si="35"/>
        <v/>
      </c>
      <c s="252" t="str">
        <f t="shared" si="36"/>
        <v/>
      </c>
      <c s="252" t="str">
        <f>IF($I155="","",'SEP 24'!$CD155)</f>
        <v/>
      </c>
      <c s="253" t="str">
        <f t="shared" si="37"/>
        <v/>
      </c>
      <c s="253"/>
      <c s="306"/>
      <c s="298"/>
      <c s="298"/>
      <c s="298"/>
      <c s="254" t="str">
        <f t="shared" si="38"/>
        <v/>
      </c>
      <c s="298"/>
      <c s="298"/>
      <c s="298"/>
      <c s="298"/>
      <c s="298"/>
      <c s="298"/>
      <c s="298"/>
      <c s="298"/>
    </row>
    <row r="156" spans="1:98" ht="15.75" customHeight="1">
      <c r="A156" s="249" t="str">
        <f>IF('STUDENT DATA SHEET '!A157="","",'STUDENT DATA SHEET '!A157)</f>
        <v/>
      </c>
      <c s="229" t="str">
        <f>IFERROR(IF('STUDENT DATA SHEET '!B157="","",'STUDENT DATA SHEET '!B157),"")</f>
        <v/>
      </c>
      <c s="229" t="str">
        <f>IFERROR(IF('STUDENT DATA SHEET '!C157="","",'STUDENT DATA SHEET '!C157),"")</f>
        <v/>
      </c>
      <c s="229" t="str">
        <f>IFERROR(IF('STUDENT DATA SHEET '!D157="","",'STUDENT DATA SHEET '!D157),"")</f>
        <v/>
      </c>
      <c s="250" t="str">
        <f>IFERROR(IF('STUDENT DATA SHEET '!E157="","",'STUDENT DATA SHEET '!E157),"")</f>
        <v/>
      </c>
      <c s="251" t="str">
        <f>IFERROR(IF('STUDENT DATA SHEET '!F157="","",'STUDENT DATA SHEET '!F157),"")</f>
        <v/>
      </c>
      <c s="229" t="str">
        <f>IFERROR(IF('STUDENT DATA SHEET '!G157="","",'STUDENT DATA SHEET '!G157),"")</f>
        <v/>
      </c>
      <c s="229" t="str">
        <f>IFERROR(IF('STUDENT DATA SHEET '!H157="","",'STUDENT DATA SHEET '!H157),"")</f>
        <v/>
      </c>
      <c s="229" t="str">
        <f>IFERROR(UPPER(IF('STUDENT DATA SHEET '!I157="","",'STUDENT DATA SHEET '!I157)),"")</f>
        <v/>
      </c>
      <c s="229" t="str">
        <f>IFERROR(IF('STUDENT DATA SHEET '!J157="","",'STUDENT DATA SHEET '!J157),"")</f>
        <v/>
      </c>
      <c s="229" t="str">
        <f>IFERROR(IF('STUDENT DATA SHEET '!K157="","",'STUDENT DATA SHEET '!K157),"")</f>
        <v/>
      </c>
      <c s="229"/>
      <c s="102"/>
      <c s="102"/>
      <c s="102"/>
      <c s="102"/>
      <c s="102"/>
      <c s="102"/>
      <c s="102"/>
      <c s="102"/>
      <c s="102"/>
      <c s="102"/>
      <c s="102"/>
      <c s="102"/>
      <c s="102"/>
      <c s="102"/>
      <c s="102"/>
      <c s="102"/>
      <c s="102"/>
      <c s="102"/>
      <c s="102"/>
      <c s="102"/>
      <c s="102"/>
      <c s="102"/>
      <c s="102"/>
      <c s="102"/>
      <c s="102"/>
      <c s="102"/>
      <c s="102"/>
      <c s="102"/>
      <c s="102"/>
      <c s="102"/>
      <c s="102"/>
      <c s="102"/>
      <c s="89" t="str">
        <f>IF(B156="","",_xlfn.AGGREGATE(3,5,$B$6:B156))</f>
        <v/>
      </c>
      <c s="209"/>
      <c s="209"/>
      <c s="102"/>
      <c s="102"/>
      <c s="102"/>
      <c s="102"/>
      <c s="102"/>
      <c s="102"/>
      <c s="102"/>
      <c s="102"/>
      <c s="102"/>
      <c s="102"/>
      <c s="102"/>
      <c s="102"/>
      <c s="102"/>
      <c s="102"/>
      <c s="102"/>
      <c s="102"/>
      <c s="102"/>
      <c s="102"/>
      <c s="102"/>
      <c s="102"/>
      <c s="102"/>
      <c s="102"/>
      <c s="102"/>
      <c s="102"/>
      <c s="102"/>
      <c s="102"/>
      <c s="102"/>
      <c s="102"/>
      <c s="252" t="str">
        <f t="shared" si="32"/>
        <v/>
      </c>
      <c s="252" t="str">
        <f>IF($I156="","",'SEP 24'!$BX156)</f>
        <v/>
      </c>
      <c s="253" t="str">
        <f t="shared" si="33"/>
        <v/>
      </c>
      <c s="252" t="str">
        <f t="shared" si="34"/>
        <v/>
      </c>
      <c s="252" t="str">
        <f>IF($I156="","",'SEP 24'!$CA156)</f>
        <v/>
      </c>
      <c s="253" t="str">
        <f t="shared" si="35"/>
        <v/>
      </c>
      <c s="252" t="str">
        <f t="shared" si="36"/>
        <v/>
      </c>
      <c s="252" t="str">
        <f>IF($I156="","",'SEP 24'!$CD156)</f>
        <v/>
      </c>
      <c s="253" t="str">
        <f t="shared" si="37"/>
        <v/>
      </c>
      <c s="253"/>
      <c s="306"/>
      <c s="298"/>
      <c s="298"/>
      <c s="298"/>
      <c s="254" t="str">
        <f t="shared" si="38"/>
        <v/>
      </c>
      <c s="298"/>
      <c s="298"/>
      <c s="298"/>
      <c s="298"/>
      <c s="298"/>
      <c s="298"/>
      <c s="298"/>
      <c s="298"/>
    </row>
    <row r="157" spans="1:98" ht="15.75" customHeight="1">
      <c r="A157" s="249" t="str">
        <f>IF('STUDENT DATA SHEET '!A158="","",'STUDENT DATA SHEET '!A158)</f>
        <v/>
      </c>
      <c s="229" t="str">
        <f>IFERROR(IF('STUDENT DATA SHEET '!B158="","",'STUDENT DATA SHEET '!B158),"")</f>
        <v/>
      </c>
      <c s="229" t="str">
        <f>IFERROR(IF('STUDENT DATA SHEET '!C158="","",'STUDENT DATA SHEET '!C158),"")</f>
        <v/>
      </c>
      <c s="229" t="str">
        <f>IFERROR(IF('STUDENT DATA SHEET '!D158="","",'STUDENT DATA SHEET '!D158),"")</f>
        <v/>
      </c>
      <c s="250" t="str">
        <f>IFERROR(IF('STUDENT DATA SHEET '!E158="","",'STUDENT DATA SHEET '!E158),"")</f>
        <v/>
      </c>
      <c s="251" t="str">
        <f>IFERROR(IF('STUDENT DATA SHEET '!F158="","",'STUDENT DATA SHEET '!F158),"")</f>
        <v/>
      </c>
      <c s="229" t="str">
        <f>IFERROR(IF('STUDENT DATA SHEET '!G158="","",'STUDENT DATA SHEET '!G158),"")</f>
        <v/>
      </c>
      <c s="229" t="str">
        <f>IFERROR(IF('STUDENT DATA SHEET '!H158="","",'STUDENT DATA SHEET '!H158),"")</f>
        <v/>
      </c>
      <c s="229" t="str">
        <f>IFERROR(UPPER(IF('STUDENT DATA SHEET '!I158="","",'STUDENT DATA SHEET '!I158)),"")</f>
        <v/>
      </c>
      <c s="229" t="str">
        <f>IFERROR(IF('STUDENT DATA SHEET '!J158="","",'STUDENT DATA SHEET '!J158),"")</f>
        <v/>
      </c>
      <c s="229" t="str">
        <f>IFERROR(IF('STUDENT DATA SHEET '!K158="","",'STUDENT DATA SHEET '!K158),"")</f>
        <v/>
      </c>
      <c s="229"/>
      <c s="102"/>
      <c s="102"/>
      <c s="102"/>
      <c s="102"/>
      <c s="102"/>
      <c s="102"/>
      <c s="102"/>
      <c s="102"/>
      <c s="102"/>
      <c s="102"/>
      <c s="102"/>
      <c s="102"/>
      <c s="102"/>
      <c s="102"/>
      <c s="102"/>
      <c s="102"/>
      <c s="102"/>
      <c s="102"/>
      <c s="102"/>
      <c s="102"/>
      <c s="102"/>
      <c s="102"/>
      <c s="102"/>
      <c s="102"/>
      <c s="102"/>
      <c s="102"/>
      <c s="102"/>
      <c s="102"/>
      <c s="102"/>
      <c s="102"/>
      <c s="102"/>
      <c s="102"/>
      <c s="89" t="str">
        <f>IF(B157="","",_xlfn.AGGREGATE(3,5,$B$6:B157))</f>
        <v/>
      </c>
      <c s="209"/>
      <c s="209"/>
      <c s="102"/>
      <c s="102"/>
      <c s="102"/>
      <c s="102"/>
      <c s="102"/>
      <c s="102"/>
      <c s="102"/>
      <c s="102"/>
      <c s="102"/>
      <c s="102"/>
      <c s="102"/>
      <c s="102"/>
      <c s="102"/>
      <c s="102"/>
      <c s="102"/>
      <c s="102"/>
      <c s="102"/>
      <c s="102"/>
      <c s="102"/>
      <c s="102"/>
      <c s="102"/>
      <c s="102"/>
      <c s="102"/>
      <c s="102"/>
      <c s="102"/>
      <c s="102"/>
      <c s="102"/>
      <c s="102"/>
      <c s="252" t="str">
        <f t="shared" si="32"/>
        <v/>
      </c>
      <c s="252" t="str">
        <f>IF($I157="","",'SEP 24'!$BX157)</f>
        <v/>
      </c>
      <c s="253" t="str">
        <f t="shared" si="33"/>
        <v/>
      </c>
      <c s="252" t="str">
        <f t="shared" si="34"/>
        <v/>
      </c>
      <c s="252" t="str">
        <f>IF($I157="","",'SEP 24'!$CA157)</f>
        <v/>
      </c>
      <c s="253" t="str">
        <f t="shared" si="35"/>
        <v/>
      </c>
      <c s="252" t="str">
        <f t="shared" si="36"/>
        <v/>
      </c>
      <c s="252" t="str">
        <f>IF($I157="","",'SEP 24'!$CD157)</f>
        <v/>
      </c>
      <c s="253" t="str">
        <f t="shared" si="37"/>
        <v/>
      </c>
      <c s="253"/>
      <c s="306"/>
      <c s="298"/>
      <c s="298"/>
      <c s="298"/>
      <c s="254" t="str">
        <f t="shared" si="38"/>
        <v/>
      </c>
      <c s="298"/>
      <c s="298"/>
      <c s="298"/>
      <c s="298"/>
      <c s="298"/>
      <c s="298"/>
      <c s="298"/>
      <c s="298"/>
    </row>
    <row r="158" spans="1:98" ht="15.75" customHeight="1">
      <c r="A158" s="249" t="str">
        <f>IF('STUDENT DATA SHEET '!A159="","",'STUDENT DATA SHEET '!A159)</f>
        <v/>
      </c>
      <c s="229" t="str">
        <f>IFERROR(IF('STUDENT DATA SHEET '!B159="","",'STUDENT DATA SHEET '!B159),"")</f>
        <v/>
      </c>
      <c s="229" t="str">
        <f>IFERROR(IF('STUDENT DATA SHEET '!C159="","",'STUDENT DATA SHEET '!C159),"")</f>
        <v/>
      </c>
      <c s="229" t="str">
        <f>IFERROR(IF('STUDENT DATA SHEET '!D159="","",'STUDENT DATA SHEET '!D159),"")</f>
        <v/>
      </c>
      <c s="250" t="str">
        <f>IFERROR(IF('STUDENT DATA SHEET '!E159="","",'STUDENT DATA SHEET '!E159),"")</f>
        <v/>
      </c>
      <c s="251" t="str">
        <f>IFERROR(IF('STUDENT DATA SHEET '!F159="","",'STUDENT DATA SHEET '!F159),"")</f>
        <v/>
      </c>
      <c s="229" t="str">
        <f>IFERROR(IF('STUDENT DATA SHEET '!G159="","",'STUDENT DATA SHEET '!G159),"")</f>
        <v/>
      </c>
      <c s="229" t="str">
        <f>IFERROR(IF('STUDENT DATA SHEET '!H159="","",'STUDENT DATA SHEET '!H159),"")</f>
        <v/>
      </c>
      <c s="229" t="str">
        <f>IFERROR(UPPER(IF('STUDENT DATA SHEET '!I159="","",'STUDENT DATA SHEET '!I159)),"")</f>
        <v/>
      </c>
      <c s="229" t="str">
        <f>IFERROR(IF('STUDENT DATA SHEET '!J159="","",'STUDENT DATA SHEET '!J159),"")</f>
        <v/>
      </c>
      <c s="229" t="str">
        <f>IFERROR(IF('STUDENT DATA SHEET '!K159="","",'STUDENT DATA SHEET '!K159),"")</f>
        <v/>
      </c>
      <c s="229"/>
      <c s="102"/>
      <c s="102"/>
      <c s="102"/>
      <c s="102"/>
      <c s="102"/>
      <c s="102"/>
      <c s="102"/>
      <c s="102"/>
      <c s="102"/>
      <c s="102"/>
      <c s="102"/>
      <c s="102"/>
      <c s="102"/>
      <c s="102"/>
      <c s="102"/>
      <c s="102"/>
      <c s="102"/>
      <c s="102"/>
      <c s="102"/>
      <c s="102"/>
      <c s="102"/>
      <c s="102"/>
      <c s="102"/>
      <c s="102"/>
      <c s="102"/>
      <c s="102"/>
      <c s="102"/>
      <c s="102"/>
      <c s="102"/>
      <c s="102"/>
      <c s="102"/>
      <c s="102"/>
      <c s="89" t="str">
        <f>IF(B158="","",_xlfn.AGGREGATE(3,5,$B$6:B158))</f>
        <v/>
      </c>
      <c s="209"/>
      <c s="209"/>
      <c s="102"/>
      <c s="102"/>
      <c s="102"/>
      <c s="102"/>
      <c s="102"/>
      <c s="102"/>
      <c s="102"/>
      <c s="102"/>
      <c s="102"/>
      <c s="102"/>
      <c s="102"/>
      <c s="102"/>
      <c s="102"/>
      <c s="102"/>
      <c s="102"/>
      <c s="102"/>
      <c s="102"/>
      <c s="102"/>
      <c s="102"/>
      <c s="102"/>
      <c s="102"/>
      <c s="102"/>
      <c s="102"/>
      <c s="102"/>
      <c s="102"/>
      <c s="102"/>
      <c s="102"/>
      <c s="102"/>
      <c s="252" t="str">
        <f t="shared" si="32"/>
        <v/>
      </c>
      <c s="252" t="str">
        <f>IF($I158="","",'SEP 24'!$BX158)</f>
        <v/>
      </c>
      <c s="253" t="str">
        <f t="shared" si="33"/>
        <v/>
      </c>
      <c s="252" t="str">
        <f t="shared" si="34"/>
        <v/>
      </c>
      <c s="252" t="str">
        <f>IF($I158="","",'SEP 24'!$CA158)</f>
        <v/>
      </c>
      <c s="253" t="str">
        <f t="shared" si="35"/>
        <v/>
      </c>
      <c s="252" t="str">
        <f t="shared" si="36"/>
        <v/>
      </c>
      <c s="252" t="str">
        <f>IF($I158="","",'SEP 24'!$CD158)</f>
        <v/>
      </c>
      <c s="253" t="str">
        <f t="shared" si="37"/>
        <v/>
      </c>
      <c s="253"/>
      <c s="306"/>
      <c s="298"/>
      <c s="298"/>
      <c s="298"/>
      <c s="254" t="str">
        <f t="shared" si="38"/>
        <v/>
      </c>
      <c s="298"/>
      <c s="298"/>
      <c s="298"/>
      <c s="298"/>
      <c s="298"/>
      <c s="298"/>
      <c s="298"/>
      <c s="298"/>
    </row>
    <row r="159" spans="1:98" ht="15.75" customHeight="1">
      <c r="A159" s="249" t="str">
        <f>IF('STUDENT DATA SHEET '!A160="","",'STUDENT DATA SHEET '!A160)</f>
        <v/>
      </c>
      <c s="229" t="str">
        <f>IFERROR(IF('STUDENT DATA SHEET '!B160="","",'STUDENT DATA SHEET '!B160),"")</f>
        <v/>
      </c>
      <c s="229" t="str">
        <f>IFERROR(IF('STUDENT DATA SHEET '!C160="","",'STUDENT DATA SHEET '!C160),"")</f>
        <v/>
      </c>
      <c s="229" t="str">
        <f>IFERROR(IF('STUDENT DATA SHEET '!D160="","",'STUDENT DATA SHEET '!D160),"")</f>
        <v/>
      </c>
      <c s="250" t="str">
        <f>IFERROR(IF('STUDENT DATA SHEET '!E160="","",'STUDENT DATA SHEET '!E160),"")</f>
        <v/>
      </c>
      <c s="251" t="str">
        <f>IFERROR(IF('STUDENT DATA SHEET '!F160="","",'STUDENT DATA SHEET '!F160),"")</f>
        <v/>
      </c>
      <c s="229" t="str">
        <f>IFERROR(IF('STUDENT DATA SHEET '!G160="","",'STUDENT DATA SHEET '!G160),"")</f>
        <v/>
      </c>
      <c s="229" t="str">
        <f>IFERROR(IF('STUDENT DATA SHEET '!H160="","",'STUDENT DATA SHEET '!H160),"")</f>
        <v/>
      </c>
      <c s="229" t="str">
        <f>IFERROR(UPPER(IF('STUDENT DATA SHEET '!I160="","",'STUDENT DATA SHEET '!I160)),"")</f>
        <v/>
      </c>
      <c s="229" t="str">
        <f>IFERROR(IF('STUDENT DATA SHEET '!J160="","",'STUDENT DATA SHEET '!J160),"")</f>
        <v/>
      </c>
      <c s="229" t="str">
        <f>IFERROR(IF('STUDENT DATA SHEET '!K160="","",'STUDENT DATA SHEET '!K160),"")</f>
        <v/>
      </c>
      <c s="229"/>
      <c s="102"/>
      <c s="102"/>
      <c s="102"/>
      <c s="102"/>
      <c s="102"/>
      <c s="102"/>
      <c s="102"/>
      <c s="102"/>
      <c s="102"/>
      <c s="102"/>
      <c s="102"/>
      <c s="102"/>
      <c s="102"/>
      <c s="102"/>
      <c s="102"/>
      <c s="102"/>
      <c s="102"/>
      <c s="102"/>
      <c s="102"/>
      <c s="102"/>
      <c s="102"/>
      <c s="102"/>
      <c s="102"/>
      <c s="102"/>
      <c s="102"/>
      <c s="102"/>
      <c s="102"/>
      <c s="102"/>
      <c s="102"/>
      <c s="102"/>
      <c s="102"/>
      <c s="102"/>
      <c s="89" t="str">
        <f>IF(B159="","",_xlfn.AGGREGATE(3,5,$B$6:B159))</f>
        <v/>
      </c>
      <c s="209"/>
      <c s="209"/>
      <c s="102"/>
      <c s="102"/>
      <c s="102"/>
      <c s="102"/>
      <c s="102"/>
      <c s="102"/>
      <c s="102"/>
      <c s="102"/>
      <c s="102"/>
      <c s="102"/>
      <c s="102"/>
      <c s="102"/>
      <c s="102"/>
      <c s="102"/>
      <c s="102"/>
      <c s="102"/>
      <c s="102"/>
      <c s="102"/>
      <c s="102"/>
      <c s="102"/>
      <c s="102"/>
      <c s="102"/>
      <c s="102"/>
      <c s="102"/>
      <c s="102"/>
      <c s="102"/>
      <c s="102"/>
      <c s="102"/>
      <c s="252" t="str">
        <f t="shared" si="32"/>
        <v/>
      </c>
      <c s="252" t="str">
        <f>IF($I159="","",'SEP 24'!$BX159)</f>
        <v/>
      </c>
      <c s="253" t="str">
        <f t="shared" si="33"/>
        <v/>
      </c>
      <c s="252" t="str">
        <f t="shared" si="34"/>
        <v/>
      </c>
      <c s="252" t="str">
        <f>IF($I159="","",'SEP 24'!$CA159)</f>
        <v/>
      </c>
      <c s="253" t="str">
        <f t="shared" si="35"/>
        <v/>
      </c>
      <c s="252" t="str">
        <f t="shared" si="36"/>
        <v/>
      </c>
      <c s="252" t="str">
        <f>IF($I159="","",'SEP 24'!$CD159)</f>
        <v/>
      </c>
      <c s="253" t="str">
        <f t="shared" si="37"/>
        <v/>
      </c>
      <c s="253"/>
      <c s="306"/>
      <c s="298"/>
      <c s="298"/>
      <c s="298"/>
      <c s="254" t="str">
        <f t="shared" si="38"/>
        <v/>
      </c>
      <c s="298"/>
      <c s="298"/>
      <c s="298"/>
      <c s="298"/>
      <c s="298"/>
      <c s="298"/>
      <c s="298"/>
      <c s="298"/>
    </row>
    <row r="160" spans="1:98" ht="15.75" customHeight="1">
      <c r="A160" s="249" t="str">
        <f>IF('STUDENT DATA SHEET '!A161="","",'STUDENT DATA SHEET '!A161)</f>
        <v/>
      </c>
      <c s="229" t="str">
        <f>IFERROR(IF('STUDENT DATA SHEET '!B161="","",'STUDENT DATA SHEET '!B161),"")</f>
        <v/>
      </c>
      <c s="229" t="str">
        <f>IFERROR(IF('STUDENT DATA SHEET '!C161="","",'STUDENT DATA SHEET '!C161),"")</f>
        <v/>
      </c>
      <c s="229" t="str">
        <f>IFERROR(IF('STUDENT DATA SHEET '!D161="","",'STUDENT DATA SHEET '!D161),"")</f>
        <v/>
      </c>
      <c s="250" t="str">
        <f>IFERROR(IF('STUDENT DATA SHEET '!E161="","",'STUDENT DATA SHEET '!E161),"")</f>
        <v/>
      </c>
      <c s="251" t="str">
        <f>IFERROR(IF('STUDENT DATA SHEET '!F161="","",'STUDENT DATA SHEET '!F161),"")</f>
        <v/>
      </c>
      <c s="229" t="str">
        <f>IFERROR(IF('STUDENT DATA SHEET '!G161="","",'STUDENT DATA SHEET '!G161),"")</f>
        <v/>
      </c>
      <c s="229" t="str">
        <f>IFERROR(IF('STUDENT DATA SHEET '!H161="","",'STUDENT DATA SHEET '!H161),"")</f>
        <v/>
      </c>
      <c s="229" t="str">
        <f>IFERROR(UPPER(IF('STUDENT DATA SHEET '!I161="","",'STUDENT DATA SHEET '!I161)),"")</f>
        <v/>
      </c>
      <c s="229" t="str">
        <f>IFERROR(IF('STUDENT DATA SHEET '!J161="","",'STUDENT DATA SHEET '!J161),"")</f>
        <v/>
      </c>
      <c s="229" t="str">
        <f>IFERROR(IF('STUDENT DATA SHEET '!K161="","",'STUDENT DATA SHEET '!K161),"")</f>
        <v/>
      </c>
      <c s="229"/>
      <c s="102"/>
      <c s="102"/>
      <c s="102"/>
      <c s="102"/>
      <c s="102"/>
      <c s="102"/>
      <c s="102"/>
      <c s="102"/>
      <c s="102"/>
      <c s="102"/>
      <c s="102"/>
      <c s="102"/>
      <c s="102"/>
      <c s="102"/>
      <c s="102"/>
      <c s="102"/>
      <c s="102"/>
      <c s="102"/>
      <c s="102"/>
      <c s="102"/>
      <c s="102"/>
      <c s="102"/>
      <c s="102"/>
      <c s="102"/>
      <c s="102"/>
      <c s="102"/>
      <c s="102"/>
      <c s="102"/>
      <c s="102"/>
      <c s="102"/>
      <c s="102"/>
      <c s="102"/>
      <c s="89" t="str">
        <f>IF(B160="","",_xlfn.AGGREGATE(3,5,$B$6:B160))</f>
        <v/>
      </c>
      <c s="209"/>
      <c s="209"/>
      <c s="102"/>
      <c s="102"/>
      <c s="102"/>
      <c s="102"/>
      <c s="102"/>
      <c s="102"/>
      <c s="102"/>
      <c s="102"/>
      <c s="102"/>
      <c s="102"/>
      <c s="102"/>
      <c s="102"/>
      <c s="102"/>
      <c s="102"/>
      <c s="102"/>
      <c s="102"/>
      <c s="102"/>
      <c s="102"/>
      <c s="102"/>
      <c s="102"/>
      <c s="102"/>
      <c s="102"/>
      <c s="102"/>
      <c s="102"/>
      <c s="102"/>
      <c s="102"/>
      <c s="102"/>
      <c s="102"/>
      <c s="252" t="str">
        <f t="shared" si="32"/>
        <v/>
      </c>
      <c s="252" t="str">
        <f>IF($I160="","",'SEP 24'!$BX160)</f>
        <v/>
      </c>
      <c s="253" t="str">
        <f t="shared" si="33"/>
        <v/>
      </c>
      <c s="252" t="str">
        <f t="shared" si="34"/>
        <v/>
      </c>
      <c s="252" t="str">
        <f>IF($I160="","",'SEP 24'!$CA160)</f>
        <v/>
      </c>
      <c s="253" t="str">
        <f t="shared" si="35"/>
        <v/>
      </c>
      <c s="252" t="str">
        <f t="shared" si="36"/>
        <v/>
      </c>
      <c s="252" t="str">
        <f>IF($I160="","",'SEP 24'!$CD160)</f>
        <v/>
      </c>
      <c s="253" t="str">
        <f t="shared" si="37"/>
        <v/>
      </c>
      <c s="253"/>
      <c s="306"/>
      <c s="298"/>
      <c s="298"/>
      <c s="298"/>
      <c s="254" t="str">
        <f t="shared" si="38"/>
        <v/>
      </c>
      <c s="298"/>
      <c s="298"/>
      <c s="298"/>
      <c s="298"/>
      <c s="298"/>
      <c s="298"/>
      <c s="298"/>
      <c s="298"/>
    </row>
    <row r="161" spans="1:98" ht="15.75" customHeight="1">
      <c r="A161" s="249" t="str">
        <f>IF('STUDENT DATA SHEET '!A162="","",'STUDENT DATA SHEET '!A162)</f>
        <v/>
      </c>
      <c s="229" t="str">
        <f>IFERROR(IF('STUDENT DATA SHEET '!B162="","",'STUDENT DATA SHEET '!B162),"")</f>
        <v/>
      </c>
      <c s="229" t="str">
        <f>IFERROR(IF('STUDENT DATA SHEET '!C162="","",'STUDENT DATA SHEET '!C162),"")</f>
        <v/>
      </c>
      <c s="229" t="str">
        <f>IFERROR(IF('STUDENT DATA SHEET '!D162="","",'STUDENT DATA SHEET '!D162),"")</f>
        <v/>
      </c>
      <c s="250" t="str">
        <f>IFERROR(IF('STUDENT DATA SHEET '!E162="","",'STUDENT DATA SHEET '!E162),"")</f>
        <v/>
      </c>
      <c s="251" t="str">
        <f>IFERROR(IF('STUDENT DATA SHEET '!F162="","",'STUDENT DATA SHEET '!F162),"")</f>
        <v/>
      </c>
      <c s="229" t="str">
        <f>IFERROR(IF('STUDENT DATA SHEET '!G162="","",'STUDENT DATA SHEET '!G162),"")</f>
        <v/>
      </c>
      <c s="229" t="str">
        <f>IFERROR(IF('STUDENT DATA SHEET '!H162="","",'STUDENT DATA SHEET '!H162),"")</f>
        <v/>
      </c>
      <c s="229" t="str">
        <f>IFERROR(UPPER(IF('STUDENT DATA SHEET '!I162="","",'STUDENT DATA SHEET '!I162)),"")</f>
        <v/>
      </c>
      <c s="229" t="str">
        <f>IFERROR(IF('STUDENT DATA SHEET '!J162="","",'STUDENT DATA SHEET '!J162),"")</f>
        <v/>
      </c>
      <c s="229" t="str">
        <f>IFERROR(IF('STUDENT DATA SHEET '!K162="","",'STUDENT DATA SHEET '!K162),"")</f>
        <v/>
      </c>
      <c s="229"/>
      <c s="102"/>
      <c s="102"/>
      <c s="102"/>
      <c s="102"/>
      <c s="102"/>
      <c s="102"/>
      <c s="102"/>
      <c s="102"/>
      <c s="102"/>
      <c s="102"/>
      <c s="102"/>
      <c s="102"/>
      <c s="102"/>
      <c s="102"/>
      <c s="102"/>
      <c s="102"/>
      <c s="102"/>
      <c s="102"/>
      <c s="102"/>
      <c s="102"/>
      <c s="102"/>
      <c s="102"/>
      <c s="102"/>
      <c s="102"/>
      <c s="102"/>
      <c s="102"/>
      <c s="102"/>
      <c s="102"/>
      <c s="102"/>
      <c s="102"/>
      <c s="102"/>
      <c s="102"/>
      <c s="89" t="str">
        <f>IF(B161="","",_xlfn.AGGREGATE(3,5,$B$6:B161))</f>
        <v/>
      </c>
      <c s="209"/>
      <c s="209"/>
      <c s="102"/>
      <c s="102"/>
      <c s="102"/>
      <c s="102"/>
      <c s="102"/>
      <c s="102"/>
      <c s="102"/>
      <c s="102"/>
      <c s="102"/>
      <c s="102"/>
      <c s="102"/>
      <c s="102"/>
      <c s="102"/>
      <c s="102"/>
      <c s="102"/>
      <c s="102"/>
      <c s="102"/>
      <c s="102"/>
      <c s="102"/>
      <c s="102"/>
      <c s="102"/>
      <c s="102"/>
      <c s="102"/>
      <c s="102"/>
      <c s="102"/>
      <c s="102"/>
      <c s="102"/>
      <c s="102"/>
      <c s="252" t="str">
        <f t="shared" si="32"/>
        <v/>
      </c>
      <c s="252" t="str">
        <f>IF($I161="","",'SEP 24'!$BX161)</f>
        <v/>
      </c>
      <c s="253" t="str">
        <f t="shared" si="33"/>
        <v/>
      </c>
      <c s="252" t="str">
        <f t="shared" si="34"/>
        <v/>
      </c>
      <c s="252" t="str">
        <f>IF($I161="","",'SEP 24'!$CA161)</f>
        <v/>
      </c>
      <c s="253" t="str">
        <f t="shared" si="35"/>
        <v/>
      </c>
      <c s="252" t="str">
        <f t="shared" si="36"/>
        <v/>
      </c>
      <c s="252" t="str">
        <f>IF($I161="","",'SEP 24'!$CD161)</f>
        <v/>
      </c>
      <c s="253" t="str">
        <f t="shared" si="37"/>
        <v/>
      </c>
      <c s="253"/>
      <c s="306"/>
      <c s="298"/>
      <c s="298"/>
      <c s="298"/>
      <c s="254" t="str">
        <f t="shared" si="38"/>
        <v/>
      </c>
      <c s="298"/>
      <c s="298"/>
      <c s="298"/>
      <c s="298"/>
      <c s="298"/>
      <c s="298"/>
      <c s="298"/>
      <c s="298"/>
    </row>
    <row r="162" spans="1:98" ht="15.75" customHeight="1">
      <c r="A162" s="249" t="str">
        <f>IF('STUDENT DATA SHEET '!A163="","",'STUDENT DATA SHEET '!A163)</f>
        <v/>
      </c>
      <c s="229" t="str">
        <f>IFERROR(IF('STUDENT DATA SHEET '!B163="","",'STUDENT DATA SHEET '!B163),"")</f>
        <v/>
      </c>
      <c s="229" t="str">
        <f>IFERROR(IF('STUDENT DATA SHEET '!C163="","",'STUDENT DATA SHEET '!C163),"")</f>
        <v/>
      </c>
      <c s="229" t="str">
        <f>IFERROR(IF('STUDENT DATA SHEET '!D163="","",'STUDENT DATA SHEET '!D163),"")</f>
        <v/>
      </c>
      <c s="250" t="str">
        <f>IFERROR(IF('STUDENT DATA SHEET '!E163="","",'STUDENT DATA SHEET '!E163),"")</f>
        <v/>
      </c>
      <c s="251" t="str">
        <f>IFERROR(IF('STUDENT DATA SHEET '!F163="","",'STUDENT DATA SHEET '!F163),"")</f>
        <v/>
      </c>
      <c s="229" t="str">
        <f>IFERROR(IF('STUDENT DATA SHEET '!G163="","",'STUDENT DATA SHEET '!G163),"")</f>
        <v/>
      </c>
      <c s="229" t="str">
        <f>IFERROR(IF('STUDENT DATA SHEET '!H163="","",'STUDENT DATA SHEET '!H163),"")</f>
        <v/>
      </c>
      <c s="229" t="str">
        <f>IFERROR(UPPER(IF('STUDENT DATA SHEET '!I163="","",'STUDENT DATA SHEET '!I163)),"")</f>
        <v/>
      </c>
      <c s="229" t="str">
        <f>IFERROR(IF('STUDENT DATA SHEET '!J163="","",'STUDENT DATA SHEET '!J163),"")</f>
        <v/>
      </c>
      <c s="229" t="str">
        <f>IFERROR(IF('STUDENT DATA SHEET '!K163="","",'STUDENT DATA SHEET '!K163),"")</f>
        <v/>
      </c>
      <c s="229"/>
      <c s="102"/>
      <c s="102"/>
      <c s="102"/>
      <c s="102"/>
      <c s="102"/>
      <c s="102"/>
      <c s="102"/>
      <c s="102"/>
      <c s="102"/>
      <c s="102"/>
      <c s="102"/>
      <c s="102"/>
      <c s="102"/>
      <c s="102"/>
      <c s="102"/>
      <c s="102"/>
      <c s="102"/>
      <c s="102"/>
      <c s="102"/>
      <c s="102"/>
      <c s="102"/>
      <c s="102"/>
      <c s="102"/>
      <c s="102"/>
      <c s="102"/>
      <c s="102"/>
      <c s="102"/>
      <c s="102"/>
      <c s="102"/>
      <c s="102"/>
      <c s="102"/>
      <c s="102"/>
      <c s="89" t="str">
        <f>IF(B162="","",_xlfn.AGGREGATE(3,5,$B$6:B162))</f>
        <v/>
      </c>
      <c s="209"/>
      <c s="209"/>
      <c s="102"/>
      <c s="102"/>
      <c s="102"/>
      <c s="102"/>
      <c s="102"/>
      <c s="102"/>
      <c s="102"/>
      <c s="102"/>
      <c s="102"/>
      <c s="102"/>
      <c s="102"/>
      <c s="102"/>
      <c s="102"/>
      <c s="102"/>
      <c s="102"/>
      <c s="102"/>
      <c s="102"/>
      <c s="102"/>
      <c s="102"/>
      <c s="102"/>
      <c s="102"/>
      <c s="102"/>
      <c s="102"/>
      <c s="102"/>
      <c s="102"/>
      <c s="102"/>
      <c s="102"/>
      <c s="102"/>
      <c s="252" t="str">
        <f t="shared" si="32"/>
        <v/>
      </c>
      <c s="252" t="str">
        <f>IF($I162="","",'SEP 24'!$BX162)</f>
        <v/>
      </c>
      <c s="253" t="str">
        <f t="shared" si="33"/>
        <v/>
      </c>
      <c s="252" t="str">
        <f t="shared" si="34"/>
        <v/>
      </c>
      <c s="252" t="str">
        <f>IF($I162="","",'SEP 24'!$CA162)</f>
        <v/>
      </c>
      <c s="253" t="str">
        <f t="shared" si="35"/>
        <v/>
      </c>
      <c s="252" t="str">
        <f t="shared" si="36"/>
        <v/>
      </c>
      <c s="252" t="str">
        <f>IF($I162="","",'SEP 24'!$CD162)</f>
        <v/>
      </c>
      <c s="253" t="str">
        <f t="shared" si="37"/>
        <v/>
      </c>
      <c s="253"/>
      <c s="306"/>
      <c s="298"/>
      <c s="298"/>
      <c s="298"/>
      <c s="254" t="str">
        <f t="shared" si="38"/>
        <v/>
      </c>
      <c s="298"/>
      <c s="298"/>
      <c s="298"/>
      <c s="298"/>
      <c s="298"/>
      <c s="298"/>
      <c s="298"/>
      <c s="298"/>
    </row>
    <row r="163" spans="1:98" ht="15.75" customHeight="1">
      <c r="A163" s="249" t="str">
        <f>IF('STUDENT DATA SHEET '!A164="","",'STUDENT DATA SHEET '!A164)</f>
        <v/>
      </c>
      <c s="229" t="str">
        <f>IFERROR(IF('STUDENT DATA SHEET '!B164="","",'STUDENT DATA SHEET '!B164),"")</f>
        <v/>
      </c>
      <c s="229" t="str">
        <f>IFERROR(IF('STUDENT DATA SHEET '!C164="","",'STUDENT DATA SHEET '!C164),"")</f>
        <v/>
      </c>
      <c s="229" t="str">
        <f>IFERROR(IF('STUDENT DATA SHEET '!D164="","",'STUDENT DATA SHEET '!D164),"")</f>
        <v/>
      </c>
      <c s="250" t="str">
        <f>IFERROR(IF('STUDENT DATA SHEET '!E164="","",'STUDENT DATA SHEET '!E164),"")</f>
        <v/>
      </c>
      <c s="251" t="str">
        <f>IFERROR(IF('STUDENT DATA SHEET '!F164="","",'STUDENT DATA SHEET '!F164),"")</f>
        <v/>
      </c>
      <c s="229" t="str">
        <f>IFERROR(IF('STUDENT DATA SHEET '!G164="","",'STUDENT DATA SHEET '!G164),"")</f>
        <v/>
      </c>
      <c s="229" t="str">
        <f>IFERROR(IF('STUDENT DATA SHEET '!H164="","",'STUDENT DATA SHEET '!H164),"")</f>
        <v/>
      </c>
      <c s="229" t="str">
        <f>IFERROR(UPPER(IF('STUDENT DATA SHEET '!I164="","",'STUDENT DATA SHEET '!I164)),"")</f>
        <v/>
      </c>
      <c s="229" t="str">
        <f>IFERROR(IF('STUDENT DATA SHEET '!J164="","",'STUDENT DATA SHEET '!J164),"")</f>
        <v/>
      </c>
      <c s="229" t="str">
        <f>IFERROR(IF('STUDENT DATA SHEET '!K164="","",'STUDENT DATA SHEET '!K164),"")</f>
        <v/>
      </c>
      <c s="229"/>
      <c s="102"/>
      <c s="102"/>
      <c s="102"/>
      <c s="102"/>
      <c s="102"/>
      <c s="102"/>
      <c s="102"/>
      <c s="102"/>
      <c s="102"/>
      <c s="102"/>
      <c s="102"/>
      <c s="102"/>
      <c s="102"/>
      <c s="102"/>
      <c s="102"/>
      <c s="102"/>
      <c s="102"/>
      <c s="102"/>
      <c s="102"/>
      <c s="102"/>
      <c s="102"/>
      <c s="102"/>
      <c s="102"/>
      <c s="102"/>
      <c s="102"/>
      <c s="102"/>
      <c s="102"/>
      <c s="102"/>
      <c s="102"/>
      <c s="102"/>
      <c s="102"/>
      <c s="102"/>
      <c s="89" t="str">
        <f>IF(B163="","",_xlfn.AGGREGATE(3,5,$B$6:B163))</f>
        <v/>
      </c>
      <c s="209"/>
      <c s="209"/>
      <c s="102"/>
      <c s="102"/>
      <c s="102"/>
      <c s="102"/>
      <c s="102"/>
      <c s="102"/>
      <c s="102"/>
      <c s="102"/>
      <c s="102"/>
      <c s="102"/>
      <c s="102"/>
      <c s="102"/>
      <c s="102"/>
      <c s="102"/>
      <c s="102"/>
      <c s="102"/>
      <c s="102"/>
      <c s="102"/>
      <c s="102"/>
      <c s="102"/>
      <c s="102"/>
      <c s="102"/>
      <c s="102"/>
      <c s="102"/>
      <c s="102"/>
      <c s="102"/>
      <c s="102"/>
      <c s="102"/>
      <c s="252" t="str">
        <f t="shared" si="32"/>
        <v/>
      </c>
      <c s="252" t="str">
        <f>IF($I163="","",'SEP 24'!$BX163)</f>
        <v/>
      </c>
      <c s="253" t="str">
        <f t="shared" si="33"/>
        <v/>
      </c>
      <c s="252" t="str">
        <f t="shared" si="34"/>
        <v/>
      </c>
      <c s="252" t="str">
        <f>IF($I163="","",'SEP 24'!$CA163)</f>
        <v/>
      </c>
      <c s="253" t="str">
        <f t="shared" si="35"/>
        <v/>
      </c>
      <c s="252" t="str">
        <f t="shared" si="36"/>
        <v/>
      </c>
      <c s="252" t="str">
        <f>IF($I163="","",'SEP 24'!$CD163)</f>
        <v/>
      </c>
      <c s="253" t="str">
        <f t="shared" si="37"/>
        <v/>
      </c>
      <c s="253"/>
      <c s="306"/>
      <c s="298"/>
      <c s="298"/>
      <c s="298"/>
      <c s="254" t="str">
        <f t="shared" si="38"/>
        <v/>
      </c>
      <c s="298"/>
      <c s="298"/>
      <c s="298"/>
      <c s="298"/>
      <c s="298"/>
      <c s="298"/>
      <c s="298"/>
      <c s="298"/>
    </row>
    <row r="164" spans="1:98" ht="15.75" customHeight="1">
      <c r="A164" s="249" t="str">
        <f>IF('STUDENT DATA SHEET '!A165="","",'STUDENT DATA SHEET '!A165)</f>
        <v/>
      </c>
      <c s="229" t="str">
        <f>IFERROR(IF('STUDENT DATA SHEET '!B165="","",'STUDENT DATA SHEET '!B165),"")</f>
        <v/>
      </c>
      <c s="229" t="str">
        <f>IFERROR(IF('STUDENT DATA SHEET '!C165="","",'STUDENT DATA SHEET '!C165),"")</f>
        <v/>
      </c>
      <c s="229" t="str">
        <f>IFERROR(IF('STUDENT DATA SHEET '!D165="","",'STUDENT DATA SHEET '!D165),"")</f>
        <v/>
      </c>
      <c s="250" t="str">
        <f>IFERROR(IF('STUDENT DATA SHEET '!E165="","",'STUDENT DATA SHEET '!E165),"")</f>
        <v/>
      </c>
      <c s="251" t="str">
        <f>IFERROR(IF('STUDENT DATA SHEET '!F165="","",'STUDENT DATA SHEET '!F165),"")</f>
        <v/>
      </c>
      <c s="229" t="str">
        <f>IFERROR(IF('STUDENT DATA SHEET '!G165="","",'STUDENT DATA SHEET '!G165),"")</f>
        <v/>
      </c>
      <c s="229" t="str">
        <f>IFERROR(IF('STUDENT DATA SHEET '!H165="","",'STUDENT DATA SHEET '!H165),"")</f>
        <v/>
      </c>
      <c s="229" t="str">
        <f>IFERROR(UPPER(IF('STUDENT DATA SHEET '!I165="","",'STUDENT DATA SHEET '!I165)),"")</f>
        <v/>
      </c>
      <c s="229" t="str">
        <f>IFERROR(IF('STUDENT DATA SHEET '!J165="","",'STUDENT DATA SHEET '!J165),"")</f>
        <v/>
      </c>
      <c s="229" t="str">
        <f>IFERROR(IF('STUDENT DATA SHEET '!K165="","",'STUDENT DATA SHEET '!K165),"")</f>
        <v/>
      </c>
      <c s="229"/>
      <c s="102"/>
      <c s="102"/>
      <c s="102"/>
      <c s="102"/>
      <c s="102"/>
      <c s="102"/>
      <c s="102"/>
      <c s="102"/>
      <c s="102"/>
      <c s="102"/>
      <c s="102"/>
      <c s="102"/>
      <c s="102"/>
      <c s="102"/>
      <c s="102"/>
      <c s="102"/>
      <c s="102"/>
      <c s="102"/>
      <c s="102"/>
      <c s="102"/>
      <c s="102"/>
      <c s="102"/>
      <c s="102"/>
      <c s="102"/>
      <c s="102"/>
      <c s="102"/>
      <c s="102"/>
      <c s="102"/>
      <c s="102"/>
      <c s="102"/>
      <c s="102"/>
      <c s="102"/>
      <c s="89" t="str">
        <f>IF(B164="","",_xlfn.AGGREGATE(3,5,$B$6:B164))</f>
        <v/>
      </c>
      <c s="209"/>
      <c s="209"/>
      <c s="102"/>
      <c s="102"/>
      <c s="102"/>
      <c s="102"/>
      <c s="102"/>
      <c s="102"/>
      <c s="102"/>
      <c s="102"/>
      <c s="102"/>
      <c s="102"/>
      <c s="102"/>
      <c s="102"/>
      <c s="102"/>
      <c s="102"/>
      <c s="102"/>
      <c s="102"/>
      <c s="102"/>
      <c s="102"/>
      <c s="102"/>
      <c s="102"/>
      <c s="102"/>
      <c s="102"/>
      <c s="102"/>
      <c s="102"/>
      <c s="102"/>
      <c s="102"/>
      <c s="102"/>
      <c s="102"/>
      <c s="252" t="str">
        <f t="shared" si="32"/>
        <v/>
      </c>
      <c s="252" t="str">
        <f>IF($I164="","",'SEP 24'!$BX164)</f>
        <v/>
      </c>
      <c s="253" t="str">
        <f t="shared" si="33"/>
        <v/>
      </c>
      <c s="252" t="str">
        <f t="shared" si="34"/>
        <v/>
      </c>
      <c s="252" t="str">
        <f>IF($I164="","",'SEP 24'!$CA164)</f>
        <v/>
      </c>
      <c s="253" t="str">
        <f t="shared" si="35"/>
        <v/>
      </c>
      <c s="252" t="str">
        <f t="shared" si="36"/>
        <v/>
      </c>
      <c s="252" t="str">
        <f>IF($I164="","",'SEP 24'!$CD164)</f>
        <v/>
      </c>
      <c s="253" t="str">
        <f t="shared" si="37"/>
        <v/>
      </c>
      <c s="253"/>
      <c s="306"/>
      <c s="298"/>
      <c s="298"/>
      <c s="298"/>
      <c s="254" t="str">
        <f t="shared" si="38"/>
        <v/>
      </c>
      <c s="298"/>
      <c s="298"/>
      <c s="298"/>
      <c s="298"/>
      <c s="298"/>
      <c s="298"/>
      <c s="298"/>
      <c s="298"/>
    </row>
    <row r="165" spans="1:98" ht="15.75" customHeight="1">
      <c r="A165" s="249" t="str">
        <f>IF('STUDENT DATA SHEET '!A166="","",'STUDENT DATA SHEET '!A166)</f>
        <v/>
      </c>
      <c s="229" t="str">
        <f>IFERROR(IF('STUDENT DATA SHEET '!B166="","",'STUDENT DATA SHEET '!B166),"")</f>
        <v/>
      </c>
      <c s="229" t="str">
        <f>IFERROR(IF('STUDENT DATA SHEET '!C166="","",'STUDENT DATA SHEET '!C166),"")</f>
        <v/>
      </c>
      <c s="229" t="str">
        <f>IFERROR(IF('STUDENT DATA SHEET '!D166="","",'STUDENT DATA SHEET '!D166),"")</f>
        <v/>
      </c>
      <c s="250" t="str">
        <f>IFERROR(IF('STUDENT DATA SHEET '!E166="","",'STUDENT DATA SHEET '!E166),"")</f>
        <v/>
      </c>
      <c s="251" t="str">
        <f>IFERROR(IF('STUDENT DATA SHEET '!F166="","",'STUDENT DATA SHEET '!F166),"")</f>
        <v/>
      </c>
      <c s="229" t="str">
        <f>IFERROR(IF('STUDENT DATA SHEET '!G166="","",'STUDENT DATA SHEET '!G166),"")</f>
        <v/>
      </c>
      <c s="229" t="str">
        <f>IFERROR(IF('STUDENT DATA SHEET '!H166="","",'STUDENT DATA SHEET '!H166),"")</f>
        <v/>
      </c>
      <c s="229" t="str">
        <f>IFERROR(UPPER(IF('STUDENT DATA SHEET '!I166="","",'STUDENT DATA SHEET '!I166)),"")</f>
        <v/>
      </c>
      <c s="229" t="str">
        <f>IFERROR(IF('STUDENT DATA SHEET '!J166="","",'STUDENT DATA SHEET '!J166),"")</f>
        <v/>
      </c>
      <c s="229" t="str">
        <f>IFERROR(IF('STUDENT DATA SHEET '!K166="","",'STUDENT DATA SHEET '!K166),"")</f>
        <v/>
      </c>
      <c s="229"/>
      <c s="102"/>
      <c s="102"/>
      <c s="102"/>
      <c s="102"/>
      <c s="102"/>
      <c s="102"/>
      <c s="102"/>
      <c s="102"/>
      <c s="102"/>
      <c s="102"/>
      <c s="102"/>
      <c s="102"/>
      <c s="102"/>
      <c s="102"/>
      <c s="102"/>
      <c s="102"/>
      <c s="102"/>
      <c s="102"/>
      <c s="102"/>
      <c s="102"/>
      <c s="102"/>
      <c s="102"/>
      <c s="102"/>
      <c s="102"/>
      <c s="102"/>
      <c s="102"/>
      <c s="102"/>
      <c s="102"/>
      <c s="102"/>
      <c s="102"/>
      <c s="102"/>
      <c s="102"/>
      <c s="89" t="str">
        <f>IF(B165="","",_xlfn.AGGREGATE(3,5,$B$6:B165))</f>
        <v/>
      </c>
      <c s="209"/>
      <c s="209"/>
      <c s="102"/>
      <c s="102"/>
      <c s="102"/>
      <c s="102"/>
      <c s="102"/>
      <c s="102"/>
      <c s="102"/>
      <c s="102"/>
      <c s="102"/>
      <c s="102"/>
      <c s="102"/>
      <c s="102"/>
      <c s="102"/>
      <c s="102"/>
      <c s="102"/>
      <c s="102"/>
      <c s="102"/>
      <c s="102"/>
      <c s="102"/>
      <c s="102"/>
      <c s="102"/>
      <c s="102"/>
      <c s="102"/>
      <c s="102"/>
      <c s="102"/>
      <c s="102"/>
      <c s="102"/>
      <c s="102"/>
      <c s="252" t="str">
        <f t="shared" si="32"/>
        <v/>
      </c>
      <c s="252" t="str">
        <f>IF($I165="","",'SEP 24'!$BX165)</f>
        <v/>
      </c>
      <c s="253" t="str">
        <f t="shared" si="33"/>
        <v/>
      </c>
      <c s="252" t="str">
        <f t="shared" si="34"/>
        <v/>
      </c>
      <c s="252" t="str">
        <f>IF($I165="","",'SEP 24'!$CA165)</f>
        <v/>
      </c>
      <c s="253" t="str">
        <f t="shared" si="35"/>
        <v/>
      </c>
      <c s="252" t="str">
        <f t="shared" si="36"/>
        <v/>
      </c>
      <c s="252" t="str">
        <f>IF($I165="","",'SEP 24'!$CD165)</f>
        <v/>
      </c>
      <c s="253" t="str">
        <f t="shared" si="37"/>
        <v/>
      </c>
      <c s="253"/>
      <c s="306"/>
      <c s="298"/>
      <c s="298"/>
      <c s="298"/>
      <c s="254" t="str">
        <f t="shared" si="38"/>
        <v/>
      </c>
      <c s="298"/>
      <c s="298"/>
      <c s="298"/>
      <c s="298"/>
      <c s="298"/>
      <c s="298"/>
      <c s="298"/>
      <c s="298"/>
    </row>
    <row r="166" spans="1:98" ht="15.75" customHeight="1">
      <c r="A166" s="249" t="str">
        <f>IF('STUDENT DATA SHEET '!A167="","",'STUDENT DATA SHEET '!A167)</f>
        <v/>
      </c>
      <c s="229" t="str">
        <f>IFERROR(IF('STUDENT DATA SHEET '!B167="","",'STUDENT DATA SHEET '!B167),"")</f>
        <v/>
      </c>
      <c s="229" t="str">
        <f>IFERROR(IF('STUDENT DATA SHEET '!C167="","",'STUDENT DATA SHEET '!C167),"")</f>
        <v/>
      </c>
      <c s="229" t="str">
        <f>IFERROR(IF('STUDENT DATA SHEET '!D167="","",'STUDENT DATA SHEET '!D167),"")</f>
        <v/>
      </c>
      <c s="250" t="str">
        <f>IFERROR(IF('STUDENT DATA SHEET '!E167="","",'STUDENT DATA SHEET '!E167),"")</f>
        <v/>
      </c>
      <c s="251" t="str">
        <f>IFERROR(IF('STUDENT DATA SHEET '!F167="","",'STUDENT DATA SHEET '!F167),"")</f>
        <v/>
      </c>
      <c s="229" t="str">
        <f>IFERROR(IF('STUDENT DATA SHEET '!G167="","",'STUDENT DATA SHEET '!G167),"")</f>
        <v/>
      </c>
      <c s="229" t="str">
        <f>IFERROR(IF('STUDENT DATA SHEET '!H167="","",'STUDENT DATA SHEET '!H167),"")</f>
        <v/>
      </c>
      <c s="229" t="str">
        <f>IFERROR(UPPER(IF('STUDENT DATA SHEET '!I167="","",'STUDENT DATA SHEET '!I167)),"")</f>
        <v/>
      </c>
      <c s="229" t="str">
        <f>IFERROR(IF('STUDENT DATA SHEET '!J167="","",'STUDENT DATA SHEET '!J167),"")</f>
        <v/>
      </c>
      <c s="229" t="str">
        <f>IFERROR(IF('STUDENT DATA SHEET '!K167="","",'STUDENT DATA SHEET '!K167),"")</f>
        <v/>
      </c>
      <c s="229"/>
      <c s="102"/>
      <c s="102"/>
      <c s="102"/>
      <c s="102"/>
      <c s="102"/>
      <c s="102"/>
      <c s="102"/>
      <c s="102"/>
      <c s="102"/>
      <c s="102"/>
      <c s="102"/>
      <c s="102"/>
      <c s="102"/>
      <c s="102"/>
      <c s="102"/>
      <c s="102"/>
      <c s="102"/>
      <c s="102"/>
      <c s="102"/>
      <c s="102"/>
      <c s="102"/>
      <c s="102"/>
      <c s="102"/>
      <c s="102"/>
      <c s="102"/>
      <c s="102"/>
      <c s="102"/>
      <c s="102"/>
      <c s="102"/>
      <c s="102"/>
      <c s="102"/>
      <c s="102"/>
      <c s="89" t="str">
        <f>IF(B166="","",_xlfn.AGGREGATE(3,5,$B$6:B166))</f>
        <v/>
      </c>
      <c s="209"/>
      <c s="209"/>
      <c s="102"/>
      <c s="102"/>
      <c s="102"/>
      <c s="102"/>
      <c s="102"/>
      <c s="102"/>
      <c s="102"/>
      <c s="102"/>
      <c s="102"/>
      <c s="102"/>
      <c s="102"/>
      <c s="102"/>
      <c s="102"/>
      <c s="102"/>
      <c s="102"/>
      <c s="102"/>
      <c s="102"/>
      <c s="102"/>
      <c s="102"/>
      <c s="102"/>
      <c s="102"/>
      <c s="102"/>
      <c s="102"/>
      <c s="102"/>
      <c s="102"/>
      <c s="102"/>
      <c s="102"/>
      <c s="102"/>
      <c s="252" t="str">
        <f t="shared" si="32"/>
        <v/>
      </c>
      <c s="252" t="str">
        <f>IF($I166="","",'SEP 24'!$BX166)</f>
        <v/>
      </c>
      <c s="253" t="str">
        <f t="shared" si="33"/>
        <v/>
      </c>
      <c s="252" t="str">
        <f t="shared" si="34"/>
        <v/>
      </c>
      <c s="252" t="str">
        <f>IF($I166="","",'SEP 24'!$CA166)</f>
        <v/>
      </c>
      <c s="253" t="str">
        <f t="shared" si="35"/>
        <v/>
      </c>
      <c s="252" t="str">
        <f t="shared" si="36"/>
        <v/>
      </c>
      <c s="252" t="str">
        <f>IF($I166="","",'SEP 24'!$CD166)</f>
        <v/>
      </c>
      <c s="253" t="str">
        <f t="shared" si="37"/>
        <v/>
      </c>
      <c s="253"/>
      <c s="306"/>
      <c s="298"/>
      <c s="298"/>
      <c s="298"/>
      <c s="254" t="str">
        <f t="shared" si="38"/>
        <v/>
      </c>
      <c s="298"/>
      <c s="298"/>
      <c s="298"/>
      <c s="298"/>
      <c s="298"/>
      <c s="298"/>
      <c s="298"/>
      <c s="298"/>
    </row>
    <row r="167" spans="1:98" ht="15.75" customHeight="1">
      <c r="A167" s="249" t="str">
        <f>IF('STUDENT DATA SHEET '!A168="","",'STUDENT DATA SHEET '!A168)</f>
        <v/>
      </c>
      <c s="229" t="str">
        <f>IFERROR(IF('STUDENT DATA SHEET '!B168="","",'STUDENT DATA SHEET '!B168),"")</f>
        <v/>
      </c>
      <c s="229" t="str">
        <f>IFERROR(IF('STUDENT DATA SHEET '!C168="","",'STUDENT DATA SHEET '!C168),"")</f>
        <v/>
      </c>
      <c s="229" t="str">
        <f>IFERROR(IF('STUDENT DATA SHEET '!D168="","",'STUDENT DATA SHEET '!D168),"")</f>
        <v/>
      </c>
      <c s="250" t="str">
        <f>IFERROR(IF('STUDENT DATA SHEET '!E168="","",'STUDENT DATA SHEET '!E168),"")</f>
        <v/>
      </c>
      <c s="251" t="str">
        <f>IFERROR(IF('STUDENT DATA SHEET '!F168="","",'STUDENT DATA SHEET '!F168),"")</f>
        <v/>
      </c>
      <c s="229" t="str">
        <f>IFERROR(IF('STUDENT DATA SHEET '!G168="","",'STUDENT DATA SHEET '!G168),"")</f>
        <v/>
      </c>
      <c s="229" t="str">
        <f>IFERROR(IF('STUDENT DATA SHEET '!H168="","",'STUDENT DATA SHEET '!H168),"")</f>
        <v/>
      </c>
      <c s="229" t="str">
        <f>IFERROR(UPPER(IF('STUDENT DATA SHEET '!I168="","",'STUDENT DATA SHEET '!I168)),"")</f>
        <v/>
      </c>
      <c s="229" t="str">
        <f>IFERROR(IF('STUDENT DATA SHEET '!J168="","",'STUDENT DATA SHEET '!J168),"")</f>
        <v/>
      </c>
      <c s="229" t="str">
        <f>IFERROR(IF('STUDENT DATA SHEET '!K168="","",'STUDENT DATA SHEET '!K168),"")</f>
        <v/>
      </c>
      <c s="229"/>
      <c s="102"/>
      <c s="102"/>
      <c s="102"/>
      <c s="102"/>
      <c s="102"/>
      <c s="102"/>
      <c s="102"/>
      <c s="102"/>
      <c s="102"/>
      <c s="102"/>
      <c s="102"/>
      <c s="102"/>
      <c s="102"/>
      <c s="102"/>
      <c s="102"/>
      <c s="102"/>
      <c s="102"/>
      <c s="102"/>
      <c s="102"/>
      <c s="102"/>
      <c s="102"/>
      <c s="102"/>
      <c s="102"/>
      <c s="102"/>
      <c s="102"/>
      <c s="102"/>
      <c s="102"/>
      <c s="102"/>
      <c s="102"/>
      <c s="102"/>
      <c s="102"/>
      <c s="102"/>
      <c s="89" t="str">
        <f>IF(B167="","",_xlfn.AGGREGATE(3,5,$B$6:B167))</f>
        <v/>
      </c>
      <c s="209"/>
      <c s="209"/>
      <c s="102"/>
      <c s="102"/>
      <c s="102"/>
      <c s="102"/>
      <c s="102"/>
      <c s="102"/>
      <c s="102"/>
      <c s="102"/>
      <c s="102"/>
      <c s="102"/>
      <c s="102"/>
      <c s="102"/>
      <c s="102"/>
      <c s="102"/>
      <c s="102"/>
      <c s="102"/>
      <c s="102"/>
      <c s="102"/>
      <c s="102"/>
      <c s="102"/>
      <c s="102"/>
      <c s="102"/>
      <c s="102"/>
      <c s="102"/>
      <c s="102"/>
      <c s="102"/>
      <c s="102"/>
      <c s="102"/>
      <c s="252" t="str">
        <f t="shared" si="32"/>
        <v/>
      </c>
      <c s="252" t="str">
        <f>IF($I167="","",'SEP 24'!$BX167)</f>
        <v/>
      </c>
      <c s="253" t="str">
        <f t="shared" si="33"/>
        <v/>
      </c>
      <c s="252" t="str">
        <f t="shared" si="34"/>
        <v/>
      </c>
      <c s="252" t="str">
        <f>IF($I167="","",'SEP 24'!$CA167)</f>
        <v/>
      </c>
      <c s="253" t="str">
        <f t="shared" si="35"/>
        <v/>
      </c>
      <c s="252" t="str">
        <f t="shared" si="36"/>
        <v/>
      </c>
      <c s="252" t="str">
        <f>IF($I167="","",'SEP 24'!$CD167)</f>
        <v/>
      </c>
      <c s="253" t="str">
        <f t="shared" si="37"/>
        <v/>
      </c>
      <c s="253"/>
      <c s="306"/>
      <c s="298"/>
      <c s="298"/>
      <c s="298"/>
      <c s="254" t="str">
        <f t="shared" si="38"/>
        <v/>
      </c>
      <c s="298"/>
      <c s="298"/>
      <c s="298"/>
      <c s="298"/>
      <c s="298"/>
      <c s="298"/>
      <c s="298"/>
      <c s="298"/>
    </row>
    <row r="168" spans="1:98" ht="15.75" customHeight="1">
      <c r="A168" s="249" t="str">
        <f>IF('STUDENT DATA SHEET '!A169="","",'STUDENT DATA SHEET '!A169)</f>
        <v/>
      </c>
      <c s="229" t="str">
        <f>IFERROR(IF('STUDENT DATA SHEET '!B169="","",'STUDENT DATA SHEET '!B169),"")</f>
        <v/>
      </c>
      <c s="229" t="str">
        <f>IFERROR(IF('STUDENT DATA SHEET '!C169="","",'STUDENT DATA SHEET '!C169),"")</f>
        <v/>
      </c>
      <c s="229" t="str">
        <f>IFERROR(IF('STUDENT DATA SHEET '!D169="","",'STUDENT DATA SHEET '!D169),"")</f>
        <v/>
      </c>
      <c s="250" t="str">
        <f>IFERROR(IF('STUDENT DATA SHEET '!E169="","",'STUDENT DATA SHEET '!E169),"")</f>
        <v/>
      </c>
      <c s="251" t="str">
        <f>IFERROR(IF('STUDENT DATA SHEET '!F169="","",'STUDENT DATA SHEET '!F169),"")</f>
        <v/>
      </c>
      <c s="229" t="str">
        <f>IFERROR(IF('STUDENT DATA SHEET '!G169="","",'STUDENT DATA SHEET '!G169),"")</f>
        <v/>
      </c>
      <c s="229" t="str">
        <f>IFERROR(IF('STUDENT DATA SHEET '!H169="","",'STUDENT DATA SHEET '!H169),"")</f>
        <v/>
      </c>
      <c s="229" t="str">
        <f>IFERROR(UPPER(IF('STUDENT DATA SHEET '!I169="","",'STUDENT DATA SHEET '!I169)),"")</f>
        <v/>
      </c>
      <c s="229" t="str">
        <f>IFERROR(IF('STUDENT DATA SHEET '!J169="","",'STUDENT DATA SHEET '!J169),"")</f>
        <v/>
      </c>
      <c s="229" t="str">
        <f>IFERROR(IF('STUDENT DATA SHEET '!K169="","",'STUDENT DATA SHEET '!K169),"")</f>
        <v/>
      </c>
      <c s="229"/>
      <c s="102"/>
      <c s="102"/>
      <c s="102"/>
      <c s="102"/>
      <c s="102"/>
      <c s="102"/>
      <c s="102"/>
      <c s="102"/>
      <c s="102"/>
      <c s="102"/>
      <c s="102"/>
      <c s="102"/>
      <c s="102"/>
      <c s="102"/>
      <c s="102"/>
      <c s="102"/>
      <c s="102"/>
      <c s="102"/>
      <c s="102"/>
      <c s="102"/>
      <c s="102"/>
      <c s="102"/>
      <c s="102"/>
      <c s="102"/>
      <c s="102"/>
      <c s="102"/>
      <c s="102"/>
      <c s="102"/>
      <c s="102"/>
      <c s="102"/>
      <c s="102"/>
      <c s="102"/>
      <c s="89" t="str">
        <f>IF(B168="","",_xlfn.AGGREGATE(3,5,$B$6:B168))</f>
        <v/>
      </c>
      <c s="209"/>
      <c s="209"/>
      <c s="102"/>
      <c s="102"/>
      <c s="102"/>
      <c s="102"/>
      <c s="102"/>
      <c s="102"/>
      <c s="102"/>
      <c s="102"/>
      <c s="102"/>
      <c s="102"/>
      <c s="102"/>
      <c s="102"/>
      <c s="102"/>
      <c s="102"/>
      <c s="102"/>
      <c s="102"/>
      <c s="102"/>
      <c s="102"/>
      <c s="102"/>
      <c s="102"/>
      <c s="102"/>
      <c s="102"/>
      <c s="102"/>
      <c s="102"/>
      <c s="102"/>
      <c s="102"/>
      <c s="102"/>
      <c s="102"/>
      <c s="252" t="str">
        <f t="shared" si="32"/>
        <v/>
      </c>
      <c s="252" t="str">
        <f>IF($I168="","",'SEP 24'!$BX168)</f>
        <v/>
      </c>
      <c s="253" t="str">
        <f t="shared" si="33"/>
        <v/>
      </c>
      <c s="252" t="str">
        <f t="shared" si="34"/>
        <v/>
      </c>
      <c s="252" t="str">
        <f>IF($I168="","",'SEP 24'!$CA168)</f>
        <v/>
      </c>
      <c s="253" t="str">
        <f t="shared" si="35"/>
        <v/>
      </c>
      <c s="252" t="str">
        <f t="shared" si="36"/>
        <v/>
      </c>
      <c s="252" t="str">
        <f>IF($I168="","",'SEP 24'!$CD168)</f>
        <v/>
      </c>
      <c s="253" t="str">
        <f t="shared" si="37"/>
        <v/>
      </c>
      <c s="253"/>
      <c s="306"/>
      <c s="298"/>
      <c s="298"/>
      <c s="298"/>
      <c s="254" t="str">
        <f t="shared" si="38"/>
        <v/>
      </c>
      <c s="298"/>
      <c s="298"/>
      <c s="298"/>
      <c s="298"/>
      <c s="298"/>
      <c s="298"/>
      <c s="298"/>
      <c s="298"/>
    </row>
    <row r="169" spans="1:98" ht="15.75" customHeight="1">
      <c r="A169" s="249" t="str">
        <f>IF('STUDENT DATA SHEET '!A170="","",'STUDENT DATA SHEET '!A170)</f>
        <v/>
      </c>
      <c s="229" t="str">
        <f>IFERROR(IF('STUDENT DATA SHEET '!B170="","",'STUDENT DATA SHEET '!B170),"")</f>
        <v/>
      </c>
      <c s="229" t="str">
        <f>IFERROR(IF('STUDENT DATA SHEET '!C170="","",'STUDENT DATA SHEET '!C170),"")</f>
        <v/>
      </c>
      <c s="229" t="str">
        <f>IFERROR(IF('STUDENT DATA SHEET '!D170="","",'STUDENT DATA SHEET '!D170),"")</f>
        <v/>
      </c>
      <c s="250" t="str">
        <f>IFERROR(IF('STUDENT DATA SHEET '!E170="","",'STUDENT DATA SHEET '!E170),"")</f>
        <v/>
      </c>
      <c s="251" t="str">
        <f>IFERROR(IF('STUDENT DATA SHEET '!F170="","",'STUDENT DATA SHEET '!F170),"")</f>
        <v/>
      </c>
      <c s="229" t="str">
        <f>IFERROR(IF('STUDENT DATA SHEET '!G170="","",'STUDENT DATA SHEET '!G170),"")</f>
        <v/>
      </c>
      <c s="229" t="str">
        <f>IFERROR(IF('STUDENT DATA SHEET '!H170="","",'STUDENT DATA SHEET '!H170),"")</f>
        <v/>
      </c>
      <c s="229" t="str">
        <f>IFERROR(UPPER(IF('STUDENT DATA SHEET '!I170="","",'STUDENT DATA SHEET '!I170)),"")</f>
        <v/>
      </c>
      <c s="229" t="str">
        <f>IFERROR(IF('STUDENT DATA SHEET '!J170="","",'STUDENT DATA SHEET '!J170),"")</f>
        <v/>
      </c>
      <c s="229" t="str">
        <f>IFERROR(IF('STUDENT DATA SHEET '!K170="","",'STUDENT DATA SHEET '!K170),"")</f>
        <v/>
      </c>
      <c s="229"/>
      <c s="102"/>
      <c s="102"/>
      <c s="102"/>
      <c s="102"/>
      <c s="102"/>
      <c s="102"/>
      <c s="102"/>
      <c s="102"/>
      <c s="102"/>
      <c s="102"/>
      <c s="102"/>
      <c s="102"/>
      <c s="102"/>
      <c s="102"/>
      <c s="102"/>
      <c s="102"/>
      <c s="102"/>
      <c s="102"/>
      <c s="102"/>
      <c s="102"/>
      <c s="102"/>
      <c s="102"/>
      <c s="102"/>
      <c s="102"/>
      <c s="102"/>
      <c s="102"/>
      <c s="102"/>
      <c s="102"/>
      <c s="102"/>
      <c s="102"/>
      <c s="102"/>
      <c s="102"/>
      <c s="89" t="str">
        <f>IF(B169="","",_xlfn.AGGREGATE(3,5,$B$6:B169))</f>
        <v/>
      </c>
      <c s="209"/>
      <c s="209"/>
      <c s="102"/>
      <c s="102"/>
      <c s="102"/>
      <c s="102"/>
      <c s="102"/>
      <c s="102"/>
      <c s="102"/>
      <c s="102"/>
      <c s="102"/>
      <c s="102"/>
      <c s="102"/>
      <c s="102"/>
      <c s="102"/>
      <c s="102"/>
      <c s="102"/>
      <c s="102"/>
      <c s="102"/>
      <c s="102"/>
      <c s="102"/>
      <c s="102"/>
      <c s="102"/>
      <c s="102"/>
      <c s="102"/>
      <c s="102"/>
      <c s="102"/>
      <c s="102"/>
      <c s="102"/>
      <c s="102"/>
      <c s="252" t="str">
        <f t="shared" si="32"/>
        <v/>
      </c>
      <c s="252" t="str">
        <f>IF($I169="","",'SEP 24'!$BX169)</f>
        <v/>
      </c>
      <c s="253" t="str">
        <f t="shared" si="33"/>
        <v/>
      </c>
      <c s="252" t="str">
        <f t="shared" si="34"/>
        <v/>
      </c>
      <c s="252" t="str">
        <f>IF($I169="","",'SEP 24'!$CA169)</f>
        <v/>
      </c>
      <c s="253" t="str">
        <f t="shared" si="35"/>
        <v/>
      </c>
      <c s="252" t="str">
        <f t="shared" si="36"/>
        <v/>
      </c>
      <c s="252" t="str">
        <f>IF($I169="","",'SEP 24'!$CD169)</f>
        <v/>
      </c>
      <c s="253" t="str">
        <f t="shared" si="37"/>
        <v/>
      </c>
      <c s="253"/>
      <c s="306"/>
      <c s="298"/>
      <c s="298"/>
      <c s="298"/>
      <c s="254" t="str">
        <f t="shared" si="38"/>
        <v/>
      </c>
      <c s="298"/>
      <c s="298"/>
      <c s="298"/>
      <c s="298"/>
      <c s="298"/>
      <c s="298"/>
      <c s="298"/>
      <c s="298"/>
    </row>
    <row r="170" spans="1:98" ht="15.75" customHeight="1">
      <c r="A170" s="249" t="str">
        <f>IF('STUDENT DATA SHEET '!A171="","",'STUDENT DATA SHEET '!A171)</f>
        <v/>
      </c>
      <c s="229" t="str">
        <f>IFERROR(IF('STUDENT DATA SHEET '!B171="","",'STUDENT DATA SHEET '!B171),"")</f>
        <v/>
      </c>
      <c s="229" t="str">
        <f>IFERROR(IF('STUDENT DATA SHEET '!C171="","",'STUDENT DATA SHEET '!C171),"")</f>
        <v/>
      </c>
      <c s="229" t="str">
        <f>IFERROR(IF('STUDENT DATA SHEET '!D171="","",'STUDENT DATA SHEET '!D171),"")</f>
        <v/>
      </c>
      <c s="250" t="str">
        <f>IFERROR(IF('STUDENT DATA SHEET '!E171="","",'STUDENT DATA SHEET '!E171),"")</f>
        <v/>
      </c>
      <c s="251" t="str">
        <f>IFERROR(IF('STUDENT DATA SHEET '!F171="","",'STUDENT DATA SHEET '!F171),"")</f>
        <v/>
      </c>
      <c s="229" t="str">
        <f>IFERROR(IF('STUDENT DATA SHEET '!G171="","",'STUDENT DATA SHEET '!G171),"")</f>
        <v/>
      </c>
      <c s="229" t="str">
        <f>IFERROR(IF('STUDENT DATA SHEET '!H171="","",'STUDENT DATA SHEET '!H171),"")</f>
        <v/>
      </c>
      <c s="229" t="str">
        <f>IFERROR(UPPER(IF('STUDENT DATA SHEET '!I171="","",'STUDENT DATA SHEET '!I171)),"")</f>
        <v/>
      </c>
      <c s="229" t="str">
        <f>IFERROR(IF('STUDENT DATA SHEET '!J171="","",'STUDENT DATA SHEET '!J171),"")</f>
        <v/>
      </c>
      <c s="229" t="str">
        <f>IFERROR(IF('STUDENT DATA SHEET '!K171="","",'STUDENT DATA SHEET '!K171),"")</f>
        <v/>
      </c>
      <c s="229"/>
      <c s="102"/>
      <c s="102"/>
      <c s="102"/>
      <c s="102"/>
      <c s="102"/>
      <c s="102"/>
      <c s="102"/>
      <c s="102"/>
      <c s="102"/>
      <c s="102"/>
      <c s="102"/>
      <c s="102"/>
      <c s="102"/>
      <c s="102"/>
      <c s="102"/>
      <c s="102"/>
      <c s="102"/>
      <c s="102"/>
      <c s="102"/>
      <c s="102"/>
      <c s="102"/>
      <c s="102"/>
      <c s="102"/>
      <c s="102"/>
      <c s="102"/>
      <c s="102"/>
      <c s="102"/>
      <c s="102"/>
      <c s="102"/>
      <c s="102"/>
      <c s="102"/>
      <c s="102"/>
      <c s="89" t="str">
        <f>IF(B170="","",_xlfn.AGGREGATE(3,5,$B$6:B170))</f>
        <v/>
      </c>
      <c s="209"/>
      <c s="209"/>
      <c s="102"/>
      <c s="102"/>
      <c s="102"/>
      <c s="102"/>
      <c s="102"/>
      <c s="102"/>
      <c s="102"/>
      <c s="102"/>
      <c s="102"/>
      <c s="102"/>
      <c s="102"/>
      <c s="102"/>
      <c s="102"/>
      <c s="102"/>
      <c s="102"/>
      <c s="102"/>
      <c s="102"/>
      <c s="102"/>
      <c s="102"/>
      <c s="102"/>
      <c s="102"/>
      <c s="102"/>
      <c s="102"/>
      <c s="102"/>
      <c s="102"/>
      <c s="102"/>
      <c s="102"/>
      <c s="102"/>
      <c s="252" t="str">
        <f t="shared" si="32"/>
        <v/>
      </c>
      <c s="252" t="str">
        <f>IF($I170="","",'SEP 24'!$BX170)</f>
        <v/>
      </c>
      <c s="253" t="str">
        <f t="shared" si="33"/>
        <v/>
      </c>
      <c s="252" t="str">
        <f t="shared" si="34"/>
        <v/>
      </c>
      <c s="252" t="str">
        <f>IF($I170="","",'SEP 24'!$CA170)</f>
        <v/>
      </c>
      <c s="253" t="str">
        <f t="shared" si="35"/>
        <v/>
      </c>
      <c s="252" t="str">
        <f t="shared" si="36"/>
        <v/>
      </c>
      <c s="252" t="str">
        <f>IF($I170="","",'SEP 24'!$CD170)</f>
        <v/>
      </c>
      <c s="253" t="str">
        <f t="shared" si="37"/>
        <v/>
      </c>
      <c s="253"/>
      <c s="306"/>
      <c s="298"/>
      <c s="298"/>
      <c s="298"/>
      <c s="254" t="str">
        <f t="shared" si="38"/>
        <v/>
      </c>
      <c s="298"/>
      <c s="298"/>
      <c s="298"/>
      <c s="298"/>
      <c s="298"/>
      <c s="298"/>
      <c s="298"/>
      <c s="298"/>
    </row>
    <row r="171" spans="1:98" ht="15.75" customHeight="1">
      <c r="A171" s="249" t="str">
        <f>IF('STUDENT DATA SHEET '!A172="","",'STUDENT DATA SHEET '!A172)</f>
        <v/>
      </c>
      <c s="229" t="str">
        <f>IFERROR(IF('STUDENT DATA SHEET '!B172="","",'STUDENT DATA SHEET '!B172),"")</f>
        <v/>
      </c>
      <c s="229" t="str">
        <f>IFERROR(IF('STUDENT DATA SHEET '!C172="","",'STUDENT DATA SHEET '!C172),"")</f>
        <v/>
      </c>
      <c s="229" t="str">
        <f>IFERROR(IF('STUDENT DATA SHEET '!D172="","",'STUDENT DATA SHEET '!D172),"")</f>
        <v/>
      </c>
      <c s="250" t="str">
        <f>IFERROR(IF('STUDENT DATA SHEET '!E172="","",'STUDENT DATA SHEET '!E172),"")</f>
        <v/>
      </c>
      <c s="251" t="str">
        <f>IFERROR(IF('STUDENT DATA SHEET '!F172="","",'STUDENT DATA SHEET '!F172),"")</f>
        <v/>
      </c>
      <c s="229" t="str">
        <f>IFERROR(IF('STUDENT DATA SHEET '!G172="","",'STUDENT DATA SHEET '!G172),"")</f>
        <v/>
      </c>
      <c s="229" t="str">
        <f>IFERROR(IF('STUDENT DATA SHEET '!H172="","",'STUDENT DATA SHEET '!H172),"")</f>
        <v/>
      </c>
      <c s="229" t="str">
        <f>IFERROR(UPPER(IF('STUDENT DATA SHEET '!I172="","",'STUDENT DATA SHEET '!I172)),"")</f>
        <v/>
      </c>
      <c s="229" t="str">
        <f>IFERROR(IF('STUDENT DATA SHEET '!J172="","",'STUDENT DATA SHEET '!J172),"")</f>
        <v/>
      </c>
      <c s="229" t="str">
        <f>IFERROR(IF('STUDENT DATA SHEET '!K172="","",'STUDENT DATA SHEET '!K172),"")</f>
        <v/>
      </c>
      <c s="229"/>
      <c s="102"/>
      <c s="102"/>
      <c s="102"/>
      <c s="102"/>
      <c s="102"/>
      <c s="102"/>
      <c s="102"/>
      <c s="102"/>
      <c s="102"/>
      <c s="102"/>
      <c s="102"/>
      <c s="102"/>
      <c s="102"/>
      <c s="102"/>
      <c s="102"/>
      <c s="102"/>
      <c s="102"/>
      <c s="102"/>
      <c s="102"/>
      <c s="102"/>
      <c s="102"/>
      <c s="102"/>
      <c s="102"/>
      <c s="102"/>
      <c s="102"/>
      <c s="102"/>
      <c s="102"/>
      <c s="102"/>
      <c s="102"/>
      <c s="102"/>
      <c s="102"/>
      <c s="102"/>
      <c s="89" t="str">
        <f>IF(B171="","",_xlfn.AGGREGATE(3,5,$B$6:B171))</f>
        <v/>
      </c>
      <c s="209"/>
      <c s="209"/>
      <c s="102"/>
      <c s="102"/>
      <c s="102"/>
      <c s="102"/>
      <c s="102"/>
      <c s="102"/>
      <c s="102"/>
      <c s="102"/>
      <c s="102"/>
      <c s="102"/>
      <c s="102"/>
      <c s="102"/>
      <c s="102"/>
      <c s="102"/>
      <c s="102"/>
      <c s="102"/>
      <c s="102"/>
      <c s="102"/>
      <c s="102"/>
      <c s="102"/>
      <c s="102"/>
      <c s="102"/>
      <c s="102"/>
      <c s="102"/>
      <c s="102"/>
      <c s="102"/>
      <c s="102"/>
      <c s="102"/>
      <c s="252" t="str">
        <f t="shared" si="32"/>
        <v/>
      </c>
      <c s="252" t="str">
        <f>IF($I171="","",'SEP 24'!$BX171)</f>
        <v/>
      </c>
      <c s="253" t="str">
        <f t="shared" si="33"/>
        <v/>
      </c>
      <c s="252" t="str">
        <f t="shared" si="34"/>
        <v/>
      </c>
      <c s="252" t="str">
        <f>IF($I171="","",'SEP 24'!$CA171)</f>
        <v/>
      </c>
      <c s="253" t="str">
        <f t="shared" si="35"/>
        <v/>
      </c>
      <c s="252" t="str">
        <f t="shared" si="36"/>
        <v/>
      </c>
      <c s="252" t="str">
        <f>IF($I171="","",'SEP 24'!$CD171)</f>
        <v/>
      </c>
      <c s="253" t="str">
        <f t="shared" si="37"/>
        <v/>
      </c>
      <c s="253"/>
      <c s="306"/>
      <c s="298"/>
      <c s="298"/>
      <c s="298"/>
      <c s="254" t="str">
        <f t="shared" si="38"/>
        <v/>
      </c>
      <c s="298"/>
      <c s="298"/>
      <c s="298"/>
      <c s="298"/>
      <c s="298"/>
      <c s="298"/>
      <c s="298"/>
      <c s="298"/>
    </row>
    <row r="172" spans="1:98" ht="15.75" customHeight="1">
      <c r="A172" s="249" t="str">
        <f>IF('STUDENT DATA SHEET '!A173="","",'STUDENT DATA SHEET '!A173)</f>
        <v/>
      </c>
      <c s="229" t="str">
        <f>IFERROR(IF('STUDENT DATA SHEET '!B173="","",'STUDENT DATA SHEET '!B173),"")</f>
        <v/>
      </c>
      <c s="229" t="str">
        <f>IFERROR(IF('STUDENT DATA SHEET '!C173="","",'STUDENT DATA SHEET '!C173),"")</f>
        <v/>
      </c>
      <c s="229" t="str">
        <f>IFERROR(IF('STUDENT DATA SHEET '!D173="","",'STUDENT DATA SHEET '!D173),"")</f>
        <v/>
      </c>
      <c s="250" t="str">
        <f>IFERROR(IF('STUDENT DATA SHEET '!E173="","",'STUDENT DATA SHEET '!E173),"")</f>
        <v/>
      </c>
      <c s="251" t="str">
        <f>IFERROR(IF('STUDENT DATA SHEET '!F173="","",'STUDENT DATA SHEET '!F173),"")</f>
        <v/>
      </c>
      <c s="229" t="str">
        <f>IFERROR(IF('STUDENT DATA SHEET '!G173="","",'STUDENT DATA SHEET '!G173),"")</f>
        <v/>
      </c>
      <c s="229" t="str">
        <f>IFERROR(IF('STUDENT DATA SHEET '!H173="","",'STUDENT DATA SHEET '!H173),"")</f>
        <v/>
      </c>
      <c s="229" t="str">
        <f>IFERROR(UPPER(IF('STUDENT DATA SHEET '!I173="","",'STUDENT DATA SHEET '!I173)),"")</f>
        <v/>
      </c>
      <c s="229" t="str">
        <f>IFERROR(IF('STUDENT DATA SHEET '!J173="","",'STUDENT DATA SHEET '!J173),"")</f>
        <v/>
      </c>
      <c s="229" t="str">
        <f>IFERROR(IF('STUDENT DATA SHEET '!K173="","",'STUDENT DATA SHEET '!K173),"")</f>
        <v/>
      </c>
      <c s="229"/>
      <c s="102"/>
      <c s="102"/>
      <c s="102"/>
      <c s="102"/>
      <c s="102"/>
      <c s="102"/>
      <c s="102"/>
      <c s="102"/>
      <c s="102"/>
      <c s="102"/>
      <c s="102"/>
      <c s="102"/>
      <c s="102"/>
      <c s="102"/>
      <c s="102"/>
      <c s="102"/>
      <c s="102"/>
      <c s="102"/>
      <c s="102"/>
      <c s="102"/>
      <c s="102"/>
      <c s="102"/>
      <c s="102"/>
      <c s="102"/>
      <c s="102"/>
      <c s="102"/>
      <c s="102"/>
      <c s="102"/>
      <c s="102"/>
      <c s="102"/>
      <c s="102"/>
      <c s="102"/>
      <c s="89" t="str">
        <f>IF(B172="","",_xlfn.AGGREGATE(3,5,$B$6:B172))</f>
        <v/>
      </c>
      <c s="209"/>
      <c s="209"/>
      <c s="102"/>
      <c s="102"/>
      <c s="102"/>
      <c s="102"/>
      <c s="102"/>
      <c s="102"/>
      <c s="102"/>
      <c s="102"/>
      <c s="102"/>
      <c s="102"/>
      <c s="102"/>
      <c s="102"/>
      <c s="102"/>
      <c s="102"/>
      <c s="102"/>
      <c s="102"/>
      <c s="102"/>
      <c s="102"/>
      <c s="102"/>
      <c s="102"/>
      <c s="102"/>
      <c s="102"/>
      <c s="102"/>
      <c s="102"/>
      <c s="102"/>
      <c s="102"/>
      <c s="102"/>
      <c s="102"/>
      <c s="252" t="str">
        <f t="shared" si="32"/>
        <v/>
      </c>
      <c s="252" t="str">
        <f>IF($I172="","",'SEP 24'!$BX172)</f>
        <v/>
      </c>
      <c s="253" t="str">
        <f t="shared" si="33"/>
        <v/>
      </c>
      <c s="252" t="str">
        <f t="shared" si="34"/>
        <v/>
      </c>
      <c s="252" t="str">
        <f>IF($I172="","",'SEP 24'!$CA172)</f>
        <v/>
      </c>
      <c s="253" t="str">
        <f t="shared" si="35"/>
        <v/>
      </c>
      <c s="252" t="str">
        <f t="shared" si="36"/>
        <v/>
      </c>
      <c s="252" t="str">
        <f>IF($I172="","",'SEP 24'!$CD172)</f>
        <v/>
      </c>
      <c s="253" t="str">
        <f t="shared" si="37"/>
        <v/>
      </c>
      <c s="253"/>
      <c s="306"/>
      <c s="298"/>
      <c s="298"/>
      <c s="298"/>
      <c s="254" t="str">
        <f t="shared" si="38"/>
        <v/>
      </c>
      <c s="298"/>
      <c s="298"/>
      <c s="298"/>
      <c s="298"/>
      <c s="298"/>
      <c s="298"/>
      <c s="298"/>
      <c s="298"/>
    </row>
    <row r="173" spans="1:98" ht="15.75" customHeight="1">
      <c r="A173" s="249" t="str">
        <f>IF('STUDENT DATA SHEET '!A174="","",'STUDENT DATA SHEET '!A174)</f>
        <v/>
      </c>
      <c s="229" t="str">
        <f>IFERROR(IF('STUDENT DATA SHEET '!B174="","",'STUDENT DATA SHEET '!B174),"")</f>
        <v/>
      </c>
      <c s="229" t="str">
        <f>IFERROR(IF('STUDENT DATA SHEET '!C174="","",'STUDENT DATA SHEET '!C174),"")</f>
        <v/>
      </c>
      <c s="229" t="str">
        <f>IFERROR(IF('STUDENT DATA SHEET '!D174="","",'STUDENT DATA SHEET '!D174),"")</f>
        <v/>
      </c>
      <c s="250" t="str">
        <f>IFERROR(IF('STUDENT DATA SHEET '!E174="","",'STUDENT DATA SHEET '!E174),"")</f>
        <v/>
      </c>
      <c s="251" t="str">
        <f>IFERROR(IF('STUDENT DATA SHEET '!F174="","",'STUDENT DATA SHEET '!F174),"")</f>
        <v/>
      </c>
      <c s="229" t="str">
        <f>IFERROR(IF('STUDENT DATA SHEET '!G174="","",'STUDENT DATA SHEET '!G174),"")</f>
        <v/>
      </c>
      <c s="229" t="str">
        <f>IFERROR(IF('STUDENT DATA SHEET '!H174="","",'STUDENT DATA SHEET '!H174),"")</f>
        <v/>
      </c>
      <c s="229" t="str">
        <f>IFERROR(UPPER(IF('STUDENT DATA SHEET '!I174="","",'STUDENT DATA SHEET '!I174)),"")</f>
        <v/>
      </c>
      <c s="229" t="str">
        <f>IFERROR(IF('STUDENT DATA SHEET '!J174="","",'STUDENT DATA SHEET '!J174),"")</f>
        <v/>
      </c>
      <c s="229" t="str">
        <f>IFERROR(IF('STUDENT DATA SHEET '!K174="","",'STUDENT DATA SHEET '!K174),"")</f>
        <v/>
      </c>
      <c s="229"/>
      <c s="102"/>
      <c s="102"/>
      <c s="102"/>
      <c s="102"/>
      <c s="102"/>
      <c s="102"/>
      <c s="102"/>
      <c s="102"/>
      <c s="102"/>
      <c s="102"/>
      <c s="102"/>
      <c s="102"/>
      <c s="102"/>
      <c s="102"/>
      <c s="102"/>
      <c s="102"/>
      <c s="102"/>
      <c s="102"/>
      <c s="102"/>
      <c s="102"/>
      <c s="102"/>
      <c s="102"/>
      <c s="102"/>
      <c s="102"/>
      <c s="102"/>
      <c s="102"/>
      <c s="102"/>
      <c s="102"/>
      <c s="102"/>
      <c s="102"/>
      <c s="102"/>
      <c s="102"/>
      <c s="89" t="str">
        <f>IF(B173="","",_xlfn.AGGREGATE(3,5,$B$6:B173))</f>
        <v/>
      </c>
      <c s="209"/>
      <c s="209"/>
      <c s="102"/>
      <c s="102"/>
      <c s="102"/>
      <c s="102"/>
      <c s="102"/>
      <c s="102"/>
      <c s="102"/>
      <c s="102"/>
      <c s="102"/>
      <c s="102"/>
      <c s="102"/>
      <c s="102"/>
      <c s="102"/>
      <c s="102"/>
      <c s="102"/>
      <c s="102"/>
      <c s="102"/>
      <c s="102"/>
      <c s="102"/>
      <c s="102"/>
      <c s="102"/>
      <c s="102"/>
      <c s="102"/>
      <c s="102"/>
      <c s="102"/>
      <c s="102"/>
      <c s="102"/>
      <c s="102"/>
      <c s="252" t="str">
        <f t="shared" si="32"/>
        <v/>
      </c>
      <c s="252" t="str">
        <f>IF($I173="","",'SEP 24'!$BX173)</f>
        <v/>
      </c>
      <c s="253" t="str">
        <f t="shared" si="33"/>
        <v/>
      </c>
      <c s="252" t="str">
        <f t="shared" si="34"/>
        <v/>
      </c>
      <c s="252" t="str">
        <f>IF($I173="","",'SEP 24'!$CA173)</f>
        <v/>
      </c>
      <c s="253" t="str">
        <f t="shared" si="35"/>
        <v/>
      </c>
      <c s="252" t="str">
        <f t="shared" si="36"/>
        <v/>
      </c>
      <c s="252" t="str">
        <f>IF($I173="","",'SEP 24'!$CD173)</f>
        <v/>
      </c>
      <c s="253" t="str">
        <f t="shared" si="37"/>
        <v/>
      </c>
      <c s="253"/>
      <c s="306"/>
      <c s="298"/>
      <c s="298"/>
      <c s="298"/>
      <c s="254" t="str">
        <f t="shared" si="38"/>
        <v/>
      </c>
      <c s="298"/>
      <c s="298"/>
      <c s="298"/>
      <c s="298"/>
      <c s="298"/>
      <c s="298"/>
      <c s="298"/>
      <c s="298"/>
    </row>
    <row r="174" spans="1:98" ht="15.75" customHeight="1">
      <c r="A174" s="249" t="str">
        <f>IF('STUDENT DATA SHEET '!A175="","",'STUDENT DATA SHEET '!A175)</f>
        <v/>
      </c>
      <c s="229" t="str">
        <f>IFERROR(IF('STUDENT DATA SHEET '!B175="","",'STUDENT DATA SHEET '!B175),"")</f>
        <v/>
      </c>
      <c s="229" t="str">
        <f>IFERROR(IF('STUDENT DATA SHEET '!C175="","",'STUDENT DATA SHEET '!C175),"")</f>
        <v/>
      </c>
      <c s="229" t="str">
        <f>IFERROR(IF('STUDENT DATA SHEET '!D175="","",'STUDENT DATA SHEET '!D175),"")</f>
        <v/>
      </c>
      <c s="250" t="str">
        <f>IFERROR(IF('STUDENT DATA SHEET '!E175="","",'STUDENT DATA SHEET '!E175),"")</f>
        <v/>
      </c>
      <c s="251" t="str">
        <f>IFERROR(IF('STUDENT DATA SHEET '!F175="","",'STUDENT DATA SHEET '!F175),"")</f>
        <v/>
      </c>
      <c s="229" t="str">
        <f>IFERROR(IF('STUDENT DATA SHEET '!G175="","",'STUDENT DATA SHEET '!G175),"")</f>
        <v/>
      </c>
      <c s="229" t="str">
        <f>IFERROR(IF('STUDENT DATA SHEET '!H175="","",'STUDENT DATA SHEET '!H175),"")</f>
        <v/>
      </c>
      <c s="229" t="str">
        <f>IFERROR(UPPER(IF('STUDENT DATA SHEET '!I175="","",'STUDENT DATA SHEET '!I175)),"")</f>
        <v/>
      </c>
      <c s="229" t="str">
        <f>IFERROR(IF('STUDENT DATA SHEET '!J175="","",'STUDENT DATA SHEET '!J175),"")</f>
        <v/>
      </c>
      <c s="229" t="str">
        <f>IFERROR(IF('STUDENT DATA SHEET '!K175="","",'STUDENT DATA SHEET '!K175),"")</f>
        <v/>
      </c>
      <c s="229"/>
      <c s="102"/>
      <c s="102"/>
      <c s="102"/>
      <c s="102"/>
      <c s="102"/>
      <c s="102"/>
      <c s="102"/>
      <c s="102"/>
      <c s="102"/>
      <c s="102"/>
      <c s="102"/>
      <c s="102"/>
      <c s="102"/>
      <c s="102"/>
      <c s="102"/>
      <c s="102"/>
      <c s="102"/>
      <c s="102"/>
      <c s="102"/>
      <c s="102"/>
      <c s="102"/>
      <c s="102"/>
      <c s="102"/>
      <c s="102"/>
      <c s="102"/>
      <c s="102"/>
      <c s="102"/>
      <c s="102"/>
      <c s="102"/>
      <c s="102"/>
      <c s="102"/>
      <c s="102"/>
      <c s="89" t="str">
        <f>IF(B174="","",_xlfn.AGGREGATE(3,5,$B$6:B174))</f>
        <v/>
      </c>
      <c s="209"/>
      <c s="209"/>
      <c s="102"/>
      <c s="102"/>
      <c s="102"/>
      <c s="102"/>
      <c s="102"/>
      <c s="102"/>
      <c s="102"/>
      <c s="102"/>
      <c s="102"/>
      <c s="102"/>
      <c s="102"/>
      <c s="102"/>
      <c s="102"/>
      <c s="102"/>
      <c s="102"/>
      <c s="102"/>
      <c s="102"/>
      <c s="102"/>
      <c s="102"/>
      <c s="102"/>
      <c s="102"/>
      <c s="102"/>
      <c s="102"/>
      <c s="102"/>
      <c s="102"/>
      <c s="102"/>
      <c s="102"/>
      <c s="102"/>
      <c s="252" t="str">
        <f t="shared" si="32"/>
        <v/>
      </c>
      <c s="252" t="str">
        <f>IF($I174="","",'SEP 24'!$BX174)</f>
        <v/>
      </c>
      <c s="253" t="str">
        <f t="shared" si="33"/>
        <v/>
      </c>
      <c s="252" t="str">
        <f t="shared" si="34"/>
        <v/>
      </c>
      <c s="252" t="str">
        <f>IF($I174="","",'SEP 24'!$CA174)</f>
        <v/>
      </c>
      <c s="253" t="str">
        <f t="shared" si="35"/>
        <v/>
      </c>
      <c s="252" t="str">
        <f t="shared" si="36"/>
        <v/>
      </c>
      <c s="252" t="str">
        <f>IF($I174="","",'SEP 24'!$CD174)</f>
        <v/>
      </c>
      <c s="253" t="str">
        <f t="shared" si="37"/>
        <v/>
      </c>
      <c s="253"/>
      <c s="306"/>
      <c s="298"/>
      <c s="298"/>
      <c s="298"/>
      <c s="254" t="str">
        <f t="shared" si="38"/>
        <v/>
      </c>
      <c s="298"/>
      <c s="298"/>
      <c s="298"/>
      <c s="298"/>
      <c s="298"/>
      <c s="298"/>
      <c s="298"/>
      <c s="298"/>
    </row>
    <row r="175" spans="1:98" ht="15.75" customHeight="1">
      <c r="A175" s="249" t="str">
        <f>IF('STUDENT DATA SHEET '!A176="","",'STUDENT DATA SHEET '!A176)</f>
        <v/>
      </c>
      <c s="229" t="str">
        <f>IFERROR(IF('STUDENT DATA SHEET '!B176="","",'STUDENT DATA SHEET '!B176),"")</f>
        <v/>
      </c>
      <c s="229" t="str">
        <f>IFERROR(IF('STUDENT DATA SHEET '!C176="","",'STUDENT DATA SHEET '!C176),"")</f>
        <v/>
      </c>
      <c s="229" t="str">
        <f>IFERROR(IF('STUDENT DATA SHEET '!D176="","",'STUDENT DATA SHEET '!D176),"")</f>
        <v/>
      </c>
      <c s="250" t="str">
        <f>IFERROR(IF('STUDENT DATA SHEET '!E176="","",'STUDENT DATA SHEET '!E176),"")</f>
        <v/>
      </c>
      <c s="251" t="str">
        <f>IFERROR(IF('STUDENT DATA SHEET '!F176="","",'STUDENT DATA SHEET '!F176),"")</f>
        <v/>
      </c>
      <c s="229" t="str">
        <f>IFERROR(IF('STUDENT DATA SHEET '!G176="","",'STUDENT DATA SHEET '!G176),"")</f>
        <v/>
      </c>
      <c s="229" t="str">
        <f>IFERROR(IF('STUDENT DATA SHEET '!H176="","",'STUDENT DATA SHEET '!H176),"")</f>
        <v/>
      </c>
      <c s="229" t="str">
        <f>IFERROR(UPPER(IF('STUDENT DATA SHEET '!I176="","",'STUDENT DATA SHEET '!I176)),"")</f>
        <v/>
      </c>
      <c s="229" t="str">
        <f>IFERROR(IF('STUDENT DATA SHEET '!J176="","",'STUDENT DATA SHEET '!J176),"")</f>
        <v/>
      </c>
      <c s="229" t="str">
        <f>IFERROR(IF('STUDENT DATA SHEET '!K176="","",'STUDENT DATA SHEET '!K176),"")</f>
        <v/>
      </c>
      <c s="229"/>
      <c s="102"/>
      <c s="102"/>
      <c s="102"/>
      <c s="102"/>
      <c s="102"/>
      <c s="102"/>
      <c s="102"/>
      <c s="102"/>
      <c s="102"/>
      <c s="102"/>
      <c s="102"/>
      <c s="102"/>
      <c s="102"/>
      <c s="102"/>
      <c s="102"/>
      <c s="102"/>
      <c s="102"/>
      <c s="102"/>
      <c s="102"/>
      <c s="102"/>
      <c s="102"/>
      <c s="102"/>
      <c s="102"/>
      <c s="102"/>
      <c s="102"/>
      <c s="102"/>
      <c s="102"/>
      <c s="102"/>
      <c s="102"/>
      <c s="102"/>
      <c s="102"/>
      <c s="102"/>
      <c s="89" t="str">
        <f>IF(B175="","",_xlfn.AGGREGATE(3,5,$B$6:B175))</f>
        <v/>
      </c>
      <c s="209"/>
      <c s="209"/>
      <c s="102"/>
      <c s="102"/>
      <c s="102"/>
      <c s="102"/>
      <c s="102"/>
      <c s="102"/>
      <c s="102"/>
      <c s="102"/>
      <c s="102"/>
      <c s="102"/>
      <c s="102"/>
      <c s="102"/>
      <c s="102"/>
      <c s="102"/>
      <c s="102"/>
      <c s="102"/>
      <c s="102"/>
      <c s="102"/>
      <c s="102"/>
      <c s="102"/>
      <c s="102"/>
      <c s="102"/>
      <c s="102"/>
      <c s="102"/>
      <c s="102"/>
      <c s="102"/>
      <c s="102"/>
      <c s="102"/>
      <c s="252" t="str">
        <f t="shared" si="32"/>
        <v/>
      </c>
      <c s="252" t="str">
        <f>IF($I175="","",'SEP 24'!$BX175)</f>
        <v/>
      </c>
      <c s="253" t="str">
        <f t="shared" si="33"/>
        <v/>
      </c>
      <c s="252" t="str">
        <f t="shared" si="34"/>
        <v/>
      </c>
      <c s="252" t="str">
        <f>IF($I175="","",'SEP 24'!$CA175)</f>
        <v/>
      </c>
      <c s="253" t="str">
        <f t="shared" si="35"/>
        <v/>
      </c>
      <c s="252" t="str">
        <f t="shared" si="36"/>
        <v/>
      </c>
      <c s="252" t="str">
        <f>IF($I175="","",'SEP 24'!$CD175)</f>
        <v/>
      </c>
      <c s="253" t="str">
        <f t="shared" si="37"/>
        <v/>
      </c>
      <c s="253"/>
      <c s="306"/>
      <c s="298"/>
      <c s="298"/>
      <c s="298"/>
      <c s="254" t="str">
        <f t="shared" si="38"/>
        <v/>
      </c>
      <c s="298"/>
      <c s="298"/>
      <c s="298"/>
      <c s="298"/>
      <c s="298"/>
      <c s="298"/>
      <c s="298"/>
      <c s="298"/>
    </row>
    <row r="176" spans="1:98" ht="15.75" customHeight="1">
      <c r="A176" s="249" t="str">
        <f>IF('STUDENT DATA SHEET '!A177="","",'STUDENT DATA SHEET '!A177)</f>
        <v/>
      </c>
      <c s="229" t="str">
        <f>IFERROR(IF('STUDENT DATA SHEET '!B177="","",'STUDENT DATA SHEET '!B177),"")</f>
        <v/>
      </c>
      <c s="229" t="str">
        <f>IFERROR(IF('STUDENT DATA SHEET '!C177="","",'STUDENT DATA SHEET '!C177),"")</f>
        <v/>
      </c>
      <c s="229" t="str">
        <f>IFERROR(IF('STUDENT DATA SHEET '!D177="","",'STUDENT DATA SHEET '!D177),"")</f>
        <v/>
      </c>
      <c s="250" t="str">
        <f>IFERROR(IF('STUDENT DATA SHEET '!E177="","",'STUDENT DATA SHEET '!E177),"")</f>
        <v/>
      </c>
      <c s="251" t="str">
        <f>IFERROR(IF('STUDENT DATA SHEET '!F177="","",'STUDENT DATA SHEET '!F177),"")</f>
        <v/>
      </c>
      <c s="229" t="str">
        <f>IFERROR(IF('STUDENT DATA SHEET '!G177="","",'STUDENT DATA SHEET '!G177),"")</f>
        <v/>
      </c>
      <c s="229" t="str">
        <f>IFERROR(IF('STUDENT DATA SHEET '!H177="","",'STUDENT DATA SHEET '!H177),"")</f>
        <v/>
      </c>
      <c s="229" t="str">
        <f>IFERROR(UPPER(IF('STUDENT DATA SHEET '!I177="","",'STUDENT DATA SHEET '!I177)),"")</f>
        <v/>
      </c>
      <c s="229" t="str">
        <f>IFERROR(IF('STUDENT DATA SHEET '!J177="","",'STUDENT DATA SHEET '!J177),"")</f>
        <v/>
      </c>
      <c s="229" t="str">
        <f>IFERROR(IF('STUDENT DATA SHEET '!K177="","",'STUDENT DATA SHEET '!K177),"")</f>
        <v/>
      </c>
      <c s="229"/>
      <c s="102"/>
      <c s="102"/>
      <c s="102"/>
      <c s="102"/>
      <c s="102"/>
      <c s="102"/>
      <c s="102"/>
      <c s="102"/>
      <c s="102"/>
      <c s="102"/>
      <c s="102"/>
      <c s="102"/>
      <c s="102"/>
      <c s="102"/>
      <c s="102"/>
      <c s="102"/>
      <c s="102"/>
      <c s="102"/>
      <c s="102"/>
      <c s="102"/>
      <c s="102"/>
      <c s="102"/>
      <c s="102"/>
      <c s="102"/>
      <c s="102"/>
      <c s="102"/>
      <c s="102"/>
      <c s="102"/>
      <c s="102"/>
      <c s="102"/>
      <c s="102"/>
      <c s="102"/>
      <c s="89" t="str">
        <f>IF(B176="","",_xlfn.AGGREGATE(3,5,$B$6:B176))</f>
        <v/>
      </c>
      <c s="209"/>
      <c s="209"/>
      <c s="102"/>
      <c s="102"/>
      <c s="102"/>
      <c s="102"/>
      <c s="102"/>
      <c s="102"/>
      <c s="102"/>
      <c s="102"/>
      <c s="102"/>
      <c s="102"/>
      <c s="102"/>
      <c s="102"/>
      <c s="102"/>
      <c s="102"/>
      <c s="102"/>
      <c s="102"/>
      <c s="102"/>
      <c s="102"/>
      <c s="102"/>
      <c s="102"/>
      <c s="102"/>
      <c s="102"/>
      <c s="102"/>
      <c s="102"/>
      <c s="102"/>
      <c s="102"/>
      <c s="102"/>
      <c s="102"/>
      <c s="252" t="str">
        <f t="shared" si="32"/>
        <v/>
      </c>
      <c s="252" t="str">
        <f>IF($I176="","",'SEP 24'!$BX176)</f>
        <v/>
      </c>
      <c s="253" t="str">
        <f t="shared" si="33"/>
        <v/>
      </c>
      <c s="252" t="str">
        <f t="shared" si="34"/>
        <v/>
      </c>
      <c s="252" t="str">
        <f>IF($I176="","",'SEP 24'!$CA176)</f>
        <v/>
      </c>
      <c s="253" t="str">
        <f t="shared" si="35"/>
        <v/>
      </c>
      <c s="252" t="str">
        <f t="shared" si="36"/>
        <v/>
      </c>
      <c s="252" t="str">
        <f>IF($I176="","",'SEP 24'!$CD176)</f>
        <v/>
      </c>
      <c s="253" t="str">
        <f t="shared" si="37"/>
        <v/>
      </c>
      <c s="253"/>
      <c s="306"/>
      <c s="298"/>
      <c s="298"/>
      <c s="298"/>
      <c s="254" t="str">
        <f t="shared" si="38"/>
        <v/>
      </c>
      <c s="298"/>
      <c s="298"/>
      <c s="298"/>
      <c s="298"/>
      <c s="298"/>
      <c s="298"/>
      <c s="298"/>
      <c s="298"/>
    </row>
    <row r="177" spans="1:98" ht="15.75" customHeight="1">
      <c r="A177" s="249" t="str">
        <f>IF('STUDENT DATA SHEET '!A178="","",'STUDENT DATA SHEET '!A178)</f>
        <v/>
      </c>
      <c s="229" t="str">
        <f>IFERROR(IF('STUDENT DATA SHEET '!B178="","",'STUDENT DATA SHEET '!B178),"")</f>
        <v/>
      </c>
      <c s="229" t="str">
        <f>IFERROR(IF('STUDENT DATA SHEET '!C178="","",'STUDENT DATA SHEET '!C178),"")</f>
        <v/>
      </c>
      <c s="229" t="str">
        <f>IFERROR(IF('STUDENT DATA SHEET '!D178="","",'STUDENT DATA SHEET '!D178),"")</f>
        <v/>
      </c>
      <c s="250" t="str">
        <f>IFERROR(IF('STUDENT DATA SHEET '!E178="","",'STUDENT DATA SHEET '!E178),"")</f>
        <v/>
      </c>
      <c s="251" t="str">
        <f>IFERROR(IF('STUDENT DATA SHEET '!F178="","",'STUDENT DATA SHEET '!F178),"")</f>
        <v/>
      </c>
      <c s="229" t="str">
        <f>IFERROR(IF('STUDENT DATA SHEET '!G178="","",'STUDENT DATA SHEET '!G178),"")</f>
        <v/>
      </c>
      <c s="229" t="str">
        <f>IFERROR(IF('STUDENT DATA SHEET '!H178="","",'STUDENT DATA SHEET '!H178),"")</f>
        <v/>
      </c>
      <c s="229" t="str">
        <f>IFERROR(UPPER(IF('STUDENT DATA SHEET '!I178="","",'STUDENT DATA SHEET '!I178)),"")</f>
        <v/>
      </c>
      <c s="229" t="str">
        <f>IFERROR(IF('STUDENT DATA SHEET '!J178="","",'STUDENT DATA SHEET '!J178),"")</f>
        <v/>
      </c>
      <c s="229" t="str">
        <f>IFERROR(IF('STUDENT DATA SHEET '!K178="","",'STUDENT DATA SHEET '!K178),"")</f>
        <v/>
      </c>
      <c s="229"/>
      <c s="102"/>
      <c s="102"/>
      <c s="102"/>
      <c s="102"/>
      <c s="102"/>
      <c s="102"/>
      <c s="102"/>
      <c s="102"/>
      <c s="102"/>
      <c s="102"/>
      <c s="102"/>
      <c s="102"/>
      <c s="102"/>
      <c s="102"/>
      <c s="102"/>
      <c s="102"/>
      <c s="102"/>
      <c s="102"/>
      <c s="102"/>
      <c s="102"/>
      <c s="102"/>
      <c s="102"/>
      <c s="102"/>
      <c s="102"/>
      <c s="102"/>
      <c s="102"/>
      <c s="102"/>
      <c s="102"/>
      <c s="102"/>
      <c s="102"/>
      <c s="102"/>
      <c s="102"/>
      <c s="89" t="str">
        <f>IF(B177="","",_xlfn.AGGREGATE(3,5,$B$6:B177))</f>
        <v/>
      </c>
      <c s="209"/>
      <c s="209"/>
      <c s="102"/>
      <c s="102"/>
      <c s="102"/>
      <c s="102"/>
      <c s="102"/>
      <c s="102"/>
      <c s="102"/>
      <c s="102"/>
      <c s="102"/>
      <c s="102"/>
      <c s="102"/>
      <c s="102"/>
      <c s="102"/>
      <c s="102"/>
      <c s="102"/>
      <c s="102"/>
      <c s="102"/>
      <c s="102"/>
      <c s="102"/>
      <c s="102"/>
      <c s="102"/>
      <c s="102"/>
      <c s="102"/>
      <c s="102"/>
      <c s="102"/>
      <c s="102"/>
      <c s="102"/>
      <c s="102"/>
      <c s="252" t="str">
        <f t="shared" si="32"/>
        <v/>
      </c>
      <c s="252" t="str">
        <f>IF($I177="","",'SEP 24'!$BX177)</f>
        <v/>
      </c>
      <c s="253" t="str">
        <f t="shared" si="33"/>
        <v/>
      </c>
      <c s="252" t="str">
        <f t="shared" si="34"/>
        <v/>
      </c>
      <c s="252" t="str">
        <f>IF($I177="","",'SEP 24'!$CA177)</f>
        <v/>
      </c>
      <c s="253" t="str">
        <f t="shared" si="35"/>
        <v/>
      </c>
      <c s="252" t="str">
        <f t="shared" si="36"/>
        <v/>
      </c>
      <c s="252" t="str">
        <f>IF($I177="","",'SEP 24'!$CD177)</f>
        <v/>
      </c>
      <c s="253" t="str">
        <f t="shared" si="37"/>
        <v/>
      </c>
      <c s="253"/>
      <c s="306"/>
      <c s="298"/>
      <c s="298"/>
      <c s="298"/>
      <c s="254" t="str">
        <f t="shared" si="38"/>
        <v/>
      </c>
      <c s="298"/>
      <c s="298"/>
      <c s="298"/>
      <c s="298"/>
      <c s="298"/>
      <c s="298"/>
      <c s="298"/>
      <c s="298"/>
    </row>
    <row r="178" spans="1:98" ht="15.75" customHeight="1">
      <c r="A178" s="249" t="str">
        <f>IF('STUDENT DATA SHEET '!A179="","",'STUDENT DATA SHEET '!A179)</f>
        <v/>
      </c>
      <c s="229" t="str">
        <f>IFERROR(IF('STUDENT DATA SHEET '!B179="","",'STUDENT DATA SHEET '!B179),"")</f>
        <v/>
      </c>
      <c s="229" t="str">
        <f>IFERROR(IF('STUDENT DATA SHEET '!C179="","",'STUDENT DATA SHEET '!C179),"")</f>
        <v/>
      </c>
      <c s="229" t="str">
        <f>IFERROR(IF('STUDENT DATA SHEET '!D179="","",'STUDENT DATA SHEET '!D179),"")</f>
        <v/>
      </c>
      <c s="250" t="str">
        <f>IFERROR(IF('STUDENT DATA SHEET '!E179="","",'STUDENT DATA SHEET '!E179),"")</f>
        <v/>
      </c>
      <c s="251" t="str">
        <f>IFERROR(IF('STUDENT DATA SHEET '!F179="","",'STUDENT DATA SHEET '!F179),"")</f>
        <v/>
      </c>
      <c s="229" t="str">
        <f>IFERROR(IF('STUDENT DATA SHEET '!G179="","",'STUDENT DATA SHEET '!G179),"")</f>
        <v/>
      </c>
      <c s="229" t="str">
        <f>IFERROR(IF('STUDENT DATA SHEET '!H179="","",'STUDENT DATA SHEET '!H179),"")</f>
        <v/>
      </c>
      <c s="229" t="str">
        <f>IFERROR(UPPER(IF('STUDENT DATA SHEET '!I179="","",'STUDENT DATA SHEET '!I179)),"")</f>
        <v/>
      </c>
      <c s="229" t="str">
        <f>IFERROR(IF('STUDENT DATA SHEET '!J179="","",'STUDENT DATA SHEET '!J179),"")</f>
        <v/>
      </c>
      <c s="229" t="str">
        <f>IFERROR(IF('STUDENT DATA SHEET '!K179="","",'STUDENT DATA SHEET '!K179),"")</f>
        <v/>
      </c>
      <c s="229"/>
      <c s="102"/>
      <c s="102"/>
      <c s="102"/>
      <c s="102"/>
      <c s="102"/>
      <c s="102"/>
      <c s="102"/>
      <c s="102"/>
      <c s="102"/>
      <c s="102"/>
      <c s="102"/>
      <c s="102"/>
      <c s="102"/>
      <c s="102"/>
      <c s="102"/>
      <c s="102"/>
      <c s="102"/>
      <c s="102"/>
      <c s="102"/>
      <c s="102"/>
      <c s="102"/>
      <c s="102"/>
      <c s="102"/>
      <c s="102"/>
      <c s="102"/>
      <c s="102"/>
      <c s="102"/>
      <c s="102"/>
      <c s="102"/>
      <c s="102"/>
      <c s="102"/>
      <c s="102"/>
      <c s="89" t="str">
        <f>IF(B178="","",_xlfn.AGGREGATE(3,5,$B$6:B178))</f>
        <v/>
      </c>
      <c s="209"/>
      <c s="209"/>
      <c s="102"/>
      <c s="102"/>
      <c s="102"/>
      <c s="102"/>
      <c s="102"/>
      <c s="102"/>
      <c s="102"/>
      <c s="102"/>
      <c s="102"/>
      <c s="102"/>
      <c s="102"/>
      <c s="102"/>
      <c s="102"/>
      <c s="102"/>
      <c s="102"/>
      <c s="102"/>
      <c s="102"/>
      <c s="102"/>
      <c s="102"/>
      <c s="102"/>
      <c s="102"/>
      <c s="102"/>
      <c s="102"/>
      <c s="102"/>
      <c s="102"/>
      <c s="102"/>
      <c s="102"/>
      <c s="102"/>
      <c s="252" t="str">
        <f t="shared" si="32"/>
        <v/>
      </c>
      <c s="252" t="str">
        <f>IF($I178="","",'SEP 24'!$BX178)</f>
        <v/>
      </c>
      <c s="253" t="str">
        <f t="shared" si="33"/>
        <v/>
      </c>
      <c s="252" t="str">
        <f t="shared" si="34"/>
        <v/>
      </c>
      <c s="252" t="str">
        <f>IF($I178="","",'SEP 24'!$CA178)</f>
        <v/>
      </c>
      <c s="253" t="str">
        <f t="shared" si="35"/>
        <v/>
      </c>
      <c s="252" t="str">
        <f t="shared" si="36"/>
        <v/>
      </c>
      <c s="252" t="str">
        <f>IF($I178="","",'SEP 24'!$CD178)</f>
        <v/>
      </c>
      <c s="253" t="str">
        <f t="shared" si="37"/>
        <v/>
      </c>
      <c s="253"/>
      <c s="306"/>
      <c s="298"/>
      <c s="298"/>
      <c s="298"/>
      <c s="254" t="str">
        <f t="shared" si="38"/>
        <v/>
      </c>
      <c s="298"/>
      <c s="298"/>
      <c s="298"/>
      <c s="298"/>
      <c s="298"/>
      <c s="298"/>
      <c s="298"/>
      <c s="298"/>
    </row>
    <row r="179" spans="1:98" ht="15.75" customHeight="1">
      <c r="A179" s="249" t="str">
        <f>IF('STUDENT DATA SHEET '!A180="","",'STUDENT DATA SHEET '!A180)</f>
        <v/>
      </c>
      <c s="229" t="str">
        <f>IFERROR(IF('STUDENT DATA SHEET '!B180="","",'STUDENT DATA SHEET '!B180),"")</f>
        <v/>
      </c>
      <c s="229" t="str">
        <f>IFERROR(IF('STUDENT DATA SHEET '!C180="","",'STUDENT DATA SHEET '!C180),"")</f>
        <v/>
      </c>
      <c s="229" t="str">
        <f>IFERROR(IF('STUDENT DATA SHEET '!D180="","",'STUDENT DATA SHEET '!D180),"")</f>
        <v/>
      </c>
      <c s="250" t="str">
        <f>IFERROR(IF('STUDENT DATA SHEET '!E180="","",'STUDENT DATA SHEET '!E180),"")</f>
        <v/>
      </c>
      <c s="251" t="str">
        <f>IFERROR(IF('STUDENT DATA SHEET '!F180="","",'STUDENT DATA SHEET '!F180),"")</f>
        <v/>
      </c>
      <c s="229" t="str">
        <f>IFERROR(IF('STUDENT DATA SHEET '!G180="","",'STUDENT DATA SHEET '!G180),"")</f>
        <v/>
      </c>
      <c s="229" t="str">
        <f>IFERROR(IF('STUDENT DATA SHEET '!H180="","",'STUDENT DATA SHEET '!H180),"")</f>
        <v/>
      </c>
      <c s="229" t="str">
        <f>IFERROR(UPPER(IF('STUDENT DATA SHEET '!I180="","",'STUDENT DATA SHEET '!I180)),"")</f>
        <v/>
      </c>
      <c s="229" t="str">
        <f>IFERROR(IF('STUDENT DATA SHEET '!J180="","",'STUDENT DATA SHEET '!J180),"")</f>
        <v/>
      </c>
      <c s="229" t="str">
        <f>IFERROR(IF('STUDENT DATA SHEET '!K180="","",'STUDENT DATA SHEET '!K180),"")</f>
        <v/>
      </c>
      <c s="229"/>
      <c s="102"/>
      <c s="102"/>
      <c s="102"/>
      <c s="102"/>
      <c s="102"/>
      <c s="102"/>
      <c s="102"/>
      <c s="102"/>
      <c s="102"/>
      <c s="102"/>
      <c s="102"/>
      <c s="102"/>
      <c s="102"/>
      <c s="102"/>
      <c s="102"/>
      <c s="102"/>
      <c s="102"/>
      <c s="102"/>
      <c s="102"/>
      <c s="102"/>
      <c s="102"/>
      <c s="102"/>
      <c s="102"/>
      <c s="102"/>
      <c s="102"/>
      <c s="102"/>
      <c s="102"/>
      <c s="102"/>
      <c s="102"/>
      <c s="102"/>
      <c s="102"/>
      <c s="102"/>
      <c s="89" t="str">
        <f>IF(B179="","",_xlfn.AGGREGATE(3,5,$B$6:B179))</f>
        <v/>
      </c>
      <c s="209"/>
      <c s="209"/>
      <c s="102"/>
      <c s="102"/>
      <c s="102"/>
      <c s="102"/>
      <c s="102"/>
      <c s="102"/>
      <c s="102"/>
      <c s="102"/>
      <c s="102"/>
      <c s="102"/>
      <c s="102"/>
      <c s="102"/>
      <c s="102"/>
      <c s="102"/>
      <c s="102"/>
      <c s="102"/>
      <c s="102"/>
      <c s="102"/>
      <c s="102"/>
      <c s="102"/>
      <c s="102"/>
      <c s="102"/>
      <c s="102"/>
      <c s="102"/>
      <c s="102"/>
      <c s="102"/>
      <c s="102"/>
      <c s="102"/>
      <c s="252" t="str">
        <f t="shared" si="32"/>
        <v/>
      </c>
      <c s="252" t="str">
        <f>IF($I179="","",'SEP 24'!$BX179)</f>
        <v/>
      </c>
      <c s="253" t="str">
        <f t="shared" si="33"/>
        <v/>
      </c>
      <c s="252" t="str">
        <f t="shared" si="34"/>
        <v/>
      </c>
      <c s="252" t="str">
        <f>IF($I179="","",'SEP 24'!$CA179)</f>
        <v/>
      </c>
      <c s="253" t="str">
        <f t="shared" si="35"/>
        <v/>
      </c>
      <c s="252" t="str">
        <f t="shared" si="36"/>
        <v/>
      </c>
      <c s="252" t="str">
        <f>IF($I179="","",'SEP 24'!$CD179)</f>
        <v/>
      </c>
      <c s="253" t="str">
        <f t="shared" si="37"/>
        <v/>
      </c>
      <c s="253"/>
      <c s="306"/>
      <c s="298"/>
      <c s="298"/>
      <c s="298"/>
      <c s="254" t="str">
        <f t="shared" si="38"/>
        <v/>
      </c>
      <c s="298"/>
      <c s="298"/>
      <c s="298"/>
      <c s="298"/>
      <c s="298"/>
      <c s="298"/>
      <c s="298"/>
      <c s="298"/>
    </row>
    <row r="180" spans="1:98" ht="15.75" customHeight="1">
      <c r="A180" s="249" t="str">
        <f>IF('STUDENT DATA SHEET '!A181="","",'STUDENT DATA SHEET '!A181)</f>
        <v/>
      </c>
      <c s="229" t="str">
        <f>IFERROR(IF('STUDENT DATA SHEET '!B181="","",'STUDENT DATA SHEET '!B181),"")</f>
        <v/>
      </c>
      <c s="229" t="str">
        <f>IFERROR(IF('STUDENT DATA SHEET '!C181="","",'STUDENT DATA SHEET '!C181),"")</f>
        <v/>
      </c>
      <c s="229" t="str">
        <f>IFERROR(IF('STUDENT DATA SHEET '!D181="","",'STUDENT DATA SHEET '!D181),"")</f>
        <v/>
      </c>
      <c s="250" t="str">
        <f>IFERROR(IF('STUDENT DATA SHEET '!E181="","",'STUDENT DATA SHEET '!E181),"")</f>
        <v/>
      </c>
      <c s="251" t="str">
        <f>IFERROR(IF('STUDENT DATA SHEET '!F181="","",'STUDENT DATA SHEET '!F181),"")</f>
        <v/>
      </c>
      <c s="229" t="str">
        <f>IFERROR(IF('STUDENT DATA SHEET '!G181="","",'STUDENT DATA SHEET '!G181),"")</f>
        <v/>
      </c>
      <c s="229" t="str">
        <f>IFERROR(IF('STUDENT DATA SHEET '!H181="","",'STUDENT DATA SHEET '!H181),"")</f>
        <v/>
      </c>
      <c s="229" t="str">
        <f>IFERROR(UPPER(IF('STUDENT DATA SHEET '!I181="","",'STUDENT DATA SHEET '!I181)),"")</f>
        <v/>
      </c>
      <c s="229" t="str">
        <f>IFERROR(IF('STUDENT DATA SHEET '!J181="","",'STUDENT DATA SHEET '!J181),"")</f>
        <v/>
      </c>
      <c s="229" t="str">
        <f>IFERROR(IF('STUDENT DATA SHEET '!K181="","",'STUDENT DATA SHEET '!K181),"")</f>
        <v/>
      </c>
      <c s="229"/>
      <c s="102"/>
      <c s="102"/>
      <c s="102"/>
      <c s="102"/>
      <c s="102"/>
      <c s="102"/>
      <c s="102"/>
      <c s="102"/>
      <c s="102"/>
      <c s="102"/>
      <c s="102"/>
      <c s="102"/>
      <c s="102"/>
      <c s="102"/>
      <c s="102"/>
      <c s="102"/>
      <c s="102"/>
      <c s="102"/>
      <c s="102"/>
      <c s="102"/>
      <c s="102"/>
      <c s="102"/>
      <c s="102"/>
      <c s="102"/>
      <c s="102"/>
      <c s="102"/>
      <c s="102"/>
      <c s="102"/>
      <c s="102"/>
      <c s="102"/>
      <c s="102"/>
      <c s="102"/>
      <c s="89" t="str">
        <f>IF(B180="","",_xlfn.AGGREGATE(3,5,$B$6:B180))</f>
        <v/>
      </c>
      <c s="209"/>
      <c s="209"/>
      <c s="102"/>
      <c s="102"/>
      <c s="102"/>
      <c s="102"/>
      <c s="102"/>
      <c s="102"/>
      <c s="102"/>
      <c s="102"/>
      <c s="102"/>
      <c s="102"/>
      <c s="102"/>
      <c s="102"/>
      <c s="102"/>
      <c s="102"/>
      <c s="102"/>
      <c s="102"/>
      <c s="102"/>
      <c s="102"/>
      <c s="102"/>
      <c s="102"/>
      <c s="102"/>
      <c s="102"/>
      <c s="102"/>
      <c s="102"/>
      <c s="102"/>
      <c s="102"/>
      <c s="102"/>
      <c s="102"/>
      <c s="252" t="str">
        <f t="shared" si="32"/>
        <v/>
      </c>
      <c s="252" t="str">
        <f>IF($I180="","",'SEP 24'!$BX180)</f>
        <v/>
      </c>
      <c s="253" t="str">
        <f t="shared" si="33"/>
        <v/>
      </c>
      <c s="252" t="str">
        <f t="shared" si="34"/>
        <v/>
      </c>
      <c s="252" t="str">
        <f>IF($I180="","",'SEP 24'!$CA180)</f>
        <v/>
      </c>
      <c s="253" t="str">
        <f t="shared" si="35"/>
        <v/>
      </c>
      <c s="252" t="str">
        <f t="shared" si="36"/>
        <v/>
      </c>
      <c s="252" t="str">
        <f>IF($I180="","",'SEP 24'!$CD180)</f>
        <v/>
      </c>
      <c s="253" t="str">
        <f t="shared" si="37"/>
        <v/>
      </c>
      <c s="253"/>
      <c s="306"/>
      <c s="298"/>
      <c s="298"/>
      <c s="298"/>
      <c s="254" t="str">
        <f t="shared" si="38"/>
        <v/>
      </c>
      <c s="298"/>
      <c s="298"/>
      <c s="298"/>
      <c s="298"/>
      <c s="298"/>
      <c s="298"/>
      <c s="298"/>
      <c s="298"/>
    </row>
    <row r="181" spans="1:98" ht="15.75" customHeight="1">
      <c r="A181" s="249" t="str">
        <f>IF('STUDENT DATA SHEET '!A182="","",'STUDENT DATA SHEET '!A182)</f>
        <v/>
      </c>
      <c s="229" t="str">
        <f>IFERROR(IF('STUDENT DATA SHEET '!B182="","",'STUDENT DATA SHEET '!B182),"")</f>
        <v/>
      </c>
      <c s="229" t="str">
        <f>IFERROR(IF('STUDENT DATA SHEET '!C182="","",'STUDENT DATA SHEET '!C182),"")</f>
        <v/>
      </c>
      <c s="229" t="str">
        <f>IFERROR(IF('STUDENT DATA SHEET '!D182="","",'STUDENT DATA SHEET '!D182),"")</f>
        <v/>
      </c>
      <c s="250" t="str">
        <f>IFERROR(IF('STUDENT DATA SHEET '!E182="","",'STUDENT DATA SHEET '!E182),"")</f>
        <v/>
      </c>
      <c s="251" t="str">
        <f>IFERROR(IF('STUDENT DATA SHEET '!F182="","",'STUDENT DATA SHEET '!F182),"")</f>
        <v/>
      </c>
      <c s="229" t="str">
        <f>IFERROR(IF('STUDENT DATA SHEET '!G182="","",'STUDENT DATA SHEET '!G182),"")</f>
        <v/>
      </c>
      <c s="229" t="str">
        <f>IFERROR(IF('STUDENT DATA SHEET '!H182="","",'STUDENT DATA SHEET '!H182),"")</f>
        <v/>
      </c>
      <c s="229" t="str">
        <f>IFERROR(UPPER(IF('STUDENT DATA SHEET '!I182="","",'STUDENT DATA SHEET '!I182)),"")</f>
        <v/>
      </c>
      <c s="229" t="str">
        <f>IFERROR(IF('STUDENT DATA SHEET '!J182="","",'STUDENT DATA SHEET '!J182),"")</f>
        <v/>
      </c>
      <c s="229" t="str">
        <f>IFERROR(IF('STUDENT DATA SHEET '!K182="","",'STUDENT DATA SHEET '!K182),"")</f>
        <v/>
      </c>
      <c s="229"/>
      <c s="102"/>
      <c s="102"/>
      <c s="102"/>
      <c s="102"/>
      <c s="102"/>
      <c s="102"/>
      <c s="102"/>
      <c s="102"/>
      <c s="102"/>
      <c s="102"/>
      <c s="102"/>
      <c s="102"/>
      <c s="102"/>
      <c s="102"/>
      <c s="102"/>
      <c s="102"/>
      <c s="102"/>
      <c s="102"/>
      <c s="102"/>
      <c s="102"/>
      <c s="102"/>
      <c s="102"/>
      <c s="102"/>
      <c s="102"/>
      <c s="102"/>
      <c s="102"/>
      <c s="102"/>
      <c s="102"/>
      <c s="102"/>
      <c s="102"/>
      <c s="102"/>
      <c s="102"/>
      <c s="89" t="str">
        <f>IF(B181="","",_xlfn.AGGREGATE(3,5,$B$6:B181))</f>
        <v/>
      </c>
      <c s="209"/>
      <c s="209"/>
      <c s="102"/>
      <c s="102"/>
      <c s="102"/>
      <c s="102"/>
      <c s="102"/>
      <c s="102"/>
      <c s="102"/>
      <c s="102"/>
      <c s="102"/>
      <c s="102"/>
      <c s="102"/>
      <c s="102"/>
      <c s="102"/>
      <c s="102"/>
      <c s="102"/>
      <c s="102"/>
      <c s="102"/>
      <c s="102"/>
      <c s="102"/>
      <c s="102"/>
      <c s="102"/>
      <c s="102"/>
      <c s="102"/>
      <c s="102"/>
      <c s="102"/>
      <c s="102"/>
      <c s="102"/>
      <c s="102"/>
      <c s="252" t="str">
        <f t="shared" si="32"/>
        <v/>
      </c>
      <c s="252" t="str">
        <f>IF($I181="","",'SEP 24'!$BX181)</f>
        <v/>
      </c>
      <c s="253" t="str">
        <f t="shared" si="33"/>
        <v/>
      </c>
      <c s="252" t="str">
        <f t="shared" si="34"/>
        <v/>
      </c>
      <c s="252" t="str">
        <f>IF($I181="","",'SEP 24'!$CA181)</f>
        <v/>
      </c>
      <c s="253" t="str">
        <f t="shared" si="35"/>
        <v/>
      </c>
      <c s="252" t="str">
        <f t="shared" si="36"/>
        <v/>
      </c>
      <c s="252" t="str">
        <f>IF($I181="","",'SEP 24'!$CD181)</f>
        <v/>
      </c>
      <c s="253" t="str">
        <f t="shared" si="37"/>
        <v/>
      </c>
      <c s="253"/>
      <c s="306"/>
      <c s="298"/>
      <c s="298"/>
      <c s="298"/>
      <c s="254" t="str">
        <f t="shared" si="38"/>
        <v/>
      </c>
      <c s="298"/>
      <c s="298"/>
      <c s="298"/>
      <c s="298"/>
      <c s="298"/>
      <c s="298"/>
      <c s="298"/>
      <c s="298"/>
    </row>
    <row r="182" spans="1:98" ht="15.75" customHeight="1">
      <c r="A182" s="249" t="str">
        <f>IF('STUDENT DATA SHEET '!A183="","",'STUDENT DATA SHEET '!A183)</f>
        <v/>
      </c>
      <c s="229" t="str">
        <f>IFERROR(IF('STUDENT DATA SHEET '!B183="","",'STUDENT DATA SHEET '!B183),"")</f>
        <v/>
      </c>
      <c s="229" t="str">
        <f>IFERROR(IF('STUDENT DATA SHEET '!C183="","",'STUDENT DATA SHEET '!C183),"")</f>
        <v/>
      </c>
      <c s="229" t="str">
        <f>IFERROR(IF('STUDENT DATA SHEET '!D183="","",'STUDENT DATA SHEET '!D183),"")</f>
        <v/>
      </c>
      <c s="250" t="str">
        <f>IFERROR(IF('STUDENT DATA SHEET '!E183="","",'STUDENT DATA SHEET '!E183),"")</f>
        <v/>
      </c>
      <c s="251" t="str">
        <f>IFERROR(IF('STUDENT DATA SHEET '!F183="","",'STUDENT DATA SHEET '!F183),"")</f>
        <v/>
      </c>
      <c s="229" t="str">
        <f>IFERROR(IF('STUDENT DATA SHEET '!G183="","",'STUDENT DATA SHEET '!G183),"")</f>
        <v/>
      </c>
      <c s="229" t="str">
        <f>IFERROR(IF('STUDENT DATA SHEET '!H183="","",'STUDENT DATA SHEET '!H183),"")</f>
        <v/>
      </c>
      <c s="229" t="str">
        <f>IFERROR(UPPER(IF('STUDENT DATA SHEET '!I183="","",'STUDENT DATA SHEET '!I183)),"")</f>
        <v/>
      </c>
      <c s="229" t="str">
        <f>IFERROR(IF('STUDENT DATA SHEET '!J183="","",'STUDENT DATA SHEET '!J183),"")</f>
        <v/>
      </c>
      <c s="229" t="str">
        <f>IFERROR(IF('STUDENT DATA SHEET '!K183="","",'STUDENT DATA SHEET '!K183),"")</f>
        <v/>
      </c>
      <c s="229"/>
      <c s="102"/>
      <c s="102"/>
      <c s="102"/>
      <c s="102"/>
      <c s="102"/>
      <c s="102"/>
      <c s="102"/>
      <c s="102"/>
      <c s="102"/>
      <c s="102"/>
      <c s="102"/>
      <c s="102"/>
      <c s="102"/>
      <c s="102"/>
      <c s="102"/>
      <c s="102"/>
      <c s="102"/>
      <c s="102"/>
      <c s="102"/>
      <c s="102"/>
      <c s="102"/>
      <c s="102"/>
      <c s="102"/>
      <c s="102"/>
      <c s="102"/>
      <c s="102"/>
      <c s="102"/>
      <c s="102"/>
      <c s="102"/>
      <c s="102"/>
      <c s="102"/>
      <c s="102"/>
      <c s="89" t="str">
        <f>IF(B182="","",_xlfn.AGGREGATE(3,5,$B$6:B182))</f>
        <v/>
      </c>
      <c s="209"/>
      <c s="209"/>
      <c s="102"/>
      <c s="102"/>
      <c s="102"/>
      <c s="102"/>
      <c s="102"/>
      <c s="102"/>
      <c s="102"/>
      <c s="102"/>
      <c s="102"/>
      <c s="102"/>
      <c s="102"/>
      <c s="102"/>
      <c s="102"/>
      <c s="102"/>
      <c s="102"/>
      <c s="102"/>
      <c s="102"/>
      <c s="102"/>
      <c s="102"/>
      <c s="102"/>
      <c s="102"/>
      <c s="102"/>
      <c s="102"/>
      <c s="102"/>
      <c s="102"/>
      <c s="102"/>
      <c s="102"/>
      <c s="102"/>
      <c s="252" t="str">
        <f t="shared" si="32"/>
        <v/>
      </c>
      <c s="252" t="str">
        <f>IF($I182="","",'SEP 24'!$BX182)</f>
        <v/>
      </c>
      <c s="253" t="str">
        <f t="shared" si="33"/>
        <v/>
      </c>
      <c s="252" t="str">
        <f t="shared" si="34"/>
        <v/>
      </c>
      <c s="252" t="str">
        <f>IF($I182="","",'SEP 24'!$CA182)</f>
        <v/>
      </c>
      <c s="253" t="str">
        <f t="shared" si="35"/>
        <v/>
      </c>
      <c s="252" t="str">
        <f t="shared" si="36"/>
        <v/>
      </c>
      <c s="252" t="str">
        <f>IF($I182="","",'SEP 24'!$CD182)</f>
        <v/>
      </c>
      <c s="253" t="str">
        <f t="shared" si="37"/>
        <v/>
      </c>
      <c s="253"/>
      <c s="306"/>
      <c s="298"/>
      <c s="298"/>
      <c s="298"/>
      <c s="254" t="str">
        <f t="shared" si="38"/>
        <v/>
      </c>
      <c s="298"/>
      <c s="298"/>
      <c s="298"/>
      <c s="298"/>
      <c s="298"/>
      <c s="298"/>
      <c s="298"/>
      <c s="298"/>
    </row>
    <row r="183" spans="1:98" ht="15.75" customHeight="1">
      <c r="A183" s="249" t="str">
        <f>IF('STUDENT DATA SHEET '!A184="","",'STUDENT DATA SHEET '!A184)</f>
        <v/>
      </c>
      <c s="229" t="str">
        <f>IFERROR(IF('STUDENT DATA SHEET '!B184="","",'STUDENT DATA SHEET '!B184),"")</f>
        <v/>
      </c>
      <c s="229" t="str">
        <f>IFERROR(IF('STUDENT DATA SHEET '!C184="","",'STUDENT DATA SHEET '!C184),"")</f>
        <v/>
      </c>
      <c s="229" t="str">
        <f>IFERROR(IF('STUDENT DATA SHEET '!D184="","",'STUDENT DATA SHEET '!D184),"")</f>
        <v/>
      </c>
      <c s="250" t="str">
        <f>IFERROR(IF('STUDENT DATA SHEET '!E184="","",'STUDENT DATA SHEET '!E184),"")</f>
        <v/>
      </c>
      <c s="251" t="str">
        <f>IFERROR(IF('STUDENT DATA SHEET '!F184="","",'STUDENT DATA SHEET '!F184),"")</f>
        <v/>
      </c>
      <c s="229" t="str">
        <f>IFERROR(IF('STUDENT DATA SHEET '!G184="","",'STUDENT DATA SHEET '!G184),"")</f>
        <v/>
      </c>
      <c s="229" t="str">
        <f>IFERROR(IF('STUDENT DATA SHEET '!H184="","",'STUDENT DATA SHEET '!H184),"")</f>
        <v/>
      </c>
      <c s="229" t="str">
        <f>IFERROR(UPPER(IF('STUDENT DATA SHEET '!I184="","",'STUDENT DATA SHEET '!I184)),"")</f>
        <v/>
      </c>
      <c s="229" t="str">
        <f>IFERROR(IF('STUDENT DATA SHEET '!J184="","",'STUDENT DATA SHEET '!J184),"")</f>
        <v/>
      </c>
      <c s="229" t="str">
        <f>IFERROR(IF('STUDENT DATA SHEET '!K184="","",'STUDENT DATA SHEET '!K184),"")</f>
        <v/>
      </c>
      <c s="229"/>
      <c s="102"/>
      <c s="102"/>
      <c s="102"/>
      <c s="102"/>
      <c s="102"/>
      <c s="102"/>
      <c s="102"/>
      <c s="102"/>
      <c s="102"/>
      <c s="102"/>
      <c s="102"/>
      <c s="102"/>
      <c s="102"/>
      <c s="102"/>
      <c s="102"/>
      <c s="102"/>
      <c s="102"/>
      <c s="102"/>
      <c s="102"/>
      <c s="102"/>
      <c s="102"/>
      <c s="102"/>
      <c s="102"/>
      <c s="102"/>
      <c s="102"/>
      <c s="102"/>
      <c s="102"/>
      <c s="102"/>
      <c s="102"/>
      <c s="102"/>
      <c s="102"/>
      <c s="102"/>
      <c s="89" t="str">
        <f>IF(B183="","",_xlfn.AGGREGATE(3,5,$B$6:B183))</f>
        <v/>
      </c>
      <c s="209"/>
      <c s="209"/>
      <c s="102"/>
      <c s="102"/>
      <c s="102"/>
      <c s="102"/>
      <c s="102"/>
      <c s="102"/>
      <c s="102"/>
      <c s="102"/>
      <c s="102"/>
      <c s="102"/>
      <c s="102"/>
      <c s="102"/>
      <c s="102"/>
      <c s="102"/>
      <c s="102"/>
      <c s="102"/>
      <c s="102"/>
      <c s="102"/>
      <c s="102"/>
      <c s="102"/>
      <c s="102"/>
      <c s="102"/>
      <c s="102"/>
      <c s="102"/>
      <c s="102"/>
      <c s="102"/>
      <c s="102"/>
      <c s="102"/>
      <c s="252" t="str">
        <f t="shared" si="32"/>
        <v/>
      </c>
      <c s="252" t="str">
        <f>IF($I183="","",'SEP 24'!$BX183)</f>
        <v/>
      </c>
      <c s="253" t="str">
        <f t="shared" si="33"/>
        <v/>
      </c>
      <c s="252" t="str">
        <f t="shared" si="34"/>
        <v/>
      </c>
      <c s="252" t="str">
        <f>IF($I183="","",'SEP 24'!$CA183)</f>
        <v/>
      </c>
      <c s="253" t="str">
        <f t="shared" si="35"/>
        <v/>
      </c>
      <c s="252" t="str">
        <f t="shared" si="36"/>
        <v/>
      </c>
      <c s="252" t="str">
        <f>IF($I183="","",'SEP 24'!$CD183)</f>
        <v/>
      </c>
      <c s="253" t="str">
        <f t="shared" si="37"/>
        <v/>
      </c>
      <c s="253"/>
      <c s="306"/>
      <c s="298"/>
      <c s="298"/>
      <c s="298"/>
      <c s="254" t="str">
        <f t="shared" si="38"/>
        <v/>
      </c>
      <c s="298"/>
      <c s="298"/>
      <c s="298"/>
      <c s="298"/>
      <c s="298"/>
      <c s="298"/>
      <c s="298"/>
      <c s="298"/>
    </row>
    <row r="184" spans="1:98" ht="15.75" customHeight="1">
      <c r="A184" s="249" t="str">
        <f>IF('STUDENT DATA SHEET '!A185="","",'STUDENT DATA SHEET '!A185)</f>
        <v/>
      </c>
      <c s="229" t="str">
        <f>IFERROR(IF('STUDENT DATA SHEET '!B185="","",'STUDENT DATA SHEET '!B185),"")</f>
        <v/>
      </c>
      <c s="229" t="str">
        <f>IFERROR(IF('STUDENT DATA SHEET '!C185="","",'STUDENT DATA SHEET '!C185),"")</f>
        <v/>
      </c>
      <c s="229" t="str">
        <f>IFERROR(IF('STUDENT DATA SHEET '!D185="","",'STUDENT DATA SHEET '!D185),"")</f>
        <v/>
      </c>
      <c s="250" t="str">
        <f>IFERROR(IF('STUDENT DATA SHEET '!E185="","",'STUDENT DATA SHEET '!E185),"")</f>
        <v/>
      </c>
      <c s="251" t="str">
        <f>IFERROR(IF('STUDENT DATA SHEET '!F185="","",'STUDENT DATA SHEET '!F185),"")</f>
        <v/>
      </c>
      <c s="229" t="str">
        <f>IFERROR(IF('STUDENT DATA SHEET '!G185="","",'STUDENT DATA SHEET '!G185),"")</f>
        <v/>
      </c>
      <c s="229" t="str">
        <f>IFERROR(IF('STUDENT DATA SHEET '!H185="","",'STUDENT DATA SHEET '!H185),"")</f>
        <v/>
      </c>
      <c s="229" t="str">
        <f>IFERROR(UPPER(IF('STUDENT DATA SHEET '!I185="","",'STUDENT DATA SHEET '!I185)),"")</f>
        <v/>
      </c>
      <c s="229" t="str">
        <f>IFERROR(IF('STUDENT DATA SHEET '!J185="","",'STUDENT DATA SHEET '!J185),"")</f>
        <v/>
      </c>
      <c s="229" t="str">
        <f>IFERROR(IF('STUDENT DATA SHEET '!K185="","",'STUDENT DATA SHEET '!K185),"")</f>
        <v/>
      </c>
      <c s="229"/>
      <c s="102"/>
      <c s="102"/>
      <c s="102"/>
      <c s="102"/>
      <c s="102"/>
      <c s="102"/>
      <c s="102"/>
      <c s="102"/>
      <c s="102"/>
      <c s="102"/>
      <c s="102"/>
      <c s="102"/>
      <c s="102"/>
      <c s="102"/>
      <c s="102"/>
      <c s="102"/>
      <c s="102"/>
      <c s="102"/>
      <c s="102"/>
      <c s="102"/>
      <c s="102"/>
      <c s="102"/>
      <c s="102"/>
      <c s="102"/>
      <c s="102"/>
      <c s="102"/>
      <c s="102"/>
      <c s="102"/>
      <c s="102"/>
      <c s="102"/>
      <c s="102"/>
      <c s="102"/>
      <c s="89" t="str">
        <f>IF(B184="","",_xlfn.AGGREGATE(3,5,$B$6:B184))</f>
        <v/>
      </c>
      <c s="209"/>
      <c s="209"/>
      <c s="102"/>
      <c s="102"/>
      <c s="102"/>
      <c s="102"/>
      <c s="102"/>
      <c s="102"/>
      <c s="102"/>
      <c s="102"/>
      <c s="102"/>
      <c s="102"/>
      <c s="102"/>
      <c s="102"/>
      <c s="102"/>
      <c s="102"/>
      <c s="102"/>
      <c s="102"/>
      <c s="102"/>
      <c s="102"/>
      <c s="102"/>
      <c s="102"/>
      <c s="102"/>
      <c s="102"/>
      <c s="102"/>
      <c s="102"/>
      <c s="102"/>
      <c s="102"/>
      <c s="102"/>
      <c s="102"/>
      <c s="252" t="str">
        <f t="shared" si="32"/>
        <v/>
      </c>
      <c s="252" t="str">
        <f>IF($I184="","",'SEP 24'!$BX184)</f>
        <v/>
      </c>
      <c s="253" t="str">
        <f t="shared" si="33"/>
        <v/>
      </c>
      <c s="252" t="str">
        <f t="shared" si="34"/>
        <v/>
      </c>
      <c s="252" t="str">
        <f>IF($I184="","",'SEP 24'!$CA184)</f>
        <v/>
      </c>
      <c s="253" t="str">
        <f t="shared" si="35"/>
        <v/>
      </c>
      <c s="252" t="str">
        <f t="shared" si="36"/>
        <v/>
      </c>
      <c s="252" t="str">
        <f>IF($I184="","",'SEP 24'!$CD184)</f>
        <v/>
      </c>
      <c s="253" t="str">
        <f t="shared" si="37"/>
        <v/>
      </c>
      <c s="253"/>
      <c s="306"/>
      <c s="298"/>
      <c s="298"/>
      <c s="298"/>
      <c s="254" t="str">
        <f t="shared" si="38"/>
        <v/>
      </c>
      <c s="298"/>
      <c s="298"/>
      <c s="298"/>
      <c s="298"/>
      <c s="298"/>
      <c s="298"/>
      <c s="298"/>
      <c s="298"/>
    </row>
    <row r="185" spans="1:98" ht="15.75" customHeight="1">
      <c r="A185" s="249" t="str">
        <f>IF('STUDENT DATA SHEET '!A186="","",'STUDENT DATA SHEET '!A186)</f>
        <v/>
      </c>
      <c s="229" t="str">
        <f>IFERROR(IF('STUDENT DATA SHEET '!B186="","",'STUDENT DATA SHEET '!B186),"")</f>
        <v/>
      </c>
      <c s="229" t="str">
        <f>IFERROR(IF('STUDENT DATA SHEET '!C186="","",'STUDENT DATA SHEET '!C186),"")</f>
        <v/>
      </c>
      <c s="229" t="str">
        <f>IFERROR(IF('STUDENT DATA SHEET '!D186="","",'STUDENT DATA SHEET '!D186),"")</f>
        <v/>
      </c>
      <c s="250" t="str">
        <f>IFERROR(IF('STUDENT DATA SHEET '!E186="","",'STUDENT DATA SHEET '!E186),"")</f>
        <v/>
      </c>
      <c s="251" t="str">
        <f>IFERROR(IF('STUDENT DATA SHEET '!F186="","",'STUDENT DATA SHEET '!F186),"")</f>
        <v/>
      </c>
      <c s="229" t="str">
        <f>IFERROR(IF('STUDENT DATA SHEET '!G186="","",'STUDENT DATA SHEET '!G186),"")</f>
        <v/>
      </c>
      <c s="229" t="str">
        <f>IFERROR(IF('STUDENT DATA SHEET '!H186="","",'STUDENT DATA SHEET '!H186),"")</f>
        <v/>
      </c>
      <c s="229" t="str">
        <f>IFERROR(UPPER(IF('STUDENT DATA SHEET '!I186="","",'STUDENT DATA SHEET '!I186)),"")</f>
        <v/>
      </c>
      <c s="229" t="str">
        <f>IFERROR(IF('STUDENT DATA SHEET '!J186="","",'STUDENT DATA SHEET '!J186),"")</f>
        <v/>
      </c>
      <c s="229" t="str">
        <f>IFERROR(IF('STUDENT DATA SHEET '!K186="","",'STUDENT DATA SHEET '!K186),"")</f>
        <v/>
      </c>
      <c s="229"/>
      <c s="102"/>
      <c s="102"/>
      <c s="102"/>
      <c s="102"/>
      <c s="102"/>
      <c s="102"/>
      <c s="102"/>
      <c s="102"/>
      <c s="102"/>
      <c s="102"/>
      <c s="102"/>
      <c s="102"/>
      <c s="102"/>
      <c s="102"/>
      <c s="102"/>
      <c s="102"/>
      <c s="102"/>
      <c s="102"/>
      <c s="102"/>
      <c s="102"/>
      <c s="102"/>
      <c s="102"/>
      <c s="102"/>
      <c s="102"/>
      <c s="102"/>
      <c s="102"/>
      <c s="102"/>
      <c s="102"/>
      <c s="102"/>
      <c s="102"/>
      <c s="102"/>
      <c s="102"/>
      <c s="89" t="str">
        <f>IF(B185="","",_xlfn.AGGREGATE(3,5,$B$6:B185))</f>
        <v/>
      </c>
      <c s="209"/>
      <c s="209"/>
      <c s="102"/>
      <c s="102"/>
      <c s="102"/>
      <c s="102"/>
      <c s="102"/>
      <c s="102"/>
      <c s="102"/>
      <c s="102"/>
      <c s="102"/>
      <c s="102"/>
      <c s="102"/>
      <c s="102"/>
      <c s="102"/>
      <c s="102"/>
      <c s="102"/>
      <c s="102"/>
      <c s="102"/>
      <c s="102"/>
      <c s="102"/>
      <c s="102"/>
      <c s="102"/>
      <c s="102"/>
      <c s="102"/>
      <c s="102"/>
      <c s="102"/>
      <c s="102"/>
      <c s="102"/>
      <c s="102"/>
      <c s="252" t="str">
        <f t="shared" si="32"/>
        <v/>
      </c>
      <c s="252" t="str">
        <f>IF($I185="","",'SEP 24'!$BX185)</f>
        <v/>
      </c>
      <c s="253" t="str">
        <f t="shared" si="33"/>
        <v/>
      </c>
      <c s="252" t="str">
        <f t="shared" si="34"/>
        <v/>
      </c>
      <c s="252" t="str">
        <f>IF($I185="","",'SEP 24'!$CA185)</f>
        <v/>
      </c>
      <c s="253" t="str">
        <f t="shared" si="35"/>
        <v/>
      </c>
      <c s="252" t="str">
        <f t="shared" si="36"/>
        <v/>
      </c>
      <c s="252" t="str">
        <f>IF($I185="","",'SEP 24'!$CD185)</f>
        <v/>
      </c>
      <c s="253" t="str">
        <f t="shared" si="37"/>
        <v/>
      </c>
      <c s="253"/>
      <c s="306"/>
      <c s="298"/>
      <c s="298"/>
      <c s="298"/>
      <c s="254" t="str">
        <f t="shared" si="38"/>
        <v/>
      </c>
      <c s="298"/>
      <c s="298"/>
      <c s="298"/>
      <c s="298"/>
      <c s="298"/>
      <c s="298"/>
      <c s="298"/>
      <c s="298"/>
    </row>
    <row r="186" spans="1:98" ht="15.75" customHeight="1">
      <c r="A186" s="249" t="str">
        <f>IF('STUDENT DATA SHEET '!A187="","",'STUDENT DATA SHEET '!A187)</f>
        <v/>
      </c>
      <c s="229" t="str">
        <f>IFERROR(IF('STUDENT DATA SHEET '!B187="","",'STUDENT DATA SHEET '!B187),"")</f>
        <v/>
      </c>
      <c s="229" t="str">
        <f>IFERROR(IF('STUDENT DATA SHEET '!C187="","",'STUDENT DATA SHEET '!C187),"")</f>
        <v/>
      </c>
      <c s="229" t="str">
        <f>IFERROR(IF('STUDENT DATA SHEET '!D187="","",'STUDENT DATA SHEET '!D187),"")</f>
        <v/>
      </c>
      <c s="250" t="str">
        <f>IFERROR(IF('STUDENT DATA SHEET '!E187="","",'STUDENT DATA SHEET '!E187),"")</f>
        <v/>
      </c>
      <c s="251" t="str">
        <f>IFERROR(IF('STUDENT DATA SHEET '!F187="","",'STUDENT DATA SHEET '!F187),"")</f>
        <v/>
      </c>
      <c s="229" t="str">
        <f>IFERROR(IF('STUDENT DATA SHEET '!G187="","",'STUDENT DATA SHEET '!G187),"")</f>
        <v/>
      </c>
      <c s="229" t="str">
        <f>IFERROR(IF('STUDENT DATA SHEET '!H187="","",'STUDENT DATA SHEET '!H187),"")</f>
        <v/>
      </c>
      <c s="229" t="str">
        <f>IFERROR(UPPER(IF('STUDENT DATA SHEET '!I187="","",'STUDENT DATA SHEET '!I187)),"")</f>
        <v/>
      </c>
      <c s="229" t="str">
        <f>IFERROR(IF('STUDENT DATA SHEET '!J187="","",'STUDENT DATA SHEET '!J187),"")</f>
        <v/>
      </c>
      <c s="229" t="str">
        <f>IFERROR(IF('STUDENT DATA SHEET '!K187="","",'STUDENT DATA SHEET '!K187),"")</f>
        <v/>
      </c>
      <c s="229"/>
      <c s="102"/>
      <c s="102"/>
      <c s="102"/>
      <c s="102"/>
      <c s="102"/>
      <c s="102"/>
      <c s="102"/>
      <c s="102"/>
      <c s="102"/>
      <c s="102"/>
      <c s="102"/>
      <c s="102"/>
      <c s="102"/>
      <c s="102"/>
      <c s="102"/>
      <c s="102"/>
      <c s="102"/>
      <c s="102"/>
      <c s="102"/>
      <c s="102"/>
      <c s="102"/>
      <c s="102"/>
      <c s="102"/>
      <c s="102"/>
      <c s="102"/>
      <c s="102"/>
      <c s="102"/>
      <c s="102"/>
      <c s="102"/>
      <c s="102"/>
      <c s="102"/>
      <c s="102"/>
      <c s="89" t="str">
        <f>IF(B186="","",_xlfn.AGGREGATE(3,5,$B$6:B186))</f>
        <v/>
      </c>
      <c s="209"/>
      <c s="209"/>
      <c s="102"/>
      <c s="102"/>
      <c s="102"/>
      <c s="102"/>
      <c s="102"/>
      <c s="102"/>
      <c s="102"/>
      <c s="102"/>
      <c s="102"/>
      <c s="102"/>
      <c s="102"/>
      <c s="102"/>
      <c s="102"/>
      <c s="102"/>
      <c s="102"/>
      <c s="102"/>
      <c s="102"/>
      <c s="102"/>
      <c s="102"/>
      <c s="102"/>
      <c s="102"/>
      <c s="102"/>
      <c s="102"/>
      <c s="102"/>
      <c s="102"/>
      <c s="102"/>
      <c s="102"/>
      <c s="102"/>
      <c s="252" t="str">
        <f t="shared" si="32"/>
        <v/>
      </c>
      <c s="252" t="str">
        <f>IF($I186="","",'SEP 24'!$BX186)</f>
        <v/>
      </c>
      <c s="253" t="str">
        <f t="shared" si="33"/>
        <v/>
      </c>
      <c s="252" t="str">
        <f t="shared" si="34"/>
        <v/>
      </c>
      <c s="252" t="str">
        <f>IF($I186="","",'SEP 24'!$CA186)</f>
        <v/>
      </c>
      <c s="253" t="str">
        <f t="shared" si="35"/>
        <v/>
      </c>
      <c s="252" t="str">
        <f t="shared" si="36"/>
        <v/>
      </c>
      <c s="252" t="str">
        <f>IF($I186="","",'SEP 24'!$CD186)</f>
        <v/>
      </c>
      <c s="253" t="str">
        <f t="shared" si="37"/>
        <v/>
      </c>
      <c s="253"/>
      <c s="306"/>
      <c s="298"/>
      <c s="298"/>
      <c s="298"/>
      <c s="254" t="str">
        <f t="shared" si="38"/>
        <v/>
      </c>
      <c s="298"/>
      <c s="298"/>
      <c s="298"/>
      <c s="298"/>
      <c s="298"/>
      <c s="298"/>
      <c s="298"/>
      <c s="298"/>
    </row>
    <row r="187" spans="1:98" ht="15.75" customHeight="1">
      <c r="A187" s="249" t="str">
        <f>IF('STUDENT DATA SHEET '!A188="","",'STUDENT DATA SHEET '!A188)</f>
        <v/>
      </c>
      <c s="229" t="str">
        <f>IFERROR(IF('STUDENT DATA SHEET '!B188="","",'STUDENT DATA SHEET '!B188),"")</f>
        <v/>
      </c>
      <c s="229" t="str">
        <f>IFERROR(IF('STUDENT DATA SHEET '!C188="","",'STUDENT DATA SHEET '!C188),"")</f>
        <v/>
      </c>
      <c s="229" t="str">
        <f>IFERROR(IF('STUDENT DATA SHEET '!D188="","",'STUDENT DATA SHEET '!D188),"")</f>
        <v/>
      </c>
      <c s="250" t="str">
        <f>IFERROR(IF('STUDENT DATA SHEET '!E188="","",'STUDENT DATA SHEET '!E188),"")</f>
        <v/>
      </c>
      <c s="251" t="str">
        <f>IFERROR(IF('STUDENT DATA SHEET '!F188="","",'STUDENT DATA SHEET '!F188),"")</f>
        <v/>
      </c>
      <c s="229" t="str">
        <f>IFERROR(IF('STUDENT DATA SHEET '!G188="","",'STUDENT DATA SHEET '!G188),"")</f>
        <v/>
      </c>
      <c s="229" t="str">
        <f>IFERROR(IF('STUDENT DATA SHEET '!H188="","",'STUDENT DATA SHEET '!H188),"")</f>
        <v/>
      </c>
      <c s="229" t="str">
        <f>IFERROR(UPPER(IF('STUDENT DATA SHEET '!I188="","",'STUDENT DATA SHEET '!I188)),"")</f>
        <v/>
      </c>
      <c s="229" t="str">
        <f>IFERROR(IF('STUDENT DATA SHEET '!J188="","",'STUDENT DATA SHEET '!J188),"")</f>
        <v/>
      </c>
      <c s="229" t="str">
        <f>IFERROR(IF('STUDENT DATA SHEET '!K188="","",'STUDENT DATA SHEET '!K188),"")</f>
        <v/>
      </c>
      <c s="229"/>
      <c s="102"/>
      <c s="102"/>
      <c s="102"/>
      <c s="102"/>
      <c s="102"/>
      <c s="102"/>
      <c s="102"/>
      <c s="102"/>
      <c s="102"/>
      <c s="102"/>
      <c s="102"/>
      <c s="102"/>
      <c s="102"/>
      <c s="102"/>
      <c s="102"/>
      <c s="102"/>
      <c s="102"/>
      <c s="102"/>
      <c s="102"/>
      <c s="102"/>
      <c s="102"/>
      <c s="102"/>
      <c s="102"/>
      <c s="102"/>
      <c s="102"/>
      <c s="102"/>
      <c s="102"/>
      <c s="102"/>
      <c s="102"/>
      <c s="102"/>
      <c s="102"/>
      <c s="102"/>
      <c s="89" t="str">
        <f>IF(B187="","",_xlfn.AGGREGATE(3,5,$B$6:B187))</f>
        <v/>
      </c>
      <c s="209"/>
      <c s="209"/>
      <c s="102"/>
      <c s="102"/>
      <c s="102"/>
      <c s="102"/>
      <c s="102"/>
      <c s="102"/>
      <c s="102"/>
      <c s="102"/>
      <c s="102"/>
      <c s="102"/>
      <c s="102"/>
      <c s="102"/>
      <c s="102"/>
      <c s="102"/>
      <c s="102"/>
      <c s="102"/>
      <c s="102"/>
      <c s="102"/>
      <c s="102"/>
      <c s="102"/>
      <c s="102"/>
      <c s="102"/>
      <c s="102"/>
      <c s="102"/>
      <c s="102"/>
      <c s="102"/>
      <c s="102"/>
      <c s="102"/>
      <c s="252" t="str">
        <f t="shared" si="32"/>
        <v/>
      </c>
      <c s="252" t="str">
        <f>IF($I187="","",'SEP 24'!$BX187)</f>
        <v/>
      </c>
      <c s="253" t="str">
        <f t="shared" si="33"/>
        <v/>
      </c>
      <c s="252" t="str">
        <f t="shared" si="34"/>
        <v/>
      </c>
      <c s="252" t="str">
        <f>IF($I187="","",'SEP 24'!$CA187)</f>
        <v/>
      </c>
      <c s="253" t="str">
        <f t="shared" si="35"/>
        <v/>
      </c>
      <c s="252" t="str">
        <f t="shared" si="36"/>
        <v/>
      </c>
      <c s="252" t="str">
        <f>IF($I187="","",'SEP 24'!$CD187)</f>
        <v/>
      </c>
      <c s="253" t="str">
        <f t="shared" si="37"/>
        <v/>
      </c>
      <c s="253"/>
      <c s="306"/>
      <c s="298"/>
      <c s="298"/>
      <c s="298"/>
      <c s="254" t="str">
        <f t="shared" si="38"/>
        <v/>
      </c>
      <c s="298"/>
      <c s="298"/>
      <c s="298"/>
      <c s="298"/>
      <c s="298"/>
      <c s="298"/>
      <c s="298"/>
      <c s="298"/>
    </row>
    <row r="188" spans="1:98" ht="15.75" customHeight="1">
      <c r="A188" s="249" t="str">
        <f>IF('STUDENT DATA SHEET '!A189="","",'STUDENT DATA SHEET '!A189)</f>
        <v/>
      </c>
      <c s="229" t="str">
        <f>IFERROR(IF('STUDENT DATA SHEET '!B189="","",'STUDENT DATA SHEET '!B189),"")</f>
        <v/>
      </c>
      <c s="229" t="str">
        <f>IFERROR(IF('STUDENT DATA SHEET '!C189="","",'STUDENT DATA SHEET '!C189),"")</f>
        <v/>
      </c>
      <c s="229" t="str">
        <f>IFERROR(IF('STUDENT DATA SHEET '!D189="","",'STUDENT DATA SHEET '!D189),"")</f>
        <v/>
      </c>
      <c s="250" t="str">
        <f>IFERROR(IF('STUDENT DATA SHEET '!E189="","",'STUDENT DATA SHEET '!E189),"")</f>
        <v/>
      </c>
      <c s="251" t="str">
        <f>IFERROR(IF('STUDENT DATA SHEET '!F189="","",'STUDENT DATA SHEET '!F189),"")</f>
        <v/>
      </c>
      <c s="229" t="str">
        <f>IFERROR(IF('STUDENT DATA SHEET '!G189="","",'STUDENT DATA SHEET '!G189),"")</f>
        <v/>
      </c>
      <c s="229" t="str">
        <f>IFERROR(IF('STUDENT DATA SHEET '!H189="","",'STUDENT DATA SHEET '!H189),"")</f>
        <v/>
      </c>
      <c s="229" t="str">
        <f>IFERROR(UPPER(IF('STUDENT DATA SHEET '!I189="","",'STUDENT DATA SHEET '!I189)),"")</f>
        <v/>
      </c>
      <c s="229" t="str">
        <f>IFERROR(IF('STUDENT DATA SHEET '!J189="","",'STUDENT DATA SHEET '!J189),"")</f>
        <v/>
      </c>
      <c s="229" t="str">
        <f>IFERROR(IF('STUDENT DATA SHEET '!K189="","",'STUDENT DATA SHEET '!K189),"")</f>
        <v/>
      </c>
      <c s="229"/>
      <c s="102"/>
      <c s="102"/>
      <c s="102"/>
      <c s="102"/>
      <c s="102"/>
      <c s="102"/>
      <c s="102"/>
      <c s="102"/>
      <c s="102"/>
      <c s="102"/>
      <c s="102"/>
      <c s="102"/>
      <c s="102"/>
      <c s="102"/>
      <c s="102"/>
      <c s="102"/>
      <c s="102"/>
      <c s="102"/>
      <c s="102"/>
      <c s="102"/>
      <c s="102"/>
      <c s="102"/>
      <c s="102"/>
      <c s="102"/>
      <c s="102"/>
      <c s="102"/>
      <c s="102"/>
      <c s="102"/>
      <c s="102"/>
      <c s="102"/>
      <c s="102"/>
      <c s="102"/>
      <c s="89" t="str">
        <f>IF(B188="","",_xlfn.AGGREGATE(3,5,$B$6:B188))</f>
        <v/>
      </c>
      <c s="209"/>
      <c s="209"/>
      <c s="102"/>
      <c s="102"/>
      <c s="102"/>
      <c s="102"/>
      <c s="102"/>
      <c s="102"/>
      <c s="102"/>
      <c s="102"/>
      <c s="102"/>
      <c s="102"/>
      <c s="102"/>
      <c s="102"/>
      <c s="102"/>
      <c s="102"/>
      <c s="102"/>
      <c s="102"/>
      <c s="102"/>
      <c s="102"/>
      <c s="102"/>
      <c s="102"/>
      <c s="102"/>
      <c s="102"/>
      <c s="102"/>
      <c s="102"/>
      <c s="102"/>
      <c s="102"/>
      <c s="102"/>
      <c s="102"/>
      <c s="252" t="str">
        <f t="shared" si="32"/>
        <v/>
      </c>
      <c s="252" t="str">
        <f>IF($I188="","",'SEP 24'!$BX188)</f>
        <v/>
      </c>
      <c s="253" t="str">
        <f t="shared" si="33"/>
        <v/>
      </c>
      <c s="252" t="str">
        <f t="shared" si="34"/>
        <v/>
      </c>
      <c s="252" t="str">
        <f>IF($I188="","",'SEP 24'!$CA188)</f>
        <v/>
      </c>
      <c s="253" t="str">
        <f t="shared" si="35"/>
        <v/>
      </c>
      <c s="252" t="str">
        <f t="shared" si="36"/>
        <v/>
      </c>
      <c s="252" t="str">
        <f>IF($I188="","",'SEP 24'!$CD188)</f>
        <v/>
      </c>
      <c s="253" t="str">
        <f t="shared" si="37"/>
        <v/>
      </c>
      <c s="253"/>
      <c s="306"/>
      <c s="298"/>
      <c s="298"/>
      <c s="298"/>
      <c s="254" t="str">
        <f t="shared" si="38"/>
        <v/>
      </c>
      <c s="298"/>
      <c s="298"/>
      <c s="298"/>
      <c s="298"/>
      <c s="298"/>
      <c s="298"/>
      <c s="298"/>
      <c s="298"/>
    </row>
    <row r="189" spans="1:98" ht="15.75" customHeight="1">
      <c r="A189" s="249" t="str">
        <f>IF('STUDENT DATA SHEET '!A190="","",'STUDENT DATA SHEET '!A190)</f>
        <v/>
      </c>
      <c s="229" t="str">
        <f>IFERROR(IF('STUDENT DATA SHEET '!B190="","",'STUDENT DATA SHEET '!B190),"")</f>
        <v/>
      </c>
      <c s="229" t="str">
        <f>IFERROR(IF('STUDENT DATA SHEET '!C190="","",'STUDENT DATA SHEET '!C190),"")</f>
        <v/>
      </c>
      <c s="229" t="str">
        <f>IFERROR(IF('STUDENT DATA SHEET '!D190="","",'STUDENT DATA SHEET '!D190),"")</f>
        <v/>
      </c>
      <c s="250" t="str">
        <f>IFERROR(IF('STUDENT DATA SHEET '!E190="","",'STUDENT DATA SHEET '!E190),"")</f>
        <v/>
      </c>
      <c s="251" t="str">
        <f>IFERROR(IF('STUDENT DATA SHEET '!F190="","",'STUDENT DATA SHEET '!F190),"")</f>
        <v/>
      </c>
      <c s="229" t="str">
        <f>IFERROR(IF('STUDENT DATA SHEET '!G190="","",'STUDENT DATA SHEET '!G190),"")</f>
        <v/>
      </c>
      <c s="229" t="str">
        <f>IFERROR(IF('STUDENT DATA SHEET '!H190="","",'STUDENT DATA SHEET '!H190),"")</f>
        <v/>
      </c>
      <c s="229" t="str">
        <f>IFERROR(UPPER(IF('STUDENT DATA SHEET '!I190="","",'STUDENT DATA SHEET '!I190)),"")</f>
        <v/>
      </c>
      <c s="229" t="str">
        <f>IFERROR(IF('STUDENT DATA SHEET '!J190="","",'STUDENT DATA SHEET '!J190),"")</f>
        <v/>
      </c>
      <c s="229" t="str">
        <f>IFERROR(IF('STUDENT DATA SHEET '!K190="","",'STUDENT DATA SHEET '!K190),"")</f>
        <v/>
      </c>
      <c s="229"/>
      <c s="102"/>
      <c s="102"/>
      <c s="102"/>
      <c s="102"/>
      <c s="102"/>
      <c s="102"/>
      <c s="102"/>
      <c s="102"/>
      <c s="102"/>
      <c s="102"/>
      <c s="102"/>
      <c s="102"/>
      <c s="102"/>
      <c s="102"/>
      <c s="102"/>
      <c s="102"/>
      <c s="102"/>
      <c s="102"/>
      <c s="102"/>
      <c s="102"/>
      <c s="102"/>
      <c s="102"/>
      <c s="102"/>
      <c s="102"/>
      <c s="102"/>
      <c s="102"/>
      <c s="102"/>
      <c s="102"/>
      <c s="102"/>
      <c s="102"/>
      <c s="102"/>
      <c s="102"/>
      <c s="89" t="str">
        <f>IF(B189="","",_xlfn.AGGREGATE(3,5,$B$6:B189))</f>
        <v/>
      </c>
      <c s="209"/>
      <c s="209"/>
      <c s="102"/>
      <c s="102"/>
      <c s="102"/>
      <c s="102"/>
      <c s="102"/>
      <c s="102"/>
      <c s="102"/>
      <c s="102"/>
      <c s="102"/>
      <c s="102"/>
      <c s="102"/>
      <c s="102"/>
      <c s="102"/>
      <c s="102"/>
      <c s="102"/>
      <c s="102"/>
      <c s="102"/>
      <c s="102"/>
      <c s="102"/>
      <c s="102"/>
      <c s="102"/>
      <c s="102"/>
      <c s="102"/>
      <c s="102"/>
      <c s="102"/>
      <c s="102"/>
      <c s="102"/>
      <c s="102"/>
      <c s="252" t="str">
        <f t="shared" si="32"/>
        <v/>
      </c>
      <c s="252" t="str">
        <f>IF($I189="","",'SEP 24'!$BX189)</f>
        <v/>
      </c>
      <c s="253" t="str">
        <f t="shared" si="33"/>
        <v/>
      </c>
      <c s="252" t="str">
        <f t="shared" si="34"/>
        <v/>
      </c>
      <c s="252" t="str">
        <f>IF($I189="","",'SEP 24'!$CA189)</f>
        <v/>
      </c>
      <c s="253" t="str">
        <f t="shared" si="35"/>
        <v/>
      </c>
      <c s="252" t="str">
        <f t="shared" si="36"/>
        <v/>
      </c>
      <c s="252" t="str">
        <f>IF($I189="","",'SEP 24'!$CD189)</f>
        <v/>
      </c>
      <c s="253" t="str">
        <f t="shared" si="37"/>
        <v/>
      </c>
      <c s="253"/>
      <c s="306"/>
      <c s="298"/>
      <c s="298"/>
      <c s="298"/>
      <c s="254" t="str">
        <f t="shared" si="38"/>
        <v/>
      </c>
      <c s="298"/>
      <c s="298"/>
      <c s="298"/>
      <c s="298"/>
      <c s="298"/>
      <c s="298"/>
      <c s="298"/>
      <c s="298"/>
    </row>
    <row r="190" spans="1:98" ht="15.75" customHeight="1">
      <c r="A190" s="249" t="str">
        <f>IF('STUDENT DATA SHEET '!A191="","",'STUDENT DATA SHEET '!A191)</f>
        <v/>
      </c>
      <c s="229" t="str">
        <f>IFERROR(IF('STUDENT DATA SHEET '!B191="","",'STUDENT DATA SHEET '!B191),"")</f>
        <v/>
      </c>
      <c s="229" t="str">
        <f>IFERROR(IF('STUDENT DATA SHEET '!C191="","",'STUDENT DATA SHEET '!C191),"")</f>
        <v/>
      </c>
      <c s="229" t="str">
        <f>IFERROR(IF('STUDENT DATA SHEET '!D191="","",'STUDENT DATA SHEET '!D191),"")</f>
        <v/>
      </c>
      <c s="250" t="str">
        <f>IFERROR(IF('STUDENT DATA SHEET '!E191="","",'STUDENT DATA SHEET '!E191),"")</f>
        <v/>
      </c>
      <c s="251" t="str">
        <f>IFERROR(IF('STUDENT DATA SHEET '!F191="","",'STUDENT DATA SHEET '!F191),"")</f>
        <v/>
      </c>
      <c s="229" t="str">
        <f>IFERROR(IF('STUDENT DATA SHEET '!G191="","",'STUDENT DATA SHEET '!G191),"")</f>
        <v/>
      </c>
      <c s="229" t="str">
        <f>IFERROR(IF('STUDENT DATA SHEET '!H191="","",'STUDENT DATA SHEET '!H191),"")</f>
        <v/>
      </c>
      <c s="229" t="str">
        <f>IFERROR(UPPER(IF('STUDENT DATA SHEET '!I191="","",'STUDENT DATA SHEET '!I191)),"")</f>
        <v/>
      </c>
      <c s="229" t="str">
        <f>IFERROR(IF('STUDENT DATA SHEET '!J191="","",'STUDENT DATA SHEET '!J191),"")</f>
        <v/>
      </c>
      <c s="229" t="str">
        <f>IFERROR(IF('STUDENT DATA SHEET '!K191="","",'STUDENT DATA SHEET '!K191),"")</f>
        <v/>
      </c>
      <c s="229"/>
      <c s="102"/>
      <c s="102"/>
      <c s="102"/>
      <c s="102"/>
      <c s="102"/>
      <c s="102"/>
      <c s="102"/>
      <c s="102"/>
      <c s="102"/>
      <c s="102"/>
      <c s="102"/>
      <c s="102"/>
      <c s="102"/>
      <c s="102"/>
      <c s="102"/>
      <c s="102"/>
      <c s="102"/>
      <c s="102"/>
      <c s="102"/>
      <c s="102"/>
      <c s="102"/>
      <c s="102"/>
      <c s="102"/>
      <c s="102"/>
      <c s="102"/>
      <c s="102"/>
      <c s="102"/>
      <c s="102"/>
      <c s="102"/>
      <c s="102"/>
      <c s="102"/>
      <c s="102"/>
      <c s="89" t="str">
        <f>IF(B190="","",_xlfn.AGGREGATE(3,5,$B$6:B190))</f>
        <v/>
      </c>
      <c s="209"/>
      <c s="209"/>
      <c s="102"/>
      <c s="102"/>
      <c s="102"/>
      <c s="102"/>
      <c s="102"/>
      <c s="102"/>
      <c s="102"/>
      <c s="102"/>
      <c s="102"/>
      <c s="102"/>
      <c s="102"/>
      <c s="102"/>
      <c s="102"/>
      <c s="102"/>
      <c s="102"/>
      <c s="102"/>
      <c s="102"/>
      <c s="102"/>
      <c s="102"/>
      <c s="102"/>
      <c s="102"/>
      <c s="102"/>
      <c s="102"/>
      <c s="102"/>
      <c s="102"/>
      <c s="102"/>
      <c s="102"/>
      <c s="102"/>
      <c s="252" t="str">
        <f t="shared" si="32"/>
        <v/>
      </c>
      <c s="252" t="str">
        <f>IF($I190="","",'SEP 24'!$BX190)</f>
        <v/>
      </c>
      <c s="253" t="str">
        <f t="shared" si="33"/>
        <v/>
      </c>
      <c s="252" t="str">
        <f t="shared" si="34"/>
        <v/>
      </c>
      <c s="252" t="str">
        <f>IF($I190="","",'SEP 24'!$CA190)</f>
        <v/>
      </c>
      <c s="253" t="str">
        <f t="shared" si="35"/>
        <v/>
      </c>
      <c s="252" t="str">
        <f t="shared" si="36"/>
        <v/>
      </c>
      <c s="252" t="str">
        <f>IF($I190="","",'SEP 24'!$CD190)</f>
        <v/>
      </c>
      <c s="253" t="str">
        <f t="shared" si="37"/>
        <v/>
      </c>
      <c s="253"/>
      <c s="306"/>
      <c s="298"/>
      <c s="298"/>
      <c s="298"/>
      <c s="254" t="str">
        <f t="shared" si="38"/>
        <v/>
      </c>
      <c s="298"/>
      <c s="298"/>
      <c s="298"/>
      <c s="298"/>
      <c s="298"/>
      <c s="298"/>
      <c s="298"/>
      <c s="298"/>
    </row>
    <row r="191" spans="1:98" ht="15.75" customHeight="1">
      <c r="A191" s="249" t="str">
        <f>IF('STUDENT DATA SHEET '!A192="","",'STUDENT DATA SHEET '!A192)</f>
        <v/>
      </c>
      <c s="229" t="str">
        <f>IFERROR(IF('STUDENT DATA SHEET '!B192="","",'STUDENT DATA SHEET '!B192),"")</f>
        <v/>
      </c>
      <c s="229" t="str">
        <f>IFERROR(IF('STUDENT DATA SHEET '!C192="","",'STUDENT DATA SHEET '!C192),"")</f>
        <v/>
      </c>
      <c s="229" t="str">
        <f>IFERROR(IF('STUDENT DATA SHEET '!D192="","",'STUDENT DATA SHEET '!D192),"")</f>
        <v/>
      </c>
      <c s="250" t="str">
        <f>IFERROR(IF('STUDENT DATA SHEET '!E192="","",'STUDENT DATA SHEET '!E192),"")</f>
        <v/>
      </c>
      <c s="251" t="str">
        <f>IFERROR(IF('STUDENT DATA SHEET '!F192="","",'STUDENT DATA SHEET '!F192),"")</f>
        <v/>
      </c>
      <c s="229" t="str">
        <f>IFERROR(IF('STUDENT DATA SHEET '!G192="","",'STUDENT DATA SHEET '!G192),"")</f>
        <v/>
      </c>
      <c s="229" t="str">
        <f>IFERROR(IF('STUDENT DATA SHEET '!H192="","",'STUDENT DATA SHEET '!H192),"")</f>
        <v/>
      </c>
      <c s="229" t="str">
        <f>IFERROR(UPPER(IF('STUDENT DATA SHEET '!I192="","",'STUDENT DATA SHEET '!I192)),"")</f>
        <v/>
      </c>
      <c s="229" t="str">
        <f>IFERROR(IF('STUDENT DATA SHEET '!J192="","",'STUDENT DATA SHEET '!J192),"")</f>
        <v/>
      </c>
      <c s="229" t="str">
        <f>IFERROR(IF('STUDENT DATA SHEET '!K192="","",'STUDENT DATA SHEET '!K192),"")</f>
        <v/>
      </c>
      <c s="229"/>
      <c s="102"/>
      <c s="102"/>
      <c s="102"/>
      <c s="102"/>
      <c s="102"/>
      <c s="102"/>
      <c s="102"/>
      <c s="102"/>
      <c s="102"/>
      <c s="102"/>
      <c s="102"/>
      <c s="102"/>
      <c s="102"/>
      <c s="102"/>
      <c s="102"/>
      <c s="102"/>
      <c s="102"/>
      <c s="102"/>
      <c s="102"/>
      <c s="102"/>
      <c s="102"/>
      <c s="102"/>
      <c s="102"/>
      <c s="102"/>
      <c s="102"/>
      <c s="102"/>
      <c s="102"/>
      <c s="102"/>
      <c s="102"/>
      <c s="102"/>
      <c s="102"/>
      <c s="102"/>
      <c s="89" t="str">
        <f>IF(B191="","",_xlfn.AGGREGATE(3,5,$B$6:B191))</f>
        <v/>
      </c>
      <c s="209"/>
      <c s="209"/>
      <c s="102"/>
      <c s="102"/>
      <c s="102"/>
      <c s="102"/>
      <c s="102"/>
      <c s="102"/>
      <c s="102"/>
      <c s="102"/>
      <c s="102"/>
      <c s="102"/>
      <c s="102"/>
      <c s="102"/>
      <c s="102"/>
      <c s="102"/>
      <c s="102"/>
      <c s="102"/>
      <c s="102"/>
      <c s="102"/>
      <c s="102"/>
      <c s="102"/>
      <c s="102"/>
      <c s="102"/>
      <c s="102"/>
      <c s="102"/>
      <c s="102"/>
      <c s="102"/>
      <c s="102"/>
      <c s="102"/>
      <c s="252" t="str">
        <f t="shared" si="32"/>
        <v/>
      </c>
      <c s="252" t="str">
        <f>IF($I191="","",'SEP 24'!$BX191)</f>
        <v/>
      </c>
      <c s="253" t="str">
        <f t="shared" si="33"/>
        <v/>
      </c>
      <c s="252" t="str">
        <f t="shared" si="34"/>
        <v/>
      </c>
      <c s="252" t="str">
        <f>IF($I191="","",'SEP 24'!$CA191)</f>
        <v/>
      </c>
      <c s="253" t="str">
        <f t="shared" si="35"/>
        <v/>
      </c>
      <c s="252" t="str">
        <f t="shared" si="36"/>
        <v/>
      </c>
      <c s="252" t="str">
        <f>IF($I191="","",'SEP 24'!$CD191)</f>
        <v/>
      </c>
      <c s="253" t="str">
        <f t="shared" si="37"/>
        <v/>
      </c>
      <c s="253"/>
      <c s="306"/>
      <c s="298"/>
      <c s="298"/>
      <c s="298"/>
      <c s="254" t="str">
        <f t="shared" si="38"/>
        <v/>
      </c>
      <c s="298"/>
      <c s="298"/>
      <c s="298"/>
      <c s="298"/>
      <c s="298"/>
      <c s="298"/>
      <c s="298"/>
      <c s="298"/>
    </row>
    <row r="192" spans="1:98" ht="15.75" customHeight="1">
      <c r="A192" s="249" t="str">
        <f>IF('STUDENT DATA SHEET '!A193="","",'STUDENT DATA SHEET '!A193)</f>
        <v/>
      </c>
      <c s="229" t="str">
        <f>IFERROR(IF('STUDENT DATA SHEET '!B193="","",'STUDENT DATA SHEET '!B193),"")</f>
        <v/>
      </c>
      <c s="229" t="str">
        <f>IFERROR(IF('STUDENT DATA SHEET '!C193="","",'STUDENT DATA SHEET '!C193),"")</f>
        <v/>
      </c>
      <c s="229" t="str">
        <f>IFERROR(IF('STUDENT DATA SHEET '!D193="","",'STUDENT DATA SHEET '!D193),"")</f>
        <v/>
      </c>
      <c s="250" t="str">
        <f>IFERROR(IF('STUDENT DATA SHEET '!E193="","",'STUDENT DATA SHEET '!E193),"")</f>
        <v/>
      </c>
      <c s="251" t="str">
        <f>IFERROR(IF('STUDENT DATA SHEET '!F193="","",'STUDENT DATA SHEET '!F193),"")</f>
        <v/>
      </c>
      <c s="229" t="str">
        <f>IFERROR(IF('STUDENT DATA SHEET '!G193="","",'STUDENT DATA SHEET '!G193),"")</f>
        <v/>
      </c>
      <c s="229" t="str">
        <f>IFERROR(IF('STUDENT DATA SHEET '!H193="","",'STUDENT DATA SHEET '!H193),"")</f>
        <v/>
      </c>
      <c s="229" t="str">
        <f>IFERROR(UPPER(IF('STUDENT DATA SHEET '!I193="","",'STUDENT DATA SHEET '!I193)),"")</f>
        <v/>
      </c>
      <c s="229" t="str">
        <f>IFERROR(IF('STUDENT DATA SHEET '!J193="","",'STUDENT DATA SHEET '!J193),"")</f>
        <v/>
      </c>
      <c s="229" t="str">
        <f>IFERROR(IF('STUDENT DATA SHEET '!K193="","",'STUDENT DATA SHEET '!K193),"")</f>
        <v/>
      </c>
      <c s="229"/>
      <c s="102"/>
      <c s="102"/>
      <c s="102"/>
      <c s="102"/>
      <c s="102"/>
      <c s="102"/>
      <c s="102"/>
      <c s="102"/>
      <c s="102"/>
      <c s="102"/>
      <c s="102"/>
      <c s="102"/>
      <c s="102"/>
      <c s="102"/>
      <c s="102"/>
      <c s="102"/>
      <c s="102"/>
      <c s="102"/>
      <c s="102"/>
      <c s="102"/>
      <c s="102"/>
      <c s="102"/>
      <c s="102"/>
      <c s="102"/>
      <c s="102"/>
      <c s="102"/>
      <c s="102"/>
      <c s="102"/>
      <c s="102"/>
      <c s="102"/>
      <c s="102"/>
      <c s="102"/>
      <c s="89" t="str">
        <f>IF(B192="","",_xlfn.AGGREGATE(3,5,$B$6:B192))</f>
        <v/>
      </c>
      <c s="209"/>
      <c s="209"/>
      <c s="102"/>
      <c s="102"/>
      <c s="102"/>
      <c s="102"/>
      <c s="102"/>
      <c s="102"/>
      <c s="102"/>
      <c s="102"/>
      <c s="102"/>
      <c s="102"/>
      <c s="102"/>
      <c s="102"/>
      <c s="102"/>
      <c s="102"/>
      <c s="102"/>
      <c s="102"/>
      <c s="102"/>
      <c s="102"/>
      <c s="102"/>
      <c s="102"/>
      <c s="102"/>
      <c s="102"/>
      <c s="102"/>
      <c s="102"/>
      <c s="102"/>
      <c s="102"/>
      <c s="102"/>
      <c s="102"/>
      <c s="252" t="str">
        <f t="shared" si="32"/>
        <v/>
      </c>
      <c s="252" t="str">
        <f>IF($I192="","",'SEP 24'!$BX192)</f>
        <v/>
      </c>
      <c s="253" t="str">
        <f t="shared" si="33"/>
        <v/>
      </c>
      <c s="252" t="str">
        <f t="shared" si="34"/>
        <v/>
      </c>
      <c s="252" t="str">
        <f>IF($I192="","",'SEP 24'!$CA192)</f>
        <v/>
      </c>
      <c s="253" t="str">
        <f t="shared" si="35"/>
        <v/>
      </c>
      <c s="252" t="str">
        <f t="shared" si="36"/>
        <v/>
      </c>
      <c s="252" t="str">
        <f>IF($I192="","",'SEP 24'!$CD192)</f>
        <v/>
      </c>
      <c s="253" t="str">
        <f t="shared" si="37"/>
        <v/>
      </c>
      <c s="253"/>
      <c s="306"/>
      <c s="298"/>
      <c s="298"/>
      <c s="298"/>
      <c s="254" t="str">
        <f t="shared" si="38"/>
        <v/>
      </c>
      <c s="298"/>
      <c s="298"/>
      <c s="298"/>
      <c s="298"/>
      <c s="298"/>
      <c s="298"/>
      <c s="298"/>
      <c s="298"/>
    </row>
    <row r="193" spans="1:98" ht="15.75" customHeight="1">
      <c r="A193" s="249" t="str">
        <f>IF('STUDENT DATA SHEET '!A194="","",'STUDENT DATA SHEET '!A194)</f>
        <v/>
      </c>
      <c s="229" t="str">
        <f>IFERROR(IF('STUDENT DATA SHEET '!B194="","",'STUDENT DATA SHEET '!B194),"")</f>
        <v/>
      </c>
      <c s="229" t="str">
        <f>IFERROR(IF('STUDENT DATA SHEET '!C194="","",'STUDENT DATA SHEET '!C194),"")</f>
        <v/>
      </c>
      <c s="229" t="str">
        <f>IFERROR(IF('STUDENT DATA SHEET '!D194="","",'STUDENT DATA SHEET '!D194),"")</f>
        <v/>
      </c>
      <c s="250" t="str">
        <f>IFERROR(IF('STUDENT DATA SHEET '!E194="","",'STUDENT DATA SHEET '!E194),"")</f>
        <v/>
      </c>
      <c s="251" t="str">
        <f>IFERROR(IF('STUDENT DATA SHEET '!F194="","",'STUDENT DATA SHEET '!F194),"")</f>
        <v/>
      </c>
      <c s="229" t="str">
        <f>IFERROR(IF('STUDENT DATA SHEET '!G194="","",'STUDENT DATA SHEET '!G194),"")</f>
        <v/>
      </c>
      <c s="229" t="str">
        <f>IFERROR(IF('STUDENT DATA SHEET '!H194="","",'STUDENT DATA SHEET '!H194),"")</f>
        <v/>
      </c>
      <c s="229" t="str">
        <f>IFERROR(UPPER(IF('STUDENT DATA SHEET '!I194="","",'STUDENT DATA SHEET '!I194)),"")</f>
        <v/>
      </c>
      <c s="229" t="str">
        <f>IFERROR(IF('STUDENT DATA SHEET '!J194="","",'STUDENT DATA SHEET '!J194),"")</f>
        <v/>
      </c>
      <c s="229" t="str">
        <f>IFERROR(IF('STUDENT DATA SHEET '!K194="","",'STUDENT DATA SHEET '!K194),"")</f>
        <v/>
      </c>
      <c s="229"/>
      <c s="102"/>
      <c s="102"/>
      <c s="102"/>
      <c s="102"/>
      <c s="102"/>
      <c s="102"/>
      <c s="102"/>
      <c s="102"/>
      <c s="102"/>
      <c s="102"/>
      <c s="102"/>
      <c s="102"/>
      <c s="102"/>
      <c s="102"/>
      <c s="102"/>
      <c s="102"/>
      <c s="102"/>
      <c s="102"/>
      <c s="102"/>
      <c s="102"/>
      <c s="102"/>
      <c s="102"/>
      <c s="102"/>
      <c s="102"/>
      <c s="102"/>
      <c s="102"/>
      <c s="102"/>
      <c s="102"/>
      <c s="102"/>
      <c s="102"/>
      <c s="102"/>
      <c s="102"/>
      <c s="89" t="str">
        <f>IF(B193="","",_xlfn.AGGREGATE(3,5,$B$6:B193))</f>
        <v/>
      </c>
      <c s="209"/>
      <c s="209"/>
      <c s="102"/>
      <c s="102"/>
      <c s="102"/>
      <c s="102"/>
      <c s="102"/>
      <c s="102"/>
      <c s="102"/>
      <c s="102"/>
      <c s="102"/>
      <c s="102"/>
      <c s="102"/>
      <c s="102"/>
      <c s="102"/>
      <c s="102"/>
      <c s="102"/>
      <c s="102"/>
      <c s="102"/>
      <c s="102"/>
      <c s="102"/>
      <c s="102"/>
      <c s="102"/>
      <c s="102"/>
      <c s="102"/>
      <c s="102"/>
      <c s="102"/>
      <c s="102"/>
      <c s="102"/>
      <c s="102"/>
      <c s="252" t="str">
        <f t="shared" si="32"/>
        <v/>
      </c>
      <c s="252" t="str">
        <f>IF($I193="","",'SEP 24'!$BX193)</f>
        <v/>
      </c>
      <c s="253" t="str">
        <f t="shared" si="33"/>
        <v/>
      </c>
      <c s="252" t="str">
        <f t="shared" si="34"/>
        <v/>
      </c>
      <c s="252" t="str">
        <f>IF($I193="","",'SEP 24'!$CA193)</f>
        <v/>
      </c>
      <c s="253" t="str">
        <f t="shared" si="35"/>
        <v/>
      </c>
      <c s="252" t="str">
        <f t="shared" si="36"/>
        <v/>
      </c>
      <c s="252" t="str">
        <f>IF($I193="","",'SEP 24'!$CD193)</f>
        <v/>
      </c>
      <c s="253" t="str">
        <f t="shared" si="37"/>
        <v/>
      </c>
      <c s="253"/>
      <c s="306"/>
      <c s="298"/>
      <c s="298"/>
      <c s="298"/>
      <c s="254" t="str">
        <f t="shared" si="38"/>
        <v/>
      </c>
      <c s="298"/>
      <c s="298"/>
      <c s="298"/>
      <c s="298"/>
      <c s="298"/>
      <c s="298"/>
      <c s="298"/>
      <c s="298"/>
    </row>
    <row r="194" spans="1:98" ht="15.75" customHeight="1">
      <c r="A194"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102"/>
      <c s="102"/>
      <c s="102"/>
      <c s="102"/>
      <c s="102"/>
      <c s="102"/>
      <c s="252" t="str">
        <f t="shared" si="32"/>
        <v/>
      </c>
      <c s="252" t="str">
        <f>IF($I194="","",'SEP 24'!$BX194)</f>
        <v/>
      </c>
      <c s="253" t="str">
        <f t="shared" si="33"/>
        <v/>
      </c>
      <c s="252" t="str">
        <f t="shared" si="34"/>
        <v/>
      </c>
      <c s="252" t="str">
        <f>IF($I194="","",'SEP 24'!$CA194)</f>
        <v/>
      </c>
      <c s="253" t="str">
        <f t="shared" si="35"/>
        <v/>
      </c>
      <c s="252" t="str">
        <f t="shared" si="36"/>
        <v/>
      </c>
      <c s="252" t="str">
        <f>IF($I194="","",'SEP 24'!$CD194)</f>
        <v/>
      </c>
      <c s="253" t="str">
        <f t="shared" si="37"/>
        <v/>
      </c>
      <c s="253"/>
      <c s="306"/>
      <c s="298"/>
      <c s="298"/>
      <c s="298"/>
      <c s="254"/>
      <c s="298"/>
      <c s="298"/>
      <c s="298"/>
      <c s="298"/>
      <c s="298"/>
      <c s="298"/>
      <c s="298"/>
      <c s="298"/>
    </row>
    <row r="195" spans="1:98" ht="15.75" customHeight="1">
      <c r="A195"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102"/>
      <c s="102"/>
      <c s="102"/>
      <c s="102"/>
      <c s="102"/>
      <c s="102"/>
      <c s="252" t="str">
        <f t="shared" si="32"/>
        <v/>
      </c>
      <c s="252" t="str">
        <f>IF($I195="","",'SEP 24'!$BX195)</f>
        <v/>
      </c>
      <c s="253" t="str">
        <f t="shared" si="33"/>
        <v/>
      </c>
      <c s="252" t="str">
        <f t="shared" si="34"/>
        <v/>
      </c>
      <c s="252" t="str">
        <f>IF($I195="","",'SEP 24'!$CA195)</f>
        <v/>
      </c>
      <c s="253" t="str">
        <f t="shared" si="35"/>
        <v/>
      </c>
      <c s="252" t="str">
        <f t="shared" si="36"/>
        <v/>
      </c>
      <c s="252" t="str">
        <f>IF($I195="","",'SEP 24'!$CD195)</f>
        <v/>
      </c>
      <c s="253" t="str">
        <f t="shared" si="37"/>
        <v/>
      </c>
      <c s="253"/>
      <c s="306"/>
      <c s="298"/>
      <c s="298"/>
      <c s="298"/>
      <c s="254"/>
      <c s="298"/>
      <c s="298"/>
      <c s="298"/>
      <c s="298"/>
      <c s="298"/>
      <c s="298"/>
      <c s="298"/>
      <c s="298"/>
    </row>
    <row r="196" spans="1:98" ht="15.75" customHeight="1">
      <c r="A196"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102"/>
      <c s="102"/>
      <c s="102"/>
      <c s="102"/>
      <c s="102"/>
      <c s="102"/>
      <c s="252" t="str">
        <f t="shared" si="32"/>
        <v/>
      </c>
      <c s="252" t="str">
        <f>IF($I196="","",'SEP 24'!$BX196)</f>
        <v/>
      </c>
      <c s="253" t="str">
        <f t="shared" si="33"/>
        <v/>
      </c>
      <c s="252" t="str">
        <f t="shared" si="34"/>
        <v/>
      </c>
      <c s="252" t="str">
        <f>IF($I196="","",'SEP 24'!$CA196)</f>
        <v/>
      </c>
      <c s="253" t="str">
        <f t="shared" si="35"/>
        <v/>
      </c>
      <c s="252" t="str">
        <f t="shared" si="36"/>
        <v/>
      </c>
      <c s="252" t="str">
        <f>IF($I196="","",'SEP 24'!$CD196)</f>
        <v/>
      </c>
      <c s="253" t="str">
        <f t="shared" si="37"/>
        <v/>
      </c>
      <c s="253"/>
      <c s="306"/>
      <c s="298"/>
      <c s="298"/>
      <c s="298"/>
      <c s="254"/>
      <c s="298"/>
      <c s="298"/>
      <c s="298"/>
      <c s="298"/>
      <c s="298"/>
      <c s="298"/>
      <c s="298"/>
      <c s="298"/>
    </row>
    <row r="197" spans="1:98" ht="15.75" customHeight="1">
      <c r="A197"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102"/>
      <c s="102"/>
      <c s="102"/>
      <c s="102"/>
      <c s="102"/>
      <c s="102"/>
      <c s="252" t="str">
        <f t="shared" si="32"/>
        <v/>
      </c>
      <c s="252" t="str">
        <f>IF($I197="","",'SEP 24'!$BX197)</f>
        <v/>
      </c>
      <c s="253" t="str">
        <f t="shared" si="33"/>
        <v/>
      </c>
      <c s="252" t="str">
        <f t="shared" si="34"/>
        <v/>
      </c>
      <c s="252" t="str">
        <f>IF($I197="","",'SEP 24'!$CA197)</f>
        <v/>
      </c>
      <c s="253" t="str">
        <f t="shared" si="35"/>
        <v/>
      </c>
      <c s="252" t="str">
        <f t="shared" si="36"/>
        <v/>
      </c>
      <c s="252" t="str">
        <f>IF($I197="","",'SEP 24'!$CD197)</f>
        <v/>
      </c>
      <c s="253" t="str">
        <f t="shared" si="37"/>
        <v/>
      </c>
      <c s="253"/>
      <c s="306"/>
      <c s="298"/>
      <c s="298"/>
      <c s="298"/>
      <c s="254"/>
      <c s="298"/>
      <c s="298"/>
      <c s="298"/>
      <c s="298"/>
      <c s="298"/>
      <c s="298"/>
      <c s="298"/>
      <c s="298"/>
    </row>
    <row r="198" spans="1:98" ht="15.75" customHeight="1">
      <c r="A198"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102"/>
      <c s="102"/>
      <c s="102"/>
      <c s="102"/>
      <c s="102"/>
      <c s="102"/>
      <c s="252" t="str">
        <f t="shared" si="32"/>
        <v/>
      </c>
      <c s="252" t="str">
        <f>IF($I198="","",'SEP 24'!$BX198)</f>
        <v/>
      </c>
      <c s="253" t="str">
        <f t="shared" si="33"/>
        <v/>
      </c>
      <c s="252" t="str">
        <f t="shared" si="34"/>
        <v/>
      </c>
      <c s="252" t="str">
        <f>IF($I198="","",'SEP 24'!$CA198)</f>
        <v/>
      </c>
      <c s="253" t="str">
        <f t="shared" si="35"/>
        <v/>
      </c>
      <c s="252" t="str">
        <f t="shared" si="36"/>
        <v/>
      </c>
      <c s="252" t="str">
        <f>IF($I198="","",'SEP 24'!$CD198)</f>
        <v/>
      </c>
      <c s="253" t="str">
        <f t="shared" si="37"/>
        <v/>
      </c>
      <c s="253"/>
      <c s="306"/>
      <c s="298"/>
      <c s="298"/>
      <c s="298"/>
      <c s="254"/>
      <c s="298"/>
      <c s="298"/>
      <c s="298"/>
      <c s="298"/>
      <c s="298"/>
      <c s="298"/>
      <c s="298"/>
      <c s="298"/>
    </row>
    <row r="199" spans="1:98" ht="15.75" customHeight="1">
      <c r="A199"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102"/>
      <c s="102"/>
      <c s="102"/>
      <c s="102"/>
      <c s="102"/>
      <c s="102"/>
      <c s="252" t="str">
        <f t="shared" si="39" ref="BX199:BX205">IFERROR(IF($I199="","",COUNT($M199:$AR199,$AT199:$BW199)),"")</f>
        <v/>
      </c>
      <c s="252" t="str">
        <f>IF($I199="","",'SEP 24'!$BX199)</f>
        <v/>
      </c>
      <c s="253" t="str">
        <f t="shared" si="40" ref="BZ199:BZ205">IF($I199="","",SUM($BX199:$BY199))</f>
        <v/>
      </c>
      <c s="252" t="str">
        <f t="shared" si="41" ref="CA199:CA205">IF($I199="","",COUNTIF($M199:$BW199,"A"))</f>
        <v/>
      </c>
      <c s="252" t="str">
        <f>IF($I199="","",'SEP 24'!$CA199)</f>
        <v/>
      </c>
      <c s="253" t="str">
        <f t="shared" si="42" ref="CC199:CC205">IF($I199="","",SUM($CA199:$CB199))</f>
        <v/>
      </c>
      <c s="252" t="str">
        <f t="shared" si="43" ref="CD199:CD205">IF($I199="","",COUNTIF($M199:$BW199,"L"))</f>
        <v/>
      </c>
      <c s="252" t="str">
        <f>IF($I199="","",'SEP 24'!$CD199)</f>
        <v/>
      </c>
      <c s="253" t="str">
        <f t="shared" si="44" ref="CF199:CF205">IF($I199="","",SUM($CD199:$CE199))</f>
        <v/>
      </c>
      <c s="253"/>
      <c s="306"/>
      <c s="298"/>
      <c s="298"/>
      <c s="298"/>
      <c s="254"/>
      <c s="298"/>
      <c s="298"/>
      <c s="298"/>
      <c s="298"/>
      <c s="298"/>
      <c s="298"/>
      <c s="298"/>
      <c s="298"/>
    </row>
    <row r="200" spans="1:98" ht="15.75" customHeight="1">
      <c r="A200" s="249" t="str">
        <f>IF('STUDENT DATA SHEET '!A195="","",'STUDENT DATA SHEET '!A195)</f>
        <v/>
      </c>
      <c s="229" t="str">
        <f>IFERROR(IF('STUDENT DATA SHEET '!B195="","",'STUDENT DATA SHEET '!B195),"")</f>
        <v/>
      </c>
      <c s="229" t="str">
        <f>IFERROR(IF('STUDENT DATA SHEET '!C195="","",'STUDENT DATA SHEET '!C195),"")</f>
        <v/>
      </c>
      <c s="229" t="str">
        <f>IFERROR(IF('STUDENT DATA SHEET '!D195="","",'STUDENT DATA SHEET '!D195),"")</f>
        <v/>
      </c>
      <c s="250" t="str">
        <f>IFERROR(IF('STUDENT DATA SHEET '!E195="","",'STUDENT DATA SHEET '!E195),"")</f>
        <v/>
      </c>
      <c s="251" t="str">
        <f>IFERROR(IF('STUDENT DATA SHEET '!F195="","",'STUDENT DATA SHEET '!F195),"")</f>
        <v/>
      </c>
      <c s="229" t="str">
        <f>IFERROR(IF('STUDENT DATA SHEET '!G195="","",'STUDENT DATA SHEET '!G195),"")</f>
        <v/>
      </c>
      <c s="229" t="str">
        <f>IFERROR(IF('STUDENT DATA SHEET '!H195="","",'STUDENT DATA SHEET '!H195),"")</f>
        <v/>
      </c>
      <c s="229" t="str">
        <f>IFERROR(IF('STUDENT DATA SHEET '!I195="","",'STUDENT DATA SHEET '!I195),"")</f>
        <v/>
      </c>
      <c s="229" t="str">
        <f>IFERROR(IF('STUDENT DATA SHEET '!J195="","",'STUDENT DATA SHEET '!J195),"")</f>
        <v/>
      </c>
      <c s="229" t="str">
        <f>IFERROR(IF('STUDENT DATA SHEET '!K195="","",'STUDENT DATA SHEET '!K195),"")</f>
        <v/>
      </c>
      <c s="229"/>
      <c s="102"/>
      <c s="102"/>
      <c s="102"/>
      <c s="102"/>
      <c s="102"/>
      <c s="102"/>
      <c s="102"/>
      <c s="102"/>
      <c s="102"/>
      <c s="102"/>
      <c s="102"/>
      <c s="102"/>
      <c s="102"/>
      <c s="102"/>
      <c s="102"/>
      <c s="102"/>
      <c s="102"/>
      <c s="102"/>
      <c s="102"/>
      <c s="102"/>
      <c s="102"/>
      <c s="102"/>
      <c s="102"/>
      <c s="102"/>
      <c s="102"/>
      <c s="102"/>
      <c s="102"/>
      <c s="102"/>
      <c s="102"/>
      <c s="102"/>
      <c s="102"/>
      <c s="102"/>
      <c s="89" t="str">
        <f>IF(B200="","",_xlfn.AGGREGATE(3,5,$B$6:B200))</f>
        <v/>
      </c>
      <c s="209"/>
      <c s="209"/>
      <c s="102"/>
      <c s="102"/>
      <c s="102"/>
      <c s="102"/>
      <c s="102"/>
      <c s="102"/>
      <c s="102"/>
      <c s="102"/>
      <c s="102"/>
      <c s="102"/>
      <c s="102"/>
      <c s="102"/>
      <c s="102"/>
      <c s="102"/>
      <c s="102"/>
      <c s="102"/>
      <c s="102"/>
      <c s="102"/>
      <c s="102"/>
      <c s="102"/>
      <c s="102"/>
      <c s="102"/>
      <c s="102"/>
      <c s="102"/>
      <c s="102"/>
      <c s="102"/>
      <c s="102"/>
      <c s="102"/>
      <c s="252" t="str">
        <f t="shared" si="39"/>
        <v/>
      </c>
      <c s="252" t="str">
        <f>IF($I200="","",'SEP 24'!$BX200)</f>
        <v/>
      </c>
      <c s="253" t="str">
        <f t="shared" si="40"/>
        <v/>
      </c>
      <c s="252" t="str">
        <f t="shared" si="41"/>
        <v/>
      </c>
      <c s="252" t="str">
        <f>IF($I200="","",'SEP 24'!$CA200)</f>
        <v/>
      </c>
      <c s="253" t="str">
        <f t="shared" si="42"/>
        <v/>
      </c>
      <c s="252" t="str">
        <f t="shared" si="43"/>
        <v/>
      </c>
      <c s="252" t="str">
        <f>IF($I200="","",'SEP 24'!$CD200)</f>
        <v/>
      </c>
      <c s="253" t="str">
        <f t="shared" si="44"/>
        <v/>
      </c>
      <c s="253"/>
      <c s="306"/>
      <c s="298"/>
      <c s="298"/>
      <c s="298"/>
      <c s="254" t="str">
        <f t="shared" si="38"/>
        <v/>
      </c>
      <c s="298"/>
      <c s="298"/>
      <c s="298"/>
      <c s="298"/>
      <c s="298"/>
      <c s="298"/>
      <c s="298"/>
      <c s="298"/>
    </row>
    <row r="201" spans="1:98" ht="15.75" customHeight="1">
      <c r="A201" s="249" t="str">
        <f>IF('STUDENT DATA SHEET '!A196="","",'STUDENT DATA SHEET '!A196)</f>
        <v/>
      </c>
      <c s="229" t="str">
        <f>IFERROR(IF('STUDENT DATA SHEET '!B196="","",'STUDENT DATA SHEET '!B196),"")</f>
        <v/>
      </c>
      <c s="229" t="str">
        <f>IFERROR(IF('STUDENT DATA SHEET '!C196="","",'STUDENT DATA SHEET '!C196),"")</f>
        <v/>
      </c>
      <c s="229" t="str">
        <f>IFERROR(IF('STUDENT DATA SHEET '!D196="","",'STUDENT DATA SHEET '!D196),"")</f>
        <v/>
      </c>
      <c s="250" t="str">
        <f>IFERROR(IF('STUDENT DATA SHEET '!E196="","",'STUDENT DATA SHEET '!E196),"")</f>
        <v/>
      </c>
      <c s="251" t="str">
        <f>IFERROR(IF('STUDENT DATA SHEET '!F196="","",'STUDENT DATA SHEET '!F196),"")</f>
        <v/>
      </c>
      <c s="229" t="str">
        <f>IFERROR(IF('STUDENT DATA SHEET '!G196="","",'STUDENT DATA SHEET '!G196),"")</f>
        <v/>
      </c>
      <c s="229" t="str">
        <f>IFERROR(IF('STUDENT DATA SHEET '!H196="","",'STUDENT DATA SHEET '!H196),"")</f>
        <v/>
      </c>
      <c s="229" t="str">
        <f>IFERROR(IF('STUDENT DATA SHEET '!I196="","",'STUDENT DATA SHEET '!I196),"")</f>
        <v/>
      </c>
      <c s="229" t="str">
        <f>IFERROR(IF('STUDENT DATA SHEET '!J196="","",'STUDENT DATA SHEET '!J196),"")</f>
        <v/>
      </c>
      <c s="229" t="str">
        <f>IFERROR(IF('STUDENT DATA SHEET '!K196="","",'STUDENT DATA SHEET '!K196),"")</f>
        <v/>
      </c>
      <c s="229"/>
      <c s="102"/>
      <c s="102"/>
      <c s="102"/>
      <c s="102"/>
      <c s="102"/>
      <c s="102"/>
      <c s="102"/>
      <c s="102"/>
      <c s="102"/>
      <c s="102"/>
      <c s="102"/>
      <c s="102"/>
      <c s="102"/>
      <c s="102"/>
      <c s="102"/>
      <c s="102"/>
      <c s="102"/>
      <c s="102"/>
      <c s="102"/>
      <c s="102"/>
      <c s="102"/>
      <c s="102"/>
      <c s="102"/>
      <c s="102"/>
      <c s="102"/>
      <c s="102"/>
      <c s="102"/>
      <c s="102"/>
      <c s="102"/>
      <c s="102"/>
      <c s="102"/>
      <c s="102"/>
      <c s="89" t="str">
        <f>IF(B201="","",_xlfn.AGGREGATE(3,5,$B$6:B201))</f>
        <v/>
      </c>
      <c s="209"/>
      <c s="209"/>
      <c s="102"/>
      <c s="102"/>
      <c s="102"/>
      <c s="102"/>
      <c s="102"/>
      <c s="102"/>
      <c s="102"/>
      <c s="102"/>
      <c s="102"/>
      <c s="102"/>
      <c s="102"/>
      <c s="102"/>
      <c s="102"/>
      <c s="102"/>
      <c s="102"/>
      <c s="102"/>
      <c s="102"/>
      <c s="102"/>
      <c s="102"/>
      <c s="102"/>
      <c s="102"/>
      <c s="102"/>
      <c s="102"/>
      <c s="102"/>
      <c s="102"/>
      <c s="102"/>
      <c s="102"/>
      <c s="102"/>
      <c s="252" t="str">
        <f t="shared" si="39"/>
        <v/>
      </c>
      <c s="252" t="str">
        <f>IF($I201="","",'SEP 24'!$BX201)</f>
        <v/>
      </c>
      <c s="253" t="str">
        <f t="shared" si="40"/>
        <v/>
      </c>
      <c s="252" t="str">
        <f t="shared" si="41"/>
        <v/>
      </c>
      <c s="252" t="str">
        <f>IF($I201="","",'SEP 24'!$CA201)</f>
        <v/>
      </c>
      <c s="253" t="str">
        <f t="shared" si="42"/>
        <v/>
      </c>
      <c s="252" t="str">
        <f t="shared" si="43"/>
        <v/>
      </c>
      <c s="252" t="str">
        <f>IF($I201="","",'SEP 24'!$CD201)</f>
        <v/>
      </c>
      <c s="253" t="str">
        <f t="shared" si="44"/>
        <v/>
      </c>
      <c s="253"/>
      <c s="306"/>
      <c s="298"/>
      <c s="298"/>
      <c s="298"/>
      <c s="254" t="str">
        <f t="shared" si="38"/>
        <v/>
      </c>
      <c s="298"/>
      <c s="298"/>
      <c s="298"/>
      <c s="298"/>
      <c s="298"/>
      <c s="298"/>
      <c s="298"/>
      <c s="298"/>
    </row>
    <row r="202" spans="1:98" ht="15.75" customHeight="1">
      <c r="A202" s="249" t="str">
        <f>IF('STUDENT DATA SHEET '!A197="","",'STUDENT DATA SHEET '!A197)</f>
        <v/>
      </c>
      <c s="229" t="str">
        <f>IFERROR(IF('STUDENT DATA SHEET '!B197="","",'STUDENT DATA SHEET '!B197),"")</f>
        <v/>
      </c>
      <c s="229" t="str">
        <f>IFERROR(IF('STUDENT DATA SHEET '!C197="","",'STUDENT DATA SHEET '!C197),"")</f>
        <v/>
      </c>
      <c s="229" t="str">
        <f>IFERROR(IF('STUDENT DATA SHEET '!D197="","",'STUDENT DATA SHEET '!D197),"")</f>
        <v/>
      </c>
      <c s="250" t="str">
        <f>IFERROR(IF('STUDENT DATA SHEET '!E197="","",'STUDENT DATA SHEET '!E197),"")</f>
        <v/>
      </c>
      <c s="251" t="str">
        <f>IFERROR(IF('STUDENT DATA SHEET '!F197="","",'STUDENT DATA SHEET '!F197),"")</f>
        <v/>
      </c>
      <c s="229" t="str">
        <f>IFERROR(IF('STUDENT DATA SHEET '!G197="","",'STUDENT DATA SHEET '!G197),"")</f>
        <v/>
      </c>
      <c s="229" t="str">
        <f>IFERROR(IF('STUDENT DATA SHEET '!H197="","",'STUDENT DATA SHEET '!H197),"")</f>
        <v/>
      </c>
      <c s="229" t="str">
        <f>IFERROR(IF('STUDENT DATA SHEET '!I197="","",'STUDENT DATA SHEET '!I197),"")</f>
        <v/>
      </c>
      <c s="229" t="str">
        <f>IFERROR(IF('STUDENT DATA SHEET '!J197="","",'STUDENT DATA SHEET '!J197),"")</f>
        <v/>
      </c>
      <c s="229" t="str">
        <f>IFERROR(IF('STUDENT DATA SHEET '!K197="","",'STUDENT DATA SHEET '!K197),"")</f>
        <v/>
      </c>
      <c s="229"/>
      <c s="102"/>
      <c s="102"/>
      <c s="102"/>
      <c s="102"/>
      <c s="102"/>
      <c s="102"/>
      <c s="102"/>
      <c s="102"/>
      <c s="102"/>
      <c s="102"/>
      <c s="102"/>
      <c s="102"/>
      <c s="102"/>
      <c s="102"/>
      <c s="102"/>
      <c s="102"/>
      <c s="102"/>
      <c s="102"/>
      <c s="102"/>
      <c s="102"/>
      <c s="102"/>
      <c s="102"/>
      <c s="102"/>
      <c s="102"/>
      <c s="102"/>
      <c s="102"/>
      <c s="102"/>
      <c s="102"/>
      <c s="102"/>
      <c s="102"/>
      <c s="102"/>
      <c s="102"/>
      <c s="89" t="str">
        <f>IF(B202="","",_xlfn.AGGREGATE(3,5,$B$6:B202))</f>
        <v/>
      </c>
      <c s="209"/>
      <c s="209"/>
      <c s="102"/>
      <c s="102"/>
      <c s="102"/>
      <c s="102"/>
      <c s="102"/>
      <c s="102"/>
      <c s="102"/>
      <c s="102"/>
      <c s="102"/>
      <c s="102"/>
      <c s="102"/>
      <c s="102"/>
      <c s="102"/>
      <c s="102"/>
      <c s="102"/>
      <c s="102"/>
      <c s="102"/>
      <c s="102"/>
      <c s="102"/>
      <c s="102"/>
      <c s="102"/>
      <c s="102"/>
      <c s="102"/>
      <c s="102"/>
      <c s="102"/>
      <c s="102"/>
      <c s="102"/>
      <c s="102"/>
      <c s="252" t="str">
        <f t="shared" si="39"/>
        <v/>
      </c>
      <c s="252" t="str">
        <f>IF($I202="","",'SEP 24'!$BX202)</f>
        <v/>
      </c>
      <c s="253" t="str">
        <f t="shared" si="40"/>
        <v/>
      </c>
      <c s="252" t="str">
        <f t="shared" si="41"/>
        <v/>
      </c>
      <c s="252" t="str">
        <f>IF($I202="","",'SEP 24'!$CA202)</f>
        <v/>
      </c>
      <c s="253" t="str">
        <f t="shared" si="42"/>
        <v/>
      </c>
      <c s="252" t="str">
        <f t="shared" si="43"/>
        <v/>
      </c>
      <c s="252" t="str">
        <f>IF($I202="","",'SEP 24'!$CD202)</f>
        <v/>
      </c>
      <c s="253" t="str">
        <f t="shared" si="44"/>
        <v/>
      </c>
      <c s="253"/>
      <c s="306"/>
      <c s="298"/>
      <c s="298"/>
      <c s="298"/>
      <c s="254" t="str">
        <f t="shared" si="38"/>
        <v/>
      </c>
      <c s="298"/>
      <c s="298"/>
      <c s="298"/>
      <c s="298"/>
      <c s="298"/>
      <c s="298"/>
      <c s="298"/>
      <c s="298"/>
    </row>
    <row r="203" spans="1:98" ht="15.75" customHeight="1">
      <c r="A203" s="249" t="str">
        <f>IF('STUDENT DATA SHEET '!A204="","",'STUDENT DATA SHEET '!A204)</f>
        <v/>
      </c>
      <c s="229" t="str">
        <f>IFERROR(IF('STUDENT DATA SHEET '!B204="","",'STUDENT DATA SHEET '!B204),"")</f>
        <v/>
      </c>
      <c s="229" t="str">
        <f>IFERROR(IF('STUDENT DATA SHEET '!C204="","",'STUDENT DATA SHEET '!C204),"")</f>
        <v/>
      </c>
      <c s="229" t="str">
        <f>IFERROR(IF('STUDENT DATA SHEET '!D204="","",'STUDENT DATA SHEET '!D204),"")</f>
        <v/>
      </c>
      <c s="250" t="str">
        <f>IFERROR(IF('STUDENT DATA SHEET '!E204="","",'STUDENT DATA SHEET '!E204),"")</f>
        <v/>
      </c>
      <c s="251" t="str">
        <f>IFERROR(IF('STUDENT DATA SHEET '!F204="","",'STUDENT DATA SHEET '!F204),"")</f>
        <v/>
      </c>
      <c s="229" t="str">
        <f>IFERROR(IF('STUDENT DATA SHEET '!G204="","",'STUDENT DATA SHEET '!G204),"")</f>
        <v/>
      </c>
      <c s="229" t="str">
        <f>IFERROR(IF('STUDENT DATA SHEET '!H204="","",'STUDENT DATA SHEET '!H204),"")</f>
        <v/>
      </c>
      <c s="229" t="str">
        <f>IFERROR(IF('STUDENT DATA SHEET '!I204="","",'STUDENT DATA SHEET '!I204),"")</f>
        <v/>
      </c>
      <c s="229" t="str">
        <f>IFERROR(IF('STUDENT DATA SHEET '!J204="","",'STUDENT DATA SHEET '!J204),"")</f>
        <v/>
      </c>
      <c s="229" t="str">
        <f>IFERROR(IF('STUDENT DATA SHEET '!K204="","",'STUDENT DATA SHEET '!K204),"")</f>
        <v/>
      </c>
      <c s="229"/>
      <c s="102"/>
      <c s="102"/>
      <c s="102"/>
      <c s="102"/>
      <c s="102"/>
      <c s="102"/>
      <c s="102"/>
      <c s="102"/>
      <c s="102"/>
      <c s="102"/>
      <c s="102"/>
      <c s="102"/>
      <c s="102"/>
      <c s="102"/>
      <c s="102"/>
      <c s="102"/>
      <c s="102"/>
      <c s="102"/>
      <c s="102"/>
      <c s="102"/>
      <c s="102"/>
      <c s="102"/>
      <c s="102"/>
      <c s="102"/>
      <c s="102"/>
      <c s="102"/>
      <c s="102"/>
      <c s="102"/>
      <c s="102"/>
      <c s="102"/>
      <c s="102"/>
      <c s="102"/>
      <c s="89" t="str">
        <f>IF(B203="","",_xlfn.AGGREGATE(3,5,$B$6:B203))</f>
        <v/>
      </c>
      <c s="209"/>
      <c s="209"/>
      <c s="102"/>
      <c s="102"/>
      <c s="102"/>
      <c s="102"/>
      <c s="102"/>
      <c s="102"/>
      <c s="102"/>
      <c s="102"/>
      <c s="102"/>
      <c s="102"/>
      <c s="102"/>
      <c s="102"/>
      <c s="102"/>
      <c s="102"/>
      <c s="102"/>
      <c s="102"/>
      <c s="102"/>
      <c s="102"/>
      <c s="102"/>
      <c s="102"/>
      <c s="102"/>
      <c s="102"/>
      <c s="102"/>
      <c s="102"/>
      <c s="102"/>
      <c s="102"/>
      <c s="102"/>
      <c s="102"/>
      <c s="252" t="str">
        <f t="shared" si="39"/>
        <v/>
      </c>
      <c s="252" t="str">
        <f>IF($I203="","",'SEP 24'!$BX203)</f>
        <v/>
      </c>
      <c s="253" t="str">
        <f t="shared" si="40"/>
        <v/>
      </c>
      <c s="252" t="str">
        <f t="shared" si="41"/>
        <v/>
      </c>
      <c s="252" t="str">
        <f>IF($I203="","",'SEP 24'!$CA203)</f>
        <v/>
      </c>
      <c s="253" t="str">
        <f t="shared" si="42"/>
        <v/>
      </c>
      <c s="252" t="str">
        <f t="shared" si="43"/>
        <v/>
      </c>
      <c s="252" t="str">
        <f>IF($I203="","",'SEP 24'!$CD203)</f>
        <v/>
      </c>
      <c s="253" t="str">
        <f t="shared" si="44"/>
        <v/>
      </c>
      <c s="253"/>
      <c s="306"/>
      <c s="298"/>
      <c s="298"/>
      <c s="298"/>
      <c s="254" t="str">
        <f t="shared" si="38"/>
        <v/>
      </c>
      <c s="298"/>
      <c s="298"/>
      <c s="298"/>
      <c s="298"/>
      <c s="298"/>
      <c s="298"/>
      <c s="298"/>
      <c s="298"/>
    </row>
    <row r="204" spans="1:98" ht="15.75" customHeight="1">
      <c r="A204" s="249" t="str">
        <f>IF('STUDENT DATA SHEET '!A205="","",'STUDENT DATA SHEET '!A205)</f>
        <v/>
      </c>
      <c s="229" t="str">
        <f>IFERROR(IF('STUDENT DATA SHEET '!B205="","",'STUDENT DATA SHEET '!B205),"")</f>
        <v/>
      </c>
      <c s="229" t="str">
        <f>IFERROR(IF('STUDENT DATA SHEET '!C205="","",'STUDENT DATA SHEET '!C205),"")</f>
        <v/>
      </c>
      <c s="229" t="str">
        <f>IFERROR(IF('STUDENT DATA SHEET '!D205="","",'STUDENT DATA SHEET '!D205),"")</f>
        <v/>
      </c>
      <c s="250" t="str">
        <f>IFERROR(IF('STUDENT DATA SHEET '!E205="","",'STUDENT DATA SHEET '!E205),"")</f>
        <v/>
      </c>
      <c s="251" t="str">
        <f>IFERROR(IF('STUDENT DATA SHEET '!F205="","",'STUDENT DATA SHEET '!F205),"")</f>
        <v/>
      </c>
      <c s="229" t="str">
        <f>IFERROR(IF('STUDENT DATA SHEET '!G205="","",'STUDENT DATA SHEET '!G205),"")</f>
        <v/>
      </c>
      <c s="229" t="str">
        <f>IFERROR(IF('STUDENT DATA SHEET '!H205="","",'STUDENT DATA SHEET '!H205),"")</f>
        <v/>
      </c>
      <c s="229" t="str">
        <f>IFERROR(IF('STUDENT DATA SHEET '!I205="","",'STUDENT DATA SHEET '!I205),"")</f>
        <v/>
      </c>
      <c s="229" t="str">
        <f>IFERROR(IF('STUDENT DATA SHEET '!J205="","",'STUDENT DATA SHEET '!J205),"")</f>
        <v/>
      </c>
      <c s="229" t="str">
        <f>IFERROR(IF('STUDENT DATA SHEET '!K205="","",'STUDENT DATA SHEET '!K205),"")</f>
        <v/>
      </c>
      <c s="229"/>
      <c s="102"/>
      <c s="102"/>
      <c s="102"/>
      <c s="102"/>
      <c s="102"/>
      <c s="102"/>
      <c s="102"/>
      <c s="102"/>
      <c s="102"/>
      <c s="102"/>
      <c s="102"/>
      <c s="102"/>
      <c s="102"/>
      <c s="102"/>
      <c s="102"/>
      <c s="102"/>
      <c s="102"/>
      <c s="102"/>
      <c s="102"/>
      <c s="102"/>
      <c s="102"/>
      <c s="102"/>
      <c s="102"/>
      <c s="102"/>
      <c s="102"/>
      <c s="102"/>
      <c s="102"/>
      <c s="102"/>
      <c s="102"/>
      <c s="102"/>
      <c s="102"/>
      <c s="102"/>
      <c s="89" t="str">
        <f>IF(B204="","",_xlfn.AGGREGATE(3,5,$B$6:B204))</f>
        <v/>
      </c>
      <c s="209"/>
      <c s="209"/>
      <c s="102"/>
      <c s="102"/>
      <c s="102"/>
      <c s="102"/>
      <c s="102"/>
      <c s="102"/>
      <c s="102"/>
      <c s="102"/>
      <c s="102"/>
      <c s="102"/>
      <c s="102"/>
      <c s="102"/>
      <c s="102"/>
      <c s="102"/>
      <c s="102"/>
      <c s="102"/>
      <c s="102"/>
      <c s="102"/>
      <c s="102"/>
      <c s="102"/>
      <c s="102"/>
      <c s="102"/>
      <c s="102"/>
      <c s="102"/>
      <c s="102"/>
      <c s="102"/>
      <c s="102"/>
      <c s="102"/>
      <c s="252" t="str">
        <f t="shared" si="39"/>
        <v/>
      </c>
      <c s="252" t="str">
        <f>IF($I204="","",'SEP 24'!$BX204)</f>
        <v/>
      </c>
      <c s="253" t="str">
        <f t="shared" si="40"/>
        <v/>
      </c>
      <c s="252" t="str">
        <f t="shared" si="41"/>
        <v/>
      </c>
      <c s="252" t="str">
        <f>IF($I204="","",'SEP 24'!$CA204)</f>
        <v/>
      </c>
      <c s="253" t="str">
        <f t="shared" si="42"/>
        <v/>
      </c>
      <c s="252" t="str">
        <f t="shared" si="43"/>
        <v/>
      </c>
      <c s="252" t="str">
        <f>IF($I204="","",'SEP 24'!$CD204)</f>
        <v/>
      </c>
      <c s="253" t="str">
        <f t="shared" si="44"/>
        <v/>
      </c>
      <c s="253"/>
      <c s="306"/>
      <c s="298"/>
      <c s="298"/>
      <c s="298"/>
      <c s="254" t="str">
        <f t="shared" si="38"/>
        <v/>
      </c>
      <c s="298"/>
      <c s="298"/>
      <c s="298"/>
      <c s="298"/>
      <c s="298"/>
      <c s="298"/>
      <c s="298"/>
      <c s="298"/>
    </row>
    <row r="205" spans="1:98" ht="15.75" customHeight="1">
      <c r="A205" s="249" t="str">
        <f>IF('STUDENT DATA SHEET '!A206="","",'STUDENT DATA SHEET '!A206)</f>
        <v/>
      </c>
      <c s="229" t="str">
        <f>IFERROR(IF('STUDENT DATA SHEET '!B206="","",'STUDENT DATA SHEET '!B206),"")</f>
        <v/>
      </c>
      <c s="229" t="str">
        <f>IFERROR(IF('STUDENT DATA SHEET '!C206="","",'STUDENT DATA SHEET '!C206),"")</f>
        <v/>
      </c>
      <c s="229" t="str">
        <f>IFERROR(IF('STUDENT DATA SHEET '!D206="","",'STUDENT DATA SHEET '!D206),"")</f>
        <v/>
      </c>
      <c s="250" t="str">
        <f>IFERROR(IF('STUDENT DATA SHEET '!E206="","",'STUDENT DATA SHEET '!E206),"")</f>
        <v/>
      </c>
      <c s="251" t="str">
        <f>IFERROR(IF('STUDENT DATA SHEET '!F206="","",'STUDENT DATA SHEET '!F206),"")</f>
        <v/>
      </c>
      <c s="229" t="str">
        <f>IFERROR(IF('STUDENT DATA SHEET '!G206="","",'STUDENT DATA SHEET '!G206),"")</f>
        <v/>
      </c>
      <c s="229" t="str">
        <f>IFERROR(IF('STUDENT DATA SHEET '!H206="","",'STUDENT DATA SHEET '!H206),"")</f>
        <v/>
      </c>
      <c s="229" t="str">
        <f>IFERROR(IF('STUDENT DATA SHEET '!I206="","",'STUDENT DATA SHEET '!I206),"")</f>
        <v/>
      </c>
      <c s="229" t="str">
        <f>IFERROR(IF('STUDENT DATA SHEET '!J206="","",'STUDENT DATA SHEET '!J206),"")</f>
        <v/>
      </c>
      <c s="229" t="str">
        <f>IFERROR(IF('STUDENT DATA SHEET '!K206="","",'STUDENT DATA SHEET '!K206),"")</f>
        <v/>
      </c>
      <c s="229"/>
      <c s="102"/>
      <c s="102"/>
      <c s="102"/>
      <c s="102"/>
      <c s="102"/>
      <c s="102"/>
      <c s="102"/>
      <c s="102"/>
      <c s="102"/>
      <c s="102"/>
      <c s="102"/>
      <c s="102"/>
      <c s="102"/>
      <c s="102"/>
      <c s="102"/>
      <c s="102"/>
      <c s="102"/>
      <c s="102"/>
      <c s="102"/>
      <c s="102"/>
      <c s="102"/>
      <c s="102"/>
      <c s="102"/>
      <c s="102"/>
      <c s="102"/>
      <c s="102"/>
      <c s="102"/>
      <c s="102"/>
      <c s="102"/>
      <c s="102"/>
      <c s="102"/>
      <c s="102"/>
      <c s="89" t="str">
        <f>IF(B205="","",_xlfn.AGGREGATE(3,5,$B$6:B205))</f>
        <v/>
      </c>
      <c s="209"/>
      <c s="209"/>
      <c s="102"/>
      <c s="102"/>
      <c s="102"/>
      <c s="102"/>
      <c s="102"/>
      <c s="102"/>
      <c s="102"/>
      <c s="102"/>
      <c s="102"/>
      <c s="102"/>
      <c s="102"/>
      <c s="102"/>
      <c s="102"/>
      <c s="102"/>
      <c s="102"/>
      <c s="102"/>
      <c s="102"/>
      <c s="102"/>
      <c s="102"/>
      <c s="102"/>
      <c s="102"/>
      <c s="102"/>
      <c s="102"/>
      <c s="102"/>
      <c s="102"/>
      <c s="102"/>
      <c s="102"/>
      <c s="102"/>
      <c s="252" t="str">
        <f t="shared" si="39"/>
        <v/>
      </c>
      <c s="252" t="str">
        <f>IF($I205="","",'SEP 24'!$BX205)</f>
        <v/>
      </c>
      <c s="253" t="str">
        <f t="shared" si="40"/>
        <v/>
      </c>
      <c s="252" t="str">
        <f t="shared" si="41"/>
        <v/>
      </c>
      <c s="252" t="str">
        <f>IF($I205="","",'SEP 24'!$CA205)</f>
        <v/>
      </c>
      <c s="253" t="str">
        <f t="shared" si="42"/>
        <v/>
      </c>
      <c s="252" t="str">
        <f t="shared" si="43"/>
        <v/>
      </c>
      <c s="252" t="str">
        <f>IF($I205="","",'SEP 24'!$CD205)</f>
        <v/>
      </c>
      <c s="253" t="str">
        <f t="shared" si="44"/>
        <v/>
      </c>
      <c s="253"/>
      <c s="306"/>
      <c s="298"/>
      <c s="298"/>
      <c s="298"/>
      <c s="254" t="str">
        <f t="shared" si="45" ref="CL205">IFERROR(IF($BX205="","",COUNT($M205:$AR205,$AT205:$BW205)/2),"")</f>
        <v/>
      </c>
      <c s="298"/>
      <c s="298"/>
      <c s="298"/>
      <c s="298"/>
      <c s="298"/>
      <c s="298"/>
      <c s="298"/>
      <c s="298"/>
    </row>
    <row r="206" spans="1:98" ht="14.25" customHeight="1">
      <c r="A206" s="618" t="s">
        <v>102</v>
      </c>
      <c s="619"/>
      <c s="619"/>
      <c s="619"/>
      <c s="619"/>
      <c s="619"/>
      <c s="619"/>
      <c s="619"/>
      <c s="620"/>
      <c s="229"/>
      <c s="229"/>
      <c s="229"/>
      <c s="484">
        <f>COUNT(M6:M205)</f>
        <v>0</v>
      </c>
      <c s="484"/>
      <c s="484">
        <f>COUNT(O6:O205)</f>
        <v>0</v>
      </c>
      <c s="484"/>
      <c s="484">
        <f>COUNT(Q6:Q205)</f>
        <v>0</v>
      </c>
      <c s="484"/>
      <c s="484">
        <f>COUNT(S6:S205)</f>
        <v>0</v>
      </c>
      <c s="484"/>
      <c s="484">
        <f>COUNT(U6:U205)</f>
        <v>0</v>
      </c>
      <c s="484"/>
      <c s="484">
        <f>COUNT(W6:W205)</f>
        <v>0</v>
      </c>
      <c s="484"/>
      <c s="484">
        <f>COUNT(Y6:Y205)</f>
        <v>0</v>
      </c>
      <c s="484"/>
      <c s="484">
        <f>COUNT(AA6:AA205)</f>
        <v>0</v>
      </c>
      <c s="484"/>
      <c s="484">
        <f>COUNT(AC6:AC205)</f>
        <v>0</v>
      </c>
      <c s="484"/>
      <c s="484">
        <f>COUNT(AE6:AE205)</f>
        <v>0</v>
      </c>
      <c s="484"/>
      <c s="484">
        <f>COUNT(AG6:AG205)</f>
        <v>0</v>
      </c>
      <c s="484"/>
      <c s="484">
        <f>COUNT(AI6:AI205)</f>
        <v>0</v>
      </c>
      <c s="484"/>
      <c s="484">
        <f>COUNT(AK6:AK205)</f>
        <v>0</v>
      </c>
      <c s="484"/>
      <c s="484">
        <f>COUNT(AM6:AM205)</f>
        <v>0</v>
      </c>
      <c s="484"/>
      <c s="484">
        <f>COUNT(AO6:AO205)</f>
        <v>0</v>
      </c>
      <c s="484"/>
      <c s="484">
        <f>COUNT(AQ6:AQ205)</f>
        <v>0</v>
      </c>
      <c s="484"/>
      <c s="255"/>
      <c s="484">
        <f>COUNT(AT6:AT205)</f>
        <v>0</v>
      </c>
      <c s="484"/>
      <c s="484">
        <f>COUNT(AV6:AV205)</f>
        <v>0</v>
      </c>
      <c s="484"/>
      <c s="484">
        <f>COUNT(AX6:AX205)</f>
        <v>0</v>
      </c>
      <c s="484"/>
      <c s="484">
        <f>COUNT(AZ6:AZ205)</f>
        <v>0</v>
      </c>
      <c s="484"/>
      <c s="484">
        <f>COUNT(BB6:BB205)</f>
        <v>0</v>
      </c>
      <c s="484"/>
      <c s="484">
        <f>COUNT(BD6:BD205)</f>
        <v>0</v>
      </c>
      <c s="484"/>
      <c s="484">
        <f>COUNT(BF6:BF205)</f>
        <v>0</v>
      </c>
      <c s="484"/>
      <c s="484">
        <f>COUNT(BH6:BH205)</f>
        <v>0</v>
      </c>
      <c s="484"/>
      <c s="484">
        <f>COUNT(BJ6:BJ205)</f>
        <v>0</v>
      </c>
      <c s="484"/>
      <c s="484">
        <f>COUNT(BL6:BL205)</f>
        <v>0</v>
      </c>
      <c s="484"/>
      <c s="484">
        <f>COUNT(BN6:BN205)</f>
        <v>0</v>
      </c>
      <c s="484"/>
      <c s="484">
        <f>COUNT(BP6:BP205)</f>
        <v>0</v>
      </c>
      <c s="484"/>
      <c s="484">
        <f>COUNT(BR6:BR205)</f>
        <v>0</v>
      </c>
      <c s="484"/>
      <c s="484">
        <f>COUNT(BT6:BT205)</f>
        <v>0</v>
      </c>
      <c s="484"/>
      <c s="484">
        <f>COUNT(BV6:BV205)</f>
        <v>0</v>
      </c>
      <c s="484"/>
      <c s="538">
        <f t="shared" si="46" ref="BX206:CF206">SUM(BX6:BX205)</f>
        <v>0</v>
      </c>
      <c s="538">
        <f t="shared" si="46"/>
        <v>14</v>
      </c>
      <c s="541">
        <f t="shared" si="46"/>
        <v>14</v>
      </c>
      <c s="538">
        <f t="shared" si="46"/>
        <v>0</v>
      </c>
      <c s="538">
        <f t="shared" si="46"/>
        <v>8</v>
      </c>
      <c s="541">
        <f t="shared" si="46"/>
        <v>8</v>
      </c>
      <c s="538">
        <f t="shared" si="46"/>
        <v>0</v>
      </c>
      <c s="538">
        <f t="shared" si="46"/>
        <v>0</v>
      </c>
      <c s="541">
        <f t="shared" si="46"/>
        <v>0</v>
      </c>
      <c s="541"/>
      <c s="306"/>
      <c s="298"/>
      <c s="298"/>
      <c s="298"/>
      <c s="298"/>
      <c s="298"/>
      <c s="298"/>
      <c s="298"/>
      <c s="298"/>
      <c s="298"/>
      <c s="298"/>
      <c s="298"/>
      <c s="298"/>
    </row>
    <row r="207" spans="1:98" ht="14.25" customHeight="1">
      <c r="A207" s="618" t="s">
        <v>103</v>
      </c>
      <c s="619"/>
      <c s="619"/>
      <c s="619"/>
      <c s="619"/>
      <c s="619"/>
      <c s="619"/>
      <c s="619"/>
      <c s="620"/>
      <c s="307"/>
      <c s="307"/>
      <c s="308"/>
      <c s="486">
        <f>COUNTIF(M6:M205,"A")</f>
        <v>0</v>
      </c>
      <c s="486">
        <f>COUNTIF(N6:N55,"A")</f>
        <v>0</v>
      </c>
      <c s="486">
        <f>COUNTIF(O6:O205,"A")</f>
        <v>0</v>
      </c>
      <c s="486">
        <f>COUNTIF(P6:P55,"A")</f>
        <v>0</v>
      </c>
      <c s="486">
        <f>COUNTIF(Q6:Q205,"A")</f>
        <v>0</v>
      </c>
      <c s="486">
        <f>COUNTIF(R6:R55,"A")</f>
        <v>0</v>
      </c>
      <c s="486">
        <f>COUNTIF(S6:S205,"A")</f>
        <v>0</v>
      </c>
      <c s="486">
        <f>COUNTIF(T6:T55,"A")</f>
        <v>0</v>
      </c>
      <c s="532">
        <f>COUNTIF(U6:U205,"A")</f>
        <v>0</v>
      </c>
      <c s="533"/>
      <c s="486">
        <f>COUNTIF(W6:W205,"A")</f>
        <v>0</v>
      </c>
      <c s="486">
        <f>COUNTIF(X6:X55,"A")</f>
        <v>0</v>
      </c>
      <c s="486">
        <f>COUNTIF(Y6:Y205,"A")</f>
        <v>0</v>
      </c>
      <c s="486">
        <f>COUNTIF(Z6:Z55,"A")</f>
        <v>0</v>
      </c>
      <c s="486">
        <f>COUNTIF(AA6:AA205,"A")</f>
        <v>0</v>
      </c>
      <c s="486">
        <f>COUNTIF(AB6:AB55,"A")</f>
        <v>0</v>
      </c>
      <c s="486">
        <f>COUNTIF(AC6:AC205,"A")</f>
        <v>0</v>
      </c>
      <c s="486">
        <f>COUNTIF(AD6:AD55,"A")</f>
        <v>0</v>
      </c>
      <c s="486">
        <f>COUNTIF(AE6:AE205,"A")</f>
        <v>0</v>
      </c>
      <c s="486">
        <f>COUNTIF(AF6:AF55,"A")</f>
        <v>0</v>
      </c>
      <c s="486">
        <f>COUNTIF(AG6:AG205,"A")</f>
        <v>0</v>
      </c>
      <c s="486">
        <f>COUNTIF(AH6:AH55,"A")</f>
        <v>0</v>
      </c>
      <c s="486">
        <f>COUNTIF(AI6:AI205,"A")</f>
        <v>0</v>
      </c>
      <c s="486">
        <f>COUNTIF(AJ6:AJ55,"A")</f>
        <v>0</v>
      </c>
      <c s="486">
        <f>COUNTIF(AK6:AK205,"A")</f>
        <v>0</v>
      </c>
      <c s="486">
        <f>COUNTIF(AL6:AL55,"A")</f>
        <v>0</v>
      </c>
      <c s="486">
        <f>COUNTIF(AM6:AM205,"A")</f>
        <v>0</v>
      </c>
      <c s="486">
        <f>COUNTIF(AN6:AN55,"A")</f>
        <v>0</v>
      </c>
      <c s="486">
        <f>COUNTIF(AO6:AO205,"A")</f>
        <v>0</v>
      </c>
      <c s="486">
        <f>COUNTIF(AP6:AP55,"A")</f>
        <v>0</v>
      </c>
      <c s="486">
        <f>COUNTIF(AQ6:AQ205,"A")</f>
        <v>0</v>
      </c>
      <c s="486">
        <f>COUNTIF(AR6:AR55,"A")</f>
        <v>0</v>
      </c>
      <c s="256"/>
      <c s="486">
        <f>COUNTIF(AT6:AT205,"A")</f>
        <v>0</v>
      </c>
      <c s="486">
        <f>COUNTIF(AU6:AU55,"A")</f>
        <v>0</v>
      </c>
      <c s="486">
        <f>COUNTIF(AV6:AV205,"A")</f>
        <v>0</v>
      </c>
      <c s="486">
        <f>COUNTIF(AW6:AW55,"A")</f>
        <v>0</v>
      </c>
      <c s="486">
        <f>COUNTIF(AX6:AX205,"A")</f>
        <v>0</v>
      </c>
      <c s="486">
        <f>COUNTIF(AY6:AY55,"A")</f>
        <v>0</v>
      </c>
      <c s="486">
        <f>COUNTIF(AZ6:AZ205,"A")</f>
        <v>0</v>
      </c>
      <c s="486">
        <f>COUNTIF(BA6:BA55,"A")</f>
        <v>0</v>
      </c>
      <c s="486">
        <f>COUNTIF(BB6:BB205,"A")</f>
        <v>0</v>
      </c>
      <c s="486">
        <f>COUNTIF(BC6:BC55,"A")</f>
        <v>0</v>
      </c>
      <c s="486">
        <f>COUNTIF(BD6:BD205,"A")</f>
        <v>0</v>
      </c>
      <c s="486">
        <f>COUNTIF(BE6:BE55,"A")</f>
        <v>0</v>
      </c>
      <c s="486">
        <f>COUNTIF(BF6:BF205,"A")</f>
        <v>0</v>
      </c>
      <c s="486">
        <f>COUNTIF(BG6:BG55,"A")</f>
        <v>0</v>
      </c>
      <c s="486">
        <f>COUNTIF(BH6:BH205,"A")</f>
        <v>0</v>
      </c>
      <c s="486">
        <f>COUNTIF(BI6:BI55,"A")</f>
        <v>0</v>
      </c>
      <c s="486">
        <f>COUNTIF(BJ6:BJ205,"A")</f>
        <v>0</v>
      </c>
      <c s="486">
        <f>COUNTIF(BK6:BK55,"A")</f>
        <v>0</v>
      </c>
      <c s="486">
        <f>COUNTIF(BL6:BL205,"A")</f>
        <v>0</v>
      </c>
      <c s="486">
        <f>COUNTIF(BM6:BM55,"A")</f>
        <v>0</v>
      </c>
      <c s="486">
        <f>COUNTIF(BN6:BN205,"A")</f>
        <v>0</v>
      </c>
      <c s="486">
        <f>COUNTIF(BO6:BO55,"A")</f>
        <v>0</v>
      </c>
      <c s="486">
        <f>COUNTIF(BP6:BP205,"A")</f>
        <v>0</v>
      </c>
      <c s="486">
        <f>COUNTIF(BQ6:BQ55,"A")</f>
        <v>0</v>
      </c>
      <c s="486">
        <f>COUNTIF(BR6:BR205,"A")</f>
        <v>0</v>
      </c>
      <c s="486">
        <f>COUNTIF(BS6:BS55,"A")</f>
        <v>0</v>
      </c>
      <c s="486">
        <f>COUNTIF(BT6:BT205,"A")</f>
        <v>0</v>
      </c>
      <c s="486">
        <f>COUNTIF(BU6:BU55,"A")</f>
        <v>0</v>
      </c>
      <c s="486">
        <f>COUNTIF(BV6:BV205,"A")</f>
        <v>0</v>
      </c>
      <c s="486">
        <f>COUNTIF(BW6:BW55,"A")</f>
        <v>0</v>
      </c>
      <c s="539"/>
      <c s="539"/>
      <c s="542"/>
      <c s="539"/>
      <c s="539"/>
      <c s="542"/>
      <c s="539"/>
      <c s="539"/>
      <c s="542"/>
      <c s="542"/>
      <c s="309"/>
      <c s="273"/>
      <c s="273"/>
      <c s="273"/>
      <c s="273"/>
      <c s="273"/>
      <c s="273"/>
      <c s="273"/>
      <c s="273"/>
      <c s="273"/>
      <c s="273"/>
      <c s="273"/>
      <c s="273"/>
    </row>
    <row r="208" spans="1:98" ht="14.25" customHeight="1">
      <c r="A208" s="618" t="s">
        <v>104</v>
      </c>
      <c s="619"/>
      <c s="619"/>
      <c s="619"/>
      <c s="619"/>
      <c s="619"/>
      <c s="619"/>
      <c s="619"/>
      <c s="620"/>
      <c s="307"/>
      <c s="307"/>
      <c s="310"/>
      <c s="498">
        <f>COUNTIF(M6:M205,"L")</f>
        <v>0</v>
      </c>
      <c s="498">
        <f>COUNTIF(N6:N55,"L")</f>
        <v>0</v>
      </c>
      <c s="498">
        <f>COUNTIF(O6:O205,"L")</f>
        <v>0</v>
      </c>
      <c s="498">
        <f>COUNTIF(P6:P55,"L")</f>
        <v>0</v>
      </c>
      <c s="498">
        <f>COUNTIF(Q6:Q205,"L")</f>
        <v>0</v>
      </c>
      <c s="498">
        <f>COUNTIF(R6:R55,"L")</f>
        <v>0</v>
      </c>
      <c s="498">
        <f>COUNTIF(S6:S205,"L")</f>
        <v>0</v>
      </c>
      <c s="498">
        <f>COUNTIF(T6:T55,"L")</f>
        <v>0</v>
      </c>
      <c s="498">
        <f>COUNTIF(U6:U205,"L")</f>
        <v>0</v>
      </c>
      <c s="498">
        <f>COUNTIF(V6:V55,"L")</f>
        <v>0</v>
      </c>
      <c s="498">
        <f>COUNTIF(W6:W205,"L")</f>
        <v>0</v>
      </c>
      <c s="498">
        <f>COUNTIF(X6:X55,"L")</f>
        <v>0</v>
      </c>
      <c s="498">
        <f>COUNTIF(Y6:Y205,"L")</f>
        <v>0</v>
      </c>
      <c s="498">
        <f>COUNTIF(Z6:Z55,"L")</f>
        <v>0</v>
      </c>
      <c s="498">
        <f>COUNTIF(AA6:AA205,"L")</f>
        <v>0</v>
      </c>
      <c s="498">
        <f>COUNTIF(AB6:AB55,"L")</f>
        <v>0</v>
      </c>
      <c s="498">
        <f>COUNTIF(AC6:AC205,"L")</f>
        <v>0</v>
      </c>
      <c s="498">
        <f>COUNTIF(AD6:AD55,"L")</f>
        <v>0</v>
      </c>
      <c s="498">
        <f>COUNTIF(AE6:AE205,"L")</f>
        <v>0</v>
      </c>
      <c s="498">
        <f>COUNTIF(AF6:AF55,"L")</f>
        <v>0</v>
      </c>
      <c s="498">
        <f>COUNTIF(AG6:AG205,"L")</f>
        <v>0</v>
      </c>
      <c s="498">
        <f>COUNTIF(AH6:AH55,"L")</f>
        <v>0</v>
      </c>
      <c s="498">
        <f>COUNTIF(AI6:AI205,"L")</f>
        <v>0</v>
      </c>
      <c s="498">
        <f>COUNTIF(AJ6:AJ55,"L")</f>
        <v>0</v>
      </c>
      <c s="498">
        <f>COUNTIF(AK6:AK205,"L")</f>
        <v>0</v>
      </c>
      <c s="498">
        <f>COUNTIF(AL6:AL55,"L")</f>
        <v>0</v>
      </c>
      <c s="498">
        <f>COUNTIF(AM6:AM205,"L")</f>
        <v>0</v>
      </c>
      <c s="498">
        <f>COUNTIF(AN6:AN55,"L")</f>
        <v>0</v>
      </c>
      <c s="498">
        <f>COUNTIF(AO6:AO205,"L")</f>
        <v>0</v>
      </c>
      <c s="498">
        <f>COUNTIF(AP6:AP55,"L")</f>
        <v>0</v>
      </c>
      <c s="498">
        <f>COUNTIF(AQ6:AQ205,"L")</f>
        <v>0</v>
      </c>
      <c s="498">
        <f>COUNTIF(AR6:AR55,"L")</f>
        <v>0</v>
      </c>
      <c s="257"/>
      <c s="498">
        <f>COUNTIF(AT6:AT205,"L")</f>
        <v>0</v>
      </c>
      <c s="498">
        <f>COUNTIF(AU6:AU55,"L")</f>
        <v>0</v>
      </c>
      <c s="498">
        <f>COUNTIF(AV6:AV205,"L")</f>
        <v>0</v>
      </c>
      <c s="498">
        <f>COUNTIF(AW6:AW55,"L")</f>
        <v>0</v>
      </c>
      <c s="498">
        <f>COUNTIF(AX6:AX205,"L")</f>
        <v>0</v>
      </c>
      <c s="498">
        <f>COUNTIF(AY6:AY55,"L")</f>
        <v>0</v>
      </c>
      <c s="498">
        <f>COUNTIF(AZ6:AZ205,"L")</f>
        <v>0</v>
      </c>
      <c s="498">
        <f>COUNTIF(BA6:BA55,"L")</f>
        <v>0</v>
      </c>
      <c s="498">
        <f>COUNTIF(BB6:BB205,"L")</f>
        <v>0</v>
      </c>
      <c s="498">
        <f>COUNTIF(BC6:BC55,"L")</f>
        <v>0</v>
      </c>
      <c s="498">
        <f>COUNTIF(BD6:BD205,"L")</f>
        <v>0</v>
      </c>
      <c s="498">
        <f>COUNTIF(BE6:BE55,"L")</f>
        <v>0</v>
      </c>
      <c s="498">
        <f>COUNTIF(BF6:BF205,"L")</f>
        <v>0</v>
      </c>
      <c s="498">
        <f>COUNTIF(BG6:BG55,"L")</f>
        <v>0</v>
      </c>
      <c s="498">
        <f>COUNTIF(BH6:BH205,"L")</f>
        <v>0</v>
      </c>
      <c s="498">
        <f>COUNTIF(BI6:BI55,"L")</f>
        <v>0</v>
      </c>
      <c s="498">
        <f>COUNTIF(BJ6:BJ205,"L")</f>
        <v>0</v>
      </c>
      <c s="498">
        <f>COUNTIF(BK6:BK55,"L")</f>
        <v>0</v>
      </c>
      <c s="498">
        <f>COUNTIF(BL6:BL205,"L")</f>
        <v>0</v>
      </c>
      <c s="498">
        <f>COUNTIF(BM6:BM55,"L")</f>
        <v>0</v>
      </c>
      <c s="498">
        <f>COUNTIF(BN6:BN205,"L")</f>
        <v>0</v>
      </c>
      <c s="498">
        <f>COUNTIF(BO6:BO55,"L")</f>
        <v>0</v>
      </c>
      <c s="498">
        <f>COUNTIF(BP6:BP205,"L")</f>
        <v>0</v>
      </c>
      <c s="498">
        <f>COUNTIF(BQ6:BQ55,"L")</f>
        <v>0</v>
      </c>
      <c s="498">
        <f>COUNTIF(BR6:BR205,"L")</f>
        <v>0</v>
      </c>
      <c s="498">
        <f>COUNTIF(BS6:BS55,"L")</f>
        <v>0</v>
      </c>
      <c s="498">
        <f>COUNTIF(BT6:BT205,"L")</f>
        <v>0</v>
      </c>
      <c s="498">
        <f>COUNTIF(BU6:BU55,"L")</f>
        <v>0</v>
      </c>
      <c s="498">
        <f>COUNTIF(BV6:BV205,"L")</f>
        <v>0</v>
      </c>
      <c s="498">
        <f>COUNTIF(BW6:BW55,"L")</f>
        <v>0</v>
      </c>
      <c s="539"/>
      <c s="539"/>
      <c s="542"/>
      <c s="539"/>
      <c s="539"/>
      <c s="542"/>
      <c s="539"/>
      <c s="539"/>
      <c s="542"/>
      <c s="542"/>
      <c s="309"/>
      <c s="273"/>
      <c s="273"/>
      <c s="273"/>
      <c s="273"/>
      <c s="273"/>
      <c s="273"/>
      <c s="273"/>
      <c s="273"/>
      <c s="273"/>
      <c s="273"/>
      <c s="273"/>
      <c s="273"/>
    </row>
    <row r="209" spans="1:98" ht="14.25" customHeight="1">
      <c r="A209" s="618" t="s">
        <v>105</v>
      </c>
      <c s="619"/>
      <c s="619"/>
      <c s="619"/>
      <c s="619"/>
      <c s="619"/>
      <c s="619"/>
      <c s="619"/>
      <c s="620"/>
      <c s="307"/>
      <c s="307"/>
      <c s="307"/>
      <c s="461">
        <f>SUM(M206:M208)</f>
        <v>0</v>
      </c>
      <c s="462"/>
      <c s="461">
        <f t="shared" si="47" ref="O209">SUM(O206:O208)</f>
        <v>0</v>
      </c>
      <c s="462"/>
      <c s="461">
        <f t="shared" si="48" ref="Q209">SUM(Q206:Q208)</f>
        <v>0</v>
      </c>
      <c s="462"/>
      <c s="461">
        <f t="shared" si="49" ref="S209">SUM(S206:S208)</f>
        <v>0</v>
      </c>
      <c s="462"/>
      <c s="461">
        <f t="shared" si="50" ref="U209">SUM(U206:U208)</f>
        <v>0</v>
      </c>
      <c s="462"/>
      <c s="461">
        <f t="shared" si="51" ref="W209">SUM(W206:W208)</f>
        <v>0</v>
      </c>
      <c s="462"/>
      <c s="461">
        <f t="shared" si="52" ref="Y209">SUM(Y206:Y208)</f>
        <v>0</v>
      </c>
      <c s="462"/>
      <c s="461">
        <f t="shared" si="53" ref="AA209">SUM(AA206:AA208)</f>
        <v>0</v>
      </c>
      <c s="462"/>
      <c s="461">
        <f t="shared" si="54" ref="AC209">SUM(AC206:AC208)</f>
        <v>0</v>
      </c>
      <c s="462"/>
      <c s="461">
        <f t="shared" si="55" ref="AE209">SUM(AE206:AE208)</f>
        <v>0</v>
      </c>
      <c s="462"/>
      <c s="461">
        <f t="shared" si="56" ref="AG209">SUM(AG206:AG208)</f>
        <v>0</v>
      </c>
      <c s="462"/>
      <c s="461">
        <f t="shared" si="57" ref="AI209">SUM(AI206:AI208)</f>
        <v>0</v>
      </c>
      <c s="462"/>
      <c s="461">
        <f t="shared" si="58" ref="AK209">SUM(AK206:AK208)</f>
        <v>0</v>
      </c>
      <c s="462"/>
      <c s="461">
        <f t="shared" si="59" ref="AM209">SUM(AM206:AM208)</f>
        <v>0</v>
      </c>
      <c s="462"/>
      <c s="461">
        <f t="shared" si="60" ref="AO209">SUM(AO206:AO208)</f>
        <v>0</v>
      </c>
      <c s="462"/>
      <c s="461">
        <f t="shared" si="61" ref="AQ209">SUM(AQ206:AQ208)</f>
        <v>0</v>
      </c>
      <c s="462"/>
      <c s="258"/>
      <c s="461">
        <f t="shared" si="62" ref="AT209">SUM(AT206:AT208)</f>
        <v>0</v>
      </c>
      <c s="462"/>
      <c s="461">
        <f t="shared" si="63" ref="AV209">SUM(AV206:AV208)</f>
        <v>0</v>
      </c>
      <c s="462"/>
      <c s="461">
        <f t="shared" si="64" ref="AX209">SUM(AX206:AX208)</f>
        <v>0</v>
      </c>
      <c s="462"/>
      <c s="461">
        <f t="shared" si="65" ref="AZ209">SUM(AZ206:AZ208)</f>
        <v>0</v>
      </c>
      <c s="462"/>
      <c s="461">
        <f t="shared" si="66" ref="BB209">SUM(BB206:BB208)</f>
        <v>0</v>
      </c>
      <c s="462"/>
      <c s="461">
        <f t="shared" si="67" ref="BD209">SUM(BD206:BD208)</f>
        <v>0</v>
      </c>
      <c s="462"/>
      <c s="461">
        <f t="shared" si="68" ref="BF209">SUM(BF206:BF208)</f>
        <v>0</v>
      </c>
      <c s="462"/>
      <c s="461">
        <f t="shared" si="69" ref="BH209">SUM(BH206:BH208)</f>
        <v>0</v>
      </c>
      <c s="462"/>
      <c s="461">
        <f t="shared" si="70" ref="BJ209">SUM(BJ206:BJ208)</f>
        <v>0</v>
      </c>
      <c s="462"/>
      <c s="461">
        <f t="shared" si="71" ref="BL209">SUM(BL206:BL208)</f>
        <v>0</v>
      </c>
      <c s="462"/>
      <c s="461">
        <f t="shared" si="72" ref="BN209">SUM(BN206:BN208)</f>
        <v>0</v>
      </c>
      <c s="462"/>
      <c s="461">
        <f t="shared" si="73" ref="BP209">SUM(BP206:BP208)</f>
        <v>0</v>
      </c>
      <c s="462"/>
      <c s="461">
        <f t="shared" si="74" ref="BR209">SUM(BR206:BR208)</f>
        <v>0</v>
      </c>
      <c s="462"/>
      <c s="461">
        <f t="shared" si="75" ref="BT209">SUM(BT206:BT208)</f>
        <v>0</v>
      </c>
      <c s="462"/>
      <c s="461">
        <f t="shared" si="76" ref="BV209">SUM(BV206:BV208)</f>
        <v>0</v>
      </c>
      <c s="462"/>
      <c s="540"/>
      <c s="540"/>
      <c s="543"/>
      <c s="540"/>
      <c s="540"/>
      <c s="543"/>
      <c s="540"/>
      <c s="540"/>
      <c s="543"/>
      <c s="543"/>
      <c s="309"/>
      <c s="273"/>
      <c s="273"/>
      <c s="273"/>
      <c s="273"/>
      <c s="273"/>
      <c s="273"/>
      <c s="273"/>
      <c s="273"/>
      <c s="273"/>
      <c s="273"/>
      <c s="273"/>
      <c s="273"/>
    </row>
    <row r="210" spans="1:98" s="318" customFormat="1" ht="6.75" customHeight="1">
      <c r="A210" s="615"/>
      <c s="616"/>
      <c s="616"/>
      <c s="616"/>
      <c s="616"/>
      <c s="616"/>
      <c s="616"/>
      <c s="616"/>
      <c s="617"/>
      <c s="311"/>
      <c s="311"/>
      <c s="311"/>
      <c s="311"/>
      <c s="311"/>
      <c s="312"/>
      <c s="312"/>
      <c s="312"/>
      <c s="312"/>
      <c s="312"/>
      <c s="312"/>
      <c s="312"/>
      <c s="312"/>
      <c s="312"/>
      <c s="312"/>
      <c s="312"/>
      <c s="312"/>
      <c s="312"/>
      <c s="312"/>
      <c s="312"/>
      <c s="312"/>
      <c s="312"/>
      <c s="312"/>
      <c s="312"/>
      <c s="312"/>
      <c s="312"/>
      <c s="312"/>
      <c s="312"/>
      <c s="312"/>
      <c s="312"/>
      <c s="312"/>
      <c s="312"/>
      <c s="312"/>
      <c s="312"/>
      <c s="312"/>
      <c s="267"/>
      <c s="313"/>
      <c s="313"/>
      <c s="313"/>
      <c s="313"/>
      <c s="313"/>
      <c s="313"/>
      <c s="313"/>
      <c s="313"/>
      <c s="313"/>
      <c s="313"/>
      <c s="313"/>
      <c s="313"/>
      <c s="313"/>
      <c s="313"/>
      <c s="313"/>
      <c s="313"/>
      <c s="313"/>
      <c s="313"/>
      <c s="313"/>
      <c s="313"/>
      <c s="313"/>
      <c s="313"/>
      <c s="313"/>
      <c s="313"/>
      <c s="313"/>
      <c s="313"/>
      <c s="313"/>
      <c s="313"/>
      <c s="313"/>
      <c s="313"/>
      <c s="312"/>
      <c s="312"/>
      <c s="312"/>
      <c s="312"/>
      <c s="312"/>
      <c s="314"/>
      <c s="312"/>
      <c s="312"/>
      <c s="314"/>
      <c s="315"/>
      <c s="316"/>
      <c s="317"/>
      <c s="317"/>
      <c s="317"/>
      <c s="317"/>
      <c s="317"/>
      <c s="317"/>
      <c s="317"/>
      <c s="317"/>
      <c s="317"/>
      <c s="317"/>
      <c s="317"/>
      <c s="317"/>
    </row>
    <row r="211" spans="1:98" ht="20.25" customHeight="1">
      <c r="A211" s="440" t="s">
        <v>105</v>
      </c>
      <c s="440"/>
      <c s="440"/>
      <c s="440"/>
      <c s="440"/>
      <c s="440"/>
      <c s="440"/>
      <c s="440"/>
      <c s="440"/>
      <c s="307"/>
      <c s="307"/>
      <c s="307"/>
      <c s="593" t="s">
        <v>108</v>
      </c>
      <c s="606"/>
      <c s="606"/>
      <c s="594"/>
      <c s="593" t="s">
        <v>109</v>
      </c>
      <c s="606"/>
      <c s="606"/>
      <c s="594"/>
      <c s="593" t="s">
        <v>110</v>
      </c>
      <c s="606"/>
      <c s="606"/>
      <c s="594"/>
      <c s="593" t="s">
        <v>111</v>
      </c>
      <c s="606"/>
      <c s="606"/>
      <c s="594"/>
      <c s="593" t="s">
        <v>112</v>
      </c>
      <c s="606"/>
      <c s="606"/>
      <c s="594"/>
      <c s="593" t="s">
        <v>113</v>
      </c>
      <c s="606"/>
      <c s="606"/>
      <c s="594"/>
      <c s="593" t="s">
        <v>118</v>
      </c>
      <c s="606"/>
      <c s="606"/>
      <c s="594"/>
      <c s="606" t="s">
        <v>121</v>
      </c>
      <c s="606"/>
      <c s="606"/>
      <c s="594"/>
      <c s="268"/>
      <c s="606" t="s">
        <v>119</v>
      </c>
      <c s="606"/>
      <c s="606"/>
      <c s="594"/>
      <c s="593" t="s">
        <v>120</v>
      </c>
      <c s="606"/>
      <c s="594"/>
      <c s="593" t="s">
        <v>122</v>
      </c>
      <c s="606"/>
      <c s="606"/>
      <c s="606"/>
      <c s="606"/>
      <c s="606"/>
      <c s="593" t="s">
        <v>123</v>
      </c>
      <c s="606"/>
      <c s="606"/>
      <c s="606"/>
      <c s="606"/>
      <c s="606"/>
      <c s="593" t="s">
        <v>124</v>
      </c>
      <c s="606"/>
      <c s="606"/>
      <c s="606"/>
      <c s="606"/>
      <c s="606"/>
      <c s="603" t="s">
        <v>125</v>
      </c>
      <c s="604"/>
      <c s="604"/>
      <c s="604"/>
      <c s="605"/>
      <c s="436"/>
      <c s="588"/>
      <c s="588"/>
      <c s="588"/>
      <c s="588"/>
      <c s="588"/>
      <c s="588"/>
      <c s="588"/>
      <c s="588"/>
      <c s="437"/>
      <c s="309"/>
      <c s="273"/>
      <c s="273"/>
      <c s="273"/>
      <c s="273"/>
      <c s="273"/>
      <c s="273"/>
      <c s="273"/>
      <c s="273"/>
      <c s="273"/>
      <c s="273"/>
      <c s="273"/>
      <c s="273"/>
    </row>
    <row r="212" spans="1:98" ht="21" customHeight="1">
      <c r="A212" s="319" t="s">
        <v>106</v>
      </c>
      <c s="319"/>
      <c s="319"/>
      <c s="319" t="s">
        <v>107</v>
      </c>
      <c s="319"/>
      <c s="319"/>
      <c s="319"/>
      <c s="319"/>
      <c s="320" t="s">
        <v>84</v>
      </c>
      <c s="307"/>
      <c s="307"/>
      <c s="307"/>
      <c s="321" t="s">
        <v>106</v>
      </c>
      <c s="321" t="s">
        <v>107</v>
      </c>
      <c s="595" t="s">
        <v>84</v>
      </c>
      <c s="596"/>
      <c s="321" t="s">
        <v>106</v>
      </c>
      <c s="321" t="s">
        <v>107</v>
      </c>
      <c s="607" t="s">
        <v>84</v>
      </c>
      <c s="608"/>
      <c s="321" t="s">
        <v>106</v>
      </c>
      <c s="321" t="s">
        <v>107</v>
      </c>
      <c s="591" t="s">
        <v>84</v>
      </c>
      <c s="592"/>
      <c s="321" t="s">
        <v>106</v>
      </c>
      <c s="321" t="s">
        <v>107</v>
      </c>
      <c s="609" t="s">
        <v>84</v>
      </c>
      <c s="610"/>
      <c s="321" t="s">
        <v>106</v>
      </c>
      <c s="321" t="s">
        <v>107</v>
      </c>
      <c s="591" t="s">
        <v>84</v>
      </c>
      <c s="592"/>
      <c s="321" t="s">
        <v>106</v>
      </c>
      <c s="321" t="s">
        <v>107</v>
      </c>
      <c s="591" t="s">
        <v>84</v>
      </c>
      <c s="592"/>
      <c s="321" t="s">
        <v>106</v>
      </c>
      <c s="321" t="s">
        <v>107</v>
      </c>
      <c s="591" t="s">
        <v>84</v>
      </c>
      <c s="592"/>
      <c s="321" t="s">
        <v>106</v>
      </c>
      <c s="321" t="s">
        <v>107</v>
      </c>
      <c s="591" t="s">
        <v>84</v>
      </c>
      <c s="592"/>
      <c s="269"/>
      <c s="321" t="s">
        <v>106</v>
      </c>
      <c s="321" t="s">
        <v>107</v>
      </c>
      <c s="591" t="s">
        <v>84</v>
      </c>
      <c s="592"/>
      <c s="321" t="s">
        <v>106</v>
      </c>
      <c s="321" t="s">
        <v>107</v>
      </c>
      <c s="322" t="s">
        <v>84</v>
      </c>
      <c s="593" t="s">
        <v>128</v>
      </c>
      <c s="594"/>
      <c s="593" t="s">
        <v>101</v>
      </c>
      <c s="594"/>
      <c s="595" t="s">
        <v>84</v>
      </c>
      <c s="596"/>
      <c s="593" t="s">
        <v>128</v>
      </c>
      <c s="594"/>
      <c s="593" t="s">
        <v>101</v>
      </c>
      <c s="594"/>
      <c s="595" t="s">
        <v>84</v>
      </c>
      <c s="596"/>
      <c s="611" t="s">
        <v>129</v>
      </c>
      <c s="612"/>
      <c s="611" t="s">
        <v>130</v>
      </c>
      <c s="612"/>
      <c s="613" t="s">
        <v>131</v>
      </c>
      <c s="614"/>
      <c s="603" t="s">
        <v>126</v>
      </c>
      <c s="604"/>
      <c s="604"/>
      <c s="604"/>
      <c s="605"/>
      <c s="436"/>
      <c s="588"/>
      <c s="588"/>
      <c s="588"/>
      <c s="588"/>
      <c s="588"/>
      <c s="588"/>
      <c s="588"/>
      <c s="588"/>
      <c s="437"/>
      <c s="309"/>
      <c s="273"/>
      <c s="273"/>
      <c s="273"/>
      <c s="273"/>
      <c s="273"/>
      <c s="273"/>
      <c s="273"/>
      <c s="273"/>
      <c s="273"/>
      <c s="273"/>
      <c s="273"/>
      <c s="273"/>
    </row>
    <row r="213" spans="1:98" ht="18.75" customHeight="1">
      <c r="A213" s="259">
        <f>COUNTIF(G6:G205,"M")</f>
        <v>11</v>
      </c>
      <c s="259"/>
      <c s="259"/>
      <c s="259">
        <f>COUNTIF(G7:G214,"F")</f>
        <v>10</v>
      </c>
      <c s="259"/>
      <c s="259"/>
      <c s="259"/>
      <c s="259"/>
      <c s="260">
        <f>SUM(A213:D213)</f>
        <v>21</v>
      </c>
      <c s="307"/>
      <c s="307"/>
      <c s="307"/>
      <c s="261">
        <f>COUNTIFS($G$6:$G$205,"M",$H$6:$H$205,"SC")</f>
        <v>6</v>
      </c>
      <c s="262">
        <f>COUNTIFS($G$6:$G$205,"F",$H$6:$H$205,"SC")</f>
        <v>2</v>
      </c>
      <c s="452">
        <f>SUM(M213:N213)</f>
        <v>8</v>
      </c>
      <c s="453"/>
      <c s="261">
        <f>COUNTIFS($G$6:$G$205,"M",$H$6:$H$205,"ST")</f>
        <v>0</v>
      </c>
      <c s="262">
        <f>COUNTIFS($G$6:$G$205,"F",$H$6:$H$205,"ST")</f>
        <v>0</v>
      </c>
      <c s="452">
        <f>SUM(Q213:R213)</f>
        <v>0</v>
      </c>
      <c s="453"/>
      <c s="261">
        <f>COUNTIFS($G$6:$G$205,"M",$H$6:$H$205,"OBC")</f>
        <v>3</v>
      </c>
      <c s="262">
        <f>COUNTIFS($G$6:$G$205,"F",$H$6:$H$205,"OBC")</f>
        <v>7</v>
      </c>
      <c s="452">
        <f>SUM(U213:V213)</f>
        <v>10</v>
      </c>
      <c s="453"/>
      <c s="261">
        <f>COUNTIFS($G$6:$G$205,"M",$H$6:$H$205,"MIN")</f>
        <v>0</v>
      </c>
      <c s="262">
        <f>COUNTIFS($G$6:$G$205,"F",$H$6:$H$205,"MIN")</f>
        <v>0</v>
      </c>
      <c s="452">
        <f>SUM(Y213:Z213)</f>
        <v>0</v>
      </c>
      <c s="453"/>
      <c s="261">
        <f>COUNTIFS($G$6:$G$205,"M",$H$6:$H$205,"GEN")</f>
        <v>1</v>
      </c>
      <c s="262">
        <f>COUNTIFS($G$6:$G$205,"F",$H$6:$H$205,"GEN")</f>
        <v>1</v>
      </c>
      <c s="452">
        <f>SUM(AC213:AD213)</f>
        <v>2</v>
      </c>
      <c s="453"/>
      <c s="261">
        <f>COUNTIFS($G$6:$G$205,"M",$H$6:$H$205,"SBC")</f>
        <v>1</v>
      </c>
      <c s="262">
        <f>COUNTIFS($G$6:$G$205,"F",$H$6:$H$205,"SBC")</f>
        <v>0</v>
      </c>
      <c s="452">
        <f>SUM(AG213:AH213)</f>
        <v>1</v>
      </c>
      <c s="453"/>
      <c s="332"/>
      <c s="332"/>
      <c s="452"/>
      <c s="453"/>
      <c s="332"/>
      <c s="333"/>
      <c s="452"/>
      <c s="453"/>
      <c s="270"/>
      <c s="332"/>
      <c s="333"/>
      <c s="452"/>
      <c s="453"/>
      <c s="332"/>
      <c s="333"/>
      <c s="263"/>
      <c s="468">
        <f>IFERROR(CN2,0)</f>
        <v>27</v>
      </c>
      <c s="469"/>
      <c s="468">
        <f>IFERROR('SEP 24'!$BE$213,0)</f>
        <v>90</v>
      </c>
      <c s="469"/>
      <c s="470">
        <f>IFERROR(SUM(BA213:BD213),0)</f>
        <v>117</v>
      </c>
      <c s="471"/>
      <c s="472">
        <f>IFERROR(BV206/CM2,0)</f>
        <v>0</v>
      </c>
      <c s="473"/>
      <c s="472">
        <f>IFERROR('SEP 24'!$BK$213,0)</f>
        <v>0.63636363636363635</v>
      </c>
      <c s="473"/>
      <c s="474">
        <f>IFERROR(BG213+BI213,0)</f>
        <v>0.63636363636363635</v>
      </c>
      <c s="475"/>
      <c s="597"/>
      <c s="598"/>
      <c s="599"/>
      <c s="600"/>
      <c s="601"/>
      <c s="602"/>
      <c s="603" t="s">
        <v>127</v>
      </c>
      <c s="604"/>
      <c s="604"/>
      <c s="604"/>
      <c s="605"/>
      <c s="436"/>
      <c s="588"/>
      <c s="588"/>
      <c s="588"/>
      <c s="588"/>
      <c s="588"/>
      <c s="588"/>
      <c s="588"/>
      <c s="588"/>
      <c s="437"/>
      <c s="309"/>
      <c s="273"/>
      <c s="273"/>
      <c s="273"/>
      <c s="273"/>
      <c s="273"/>
      <c s="273"/>
      <c s="273"/>
      <c s="273"/>
      <c s="273"/>
      <c s="273"/>
      <c s="273"/>
      <c s="273"/>
    </row>
    <row r="214" spans="1:13 53:60" ht="5.25" customHeight="1">
      <c r="A214" s="323"/>
      <c r="E214" s="325"/>
      <c r="M214" s="327"/>
      <c r="BA214" s="589"/>
      <c s="589"/>
      <c r="BE214" s="589"/>
      <c s="589"/>
      <c s="590"/>
      <c s="590"/>
    </row>
    <row r="215" spans="9:77" ht="15">
      <c r="I215" s="330" t="s">
        <v>16</v>
      </c>
      <c r="M215" s="435">
        <f>COUNTIFS($H$6:$H$205,"SC",M$6:M$205,"&gt;=1")</f>
        <v>0</v>
      </c>
      <c s="435"/>
      <c s="435">
        <f t="shared" si="77" ref="O215">COUNTIFS($H$6:$H$205,"SC",O$6:O$205,"&gt;=1")</f>
        <v>0</v>
      </c>
      <c s="435"/>
      <c s="435">
        <f t="shared" si="78" ref="Q215">COUNTIFS($H$6:$H$205,"SC",Q$6:Q$205,"&gt;=1")</f>
        <v>0</v>
      </c>
      <c s="435"/>
      <c s="435">
        <f t="shared" si="79" ref="S215">COUNTIFS($H$6:$H$205,"SC",S$6:S$205,"&gt;=1")</f>
        <v>0</v>
      </c>
      <c s="435"/>
      <c s="435">
        <f t="shared" si="80" ref="U215">COUNTIFS($H$6:$H$205,"SC",U$6:U$205,"&gt;=1")</f>
        <v>0</v>
      </c>
      <c s="435"/>
      <c s="435">
        <f t="shared" si="81" ref="W215">COUNTIFS($H$6:$H$205,"SC",W$6:W$205,"&gt;=1")</f>
        <v>0</v>
      </c>
      <c s="435"/>
      <c s="435">
        <f t="shared" si="82" ref="Y215">COUNTIFS($H$6:$H$205,"SC",Y$6:Y$205,"&gt;=1")</f>
        <v>0</v>
      </c>
      <c s="435"/>
      <c s="435">
        <f t="shared" si="83" ref="AA215">COUNTIFS($H$6:$H$205,"SC",AA$6:AA$205,"&gt;=1")</f>
        <v>0</v>
      </c>
      <c s="435"/>
      <c s="435">
        <f t="shared" si="84" ref="AC215">COUNTIFS($H$6:$H$205,"SC",AC$6:AC$205,"&gt;=1")</f>
        <v>0</v>
      </c>
      <c s="435"/>
      <c s="435">
        <f t="shared" si="85" ref="AE215">COUNTIFS($H$6:$H$205,"SC",AE$6:AE$205,"&gt;=1")</f>
        <v>0</v>
      </c>
      <c s="435"/>
      <c s="435">
        <f t="shared" si="86" ref="AG215">COUNTIFS($H$6:$H$205,"SC",AG$6:AG$205,"&gt;=1")</f>
        <v>0</v>
      </c>
      <c s="435"/>
      <c s="435">
        <f t="shared" si="87" ref="AI215">COUNTIFS($H$6:$H$205,"SC",AI$6:AI$205,"&gt;=1")</f>
        <v>0</v>
      </c>
      <c s="435"/>
      <c s="435">
        <f t="shared" si="88" ref="AK215">COUNTIFS($H$6:$H$205,"SC",AK$6:AK$205,"&gt;=1")</f>
        <v>0</v>
      </c>
      <c s="435"/>
      <c s="435">
        <f t="shared" si="89" ref="AM215">COUNTIFS($H$6:$H$205,"SC",AM$6:AM$205,"&gt;=1")</f>
        <v>0</v>
      </c>
      <c s="435"/>
      <c s="435">
        <f t="shared" si="90" ref="AO215">COUNTIFS($H$6:$H$205,"SC",AO$6:AO$205,"&gt;=1")</f>
        <v>0</v>
      </c>
      <c s="435"/>
      <c s="435">
        <f>COUNTIFS($H$6:$H$205,"SC",AQ$6:AQ$205,"&gt;=1")</f>
        <v>0</v>
      </c>
      <c s="435"/>
      <c r="AT215" s="436">
        <f>COUNTIFS($H$6:$H$205,"SC",AT$6:AT$205,"&gt;=1")</f>
        <v>0</v>
      </c>
      <c s="437"/>
      <c s="436">
        <f t="shared" si="91" ref="AV215">COUNTIFS($H$6:$H$205,"SC",AV$6:AV$205,"&gt;=1")</f>
        <v>0</v>
      </c>
      <c s="437"/>
      <c s="436">
        <f t="shared" si="92" ref="AX215">COUNTIFS($H$6:$H$205,"SC",AX$6:AX$205,"&gt;=1")</f>
        <v>0</v>
      </c>
      <c s="437"/>
      <c s="436">
        <f t="shared" si="93" ref="AZ215">COUNTIFS($H$6:$H$205,"SC",AZ$6:AZ$205,"&gt;=1")</f>
        <v>0</v>
      </c>
      <c s="437"/>
      <c s="436">
        <f t="shared" si="94" ref="BB215">COUNTIFS($H$6:$H$205,"SC",BB$6:BB$205,"&gt;=1")</f>
        <v>0</v>
      </c>
      <c s="437"/>
      <c s="436">
        <f t="shared" si="95" ref="BD215">COUNTIFS($H$6:$H$205,"SC",BD$6:BD$205,"&gt;=1")</f>
        <v>0</v>
      </c>
      <c s="437"/>
      <c s="436">
        <f t="shared" si="96" ref="BF215">COUNTIFS($H$6:$H$205,"SC",BF$6:BF$205,"&gt;=1")</f>
        <v>0</v>
      </c>
      <c s="437"/>
      <c s="436">
        <f t="shared" si="97" ref="BH215">COUNTIFS($H$6:$H$205,"SC",BH$6:BH$205,"&gt;=1")</f>
        <v>0</v>
      </c>
      <c s="437"/>
      <c s="436">
        <f t="shared" si="98" ref="BJ215">COUNTIFS($H$6:$H$205,"SC",BJ$6:BJ$205,"&gt;=1")</f>
        <v>0</v>
      </c>
      <c s="437"/>
      <c s="436">
        <f t="shared" si="99" ref="BL215">COUNTIFS($H$6:$H$205,"SC",BL$6:BL$205,"&gt;=1")</f>
        <v>0</v>
      </c>
      <c s="437"/>
      <c s="436">
        <f t="shared" si="100" ref="BN215">COUNTIFS($H$6:$H$205,"SC",BN$6:BN$205,"&gt;=1")</f>
        <v>0</v>
      </c>
      <c s="437"/>
      <c s="436">
        <f t="shared" si="101" ref="BP215">COUNTIFS($H$6:$H$205,"SC",BP$6:BP$205,"&gt;=1")</f>
        <v>0</v>
      </c>
      <c s="437"/>
      <c s="436">
        <f t="shared" si="102" ref="BR215">COUNTIFS($H$6:$H$205,"SC",BR$6:BR$205,"&gt;=1")</f>
        <v>0</v>
      </c>
      <c s="437"/>
      <c s="436">
        <f t="shared" si="103" ref="BT215">COUNTIFS($H$6:$H$205,"SC",BT$6:BT$205,"&gt;=1")</f>
        <v>0</v>
      </c>
      <c s="437"/>
      <c s="436">
        <f t="shared" si="104" ref="BV215">COUNTIFS($H$6:$H$205,"SC",BV$6:BV$205,"&gt;=1")</f>
        <v>0</v>
      </c>
      <c s="437"/>
      <c s="440">
        <f>SUM(M215:AR215,AT215:BV215)</f>
        <v>0</v>
      </c>
      <c s="440"/>
    </row>
    <row r="216" spans="9:77" ht="15">
      <c r="I216" s="330" t="s">
        <v>360</v>
      </c>
      <c r="M216" s="436">
        <f>M206-M215</f>
        <v>0</v>
      </c>
      <c s="437"/>
      <c s="436">
        <f t="shared" si="105" ref="O216">O206-O215</f>
        <v>0</v>
      </c>
      <c s="437"/>
      <c s="436">
        <f t="shared" si="106" ref="Q216">Q206-Q215</f>
        <v>0</v>
      </c>
      <c s="437"/>
      <c s="436">
        <f t="shared" si="107" ref="S216">S206-S215</f>
        <v>0</v>
      </c>
      <c s="437"/>
      <c s="436">
        <f t="shared" si="108" ref="U216">U206-U215</f>
        <v>0</v>
      </c>
      <c s="437"/>
      <c s="436">
        <f t="shared" si="109" ref="W216">W206-W215</f>
        <v>0</v>
      </c>
      <c s="437"/>
      <c s="436">
        <f t="shared" si="110" ref="Y216">Y206-Y215</f>
        <v>0</v>
      </c>
      <c s="437"/>
      <c s="436">
        <f t="shared" si="111" ref="AA216">AA206-AA215</f>
        <v>0</v>
      </c>
      <c s="437"/>
      <c s="436">
        <f t="shared" si="112" ref="AC216">AC206-AC215</f>
        <v>0</v>
      </c>
      <c s="437"/>
      <c s="436">
        <f t="shared" si="113" ref="AE216">AE206-AE215</f>
        <v>0</v>
      </c>
      <c s="437"/>
      <c s="436">
        <f t="shared" si="114" ref="AG216">AG206-AG215</f>
        <v>0</v>
      </c>
      <c s="437"/>
      <c s="436">
        <f t="shared" si="115" ref="AI216">AI206-AI215</f>
        <v>0</v>
      </c>
      <c s="437"/>
      <c s="436">
        <f t="shared" si="116" ref="AK216">AK206-AK215</f>
        <v>0</v>
      </c>
      <c s="437"/>
      <c s="436">
        <f t="shared" si="117" ref="AM216">AM206-AM215</f>
        <v>0</v>
      </c>
      <c s="437"/>
      <c s="436">
        <f t="shared" si="118" ref="AO216">AO206-AO215</f>
        <v>0</v>
      </c>
      <c s="437"/>
      <c s="436">
        <f t="shared" si="119" ref="AQ216">AQ206-AQ215</f>
        <v>0</v>
      </c>
      <c s="437"/>
      <c r="AT216" s="436">
        <f t="shared" si="120" ref="AT216">AT206-AT215</f>
        <v>0</v>
      </c>
      <c s="437"/>
      <c s="436">
        <f t="shared" si="121" ref="AV216">AV206-AV215</f>
        <v>0</v>
      </c>
      <c s="437"/>
      <c s="436">
        <f t="shared" si="122" ref="AX216">AX206-AX215</f>
        <v>0</v>
      </c>
      <c s="437"/>
      <c s="436">
        <f t="shared" si="123" ref="AZ216">AZ206-AZ215</f>
        <v>0</v>
      </c>
      <c s="437"/>
      <c s="436">
        <f t="shared" si="124" ref="BB216">BB206-BB215</f>
        <v>0</v>
      </c>
      <c s="437"/>
      <c s="436">
        <f t="shared" si="125" ref="BD216">BD206-BD215</f>
        <v>0</v>
      </c>
      <c s="437"/>
      <c s="436">
        <f t="shared" si="126" ref="BF216">BF206-BF215</f>
        <v>0</v>
      </c>
      <c s="437"/>
      <c s="436">
        <f t="shared" si="127" ref="BH216">BH206-BH215</f>
        <v>0</v>
      </c>
      <c s="437"/>
      <c s="436">
        <f t="shared" si="128" ref="BJ216">BJ206-BJ215</f>
        <v>0</v>
      </c>
      <c s="437"/>
      <c s="436">
        <f t="shared" si="129" ref="BL216">BL206-BL215</f>
        <v>0</v>
      </c>
      <c s="437"/>
      <c s="436">
        <f t="shared" si="130" ref="BN216">BN206-BN215</f>
        <v>0</v>
      </c>
      <c s="437"/>
      <c s="436">
        <f t="shared" si="131" ref="BP216">BP206-BP215</f>
        <v>0</v>
      </c>
      <c s="437"/>
      <c s="436">
        <f t="shared" si="132" ref="BR216">BR206-BR215</f>
        <v>0</v>
      </c>
      <c s="437"/>
      <c s="436">
        <f t="shared" si="133" ref="BT216">BT206-BT215</f>
        <v>0</v>
      </c>
      <c s="437"/>
      <c s="436">
        <f t="shared" si="134" ref="BV216">BV206-BV215</f>
        <v>0</v>
      </c>
      <c s="437"/>
      <c s="440">
        <f>SUM(M216:AR216,AT216:BV216)</f>
        <v>0</v>
      </c>
      <c s="440"/>
    </row>
    <row r="217" spans="9:77" ht="15">
      <c r="I217" s="331" t="s">
        <v>361</v>
      </c>
      <c r="M217" s="438">
        <f>SUM(M215+M216)</f>
        <v>0</v>
      </c>
      <c s="438"/>
      <c s="438">
        <f t="shared" si="135" ref="O217">SUM(O215+O216)</f>
        <v>0</v>
      </c>
      <c s="438"/>
      <c s="438">
        <f t="shared" si="136" ref="Q217">SUM(Q215+Q216)</f>
        <v>0</v>
      </c>
      <c s="438"/>
      <c s="438">
        <f t="shared" si="137" ref="S217">SUM(S215+S216)</f>
        <v>0</v>
      </c>
      <c s="438"/>
      <c s="438">
        <f t="shared" si="138" ref="U217">SUM(U215+U216)</f>
        <v>0</v>
      </c>
      <c s="438"/>
      <c s="438">
        <f t="shared" si="139" ref="W217">SUM(W215+W216)</f>
        <v>0</v>
      </c>
      <c s="438"/>
      <c s="438">
        <f t="shared" si="140" ref="Y217">SUM(Y215+Y216)</f>
        <v>0</v>
      </c>
      <c s="438"/>
      <c s="438">
        <f t="shared" si="141" ref="AA217">SUM(AA215+AA216)</f>
        <v>0</v>
      </c>
      <c s="438"/>
      <c s="438">
        <f t="shared" si="142" ref="AC217">SUM(AC215+AC216)</f>
        <v>0</v>
      </c>
      <c s="438"/>
      <c s="438">
        <f t="shared" si="143" ref="AE217">SUM(AE215+AE216)</f>
        <v>0</v>
      </c>
      <c s="438"/>
      <c s="438">
        <f t="shared" si="144" ref="AG217">SUM(AG215+AG216)</f>
        <v>0</v>
      </c>
      <c s="438"/>
      <c s="438">
        <f t="shared" si="145" ref="AI217">SUM(AI215+AI216)</f>
        <v>0</v>
      </c>
      <c s="438"/>
      <c s="438">
        <f t="shared" si="146" ref="AK217">SUM(AK215+AK216)</f>
        <v>0</v>
      </c>
      <c s="438"/>
      <c s="438">
        <f t="shared" si="147" ref="AM217">SUM(AM215+AM216)</f>
        <v>0</v>
      </c>
      <c s="438"/>
      <c s="438">
        <f t="shared" si="148" ref="AO217">SUM(AO215+AO216)</f>
        <v>0</v>
      </c>
      <c s="438"/>
      <c s="438">
        <f t="shared" si="149" ref="AQ217">SUM(AQ215+AQ216)</f>
        <v>0</v>
      </c>
      <c s="438"/>
      <c s="272"/>
      <c s="438">
        <f t="shared" si="150" ref="AT217">SUM(AT215+AT216)</f>
        <v>0</v>
      </c>
      <c s="438"/>
      <c s="438">
        <f t="shared" si="151" ref="AV217">SUM(AV215+AV216)</f>
        <v>0</v>
      </c>
      <c s="438"/>
      <c s="438">
        <f t="shared" si="152" ref="AX217">SUM(AX215+AX216)</f>
        <v>0</v>
      </c>
      <c s="438"/>
      <c s="438">
        <f t="shared" si="153" ref="AZ217">SUM(AZ215+AZ216)</f>
        <v>0</v>
      </c>
      <c s="438"/>
      <c s="438">
        <f t="shared" si="154" ref="BB217">SUM(BB215+BB216)</f>
        <v>0</v>
      </c>
      <c s="438"/>
      <c s="438">
        <f t="shared" si="155" ref="BD217">SUM(BD215+BD216)</f>
        <v>0</v>
      </c>
      <c s="438"/>
      <c s="438">
        <f t="shared" si="156" ref="BF217">SUM(BF215+BF216)</f>
        <v>0</v>
      </c>
      <c s="438"/>
      <c s="438">
        <f t="shared" si="157" ref="BH217">SUM(BH215+BH216)</f>
        <v>0</v>
      </c>
      <c s="438"/>
      <c s="438">
        <f t="shared" si="158" ref="BJ217">SUM(BJ215+BJ216)</f>
        <v>0</v>
      </c>
      <c s="438"/>
      <c s="438">
        <f t="shared" si="159" ref="BL217">SUM(BL215+BL216)</f>
        <v>0</v>
      </c>
      <c s="438"/>
      <c s="438">
        <f t="shared" si="160" ref="BN217">SUM(BN215+BN216)</f>
        <v>0</v>
      </c>
      <c s="438"/>
      <c s="438">
        <f t="shared" si="161" ref="BP217">SUM(BP215+BP216)</f>
        <v>0</v>
      </c>
      <c s="438"/>
      <c s="438">
        <f t="shared" si="162" ref="BR217">SUM(BR215+BR216)</f>
        <v>0</v>
      </c>
      <c s="438"/>
      <c s="438">
        <f t="shared" si="163" ref="BT217">SUM(BT215+BT216)</f>
        <v>0</v>
      </c>
      <c s="438"/>
      <c s="438">
        <f t="shared" si="164" ref="BV217">SUM(BV215+BV216)</f>
        <v>0</v>
      </c>
      <c s="438"/>
      <c s="441">
        <f>SUM(BX215:BX216)</f>
        <v>0</v>
      </c>
      <c s="441"/>
    </row>
    <row r="218" ht="15"/>
    <row r="219" ht="15" customHeight="1" hidden="1"/>
    <row r="220" ht="15" customHeight="1" hidden="1"/>
    <row r="221" ht="15" customHeight="1" hidden="1"/>
    <row r="222" ht="15" customHeight="1" hidden="1"/>
    <row r="223" ht="15" customHeight="1" hidden="1"/>
    <row r="224" ht="15" customHeight="1" hidden="1"/>
    <row r="225" ht="15" customHeight="1" hidden="1"/>
    <row r="226" ht="15" customHeight="1" hidden="1"/>
    <row r="227" ht="15" customHeight="1" hidden="1"/>
    <row r="228" ht="15" customHeight="1" hidden="1"/>
    <row r="229" ht="15" customHeight="1" hidden="1"/>
    <row r="230" ht="15" customHeight="1" hidden="1"/>
    <row r="231" ht="15" customHeight="1" hidden="1"/>
    <row r="232" ht="15" customHeight="1" hidden="1"/>
    <row r="233" ht="15" customHeight="1" hidden="1"/>
    <row r="234" ht="15" customHeight="1" hidden="1"/>
    <row r="235" ht="15" customHeight="1" hidden="1"/>
    <row r="236" ht="15" customHeight="1" hidden="1"/>
    <row r="237" ht="15" customHeight="1" hidden="1"/>
    <row r="238" ht="15" customHeight="1" hidden="1"/>
    <row r="239" ht="15" customHeight="1" hidden="1"/>
    <row r="240" ht="15" customHeight="1" hidden="1"/>
    <row r="241" ht="15" customHeight="1" hidden="1"/>
    <row r="242" ht="15" customHeight="1" hidden="1"/>
    <row r="243" ht="15" customHeight="1" hidden="1"/>
    <row r="244" ht="15" customHeight="1" hidden="1"/>
    <row r="245" ht="15" customHeight="1" hidden="1"/>
    <row r="246" ht="15" customHeight="1" hidden="1"/>
    <row r="247" ht="15" customHeight="1" hidden="1"/>
    <row r="248" ht="15" customHeight="1" hidden="1"/>
    <row r="249" ht="15" customHeight="1" hidden="1"/>
    <row r="250" ht="15" customHeight="1" hidden="1"/>
    <row r="251" ht="15" customHeight="1" hidden="1"/>
    <row r="252" ht="15" customHeight="1" hidden="1"/>
    <row r="253" ht="15" customHeight="1" hidden="1"/>
    <row r="254" ht="15" customHeight="1" hidden="1"/>
    <row r="255" ht="15" customHeight="1" hidden="1"/>
    <row r="256" ht="15" customHeight="1" hidden="1"/>
    <row r="257" ht="15" customHeight="1" hidden="1"/>
    <row r="258" ht="15" customHeight="1" hidden="1"/>
    <row r="259" ht="15" customHeight="1" hidden="1"/>
    <row r="260" ht="15" customHeight="1" hidden="1"/>
    <row r="261" ht="15" customHeight="1" hidden="1"/>
    <row r="262" ht="15" customHeight="1" hidden="1"/>
    <row r="263" ht="15" customHeight="1" hidden="1"/>
    <row r="264" ht="15" customHeight="1" hidden="1"/>
    <row r="265" ht="15" customHeight="1" hidden="1"/>
    <row r="266" ht="15" customHeight="1" hidden="1"/>
    <row r="267" ht="15" customHeight="1" hidden="1"/>
    <row r="268" ht="15" customHeight="1" hidden="1"/>
    <row r="269" ht="15" customHeight="1" hidden="1"/>
    <row r="270" ht="15" customHeight="1" hidden="1"/>
    <row r="271" ht="15" customHeight="1" hidden="1"/>
    <row r="272" ht="15" customHeight="1" hidden="1"/>
    <row r="273" ht="15" customHeight="1" hidden="1"/>
    <row r="274" ht="15" customHeight="1" hidden="1"/>
    <row r="275" ht="15" customHeight="1" hidden="1"/>
    <row r="276" ht="15" customHeight="1" hidden="1"/>
    <row r="277" ht="15" customHeight="1" hidden="1"/>
    <row r="278" ht="15" customHeight="1" hidden="1"/>
    <row r="279" ht="15" customHeight="1" hidden="1"/>
    <row r="280" ht="15" customHeight="1" hidden="1"/>
    <row r="281" ht="15" customHeight="1" hidden="1"/>
    <row r="282" ht="15" customHeight="1" hidden="1"/>
    <row r="283" ht="15" customHeight="1" hidden="1"/>
    <row r="284" ht="15" customHeight="1" hidden="1"/>
    <row r="285" ht="15" customHeight="1" hidden="1"/>
    <row r="286" ht="15" customHeight="1" hidden="1"/>
    <row r="287" ht="15" customHeight="1" hidden="1"/>
    <row r="288" ht="15" customHeight="1" hidden="1"/>
    <row r="289" ht="15" customHeight="1" hidden="1"/>
    <row r="290" ht="15" customHeight="1" hidden="1"/>
    <row r="291" ht="15" customHeight="1" hidden="1"/>
    <row r="292" ht="15" customHeight="1" hidden="1"/>
    <row r="293" ht="15" customHeight="1" hidden="1"/>
    <row r="294" ht="15" customHeight="1" hidden="1"/>
    <row r="295" ht="15" customHeight="1" hidden="1"/>
    <row r="296" ht="15" customHeight="1" hidden="1"/>
    <row r="297" ht="15" customHeight="1" hidden="1"/>
    <row r="298" ht="15" customHeight="1" hidden="1"/>
    <row r="299" ht="15" customHeight="1" hidden="1"/>
    <row r="300" ht="15" customHeight="1" hidden="1"/>
    <row r="301" ht="15" customHeight="1" hidden="1"/>
    <row r="302" ht="15" customHeight="1" hidden="1"/>
    <row r="303" ht="15" customHeight="1" hidden="1"/>
    <row r="304" ht="15" customHeight="1" hidden="1"/>
    <row r="305" ht="15" customHeight="1" hidden="1"/>
    <row r="306" ht="15" customHeight="1" hidden="1"/>
    <row r="307" ht="15" customHeight="1" hidden="1"/>
    <row r="308" ht="15" customHeight="1" hidden="1"/>
    <row r="309" ht="15" customHeight="1" hidden="1"/>
    <row r="310" ht="15" customHeight="1" hidden="1"/>
    <row r="311" ht="15" customHeight="1" hidden="1"/>
    <row r="312" ht="15" customHeight="1" hidden="1"/>
    <row r="313" ht="15" customHeight="1" hidden="1"/>
    <row r="314" ht="15" customHeight="1" hidden="1"/>
    <row r="315" ht="15" customHeight="1" hidden="1"/>
    <row r="316" ht="15" customHeight="1" hidden="1"/>
    <row r="317" ht="15" customHeight="1" hidden="1"/>
    <row r="318" ht="15" customHeight="1" hidden="1"/>
    <row r="319" ht="15" customHeight="1" hidden="1"/>
    <row r="320" ht="15" customHeight="1" hidden="1"/>
    <row r="321" ht="15" customHeight="1" hidden="1"/>
    <row r="322" ht="15" customHeight="1" hidden="1"/>
    <row r="323" ht="15" customHeight="1" hidden="1"/>
    <row r="324" ht="15" customHeight="1" hidden="1"/>
    <row r="325" ht="15" customHeight="1" hidden="1"/>
    <row r="326" ht="15" customHeight="1" hidden="1"/>
    <row r="327" ht="15" customHeight="1" hidden="1"/>
    <row r="328" ht="15" customHeight="1" hidden="1"/>
    <row r="329" ht="15" customHeight="1" hidden="1"/>
    <row r="330" ht="15" customHeight="1" hidden="1"/>
    <row r="331" ht="15" customHeight="1" hidden="1"/>
    <row r="332" ht="15" customHeight="1" hidden="1"/>
    <row r="333" ht="15" customHeight="1" hidden="1"/>
    <row r="334" ht="15" customHeight="1" hidden="1"/>
    <row r="335" ht="15" customHeight="1" hidden="1"/>
    <row r="336" ht="15" customHeight="1" hidden="1"/>
    <row r="337" ht="15" customHeight="1" hidden="1"/>
    <row r="338" ht="15" customHeight="1" hidden="1"/>
    <row r="339" ht="15" customHeight="1" hidden="1"/>
    <row r="340" ht="15" customHeight="1" hidden="1"/>
    <row r="341" ht="15" customHeight="1" hidden="1"/>
    <row r="342" ht="15" customHeight="1" hidden="1"/>
    <row r="343" ht="15" customHeight="1" hidden="1"/>
    <row r="344" ht="15" customHeight="1" hidden="1"/>
    <row r="345" ht="15" customHeight="1" hidden="1"/>
    <row r="346" ht="15" customHeight="1" hidden="1"/>
    <row r="347" ht="15" customHeight="1" hidden="1"/>
    <row r="348" ht="15" customHeight="1" hidden="1"/>
    <row r="349" ht="15" customHeight="1" hidden="1"/>
    <row r="350" ht="15" customHeight="1" hidden="1"/>
    <row r="351" ht="15" customHeight="1" hidden="1"/>
    <row r="352" ht="15" customHeight="1" hidden="1"/>
    <row r="353" ht="15" customHeight="1" hidden="1"/>
    <row r="354" ht="15" customHeight="1" hidden="1"/>
    <row r="355" ht="15" customHeight="1" hidden="1"/>
    <row r="356" ht="15" customHeight="1" hidden="1"/>
    <row r="357" ht="15" customHeight="1" hidden="1"/>
    <row r="358" ht="15" customHeight="1" hidden="1"/>
    <row r="359" ht="15" customHeight="1" hidden="1"/>
    <row r="360" ht="15" customHeight="1" hidden="1"/>
    <row r="361" ht="15" customHeight="1" hidden="1"/>
    <row r="362" ht="15" customHeight="1" hidden="1"/>
    <row r="363" ht="15" customHeight="1" hidden="1"/>
    <row r="364" ht="15" customHeight="1" hidden="1"/>
    <row r="365" ht="15" customHeight="1" hidden="1"/>
    <row r="366" ht="15" customHeight="1" hidden="1"/>
    <row r="367" ht="15" customHeight="1" hidden="1"/>
    <row r="368" ht="15" customHeight="1" hidden="1"/>
    <row r="369" ht="15" customHeight="1" hidden="1"/>
    <row r="370" ht="15" customHeight="1" hidden="1"/>
    <row r="371" ht="15" customHeight="1" hidden="1"/>
    <row r="372" ht="15" customHeight="1" hidden="1"/>
    <row r="373" ht="15" customHeight="1" hidden="1"/>
    <row r="374" ht="15" customHeight="1" hidden="1"/>
    <row r="375" ht="15" customHeight="1" hidden="1"/>
    <row r="376" ht="15" customHeight="1" hidden="1"/>
    <row r="377" ht="15" customHeight="1" hidden="1"/>
    <row r="378" ht="15" customHeight="1" hidden="1"/>
    <row r="379" ht="15" customHeight="1" hidden="1"/>
    <row r="380" ht="15" customHeight="1" hidden="1"/>
    <row r="381" ht="15" customHeight="1" hidden="1"/>
    <row r="382" ht="15" customHeight="1" hidden="1"/>
    <row r="383" ht="15" customHeight="1" hidden="1"/>
    <row r="384" ht="15" customHeight="1" hidden="1"/>
    <row r="385" ht="15" customHeight="1" hidden="1"/>
    <row r="386" ht="15" customHeight="1" hidden="1"/>
    <row r="387" ht="15" customHeight="1" hidden="1"/>
    <row r="388" ht="15" customHeight="1" hidden="1"/>
    <row r="389" ht="15" customHeight="1" hidden="1"/>
    <row r="390" ht="15" customHeight="1" hidden="1"/>
    <row r="391" ht="15" customHeight="1" hidden="1"/>
    <row r="392" ht="15" customHeight="1" hidden="1"/>
    <row r="393" ht="15" customHeight="1" hidden="1"/>
    <row r="394" ht="15" customHeight="1" hidden="1"/>
    <row r="395" ht="15" customHeight="1" hidden="1"/>
    <row r="396" ht="15" customHeight="1" hidden="1"/>
    <row r="397" ht="15" customHeight="1" hidden="1"/>
    <row r="398" ht="15" customHeight="1" hidden="1"/>
    <row r="399" ht="15" customHeight="1" hidden="1"/>
    <row r="400" ht="15" customHeight="1" hidden="1"/>
    <row r="401" ht="15" customHeight="1" hidden="1"/>
    <row r="402" ht="15" customHeight="1" hidden="1"/>
    <row r="403" ht="15" customHeight="1" hidden="1"/>
    <row r="404" ht="15" customHeight="1" hidden="1"/>
    <row r="405" ht="15" customHeight="1" hidden="1"/>
    <row r="406" ht="15" customHeight="1" hidden="1"/>
    <row r="407" ht="15" customHeight="1" hidden="1"/>
    <row r="408" ht="15" customHeight="1" hidden="1"/>
    <row r="409" ht="15" customHeight="1" hidden="1"/>
    <row r="410" ht="15" customHeight="1" hidden="1"/>
    <row r="411" ht="15" customHeight="1" hidden="1"/>
    <row r="412" ht="15" customHeight="1" hidden="1"/>
    <row r="413" ht="15" customHeight="1" hidden="1"/>
    <row r="414" ht="15" customHeight="1" hidden="1"/>
    <row r="415" ht="15" customHeight="1" hidden="1"/>
    <row r="416" ht="15" customHeight="1" hidden="1"/>
    <row r="417" ht="15" customHeight="1" hidden="1"/>
    <row r="418" ht="15" customHeight="1" hidden="1"/>
    <row r="419" ht="15" customHeight="1" hidden="1"/>
    <row r="420" ht="15" customHeight="1" hidden="1"/>
    <row r="421" ht="15" customHeight="1" hidden="1"/>
    <row r="422" ht="15" customHeight="1" hidden="1"/>
    <row r="423" ht="15" customHeight="1" hidden="1"/>
    <row r="424" ht="15" customHeight="1" hidden="1"/>
    <row r="425" ht="15" customHeight="1" hidden="1"/>
    <row r="426" ht="15" customHeight="1" hidden="1"/>
    <row r="427" ht="15" customHeight="1" hidden="1"/>
    <row r="428" ht="15" customHeight="1" hidden="1"/>
    <row r="429" ht="15" customHeight="1" hidden="1"/>
    <row r="430" ht="15" customHeight="1" hidden="1"/>
    <row r="431" ht="15" customHeight="1" hidden="1"/>
    <row r="432" ht="15" customHeight="1" hidden="1"/>
    <row r="433" ht="15" customHeight="1" hidden="1"/>
    <row r="434" ht="15" customHeight="1" hidden="1"/>
    <row r="435" ht="15" customHeight="1" hidden="1"/>
    <row r="436" ht="15" customHeight="1" hidden="1"/>
    <row r="437" ht="15" customHeight="1" hidden="1"/>
    <row r="438" ht="15" customHeight="1" hidden="1"/>
    <row r="439" ht="15" customHeight="1" hidden="1"/>
    <row r="440" ht="15" customHeight="1" hidden="1"/>
    <row r="441" ht="15" customHeight="1" hidden="1"/>
    <row r="442" ht="15" customHeight="1" hidden="1"/>
    <row r="443" ht="15" customHeight="1" hidden="1"/>
    <row r="444" ht="15" customHeight="1" hidden="1"/>
    <row r="445" ht="15" customHeight="1" hidden="1"/>
    <row r="446" ht="15" customHeight="1" hidden="1"/>
    <row r="447" ht="15" customHeight="1" hidden="1"/>
    <row r="448" ht="15" customHeight="1" hidden="1"/>
    <row r="449" ht="15" customHeight="1" hidden="1"/>
    <row r="450" ht="15" customHeight="1" hidden="1"/>
    <row r="451" ht="15" customHeight="1" hidden="1"/>
    <row r="452" ht="15" customHeight="1" hidden="1"/>
    <row r="453" ht="15" customHeight="1" hidden="1"/>
    <row r="454" ht="15" customHeight="1" hidden="1"/>
    <row r="455" ht="15" customHeight="1" hidden="1"/>
    <row r="456" ht="15" customHeight="1" hidden="1"/>
    <row r="457" ht="15" customHeight="1" hidden="1"/>
    <row r="458" ht="15" customHeight="1" hidden="1"/>
    <row r="459" ht="15" customHeight="1" hidden="1"/>
    <row r="460" ht="15" customHeight="1" hidden="1"/>
    <row r="461" ht="15" customHeight="1" hidden="1"/>
    <row r="462" ht="15" customHeight="1" hidden="1"/>
    <row r="463" ht="15" customHeight="1" hidden="1"/>
    <row r="464" ht="15" customHeight="1" hidden="1"/>
    <row r="465" ht="15" customHeight="1" hidden="1"/>
    <row r="466" ht="15" customHeight="1" hidden="1"/>
    <row r="467" ht="15" customHeight="1" hidden="1"/>
    <row r="468" ht="15" customHeight="1" hidden="1"/>
    <row r="469" ht="15" customHeight="1" hidden="1"/>
    <row r="470" ht="15" customHeight="1" hidden="1"/>
    <row r="471" ht="15" customHeight="1" hidden="1"/>
    <row r="472" ht="15" customHeight="1" hidden="1"/>
    <row r="473" ht="15" customHeight="1" hidden="1"/>
    <row r="474" ht="15" customHeight="1" hidden="1"/>
    <row r="475" ht="15" customHeight="1" hidden="1"/>
    <row r="476" ht="15" customHeight="1" hidden="1"/>
    <row r="477" ht="15" customHeight="1" hidden="1"/>
    <row r="478" ht="15" customHeight="1" hidden="1"/>
    <row r="479" ht="15" customHeight="1" hidden="1"/>
    <row r="480" ht="15" customHeight="1" hidden="1"/>
    <row r="481" ht="15" customHeight="1" hidden="1"/>
    <row r="482" ht="15" customHeight="1" hidden="1"/>
    <row r="483" ht="15" customHeight="1" hidden="1"/>
    <row r="484" ht="15" customHeight="1" hidden="1"/>
    <row r="485" ht="15" customHeight="1" hidden="1"/>
    <row r="486" ht="15" customHeight="1" hidden="1"/>
    <row r="487" ht="15" customHeight="1" hidden="1"/>
    <row r="488" ht="15" customHeight="1" hidden="1"/>
    <row r="489" ht="15" customHeight="1" hidden="1"/>
    <row r="490" ht="15" customHeight="1" hidden="1"/>
    <row r="491" ht="15" customHeight="1" hidden="1"/>
    <row r="492" ht="15" customHeight="1" hidden="1"/>
    <row r="493" ht="15" customHeight="1" hidden="1"/>
    <row r="494" ht="15" customHeight="1" hidden="1"/>
    <row r="495" ht="15" customHeight="1" hidden="1"/>
    <row r="496" ht="15" customHeight="1" hidden="1"/>
    <row r="497" ht="15" customHeight="1" hidden="1"/>
    <row r="498" ht="15" customHeight="1" hidden="1"/>
    <row r="499" ht="15" customHeight="1" hidden="1"/>
    <row r="500" ht="15" customHeight="1" hidden="1"/>
    <row r="501" ht="15" customHeight="1" hidden="1"/>
    <row r="502" ht="15" customHeight="1" hidden="1"/>
    <row r="503" ht="15" customHeight="1" hidden="1"/>
    <row r="504" ht="15" customHeight="1" hidden="1"/>
    <row r="505" ht="15" customHeight="1" hidden="1"/>
    <row r="506" ht="15" customHeight="1" hidden="1"/>
    <row r="507" ht="15" customHeight="1" hidden="1"/>
    <row r="508" ht="15" customHeight="1" hidden="1"/>
    <row r="509" ht="15" customHeight="1" hidden="1"/>
    <row r="510" ht="15" customHeight="1" hidden="1"/>
    <row r="511" ht="15" customHeight="1" hidden="1"/>
    <row r="512" ht="15" customHeight="1" hidden="1"/>
    <row r="513" ht="15" customHeight="1" hidden="1"/>
    <row r="514" ht="15" customHeight="1" hidden="1"/>
    <row r="515" ht="15" customHeight="1" hidden="1"/>
    <row r="516" ht="15" customHeight="1" hidden="1"/>
    <row r="517" ht="15" customHeight="1" hidden="1"/>
    <row r="518" ht="15" customHeight="1" hidden="1"/>
    <row r="519" ht="15" customHeight="1" hidden="1"/>
    <row r="520" ht="15" customHeight="1" hidden="1"/>
    <row r="521" ht="15" customHeight="1" hidden="1"/>
    <row r="522" ht="15" customHeight="1" hidden="1"/>
    <row r="523" ht="15" customHeight="1" hidden="1"/>
    <row r="524" ht="15" customHeight="1" hidden="1"/>
    <row r="525" ht="15" customHeight="1" hidden="1"/>
    <row r="526" ht="15" customHeight="1" hidden="1"/>
    <row r="527" ht="15" customHeight="1" hidden="1"/>
    <row r="528" ht="15" customHeight="1" hidden="1"/>
    <row r="529" ht="15" customHeight="1" hidden="1"/>
    <row r="530" ht="15" customHeight="1" hidden="1"/>
    <row r="531" ht="15" customHeight="1" hidden="1"/>
    <row r="532" ht="15" customHeight="1" hidden="1"/>
    <row r="533" ht="15" customHeight="1" hidden="1"/>
    <row r="534" ht="15" customHeight="1" hidden="1"/>
    <row r="535" ht="15" customHeight="1" hidden="1"/>
    <row r="536" ht="15" customHeight="1" hidden="1"/>
    <row r="537" ht="15" customHeight="1" hidden="1"/>
    <row r="538" ht="15" customHeight="1" hidden="1"/>
    <row r="539" ht="15" customHeight="1" hidden="1"/>
    <row r="540" ht="15" customHeight="1" hidden="1"/>
    <row r="541" ht="15" customHeight="1" hidden="1"/>
    <row r="542" ht="15" customHeight="1" hidden="1"/>
    <row r="543" ht="15" customHeight="1" hidden="1"/>
    <row r="544" ht="15" customHeight="1" hidden="1"/>
    <row r="545" ht="15" customHeight="1" hidden="1"/>
    <row r="546" ht="15" customHeight="1" hidden="1"/>
    <row r="547" ht="15" customHeight="1" hidden="1"/>
    <row r="548" ht="15" customHeight="1" hidden="1"/>
    <row r="549" ht="15" customHeight="1" hidden="1"/>
    <row r="550" ht="15" customHeight="1" hidden="1"/>
    <row r="551" ht="15" customHeight="1" hidden="1"/>
    <row r="552" ht="15" customHeight="1" hidden="1"/>
    <row r="553" ht="15" customHeight="1" hidden="1"/>
    <row r="554" ht="15" customHeight="1" hidden="1"/>
    <row r="555" ht="15" customHeight="1" hidden="1"/>
    <row r="556" ht="15" customHeight="1" hidden="1"/>
    <row r="557" ht="15" customHeight="1" hidden="1"/>
    <row r="558" ht="15" customHeight="1" hidden="1"/>
    <row r="559" ht="15" customHeight="1" hidden="1"/>
    <row r="560" ht="15" customHeight="1" hidden="1"/>
    <row r="561" ht="15" customHeight="1" hidden="1"/>
    <row r="562" ht="15" customHeight="1" hidden="1"/>
    <row r="563" ht="15" customHeight="1" hidden="1"/>
    <row r="564" ht="15" customHeight="1" hidden="1"/>
    <row r="565" ht="15" customHeight="1" hidden="1"/>
    <row r="566" ht="15" customHeight="1" hidden="1"/>
    <row r="567" ht="15" customHeight="1" hidden="1"/>
    <row r="568" ht="15" customHeight="1" hidden="1"/>
    <row r="569" ht="15" customHeight="1" hidden="1"/>
    <row r="570" ht="15" customHeight="1" hidden="1"/>
    <row r="571" ht="15" customHeight="1" hidden="1"/>
    <row r="572" ht="15" customHeight="1" hidden="1"/>
    <row r="573" ht="15" customHeight="1" hidden="1"/>
    <row r="574" ht="15" customHeight="1" hidden="1"/>
    <row r="575" ht="15" customHeight="1" hidden="1"/>
    <row r="576" ht="15" customHeight="1" hidden="1"/>
    <row r="577" ht="15" customHeight="1" hidden="1"/>
    <row r="578" ht="15" customHeight="1" hidden="1"/>
    <row r="579" ht="15" customHeight="1" hidden="1"/>
    <row r="580" ht="15" customHeight="1" hidden="1"/>
    <row r="581" ht="15" customHeight="1" hidden="1"/>
    <row r="582" ht="15" customHeight="1" hidden="1"/>
    <row r="583" ht="15" customHeight="1" hidden="1"/>
    <row r="584" ht="15" customHeight="1" hidden="1"/>
    <row r="585" ht="15" customHeight="1" hidden="1"/>
    <row r="586" ht="15" customHeight="1" hidden="1"/>
    <row r="587" ht="15" customHeight="1" hidden="1"/>
    <row r="588" ht="15" customHeight="1" hidden="1"/>
    <row r="589" ht="15" customHeight="1" hidden="1"/>
    <row r="590" ht="15" customHeight="1" hidden="1"/>
    <row r="591" ht="15" customHeight="1" hidden="1"/>
    <row r="592" ht="15" customHeight="1" hidden="1"/>
    <row r="593" ht="15" customHeight="1" hidden="1"/>
    <row r="594" ht="15" customHeight="1" hidden="1"/>
    <row r="595" ht="15" customHeight="1" hidden="1"/>
    <row r="596" ht="15" customHeight="1" hidden="1"/>
    <row r="597" ht="15" customHeight="1" hidden="1"/>
    <row r="598" ht="15" customHeight="1" hidden="1"/>
    <row r="599" ht="15" customHeight="1" hidden="1"/>
    <row r="600" ht="15" customHeight="1" hidden="1"/>
    <row r="601" ht="15" customHeight="1" hidden="1"/>
    <row r="602" ht="15" customHeight="1" hidden="1"/>
    <row r="603" ht="15" customHeight="1" hidden="1"/>
    <row r="604" ht="15" customHeight="1" hidden="1"/>
    <row r="605" ht="15" customHeight="1" hidden="1"/>
    <row r="606" ht="15" customHeight="1" hidden="1"/>
    <row r="607" ht="15" customHeight="1" hidden="1"/>
    <row r="608" ht="15" customHeight="1" hidden="1"/>
    <row r="609" ht="15" customHeight="1" hidden="1"/>
    <row r="610" ht="15" customHeight="1" hidden="1"/>
    <row r="611" ht="15" customHeight="1" hidden="1"/>
    <row r="612" ht="15" customHeight="1" hidden="1"/>
    <row r="613" ht="15" customHeight="1" hidden="1"/>
    <row r="614" ht="15" customHeight="1" hidden="1"/>
    <row r="615" ht="15" customHeight="1" hidden="1"/>
    <row r="616" ht="15" customHeight="1" hidden="1"/>
    <row r="617" ht="15" customHeight="1" hidden="1"/>
    <row r="618" ht="15" customHeight="1" hidden="1"/>
    <row r="619" ht="15" customHeight="1" hidden="1"/>
    <row r="620" ht="15" customHeight="1" hidden="1"/>
    <row r="621" ht="15" customHeight="1" hidden="1"/>
    <row r="622" ht="15" customHeight="1" hidden="1"/>
    <row r="623" ht="15" customHeight="1" hidden="1"/>
    <row r="624" ht="15" customHeight="1" hidden="1"/>
    <row r="625" ht="15" customHeight="1" hidden="1"/>
    <row r="626" ht="15" customHeight="1" hidden="1"/>
    <row r="627" ht="15" customHeight="1" hidden="1"/>
    <row r="628" ht="15" customHeight="1" hidden="1"/>
    <row r="629" ht="15" customHeight="1" hidden="1"/>
    <row r="630" ht="15" customHeight="1" hidden="1"/>
    <row r="631" ht="15" customHeight="1" hidden="1"/>
    <row r="632" ht="15" customHeight="1" hidden="1"/>
    <row r="633" ht="15" customHeight="1" hidden="1"/>
    <row r="634" ht="15" customHeight="1" hidden="1"/>
    <row r="635" ht="15" customHeight="1" hidden="1"/>
    <row r="636" ht="15" customHeight="1" hidden="1"/>
    <row r="637" ht="15" customHeight="1" hidden="1"/>
    <row r="638" ht="15" customHeight="1" hidden="1"/>
    <row r="639" ht="15" customHeight="1" hidden="1"/>
    <row r="640" ht="15" customHeight="1" hidden="1"/>
    <row r="641" ht="15" customHeight="1" hidden="1"/>
    <row r="642" ht="15" customHeight="1" hidden="1"/>
    <row r="643" ht="15" customHeight="1" hidden="1"/>
    <row r="644" ht="15" customHeight="1" hidden="1"/>
    <row r="645" ht="15" customHeight="1" hidden="1"/>
    <row r="646" ht="15" customHeight="1" hidden="1"/>
    <row r="647" ht="15" customHeight="1" hidden="1"/>
    <row r="648" ht="15" customHeight="1" hidden="1"/>
    <row r="649" ht="15" customHeight="1" hidden="1"/>
    <row r="650" ht="15" customHeight="1" hidden="1"/>
    <row r="651" ht="15" customHeight="1" hidden="1"/>
    <row r="652" ht="15" customHeight="1" hidden="1"/>
    <row r="653" ht="15" customHeight="1" hidden="1"/>
    <row r="654" ht="15" customHeight="1" hidden="1"/>
    <row r="655" ht="15" customHeight="1" hidden="1"/>
    <row r="656" ht="15" customHeight="1" hidden="1"/>
    <row r="657" ht="15" customHeight="1" hidden="1"/>
    <row r="658" ht="15" customHeight="1" hidden="1"/>
    <row r="659" ht="15" customHeight="1" hidden="1"/>
    <row r="660" ht="15" customHeight="1" hidden="1"/>
    <row r="661" ht="15" customHeight="1" hidden="1"/>
    <row r="662" ht="15" customHeight="1" hidden="1"/>
    <row r="663" ht="15" customHeight="1" hidden="1"/>
    <row r="664" ht="15" customHeight="1" hidden="1"/>
    <row r="665" ht="15" customHeight="1" hidden="1"/>
    <row r="666" ht="15" customHeight="1" hidden="1"/>
    <row r="667" ht="15" customHeight="1" hidden="1"/>
    <row r="668" ht="15" customHeight="1" hidden="1"/>
    <row r="669" ht="15" customHeight="1" hidden="1"/>
    <row r="670" ht="15" customHeight="1" hidden="1"/>
    <row r="671" ht="15" customHeight="1" hidden="1"/>
    <row r="672" ht="15" customHeight="1" hidden="1"/>
    <row r="673" ht="15" customHeight="1" hidden="1"/>
    <row r="674" ht="15" customHeight="1" hidden="1"/>
    <row r="675" ht="15" customHeight="1" hidden="1"/>
    <row r="676" ht="15" customHeight="1" hidden="1"/>
    <row r="677" ht="15" customHeight="1" hidden="1"/>
    <row r="678" ht="15" customHeight="1" hidden="1"/>
    <row r="679" ht="15" customHeight="1" hidden="1"/>
    <row r="680" ht="15" customHeight="1" hidden="1"/>
    <row r="681" ht="15" customHeight="1" hidden="1"/>
    <row r="682" ht="15" customHeight="1" hidden="1"/>
    <row r="683" ht="15" customHeight="1" hidden="1"/>
    <row r="684" ht="15" customHeight="1" hidden="1"/>
    <row r="685" ht="15" customHeight="1" hidden="1"/>
    <row r="686" ht="15" customHeight="1" hidden="1"/>
    <row r="687" ht="15" customHeight="1" hidden="1"/>
    <row r="688" ht="15" customHeight="1" hidden="1"/>
    <row r="689" ht="15" customHeight="1" hidden="1"/>
    <row r="690" ht="15" customHeight="1" hidden="1"/>
    <row r="691" ht="15" customHeight="1" hidden="1"/>
    <row r="692" ht="15" customHeight="1" hidden="1"/>
    <row r="693" ht="15" customHeight="1" hidden="1"/>
    <row r="694" ht="15" customHeight="1" hidden="1"/>
    <row r="695" ht="15" customHeight="1" hidden="1"/>
    <row r="696" ht="15" customHeight="1" hidden="1"/>
    <row r="697" ht="15" customHeight="1" hidden="1"/>
    <row r="698" ht="15" customHeight="1" hidden="1"/>
    <row r="699" ht="15" customHeight="1" hidden="1"/>
    <row r="700" ht="15" customHeight="1" hidden="1"/>
    <row r="701" ht="15" customHeight="1" hidden="1"/>
    <row r="702" ht="15" customHeight="1" hidden="1"/>
    <row r="703" ht="15" customHeight="1" hidden="1"/>
    <row r="704" ht="15" customHeight="1" hidden="1"/>
    <row r="705" ht="15" customHeight="1" hidden="1"/>
    <row r="706" ht="15" customHeight="1" hidden="1"/>
    <row r="707" ht="15" customHeight="1" hidden="1"/>
    <row r="708" ht="15" customHeight="1" hidden="1"/>
    <row r="709" ht="15" customHeight="1" hidden="1"/>
    <row r="710" ht="15" customHeight="1" hidden="1"/>
    <row r="711" ht="15" customHeight="1" hidden="1"/>
    <row r="712" ht="15" customHeight="1" hidden="1"/>
    <row r="713" ht="15" customHeight="1" hidden="1"/>
    <row r="714" ht="15" customHeight="1" hidden="1"/>
    <row r="715" ht="15" customHeight="1" hidden="1"/>
    <row r="716" ht="15" customHeight="1" hidden="1"/>
    <row r="717" ht="15" customHeight="1" hidden="1"/>
    <row r="718" ht="15" customHeight="1" hidden="1"/>
    <row r="719" ht="15" customHeight="1" hidden="1"/>
    <row r="720" ht="15" customHeight="1" hidden="1"/>
    <row r="721" ht="15" customHeight="1" hidden="1"/>
    <row r="722" ht="15" customHeight="1" hidden="1"/>
    <row r="723" ht="15" customHeight="1" hidden="1"/>
    <row r="724" ht="15" customHeight="1" hidden="1"/>
    <row r="725" ht="15" customHeight="1" hidden="1"/>
    <row r="726" ht="15" customHeight="1" hidden="1"/>
    <row r="727" ht="15" customHeight="1" hidden="1"/>
    <row r="728" ht="15" customHeight="1" hidden="1"/>
    <row r="729" ht="15" customHeight="1" hidden="1"/>
    <row r="730" ht="15" customHeight="1" hidden="1"/>
    <row r="731" ht="15" customHeight="1" hidden="1"/>
    <row r="732" ht="15" customHeight="1" hidden="1"/>
    <row r="733" ht="15" customHeight="1" hidden="1"/>
    <row r="734" ht="15" customHeight="1" hidden="1"/>
    <row r="735" ht="15" customHeight="1" hidden="1"/>
    <row r="736" ht="15" customHeight="1" hidden="1"/>
    <row r="737" ht="15" customHeight="1" hidden="1"/>
    <row r="738" ht="15" customHeight="1" hidden="1"/>
    <row r="739" ht="15" customHeight="1" hidden="1"/>
    <row r="740" ht="15" customHeight="1" hidden="1"/>
    <row r="741" ht="15" customHeight="1" hidden="1"/>
    <row r="742" ht="15" customHeight="1" hidden="1"/>
    <row r="743" ht="15" customHeight="1" hidden="1"/>
    <row r="744" ht="15" customHeight="1" hidden="1"/>
    <row r="745" ht="15" customHeight="1" hidden="1"/>
    <row r="746" ht="15" customHeight="1" hidden="1"/>
    <row r="747" ht="15" customHeight="1" hidden="1"/>
    <row r="748" ht="15" customHeight="1" hidden="1"/>
    <row r="749" ht="15" customHeight="1" hidden="1"/>
    <row r="750" ht="15" customHeight="1" hidden="1"/>
    <row r="751" ht="15" customHeight="1" hidden="1"/>
    <row r="752" ht="15" customHeight="1" hidden="1"/>
    <row r="753" ht="15" customHeight="1" hidden="1"/>
    <row r="754" ht="15" customHeight="1" hidden="1"/>
    <row r="755" ht="15" customHeight="1" hidden="1"/>
    <row r="756" ht="15" customHeight="1" hidden="1"/>
    <row r="757" ht="15" customHeight="1" hidden="1"/>
    <row r="758" ht="15" customHeight="1" hidden="1"/>
    <row r="759" ht="15" customHeight="1" hidden="1"/>
    <row r="760" ht="15" customHeight="1" hidden="1"/>
    <row r="761" ht="15" customHeight="1" hidden="1"/>
    <row r="762" ht="15" customHeight="1" hidden="1"/>
    <row r="763" ht="15" customHeight="1" hidden="1"/>
    <row r="764" ht="15" customHeight="1" hidden="1"/>
    <row r="765" ht="15" customHeight="1" hidden="1"/>
    <row r="766" ht="15" customHeight="1" hidden="1"/>
    <row r="767" ht="15" customHeight="1" hidden="1"/>
    <row r="768" ht="15" customHeight="1" hidden="1"/>
    <row r="769" ht="15" customHeight="1" hidden="1"/>
    <row r="770" ht="15" customHeight="1" hidden="1"/>
    <row r="771" ht="15" customHeight="1" hidden="1"/>
    <row r="772" ht="15" customHeight="1" hidden="1"/>
    <row r="773" ht="15" customHeight="1" hidden="1"/>
    <row r="774" ht="15" customHeight="1" hidden="1"/>
    <row r="775" ht="15" customHeight="1" hidden="1"/>
    <row r="776" ht="15" customHeight="1" hidden="1"/>
    <row r="777" ht="15" customHeight="1" hidden="1"/>
    <row r="778" ht="15" customHeight="1" hidden="1"/>
    <row r="779" ht="15" customHeight="1" hidden="1"/>
    <row r="780" ht="15" customHeight="1" hidden="1"/>
    <row r="781" ht="15" customHeight="1" hidden="1"/>
    <row r="782" ht="15" customHeight="1" hidden="1"/>
    <row r="783" ht="15" customHeight="1" hidden="1"/>
    <row r="784" ht="15" customHeight="1" hidden="1"/>
    <row r="785" ht="15" customHeight="1" hidden="1"/>
    <row r="786" ht="15" customHeight="1" hidden="1"/>
    <row r="787" ht="15" customHeight="1" hidden="1"/>
    <row r="788" ht="15" customHeight="1" hidden="1"/>
    <row r="789" ht="15" customHeight="1" hidden="1"/>
    <row r="790" ht="15" customHeight="1" hidden="1"/>
    <row r="791" ht="15" customHeight="1" hidden="1"/>
    <row r="792" ht="15" customHeight="1" hidden="1"/>
    <row r="793" ht="15" customHeight="1" hidden="1"/>
    <row r="794" ht="15" customHeight="1" hidden="1"/>
    <row r="795" ht="15" customHeight="1" hidden="1"/>
    <row r="796" ht="15" customHeight="1" hidden="1"/>
    <row r="797" ht="15" customHeight="1" hidden="1"/>
    <row r="798" ht="15" customHeight="1" hidden="1"/>
    <row r="799" ht="15" customHeight="1" hidden="1"/>
    <row r="800" ht="15" customHeight="1" hidden="1"/>
    <row r="801" ht="15" customHeight="1" hidden="1"/>
    <row r="802" ht="15" customHeight="1" hidden="1"/>
    <row r="803" ht="15" customHeight="1" hidden="1"/>
    <row r="804" ht="15" customHeight="1" hidden="1"/>
    <row r="805" ht="15" customHeight="1" hidden="1"/>
    <row r="806" ht="15" customHeight="1" hidden="1"/>
    <row r="807" ht="15" customHeight="1" hidden="1"/>
    <row r="808" ht="15" customHeight="1" hidden="1"/>
    <row r="809" ht="15" customHeight="1" hidden="1"/>
    <row r="810" ht="15" customHeight="1" hidden="1"/>
    <row r="811" ht="15" customHeight="1" hidden="1"/>
    <row r="812" ht="15" customHeight="1" hidden="1"/>
    <row r="813" ht="15" customHeight="1" hidden="1"/>
    <row r="814" ht="15" customHeight="1" hidden="1"/>
    <row r="815" ht="15" customHeight="1" hidden="1"/>
    <row r="816" ht="15" customHeight="1" hidden="1"/>
    <row r="817" ht="15" customHeight="1" hidden="1"/>
    <row r="818" ht="15" customHeight="1" hidden="1"/>
    <row r="819" ht="15" customHeight="1" hidden="1"/>
    <row r="820" ht="15" customHeight="1" hidden="1"/>
    <row r="821" ht="15" customHeight="1" hidden="1"/>
    <row r="822" ht="15" customHeight="1" hidden="1"/>
    <row r="823" ht="15" customHeight="1" hidden="1"/>
    <row r="824" ht="15" customHeight="1" hidden="1"/>
    <row r="825" ht="15" customHeight="1" hidden="1"/>
    <row r="826" ht="15" customHeight="1" hidden="1"/>
    <row r="827" ht="15" customHeight="1" hidden="1"/>
    <row r="828" ht="15" customHeight="1" hidden="1"/>
    <row r="829" ht="15" customHeight="1" hidden="1"/>
    <row r="830" ht="15" customHeight="1" hidden="1"/>
    <row r="831" ht="15" customHeight="1" hidden="1"/>
    <row r="832" ht="15" customHeight="1" hidden="1"/>
    <row r="833" ht="15" customHeight="1" hidden="1"/>
    <row r="834" ht="15" customHeight="1" hidden="1"/>
    <row r="835" ht="15" customHeight="1" hidden="1"/>
    <row r="836" ht="15" customHeight="1" hidden="1"/>
    <row r="837" ht="15" customHeight="1" hidden="1"/>
    <row r="838" ht="15" customHeight="1" hidden="1"/>
    <row r="839" ht="15" customHeight="1" hidden="1"/>
    <row r="840" ht="15" customHeight="1" hidden="1"/>
    <row r="841" ht="15" customHeight="1" hidden="1"/>
    <row r="842" ht="15" customHeight="1" hidden="1"/>
    <row r="843" ht="15" customHeight="1" hidden="1"/>
    <row r="844" ht="15" customHeight="1" hidden="1"/>
    <row r="845" ht="15" customHeight="1" hidden="1"/>
    <row r="846" ht="15" customHeight="1" hidden="1"/>
    <row r="847" ht="15" customHeight="1" hidden="1"/>
    <row r="848" ht="15" customHeight="1" hidden="1"/>
    <row r="849" ht="15" customHeight="1" hidden="1"/>
    <row r="850" ht="15" customHeight="1" hidden="1"/>
    <row r="851" ht="15" customHeight="1" hidden="1"/>
    <row r="852" ht="15" customHeight="1" hidden="1"/>
    <row r="853" ht="15" customHeight="1" hidden="1"/>
    <row r="854" ht="15" customHeight="1" hidden="1"/>
    <row r="855" ht="15" customHeight="1" hidden="1"/>
    <row r="856" ht="15" customHeight="1" hidden="1"/>
    <row r="857" ht="15" customHeight="1" hidden="1"/>
    <row r="858" ht="15" customHeight="1" hidden="1"/>
    <row r="859" ht="15" customHeight="1" hidden="1"/>
    <row r="860" ht="15" customHeight="1" hidden="1"/>
    <row r="861" ht="15" customHeight="1" hidden="1"/>
    <row r="862" ht="15" customHeight="1" hidden="1"/>
    <row r="863" ht="15" customHeight="1" hidden="1"/>
    <row r="864" ht="15" customHeight="1" hidden="1"/>
    <row r="865" ht="15" customHeight="1" hidden="1"/>
    <row r="866" ht="15" customHeight="1" hidden="1"/>
    <row r="867" ht="15" customHeight="1" hidden="1"/>
    <row r="868" ht="15" customHeight="1" hidden="1"/>
    <row r="869" ht="15" customHeight="1" hidden="1"/>
    <row r="870" ht="15" customHeight="1" hidden="1"/>
    <row r="871" ht="15" customHeight="1" hidden="1"/>
    <row r="872" ht="15" customHeight="1" hidden="1"/>
    <row r="873" ht="15" customHeight="1" hidden="1"/>
    <row r="874" ht="15" customHeight="1" hidden="1"/>
    <row r="875" ht="15" customHeight="1" hidden="1"/>
    <row r="876" ht="15" customHeight="1" hidden="1"/>
    <row r="877" ht="15" customHeight="1" hidden="1"/>
    <row r="878" ht="15" customHeight="1" hidden="1"/>
    <row r="879" ht="15" customHeight="1" hidden="1"/>
    <row r="880" ht="15" customHeight="1" hidden="1"/>
    <row r="881" ht="15" customHeight="1" hidden="1"/>
    <row r="882" ht="15" customHeight="1" hidden="1"/>
    <row r="883" ht="15" customHeight="1" hidden="1"/>
    <row r="884" ht="15" customHeight="1" hidden="1"/>
    <row r="885" ht="15" customHeight="1" hidden="1"/>
    <row r="886" ht="15" customHeight="1" hidden="1"/>
    <row r="887" ht="15" customHeight="1" hidden="1"/>
    <row r="888" ht="15" customHeight="1" hidden="1"/>
    <row r="889" ht="15" customHeight="1" hidden="1"/>
    <row r="890" ht="15" customHeight="1" hidden="1"/>
    <row r="891" ht="15" customHeight="1" hidden="1"/>
    <row r="892" ht="15" customHeight="1" hidden="1"/>
    <row r="893" ht="15" customHeight="1" hidden="1"/>
    <row r="894" ht="15" customHeight="1" hidden="1"/>
    <row r="895" ht="15" customHeight="1" hidden="1"/>
    <row r="896" ht="15" customHeight="1" hidden="1"/>
    <row r="897" ht="15" customHeight="1" hidden="1"/>
    <row r="898" ht="15" customHeight="1" hidden="1"/>
    <row r="899" ht="15" customHeight="1" hidden="1"/>
    <row r="900" ht="15" customHeight="1" hidden="1"/>
    <row r="901" ht="15" customHeight="1" hidden="1"/>
    <row r="902" ht="15" customHeight="1" hidden="1"/>
    <row r="903" ht="15" customHeight="1" hidden="1"/>
    <row r="904" ht="15" customHeight="1" hidden="1"/>
    <row r="905" ht="15" customHeight="1" hidden="1"/>
    <row r="906" ht="15" customHeight="1" hidden="1"/>
    <row r="907" ht="15" customHeight="1" hidden="1"/>
    <row r="908" ht="15" customHeight="1" hidden="1"/>
    <row r="909" ht="15" customHeight="1" hidden="1"/>
    <row r="910" ht="15" customHeight="1" hidden="1"/>
    <row r="911" ht="15" customHeight="1" hidden="1"/>
    <row r="912" ht="15" customHeight="1" hidden="1"/>
    <row r="913" ht="15" customHeight="1" hidden="1"/>
    <row r="914" ht="15" customHeight="1" hidden="1"/>
    <row r="915" ht="15" customHeight="1" hidden="1"/>
    <row r="916" ht="15" customHeight="1" hidden="1"/>
    <row r="917" ht="15" customHeight="1" hidden="1"/>
    <row r="918" ht="15" customHeight="1" hidden="1"/>
    <row r="919" ht="15" customHeight="1" hidden="1"/>
    <row r="920" ht="15" customHeight="1" hidden="1"/>
    <row r="921" ht="15" customHeight="1" hidden="1"/>
    <row r="922" ht="15" customHeight="1" hidden="1"/>
    <row r="923" ht="15" customHeight="1" hidden="1"/>
    <row r="924" ht="15" customHeight="1" hidden="1"/>
    <row r="925" ht="15" customHeight="1" hidden="1"/>
    <row r="926" ht="15" customHeight="1" hidden="1"/>
    <row r="927" ht="15" customHeight="1" hidden="1"/>
    <row r="928" ht="15" customHeight="1" hidden="1"/>
    <row r="929" ht="15" customHeight="1" hidden="1"/>
    <row r="930" ht="15" customHeight="1" hidden="1"/>
    <row r="931" ht="15" customHeight="1" hidden="1"/>
    <row r="932" ht="15" customHeight="1" hidden="1"/>
    <row r="933" ht="15" customHeight="1" hidden="1"/>
    <row r="934" ht="15" customHeight="1" hidden="1"/>
    <row r="935" ht="15" customHeight="1" hidden="1"/>
    <row r="936" ht="15" customHeight="1" hidden="1"/>
    <row r="937" ht="15" customHeight="1" hidden="1"/>
    <row r="938" ht="15" customHeight="1" hidden="1"/>
    <row r="939" ht="15" customHeight="1" hidden="1"/>
    <row r="940" ht="15" customHeight="1" hidden="1"/>
    <row r="941" ht="15" customHeight="1" hidden="1"/>
    <row r="942" ht="15" customHeight="1" hidden="1"/>
    <row r="943" ht="15" customHeight="1" hidden="1"/>
    <row r="944" ht="15" customHeight="1" hidden="1"/>
    <row r="945" ht="15" customHeight="1" hidden="1"/>
    <row r="946" ht="15" customHeight="1" hidden="1"/>
    <row r="947" ht="15" customHeight="1" hidden="1"/>
    <row r="948" ht="15" customHeight="1" hidden="1"/>
    <row r="949" ht="15" customHeight="1" hidden="1"/>
    <row r="950" ht="15" customHeight="1" hidden="1"/>
    <row r="951" ht="15" customHeight="1" hidden="1"/>
    <row r="952" ht="15" customHeight="1" hidden="1"/>
    <row r="953" ht="15" customHeight="1" hidden="1"/>
    <row r="954" ht="15" customHeight="1" hidden="1"/>
    <row r="955" ht="15" customHeight="1" hidden="1"/>
    <row r="956" ht="15" customHeight="1" hidden="1"/>
    <row r="957" ht="15" customHeight="1" hidden="1"/>
    <row r="958" ht="15" customHeight="1" hidden="1"/>
    <row r="959" ht="15" customHeight="1" hidden="1"/>
    <row r="960" ht="15" customHeight="1" hidden="1"/>
    <row r="961" ht="15" customHeight="1" hidden="1"/>
    <row r="962" ht="15" customHeight="1" hidden="1"/>
    <row r="963" ht="15" customHeight="1" hidden="1"/>
    <row r="964" ht="15" customHeight="1" hidden="1"/>
    <row r="965" ht="15" customHeight="1" hidden="1"/>
    <row r="966" ht="15" customHeight="1" hidden="1"/>
    <row r="967" ht="15" customHeight="1" hidden="1"/>
    <row r="968" ht="15" customHeight="1" hidden="1"/>
    <row r="969" ht="15" customHeight="1" hidden="1"/>
    <row r="970" ht="15" customHeight="1" hidden="1"/>
    <row r="971" ht="15" customHeight="1" hidden="1"/>
    <row r="972" ht="15" customHeight="1" hidden="1"/>
    <row r="973" ht="15" customHeight="1" hidden="1"/>
    <row r="974" ht="15" customHeight="1" hidden="1"/>
    <row r="975" ht="15" customHeight="1" hidden="1"/>
    <row r="976" ht="15" customHeight="1" hidden="1"/>
    <row r="977" ht="15" customHeight="1" hidden="1"/>
    <row r="978" ht="15" customHeight="1" hidden="1"/>
    <row r="979" ht="15" customHeight="1" hidden="1"/>
    <row r="980" ht="15" customHeight="1" hidden="1"/>
    <row r="981" ht="15" customHeight="1" hidden="1"/>
    <row r="982" ht="15" customHeight="1" hidden="1"/>
    <row r="983" ht="15" customHeight="1" hidden="1"/>
    <row r="984" ht="15" customHeight="1" hidden="1"/>
    <row r="985" ht="15" customHeight="1" hidden="1"/>
    <row r="986" ht="15" customHeight="1" hidden="1"/>
    <row r="987" ht="15" customHeight="1" hidden="1"/>
    <row r="988" ht="15" customHeight="1" hidden="1"/>
    <row r="989" ht="15" customHeight="1" hidden="1"/>
    <row r="990" ht="15" customHeight="1" hidden="1"/>
    <row r="991" ht="15" customHeight="1" hidden="1"/>
    <row r="992" ht="15" customHeight="1" hidden="1"/>
    <row r="993" ht="15" customHeight="1" hidden="1"/>
    <row r="994" ht="15" customHeight="1" hidden="1"/>
    <row r="995" ht="15" customHeight="1" hidden="1"/>
    <row r="996" ht="15" customHeight="1" hidden="1"/>
    <row r="997" ht="15" customHeight="1" hidden="1"/>
    <row r="998" ht="15" customHeight="1" hidden="1"/>
    <row r="999" ht="15" customHeight="1" hidden="1"/>
    <row r="1000" ht="15" customHeight="1" hidden="1"/>
    <row r="1001" ht="15" customHeight="1" hidden="1"/>
    <row r="1002" ht="15" customHeight="1" hidden="1"/>
    <row r="1003" ht="15" customHeight="1" hidden="1"/>
    <row r="1004" ht="15" customHeight="1" hidden="1"/>
    <row r="1005" ht="15" customHeight="1" hidden="1"/>
    <row r="1006" ht="15" customHeight="1" hidden="1"/>
    <row r="1007" ht="15" customHeight="1" hidden="1"/>
    <row r="1008" ht="15" customHeight="1" hidden="1"/>
    <row r="1009" ht="15" customHeight="1" hidden="1"/>
    <row r="1010" ht="15" customHeight="1" hidden="1"/>
    <row r="1011" ht="15" customHeight="1" hidden="1"/>
    <row r="1012" ht="15" customHeight="1" hidden="1"/>
    <row r="1013" ht="15" customHeight="1" hidden="1"/>
    <row r="1014" ht="15" customHeight="1" hidden="1"/>
    <row r="1015" ht="15" customHeight="1" hidden="1"/>
    <row r="1016" ht="15" customHeight="1" hidden="1"/>
    <row r="1017" ht="15" customHeight="1" hidden="1"/>
    <row r="1018" ht="15" customHeight="1" hidden="1"/>
    <row r="1019" ht="15" customHeight="1" hidden="1"/>
    <row r="1020" ht="15" customHeight="1" hidden="1"/>
    <row r="1021" ht="15" customHeight="1" hidden="1"/>
    <row r="1022" ht="15" customHeight="1" hidden="1"/>
    <row r="1023" ht="15" customHeight="1" hidden="1"/>
    <row r="1024" ht="15" customHeight="1" hidden="1"/>
    <row r="1025" ht="15" customHeight="1" hidden="1"/>
    <row r="1026" ht="15" customHeight="1" hidden="1"/>
    <row r="1027" ht="15" customHeight="1" hidden="1"/>
    <row r="1028" ht="15" customHeight="1" hidden="1"/>
    <row r="1029" ht="15" customHeight="1" hidden="1"/>
    <row r="1030" ht="15" customHeight="1" hidden="1"/>
    <row r="1031" ht="15" customHeight="1" hidden="1"/>
    <row r="1032" ht="15" customHeight="1" hidden="1"/>
    <row r="1033" ht="15" customHeight="1" hidden="1"/>
    <row r="1034" ht="15" customHeight="1" hidden="1"/>
    <row r="1035" ht="15" customHeight="1" hidden="1"/>
    <row r="1036" ht="15" customHeight="1" hidden="1"/>
    <row r="1037" ht="15" customHeight="1" hidden="1"/>
    <row r="1038" ht="15" customHeight="1" hidden="1"/>
    <row r="1039" ht="15" customHeight="1" hidden="1"/>
    <row r="1040" ht="15" customHeight="1" hidden="1"/>
    <row r="1041" ht="15" customHeight="1" hidden="1"/>
    <row r="1042" ht="15" customHeight="1" hidden="1"/>
    <row r="1043" ht="15" customHeight="1" hidden="1"/>
    <row r="1044" ht="15" customHeight="1" hidden="1"/>
    <row r="1045" ht="15" customHeight="1" hidden="1"/>
    <row r="1046" ht="15" customHeight="1" hidden="1"/>
    <row r="1047" ht="15" customHeight="1" hidden="1"/>
    <row r="1048" ht="15" customHeight="1" hidden="1"/>
    <row r="1049" ht="15" customHeight="1" hidden="1"/>
    <row r="1050" ht="15" customHeight="1" hidden="1"/>
    <row r="1051" ht="15" customHeight="1" hidden="1"/>
    <row r="1052" ht="15" customHeight="1" hidden="1"/>
    <row r="1053" ht="15" customHeight="1" hidden="1"/>
    <row r="1054" ht="15" customHeight="1" hidden="1"/>
    <row r="1055" ht="15" customHeight="1" hidden="1"/>
    <row r="1056" ht="15" customHeight="1" hidden="1"/>
    <row r="1057" ht="15" customHeight="1" hidden="1"/>
    <row r="1058" ht="15" customHeight="1" hidden="1"/>
    <row r="1059" ht="15" customHeight="1" hidden="1"/>
    <row r="1060" ht="15" customHeight="1" hidden="1"/>
    <row r="1061" ht="15" customHeight="1" hidden="1"/>
    <row r="1062" ht="15" customHeight="1" hidden="1"/>
    <row r="1063" ht="15" customHeight="1" hidden="1"/>
    <row r="1064" ht="15" customHeight="1" hidden="1"/>
    <row r="1065" ht="15" customHeight="1" hidden="1"/>
    <row r="1066" ht="15" customHeight="1" hidden="1"/>
    <row r="1067" ht="15" customHeight="1" hidden="1"/>
    <row r="1068" ht="15" customHeight="1" hidden="1"/>
    <row r="1069" ht="15" customHeight="1" hidden="1"/>
    <row r="1070" ht="15" customHeight="1" hidden="1"/>
    <row r="1071" ht="15" customHeight="1" hidden="1"/>
    <row r="1072" ht="15" customHeight="1" hidden="1"/>
    <row r="1073" ht="15" customHeight="1" hidden="1"/>
    <row r="1074" ht="15" customHeight="1" hidden="1"/>
    <row r="1075" ht="15" customHeight="1" hidden="1"/>
    <row r="1076" ht="15" customHeight="1" hidden="1"/>
    <row r="1077" ht="15" customHeight="1" hidden="1"/>
    <row r="1078" ht="15" customHeight="1" hidden="1"/>
    <row r="1079" ht="15" customHeight="1" hidden="1"/>
    <row r="1080" ht="15" customHeight="1" hidden="1"/>
    <row r="1081" ht="15" customHeight="1" hidden="1"/>
    <row r="1082" ht="15" customHeight="1" hidden="1"/>
    <row r="1083" ht="15" customHeight="1" hidden="1"/>
    <row r="1084" ht="15" customHeight="1" hidden="1"/>
    <row r="1085" ht="15" customHeight="1" hidden="1"/>
    <row r="1086" ht="15" customHeight="1" hidden="1"/>
    <row r="1087" ht="15" customHeight="1" hidden="1"/>
    <row r="1088" ht="15" customHeight="1" hidden="1"/>
    <row r="1089" ht="15" customHeight="1" hidden="1"/>
    <row r="1090" ht="15" customHeight="1" hidden="1"/>
    <row r="1091" ht="15" customHeight="1" hidden="1"/>
    <row r="1092" ht="15" customHeight="1" hidden="1"/>
    <row r="1093" ht="15" customHeight="1" hidden="1"/>
    <row r="1094" ht="15" customHeight="1" hidden="1"/>
    <row r="1095" ht="15" customHeight="1" hidden="1"/>
    <row r="1096" ht="15" customHeight="1" hidden="1"/>
    <row r="1097" ht="15" customHeight="1" hidden="1"/>
    <row r="1098" ht="15" customHeight="1" hidden="1"/>
    <row r="1099" ht="15" customHeight="1" hidden="1"/>
    <row r="1100" ht="15" customHeight="1" hidden="1"/>
    <row r="1101" ht="15" customHeight="1" hidden="1"/>
    <row r="1102" ht="15" customHeight="1" hidden="1"/>
    <row r="1103" ht="15" customHeight="1" hidden="1"/>
    <row r="1104" ht="15" customHeight="1" hidden="1"/>
    <row r="1105" ht="15" customHeight="1" hidden="1"/>
    <row r="1106" ht="15" customHeight="1" hidden="1"/>
    <row r="1107" ht="15" customHeight="1" hidden="1"/>
    <row r="1108" ht="15" customHeight="1" hidden="1"/>
    <row r="1109" ht="15" customHeight="1" hidden="1"/>
    <row r="1110" ht="15" customHeight="1" hidden="1"/>
    <row r="1111" ht="15" customHeight="1" hidden="1"/>
    <row r="1112" ht="15" customHeight="1" hidden="1"/>
    <row r="1113" ht="15" customHeight="1" hidden="1"/>
    <row r="1114" ht="15" customHeight="1" hidden="1"/>
    <row r="1115" ht="15" customHeight="1" hidden="1"/>
    <row r="1116" ht="15" customHeight="1" hidden="1"/>
    <row r="1117" ht="15" customHeight="1" hidden="1"/>
    <row r="1118" ht="15" customHeight="1" hidden="1"/>
    <row r="1119" ht="15" customHeight="1" hidden="1"/>
    <row r="1120" ht="15" customHeight="1" hidden="1"/>
    <row r="1121" ht="15" customHeight="1" hidden="1"/>
    <row r="1122" ht="15" customHeight="1" hidden="1"/>
    <row r="1123" ht="15" customHeight="1" hidden="1"/>
    <row r="1124" ht="15" customHeight="1" hidden="1"/>
    <row r="1125" ht="15" customHeight="1" hidden="1"/>
    <row r="1126" ht="15" customHeight="1" hidden="1"/>
    <row r="1127" ht="15" customHeight="1" hidden="1"/>
    <row r="1128" ht="15" customHeight="1" hidden="1"/>
    <row r="1129" ht="15" customHeight="1" hidden="1"/>
    <row r="1130" ht="15" customHeight="1" hidden="1"/>
    <row r="1131" ht="15" customHeight="1" hidden="1"/>
    <row r="1132" ht="15" customHeight="1" hidden="1"/>
    <row r="1133" ht="15" customHeight="1" hidden="1"/>
    <row r="1134" ht="15" customHeight="1" hidden="1"/>
    <row r="1135" ht="15" customHeight="1" hidden="1"/>
    <row r="1136" ht="15" customHeight="1" hidden="1"/>
    <row r="1137" ht="15" customHeight="1" hidden="1"/>
    <row r="1138" ht="15" customHeight="1" hidden="1"/>
    <row r="1139" ht="15" customHeight="1" hidden="1"/>
    <row r="1140" ht="15" customHeight="1" hidden="1"/>
    <row r="1141" ht="15" customHeight="1" hidden="1"/>
    <row r="1142" ht="15" customHeight="1" hidden="1"/>
    <row r="1143" ht="15" customHeight="1" hidden="1"/>
    <row r="1144" ht="15" customHeight="1" hidden="1"/>
    <row r="1145" ht="15" customHeight="1" hidden="1"/>
    <row r="1146" ht="15" customHeight="1" hidden="1"/>
    <row r="1147" ht="15" customHeight="1" hidden="1"/>
    <row r="1148" ht="15" customHeight="1" hidden="1"/>
    <row r="1149" ht="15" customHeight="1" hidden="1"/>
    <row r="1150" ht="15" customHeight="1" hidden="1"/>
    <row r="1151" ht="15" customHeight="1" hidden="1"/>
    <row r="1152" ht="15" customHeight="1" hidden="1"/>
    <row r="1153" ht="15" customHeight="1" hidden="1"/>
    <row r="1154" ht="15" customHeight="1" hidden="1"/>
    <row r="1155" ht="15" customHeight="1" hidden="1"/>
    <row r="1156" ht="15" customHeight="1" hidden="1"/>
    <row r="1157" ht="15" customHeight="1" hidden="1"/>
    <row r="1158" ht="15" customHeight="1" hidden="1"/>
    <row r="1159" ht="15" customHeight="1" hidden="1"/>
    <row r="1160" ht="15" customHeight="1" hidden="1"/>
    <row r="1161" ht="15" customHeight="1" hidden="1"/>
    <row r="1162" ht="15" customHeight="1" hidden="1"/>
    <row r="1163" ht="15" customHeight="1" hidden="1"/>
    <row r="1164" ht="15" customHeight="1" hidden="1"/>
    <row r="1165" ht="15" customHeight="1" hidden="1"/>
    <row r="1166" ht="15" customHeight="1" hidden="1"/>
    <row r="1167" ht="15" customHeight="1" hidden="1"/>
    <row r="1168" ht="15" customHeight="1" hidden="1"/>
    <row r="1169" ht="15" customHeight="1" hidden="1"/>
    <row r="1170" ht="15" customHeight="1" hidden="1"/>
    <row r="1171" ht="15" customHeight="1" hidden="1"/>
    <row r="1172" ht="15" customHeight="1" hidden="1"/>
    <row r="1173" ht="15" customHeight="1" hidden="1"/>
    <row r="1174" ht="15" customHeight="1" hidden="1"/>
    <row r="1175" ht="15" customHeight="1" hidden="1"/>
    <row r="1176" ht="15" customHeight="1" hidden="1"/>
    <row r="1177" ht="15" customHeight="1" hidden="1"/>
    <row r="1178" ht="15" customHeight="1" hidden="1"/>
    <row r="1179" ht="15" customHeight="1" hidden="1"/>
    <row r="1180" ht="15" customHeight="1" hidden="1"/>
    <row r="1181" ht="15" customHeight="1" hidden="1"/>
    <row r="1182" ht="15" customHeight="1" hidden="1"/>
    <row r="1183" ht="15" customHeight="1" hidden="1"/>
    <row r="1184" ht="15" customHeight="1" hidden="1"/>
    <row r="1185" ht="15" customHeight="1" hidden="1"/>
    <row r="1186" ht="15" customHeight="1" hidden="1"/>
    <row r="1187" ht="15" customHeight="1" hidden="1"/>
    <row r="1188" ht="15" customHeight="1" hidden="1"/>
    <row r="1189" ht="15" customHeight="1" hidden="1"/>
    <row r="1190" ht="15" customHeight="1" hidden="1"/>
    <row r="1191" ht="15" customHeight="1" hidden="1"/>
    <row r="1192" ht="15" customHeight="1" hidden="1"/>
    <row r="1193" ht="15" customHeight="1" hidden="1"/>
    <row r="1194" ht="15" customHeight="1" hidden="1"/>
    <row r="1195" ht="15" customHeight="1" hidden="1"/>
    <row r="1196" ht="15" customHeight="1" hidden="1"/>
    <row r="1197" ht="15" customHeight="1" hidden="1"/>
    <row r="1198" ht="15" customHeight="1" hidden="1"/>
    <row r="1199" ht="15" customHeight="1" hidden="1"/>
    <row r="1200" ht="15" customHeight="1" hidden="1"/>
    <row r="1201" ht="15" customHeight="1" hidden="1"/>
    <row r="1202" ht="15" customHeight="1" hidden="1"/>
    <row r="1203" ht="15" customHeight="1" hidden="1"/>
    <row r="1204" ht="15" customHeight="1" hidden="1"/>
    <row r="1205" ht="15" customHeight="1" hidden="1"/>
    <row r="1206" ht="15" customHeight="1" hidden="1"/>
    <row r="1207" ht="15" customHeight="1" hidden="1"/>
    <row r="1208" ht="15" customHeight="1" hidden="1"/>
    <row r="1209" ht="15" customHeight="1" hidden="1"/>
    <row r="1210" ht="15" customHeight="1" hidden="1"/>
    <row r="1211" ht="15" customHeight="1" hidden="1"/>
    <row r="1212" ht="15" customHeight="1" hidden="1"/>
    <row r="1213" ht="15" customHeight="1" hidden="1"/>
    <row r="1214" ht="15" customHeight="1" hidden="1"/>
    <row r="1215" ht="15" customHeight="1" hidden="1"/>
    <row r="1216" ht="15" customHeight="1" hidden="1"/>
    <row r="1217" ht="15" customHeight="1" hidden="1"/>
    <row r="1218" ht="15" customHeight="1" hidden="1"/>
    <row r="1219" ht="15" customHeight="1" hidden="1"/>
    <row r="1220" ht="15" customHeight="1" hidden="1"/>
    <row r="1221" ht="15" customHeight="1" hidden="1"/>
    <row r="1222" ht="15" customHeight="1" hidden="1"/>
    <row r="1223" ht="15" customHeight="1" hidden="1"/>
    <row r="1224" ht="15" customHeight="1" hidden="1"/>
    <row r="1225" ht="15" customHeight="1" hidden="1"/>
    <row r="1226" ht="15" customHeight="1" hidden="1"/>
    <row r="1227" ht="15" customHeight="1" hidden="1"/>
    <row r="1228" ht="15" customHeight="1" hidden="1"/>
    <row r="1229" ht="15" customHeight="1" hidden="1"/>
    <row r="1230" ht="15" customHeight="1" hidden="1"/>
    <row r="1231" ht="15" customHeight="1" hidden="1"/>
    <row r="1232" ht="15" customHeight="1" hidden="1"/>
    <row r="1233" ht="15" customHeight="1" hidden="1"/>
    <row r="1234" ht="15" customHeight="1" hidden="1"/>
    <row r="1235" ht="15" customHeight="1" hidden="1"/>
    <row r="1236" ht="15" customHeight="1" hidden="1"/>
    <row r="1237" ht="15" customHeight="1" hidden="1"/>
    <row r="1238" ht="15" customHeight="1" hidden="1"/>
    <row r="1239" ht="15" customHeight="1" hidden="1"/>
    <row r="1240" ht="15" customHeight="1" hidden="1"/>
    <row r="1241" ht="15" customHeight="1" hidden="1"/>
    <row r="1242" ht="15" customHeight="1" hidden="1"/>
    <row r="1243" ht="15" customHeight="1" hidden="1"/>
    <row r="1244" ht="15" customHeight="1" hidden="1"/>
    <row r="1245" ht="15" customHeight="1" hidden="1"/>
    <row r="1246" ht="15" customHeight="1" hidden="1"/>
    <row r="1247" ht="15" customHeight="1" hidden="1"/>
    <row r="1248" ht="15" customHeight="1" hidden="1"/>
    <row r="1249" ht="15" customHeight="1" hidden="1"/>
    <row r="1250" ht="15" customHeight="1" hidden="1"/>
    <row r="1251" ht="15" customHeight="1" hidden="1"/>
    <row r="1252" ht="15" customHeight="1" hidden="1"/>
    <row r="1253" ht="15" customHeight="1" hidden="1"/>
    <row r="1254" ht="15" customHeight="1" hidden="1"/>
    <row r="1255" ht="15" customHeight="1" hidden="1"/>
    <row r="1256" ht="15" customHeight="1" hidden="1"/>
    <row r="1257" ht="15" customHeight="1" hidden="1"/>
    <row r="1258" ht="15" customHeight="1" hidden="1"/>
    <row r="1259" ht="15" customHeight="1" hidden="1"/>
    <row r="1260" ht="15" customHeight="1" hidden="1"/>
    <row r="1261" ht="15" customHeight="1" hidden="1"/>
    <row r="1262" ht="15" customHeight="1" hidden="1"/>
    <row r="1263" ht="15" customHeight="1" hidden="1"/>
    <row r="1264" ht="15" customHeight="1" hidden="1"/>
    <row r="1265" ht="15" customHeight="1" hidden="1"/>
    <row r="1266" ht="15" customHeight="1" hidden="1"/>
    <row r="1267" ht="15" customHeight="1" hidden="1"/>
    <row r="1268" ht="15" customHeight="1" hidden="1"/>
    <row r="1269" ht="15" customHeight="1" hidden="1"/>
    <row r="1270" ht="15" customHeight="1" hidden="1"/>
    <row r="1271" ht="15" customHeight="1" hidden="1"/>
    <row r="1272" ht="15" customHeight="1" hidden="1"/>
    <row r="1273" ht="15" customHeight="1" hidden="1"/>
    <row r="1274" ht="15" customHeight="1" hidden="1"/>
    <row r="1275" ht="15" customHeight="1" hidden="1"/>
    <row r="1276" ht="15" customHeight="1" hidden="1"/>
    <row r="1277" ht="15" customHeight="1" hidden="1"/>
    <row r="1278" ht="15" customHeight="1" hidden="1"/>
    <row r="1279" ht="15" customHeight="1" hidden="1"/>
    <row r="1280" ht="15" customHeight="1" hidden="1"/>
    <row r="1281" ht="15" customHeight="1" hidden="1"/>
    <row r="1282" ht="15" customHeight="1" hidden="1"/>
    <row r="1283" ht="15" customHeight="1" hidden="1"/>
    <row r="1284" ht="15" customHeight="1" hidden="1"/>
    <row r="1285" ht="15" customHeight="1" hidden="1"/>
    <row r="1286" ht="15" customHeight="1" hidden="1"/>
    <row r="1287" ht="15" customHeight="1" hidden="1"/>
    <row r="1288" ht="15" customHeight="1" hidden="1"/>
    <row r="1289" ht="15" customHeight="1" hidden="1"/>
    <row r="1290" ht="15" customHeight="1" hidden="1"/>
    <row r="1291" ht="15" customHeight="1" hidden="1"/>
    <row r="1292" ht="15" customHeight="1" hidden="1"/>
    <row r="1293" ht="15" customHeight="1" hidden="1"/>
    <row r="1294" ht="15" customHeight="1" hidden="1"/>
    <row r="1295" ht="15" customHeight="1" hidden="1"/>
    <row r="1296" ht="15" customHeight="1" hidden="1"/>
    <row r="1297" ht="15" customHeight="1" hidden="1"/>
    <row r="1298" ht="15" customHeight="1" hidden="1"/>
    <row r="1299" ht="15" customHeight="1" hidden="1"/>
    <row r="1300" ht="15" customHeight="1" hidden="1"/>
    <row r="1301" ht="15" customHeight="1" hidden="1"/>
    <row r="1302" ht="15" customHeight="1" hidden="1"/>
    <row r="1303" ht="15" customHeight="1" hidden="1"/>
    <row r="1304" ht="15" customHeight="1" hidden="1"/>
    <row r="1305" ht="15" customHeight="1" hidden="1"/>
    <row r="1306" ht="15" customHeight="1" hidden="1"/>
    <row r="1307" ht="15" customHeight="1" hidden="1"/>
    <row r="1308" ht="15" customHeight="1" hidden="1"/>
    <row r="1309" ht="15" customHeight="1" hidden="1"/>
    <row r="1310" ht="15" customHeight="1" hidden="1"/>
    <row r="1311" ht="15" customHeight="1" hidden="1"/>
    <row r="1312" ht="15" customHeight="1" hidden="1"/>
    <row r="1313" ht="15" customHeight="1" hidden="1"/>
    <row r="1314" ht="15" customHeight="1" hidden="1"/>
    <row r="1315" ht="15" customHeight="1" hidden="1"/>
    <row r="1316" ht="15" customHeight="1" hidden="1"/>
    <row r="1317" ht="15" customHeight="1" hidden="1"/>
    <row r="1318" ht="15" customHeight="1" hidden="1"/>
    <row r="1319" ht="15" customHeight="1" hidden="1"/>
    <row r="1320" ht="15" customHeight="1" hidden="1"/>
    <row r="1321" ht="15" customHeight="1" hidden="1"/>
    <row r="1322" ht="15" customHeight="1" hidden="1"/>
    <row r="1323" ht="15" customHeight="1" hidden="1"/>
    <row r="1324" ht="15" customHeight="1" hidden="1"/>
    <row r="1325" ht="15" customHeight="1" hidden="1"/>
    <row r="1326" ht="15" customHeight="1" hidden="1"/>
    <row r="1327" ht="15" customHeight="1" hidden="1"/>
    <row r="1328" ht="15" customHeight="1" hidden="1"/>
    <row r="1329" ht="15" customHeight="1" hidden="1"/>
    <row r="1330" ht="15" customHeight="1" hidden="1"/>
    <row r="1331" ht="15" customHeight="1" hidden="1"/>
    <row r="1332" ht="15" customHeight="1" hidden="1"/>
    <row r="1333" ht="15" customHeight="1" hidden="1"/>
    <row r="1334" ht="15" customHeight="1" hidden="1"/>
    <row r="1335" ht="15" customHeight="1" hidden="1"/>
    <row r="1336" ht="15" customHeight="1" hidden="1"/>
    <row r="1337" ht="15" customHeight="1" hidden="1"/>
    <row r="1338" ht="15" customHeight="1" hidden="1"/>
    <row r="1339" ht="15" customHeight="1" hidden="1"/>
    <row r="1340" ht="15" customHeight="1" hidden="1"/>
    <row r="1341" ht="15" customHeight="1" hidden="1"/>
    <row r="1342" ht="15" customHeight="1" hidden="1"/>
    <row r="1343" ht="15" customHeight="1" hidden="1"/>
    <row r="1344" ht="15" customHeight="1" hidden="1"/>
    <row r="1345" ht="15" customHeight="1" hidden="1"/>
    <row r="1346" ht="15" customHeight="1" hidden="1"/>
    <row r="1347" ht="15" customHeight="1" hidden="1"/>
    <row r="1348" ht="15" customHeight="1" hidden="1"/>
    <row r="1349" ht="15" customHeight="1" hidden="1"/>
    <row r="1350" ht="15" customHeight="1" hidden="1"/>
    <row r="1351" ht="15" customHeight="1" hidden="1"/>
    <row r="1352" ht="15" customHeight="1" hidden="1"/>
    <row r="1353" ht="15" customHeight="1" hidden="1"/>
    <row r="1354" ht="15" customHeight="1" hidden="1"/>
    <row r="1355" ht="15" customHeight="1" hidden="1"/>
    <row r="1356" ht="15" customHeight="1" hidden="1"/>
    <row r="1357" ht="15" customHeight="1" hidden="1"/>
    <row r="1358" ht="15" customHeight="1" hidden="1"/>
    <row r="1359" ht="15" customHeight="1" hidden="1"/>
    <row r="1360" ht="15" customHeight="1" hidden="1"/>
    <row r="1361" ht="15" customHeight="1" hidden="1"/>
    <row r="1362" ht="15" customHeight="1" hidden="1"/>
    <row r="1363" ht="15" customHeight="1" hidden="1"/>
    <row r="1364" ht="15" customHeight="1" hidden="1"/>
    <row r="1365" ht="15" customHeight="1" hidden="1"/>
    <row r="1366" ht="15" customHeight="1" hidden="1"/>
    <row r="1367" ht="15" customHeight="1" hidden="1"/>
    <row r="1368" ht="15" customHeight="1" hidden="1"/>
    <row r="1369" ht="15" customHeight="1" hidden="1"/>
    <row r="1370" ht="15" customHeight="1" hidden="1"/>
    <row r="1371" ht="15" customHeight="1" hidden="1"/>
    <row r="1372" ht="15" customHeight="1" hidden="1"/>
    <row r="1373" ht="15" customHeight="1" hidden="1"/>
    <row r="1374" ht="15" customHeight="1" hidden="1"/>
    <row r="1375" ht="15" customHeight="1" hidden="1"/>
    <row r="1376" ht="15" customHeight="1" hidden="1"/>
    <row r="1377" ht="15" customHeight="1" hidden="1"/>
    <row r="1378" ht="15" customHeight="1" hidden="1"/>
    <row r="1379" ht="15" customHeight="1" hidden="1"/>
    <row r="1380" ht="15" customHeight="1" hidden="1"/>
    <row r="1381" ht="15" customHeight="1" hidden="1"/>
    <row r="1382" ht="15" customHeight="1" hidden="1"/>
    <row r="1383" ht="15" customHeight="1" hidden="1"/>
    <row r="1384" ht="15" customHeight="1" hidden="1"/>
    <row r="1385" ht="15" customHeight="1" hidden="1"/>
    <row r="1386" ht="15" customHeight="1" hidden="1"/>
    <row r="1387" ht="15" customHeight="1" hidden="1"/>
    <row r="1388" ht="15" customHeight="1" hidden="1"/>
    <row r="1389" ht="15" customHeight="1" hidden="1"/>
    <row r="1390" ht="15" customHeight="1" hidden="1"/>
    <row r="1391" ht="15" customHeight="1" hidden="1"/>
    <row r="1392" ht="15" customHeight="1" hidden="1"/>
    <row r="1393" ht="15" customHeight="1" hidden="1"/>
    <row r="1394" ht="15" customHeight="1" hidden="1"/>
    <row r="1395" ht="15" customHeight="1" hidden="1"/>
    <row r="1396" ht="15" customHeight="1" hidden="1"/>
    <row r="1397" ht="15" customHeight="1" hidden="1"/>
    <row r="1398" ht="15" customHeight="1" hidden="1"/>
    <row r="1399" ht="15" customHeight="1" hidden="1"/>
    <row r="1400" ht="15" customHeight="1" hidden="1"/>
    <row r="1401" ht="15" customHeight="1" hidden="1"/>
    <row r="1402" ht="15" customHeight="1" hidden="1"/>
    <row r="1403" ht="15" customHeight="1" hidden="1"/>
    <row r="1404" ht="15" customHeight="1" hidden="1"/>
    <row r="1405" ht="15" customHeight="1" hidden="1"/>
    <row r="1406" ht="15" customHeight="1" hidden="1"/>
    <row r="1407" ht="15" customHeight="1" hidden="1"/>
    <row r="1408" ht="15" customHeight="1" hidden="1"/>
    <row r="1409" ht="15" customHeight="1" hidden="1"/>
    <row r="1410" ht="15" customHeight="1" hidden="1"/>
    <row r="1411" ht="15" customHeight="1" hidden="1"/>
    <row r="1412" ht="15" customHeight="1" hidden="1"/>
    <row r="1413" ht="15" customHeight="1" hidden="1"/>
    <row r="1414" ht="15" customHeight="1" hidden="1"/>
    <row r="1415" ht="15" customHeight="1" hidden="1"/>
    <row r="1416" ht="15" customHeight="1" hidden="1"/>
    <row r="1417" ht="15" customHeight="1" hidden="1"/>
    <row r="1418" ht="15" customHeight="1" hidden="1"/>
    <row r="1419" ht="15" customHeight="1" hidden="1"/>
    <row r="1420" ht="15" customHeight="1" hidden="1"/>
    <row r="1421" ht="15" customHeight="1" hidden="1"/>
    <row r="1422" ht="15" customHeight="1" hidden="1"/>
    <row r="1423" ht="15" customHeight="1" hidden="1"/>
    <row r="1424" ht="15" customHeight="1" hidden="1"/>
    <row r="1425" ht="15" customHeight="1" hidden="1"/>
    <row r="1426" ht="15" customHeight="1" hidden="1"/>
    <row r="1427" ht="15" customHeight="1" hidden="1"/>
    <row r="1428" ht="15" customHeight="1" hidden="1"/>
    <row r="1429" ht="15" customHeight="1" hidden="1"/>
    <row r="1430" ht="15" customHeight="1" hidden="1"/>
    <row r="1431" ht="15" customHeight="1" hidden="1"/>
    <row r="1432" ht="15" customHeight="1" hidden="1"/>
    <row r="1433" ht="15" customHeight="1" hidden="1"/>
    <row r="1434" ht="15" customHeight="1" hidden="1"/>
    <row r="1435" ht="15" customHeight="1" hidden="1"/>
    <row r="1436" ht="15" customHeight="1" hidden="1"/>
    <row r="1437" ht="15" customHeight="1" hidden="1"/>
    <row r="1438" ht="15" customHeight="1" hidden="1"/>
    <row r="1439" ht="15" customHeight="1" hidden="1"/>
    <row r="1440" ht="15" customHeight="1" hidden="1"/>
    <row r="1441" ht="15" customHeight="1" hidden="1"/>
    <row r="1442" ht="15" customHeight="1" hidden="1"/>
    <row r="1443" ht="15" customHeight="1" hidden="1"/>
    <row r="1444" ht="15" customHeight="1" hidden="1"/>
    <row r="1445" ht="15" customHeight="1" hidden="1"/>
    <row r="1446" ht="15" customHeight="1" hidden="1"/>
    <row r="1447" ht="15" customHeight="1" hidden="1"/>
    <row r="1448" ht="15" customHeight="1" hidden="1"/>
    <row r="1449" ht="15" customHeight="1" hidden="1"/>
    <row r="1450" ht="15" customHeight="1" hidden="1"/>
    <row r="1451" ht="15" customHeight="1" hidden="1"/>
    <row r="1452" ht="15" customHeight="1" hidden="1"/>
    <row r="1453" ht="15" customHeight="1" hidden="1"/>
    <row r="1454" ht="15" customHeight="1" hidden="1"/>
    <row r="1455" ht="15" customHeight="1" hidden="1"/>
    <row r="1456" ht="15" customHeight="1" hidden="1"/>
    <row r="1457" ht="15" customHeight="1" hidden="1"/>
    <row r="1458" ht="15" customHeight="1" hidden="1"/>
    <row r="1459" ht="15" customHeight="1" hidden="1"/>
    <row r="1460" ht="15" customHeight="1" hidden="1"/>
    <row r="1461" ht="15" customHeight="1" hidden="1"/>
    <row r="1462" ht="15" customHeight="1" hidden="1"/>
    <row r="1463" ht="15" customHeight="1" hidden="1"/>
    <row r="1464" ht="15" customHeight="1" hidden="1"/>
    <row r="1465" ht="15" customHeight="1" hidden="1"/>
    <row r="1466" ht="15" customHeight="1" hidden="1"/>
    <row r="1467" ht="15" customHeight="1" hidden="1"/>
    <row r="1468" ht="15" customHeight="1" hidden="1"/>
    <row r="1469" ht="15" customHeight="1" hidden="1"/>
    <row r="1470" ht="15" customHeight="1" hidden="1"/>
    <row r="1471" ht="15" customHeight="1" hidden="1"/>
    <row r="1472" ht="15" customHeight="1" hidden="1"/>
    <row r="1473" ht="15" customHeight="1" hidden="1"/>
    <row r="1474" ht="15" customHeight="1" hidden="1"/>
    <row r="1475" ht="15" customHeight="1" hidden="1"/>
    <row r="1476" ht="15" customHeight="1" hidden="1"/>
    <row r="1477" ht="15" customHeight="1" hidden="1"/>
    <row r="1478" ht="15" customHeight="1" hidden="1"/>
    <row r="1479" ht="15" customHeight="1" hidden="1"/>
    <row r="1480" ht="15" customHeight="1" hidden="1"/>
    <row r="1481" ht="15" customHeight="1" hidden="1"/>
    <row r="1482" ht="15" customHeight="1" hidden="1"/>
    <row r="1483" ht="15" customHeight="1" hidden="1"/>
    <row r="1484" ht="15" customHeight="1" hidden="1"/>
    <row r="1485" ht="15" customHeight="1" hidden="1"/>
    <row r="1486" ht="15" customHeight="1" hidden="1"/>
    <row r="1487" ht="15" customHeight="1" hidden="1"/>
    <row r="1488" ht="15" customHeight="1" hidden="1"/>
    <row r="1489" ht="15" customHeight="1" hidden="1"/>
    <row r="1490" ht="15" customHeight="1" hidden="1"/>
    <row r="1491" ht="15" customHeight="1" hidden="1"/>
    <row r="1492" ht="15" customHeight="1" hidden="1"/>
    <row r="1493" ht="15" customHeight="1" hidden="1"/>
    <row r="1494" ht="15" customHeight="1" hidden="1"/>
    <row r="1495" ht="15" customHeight="1" hidden="1"/>
    <row r="1496" ht="15" customHeight="1" hidden="1"/>
    <row r="1497" ht="15" customHeight="1" hidden="1"/>
    <row r="1498" ht="15" customHeight="1" hidden="1"/>
    <row r="1499" ht="15" customHeight="1" hidden="1"/>
    <row r="1500" ht="15" customHeight="1" hidden="1"/>
    <row r="1501" ht="15" customHeight="1" hidden="1"/>
    <row r="1502" ht="15" customHeight="1" hidden="1"/>
    <row r="1503" ht="15" customHeight="1" hidden="1"/>
    <row r="1504" ht="15" customHeight="1" hidden="1"/>
    <row r="1505" ht="15" customHeight="1" hidden="1"/>
    <row r="1506" ht="15" customHeight="1" hidden="1"/>
    <row r="1507" ht="15" customHeight="1" hidden="1"/>
    <row r="1508" ht="15" customHeight="1" hidden="1"/>
    <row r="1509" ht="15" customHeight="1" hidden="1"/>
    <row r="1510" ht="15" customHeight="1" hidden="1"/>
    <row r="1511" ht="15" customHeight="1" hidden="1"/>
    <row r="1512" ht="15" customHeight="1" hidden="1"/>
    <row r="1513" ht="15" customHeight="1" hidden="1"/>
    <row r="1514" ht="15" customHeight="1" hidden="1"/>
    <row r="1515" ht="15" customHeight="1" hidden="1"/>
    <row r="1516" ht="15" customHeight="1" hidden="1"/>
    <row r="1517" ht="15" customHeight="1" hidden="1"/>
    <row r="1518" ht="15" customHeight="1" hidden="1"/>
    <row r="1519" ht="15" customHeight="1" hidden="1"/>
    <row r="1520" ht="15" customHeight="1" hidden="1"/>
    <row r="1521" ht="15" customHeight="1" hidden="1"/>
    <row r="1522" ht="15" customHeight="1" hidden="1"/>
    <row r="1523" ht="15" customHeight="1" hidden="1"/>
    <row r="1524" ht="15" customHeight="1" hidden="1"/>
    <row r="1525" ht="15" customHeight="1" hidden="1"/>
    <row r="1526" ht="15" customHeight="1" hidden="1"/>
    <row r="1527" ht="15" customHeight="1" hidden="1"/>
    <row r="1528" ht="15" customHeight="1" hidden="1"/>
    <row r="1529" ht="15" customHeight="1" hidden="1"/>
    <row r="1530" ht="15" customHeight="1" hidden="1"/>
    <row r="1531" ht="15" customHeight="1" hidden="1"/>
    <row r="1532" ht="15" customHeight="1" hidden="1"/>
    <row r="1533" ht="15" customHeight="1" hidden="1"/>
    <row r="1534" ht="15" customHeight="1" hidden="1"/>
    <row r="1535" ht="15" customHeight="1" hidden="1"/>
    <row r="1536" ht="15" customHeight="1" hidden="1"/>
    <row r="1537" ht="15" customHeight="1" hidden="1"/>
    <row r="1538" ht="15" customHeight="1" hidden="1"/>
    <row r="1539" ht="15" customHeight="1" hidden="1"/>
    <row r="1540" ht="15" customHeight="1" hidden="1"/>
    <row r="1541" ht="15" customHeight="1" hidden="1"/>
    <row r="1542" ht="15" customHeight="1" hidden="1"/>
    <row r="1543" ht="15" customHeight="1" hidden="1"/>
    <row r="1544" ht="15" customHeight="1" hidden="1"/>
    <row r="1545" ht="15" customHeight="1" hidden="1"/>
    <row r="1546" ht="15" customHeight="1" hidden="1"/>
    <row r="1547" ht="15" customHeight="1" hidden="1"/>
    <row r="1548" ht="15" customHeight="1" hidden="1"/>
    <row r="1549" ht="15" customHeight="1" hidden="1"/>
    <row r="1550" ht="15" customHeight="1" hidden="1"/>
    <row r="1551" ht="15" customHeight="1" hidden="1"/>
    <row r="1552" ht="15" customHeight="1" hidden="1"/>
    <row r="1553" ht="15" customHeight="1" hidden="1"/>
    <row r="1554" ht="15" customHeight="1" hidden="1"/>
    <row r="1555" ht="15" customHeight="1" hidden="1"/>
    <row r="1556" ht="15" customHeight="1" hidden="1"/>
    <row r="1557" ht="15" customHeight="1" hidden="1"/>
    <row r="1558" ht="15" customHeight="1" hidden="1"/>
    <row r="1559" ht="15" customHeight="1" hidden="1"/>
    <row r="1560" ht="15" customHeight="1" hidden="1"/>
    <row r="1561" ht="15" customHeight="1" hidden="1"/>
    <row r="1562" ht="15" customHeight="1" hidden="1"/>
    <row r="1563" ht="15" customHeight="1" hidden="1"/>
    <row r="1564" ht="15" customHeight="1" hidden="1"/>
    <row r="1565" ht="15" customHeight="1" hidden="1"/>
    <row r="1566" ht="15" customHeight="1" hidden="1"/>
    <row r="1567" ht="15" customHeight="1" hidden="1"/>
    <row r="1568" ht="15" customHeight="1" hidden="1"/>
    <row r="1569" ht="15" customHeight="1" hidden="1"/>
    <row r="1570" ht="15" customHeight="1" hidden="1"/>
    <row r="1571" ht="15" customHeight="1" hidden="1"/>
    <row r="1572" ht="15" customHeight="1" hidden="1"/>
    <row r="1573" ht="15" customHeight="1" hidden="1"/>
    <row r="1574" ht="15" customHeight="1" hidden="1"/>
    <row r="1575" ht="15" customHeight="1" hidden="1"/>
    <row r="1576" ht="15" customHeight="1" hidden="1"/>
    <row r="1577" ht="15" customHeight="1" hidden="1"/>
    <row r="1578" ht="15" customHeight="1" hidden="1"/>
    <row r="1579" ht="15" customHeight="1" hidden="1"/>
    <row r="1580" ht="15" customHeight="1" hidden="1"/>
    <row r="1581" ht="15" customHeight="1" hidden="1"/>
    <row r="1582" ht="15" customHeight="1" hidden="1"/>
    <row r="1583" ht="15" customHeight="1" hidden="1"/>
    <row r="1584" ht="15" customHeight="1" hidden="1"/>
    <row r="1585" ht="15" customHeight="1" hidden="1"/>
    <row r="1586" ht="15" customHeight="1" hidden="1"/>
    <row r="1587" ht="15" customHeight="1" hidden="1"/>
    <row r="1588" ht="15" customHeight="1" hidden="1"/>
    <row r="1589" ht="15" customHeight="1" hidden="1"/>
    <row r="1590" ht="15" customHeight="1" hidden="1"/>
    <row r="1591" ht="15" customHeight="1" hidden="1"/>
    <row r="1592" ht="15" customHeight="1" hidden="1"/>
    <row r="1593" ht="15" customHeight="1" hidden="1"/>
    <row r="1594" ht="15" customHeight="1" hidden="1"/>
    <row r="1595" ht="15" customHeight="1" hidden="1"/>
    <row r="1596" ht="15" customHeight="1" hidden="1"/>
    <row r="1597" ht="15" customHeight="1" hidden="1"/>
    <row r="1598" ht="15" customHeight="1" hidden="1"/>
    <row r="1599" ht="15" customHeight="1" hidden="1"/>
    <row r="1600" ht="15" customHeight="1" hidden="1"/>
    <row r="1601" ht="15" customHeight="1" hidden="1"/>
    <row r="1602" ht="15" customHeight="1" hidden="1"/>
    <row r="1603" ht="15" customHeight="1" hidden="1"/>
    <row r="1604" ht="15" customHeight="1" hidden="1"/>
    <row r="1605" ht="15" customHeight="1" hidden="1"/>
    <row r="1606" ht="15" customHeight="1" hidden="1"/>
    <row r="1607" ht="15" customHeight="1" hidden="1"/>
    <row r="1608" ht="15" customHeight="1" hidden="1"/>
    <row r="1609" ht="15" customHeight="1" hidden="1"/>
    <row r="1610" ht="15" customHeight="1" hidden="1"/>
    <row r="1611" ht="15" customHeight="1" hidden="1"/>
    <row r="1612" ht="15" customHeight="1" hidden="1"/>
    <row r="1613" ht="15" customHeight="1" hidden="1"/>
    <row r="1614" ht="15" customHeight="1" hidden="1"/>
    <row r="1615" ht="15" customHeight="1" hidden="1"/>
    <row r="1616" ht="15" customHeight="1" hidden="1"/>
    <row r="1617" ht="15" customHeight="1" hidden="1"/>
    <row r="1618" ht="15" customHeight="1" hidden="1"/>
    <row r="1619" ht="15" customHeight="1" hidden="1"/>
    <row r="1620" ht="15" customHeight="1" hidden="1"/>
    <row r="1621" ht="15" customHeight="1" hidden="1"/>
    <row r="1622" ht="15" customHeight="1" hidden="1"/>
    <row r="1623" ht="15" customHeight="1" hidden="1"/>
    <row r="1624" ht="15" customHeight="1" hidden="1"/>
    <row r="1625" ht="15" customHeight="1" hidden="1"/>
    <row r="1626" ht="15" customHeight="1" hidden="1"/>
    <row r="1627" ht="15" customHeight="1" hidden="1"/>
    <row r="1628" ht="15" customHeight="1" hidden="1"/>
    <row r="1629" ht="15" customHeight="1" hidden="1"/>
    <row r="1630" ht="15" customHeight="1" hidden="1"/>
    <row r="1631" ht="15" customHeight="1" hidden="1"/>
    <row r="1632" ht="15" customHeight="1" hidden="1"/>
    <row r="1633" ht="15" customHeight="1" hidden="1"/>
    <row r="1634" ht="15" customHeight="1" hidden="1"/>
    <row r="1635" ht="15" customHeight="1" hidden="1"/>
    <row r="1636" ht="15" customHeight="1" hidden="1"/>
    <row r="1637" ht="15" customHeight="1" hidden="1"/>
    <row r="1638" ht="15" customHeight="1" hidden="1"/>
    <row r="1639" ht="15" customHeight="1" hidden="1"/>
    <row r="1640" ht="15" customHeight="1" hidden="1"/>
    <row r="1641" ht="15" customHeight="1" hidden="1"/>
    <row r="1642" ht="15" customHeight="1" hidden="1"/>
    <row r="1643" ht="15" customHeight="1" hidden="1"/>
    <row r="1644" ht="15" customHeight="1" hidden="1"/>
    <row r="1645" ht="15" customHeight="1" hidden="1"/>
    <row r="1646" ht="15" customHeight="1" hidden="1"/>
    <row r="1647" ht="15" customHeight="1" hidden="1"/>
    <row r="1648" ht="15" customHeight="1" hidden="1"/>
    <row r="1649" ht="15" customHeight="1" hidden="1"/>
    <row r="1650" ht="15" customHeight="1" hidden="1"/>
    <row r="1651" ht="15" customHeight="1" hidden="1"/>
    <row r="1652" ht="15" customHeight="1" hidden="1"/>
    <row r="1653" ht="15" customHeight="1" hidden="1"/>
    <row r="1654" ht="15" customHeight="1" hidden="1"/>
    <row r="1655" ht="15" customHeight="1" hidden="1"/>
    <row r="1656" ht="15" customHeight="1" hidden="1"/>
    <row r="1657" ht="15" customHeight="1" hidden="1"/>
    <row r="1658" ht="15" customHeight="1" hidden="1"/>
    <row r="1659" ht="15" customHeight="1" hidden="1"/>
    <row r="1660" ht="15" customHeight="1" hidden="1"/>
    <row r="1661" ht="15" customHeight="1" hidden="1"/>
    <row r="1662" ht="15" customHeight="1" hidden="1"/>
    <row r="1663" ht="15" customHeight="1" hidden="1"/>
    <row r="1664" ht="15" customHeight="1" hidden="1"/>
    <row r="1665" ht="15" customHeight="1" hidden="1"/>
    <row r="1666" ht="15" customHeight="1" hidden="1"/>
    <row r="1667" ht="15" customHeight="1" hidden="1"/>
    <row r="1668" ht="15" customHeight="1" hidden="1"/>
    <row r="1669" ht="15" customHeight="1" hidden="1"/>
    <row r="1670" ht="15" customHeight="1" hidden="1"/>
    <row r="1671" ht="15" customHeight="1" hidden="1"/>
    <row r="1672" ht="15" customHeight="1" hidden="1"/>
    <row r="1673" ht="15" customHeight="1" hidden="1"/>
    <row r="1674" ht="15" customHeight="1" hidden="1"/>
    <row r="1675" ht="15" customHeight="1" hidden="1"/>
    <row r="1676" ht="15" customHeight="1" hidden="1"/>
    <row r="1677" ht="15" customHeight="1" hidden="1"/>
    <row r="1678" ht="15" customHeight="1" hidden="1"/>
    <row r="1679" ht="15" customHeight="1" hidden="1"/>
    <row r="1680" ht="15" customHeight="1" hidden="1"/>
    <row r="1681" ht="15" customHeight="1" hidden="1"/>
    <row r="1682" ht="15" customHeight="1" hidden="1"/>
    <row r="1683" ht="15" customHeight="1" hidden="1"/>
    <row r="1684" ht="15" customHeight="1" hidden="1"/>
    <row r="1685" ht="15" customHeight="1" hidden="1"/>
    <row r="1686" ht="15" customHeight="1" hidden="1"/>
    <row r="1687" ht="15" customHeight="1" hidden="1"/>
    <row r="1688" ht="15" customHeight="1" hidden="1"/>
    <row r="1689" ht="15" customHeight="1" hidden="1"/>
    <row r="1690" ht="15" customHeight="1" hidden="1"/>
    <row r="1691" ht="15" customHeight="1" hidden="1"/>
    <row r="1692" ht="15" customHeight="1" hidden="1"/>
    <row r="1693" ht="15" customHeight="1" hidden="1"/>
    <row r="1694" ht="15" customHeight="1" hidden="1"/>
    <row r="1695" ht="15" customHeight="1" hidden="1"/>
    <row r="1696" ht="15" customHeight="1" hidden="1"/>
    <row r="1697" ht="15" customHeight="1" hidden="1"/>
    <row r="1698" ht="15" customHeight="1" hidden="1"/>
    <row r="1699" ht="15" customHeight="1" hidden="1"/>
    <row r="1700" ht="15" customHeight="1" hidden="1"/>
    <row r="1701" ht="15" customHeight="1" hidden="1"/>
    <row r="1702" ht="15" customHeight="1" hidden="1"/>
    <row r="1703" ht="15" customHeight="1" hidden="1"/>
    <row r="1704" ht="15" customHeight="1" hidden="1"/>
    <row r="1705" ht="15" customHeight="1" hidden="1"/>
    <row r="1706" ht="15" customHeight="1" hidden="1"/>
    <row r="1707" ht="15" customHeight="1" hidden="1"/>
    <row r="1708" ht="15" customHeight="1" hidden="1"/>
    <row r="1709" ht="15" customHeight="1" hidden="1"/>
    <row r="1710" ht="15" customHeight="1" hidden="1"/>
    <row r="1711" ht="15" customHeight="1" hidden="1"/>
    <row r="1712" ht="15" customHeight="1" hidden="1"/>
    <row r="1713" ht="15" customHeight="1" hidden="1"/>
    <row r="1714" ht="15" customHeight="1" hidden="1"/>
    <row r="1715" ht="15" customHeight="1" hidden="1"/>
    <row r="1716" ht="15" customHeight="1" hidden="1"/>
    <row r="1717" ht="15" customHeight="1" hidden="1"/>
    <row r="1718" ht="15" customHeight="1" hidden="1"/>
    <row r="1719" ht="15" customHeight="1" hidden="1"/>
    <row r="1720" ht="15" customHeight="1" hidden="1"/>
    <row r="1721" ht="15" customHeight="1" hidden="1"/>
    <row r="1722" ht="15" customHeight="1" hidden="1"/>
    <row r="1723" ht="15" customHeight="1" hidden="1"/>
    <row r="1724" ht="15" customHeight="1" hidden="1"/>
    <row r="1725" ht="15" customHeight="1" hidden="1"/>
    <row r="1726" ht="15" customHeight="1" hidden="1"/>
    <row r="1727" ht="15" customHeight="1" hidden="1"/>
    <row r="1728" ht="15" customHeight="1" hidden="1"/>
    <row r="1729" ht="15" customHeight="1" hidden="1"/>
    <row r="1730" ht="15" customHeight="1" hidden="1"/>
    <row r="1731" ht="15" customHeight="1" hidden="1"/>
    <row r="1732" ht="15" customHeight="1" hidden="1"/>
    <row r="1733" ht="15" customHeight="1" hidden="1"/>
    <row r="1734" ht="15" customHeight="1" hidden="1"/>
    <row r="1735" ht="15" customHeight="1" hidden="1"/>
    <row r="1736" ht="15" customHeight="1" hidden="1"/>
    <row r="1737" ht="15" customHeight="1" hidden="1"/>
    <row r="1738" ht="15" customHeight="1" hidden="1"/>
    <row r="1739" ht="15" customHeight="1" hidden="1"/>
    <row r="1740" ht="15" customHeight="1" hidden="1"/>
    <row r="1741" ht="15" customHeight="1" hidden="1"/>
    <row r="1742" ht="15" customHeight="1" hidden="1"/>
    <row r="1743" ht="15" customHeight="1" hidden="1"/>
    <row r="1744" ht="15" customHeight="1" hidden="1"/>
    <row r="1745" ht="15" customHeight="1" hidden="1"/>
    <row r="1746" ht="15" customHeight="1" hidden="1"/>
    <row r="1747" ht="15" customHeight="1" hidden="1"/>
    <row r="1748" ht="15" customHeight="1" hidden="1"/>
    <row r="1749" ht="15" customHeight="1" hidden="1"/>
    <row r="1750" ht="15" customHeight="1" hidden="1"/>
    <row r="1751" ht="15" customHeight="1" hidden="1"/>
    <row r="1752" ht="15" customHeight="1" hidden="1"/>
    <row r="1753" ht="15" customHeight="1" hidden="1"/>
    <row r="1754" ht="15" customHeight="1" hidden="1"/>
    <row r="1755" ht="15" customHeight="1" hidden="1"/>
    <row r="1756" ht="15" customHeight="1" hidden="1"/>
    <row r="1757" ht="15" customHeight="1" hidden="1"/>
    <row r="1758" ht="15" customHeight="1" hidden="1"/>
    <row r="1759" ht="15" customHeight="1" hidden="1"/>
    <row r="1760" ht="15" customHeight="1" hidden="1"/>
    <row r="1761" ht="15" customHeight="1" hidden="1"/>
    <row r="1762" ht="15" customHeight="1" hidden="1"/>
    <row r="1763" ht="15" customHeight="1" hidden="1"/>
    <row r="1764" ht="15" customHeight="1" hidden="1"/>
    <row r="1765" ht="15" customHeight="1" hidden="1"/>
    <row r="1766" ht="15" customHeight="1" hidden="1"/>
    <row r="1767" ht="15" customHeight="1" hidden="1"/>
    <row r="1768" ht="15" customHeight="1" hidden="1"/>
    <row r="1769" ht="15" customHeight="1" hidden="1"/>
    <row r="1770" ht="15" customHeight="1" hidden="1"/>
    <row r="1771" ht="15" customHeight="1" hidden="1"/>
    <row r="1772" ht="15" customHeight="1" hidden="1"/>
    <row r="1773" ht="15" customHeight="1" hidden="1"/>
    <row r="1774" ht="15" customHeight="1" hidden="1"/>
    <row r="1775" ht="15" customHeight="1" hidden="1"/>
    <row r="1776" ht="15" customHeight="1" hidden="1"/>
    <row r="1777" ht="15" customHeight="1" hidden="1"/>
    <row r="1778" ht="15" customHeight="1" hidden="1"/>
    <row r="1779" ht="15" customHeight="1" hidden="1"/>
    <row r="1780" ht="15" customHeight="1" hidden="1"/>
    <row r="1781" ht="15" customHeight="1" hidden="1"/>
    <row r="1782" ht="15" customHeight="1" hidden="1"/>
    <row r="1783" ht="15" customHeight="1" hidden="1"/>
    <row r="1784" ht="15" customHeight="1" hidden="1"/>
    <row r="1785" ht="15" customHeight="1" hidden="1"/>
    <row r="1786" ht="15" customHeight="1" hidden="1"/>
    <row r="1787" ht="15" customHeight="1" hidden="1"/>
    <row r="1788" ht="15" customHeight="1" hidden="1"/>
    <row r="1789" ht="15" customHeight="1" hidden="1"/>
    <row r="1790" ht="15" customHeight="1" hidden="1"/>
    <row r="1791" ht="15" customHeight="1" hidden="1"/>
    <row r="1792" ht="15" customHeight="1" hidden="1"/>
    <row r="1793" ht="15" customHeight="1" hidden="1"/>
    <row r="1794" ht="15" customHeight="1" hidden="1"/>
    <row r="1795" ht="15" customHeight="1" hidden="1"/>
    <row r="1796" ht="15" customHeight="1" hidden="1"/>
    <row r="1797" ht="15" customHeight="1" hidden="1"/>
    <row r="1798" ht="15" customHeight="1" hidden="1"/>
    <row r="1799" ht="15" customHeight="1" hidden="1"/>
    <row r="1800" ht="15" customHeight="1" hidden="1"/>
    <row r="1801" ht="15" customHeight="1" hidden="1"/>
    <row r="1802" ht="15" customHeight="1" hidden="1"/>
    <row r="1803" ht="15" customHeight="1" hidden="1"/>
    <row r="1804" ht="15" customHeight="1" hidden="1"/>
    <row r="1805" ht="15" customHeight="1" hidden="1"/>
    <row r="1806" ht="15" customHeight="1" hidden="1"/>
    <row r="1807" ht="15" customHeight="1" hidden="1"/>
    <row r="1808" ht="15" customHeight="1" hidden="1"/>
    <row r="1809" ht="15" customHeight="1" hidden="1"/>
    <row r="1810" ht="15" customHeight="1" hidden="1"/>
    <row r="1811" ht="15" customHeight="1" hidden="1"/>
    <row r="1812" ht="15" customHeight="1" hidden="1"/>
    <row r="1813" ht="15" customHeight="1" hidden="1"/>
    <row r="1814" ht="15" customHeight="1" hidden="1"/>
    <row r="1815" ht="15" customHeight="1" hidden="1"/>
    <row r="1816" ht="15" customHeight="1" hidden="1"/>
    <row r="1817" ht="15" customHeight="1" hidden="1"/>
    <row r="1818" ht="15" customHeight="1" hidden="1"/>
    <row r="1819" ht="15" customHeight="1" hidden="1"/>
    <row r="1820" ht="15" customHeight="1" hidden="1"/>
    <row r="1821" ht="15" customHeight="1" hidden="1"/>
    <row r="1822" ht="15" customHeight="1" hidden="1"/>
    <row r="1823" ht="15" customHeight="1" hidden="1"/>
    <row r="1824" ht="15" customHeight="1" hidden="1"/>
    <row r="1825" ht="15" customHeight="1" hidden="1"/>
    <row r="1826" ht="15" customHeight="1" hidden="1"/>
    <row r="1827" ht="15" customHeight="1" hidden="1"/>
    <row r="1828" ht="15" customHeight="1" hidden="1"/>
    <row r="1829" ht="15" customHeight="1" hidden="1"/>
    <row r="1830" ht="15" customHeight="1" hidden="1"/>
    <row r="1831" ht="15" customHeight="1" hidden="1"/>
    <row r="1832" ht="15" customHeight="1" hidden="1"/>
    <row r="1833" ht="15" customHeight="1" hidden="1"/>
    <row r="1834" ht="15" customHeight="1" hidden="1"/>
    <row r="1835" ht="15" customHeight="1" hidden="1"/>
    <row r="1836" ht="15" customHeight="1" hidden="1"/>
    <row r="1837" ht="15" customHeight="1" hidden="1"/>
    <row r="1838" ht="15" customHeight="1" hidden="1"/>
    <row r="1839" ht="15" customHeight="1" hidden="1"/>
    <row r="1840" ht="15" customHeight="1" hidden="1"/>
    <row r="1841" ht="15" customHeight="1" hidden="1"/>
    <row r="1842" ht="15" customHeight="1" hidden="1"/>
    <row r="1843" ht="15" customHeight="1" hidden="1"/>
    <row r="1844" ht="15" customHeight="1" hidden="1"/>
    <row r="1845" ht="15" customHeight="1" hidden="1"/>
    <row r="1846" ht="15" customHeight="1" hidden="1"/>
    <row r="1847" ht="15" customHeight="1" hidden="1"/>
    <row r="1848" ht="15" customHeight="1" hidden="1"/>
    <row r="1849" ht="15" customHeight="1" hidden="1"/>
    <row r="1850" ht="15" customHeight="1" hidden="1"/>
    <row r="1851" ht="15" customHeight="1" hidden="1"/>
    <row r="1852" ht="15" customHeight="1" hidden="1"/>
    <row r="1853" ht="15" customHeight="1" hidden="1"/>
    <row r="1854" ht="15" customHeight="1" hidden="1"/>
    <row r="1855" ht="15" customHeight="1" hidden="1"/>
    <row r="1856" ht="15" customHeight="1" hidden="1"/>
    <row r="1857" ht="15" customHeight="1" hidden="1"/>
    <row r="1858" ht="15" customHeight="1" hidden="1"/>
    <row r="1859" ht="15" customHeight="1" hidden="1"/>
    <row r="1860" ht="15" customHeight="1" hidden="1"/>
    <row r="1861" ht="15" customHeight="1" hidden="1"/>
    <row r="1862" ht="15" customHeight="1" hidden="1"/>
    <row r="1863" ht="15" customHeight="1" hidden="1"/>
    <row r="1864" ht="15" customHeight="1" hidden="1"/>
    <row r="1865" ht="15" customHeight="1" hidden="1"/>
    <row r="1866" ht="15" customHeight="1" hidden="1"/>
    <row r="1867" ht="15" customHeight="1" hidden="1"/>
    <row r="1868" ht="15" customHeight="1" hidden="1"/>
    <row r="1869" ht="15" customHeight="1" hidden="1"/>
    <row r="1870" ht="15" customHeight="1" hidden="1"/>
    <row r="1871" ht="15" customHeight="1" hidden="1"/>
    <row r="1872" ht="15" customHeight="1" hidden="1"/>
    <row r="1873" ht="15" customHeight="1" hidden="1"/>
    <row r="1874" ht="15" customHeight="1" hidden="1"/>
    <row r="1875" ht="15" customHeight="1" hidden="1"/>
    <row r="1876" ht="15" customHeight="1" hidden="1"/>
    <row r="1877" ht="15" customHeight="1" hidden="1"/>
    <row r="1878" ht="15" customHeight="1" hidden="1"/>
    <row r="1879" ht="15" customHeight="1" hidden="1"/>
    <row r="1880" ht="15" customHeight="1" hidden="1"/>
    <row r="1881" ht="15" customHeight="1" hidden="1"/>
    <row r="1882" ht="15" customHeight="1" hidden="1"/>
    <row r="1883" ht="15" customHeight="1" hidden="1"/>
    <row r="1884" ht="15" customHeight="1" hidden="1"/>
    <row r="1885" ht="15" customHeight="1" hidden="1"/>
    <row r="1886" ht="15" customHeight="1" hidden="1"/>
    <row r="1887" ht="15" customHeight="1" hidden="1"/>
    <row r="1888" ht="15" customHeight="1" hidden="1"/>
    <row r="1889" ht="15" customHeight="1" hidden="1"/>
    <row r="1890" ht="15" customHeight="1" hidden="1"/>
    <row r="1891" ht="15" customHeight="1" hidden="1"/>
    <row r="1892" ht="15" customHeight="1" hidden="1"/>
    <row r="1893" ht="15" customHeight="1" hidden="1"/>
    <row r="1894" ht="15" customHeight="1" hidden="1"/>
    <row r="1895" ht="15" customHeight="1" hidden="1"/>
    <row r="1896" ht="15" customHeight="1" hidden="1"/>
    <row r="1897" ht="15" customHeight="1" hidden="1"/>
    <row r="1898" ht="15" customHeight="1" hidden="1"/>
    <row r="1899" ht="15" customHeight="1" hidden="1"/>
    <row r="1900" ht="15" customHeight="1" hidden="1"/>
    <row r="1901" ht="15" customHeight="1" hidden="1"/>
    <row r="1902" ht="15" customHeight="1" hidden="1"/>
    <row r="1903" ht="15" customHeight="1" hidden="1"/>
    <row r="1904" ht="15" customHeight="1" hidden="1"/>
    <row r="1905" ht="15" customHeight="1" hidden="1"/>
    <row r="1906" ht="15" customHeight="1" hidden="1"/>
    <row r="1907" ht="15" customHeight="1" hidden="1"/>
    <row r="1908" ht="15" customHeight="1" hidden="1"/>
    <row r="1909" ht="15" customHeight="1" hidden="1"/>
    <row r="1910" ht="15" customHeight="1" hidden="1"/>
    <row r="1911" ht="15" customHeight="1" hidden="1"/>
    <row r="1912" ht="15" customHeight="1" hidden="1"/>
    <row r="1913" ht="15" customHeight="1" hidden="1"/>
    <row r="1914" ht="15" customHeight="1" hidden="1"/>
    <row r="1915" ht="15" customHeight="1" hidden="1"/>
    <row r="1916" ht="15" customHeight="1" hidden="1"/>
    <row r="1917" ht="15" customHeight="1" hidden="1"/>
    <row r="1918" ht="15" customHeight="1" hidden="1"/>
    <row r="1919" ht="15" customHeight="1" hidden="1"/>
    <row r="1920" ht="15" customHeight="1" hidden="1"/>
    <row r="1921" ht="15" customHeight="1" hidden="1"/>
    <row r="1922" ht="15" customHeight="1" hidden="1"/>
    <row r="1923" ht="15" customHeight="1" hidden="1"/>
    <row r="1924" ht="15" customHeight="1" hidden="1"/>
    <row r="1925" ht="15" customHeight="1" hidden="1"/>
    <row r="1926" ht="15" customHeight="1" hidden="1"/>
    <row r="1927" ht="15" customHeight="1" hidden="1"/>
    <row r="1928" ht="15" customHeight="1" hidden="1"/>
    <row r="1929" ht="15" customHeight="1" hidden="1"/>
    <row r="1930" ht="15" customHeight="1" hidden="1"/>
    <row r="1931" ht="15" customHeight="1" hidden="1"/>
    <row r="1932" ht="15" customHeight="1" hidden="1"/>
    <row r="1933" ht="15" customHeight="1" hidden="1"/>
    <row r="1934" ht="15" customHeight="1" hidden="1"/>
    <row r="1935" ht="15" customHeight="1" hidden="1"/>
    <row r="1936" ht="15" customHeight="1" hidden="1"/>
    <row r="1937" ht="15" customHeight="1" hidden="1"/>
    <row r="1938" ht="15" customHeight="1" hidden="1"/>
    <row r="1939" ht="15" customHeight="1" hidden="1"/>
    <row r="1940" ht="15" customHeight="1" hidden="1"/>
    <row r="1941" ht="15" customHeight="1" hidden="1"/>
    <row r="1942" ht="15" customHeight="1" hidden="1"/>
    <row r="1943" ht="15" customHeight="1" hidden="1"/>
    <row r="1944" ht="15" customHeight="1" hidden="1"/>
    <row r="1945" ht="15" customHeight="1" hidden="1"/>
    <row r="1946" ht="15" customHeight="1" hidden="1"/>
    <row r="1947" ht="15" customHeight="1" hidden="1"/>
    <row r="1948" ht="15" customHeight="1" hidden="1"/>
    <row r="1949" ht="15" customHeight="1" hidden="1"/>
    <row r="1950" ht="15" customHeight="1" hidden="1"/>
    <row r="1951" ht="15" customHeight="1" hidden="1"/>
    <row r="1952" ht="15" customHeight="1" hidden="1"/>
    <row r="1953" ht="15" customHeight="1" hidden="1"/>
    <row r="1954" ht="15" customHeight="1" hidden="1"/>
    <row r="1955" ht="15" customHeight="1" hidden="1"/>
    <row r="1956" ht="15" customHeight="1" hidden="1"/>
    <row r="1957" ht="15" customHeight="1" hidden="1"/>
    <row r="1958" ht="15" customHeight="1" hidden="1"/>
    <row r="1959" ht="15" customHeight="1" hidden="1"/>
    <row r="1960" ht="15" customHeight="1" hidden="1"/>
    <row r="1961" ht="15" customHeight="1" hidden="1"/>
    <row r="1962" ht="15" customHeight="1" hidden="1"/>
    <row r="1963" ht="15" customHeight="1" hidden="1"/>
    <row r="1964" ht="15" customHeight="1" hidden="1"/>
    <row r="1965" ht="15" customHeight="1" hidden="1"/>
    <row r="1966" ht="15" customHeight="1" hidden="1"/>
    <row r="1967" ht="15" customHeight="1" hidden="1"/>
    <row r="1968" ht="15" customHeight="1" hidden="1"/>
    <row r="1969" ht="15" customHeight="1" hidden="1"/>
    <row r="1970" ht="15" customHeight="1" hidden="1"/>
    <row r="1971" ht="15" customHeight="1" hidden="1"/>
    <row r="1972" ht="15" customHeight="1" hidden="1"/>
    <row r="1973" ht="15" customHeight="1" hidden="1"/>
    <row r="1974" ht="15" customHeight="1" hidden="1"/>
    <row r="1975" ht="15" customHeight="1" hidden="1"/>
    <row r="1976" ht="15" customHeight="1" hidden="1"/>
    <row r="1977" ht="15" customHeight="1" hidden="1"/>
    <row r="1978" ht="15" customHeight="1" hidden="1"/>
    <row r="1979" ht="15" customHeight="1" hidden="1"/>
    <row r="1980" ht="15" customHeight="1" hidden="1"/>
    <row r="1981" ht="15" customHeight="1" hidden="1"/>
    <row r="1982" ht="15" customHeight="1" hidden="1"/>
    <row r="1983" ht="15" customHeight="1" hidden="1"/>
    <row r="1984" ht="15" customHeight="1" hidden="1"/>
    <row r="1985" ht="15" customHeight="1" hidden="1"/>
    <row r="1986" ht="15" customHeight="1" hidden="1"/>
    <row r="1987" ht="15" customHeight="1" hidden="1"/>
    <row r="1988" ht="15" customHeight="1" hidden="1"/>
    <row r="1989" ht="15" customHeight="1" hidden="1"/>
    <row r="1990" ht="15" customHeight="1" hidden="1"/>
    <row r="1991" ht="15" customHeight="1" hidden="1"/>
    <row r="1992" ht="15" customHeight="1" hidden="1"/>
    <row r="1993" ht="15" customHeight="1" hidden="1"/>
    <row r="1994" ht="15" customHeight="1" hidden="1"/>
    <row r="1995" ht="15" customHeight="1" hidden="1"/>
    <row r="1996" ht="15" customHeight="1" hidden="1"/>
    <row r="1997" ht="15" customHeight="1" hidden="1"/>
    <row r="1998" ht="15" customHeight="1" hidden="1"/>
    <row r="1999" ht="15" customHeight="1" hidden="1"/>
    <row r="2000" ht="15" customHeight="1" hidden="1"/>
    <row r="2001" ht="15" customHeight="1" hidden="1"/>
    <row r="2002" ht="15" customHeight="1" hidden="1"/>
    <row r="2003" ht="15" customHeight="1" hidden="1"/>
    <row r="2004" ht="15" customHeight="1" hidden="1"/>
    <row r="2005" ht="15" customHeight="1" hidden="1"/>
    <row r="2006" ht="15" customHeight="1" hidden="1"/>
    <row r="2007" ht="15" customHeight="1" hidden="1"/>
    <row r="2008" ht="15" customHeight="1" hidden="1"/>
    <row r="2009" ht="15" customHeight="1" hidden="1"/>
    <row r="2010" ht="15" customHeight="1" hidden="1"/>
    <row r="2011" ht="15" customHeight="1" hidden="1"/>
    <row r="2012" ht="15" customHeight="1" hidden="1"/>
    <row r="2013" ht="15" customHeight="1" hidden="1"/>
    <row r="2014" ht="15" customHeight="1" hidden="1"/>
    <row r="2015" ht="15" customHeight="1" hidden="1"/>
    <row r="2016" ht="15" customHeight="1" hidden="1"/>
    <row r="2017" ht="15" customHeight="1" hidden="1"/>
    <row r="2018" ht="15" customHeight="1" hidden="1"/>
    <row r="2019" ht="15" customHeight="1" hidden="1"/>
    <row r="2020" ht="15" customHeight="1" hidden="1"/>
    <row r="2021" ht="15" customHeight="1" hidden="1"/>
    <row r="2022" ht="15" customHeight="1" hidden="1"/>
    <row r="2023" ht="15" customHeight="1" hidden="1"/>
    <row r="2024" ht="15" customHeight="1" hidden="1"/>
    <row r="2025" ht="15" customHeight="1" hidden="1"/>
    <row r="2026" ht="15" customHeight="1" hidden="1"/>
    <row r="2027" ht="15" customHeight="1" hidden="1"/>
    <row r="2028" ht="15" customHeight="1" hidden="1"/>
    <row r="2029" ht="15" customHeight="1" hidden="1"/>
    <row r="2030" ht="15" customHeight="1" hidden="1"/>
    <row r="2031" ht="15" customHeight="1" hidden="1"/>
    <row r="2032" ht="15" customHeight="1" hidden="1"/>
    <row r="2033" ht="15" customHeight="1" hidden="1"/>
    <row r="2034" ht="15" customHeight="1" hidden="1"/>
    <row r="2035" ht="15" customHeight="1" hidden="1"/>
    <row r="2036" ht="15" customHeight="1" hidden="1"/>
    <row r="2037" ht="15" customHeight="1" hidden="1"/>
    <row r="2038" ht="15" customHeight="1" hidden="1"/>
    <row r="2039" ht="15" customHeight="1" hidden="1"/>
    <row r="2040" ht="15" customHeight="1" hidden="1"/>
    <row r="2041" ht="15" customHeight="1" hidden="1"/>
    <row r="2042" ht="15" customHeight="1" hidden="1"/>
    <row r="2043" ht="15" customHeight="1" hidden="1"/>
    <row r="2044" ht="15" customHeight="1" hidden="1"/>
    <row r="2045" ht="15" customHeight="1" hidden="1"/>
    <row r="2046" ht="15" customHeight="1" hidden="1"/>
    <row r="2047" ht="15" customHeight="1" hidden="1"/>
    <row r="2048" ht="15" customHeight="1" hidden="1"/>
    <row r="2049" ht="15" customHeight="1" hidden="1"/>
    <row r="2050" ht="15" customHeight="1" hidden="1"/>
    <row r="2051" ht="15" customHeight="1" hidden="1"/>
    <row r="2052" ht="15" customHeight="1" hidden="1"/>
    <row r="2053" ht="15" customHeight="1" hidden="1"/>
    <row r="2054" ht="15" customHeight="1" hidden="1"/>
    <row r="2055" ht="15" customHeight="1" hidden="1"/>
    <row r="2056" ht="15" customHeight="1" hidden="1"/>
    <row r="2057" ht="15" customHeight="1" hidden="1"/>
    <row r="2058" ht="15" customHeight="1" hidden="1"/>
    <row r="2059" ht="15" customHeight="1" hidden="1"/>
    <row r="2060" ht="15" customHeight="1" hidden="1"/>
    <row r="2061" ht="15" customHeight="1" hidden="1"/>
    <row r="2062" ht="15" customHeight="1" hidden="1"/>
    <row r="2063" ht="15" customHeight="1" hidden="1"/>
    <row r="2064" ht="15" customHeight="1" hidden="1"/>
    <row r="2065" ht="15" customHeight="1" hidden="1"/>
    <row r="2066" ht="15" customHeight="1" hidden="1"/>
    <row r="2067" ht="15" customHeight="1" hidden="1"/>
    <row r="2068" ht="15" customHeight="1" hidden="1"/>
    <row r="2069" ht="15" customHeight="1" hidden="1"/>
    <row r="2070" ht="15" customHeight="1" hidden="1"/>
    <row r="2071" ht="15" customHeight="1" hidden="1"/>
    <row r="2072" ht="15" customHeight="1" hidden="1"/>
    <row r="2073" ht="15" customHeight="1" hidden="1"/>
    <row r="2074" ht="15" customHeight="1" hidden="1"/>
    <row r="2075" ht="15" customHeight="1" hidden="1"/>
    <row r="2076" ht="15" customHeight="1" hidden="1"/>
    <row r="2077" ht="15" customHeight="1" hidden="1"/>
    <row r="2078" ht="15" customHeight="1" hidden="1"/>
    <row r="2079" ht="15" customHeight="1" hidden="1"/>
    <row r="2080" ht="15" customHeight="1" hidden="1"/>
    <row r="2081" ht="15" customHeight="1" hidden="1"/>
    <row r="2082" ht="15" customHeight="1" hidden="1"/>
    <row r="2083" ht="15" customHeight="1" hidden="1"/>
    <row r="2084" ht="15" customHeight="1" hidden="1"/>
    <row r="2085" ht="15" customHeight="1" hidden="1"/>
    <row r="2086" ht="15" customHeight="1" hidden="1"/>
    <row r="2087" ht="15" customHeight="1" hidden="1"/>
    <row r="2088" ht="15" customHeight="1" hidden="1"/>
    <row r="2089" ht="15" customHeight="1" hidden="1"/>
    <row r="2090" ht="15" customHeight="1" hidden="1"/>
    <row r="2091" ht="15" customHeight="1" hidden="1"/>
    <row r="2092" ht="15" customHeight="1" hidden="1"/>
    <row r="2093" ht="15" customHeight="1" hidden="1"/>
    <row r="2094" ht="15" customHeight="1" hidden="1"/>
    <row r="2095" ht="15" customHeight="1" hidden="1"/>
    <row r="2096" ht="15" customHeight="1" hidden="1"/>
    <row r="2097" ht="15" customHeight="1" hidden="1"/>
    <row r="2098" ht="15" customHeight="1" hidden="1"/>
    <row r="2099" ht="15" customHeight="1" hidden="1"/>
    <row r="2100" ht="15" customHeight="1" hidden="1"/>
    <row r="2101" ht="15" customHeight="1" hidden="1"/>
    <row r="2102" ht="15" customHeight="1" hidden="1"/>
    <row r="2103" ht="15" customHeight="1" hidden="1"/>
    <row r="2104" ht="15" customHeight="1" hidden="1"/>
    <row r="2105" ht="15" customHeight="1" hidden="1"/>
    <row r="2106" ht="15" customHeight="1" hidden="1"/>
    <row r="2107" ht="15" customHeight="1" hidden="1"/>
    <row r="2108" ht="15" customHeight="1" hidden="1"/>
    <row r="2109" ht="15" customHeight="1" hidden="1"/>
    <row r="2110" ht="15" customHeight="1" hidden="1"/>
    <row r="2111" ht="15" customHeight="1" hidden="1"/>
    <row r="2112" ht="15" customHeight="1" hidden="1"/>
    <row r="2113" ht="15" customHeight="1" hidden="1"/>
    <row r="2114" ht="15" customHeight="1" hidden="1"/>
    <row r="2115" ht="15" customHeight="1" hidden="1"/>
    <row r="2116" ht="15" customHeight="1" hidden="1"/>
    <row r="2117" ht="15" customHeight="1" hidden="1"/>
    <row r="2118" ht="15" customHeight="1" hidden="1"/>
    <row r="2119" ht="15" customHeight="1" hidden="1"/>
    <row r="2120" ht="15" customHeight="1" hidden="1"/>
    <row r="2121" ht="15" customHeight="1" hidden="1"/>
    <row r="2122" ht="15" customHeight="1" hidden="1"/>
    <row r="2123" ht="15" customHeight="1" hidden="1"/>
    <row r="2124" ht="15" customHeight="1" hidden="1"/>
    <row r="2125" ht="15" customHeight="1" hidden="1"/>
    <row r="2126" ht="15" customHeight="1" hidden="1"/>
    <row r="2127" ht="15" customHeight="1" hidden="1"/>
    <row r="2128" ht="15" customHeight="1" hidden="1"/>
    <row r="2129" ht="15" customHeight="1" hidden="1"/>
    <row r="2130" ht="15" customHeight="1" hidden="1"/>
    <row r="2131" ht="15" customHeight="1" hidden="1"/>
    <row r="2132" ht="15" customHeight="1" hidden="1"/>
    <row r="2133" ht="15" customHeight="1" hidden="1"/>
    <row r="2134" ht="15" customHeight="1" hidden="1"/>
    <row r="2135" ht="15" customHeight="1" hidden="1"/>
    <row r="2136" ht="15" customHeight="1" hidden="1"/>
    <row r="2137" ht="15" customHeight="1" hidden="1"/>
    <row r="2138" ht="15" customHeight="1" hidden="1"/>
    <row r="2139" ht="15" customHeight="1" hidden="1"/>
    <row r="2140" ht="15" customHeight="1" hidden="1"/>
    <row r="2141" ht="15" customHeight="1" hidden="1"/>
    <row r="2142" ht="15" customHeight="1" hidden="1"/>
    <row r="2143" ht="15" customHeight="1" hidden="1"/>
    <row r="2144" ht="15" customHeight="1" hidden="1"/>
    <row r="2145" ht="15" customHeight="1" hidden="1"/>
    <row r="2146" ht="15" customHeight="1" hidden="1"/>
    <row r="2147" ht="15" customHeight="1" hidden="1"/>
    <row r="2148" ht="15" customHeight="1" hidden="1"/>
    <row r="2149" ht="15" customHeight="1" hidden="1"/>
    <row r="2150" ht="15" customHeight="1" hidden="1"/>
    <row r="2151" ht="15" customHeight="1" hidden="1"/>
    <row r="2152" ht="15" customHeight="1" hidden="1"/>
    <row r="2153" ht="15" customHeight="1" hidden="1"/>
    <row r="2154" ht="15" customHeight="1" hidden="1"/>
    <row r="2155" ht="15" customHeight="1" hidden="1"/>
    <row r="2156" ht="15" customHeight="1" hidden="1"/>
    <row r="2157" ht="15" customHeight="1" hidden="1"/>
    <row r="2158" ht="15" customHeight="1" hidden="1"/>
    <row r="2159" ht="15" customHeight="1" hidden="1"/>
    <row r="2160" ht="15" customHeight="1" hidden="1"/>
    <row r="2161" ht="15" customHeight="1" hidden="1"/>
    <row r="2162" ht="15" customHeight="1" hidden="1"/>
    <row r="2163" ht="15" customHeight="1" hidden="1"/>
    <row r="2164" ht="15" customHeight="1" hidden="1"/>
    <row r="2165" ht="15" customHeight="1" hidden="1"/>
    <row r="2166" ht="15" customHeight="1" hidden="1"/>
    <row r="2167" ht="15" customHeight="1" hidden="1"/>
    <row r="2168" ht="15" customHeight="1" hidden="1"/>
    <row r="2169" ht="15" customHeight="1" hidden="1"/>
    <row r="2170" ht="15" customHeight="1" hidden="1"/>
    <row r="2171" ht="15" customHeight="1" hidden="1"/>
    <row r="2172" ht="15" customHeight="1" hidden="1"/>
    <row r="2173" ht="15" customHeight="1" hidden="1"/>
    <row r="2174" ht="15" customHeight="1" hidden="1"/>
    <row r="2175" ht="15" customHeight="1" hidden="1"/>
    <row r="2176" ht="15" customHeight="1" hidden="1"/>
    <row r="2177" ht="15" customHeight="1" hidden="1"/>
    <row r="2178" ht="15" customHeight="1" hidden="1"/>
    <row r="2179" ht="15" customHeight="1" hidden="1"/>
    <row r="2180" ht="15" customHeight="1" hidden="1"/>
    <row r="2181" ht="15" customHeight="1" hidden="1"/>
    <row r="2182" ht="15" customHeight="1" hidden="1"/>
    <row r="2183" ht="15" customHeight="1" hidden="1"/>
    <row r="2184" ht="15" customHeight="1" hidden="1"/>
    <row r="2185" ht="15" customHeight="1" hidden="1"/>
    <row r="2186" ht="15" customHeight="1" hidden="1"/>
    <row r="2187" ht="15" customHeight="1" hidden="1"/>
    <row r="2188" ht="15" customHeight="1" hidden="1"/>
    <row r="2189" ht="15" customHeight="1" hidden="1"/>
    <row r="2190" ht="15" customHeight="1" hidden="1"/>
    <row r="2191" ht="15" customHeight="1" hidden="1"/>
    <row r="2192" ht="15" customHeight="1" hidden="1"/>
    <row r="2193" ht="15" customHeight="1" hidden="1"/>
    <row r="2194" ht="15" customHeight="1" hidden="1"/>
    <row r="2195" ht="15" customHeight="1" hidden="1"/>
    <row r="2196" ht="15" customHeight="1" hidden="1"/>
    <row r="2197" ht="15" customHeight="1" hidden="1"/>
    <row r="2198" ht="15" customHeight="1" hidden="1"/>
    <row r="2199" ht="15" customHeight="1" hidden="1"/>
    <row r="2200" ht="15" customHeight="1" hidden="1"/>
    <row r="2201" ht="15" customHeight="1" hidden="1"/>
    <row r="2202" ht="15" customHeight="1" hidden="1"/>
    <row r="2203" ht="15" customHeight="1" hidden="1"/>
    <row r="2204" ht="15" customHeight="1" hidden="1"/>
    <row r="2205" ht="15" customHeight="1" hidden="1"/>
    <row r="2206" ht="15" customHeight="1" hidden="1"/>
    <row r="2207" ht="15" customHeight="1" hidden="1"/>
    <row r="2208" ht="15" customHeight="1" hidden="1"/>
    <row r="2209" ht="15" customHeight="1" hidden="1"/>
    <row r="2210" ht="15" customHeight="1" hidden="1"/>
    <row r="2211" ht="15" customHeight="1" hidden="1"/>
    <row r="2212" ht="15" customHeight="1" hidden="1"/>
    <row r="2213" ht="15" customHeight="1" hidden="1"/>
    <row r="2214" ht="15" customHeight="1" hidden="1"/>
    <row r="2215" ht="15" customHeight="1" hidden="1"/>
    <row r="2216" ht="15" customHeight="1" hidden="1"/>
    <row r="2217" ht="15" customHeight="1" hidden="1"/>
    <row r="2218" ht="15" customHeight="1" hidden="1"/>
    <row r="2219" ht="15" customHeight="1" hidden="1"/>
    <row r="2220" ht="15" customHeight="1" hidden="1"/>
    <row r="2221" ht="15" customHeight="1" hidden="1"/>
    <row r="2222" ht="15" customHeight="1" hidden="1"/>
    <row r="2223" ht="15" customHeight="1" hidden="1"/>
    <row r="2224" ht="15" customHeight="1" hidden="1"/>
    <row r="2225" ht="15" customHeight="1" hidden="1"/>
    <row r="2226" ht="15" customHeight="1" hidden="1"/>
    <row r="2227" ht="15" customHeight="1" hidden="1"/>
    <row r="2228" ht="15" customHeight="1" hidden="1"/>
    <row r="2229" ht="15" customHeight="1" hidden="1"/>
    <row r="2230" ht="15" customHeight="1" hidden="1"/>
    <row r="2231" ht="15" customHeight="1" hidden="1"/>
    <row r="2232" ht="15" customHeight="1" hidden="1"/>
    <row r="2233" ht="15" customHeight="1" hidden="1"/>
    <row r="2234" ht="15" customHeight="1" hidden="1"/>
    <row r="2235" ht="15" customHeight="1" hidden="1"/>
    <row r="2236" ht="15" customHeight="1" hidden="1"/>
    <row r="2237" ht="15" customHeight="1" hidden="1"/>
    <row r="2238" ht="15" customHeight="1" hidden="1"/>
    <row r="2239" ht="15" customHeight="1" hidden="1"/>
    <row r="2240" ht="15" customHeight="1" hidden="1"/>
    <row r="2241" ht="15" customHeight="1" hidden="1"/>
    <row r="2242" ht="15" customHeight="1" hidden="1"/>
    <row r="2243" ht="15" customHeight="1" hidden="1"/>
    <row r="2244" ht="15" customHeight="1" hidden="1"/>
    <row r="2245" ht="15" customHeight="1" hidden="1"/>
    <row r="2246" ht="15" customHeight="1" hidden="1"/>
    <row r="2247" ht="15" customHeight="1" hidden="1"/>
    <row r="2248" ht="15" customHeight="1" hidden="1"/>
    <row r="2249" ht="15" customHeight="1" hidden="1"/>
    <row r="2250" ht="15" customHeight="1" hidden="1"/>
    <row r="2251" ht="15" customHeight="1" hidden="1"/>
    <row r="2252" ht="15" customHeight="1" hidden="1"/>
    <row r="2253" ht="15" customHeight="1" hidden="1"/>
    <row r="2254" ht="15" customHeight="1" hidden="1"/>
    <row r="2255" ht="15" customHeight="1" hidden="1"/>
    <row r="2256" ht="15" customHeight="1" hidden="1"/>
    <row r="2257" ht="15" customHeight="1" hidden="1"/>
    <row r="2258" ht="15" customHeight="1" hidden="1"/>
    <row r="2259" ht="15" customHeight="1" hidden="1"/>
    <row r="2260" ht="15" customHeight="1" hidden="1"/>
    <row r="2261" ht="15" customHeight="1" hidden="1"/>
    <row r="2262" ht="15" customHeight="1" hidden="1"/>
    <row r="2263" ht="15" customHeight="1" hidden="1"/>
    <row r="2264" ht="15" customHeight="1" hidden="1"/>
    <row r="2265" ht="15" customHeight="1" hidden="1"/>
    <row r="2266" ht="15" customHeight="1" hidden="1"/>
    <row r="2267" ht="15" customHeight="1" hidden="1"/>
    <row r="2268" ht="15" customHeight="1" hidden="1"/>
    <row r="2269" ht="15" customHeight="1" hidden="1"/>
    <row r="2270" ht="15" customHeight="1" hidden="1"/>
    <row r="2271" ht="15" customHeight="1" hidden="1"/>
    <row r="2272" ht="15" customHeight="1" hidden="1"/>
    <row r="2273" ht="15" customHeight="1" hidden="1"/>
    <row r="2274" ht="15" customHeight="1" hidden="1"/>
    <row r="2275" ht="15" customHeight="1" hidden="1"/>
    <row r="2276" ht="15" customHeight="1" hidden="1"/>
    <row r="2277" ht="15" customHeight="1" hidden="1"/>
    <row r="2278" ht="15" customHeight="1" hidden="1"/>
    <row r="2279" ht="15" customHeight="1" hidden="1"/>
    <row r="2280" ht="15" customHeight="1" hidden="1"/>
    <row r="2281" ht="15" customHeight="1" hidden="1"/>
    <row r="2282" ht="15" customHeight="1" hidden="1"/>
    <row r="2283" ht="15" customHeight="1" hidden="1"/>
    <row r="2284" ht="15" customHeight="1" hidden="1"/>
    <row r="2285" ht="15" customHeight="1" hidden="1"/>
    <row r="2286" ht="15" customHeight="1" hidden="1"/>
    <row r="2287" ht="15" customHeight="1" hidden="1"/>
    <row r="2288" ht="15" customHeight="1" hidden="1"/>
    <row r="2289" ht="15" customHeight="1" hidden="1"/>
    <row r="2290" ht="15" customHeight="1" hidden="1"/>
    <row r="2291" ht="15" customHeight="1" hidden="1"/>
    <row r="2292" ht="15" customHeight="1" hidden="1"/>
    <row r="2293" ht="15" customHeight="1" hidden="1"/>
    <row r="2294" ht="15" customHeight="1" hidden="1"/>
    <row r="2295" ht="15" customHeight="1" hidden="1"/>
    <row r="2296" ht="15" customHeight="1" hidden="1"/>
    <row r="2297" ht="15" customHeight="1" hidden="1"/>
    <row r="2298" ht="15" customHeight="1" hidden="1"/>
    <row r="2299" ht="15" customHeight="1" hidden="1"/>
    <row r="2300" ht="15" customHeight="1" hidden="1"/>
    <row r="2301" ht="15" customHeight="1" hidden="1"/>
    <row r="2302" ht="15" customHeight="1" hidden="1"/>
    <row r="2303" ht="15" customHeight="1" hidden="1"/>
    <row r="2304" ht="15" customHeight="1" hidden="1"/>
    <row r="2305" ht="15" customHeight="1" hidden="1"/>
    <row r="2306" ht="15" customHeight="1" hidden="1"/>
    <row r="2307" ht="15" customHeight="1" hidden="1"/>
    <row r="2308" ht="15" customHeight="1" hidden="1"/>
    <row r="2309" ht="15" customHeight="1" hidden="1"/>
    <row r="2310" ht="15" customHeight="1" hidden="1"/>
    <row r="2311" ht="15" customHeight="1" hidden="1"/>
    <row r="2312" ht="15" customHeight="1" hidden="1"/>
    <row r="2313" ht="15" customHeight="1" hidden="1"/>
    <row r="2314" ht="15" customHeight="1" hidden="1"/>
    <row r="2315" ht="15" customHeight="1" hidden="1"/>
    <row r="2316" ht="15" customHeight="1" hidden="1"/>
    <row r="2317" ht="15" customHeight="1" hidden="1"/>
    <row r="2318" ht="15" customHeight="1" hidden="1"/>
    <row r="2319" ht="15" customHeight="1" hidden="1"/>
    <row r="2320" ht="15" customHeight="1" hidden="1"/>
    <row r="2321" ht="15" customHeight="1" hidden="1"/>
    <row r="2322" ht="15" customHeight="1" hidden="1"/>
    <row r="2323" ht="15" customHeight="1" hidden="1"/>
    <row r="2324" ht="15" customHeight="1" hidden="1"/>
    <row r="2325" ht="15" customHeight="1" hidden="1"/>
    <row r="2326" ht="15" customHeight="1" hidden="1"/>
    <row r="2327" ht="15" customHeight="1" hidden="1"/>
    <row r="2328" ht="15" customHeight="1" hidden="1"/>
    <row r="2329" ht="15" customHeight="1" hidden="1"/>
    <row r="2330" ht="15" customHeight="1" hidden="1"/>
    <row r="2331" ht="15" customHeight="1" hidden="1"/>
    <row r="2332" ht="15" customHeight="1" hidden="1"/>
    <row r="2333" ht="15" customHeight="1" hidden="1"/>
    <row r="2334" ht="15" customHeight="1" hidden="1"/>
    <row r="2335" ht="15" customHeight="1" hidden="1"/>
    <row r="2336" ht="15" customHeight="1" hidden="1"/>
    <row r="2337" ht="15" customHeight="1" hidden="1"/>
    <row r="2338" ht="15" customHeight="1" hidden="1"/>
    <row r="2339" ht="15" customHeight="1" hidden="1"/>
    <row r="2340" ht="15" customHeight="1" hidden="1"/>
    <row r="2341" ht="15" customHeight="1" hidden="1"/>
    <row r="2342" ht="15" customHeight="1" hidden="1"/>
    <row r="2343" ht="15" customHeight="1" hidden="1"/>
    <row r="2344" ht="15" customHeight="1" hidden="1"/>
    <row r="2345" ht="15" customHeight="1" hidden="1"/>
    <row r="2346" ht="15" customHeight="1" hidden="1"/>
    <row r="2347" ht="15" customHeight="1" hidden="1"/>
    <row r="2348" ht="15" customHeight="1" hidden="1"/>
    <row r="2349" ht="15" customHeight="1" hidden="1"/>
    <row r="2350" ht="15" customHeight="1" hidden="1"/>
    <row r="2351" ht="15" customHeight="1" hidden="1"/>
    <row r="2352" ht="15" customHeight="1" hidden="1"/>
    <row r="2353" ht="15" customHeight="1" hidden="1"/>
    <row r="2354" ht="15" customHeight="1" hidden="1"/>
    <row r="2355" ht="15" customHeight="1" hidden="1"/>
    <row r="2356" ht="15" customHeight="1" hidden="1"/>
    <row r="2357" ht="15" customHeight="1" hidden="1"/>
    <row r="2358" ht="15" customHeight="1" hidden="1"/>
    <row r="2359" ht="15" customHeight="1" hidden="1"/>
    <row r="2360" ht="15" customHeight="1" hidden="1"/>
    <row r="2361" ht="15" customHeight="1" hidden="1"/>
    <row r="2362" ht="15" customHeight="1" hidden="1"/>
    <row r="2363" ht="15" customHeight="1" hidden="1"/>
    <row r="2364" ht="15" customHeight="1" hidden="1"/>
    <row r="2365" ht="15" customHeight="1" hidden="1"/>
    <row r="2366" ht="15" customHeight="1" hidden="1"/>
    <row r="2367" ht="15" customHeight="1" hidden="1"/>
    <row r="2368" ht="15" customHeight="1" hidden="1"/>
    <row r="2369" ht="15" customHeight="1" hidden="1"/>
    <row r="2370" ht="15" customHeight="1" hidden="1"/>
    <row r="2371" ht="15" customHeight="1" hidden="1"/>
    <row r="2372" ht="15" customHeight="1" hidden="1"/>
    <row r="2373" ht="15" customHeight="1" hidden="1"/>
    <row r="2374" ht="15" customHeight="1" hidden="1"/>
    <row r="2375" ht="15" customHeight="1" hidden="1"/>
    <row r="2376" ht="15" customHeight="1" hidden="1"/>
    <row r="2377" ht="15" customHeight="1" hidden="1"/>
    <row r="2378" ht="15" customHeight="1" hidden="1"/>
    <row r="2379" ht="15" customHeight="1" hidden="1"/>
    <row r="2380" ht="15" customHeight="1" hidden="1"/>
    <row r="2381" ht="15" customHeight="1" hidden="1"/>
    <row r="2382" ht="15" customHeight="1" hidden="1"/>
    <row r="2383" ht="15" customHeight="1" hidden="1"/>
    <row r="2384" ht="15" customHeight="1" hidden="1"/>
    <row r="2385" ht="15" customHeight="1" hidden="1"/>
    <row r="2386" ht="15" customHeight="1" hidden="1"/>
    <row r="2387" ht="15" customHeight="1" hidden="1"/>
    <row r="2388" ht="15" customHeight="1" hidden="1"/>
    <row r="2389" ht="15" customHeight="1" hidden="1"/>
    <row r="2390" ht="15" customHeight="1" hidden="1"/>
    <row r="2391" ht="15" customHeight="1" hidden="1"/>
    <row r="2392" ht="15" customHeight="1" hidden="1"/>
    <row r="2393" ht="15" customHeight="1" hidden="1"/>
    <row r="2394" ht="15" customHeight="1" hidden="1"/>
    <row r="2395" ht="15" customHeight="1" hidden="1"/>
    <row r="2396" ht="15" customHeight="1" hidden="1"/>
    <row r="2397" ht="15" customHeight="1" hidden="1"/>
    <row r="2398" ht="15" customHeight="1" hidden="1"/>
    <row r="2399" ht="15" customHeight="1" hidden="1"/>
    <row r="2400" ht="15" customHeight="1" hidden="1"/>
    <row r="2401" ht="15" customHeight="1" hidden="1"/>
    <row r="2402" ht="15" customHeight="1" hidden="1"/>
    <row r="2403" ht="15" customHeight="1" hidden="1"/>
    <row r="2404" ht="15" customHeight="1" hidden="1"/>
    <row r="2405" ht="15" customHeight="1" hidden="1"/>
    <row r="2406" ht="15" customHeight="1" hidden="1"/>
    <row r="2407" ht="15" customHeight="1" hidden="1"/>
    <row r="2408" ht="15" customHeight="1" hidden="1"/>
    <row r="2409" ht="15" customHeight="1" hidden="1"/>
    <row r="2410" ht="15" customHeight="1" hidden="1"/>
    <row r="2411" ht="15" customHeight="1" hidden="1"/>
    <row r="2412" ht="15" customHeight="1" hidden="1"/>
    <row r="2413" ht="15" customHeight="1" hidden="1"/>
    <row r="2414" ht="15" customHeight="1" hidden="1"/>
    <row r="2415" ht="15" customHeight="1" hidden="1"/>
    <row r="2416" ht="15" customHeight="1" hidden="1"/>
    <row r="2417" ht="15" customHeight="1" hidden="1"/>
    <row r="2418" ht="15" customHeight="1" hidden="1"/>
    <row r="2419" ht="15" customHeight="1" hidden="1"/>
    <row r="2420" ht="15" customHeight="1" hidden="1"/>
    <row r="2421" ht="15" customHeight="1" hidden="1"/>
    <row r="2422" ht="15" customHeight="1" hidden="1"/>
    <row r="2423" ht="15" customHeight="1" hidden="1"/>
    <row r="2424" ht="15" customHeight="1" hidden="1"/>
    <row r="2425" ht="15" customHeight="1" hidden="1"/>
    <row r="2426" ht="15" customHeight="1" hidden="1"/>
    <row r="2427" ht="15" customHeight="1" hidden="1"/>
    <row r="2428" ht="15" customHeight="1" hidden="1"/>
    <row r="2429" ht="15" customHeight="1" hidden="1"/>
    <row r="2430" ht="15" customHeight="1" hidden="1"/>
    <row r="2431" ht="15" customHeight="1" hidden="1"/>
    <row r="2432" ht="15" customHeight="1" hidden="1"/>
    <row r="2433" ht="15" customHeight="1" hidden="1"/>
    <row r="2434" ht="15" customHeight="1" hidden="1"/>
    <row r="2435" ht="15" customHeight="1" hidden="1"/>
    <row r="2436" ht="15" customHeight="1" hidden="1"/>
    <row r="2437" ht="15" customHeight="1" hidden="1"/>
    <row r="2438" ht="15" customHeight="1" hidden="1"/>
    <row r="2439" ht="15" customHeight="1" hidden="1"/>
    <row r="2440" ht="15" customHeight="1" hidden="1"/>
    <row r="2441" ht="15" customHeight="1" hidden="1"/>
    <row r="2442" ht="15" customHeight="1" hidden="1"/>
    <row r="2443" ht="15" customHeight="1" hidden="1"/>
    <row r="2444" ht="15" customHeight="1" hidden="1"/>
    <row r="2445" ht="15" customHeight="1" hidden="1"/>
    <row r="2446" ht="15" customHeight="1" hidden="1"/>
    <row r="2447" ht="15" customHeight="1" hidden="1"/>
    <row r="2448" ht="15" customHeight="1" hidden="1"/>
    <row r="2449" ht="15" customHeight="1" hidden="1"/>
    <row r="2450" ht="15" customHeight="1" hidden="1"/>
    <row r="2451" ht="15" customHeight="1" hidden="1"/>
    <row r="2452" ht="15" customHeight="1" hidden="1"/>
    <row r="2453" ht="15" customHeight="1" hidden="1"/>
    <row r="2454" ht="15" customHeight="1" hidden="1"/>
    <row r="2455" ht="15" customHeight="1" hidden="1"/>
    <row r="2456" ht="15" customHeight="1" hidden="1"/>
    <row r="2457" ht="15" customHeight="1" hidden="1"/>
    <row r="2458" ht="15" customHeight="1" hidden="1"/>
    <row r="2459" ht="15" customHeight="1" hidden="1"/>
    <row r="2460" ht="15" customHeight="1" hidden="1"/>
    <row r="2461" ht="15" customHeight="1" hidden="1"/>
    <row r="2462" ht="15" customHeight="1" hidden="1"/>
    <row r="2463" ht="15" customHeight="1" hidden="1"/>
    <row r="2464" ht="15" customHeight="1" hidden="1"/>
    <row r="2465" ht="15" customHeight="1" hidden="1"/>
    <row r="2466" ht="15" customHeight="1" hidden="1"/>
    <row r="2467" ht="15" customHeight="1" hidden="1"/>
    <row r="2468" ht="15" customHeight="1" hidden="1"/>
    <row r="2469" ht="15" customHeight="1" hidden="1"/>
    <row r="2470" ht="15" customHeight="1" hidden="1"/>
    <row r="2471" ht="15" customHeight="1" hidden="1"/>
    <row r="2472" ht="15" customHeight="1" hidden="1"/>
    <row r="2473" ht="15" customHeight="1" hidden="1"/>
    <row r="2474" ht="15" customHeight="1" hidden="1"/>
    <row r="2475" ht="15" customHeight="1" hidden="1"/>
    <row r="2476" ht="15" customHeight="1" hidden="1"/>
    <row r="2477" ht="15" customHeight="1" hidden="1"/>
    <row r="2478" ht="15" customHeight="1" hidden="1"/>
    <row r="2479" ht="15" customHeight="1" hidden="1"/>
    <row r="2480" ht="15" customHeight="1" hidden="1"/>
    <row r="2481" ht="15" customHeight="1" hidden="1"/>
    <row r="2482" ht="15" customHeight="1" hidden="1"/>
    <row r="2483" ht="15" customHeight="1" hidden="1"/>
    <row r="2484" ht="15" customHeight="1" hidden="1"/>
    <row r="2485" ht="15" customHeight="1" hidden="1"/>
    <row r="2486" ht="15" customHeight="1" hidden="1"/>
    <row r="2487" ht="15" customHeight="1" hidden="1"/>
    <row r="2488" ht="15" customHeight="1" hidden="1"/>
    <row r="2489" ht="15" customHeight="1" hidden="1"/>
    <row r="2490" ht="15" customHeight="1" hidden="1"/>
    <row r="2491" ht="15" customHeight="1" hidden="1"/>
    <row r="2492" ht="15" customHeight="1" hidden="1"/>
    <row r="2493" ht="15" customHeight="1" hidden="1"/>
    <row r="2494" ht="15" customHeight="1" hidden="1"/>
    <row r="2495" ht="15" customHeight="1" hidden="1"/>
    <row r="2496" ht="15" customHeight="1" hidden="1"/>
    <row r="2497" ht="15" customHeight="1" hidden="1"/>
    <row r="2498" ht="15" customHeight="1" hidden="1"/>
    <row r="2499" ht="15" customHeight="1" hidden="1"/>
    <row r="2500" ht="15" customHeight="1" hidden="1"/>
    <row r="2501" ht="15" customHeight="1" hidden="1"/>
    <row r="2502" ht="15" customHeight="1" hidden="1"/>
    <row r="2503" ht="15" customHeight="1" hidden="1"/>
    <row r="2504" ht="15" customHeight="1" hidden="1"/>
    <row r="2505" ht="15" customHeight="1" hidden="1"/>
    <row r="2506" ht="15" customHeight="1" hidden="1"/>
  </sheetData>
  <sheetProtection password="F872" sheet="1" objects="1" scenarios="1" formatCells="0" formatColumns="0" formatRows="0" deleteRows="0"/>
  <mergeCells count="384">
    <mergeCell ref="U5:V5"/>
    <mergeCell ref="W5:X5"/>
    <mergeCell ref="Y5:Z5"/>
    <mergeCell ref="AA5:AB5"/>
    <mergeCell ref="AO2:AP4"/>
    <mergeCell ref="AQ2:AR4"/>
    <mergeCell ref="AV2:AW4"/>
    <mergeCell ref="U2:V4"/>
    <mergeCell ref="W2:X4"/>
    <mergeCell ref="Y2:Z4"/>
    <mergeCell ref="AA2:AB4"/>
    <mergeCell ref="AC2:AD4"/>
    <mergeCell ref="AE2:AF4"/>
    <mergeCell ref="AG2:AH4"/>
    <mergeCell ref="AI2:AJ4"/>
    <mergeCell ref="AK2:AL4"/>
    <mergeCell ref="AC5:AD5"/>
    <mergeCell ref="AE5:AF5"/>
    <mergeCell ref="AG5:AH5"/>
    <mergeCell ref="AI5:AJ5"/>
    <mergeCell ref="AK5:AL5"/>
    <mergeCell ref="AM2:AN4"/>
    <mergeCell ref="A2:A5"/>
    <mergeCell ref="B2:B5"/>
    <mergeCell ref="C2:C5"/>
    <mergeCell ref="D2:D5"/>
    <mergeCell ref="E2:E5"/>
    <mergeCell ref="F2:F5"/>
    <mergeCell ref="G2:G5"/>
    <mergeCell ref="Q2:R4"/>
    <mergeCell ref="S2:T4"/>
    <mergeCell ref="M5:N5"/>
    <mergeCell ref="O5:P5"/>
    <mergeCell ref="Q5:R5"/>
    <mergeCell ref="S5:T5"/>
    <mergeCell ref="H2:H5"/>
    <mergeCell ref="I2:I5"/>
    <mergeCell ref="J2:J5"/>
    <mergeCell ref="K2:K5"/>
    <mergeCell ref="M2:N4"/>
    <mergeCell ref="O2:P4"/>
    <mergeCell ref="BV2:BW4"/>
    <mergeCell ref="BR1:BW1"/>
    <mergeCell ref="BX1:BZ1"/>
    <mergeCell ref="CA1:CF1"/>
    <mergeCell ref="AS2:AS4"/>
    <mergeCell ref="AT2:AU4"/>
    <mergeCell ref="CA2:CC2"/>
    <mergeCell ref="CD2:CF2"/>
    <mergeCell ref="BL2:BM4"/>
    <mergeCell ref="BN2:BO4"/>
    <mergeCell ref="AZ2:BA4"/>
    <mergeCell ref="BB2:BC4"/>
    <mergeCell ref="BD2:BE4"/>
    <mergeCell ref="BF2:BG4"/>
    <mergeCell ref="BH2:BI4"/>
    <mergeCell ref="BJ2:BK4"/>
    <mergeCell ref="AX2:AY4"/>
    <mergeCell ref="BP2:BQ4"/>
    <mergeCell ref="BR2:BS4"/>
    <mergeCell ref="BT2:BU4"/>
    <mergeCell ref="CG2:CG5"/>
    <mergeCell ref="BX4:BX5"/>
    <mergeCell ref="BY4:BY5"/>
    <mergeCell ref="BZ4:BZ5"/>
    <mergeCell ref="CA4:CA5"/>
    <mergeCell ref="CB4:CB5"/>
    <mergeCell ref="CC4:CC5"/>
    <mergeCell ref="CD4:CD5"/>
    <mergeCell ref="CE4:CE5"/>
    <mergeCell ref="CF4:CF5"/>
    <mergeCell ref="BX2:BZ2"/>
    <mergeCell ref="BR5:BS5"/>
    <mergeCell ref="BT5:BU5"/>
    <mergeCell ref="BV5:BW5"/>
    <mergeCell ref="AZ5:BA5"/>
    <mergeCell ref="BB5:BC5"/>
    <mergeCell ref="BD5:BE5"/>
    <mergeCell ref="BF5:BG5"/>
    <mergeCell ref="BH5:BI5"/>
    <mergeCell ref="BJ5:BK5"/>
    <mergeCell ref="AI206:AJ206"/>
    <mergeCell ref="AK206:AL206"/>
    <mergeCell ref="AM206:AN206"/>
    <mergeCell ref="BL5:BM5"/>
    <mergeCell ref="BN5:BO5"/>
    <mergeCell ref="BP5:BQ5"/>
    <mergeCell ref="AM5:AN5"/>
    <mergeCell ref="AO5:AP5"/>
    <mergeCell ref="AQ5:AR5"/>
    <mergeCell ref="AT5:AU5"/>
    <mergeCell ref="AV5:AW5"/>
    <mergeCell ref="AX5:AY5"/>
    <mergeCell ref="W206:X206"/>
    <mergeCell ref="Y206:Z206"/>
    <mergeCell ref="AA206:AB206"/>
    <mergeCell ref="AC206:AD206"/>
    <mergeCell ref="AE206:AF206"/>
    <mergeCell ref="AG206:AH206"/>
    <mergeCell ref="A206:I206"/>
    <mergeCell ref="M206:N206"/>
    <mergeCell ref="O206:P206"/>
    <mergeCell ref="Q206:R206"/>
    <mergeCell ref="S206:T206"/>
    <mergeCell ref="U206:V206"/>
    <mergeCell ref="CE206:CE209"/>
    <mergeCell ref="CF206:CF209"/>
    <mergeCell ref="CG206:CG209"/>
    <mergeCell ref="BT206:BU206"/>
    <mergeCell ref="BV206:BW206"/>
    <mergeCell ref="BX206:BX209"/>
    <mergeCell ref="BY206:BY209"/>
    <mergeCell ref="BZ206:BZ209"/>
    <mergeCell ref="CA206:CA209"/>
    <mergeCell ref="BT207:BU207"/>
    <mergeCell ref="BV207:BW207"/>
    <mergeCell ref="BT208:BU208"/>
    <mergeCell ref="BV208:BW208"/>
    <mergeCell ref="BT209:BU209"/>
    <mergeCell ref="BV209:BW209"/>
    <mergeCell ref="A207:I207"/>
    <mergeCell ref="M207:N207"/>
    <mergeCell ref="O207:P207"/>
    <mergeCell ref="Q207:R207"/>
    <mergeCell ref="S207:T207"/>
    <mergeCell ref="U207:V207"/>
    <mergeCell ref="CB206:CB209"/>
    <mergeCell ref="CC206:CC209"/>
    <mergeCell ref="CD206:CD209"/>
    <mergeCell ref="BH206:BI206"/>
    <mergeCell ref="BJ206:BK206"/>
    <mergeCell ref="BL206:BM206"/>
    <mergeCell ref="BN206:BO206"/>
    <mergeCell ref="BP206:BQ206"/>
    <mergeCell ref="BR206:BS206"/>
    <mergeCell ref="AV206:AW206"/>
    <mergeCell ref="AX206:AY206"/>
    <mergeCell ref="AZ206:BA206"/>
    <mergeCell ref="BB206:BC206"/>
    <mergeCell ref="BD206:BE206"/>
    <mergeCell ref="BF206:BG206"/>
    <mergeCell ref="AO206:AP206"/>
    <mergeCell ref="AQ206:AR206"/>
    <mergeCell ref="AT206:AU206"/>
    <mergeCell ref="AI207:AJ207"/>
    <mergeCell ref="AK207:AL207"/>
    <mergeCell ref="AM207:AN207"/>
    <mergeCell ref="AO207:AP207"/>
    <mergeCell ref="AQ207:AR207"/>
    <mergeCell ref="AT207:AU207"/>
    <mergeCell ref="W207:X207"/>
    <mergeCell ref="Y207:Z207"/>
    <mergeCell ref="AA207:AB207"/>
    <mergeCell ref="AC207:AD207"/>
    <mergeCell ref="AE207:AF207"/>
    <mergeCell ref="AG207:AH207"/>
    <mergeCell ref="BH207:BI207"/>
    <mergeCell ref="BJ207:BK207"/>
    <mergeCell ref="BL207:BM207"/>
    <mergeCell ref="BN207:BO207"/>
    <mergeCell ref="BP207:BQ207"/>
    <mergeCell ref="BR207:BS207"/>
    <mergeCell ref="AV207:AW207"/>
    <mergeCell ref="AX207:AY207"/>
    <mergeCell ref="AZ207:BA207"/>
    <mergeCell ref="BB207:BC207"/>
    <mergeCell ref="BD207:BE207"/>
    <mergeCell ref="BF207:BG207"/>
    <mergeCell ref="A208:I208"/>
    <mergeCell ref="M208:N208"/>
    <mergeCell ref="O208:P208"/>
    <mergeCell ref="BN208:BO208"/>
    <mergeCell ref="BP208:BQ208"/>
    <mergeCell ref="BR208:BS208"/>
    <mergeCell ref="AV208:AW208"/>
    <mergeCell ref="AX208:AY208"/>
    <mergeCell ref="AZ208:BA208"/>
    <mergeCell ref="BB208:BC208"/>
    <mergeCell ref="BD208:BE208"/>
    <mergeCell ref="BF208:BG208"/>
    <mergeCell ref="Q208:R208"/>
    <mergeCell ref="S208:T208"/>
    <mergeCell ref="U208:V208"/>
    <mergeCell ref="Q209:R209"/>
    <mergeCell ref="S209:T209"/>
    <mergeCell ref="U209:V209"/>
    <mergeCell ref="BH208:BI208"/>
    <mergeCell ref="BJ208:BK208"/>
    <mergeCell ref="BL208:BM208"/>
    <mergeCell ref="AI208:AJ208"/>
    <mergeCell ref="AK208:AL208"/>
    <mergeCell ref="AM208:AN208"/>
    <mergeCell ref="AO208:AP208"/>
    <mergeCell ref="AQ208:AR208"/>
    <mergeCell ref="AT208:AU208"/>
    <mergeCell ref="W208:X208"/>
    <mergeCell ref="Y208:Z208"/>
    <mergeCell ref="AA208:AB208"/>
    <mergeCell ref="AC208:AD208"/>
    <mergeCell ref="AE208:AF208"/>
    <mergeCell ref="AG208:AH208"/>
    <mergeCell ref="BJ209:BK209"/>
    <mergeCell ref="BL209:BM209"/>
    <mergeCell ref="A210:I210"/>
    <mergeCell ref="A211:I211"/>
    <mergeCell ref="M211:P211"/>
    <mergeCell ref="Q211:T211"/>
    <mergeCell ref="U211:X211"/>
    <mergeCell ref="Y211:AB211"/>
    <mergeCell ref="AC211:AF211"/>
    <mergeCell ref="AG211:AJ211"/>
    <mergeCell ref="BH209:BI209"/>
    <mergeCell ref="AI209:AJ209"/>
    <mergeCell ref="AK209:AL209"/>
    <mergeCell ref="AM209:AN209"/>
    <mergeCell ref="AO209:AP209"/>
    <mergeCell ref="AQ209:AR209"/>
    <mergeCell ref="AT209:AU209"/>
    <mergeCell ref="W209:X209"/>
    <mergeCell ref="Y209:Z209"/>
    <mergeCell ref="AA209:AB209"/>
    <mergeCell ref="AC209:AD209"/>
    <mergeCell ref="AE209:AF209"/>
    <mergeCell ref="AG209:AH209"/>
    <mergeCell ref="A209:I209"/>
    <mergeCell ref="M209:N209"/>
    <mergeCell ref="O209:P209"/>
    <mergeCell ref="BN209:BO209"/>
    <mergeCell ref="BP209:BQ209"/>
    <mergeCell ref="BR209:BS209"/>
    <mergeCell ref="AV209:AW209"/>
    <mergeCell ref="AX209:AY209"/>
    <mergeCell ref="AZ209:BA209"/>
    <mergeCell ref="BB209:BC209"/>
    <mergeCell ref="BD209:BE209"/>
    <mergeCell ref="BF209:BG209"/>
    <mergeCell ref="BM211:BR211"/>
    <mergeCell ref="BS211:BW211"/>
    <mergeCell ref="BX211:CG211"/>
    <mergeCell ref="O212:P212"/>
    <mergeCell ref="S212:T212"/>
    <mergeCell ref="W212:X212"/>
    <mergeCell ref="AA212:AB212"/>
    <mergeCell ref="AE212:AF212"/>
    <mergeCell ref="AI212:AJ212"/>
    <mergeCell ref="AM212:AN212"/>
    <mergeCell ref="AK211:AN211"/>
    <mergeCell ref="AO211:AR211"/>
    <mergeCell ref="AT211:AW211"/>
    <mergeCell ref="AX211:AZ211"/>
    <mergeCell ref="BA211:BF211"/>
    <mergeCell ref="BG211:BL211"/>
    <mergeCell ref="BX212:CG212"/>
    <mergeCell ref="BI212:BJ212"/>
    <mergeCell ref="BK212:BL212"/>
    <mergeCell ref="BM212:BN212"/>
    <mergeCell ref="BO212:BP212"/>
    <mergeCell ref="BQ212:BR212"/>
    <mergeCell ref="BS212:BW212"/>
    <mergeCell ref="AQ212:AR212"/>
    <mergeCell ref="O213:P213"/>
    <mergeCell ref="S213:T213"/>
    <mergeCell ref="W213:X213"/>
    <mergeCell ref="AA213:AB213"/>
    <mergeCell ref="AE213:AF213"/>
    <mergeCell ref="AI213:AJ213"/>
    <mergeCell ref="AM213:AN213"/>
    <mergeCell ref="AQ213:AR213"/>
    <mergeCell ref="AV213:AW213"/>
    <mergeCell ref="AV212:AW212"/>
    <mergeCell ref="BA212:BB212"/>
    <mergeCell ref="BC212:BD212"/>
    <mergeCell ref="BE212:BF212"/>
    <mergeCell ref="BG212:BH212"/>
    <mergeCell ref="BM213:BN213"/>
    <mergeCell ref="BO213:BP213"/>
    <mergeCell ref="BQ213:BR213"/>
    <mergeCell ref="BS213:BW213"/>
    <mergeCell ref="BX213:CG213"/>
    <mergeCell ref="BA214:BB214"/>
    <mergeCell ref="BE214:BF214"/>
    <mergeCell ref="BG214:BH214"/>
    <mergeCell ref="BA213:BB213"/>
    <mergeCell ref="BC213:BD213"/>
    <mergeCell ref="BE213:BF213"/>
    <mergeCell ref="BG213:BH213"/>
    <mergeCell ref="BI213:BJ213"/>
    <mergeCell ref="BK213:BL213"/>
    <mergeCell ref="M215:N215"/>
    <mergeCell ref="O215:P215"/>
    <mergeCell ref="Q215:R215"/>
    <mergeCell ref="S215:T215"/>
    <mergeCell ref="U215:V215"/>
    <mergeCell ref="W215:X215"/>
    <mergeCell ref="Y215:Z215"/>
    <mergeCell ref="AA215:AB215"/>
    <mergeCell ref="AC215:AD215"/>
    <mergeCell ref="AE215:AF215"/>
    <mergeCell ref="AG215:AH215"/>
    <mergeCell ref="AI215:AJ215"/>
    <mergeCell ref="AK215:AL215"/>
    <mergeCell ref="AM215:AN215"/>
    <mergeCell ref="AO215:AP215"/>
    <mergeCell ref="AQ215:AR215"/>
    <mergeCell ref="AT215:AU215"/>
    <mergeCell ref="AV215:AW215"/>
    <mergeCell ref="AX215:AY215"/>
    <mergeCell ref="AZ215:BA215"/>
    <mergeCell ref="BB215:BC215"/>
    <mergeCell ref="BD215:BE215"/>
    <mergeCell ref="BF215:BG215"/>
    <mergeCell ref="BH215:BI215"/>
    <mergeCell ref="BJ215:BK215"/>
    <mergeCell ref="BL215:BM215"/>
    <mergeCell ref="BN215:BO215"/>
    <mergeCell ref="BP215:BQ215"/>
    <mergeCell ref="BR215:BS215"/>
    <mergeCell ref="BT215:BU215"/>
    <mergeCell ref="BV215:BW215"/>
    <mergeCell ref="BX215:BY215"/>
    <mergeCell ref="M216:N216"/>
    <mergeCell ref="O216:P216"/>
    <mergeCell ref="Q216:R216"/>
    <mergeCell ref="S216:T216"/>
    <mergeCell ref="U216:V216"/>
    <mergeCell ref="W216:X216"/>
    <mergeCell ref="Y216:Z216"/>
    <mergeCell ref="AA216:AB216"/>
    <mergeCell ref="AC216:AD216"/>
    <mergeCell ref="AE216:AF216"/>
    <mergeCell ref="AG216:AH216"/>
    <mergeCell ref="AI216:AJ216"/>
    <mergeCell ref="AK216:AL216"/>
    <mergeCell ref="AM216:AN216"/>
    <mergeCell ref="AO216:AP216"/>
    <mergeCell ref="AQ216:AR216"/>
    <mergeCell ref="AT216:AU216"/>
    <mergeCell ref="AV216:AW216"/>
    <mergeCell ref="AX216:AY216"/>
    <mergeCell ref="AZ216:BA216"/>
    <mergeCell ref="BB216:BC216"/>
    <mergeCell ref="BD216:BE216"/>
    <mergeCell ref="BF216:BG216"/>
    <mergeCell ref="BH216:BI216"/>
    <mergeCell ref="BJ216:BK216"/>
    <mergeCell ref="BL216:BM216"/>
    <mergeCell ref="BN216:BO216"/>
    <mergeCell ref="BP216:BQ216"/>
    <mergeCell ref="BR216:BS216"/>
    <mergeCell ref="BT216:BU216"/>
    <mergeCell ref="BV216:BW216"/>
    <mergeCell ref="BX216:BY216"/>
    <mergeCell ref="M217:N217"/>
    <mergeCell ref="O217:P217"/>
    <mergeCell ref="Q217:R217"/>
    <mergeCell ref="S217:T217"/>
    <mergeCell ref="U217:V217"/>
    <mergeCell ref="W217:X217"/>
    <mergeCell ref="Y217:Z217"/>
    <mergeCell ref="AA217:AB217"/>
    <mergeCell ref="AC217:AD217"/>
    <mergeCell ref="AE217:AF217"/>
    <mergeCell ref="AG217:AH217"/>
    <mergeCell ref="AI217:AJ217"/>
    <mergeCell ref="AK217:AL217"/>
    <mergeCell ref="AM217:AN217"/>
    <mergeCell ref="AO217:AP217"/>
    <mergeCell ref="AQ217:AR217"/>
    <mergeCell ref="AT217:AU217"/>
    <mergeCell ref="AV217:AW217"/>
    <mergeCell ref="AX217:AY217"/>
    <mergeCell ref="AZ217:BA217"/>
    <mergeCell ref="BT217:BU217"/>
    <mergeCell ref="BV217:BW217"/>
    <mergeCell ref="BX217:BY217"/>
    <mergeCell ref="BB217:BC217"/>
    <mergeCell ref="BD217:BE217"/>
    <mergeCell ref="BF217:BG217"/>
    <mergeCell ref="BH217:BI217"/>
    <mergeCell ref="BJ217:BK217"/>
    <mergeCell ref="BL217:BM217"/>
    <mergeCell ref="BN217:BO217"/>
    <mergeCell ref="BP217:BQ217"/>
    <mergeCell ref="BR217:BS217"/>
  </mergeCells>
  <conditionalFormatting sqref="M5:AR205">
    <cfRule type="expression" priority="6" dxfId="4">
      <formula>L$5="SUN"</formula>
    </cfRule>
    <cfRule type="expression" priority="7" dxfId="4">
      <formula>M$5="SUN"</formula>
    </cfRule>
  </conditionalFormatting>
  <conditionalFormatting sqref="AT5:BW205">
    <cfRule type="expression" priority="2" dxfId="13">
      <formula>AT$5="SUN"</formula>
    </cfRule>
    <cfRule type="expression" priority="3" dxfId="4">
      <formula>AS$5="SUN"</formula>
    </cfRule>
  </conditionalFormatting>
  <conditionalFormatting sqref="M6:BW205">
    <cfRule type="expression" priority="1" dxfId="10">
      <formula>M$6="H"</formula>
    </cfRule>
  </conditionalFormatting>
  <conditionalFormatting sqref="M6:BW205">
    <cfRule type="containsText" priority="4" dxfId="1" operator="containsText" text="L">
      <formula>NOT(ISERROR(SEARCH("L",M6)))</formula>
    </cfRule>
    <cfRule type="containsText" priority="5" dxfId="0" operator="containsText" text="A">
      <formula>NOT(ISERROR(SEARCH("A",M6)))</formula>
    </cfRule>
  </conditionalFormatting>
  <dataValidations count="2">
    <dataValidation type="list" allowBlank="1" showInputMessage="1" showErrorMessage="1" sqref="M6:AR205 AT6:AU205 AW6:BW205 AV6:AV48 AV50:AV205">
      <formula1>"S,A,L,H,1,2,3,4,5,6,7,8,9,10,11,12,13,14,15,16,17,18,19,20,21,22,23,24,25,26,27,28,29,30,31,32,33,34,35,36,37,38,39,40,41,42,43,44,45,46,47,48,49,50,51,52,53,54,55,56,57,58,59,60,61,62"</formula1>
    </dataValidation>
    <dataValidation type="list" allowBlank="1" showInputMessage="1" showErrorMessage="1" promptTitle="उपस्थिति" prompt="आप 62 से  ज्यादा के नंबर नहीं लिख सकते" sqref="AV49">
      <formula1>"S,A,L,H,1,2,3,4,5,6,7,8,9,10,11,12,13,14,15,16,17,18,19,20,21,22,23,24,25,26,27,28,29,30,31,32,33,34,35,36,37,38,39,40,41,42,43,44,45,46,47,48,49,50,51,52,53,54,55,56,57,58,59,60,61,62"</formula1>
    </dataValidation>
  </dataValidations>
  <printOptions horizontalCentered="1"/>
  <pageMargins left="0.118110236220472" right="0.118110236220472" top="0.196850393700787" bottom="0.118110236220472" header="0" footer="0"/>
  <pageSetup orientation="landscape" pageOrder="overThenDown" paperSize="9" scale="16" r:id="rId3"/>
  <rowBreaks count="4" manualBreakCount="4">
    <brk id="51" max="84" man="1"/>
    <brk id="97" max="84" man="1"/>
    <brk id="140" max="84" man="1"/>
    <brk id="180" max="84" man="1"/>
  </rowBreaks>
  <colBreaks count="1" manualBreakCount="1">
    <brk id="44" max="212" man="1"/>
  </col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pageSetUpPr fitToPage="1"/>
  </sheetPr>
  <dimension ref="A1:CR218"/>
  <sheetViews>
    <sheetView showGridLines="0" workbookViewId="0" topLeftCell="A1">
      <pane xSplit="12" ySplit="5" topLeftCell="AV203" activePane="bottomRight" state="frozen"/>
      <selection pane="topLeft" activeCell="A1" sqref="A1"/>
      <selection pane="bottomLeft" activeCell="A6" sqref="A6"/>
      <selection pane="topRight" activeCell="M1" sqref="M1"/>
      <selection pane="bottomRight" activeCell="BA213" sqref="BA213:BB213"/>
    </sheetView>
  </sheetViews>
  <sheetFormatPr defaultColWidth="0" defaultRowHeight="15" customHeight="1" zeroHeight="1"/>
  <cols>
    <col min="1" max="1" width="7.14285714285714" style="4" customWidth="1"/>
    <col min="2" max="3" width="3.71428571428571" style="83" hidden="1" customWidth="1"/>
    <col min="4" max="4" width="7.85714285714286" style="83" customWidth="1"/>
    <col min="5" max="5" width="10" style="6" hidden="1" customWidth="1"/>
    <col min="6" max="6" width="9.85714285714286" style="85" hidden="1" customWidth="1"/>
    <col min="7" max="7" width="4.71428571428571" style="83" hidden="1" customWidth="1"/>
    <col min="8" max="8" width="5.57142857142857" style="83" hidden="1" customWidth="1"/>
    <col min="9" max="9" width="31.2857142857143" style="83" customWidth="1"/>
    <col min="10" max="10" width="17.2857142857143" style="83" hidden="1" customWidth="1"/>
    <col min="11" max="11" width="3.14285714285714" style="83" hidden="1" customWidth="1"/>
    <col min="12" max="12" width="3.28571428571429" style="83" hidden="1" customWidth="1"/>
    <col min="13" max="14" width="3.14285714285714" style="83" customWidth="1"/>
    <col min="15" max="45" width="3.14285714285714" style="4" customWidth="1"/>
    <col min="46" max="73" width="3.14285714285714" style="5" customWidth="1"/>
    <col min="74" max="74" width="3.71428571428571" style="4" customWidth="1"/>
    <col min="75" max="76" width="5.57142857142857" style="4" customWidth="1"/>
    <col min="77" max="77" width="3.71428571428571" style="4" customWidth="1"/>
    <col min="78" max="78" width="5.28571428571429" style="4" customWidth="1"/>
    <col min="79" max="79" width="5.42857142857143" style="87" customWidth="1"/>
    <col min="80" max="80" width="3.28571428571429" style="4" customWidth="1"/>
    <col min="81" max="81" width="3.57142857142857" style="4" customWidth="1"/>
    <col min="82" max="82" width="3.57142857142857" style="87" customWidth="1"/>
    <col min="83" max="83" width="4.14285714285714" style="87" customWidth="1"/>
    <col min="84" max="84" width="6.14285714285714" style="4" hidden="1" customWidth="1"/>
    <col min="85" max="85" width="6.14285714285714" style="4" customWidth="1"/>
    <col min="86" max="86" width="6.14285714285714" style="4" hidden="1" customWidth="1"/>
    <col min="87" max="87" width="5.57142857142857" style="4" hidden="1" customWidth="1"/>
    <col min="88" max="88" width="14.7142857142857" style="4" hidden="1" customWidth="1"/>
    <col min="89" max="89" width="11" style="4" hidden="1" customWidth="1"/>
    <col min="90" max="90" width="11.2857142857143" style="4" hidden="1" customWidth="1"/>
    <col min="91" max="91" width="15" style="4" hidden="1" customWidth="1"/>
    <col min="92" max="92" width="9.57142857142857" style="4" hidden="1" customWidth="1"/>
    <col min="93" max="93" width="12.5714285714286" style="4" hidden="1" customWidth="1"/>
    <col min="94" max="94" width="13.5714285714286" style="4" hidden="1" customWidth="1"/>
    <col min="95" max="95" width="13.8571428571429" style="4" hidden="1" customWidth="1"/>
    <col min="96" max="96" width="11" style="4" hidden="1" customWidth="1"/>
    <col min="97" max="97" width="7.42857142857143" style="5" customWidth="1"/>
    <col min="98" max="99" width="0" style="5" hidden="1" customWidth="1"/>
    <col min="100" max="16384" width="7.42857142857143" style="5" hidden="1"/>
  </cols>
  <sheetData>
    <row r="1" spans="1:96" ht="22.5" customHeight="1">
      <c r="A1" s="37" t="str">
        <f>IF('STUDENT DATA SHEET '!$K$2="HINDI",'STUDENT DATA SHEET '!$A$3,"CLASS")</f>
        <v>कक्षा</v>
      </c>
      <c s="18"/>
      <c s="18"/>
      <c s="18"/>
      <c s="19" t="s">
        <v>86</v>
      </c>
      <c s="19"/>
      <c s="20" t="s">
        <v>87</v>
      </c>
      <c s="18"/>
      <c s="36">
        <f>'STUDENT DATA SHEET '!$C$3</f>
        <v>2</v>
      </c>
      <c s="18"/>
      <c s="18"/>
      <c s="21"/>
      <c s="34" t="str">
        <f>IF('STUDENT DATA SHEET '!$K$2="HINDI",'STUDENT DATA SHEET '!$A$4,"SECTION")</f>
        <v>वर्ग</v>
      </c>
      <c s="18"/>
      <c s="39" t="str">
        <f>IF('STUDENT DATA SHEET '!$I$2="HINDI",'STUDENT DATA SHEET '!$C$4,'STUDENT DATA SHEET '!$C$4)</f>
        <v>A</v>
      </c>
      <c s="88"/>
      <c s="40" t="str">
        <f>IF('STUDENT DATA SHEET '!$K$2="HINDI",'STUDENT DATA SHEET '!$A$5,"STUDENT ATTENDANCE REGISTER")</f>
        <v>छात्र उपस्थिति रजिस्टर</v>
      </c>
      <c s="88"/>
      <c s="41"/>
      <c s="22"/>
      <c s="23"/>
      <c s="22"/>
      <c s="22"/>
      <c s="22"/>
      <c s="22"/>
      <c s="22"/>
      <c s="22"/>
      <c s="24"/>
      <c s="33" t="str">
        <f>'STUDENT DATA SHEET '!C2</f>
        <v>राजकीय उच्च माध्यमिक विद्यालय डसाणा खुर्द</v>
      </c>
      <c s="25"/>
      <c s="25"/>
      <c s="20"/>
      <c s="20"/>
      <c s="20"/>
      <c s="20"/>
      <c s="20"/>
      <c s="20"/>
      <c s="20"/>
      <c s="20"/>
      <c s="20"/>
      <c s="20"/>
      <c s="20"/>
      <c s="20"/>
      <c s="20"/>
      <c s="266"/>
      <c s="26"/>
      <c s="26"/>
      <c s="25"/>
      <c s="26"/>
      <c s="26"/>
      <c s="26"/>
      <c s="26"/>
      <c s="34" t="str">
        <f>IF('STUDENT DATA SHEET '!$K$2="HINDI",'STUDENT DATA SHEET '!$F$3,'STUDENT DATA SHEET '!$F$4)</f>
        <v xml:space="preserve">कक्षाध्यापक  </v>
      </c>
      <c s="26"/>
      <c s="26"/>
      <c s="27"/>
      <c s="26"/>
      <c s="26"/>
      <c s="26"/>
      <c s="35" t="str">
        <f>IF('STUDENT DATA SHEET '!$K$2="HINDI",'STUDENT DATA SHEET '!$H$3,'STUDENT DATA SHEET '!$H$4)</f>
        <v xml:space="preserve">भागीरथ मल </v>
      </c>
      <c s="28"/>
      <c s="28"/>
      <c s="28"/>
      <c s="28"/>
      <c s="28"/>
      <c s="28"/>
      <c s="28"/>
      <c s="28"/>
      <c s="26"/>
      <c s="528" t="s">
        <v>98</v>
      </c>
      <c s="528"/>
      <c s="528"/>
      <c s="528"/>
      <c s="573">
        <f>M2</f>
        <v>45597</v>
      </c>
      <c s="573"/>
      <c s="573"/>
      <c s="574">
        <f>M2</f>
        <v>45597</v>
      </c>
      <c s="574"/>
      <c s="574"/>
      <c s="574"/>
      <c s="574"/>
      <c s="574"/>
      <c s="38"/>
      <c s="55"/>
      <c s="55"/>
      <c s="55"/>
      <c s="55"/>
      <c s="55"/>
      <c s="62" t="s">
        <v>136</v>
      </c>
      <c s="62" t="s">
        <v>140</v>
      </c>
      <c s="62" t="s">
        <v>141</v>
      </c>
      <c s="63"/>
      <c s="55"/>
      <c r="CQ1" s="55"/>
      <c s="55"/>
    </row>
    <row r="2" spans="1:96" ht="12.75" customHeight="1">
      <c r="A2" s="513" t="s">
        <v>85</v>
      </c>
      <c s="502" t="s">
        <v>2</v>
      </c>
      <c s="502" t="s">
        <v>3</v>
      </c>
      <c s="502" t="s">
        <v>79</v>
      </c>
      <c s="577" t="s">
        <v>5</v>
      </c>
      <c s="578" t="s">
        <v>80</v>
      </c>
      <c s="502" t="s">
        <v>9</v>
      </c>
      <c s="502" t="s">
        <v>11</v>
      </c>
      <c s="502" t="s">
        <v>6</v>
      </c>
      <c s="502" t="s">
        <v>7</v>
      </c>
      <c s="502" t="s">
        <v>8</v>
      </c>
      <c s="42"/>
      <c s="579">
        <v>45597</v>
      </c>
      <c s="579"/>
      <c s="575">
        <f>M2+1</f>
        <v>45598</v>
      </c>
      <c s="575"/>
      <c s="575">
        <f>O2+1</f>
        <v>45599</v>
      </c>
      <c s="575"/>
      <c s="575">
        <f>Q2+1</f>
        <v>45600</v>
      </c>
      <c s="575"/>
      <c s="575">
        <f>S2+1</f>
        <v>45601</v>
      </c>
      <c s="575"/>
      <c s="575">
        <f>U2+1</f>
        <v>45602</v>
      </c>
      <c s="575"/>
      <c s="575">
        <f>W2+1</f>
        <v>45603</v>
      </c>
      <c s="575"/>
      <c s="582">
        <f>Y2+1</f>
        <v>45604</v>
      </c>
      <c s="583"/>
      <c s="575">
        <f>AA2+1</f>
        <v>45605</v>
      </c>
      <c s="575"/>
      <c s="575">
        <f>AC2+1</f>
        <v>45606</v>
      </c>
      <c s="575"/>
      <c s="575">
        <f>AE2+1</f>
        <v>45607</v>
      </c>
      <c s="575"/>
      <c s="575">
        <f>AG2+1</f>
        <v>45608</v>
      </c>
      <c s="575"/>
      <c s="575">
        <f>AI2+1</f>
        <v>45609</v>
      </c>
      <c s="575"/>
      <c s="575">
        <f>AK2+1</f>
        <v>45610</v>
      </c>
      <c s="575"/>
      <c s="575">
        <f>AM2+1</f>
        <v>45611</v>
      </c>
      <c s="575"/>
      <c s="575">
        <f>AO2+1</f>
        <v>45612</v>
      </c>
      <c s="575"/>
      <c s="446" t="str">
        <f>IF('STUDENT DATA SHEET '!$K$2="HINDI","क्र.संख्या","S.NO.")</f>
        <v>क्र.संख्या</v>
      </c>
      <c s="575">
        <f>AQ2+1</f>
        <v>45613</v>
      </c>
      <c s="575"/>
      <c s="575">
        <f>AT2+1</f>
        <v>45614</v>
      </c>
      <c s="575"/>
      <c s="575">
        <f>AV2+1</f>
        <v>45615</v>
      </c>
      <c s="575"/>
      <c s="576">
        <f>AX2+1</f>
        <v>45616</v>
      </c>
      <c s="576"/>
      <c s="575">
        <f>AZ2+1</f>
        <v>45617</v>
      </c>
      <c s="575"/>
      <c s="575">
        <f>BB2+1</f>
        <v>45618</v>
      </c>
      <c s="575"/>
      <c s="575">
        <f t="shared" si="0" ref="BF2">BD2+1</f>
        <v>45619</v>
      </c>
      <c s="575"/>
      <c s="575">
        <f t="shared" si="1" ref="BH2">BF2+1</f>
        <v>45620</v>
      </c>
      <c s="575"/>
      <c s="575">
        <f t="shared" si="2" ref="BJ2">BH2+1</f>
        <v>45621</v>
      </c>
      <c s="575"/>
      <c s="575">
        <f t="shared" si="3" ref="BL2">BJ2+1</f>
        <v>45622</v>
      </c>
      <c s="575"/>
      <c s="575">
        <f t="shared" si="4" ref="BN2">BL2+1</f>
        <v>45623</v>
      </c>
      <c s="575"/>
      <c s="575">
        <f t="shared" si="5" ref="BP2">BN2+1</f>
        <v>45624</v>
      </c>
      <c s="575"/>
      <c s="575">
        <f t="shared" si="6" ref="BR2">BP2+1</f>
        <v>45625</v>
      </c>
      <c s="575"/>
      <c s="575">
        <f t="shared" si="7" ref="BT2">BR2+1</f>
        <v>45626</v>
      </c>
      <c s="575"/>
      <c s="526" t="s">
        <v>81</v>
      </c>
      <c s="526"/>
      <c s="526"/>
      <c s="526" t="s">
        <v>82</v>
      </c>
      <c s="526"/>
      <c s="527"/>
      <c s="526" t="s">
        <v>83</v>
      </c>
      <c s="526"/>
      <c s="454"/>
      <c s="570" t="s">
        <v>132</v>
      </c>
      <c s="103" t="s">
        <v>143</v>
      </c>
      <c s="64"/>
      <c s="64"/>
      <c s="64"/>
      <c s="64"/>
      <c s="65">
        <f>COUNT(M2:BU4)</f>
        <v>30</v>
      </c>
      <c s="65">
        <f>SUM(CK2-CK5-CL5)</f>
        <v>26</v>
      </c>
      <c s="65">
        <f>CL2*2</f>
        <v>52</v>
      </c>
      <c r="CO2" s="66" t="s">
        <v>137</v>
      </c>
      <c s="64" t="s">
        <v>136</v>
      </c>
      <c s="56" t="s">
        <v>138</v>
      </c>
      <c s="56" t="s">
        <v>139</v>
      </c>
    </row>
    <row r="3" spans="1:96" ht="0.75" customHeight="1">
      <c r="A3" s="513"/>
      <c s="502"/>
      <c s="502"/>
      <c s="502"/>
      <c s="577"/>
      <c s="578"/>
      <c s="502"/>
      <c s="502"/>
      <c s="502"/>
      <c s="502"/>
      <c s="502"/>
      <c s="29"/>
      <c s="579"/>
      <c s="579"/>
      <c s="575"/>
      <c s="575"/>
      <c s="575"/>
      <c s="575"/>
      <c s="575"/>
      <c s="575"/>
      <c s="575"/>
      <c s="575"/>
      <c s="575"/>
      <c s="575"/>
      <c s="575"/>
      <c s="575"/>
      <c s="584"/>
      <c s="585"/>
      <c s="575"/>
      <c s="575"/>
      <c s="575"/>
      <c s="575"/>
      <c s="575"/>
      <c s="575"/>
      <c s="575"/>
      <c s="575"/>
      <c s="575"/>
      <c s="575"/>
      <c s="575"/>
      <c s="575"/>
      <c s="575"/>
      <c s="575"/>
      <c s="575"/>
      <c s="575"/>
      <c s="447"/>
      <c s="575"/>
      <c s="575"/>
      <c s="575"/>
      <c s="575"/>
      <c s="575"/>
      <c s="575"/>
      <c s="576"/>
      <c s="576"/>
      <c s="575"/>
      <c s="575"/>
      <c s="575"/>
      <c s="575"/>
      <c s="575"/>
      <c s="575"/>
      <c s="575"/>
      <c s="575"/>
      <c s="575"/>
      <c s="575"/>
      <c s="575"/>
      <c s="575"/>
      <c s="575"/>
      <c s="575"/>
      <c s="575"/>
      <c s="575"/>
      <c s="575"/>
      <c s="575"/>
      <c s="575"/>
      <c s="575"/>
      <c s="29"/>
      <c s="29"/>
      <c s="29"/>
      <c s="29"/>
      <c s="29"/>
      <c s="30"/>
      <c s="29"/>
      <c s="29"/>
      <c s="30"/>
      <c s="571"/>
      <c s="67"/>
      <c s="55"/>
      <c s="55"/>
      <c s="55"/>
      <c s="55"/>
      <c s="55"/>
      <c s="55"/>
      <c s="55"/>
      <c s="55"/>
      <c s="55"/>
      <c s="55"/>
      <c s="55"/>
      <c s="55"/>
    </row>
    <row r="4" spans="1:96" ht="18" customHeight="1">
      <c r="A4" s="513"/>
      <c s="502"/>
      <c s="502"/>
      <c s="502"/>
      <c s="577"/>
      <c s="578"/>
      <c s="502"/>
      <c s="502"/>
      <c s="502"/>
      <c s="502"/>
      <c s="502"/>
      <c s="31"/>
      <c s="579"/>
      <c s="579"/>
      <c s="575"/>
      <c s="575"/>
      <c s="575"/>
      <c s="575"/>
      <c s="575"/>
      <c s="575"/>
      <c s="575"/>
      <c s="575"/>
      <c s="575"/>
      <c s="575"/>
      <c s="575"/>
      <c s="575"/>
      <c s="586"/>
      <c s="587"/>
      <c s="575"/>
      <c s="575"/>
      <c s="575"/>
      <c s="575"/>
      <c s="575"/>
      <c s="575"/>
      <c s="575"/>
      <c s="575"/>
      <c s="575"/>
      <c s="575"/>
      <c s="575"/>
      <c s="575"/>
      <c s="575"/>
      <c s="575"/>
      <c s="575"/>
      <c s="575"/>
      <c s="447"/>
      <c s="575"/>
      <c s="575"/>
      <c s="575"/>
      <c s="575"/>
      <c s="575"/>
      <c s="575"/>
      <c s="576"/>
      <c s="576"/>
      <c s="575"/>
      <c s="575"/>
      <c s="575"/>
      <c s="575"/>
      <c s="575"/>
      <c s="575"/>
      <c s="575"/>
      <c s="575"/>
      <c s="575"/>
      <c s="575"/>
      <c s="575"/>
      <c s="575"/>
      <c s="575"/>
      <c s="575"/>
      <c s="575"/>
      <c s="575"/>
      <c s="575"/>
      <c s="575"/>
      <c s="575"/>
      <c s="575"/>
      <c s="524" t="s">
        <v>99</v>
      </c>
      <c s="524" t="s">
        <v>100</v>
      </c>
      <c s="522" t="s">
        <v>84</v>
      </c>
      <c s="524" t="s">
        <v>99</v>
      </c>
      <c s="524" t="s">
        <v>100</v>
      </c>
      <c s="522" t="s">
        <v>84</v>
      </c>
      <c s="524" t="s">
        <v>99</v>
      </c>
      <c s="524" t="s">
        <v>101</v>
      </c>
      <c s="520" t="s">
        <v>84</v>
      </c>
      <c s="571"/>
      <c s="68" t="s">
        <v>133</v>
      </c>
      <c s="59"/>
      <c s="59"/>
      <c s="59"/>
      <c s="59"/>
      <c s="69" t="s">
        <v>134</v>
      </c>
      <c s="69" t="s">
        <v>135</v>
      </c>
      <c s="59"/>
      <c r="CO4" s="70">
        <f>M2</f>
        <v>45597</v>
      </c>
      <c s="57">
        <f>EOMONTH(CO4,5)</f>
        <v>45777</v>
      </c>
      <c s="57">
        <f>CP4-SUM(CP6:CQ6)</f>
        <v>45777</v>
      </c>
      <c s="57">
        <f>CQ4</f>
        <v>45777</v>
      </c>
    </row>
    <row r="5" spans="1:96" ht="18" customHeight="1">
      <c r="A5" s="513"/>
      <c s="502"/>
      <c s="502"/>
      <c s="502"/>
      <c s="577"/>
      <c s="578"/>
      <c s="502"/>
      <c s="502"/>
      <c s="502"/>
      <c s="502"/>
      <c s="502"/>
      <c s="32"/>
      <c s="569" t="str">
        <f>TEXT(M2,"ddd")</f>
        <v>Fri</v>
      </c>
      <c s="569"/>
      <c s="569" t="str">
        <f>TEXT(O2,"ddd")</f>
        <v>Sat</v>
      </c>
      <c s="569"/>
      <c s="569" t="str">
        <f>TEXT(Q2,"ddd")</f>
        <v>Sun</v>
      </c>
      <c s="569"/>
      <c s="569" t="str">
        <f>TEXT(S2,"ddd")</f>
        <v>Mon</v>
      </c>
      <c s="569"/>
      <c s="580" t="str">
        <f>TEXT(U2,"ddd")</f>
        <v>Tue</v>
      </c>
      <c s="581"/>
      <c s="580" t="str">
        <f>TEXT(W2,"ddd")</f>
        <v>Wed</v>
      </c>
      <c s="581"/>
      <c s="580" t="str">
        <f>TEXT(Y2,"ddd")</f>
        <v>Thu</v>
      </c>
      <c s="581"/>
      <c s="580" t="str">
        <f t="shared" si="8" ref="AA5">TEXT(AA2,"ddd")</f>
        <v>Fri</v>
      </c>
      <c s="581"/>
      <c s="580" t="str">
        <f>TEXT(AC2,"ddd")</f>
        <v>Sat</v>
      </c>
      <c s="581"/>
      <c s="580" t="str">
        <f>TEXT(AE2,"ddd")</f>
        <v>Sun</v>
      </c>
      <c s="581"/>
      <c s="569" t="str">
        <f>TEXT(AG2,"ddd")</f>
        <v>Mon</v>
      </c>
      <c s="569"/>
      <c s="569" t="str">
        <f>TEXT(AI2,"ddd")</f>
        <v>Tue</v>
      </c>
      <c s="569"/>
      <c s="569" t="str">
        <f>TEXT(AK2,"ddd")</f>
        <v>Wed</v>
      </c>
      <c s="569"/>
      <c s="569" t="str">
        <f>TEXT(AM2,"ddd")</f>
        <v>Thu</v>
      </c>
      <c s="569"/>
      <c s="569" t="str">
        <f>TEXT(AO2,"ddd")</f>
        <v>Fri</v>
      </c>
      <c s="569"/>
      <c s="569" t="str">
        <f>TEXT(AQ2,"ddd")</f>
        <v>Sat</v>
      </c>
      <c s="569"/>
      <c s="90"/>
      <c s="569" t="str">
        <f>TEXT(AT2,"ddd")</f>
        <v>Sun</v>
      </c>
      <c s="569"/>
      <c s="569" t="str">
        <f>TEXT(AV2,"ddd")</f>
        <v>Mon</v>
      </c>
      <c s="569"/>
      <c s="569" t="str">
        <f>TEXT(AX2,"ddd")</f>
        <v>Tue</v>
      </c>
      <c s="569"/>
      <c s="569" t="str">
        <f>TEXT(AZ2,"ddd")</f>
        <v>Wed</v>
      </c>
      <c s="569"/>
      <c s="569" t="str">
        <f>TEXT(BB2,"ddd")</f>
        <v>Thu</v>
      </c>
      <c s="569"/>
      <c s="569" t="str">
        <f>TEXT(BD2,"ddd")</f>
        <v>Fri</v>
      </c>
      <c s="569"/>
      <c s="569" t="str">
        <f>TEXT(BF2,"ddd")</f>
        <v>Sat</v>
      </c>
      <c s="569"/>
      <c s="569" t="str">
        <f t="shared" si="9" ref="BH5">TEXT(BH2,"ddd")</f>
        <v>Sun</v>
      </c>
      <c s="569"/>
      <c s="569" t="str">
        <f t="shared" si="10" ref="BJ5">TEXT(BJ2,"ddd")</f>
        <v>Mon</v>
      </c>
      <c s="569"/>
      <c s="569" t="str">
        <f t="shared" si="11" ref="BL5">TEXT(BL2,"ddd")</f>
        <v>Tue</v>
      </c>
      <c s="569"/>
      <c s="569" t="str">
        <f t="shared" si="12" ref="BN5">TEXT(BN2,"ddd")</f>
        <v>Wed</v>
      </c>
      <c s="569"/>
      <c s="569" t="str">
        <f t="shared" si="13" ref="BP5">TEXT(BP2,"ddd")</f>
        <v>Thu</v>
      </c>
      <c s="569"/>
      <c s="569" t="str">
        <f t="shared" si="14" ref="BR5">TEXT(BR2,"ddd")</f>
        <v>Fri</v>
      </c>
      <c s="569"/>
      <c s="569" t="str">
        <f t="shared" si="15" ref="BT5">TEXT(BT2,"ddd")</f>
        <v>Sat</v>
      </c>
      <c s="569"/>
      <c s="525"/>
      <c s="525"/>
      <c s="523"/>
      <c s="525"/>
      <c s="525"/>
      <c s="523"/>
      <c s="525"/>
      <c s="525"/>
      <c s="521"/>
      <c s="572"/>
      <c s="71" t="s">
        <v>1</v>
      </c>
      <c s="59"/>
      <c s="59"/>
      <c r="CJ5" s="62" t="s">
        <v>142</v>
      </c>
      <c s="72">
        <f>COUNTIF($M$5:$BU$5,"sun")</f>
        <v>4</v>
      </c>
      <c s="72">
        <f>COUNTIF(M6:BU6,"H")/2</f>
        <v>0</v>
      </c>
      <c s="73"/>
      <c r="CR5" s="58"/>
    </row>
    <row r="6" spans="1:96" ht="20.25" customHeight="1">
      <c r="A6" s="230">
        <f>IF(B6="","",_xlfn.AGGREGATE(3,5,$B$6:B6))</f>
        <v>1</v>
      </c>
      <c s="231">
        <f>IFERROR(IF('STUDENT DATA SHEET '!B7="","",'STUDENT DATA SHEET '!B7),"")</f>
        <v>2</v>
      </c>
      <c s="231" t="str">
        <f>IFERROR(IF('STUDENT DATA SHEET '!C7="","",'STUDENT DATA SHEET '!C7),"")</f>
        <v>A</v>
      </c>
      <c s="231">
        <f>IFERROR(IF('STUDENT DATA SHEET '!D7="","",'STUDENT DATA SHEET '!D7),"")</f>
        <v>640</v>
      </c>
      <c s="43" t="str">
        <f>IFERROR(IF('STUDENT DATA SHEET '!E7="","",'STUDENT DATA SHEET '!E7),"")</f>
        <v/>
      </c>
      <c s="234">
        <f>IFERROR(IF('STUDENT DATA SHEET '!F7="","",'STUDENT DATA SHEET '!F7),"")</f>
        <v>42679</v>
      </c>
      <c s="231" t="str">
        <f>IFERROR(IF('STUDENT DATA SHEET '!G7="","",'STUDENT DATA SHEET '!G7),"")</f>
        <v>M</v>
      </c>
      <c s="231" t="str">
        <f>IFERROR(IF('STUDENT DATA SHEET '!H7="","",'STUDENT DATA SHEET '!H7),"")</f>
        <v>SC</v>
      </c>
      <c s="231" t="str">
        <f>IFERROR(UPPER(IF('STUDENT DATA SHEET '!I7="","",'STUDENT DATA SHEET '!I7)),"")</f>
        <v>AKASH</v>
      </c>
      <c s="54" t="str">
        <f>IFERROR(IF('STUDENT DATA SHEET '!J7="","",'STUDENT DATA SHEET '!J7),"")</f>
        <v>Renwtaram Nayak</v>
      </c>
      <c s="54" t="str">
        <f>IFERROR(IF('STUDENT DATA SHEET '!K7="","",'STUDENT DATA SHEET '!K7),"")</f>
        <v>Anju</v>
      </c>
      <c s="54"/>
      <c s="48"/>
      <c s="48"/>
      <c s="48"/>
      <c s="48"/>
      <c s="48"/>
      <c s="48"/>
      <c s="48"/>
      <c s="48"/>
      <c s="48"/>
      <c s="48"/>
      <c s="48"/>
      <c s="48"/>
      <c s="48"/>
      <c s="48"/>
      <c s="48"/>
      <c s="48"/>
      <c s="48"/>
      <c s="48"/>
      <c s="48"/>
      <c s="48"/>
      <c s="48"/>
      <c s="48"/>
      <c s="48"/>
      <c s="48"/>
      <c s="48"/>
      <c s="48"/>
      <c s="48"/>
      <c s="48"/>
      <c s="48"/>
      <c s="48"/>
      <c s="48"/>
      <c s="48"/>
      <c s="89">
        <f>IF(B6="","",_xlfn.AGGREGATE(3,5,$B$6:B6))</f>
        <v>1</v>
      </c>
      <c s="48"/>
      <c s="48"/>
      <c s="48"/>
      <c s="48"/>
      <c s="48"/>
      <c s="48"/>
      <c s="48"/>
      <c s="48"/>
      <c s="48"/>
      <c s="48"/>
      <c s="48"/>
      <c s="48"/>
      <c s="48"/>
      <c s="48"/>
      <c s="48"/>
      <c s="48"/>
      <c s="48"/>
      <c s="48"/>
      <c s="48"/>
      <c s="48"/>
      <c s="48"/>
      <c s="48"/>
      <c s="48"/>
      <c s="48"/>
      <c s="48"/>
      <c s="48"/>
      <c s="48"/>
      <c s="48"/>
      <c s="50">
        <f>IFERROR(IF($I6="","",COUNT($M6:$AR6,$AT6:$BU6)),"")</f>
        <v>0</v>
      </c>
      <c s="252">
        <f>IF($I6="","",'OCT 24'!$BZ6)</f>
        <v>14</v>
      </c>
      <c s="91">
        <f>IF($I6="","",SUM($BV6:$BW6))</f>
        <v>14</v>
      </c>
      <c s="50">
        <f>IF($I6="","",COUNTIF($M6:$BU6,"A"))</f>
        <v>0</v>
      </c>
      <c s="252">
        <f>IF($I6="","",'OCT 24'!$CC6)</f>
        <v>8</v>
      </c>
      <c s="91">
        <f>IF($I6="","",SUM($BY6:$BZ6))</f>
        <v>8</v>
      </c>
      <c s="50">
        <f>IF($I6="","",COUNTIF($M6:$BU6,"L"))</f>
        <v>0</v>
      </c>
      <c s="252">
        <f>IF($I6="","",'OCT 24'!$CF6)</f>
        <v>0</v>
      </c>
      <c s="91">
        <f>IF($I6="","",SUM($CB6:$CC6))</f>
        <v>0</v>
      </c>
      <c s="80"/>
      <c s="53" t="s">
        <v>0</v>
      </c>
      <c s="59"/>
      <c s="59"/>
      <c s="59"/>
      <c s="74">
        <f t="shared" si="16" ref="CJ6:CJ37">IFERROR(IF($BV6="","",COUNT($M6:$AR6,$AT6:$BU6)/2),"")</f>
        <v>0</v>
      </c>
      <c s="59"/>
      <c s="59"/>
      <c s="59"/>
      <c r="CR6" s="59"/>
    </row>
    <row r="7" spans="1:96" ht="20.25" customHeight="1">
      <c r="A7" s="230">
        <f>IF(B7="","",_xlfn.AGGREGATE(3,5,$B$6:B7))</f>
        <v>2</v>
      </c>
      <c s="231">
        <f>IFERROR(IF('STUDENT DATA SHEET '!B8="","",'STUDENT DATA SHEET '!B8),"")</f>
        <v>2</v>
      </c>
      <c s="231" t="str">
        <f>IFERROR(IF('STUDENT DATA SHEET '!C8="","",'STUDENT DATA SHEET '!C8),"")</f>
        <v>A</v>
      </c>
      <c s="231">
        <f>IFERROR(IF('STUDENT DATA SHEET '!D8="","",'STUDENT DATA SHEET '!D8),"")</f>
        <v>668</v>
      </c>
      <c s="43">
        <f>IFERROR(IF('STUDENT DATA SHEET '!E8="","",'STUDENT DATA SHEET '!E8),"")</f>
        <v>45129</v>
      </c>
      <c s="234">
        <f>IFERROR(IF('STUDENT DATA SHEET '!F8="","",'STUDENT DATA SHEET '!F8),"")</f>
        <v>42639</v>
      </c>
      <c s="231" t="str">
        <f>IFERROR(IF('STUDENT DATA SHEET '!G8="","",'STUDENT DATA SHEET '!G8),"")</f>
        <v>M</v>
      </c>
      <c s="231" t="str">
        <f>IFERROR(IF('STUDENT DATA SHEET '!H8="","",'STUDENT DATA SHEET '!H8),"")</f>
        <v>OBC</v>
      </c>
      <c s="231" t="str">
        <f>IFERROR(UPPER(IF('STUDENT DATA SHEET '!I8="","",'STUDENT DATA SHEET '!I8)),"")</f>
        <v>BAJRANG DERU</v>
      </c>
      <c s="54" t="str">
        <f>IFERROR(IF('STUDENT DATA SHEET '!J8="","",'STUDENT DATA SHEET '!J8),"")</f>
        <v>Sinjara Ram</v>
      </c>
      <c s="54" t="str">
        <f>IFERROR(IF('STUDENT DATA SHEET '!K8="","",'STUDENT DATA SHEET '!K8),"")</f>
        <v>Parmeshvari</v>
      </c>
      <c s="54"/>
      <c s="48"/>
      <c s="48"/>
      <c s="48"/>
      <c s="48"/>
      <c s="48"/>
      <c s="48"/>
      <c s="48"/>
      <c s="48"/>
      <c s="48"/>
      <c s="48"/>
      <c s="48"/>
      <c s="48"/>
      <c s="48"/>
      <c s="48"/>
      <c s="48"/>
      <c s="48"/>
      <c s="48"/>
      <c s="48"/>
      <c s="48"/>
      <c s="48"/>
      <c s="48"/>
      <c s="48"/>
      <c s="48"/>
      <c s="48"/>
      <c s="48"/>
      <c s="48"/>
      <c s="48"/>
      <c s="48"/>
      <c s="48"/>
      <c s="48"/>
      <c s="48"/>
      <c s="48"/>
      <c s="89">
        <f>IF(B7="","",_xlfn.AGGREGATE(3,5,$B$6:B7))</f>
        <v>2</v>
      </c>
      <c s="48"/>
      <c s="48"/>
      <c s="48"/>
      <c s="48"/>
      <c s="48"/>
      <c s="48"/>
      <c s="48"/>
      <c s="48"/>
      <c s="48"/>
      <c s="48"/>
      <c s="48"/>
      <c s="48"/>
      <c s="48"/>
      <c s="48"/>
      <c s="48"/>
      <c s="48"/>
      <c s="48"/>
      <c s="48"/>
      <c s="48"/>
      <c s="48"/>
      <c s="48"/>
      <c s="48"/>
      <c s="48"/>
      <c s="48"/>
      <c s="48"/>
      <c s="48"/>
      <c s="48"/>
      <c s="48"/>
      <c s="50">
        <f t="shared" si="17" ref="BV7:BV70">IFERROR(IF($I7="","",COUNT($M7:$AR7,$AT7:$BU7)),"")</f>
        <v>0</v>
      </c>
      <c s="252">
        <f>IF($I7="","",'OCT 24'!$BZ7)</f>
        <v>0</v>
      </c>
      <c s="91">
        <f t="shared" si="18" ref="BX7:BX70">IF($I7="","",SUM($BV7:$BW7))</f>
        <v>0</v>
      </c>
      <c s="50">
        <f t="shared" si="19" ref="BY7:BY70">IF($I7="","",COUNTIF($M7:$BU7,"A"))</f>
        <v>0</v>
      </c>
      <c s="252">
        <f>IF($I7="","",'OCT 24'!$CC7)</f>
        <v>0</v>
      </c>
      <c s="91">
        <f t="shared" si="20" ref="CA7:CA70">IF($I7="","",SUM($BY7:$BZ7))</f>
        <v>0</v>
      </c>
      <c s="50">
        <f t="shared" si="21" ref="CB7:CB70">IF($I7="","",COUNTIF($M7:$BU7,"L"))</f>
        <v>0</v>
      </c>
      <c s="252">
        <f>IF($I7="","",'OCT 24'!$CF7)</f>
        <v>0</v>
      </c>
      <c s="91">
        <f t="shared" si="22" ref="CD7:CD70">IF($I7="","",SUM($CB7:$CC7))</f>
        <v>0</v>
      </c>
      <c s="80"/>
      <c s="53">
        <v>1</v>
      </c>
      <c s="59"/>
      <c s="59"/>
      <c s="59"/>
      <c s="74">
        <f t="shared" si="16"/>
        <v>0</v>
      </c>
      <c s="59"/>
      <c s="59"/>
      <c s="59"/>
      <c s="59"/>
      <c s="59"/>
      <c s="59"/>
      <c s="59"/>
      <c s="59"/>
    </row>
    <row r="8" spans="1:96" ht="20.25" customHeight="1">
      <c r="A8" s="230">
        <f>IF(B8="","",_xlfn.AGGREGATE(3,5,$B$6:B8))</f>
        <v>3</v>
      </c>
      <c s="231">
        <f>IFERROR(IF('STUDENT DATA SHEET '!B9="","",'STUDENT DATA SHEET '!B9),"")</f>
        <v>2</v>
      </c>
      <c s="231" t="str">
        <f>IFERROR(IF('STUDENT DATA SHEET '!C9="","",'STUDENT DATA SHEET '!C9),"")</f>
        <v>A</v>
      </c>
      <c s="231">
        <f>IFERROR(IF('STUDENT DATA SHEET '!D9="","",'STUDENT DATA SHEET '!D9),"")</f>
        <v>624</v>
      </c>
      <c s="43" t="str">
        <f>IFERROR(IF('STUDENT DATA SHEET '!E9="","",'STUDENT DATA SHEET '!E9),"")</f>
        <v/>
      </c>
      <c s="234">
        <f>IFERROR(IF('STUDENT DATA SHEET '!F9="","",'STUDENT DATA SHEET '!F9),"")</f>
        <v>42879</v>
      </c>
      <c s="231" t="str">
        <f>IFERROR(IF('STUDENT DATA SHEET '!G9="","",'STUDENT DATA SHEET '!G9),"")</f>
        <v>M</v>
      </c>
      <c s="231" t="str">
        <f>IFERROR(IF('STUDENT DATA SHEET '!H9="","",'STUDENT DATA SHEET '!H9),"")</f>
        <v>OBC</v>
      </c>
      <c s="231" t="str">
        <f>IFERROR(UPPER(IF('STUDENT DATA SHEET '!I9="","",'STUDENT DATA SHEET '!I9)),"")</f>
        <v>BHERU RAM</v>
      </c>
      <c s="54" t="str">
        <f>IFERROR(IF('STUDENT DATA SHEET '!J9="","",'STUDENT DATA SHEET '!J9),"")</f>
        <v>Hansraj</v>
      </c>
      <c s="54" t="str">
        <f>IFERROR(IF('STUDENT DATA SHEET '!K9="","",'STUDENT DATA SHEET '!K9),"")</f>
        <v>Sanju Devi</v>
      </c>
      <c s="54"/>
      <c s="48"/>
      <c s="48"/>
      <c s="48"/>
      <c s="48"/>
      <c s="48"/>
      <c s="48"/>
      <c s="48"/>
      <c s="48"/>
      <c s="48"/>
      <c s="48"/>
      <c s="48"/>
      <c s="48"/>
      <c s="48"/>
      <c s="48"/>
      <c s="48"/>
      <c s="48"/>
      <c s="48"/>
      <c s="48"/>
      <c s="48"/>
      <c s="48"/>
      <c s="48"/>
      <c s="48"/>
      <c s="48"/>
      <c s="48"/>
      <c s="48"/>
      <c s="48"/>
      <c s="48"/>
      <c s="48"/>
      <c s="48"/>
      <c s="48"/>
      <c s="48"/>
      <c s="48"/>
      <c s="89">
        <f>IF(B8="","",_xlfn.AGGREGATE(3,5,$B$6:B8))</f>
        <v>3</v>
      </c>
      <c s="48"/>
      <c s="48"/>
      <c s="48"/>
      <c s="48"/>
      <c s="48"/>
      <c s="48"/>
      <c s="48"/>
      <c s="48"/>
      <c s="48"/>
      <c s="48"/>
      <c s="48"/>
      <c s="48"/>
      <c s="48"/>
      <c s="48"/>
      <c s="48"/>
      <c s="48"/>
      <c s="48"/>
      <c s="48"/>
      <c s="48"/>
      <c s="48"/>
      <c s="48"/>
      <c s="48"/>
      <c s="48"/>
      <c s="48"/>
      <c s="48"/>
      <c s="48"/>
      <c s="48"/>
      <c s="48"/>
      <c s="50">
        <f t="shared" si="17"/>
        <v>0</v>
      </c>
      <c s="252">
        <f>IF($I8="","",'OCT 24'!$BZ8)</f>
        <v>0</v>
      </c>
      <c s="91">
        <f t="shared" si="18"/>
        <v>0</v>
      </c>
      <c s="50">
        <f t="shared" si="19"/>
        <v>0</v>
      </c>
      <c s="252">
        <f>IF($I8="","",'OCT 24'!$CC8)</f>
        <v>0</v>
      </c>
      <c s="91">
        <f t="shared" si="20"/>
        <v>0</v>
      </c>
      <c s="50">
        <f t="shared" si="21"/>
        <v>0</v>
      </c>
      <c s="252">
        <f>IF($I8="","",'OCT 24'!$CF8)</f>
        <v>0</v>
      </c>
      <c s="91">
        <f t="shared" si="22"/>
        <v>0</v>
      </c>
      <c s="80"/>
      <c s="53">
        <v>2</v>
      </c>
      <c s="59"/>
      <c s="59"/>
      <c s="59"/>
      <c s="74">
        <f t="shared" si="16"/>
        <v>0</v>
      </c>
      <c s="59"/>
      <c s="59"/>
      <c s="59"/>
      <c s="59"/>
      <c s="59"/>
      <c s="59"/>
      <c s="59"/>
      <c s="59"/>
    </row>
    <row r="9" spans="1:96" ht="20.25" customHeight="1">
      <c r="A9" s="230">
        <f>IF(B9="","",_xlfn.AGGREGATE(3,5,$B$6:B9))</f>
        <v>4</v>
      </c>
      <c s="231">
        <f>IFERROR(IF('STUDENT DATA SHEET '!B10="","",'STUDENT DATA SHEET '!B10),"")</f>
        <v>2</v>
      </c>
      <c s="231" t="str">
        <f>IFERROR(IF('STUDENT DATA SHEET '!C10="","",'STUDENT DATA SHEET '!C10),"")</f>
        <v>A</v>
      </c>
      <c s="231">
        <f>IFERROR(IF('STUDENT DATA SHEET '!D10="","",'STUDENT DATA SHEET '!D10),"")</f>
        <v>673</v>
      </c>
      <c s="43">
        <f>IFERROR(IF('STUDENT DATA SHEET '!E10="","",'STUDENT DATA SHEET '!E10),"")</f>
        <v>45140</v>
      </c>
      <c s="234">
        <f>IFERROR(IF('STUDENT DATA SHEET '!F10="","",'STUDENT DATA SHEET '!F10),"")</f>
        <v>42952</v>
      </c>
      <c s="231" t="str">
        <f>IFERROR(IF('STUDENT DATA SHEET '!G10="","",'STUDENT DATA SHEET '!G10),"")</f>
        <v>M</v>
      </c>
      <c s="231" t="str">
        <f>IFERROR(IF('STUDENT DATA SHEET '!H10="","",'STUDENT DATA SHEET '!H10),"")</f>
        <v>OBC</v>
      </c>
      <c s="231" t="str">
        <f>IFERROR(UPPER(IF('STUDENT DATA SHEET '!I10="","",'STUDENT DATA SHEET '!I10)),"")</f>
        <v>BHUPENDRA</v>
      </c>
      <c s="54" t="str">
        <f>IFERROR(IF('STUDENT DATA SHEET '!J10="","",'STUDENT DATA SHEET '!J10),"")</f>
        <v>Harji Ram Mahala</v>
      </c>
      <c s="54" t="str">
        <f>IFERROR(IF('STUDENT DATA SHEET '!K10="","",'STUDENT DATA SHEET '!K10),"")</f>
        <v>Dimpal Kumari</v>
      </c>
      <c s="54"/>
      <c s="48"/>
      <c s="48"/>
      <c s="48"/>
      <c s="48"/>
      <c s="48"/>
      <c s="48"/>
      <c s="48"/>
      <c s="48"/>
      <c s="48"/>
      <c s="48"/>
      <c s="48"/>
      <c s="48"/>
      <c s="48"/>
      <c s="48"/>
      <c s="48"/>
      <c s="48"/>
      <c s="48"/>
      <c s="48"/>
      <c s="48"/>
      <c s="48"/>
      <c s="48"/>
      <c s="48"/>
      <c s="48"/>
      <c s="48"/>
      <c s="48"/>
      <c s="48"/>
      <c s="48"/>
      <c s="48"/>
      <c s="48"/>
      <c s="48"/>
      <c s="48"/>
      <c s="48"/>
      <c s="89">
        <f>IF(B9="","",_xlfn.AGGREGATE(3,5,$B$6:B9))</f>
        <v>4</v>
      </c>
      <c s="48"/>
      <c s="48"/>
      <c s="48"/>
      <c s="48"/>
      <c s="48"/>
      <c s="48"/>
      <c s="48"/>
      <c s="48"/>
      <c s="48"/>
      <c s="48"/>
      <c s="48"/>
      <c s="48"/>
      <c s="48"/>
      <c s="48"/>
      <c s="48"/>
      <c s="48"/>
      <c s="48"/>
      <c s="48"/>
      <c s="48"/>
      <c s="48"/>
      <c s="48"/>
      <c s="48"/>
      <c s="48"/>
      <c s="48"/>
      <c s="48"/>
      <c s="48"/>
      <c s="48"/>
      <c s="48"/>
      <c s="50">
        <f t="shared" si="17"/>
        <v>0</v>
      </c>
      <c s="252">
        <f>IF($I9="","",'OCT 24'!$BZ9)</f>
        <v>0</v>
      </c>
      <c s="91">
        <f t="shared" si="18"/>
        <v>0</v>
      </c>
      <c s="50">
        <f t="shared" si="19"/>
        <v>0</v>
      </c>
      <c s="252">
        <f>IF($I9="","",'OCT 24'!$CC9)</f>
        <v>0</v>
      </c>
      <c s="91">
        <f t="shared" si="20"/>
        <v>0</v>
      </c>
      <c s="50">
        <f t="shared" si="21"/>
        <v>0</v>
      </c>
      <c s="252">
        <f>IF($I9="","",'OCT 24'!$CF9)</f>
        <v>0</v>
      </c>
      <c s="91">
        <f t="shared" si="22"/>
        <v>0</v>
      </c>
      <c s="80"/>
      <c s="53">
        <v>3</v>
      </c>
      <c s="59"/>
      <c s="59"/>
      <c s="59"/>
      <c s="74">
        <f t="shared" si="16"/>
        <v>0</v>
      </c>
      <c s="59"/>
      <c s="59"/>
      <c s="59"/>
      <c s="59"/>
      <c s="59"/>
      <c s="59"/>
      <c s="59"/>
      <c s="59"/>
    </row>
    <row r="10" spans="1:96" ht="20.25" customHeight="1">
      <c r="A10" s="230">
        <f>IF(B10="","",_xlfn.AGGREGATE(3,5,$B$6:B10))</f>
        <v>5</v>
      </c>
      <c s="231">
        <f>IFERROR(IF('STUDENT DATA SHEET '!B11="","",'STUDENT DATA SHEET '!B11),"")</f>
        <v>2</v>
      </c>
      <c s="231" t="str">
        <f>IFERROR(IF('STUDENT DATA SHEET '!C11="","",'STUDENT DATA SHEET '!C11),"")</f>
        <v>A</v>
      </c>
      <c s="231">
        <f>IFERROR(IF('STUDENT DATA SHEET '!D11="","",'STUDENT DATA SHEET '!D11),"")</f>
        <v>631</v>
      </c>
      <c s="43" t="str">
        <f>IFERROR(IF('STUDENT DATA SHEET '!E11="","",'STUDENT DATA SHEET '!E11),"")</f>
        <v/>
      </c>
      <c s="234">
        <f>IFERROR(IF('STUDENT DATA SHEET '!F11="","",'STUDENT DATA SHEET '!F11),"")</f>
        <v>42933</v>
      </c>
      <c s="231" t="str">
        <f>IFERROR(IF('STUDENT DATA SHEET '!G11="","",'STUDENT DATA SHEET '!G11),"")</f>
        <v>F</v>
      </c>
      <c s="231" t="str">
        <f>IFERROR(IF('STUDENT DATA SHEET '!H11="","",'STUDENT DATA SHEET '!H11),"")</f>
        <v>OBC</v>
      </c>
      <c s="231" t="str">
        <f>IFERROR(UPPER(IF('STUDENT DATA SHEET '!I11="","",'STUDENT DATA SHEET '!I11)),"")</f>
        <v>CHETNA</v>
      </c>
      <c s="54" t="str">
        <f>IFERROR(IF('STUDENT DATA SHEET '!J11="","",'STUDENT DATA SHEET '!J11),"")</f>
        <v>Harji Ram</v>
      </c>
      <c s="54" t="str">
        <f>IFERROR(IF('STUDENT DATA SHEET '!K11="","",'STUDENT DATA SHEET '!K11),"")</f>
        <v>Bhagoti</v>
      </c>
      <c s="54"/>
      <c s="48"/>
      <c s="48"/>
      <c s="48"/>
      <c s="48"/>
      <c s="48"/>
      <c s="48"/>
      <c s="48"/>
      <c s="48"/>
      <c s="48"/>
      <c s="48"/>
      <c s="48"/>
      <c s="48"/>
      <c s="48"/>
      <c s="48"/>
      <c s="48"/>
      <c s="48"/>
      <c s="48"/>
      <c s="48"/>
      <c s="48"/>
      <c s="48"/>
      <c s="48"/>
      <c s="48"/>
      <c s="48"/>
      <c s="48"/>
      <c s="48"/>
      <c s="48"/>
      <c s="48"/>
      <c s="48"/>
      <c s="48"/>
      <c s="48"/>
      <c s="48"/>
      <c s="48"/>
      <c s="89">
        <f>IF(B10="","",_xlfn.AGGREGATE(3,5,$B$6:B10))</f>
        <v>5</v>
      </c>
      <c s="48"/>
      <c s="48"/>
      <c s="48"/>
      <c s="48"/>
      <c s="48"/>
      <c s="48"/>
      <c s="48"/>
      <c s="48"/>
      <c s="48"/>
      <c s="48"/>
      <c s="48"/>
      <c s="48"/>
      <c s="48"/>
      <c s="48"/>
      <c s="48"/>
      <c s="48"/>
      <c s="48"/>
      <c s="48"/>
      <c s="48"/>
      <c s="48"/>
      <c s="48"/>
      <c s="48"/>
      <c s="48"/>
      <c s="48"/>
      <c s="48"/>
      <c s="48"/>
      <c s="48"/>
      <c s="48"/>
      <c s="50">
        <f t="shared" si="17"/>
        <v>0</v>
      </c>
      <c s="252">
        <f>IF($I10="","",'OCT 24'!$BZ10)</f>
        <v>0</v>
      </c>
      <c s="91">
        <f t="shared" si="18"/>
        <v>0</v>
      </c>
      <c s="50">
        <f t="shared" si="19"/>
        <v>0</v>
      </c>
      <c s="252">
        <f>IF($I10="","",'OCT 24'!$CC10)</f>
        <v>0</v>
      </c>
      <c s="91">
        <f t="shared" si="20"/>
        <v>0</v>
      </c>
      <c s="50">
        <f t="shared" si="21"/>
        <v>0</v>
      </c>
      <c s="252">
        <f>IF($I10="","",'OCT 24'!$CF10)</f>
        <v>0</v>
      </c>
      <c s="91">
        <f t="shared" si="22"/>
        <v>0</v>
      </c>
      <c s="80"/>
      <c s="53">
        <v>4</v>
      </c>
      <c s="59"/>
      <c s="59"/>
      <c s="59"/>
      <c s="74">
        <f t="shared" si="16"/>
        <v>0</v>
      </c>
      <c s="59"/>
      <c s="59"/>
      <c s="59"/>
      <c s="59"/>
      <c s="59"/>
      <c s="59"/>
      <c s="59"/>
      <c s="59"/>
    </row>
    <row r="11" spans="1:96" ht="20.25" customHeight="1">
      <c r="A11" s="230">
        <f>IF(B11="","",_xlfn.AGGREGATE(3,5,$B$6:B11))</f>
        <v>6</v>
      </c>
      <c s="231">
        <f>IFERROR(IF('STUDENT DATA SHEET '!B12="","",'STUDENT DATA SHEET '!B12),"")</f>
        <v>2</v>
      </c>
      <c s="231" t="str">
        <f>IFERROR(IF('STUDENT DATA SHEET '!C12="","",'STUDENT DATA SHEET '!C12),"")</f>
        <v>A</v>
      </c>
      <c s="231">
        <f>IFERROR(IF('STUDENT DATA SHEET '!D12="","",'STUDENT DATA SHEET '!D12),"")</f>
        <v>619</v>
      </c>
      <c s="43" t="str">
        <f>IFERROR(IF('STUDENT DATA SHEET '!E12="","",'STUDENT DATA SHEET '!E12),"")</f>
        <v/>
      </c>
      <c s="234">
        <f>IFERROR(IF('STUDENT DATA SHEET '!F12="","",'STUDENT DATA SHEET '!F12),"")</f>
        <v>42790</v>
      </c>
      <c s="231" t="str">
        <f>IFERROR(IF('STUDENT DATA SHEET '!G12="","",'STUDENT DATA SHEET '!G12),"")</f>
        <v>M</v>
      </c>
      <c s="231" t="str">
        <f>IFERROR(IF('STUDENT DATA SHEET '!H12="","",'STUDENT DATA SHEET '!H12),"")</f>
        <v>SC</v>
      </c>
      <c s="231" t="str">
        <f>IFERROR(UPPER(IF('STUDENT DATA SHEET '!I12="","",'STUDENT DATA SHEET '!I12)),"")</f>
        <v>DEEPAK BHATI</v>
      </c>
      <c s="54" t="str">
        <f>IFERROR(IF('STUDENT DATA SHEET '!J12="","",'STUDENT DATA SHEET '!J12),"")</f>
        <v>Ashok</v>
      </c>
      <c s="54" t="str">
        <f>IFERROR(IF('STUDENT DATA SHEET '!K12="","",'STUDENT DATA SHEET '!K12),"")</f>
        <v>Ragani Devi</v>
      </c>
      <c s="54"/>
      <c s="48"/>
      <c s="48"/>
      <c s="48"/>
      <c s="48"/>
      <c s="48"/>
      <c s="48"/>
      <c s="48"/>
      <c s="48"/>
      <c s="48"/>
      <c s="48"/>
      <c s="48"/>
      <c s="48"/>
      <c s="48"/>
      <c s="48"/>
      <c s="48"/>
      <c s="48"/>
      <c s="48"/>
      <c s="48"/>
      <c s="48"/>
      <c s="48"/>
      <c s="48"/>
      <c s="48"/>
      <c s="48"/>
      <c s="48"/>
      <c s="48"/>
      <c s="48"/>
      <c s="48"/>
      <c s="48"/>
      <c s="48"/>
      <c s="48"/>
      <c s="48"/>
      <c s="48"/>
      <c s="89">
        <f>IF(B11="","",_xlfn.AGGREGATE(3,5,$B$6:B11))</f>
        <v>6</v>
      </c>
      <c s="48"/>
      <c s="48"/>
      <c s="48"/>
      <c s="48"/>
      <c s="48"/>
      <c s="48"/>
      <c s="48"/>
      <c s="48"/>
      <c s="48"/>
      <c s="48"/>
      <c s="48"/>
      <c s="48"/>
      <c s="48"/>
      <c s="48"/>
      <c s="48"/>
      <c s="48"/>
      <c s="48"/>
      <c s="48"/>
      <c s="48"/>
      <c s="48"/>
      <c s="48"/>
      <c s="48"/>
      <c s="48"/>
      <c s="48"/>
      <c s="48"/>
      <c s="48"/>
      <c s="48"/>
      <c s="48"/>
      <c s="50">
        <f t="shared" si="17"/>
        <v>0</v>
      </c>
      <c s="252">
        <f>IF($I11="","",'OCT 24'!$BZ11)</f>
        <v>0</v>
      </c>
      <c s="91">
        <f t="shared" si="18"/>
        <v>0</v>
      </c>
      <c s="50">
        <f t="shared" si="19"/>
        <v>0</v>
      </c>
      <c s="252">
        <f>IF($I11="","",'OCT 24'!$CC11)</f>
        <v>0</v>
      </c>
      <c s="91">
        <f t="shared" si="20"/>
        <v>0</v>
      </c>
      <c s="50">
        <f t="shared" si="21"/>
        <v>0</v>
      </c>
      <c s="252">
        <f>IF($I11="","",'OCT 24'!$CF11)</f>
        <v>0</v>
      </c>
      <c s="91">
        <f t="shared" si="22"/>
        <v>0</v>
      </c>
      <c s="80"/>
      <c s="53">
        <v>5</v>
      </c>
      <c s="59"/>
      <c s="59"/>
      <c s="59"/>
      <c s="74">
        <f t="shared" si="16"/>
        <v>0</v>
      </c>
      <c s="59"/>
      <c s="59"/>
      <c s="59"/>
      <c s="59"/>
      <c s="59"/>
      <c s="59"/>
      <c s="59"/>
      <c s="59"/>
    </row>
    <row r="12" spans="1:96" ht="20.25" customHeight="1">
      <c r="A12" s="230">
        <f>IF(B12="","",_xlfn.AGGREGATE(3,5,$B$6:B12))</f>
        <v>7</v>
      </c>
      <c s="231">
        <f>IFERROR(IF('STUDENT DATA SHEET '!B13="","",'STUDENT DATA SHEET '!B13),"")</f>
        <v>2</v>
      </c>
      <c s="231" t="str">
        <f>IFERROR(IF('STUDENT DATA SHEET '!C13="","",'STUDENT DATA SHEET '!C13),"")</f>
        <v>A</v>
      </c>
      <c s="231">
        <f>IFERROR(IF('STUDENT DATA SHEET '!D13="","",'STUDENT DATA SHEET '!D13),"")</f>
        <v>620</v>
      </c>
      <c s="43" t="str">
        <f>IFERROR(IF('STUDENT DATA SHEET '!E13="","",'STUDENT DATA SHEET '!E13),"")</f>
        <v/>
      </c>
      <c s="234">
        <f>IFERROR(IF('STUDENT DATA SHEET '!F13="","",'STUDENT DATA SHEET '!F13),"")</f>
        <v>42005</v>
      </c>
      <c s="231" t="str">
        <f>IFERROR(IF('STUDENT DATA SHEET '!G13="","",'STUDENT DATA SHEET '!G13),"")</f>
        <v>M</v>
      </c>
      <c s="231" t="str">
        <f>IFERROR(IF('STUDENT DATA SHEET '!H13="","",'STUDENT DATA SHEET '!H13),"")</f>
        <v>SC</v>
      </c>
      <c s="231" t="str">
        <f>IFERROR(UPPER(IF('STUDENT DATA SHEET '!I13="","",'STUDENT DATA SHEET '!I13)),"")</f>
        <v>GAJENDRA</v>
      </c>
      <c s="54" t="str">
        <f>IFERROR(IF('STUDENT DATA SHEET '!J13="","",'STUDENT DATA SHEET '!J13),"")</f>
        <v>Pema Ram</v>
      </c>
      <c s="54" t="str">
        <f>IFERROR(IF('STUDENT DATA SHEET '!K13="","",'STUDENT DATA SHEET '!K13),"")</f>
        <v>Sayari Devi</v>
      </c>
      <c s="54"/>
      <c s="48"/>
      <c s="48"/>
      <c s="48"/>
      <c s="48"/>
      <c s="48"/>
      <c s="48"/>
      <c s="48"/>
      <c s="48"/>
      <c s="48"/>
      <c s="48"/>
      <c s="48"/>
      <c s="48"/>
      <c s="48"/>
      <c s="48"/>
      <c s="48"/>
      <c s="48"/>
      <c s="48"/>
      <c s="48"/>
      <c s="48"/>
      <c s="48"/>
      <c s="48"/>
      <c s="48"/>
      <c s="48"/>
      <c s="48"/>
      <c s="48"/>
      <c s="48"/>
      <c s="48"/>
      <c s="48"/>
      <c s="48"/>
      <c s="48"/>
      <c s="48"/>
      <c s="48"/>
      <c s="89">
        <f>IF(B12="","",_xlfn.AGGREGATE(3,5,$B$6:B12))</f>
        <v>7</v>
      </c>
      <c s="48"/>
      <c s="48"/>
      <c s="48"/>
      <c s="48"/>
      <c s="48"/>
      <c s="48"/>
      <c s="48"/>
      <c s="48"/>
      <c s="48"/>
      <c s="48"/>
      <c s="48"/>
      <c s="48"/>
      <c s="48"/>
      <c s="48"/>
      <c s="48"/>
      <c s="48"/>
      <c s="48"/>
      <c s="48"/>
      <c s="48"/>
      <c s="48"/>
      <c s="48"/>
      <c s="48"/>
      <c s="48"/>
      <c s="48"/>
      <c s="48"/>
      <c s="48"/>
      <c s="48"/>
      <c s="48"/>
      <c s="50">
        <f t="shared" si="17"/>
        <v>0</v>
      </c>
      <c s="252">
        <f>IF($I12="","",'OCT 24'!$BZ12)</f>
        <v>0</v>
      </c>
      <c s="91">
        <f t="shared" si="18"/>
        <v>0</v>
      </c>
      <c s="50">
        <f t="shared" si="19"/>
        <v>0</v>
      </c>
      <c s="252">
        <f>IF($I12="","",'OCT 24'!$CC12)</f>
        <v>0</v>
      </c>
      <c s="91">
        <f t="shared" si="20"/>
        <v>0</v>
      </c>
      <c s="50">
        <f t="shared" si="21"/>
        <v>0</v>
      </c>
      <c s="252">
        <f>IF($I12="","",'OCT 24'!$CF12)</f>
        <v>0</v>
      </c>
      <c s="91">
        <f t="shared" si="22"/>
        <v>0</v>
      </c>
      <c s="80"/>
      <c s="53">
        <v>6</v>
      </c>
      <c s="59"/>
      <c s="59"/>
      <c s="59"/>
      <c s="74">
        <f t="shared" si="16"/>
        <v>0</v>
      </c>
      <c s="59"/>
      <c s="59"/>
      <c s="59"/>
      <c s="59"/>
      <c s="59"/>
      <c s="59"/>
      <c s="59"/>
      <c s="59"/>
    </row>
    <row r="13" spans="1:96" ht="20.25" customHeight="1">
      <c r="A13" s="230">
        <f>IF(B13="","",_xlfn.AGGREGATE(3,5,$B$6:B13))</f>
        <v>8</v>
      </c>
      <c s="231">
        <f>IFERROR(IF('STUDENT DATA SHEET '!B14="","",'STUDENT DATA SHEET '!B14),"")</f>
        <v>2</v>
      </c>
      <c s="231" t="str">
        <f>IFERROR(IF('STUDENT DATA SHEET '!C14="","",'STUDENT DATA SHEET '!C14),"")</f>
        <v>A</v>
      </c>
      <c s="231">
        <f>IFERROR(IF('STUDENT DATA SHEET '!D14="","",'STUDENT DATA SHEET '!D14),"")</f>
        <v>651</v>
      </c>
      <c s="43" t="str">
        <f>IFERROR(IF('STUDENT DATA SHEET '!E14="","",'STUDENT DATA SHEET '!E14),"")</f>
        <v/>
      </c>
      <c s="234">
        <f>IFERROR(IF('STUDENT DATA SHEET '!F14="","",'STUDENT DATA SHEET '!F14),"")</f>
        <v>42868</v>
      </c>
      <c s="231" t="str">
        <f>IFERROR(IF('STUDENT DATA SHEET '!G14="","",'STUDENT DATA SHEET '!G14),"")</f>
        <v>F</v>
      </c>
      <c s="231" t="str">
        <f>IFERROR(IF('STUDENT DATA SHEET '!H14="","",'STUDENT DATA SHEET '!H14),"")</f>
        <v>SC</v>
      </c>
      <c s="231" t="str">
        <f>IFERROR(UPPER(IF('STUDENT DATA SHEET '!I14="","",'STUDENT DATA SHEET '!I14)),"")</f>
        <v>KAVITA</v>
      </c>
      <c s="54" t="str">
        <f>IFERROR(IF('STUDENT DATA SHEET '!J14="","",'STUDENT DATA SHEET '!J14),"")</f>
        <v>Jetha Ram</v>
      </c>
      <c s="54" t="str">
        <f>IFERROR(IF('STUDENT DATA SHEET '!K14="","",'STUDENT DATA SHEET '!K14),"")</f>
        <v>Chhoti Devi</v>
      </c>
      <c s="54"/>
      <c s="48"/>
      <c s="48"/>
      <c s="48"/>
      <c s="48"/>
      <c s="48"/>
      <c s="48"/>
      <c s="48"/>
      <c s="48"/>
      <c s="48"/>
      <c s="48"/>
      <c s="48"/>
      <c s="48"/>
      <c s="48"/>
      <c s="48"/>
      <c s="48"/>
      <c s="48"/>
      <c s="48"/>
      <c s="48"/>
      <c s="48"/>
      <c s="48"/>
      <c s="48"/>
      <c s="48"/>
      <c s="48"/>
      <c s="48"/>
      <c s="48"/>
      <c s="48"/>
      <c s="48"/>
      <c s="48"/>
      <c s="48"/>
      <c s="48"/>
      <c s="48"/>
      <c s="48"/>
      <c s="89">
        <f>IF(B13="","",_xlfn.AGGREGATE(3,5,$B$6:B13))</f>
        <v>8</v>
      </c>
      <c s="48"/>
      <c s="48"/>
      <c s="48"/>
      <c s="48"/>
      <c s="48"/>
      <c s="48"/>
      <c s="48"/>
      <c s="48"/>
      <c s="48"/>
      <c s="48"/>
      <c s="48"/>
      <c s="48"/>
      <c s="48"/>
      <c s="48"/>
      <c s="48"/>
      <c s="48"/>
      <c s="48"/>
      <c s="48"/>
      <c s="48"/>
      <c s="48"/>
      <c s="48"/>
      <c s="48"/>
      <c s="48"/>
      <c s="48"/>
      <c s="48"/>
      <c s="48"/>
      <c s="102"/>
      <c s="48"/>
      <c s="50">
        <f t="shared" si="17"/>
        <v>0</v>
      </c>
      <c s="252">
        <f>IF($I13="","",'OCT 24'!$BZ13)</f>
        <v>0</v>
      </c>
      <c s="91">
        <f t="shared" si="18"/>
        <v>0</v>
      </c>
      <c s="50">
        <f t="shared" si="19"/>
        <v>0</v>
      </c>
      <c s="252">
        <f>IF($I13="","",'OCT 24'!$CC13)</f>
        <v>0</v>
      </c>
      <c s="91">
        <f t="shared" si="20"/>
        <v>0</v>
      </c>
      <c s="50">
        <f t="shared" si="21"/>
        <v>0</v>
      </c>
      <c s="252">
        <f>IF($I13="","",'OCT 24'!$CF13)</f>
        <v>0</v>
      </c>
      <c s="91">
        <f t="shared" si="22"/>
        <v>0</v>
      </c>
      <c s="80"/>
      <c s="53">
        <v>7</v>
      </c>
      <c s="59"/>
      <c s="59"/>
      <c s="59"/>
      <c s="74">
        <f t="shared" si="16"/>
        <v>0</v>
      </c>
      <c s="59"/>
      <c s="59"/>
      <c s="59"/>
      <c s="59"/>
      <c s="59"/>
      <c s="59"/>
      <c s="59"/>
      <c s="59"/>
    </row>
    <row r="14" spans="1:96" ht="20.25" customHeight="1">
      <c r="A14" s="230">
        <f>IF(B14="","",_xlfn.AGGREGATE(3,5,$B$6:B14))</f>
        <v>9</v>
      </c>
      <c s="231">
        <f>IFERROR(IF('STUDENT DATA SHEET '!B15="","",'STUDENT DATA SHEET '!B15),"")</f>
        <v>2</v>
      </c>
      <c s="231" t="str">
        <f>IFERROR(IF('STUDENT DATA SHEET '!C15="","",'STUDENT DATA SHEET '!C15),"")</f>
        <v>A</v>
      </c>
      <c s="231">
        <f>IFERROR(IF('STUDENT DATA SHEET '!D15="","",'STUDENT DATA SHEET '!D15),"")</f>
        <v>666</v>
      </c>
      <c s="43">
        <f>IFERROR(IF('STUDENT DATA SHEET '!E15="","",'STUDENT DATA SHEET '!E15),"")</f>
        <v>45129</v>
      </c>
      <c s="234">
        <f>IFERROR(IF('STUDENT DATA SHEET '!F15="","",'STUDENT DATA SHEET '!F15),"")</f>
        <v>42751</v>
      </c>
      <c s="231" t="str">
        <f>IFERROR(IF('STUDENT DATA SHEET '!G15="","",'STUDENT DATA SHEET '!G15),"")</f>
        <v>F</v>
      </c>
      <c s="231" t="str">
        <f>IFERROR(IF('STUDENT DATA SHEET '!H15="","",'STUDENT DATA SHEET '!H15),"")</f>
        <v>OBC</v>
      </c>
      <c s="231" t="str">
        <f>IFERROR(UPPER(IF('STUDENT DATA SHEET '!I15="","",'STUDENT DATA SHEET '!I15)),"")</f>
        <v>MANISHA</v>
      </c>
      <c s="54" t="str">
        <f>IFERROR(IF('STUDENT DATA SHEET '!J15="","",'STUDENT DATA SHEET '!J15),"")</f>
        <v>Mularam</v>
      </c>
      <c s="54" t="str">
        <f>IFERROR(IF('STUDENT DATA SHEET '!K15="","",'STUDENT DATA SHEET '!K15),"")</f>
        <v>Ganeshi</v>
      </c>
      <c s="54"/>
      <c s="48"/>
      <c s="48"/>
      <c s="48"/>
      <c s="48"/>
      <c s="48"/>
      <c s="48"/>
      <c s="48"/>
      <c s="48"/>
      <c s="48"/>
      <c s="48"/>
      <c s="48"/>
      <c s="48"/>
      <c s="48"/>
      <c s="48"/>
      <c s="48"/>
      <c s="48"/>
      <c s="48"/>
      <c s="48"/>
      <c s="48"/>
      <c s="48"/>
      <c s="48"/>
      <c s="48"/>
      <c s="48"/>
      <c s="48"/>
      <c s="48"/>
      <c s="48"/>
      <c s="48"/>
      <c s="48"/>
      <c s="48"/>
      <c s="48"/>
      <c s="48"/>
      <c s="48"/>
      <c s="89">
        <f>IF(B14="","",_xlfn.AGGREGATE(3,5,$B$6:B14))</f>
        <v>9</v>
      </c>
      <c s="48"/>
      <c s="48"/>
      <c s="48"/>
      <c s="48"/>
      <c s="48"/>
      <c s="48"/>
      <c s="48"/>
      <c s="48"/>
      <c s="48"/>
      <c s="48"/>
      <c s="48"/>
      <c s="48"/>
      <c s="48"/>
      <c s="48"/>
      <c s="48"/>
      <c s="48"/>
      <c s="48"/>
      <c s="48"/>
      <c s="48"/>
      <c s="48"/>
      <c s="48"/>
      <c s="48"/>
      <c s="48"/>
      <c s="48"/>
      <c s="48"/>
      <c s="48"/>
      <c s="48"/>
      <c s="48"/>
      <c s="50">
        <f t="shared" si="17"/>
        <v>0</v>
      </c>
      <c s="252">
        <f>IF($I14="","",'OCT 24'!$BZ14)</f>
        <v>0</v>
      </c>
      <c s="91">
        <f t="shared" si="18"/>
        <v>0</v>
      </c>
      <c s="50">
        <f t="shared" si="19"/>
        <v>0</v>
      </c>
      <c s="252">
        <f>IF($I14="","",'OCT 24'!$CC14)</f>
        <v>0</v>
      </c>
      <c s="91">
        <f t="shared" si="20"/>
        <v>0</v>
      </c>
      <c s="50">
        <f t="shared" si="21"/>
        <v>0</v>
      </c>
      <c s="252">
        <f>IF($I14="","",'OCT 24'!$CF14)</f>
        <v>0</v>
      </c>
      <c s="91">
        <f t="shared" si="22"/>
        <v>0</v>
      </c>
      <c s="80"/>
      <c s="53">
        <v>8</v>
      </c>
      <c s="59"/>
      <c s="59"/>
      <c s="59"/>
      <c s="74">
        <f t="shared" si="16"/>
        <v>0</v>
      </c>
      <c s="59"/>
      <c s="59"/>
      <c s="59"/>
      <c s="59"/>
      <c s="59"/>
      <c s="59"/>
      <c s="59"/>
      <c s="59"/>
    </row>
    <row r="15" spans="1:96" ht="20.25" customHeight="1">
      <c r="A15" s="230">
        <f>IF(B15="","",_xlfn.AGGREGATE(3,5,$B$6:B15))</f>
        <v>10</v>
      </c>
      <c s="231">
        <f>IFERROR(IF('STUDENT DATA SHEET '!B16="","",'STUDENT DATA SHEET '!B16),"")</f>
        <v>2</v>
      </c>
      <c s="231" t="str">
        <f>IFERROR(IF('STUDENT DATA SHEET '!C16="","",'STUDENT DATA SHEET '!C16),"")</f>
        <v>A</v>
      </c>
      <c s="231">
        <f>IFERROR(IF('STUDENT DATA SHEET '!D16="","",'STUDENT DATA SHEET '!D16),"")</f>
        <v>665</v>
      </c>
      <c s="43">
        <f>IFERROR(IF('STUDENT DATA SHEET '!E16="","",'STUDENT DATA SHEET '!E16),"")</f>
        <v>45122</v>
      </c>
      <c s="234">
        <f>IFERROR(IF('STUDENT DATA SHEET '!F16="","",'STUDENT DATA SHEET '!F16),"")</f>
        <v>42644</v>
      </c>
      <c s="231" t="str">
        <f>IFERROR(IF('STUDENT DATA SHEET '!G16="","",'STUDENT DATA SHEET '!G16),"")</f>
        <v>M</v>
      </c>
      <c s="231" t="str">
        <f>IFERROR(IF('STUDENT DATA SHEET '!H16="","",'STUDENT DATA SHEET '!H16),"")</f>
        <v>SBC</v>
      </c>
      <c s="231" t="str">
        <f>IFERROR(UPPER(IF('STUDENT DATA SHEET '!I16="","",'STUDENT DATA SHEET '!I16)),"")</f>
        <v>NITESH</v>
      </c>
      <c s="54" t="str">
        <f>IFERROR(IF('STUDENT DATA SHEET '!J16="","",'STUDENT DATA SHEET '!J16),"")</f>
        <v>Nanda Ram Gurjar</v>
      </c>
      <c s="54" t="str">
        <f>IFERROR(IF('STUDENT DATA SHEET '!K16="","",'STUDENT DATA SHEET '!K16),"")</f>
        <v>Munni Devi</v>
      </c>
      <c s="54"/>
      <c s="48"/>
      <c s="48"/>
      <c s="48"/>
      <c s="48"/>
      <c s="48"/>
      <c s="48"/>
      <c s="48"/>
      <c s="48"/>
      <c s="48"/>
      <c s="48"/>
      <c s="48"/>
      <c s="48"/>
      <c s="48"/>
      <c s="48"/>
      <c s="48"/>
      <c s="48"/>
      <c s="48"/>
      <c s="48"/>
      <c s="48"/>
      <c s="48"/>
      <c s="48"/>
      <c s="48"/>
      <c s="48"/>
      <c s="48"/>
      <c s="48"/>
      <c s="48"/>
      <c s="48"/>
      <c s="48"/>
      <c s="48"/>
      <c s="48"/>
      <c s="48"/>
      <c s="48"/>
      <c s="89">
        <f>IF(B15="","",_xlfn.AGGREGATE(3,5,$B$6:B15))</f>
        <v>10</v>
      </c>
      <c s="48"/>
      <c s="48"/>
      <c s="48"/>
      <c s="48"/>
      <c s="48"/>
      <c s="48"/>
      <c s="48"/>
      <c s="48"/>
      <c s="48"/>
      <c s="48"/>
      <c s="48"/>
      <c s="48"/>
      <c s="48"/>
      <c s="48"/>
      <c s="48"/>
      <c s="48"/>
      <c s="48"/>
      <c s="48"/>
      <c s="48"/>
      <c s="48"/>
      <c s="48"/>
      <c s="48"/>
      <c s="48"/>
      <c s="48"/>
      <c s="48"/>
      <c s="48"/>
      <c s="48"/>
      <c s="48"/>
      <c s="50">
        <f t="shared" si="17"/>
        <v>0</v>
      </c>
      <c s="252">
        <f>IF($I15="","",'OCT 24'!$BZ15)</f>
        <v>0</v>
      </c>
      <c s="91">
        <f t="shared" si="18"/>
        <v>0</v>
      </c>
      <c s="50">
        <f t="shared" si="19"/>
        <v>0</v>
      </c>
      <c s="252">
        <f>IF($I15="","",'OCT 24'!$CC15)</f>
        <v>0</v>
      </c>
      <c s="91">
        <f t="shared" si="20"/>
        <v>0</v>
      </c>
      <c s="50">
        <f t="shared" si="21"/>
        <v>0</v>
      </c>
      <c s="252">
        <f>IF($I15="","",'OCT 24'!$CF15)</f>
        <v>0</v>
      </c>
      <c s="91">
        <f t="shared" si="22"/>
        <v>0</v>
      </c>
      <c s="80"/>
      <c s="53">
        <v>9</v>
      </c>
      <c s="59"/>
      <c s="59"/>
      <c s="59"/>
      <c s="74">
        <f t="shared" si="16"/>
        <v>0</v>
      </c>
      <c s="59"/>
      <c s="59"/>
      <c s="59"/>
      <c s="59"/>
      <c s="59"/>
      <c s="59"/>
      <c s="59"/>
      <c s="59"/>
    </row>
    <row r="16" spans="1:96" ht="20.25" customHeight="1">
      <c r="A16" s="230">
        <f>IF(B16="","",_xlfn.AGGREGATE(3,5,$B$6:B16))</f>
        <v>11</v>
      </c>
      <c s="231">
        <f>IFERROR(IF('STUDENT DATA SHEET '!B17="","",'STUDENT DATA SHEET '!B17),"")</f>
        <v>2</v>
      </c>
      <c s="231" t="str">
        <f>IFERROR(IF('STUDENT DATA SHEET '!C17="","",'STUDENT DATA SHEET '!C17),"")</f>
        <v>A</v>
      </c>
      <c s="231">
        <f>IFERROR(IF('STUDENT DATA SHEET '!D17="","",'STUDENT DATA SHEET '!D17),"")</f>
        <v>639</v>
      </c>
      <c s="43" t="str">
        <f>IFERROR(IF('STUDENT DATA SHEET '!E17="","",'STUDENT DATA SHEET '!E17),"")</f>
        <v/>
      </c>
      <c s="234">
        <f>IFERROR(IF('STUDENT DATA SHEET '!F17="","",'STUDENT DATA SHEET '!F17),"")</f>
        <v>43012</v>
      </c>
      <c s="231" t="str">
        <f>IFERROR(IF('STUDENT DATA SHEET '!G17="","",'STUDENT DATA SHEET '!G17),"")</f>
        <v>F</v>
      </c>
      <c s="231" t="str">
        <f>IFERROR(IF('STUDENT DATA SHEET '!H17="","",'STUDENT DATA SHEET '!H17),"")</f>
        <v>OBC</v>
      </c>
      <c s="231" t="str">
        <f>IFERROR(UPPER(IF('STUDENT DATA SHEET '!I17="","",'STUDENT DATA SHEET '!I17)),"")</f>
        <v>PALAK</v>
      </c>
      <c s="54" t="str">
        <f>IFERROR(IF('STUDENT DATA SHEET '!J17="","",'STUDENT DATA SHEET '!J17),"")</f>
        <v>Lichhaman Ram</v>
      </c>
      <c s="54" t="str">
        <f>IFERROR(IF('STUDENT DATA SHEET '!K17="","",'STUDENT DATA SHEET '!K17),"")</f>
        <v>Sita Devi</v>
      </c>
      <c s="54"/>
      <c s="48"/>
      <c s="48"/>
      <c s="48"/>
      <c s="48"/>
      <c s="48"/>
      <c s="48"/>
      <c s="48"/>
      <c s="48"/>
      <c s="48"/>
      <c s="48"/>
      <c s="48"/>
      <c s="48"/>
      <c s="48"/>
      <c s="48"/>
      <c s="48"/>
      <c s="48"/>
      <c s="48"/>
      <c s="48"/>
      <c s="48"/>
      <c s="48"/>
      <c s="48"/>
      <c s="48"/>
      <c s="48"/>
      <c s="48"/>
      <c s="48"/>
      <c s="48"/>
      <c s="48"/>
      <c s="48"/>
      <c s="48"/>
      <c s="48"/>
      <c s="48"/>
      <c s="48"/>
      <c s="89">
        <f>IF(B16="","",_xlfn.AGGREGATE(3,5,$B$6:B16))</f>
        <v>11</v>
      </c>
      <c s="48"/>
      <c s="48"/>
      <c s="48"/>
      <c s="48"/>
      <c s="48"/>
      <c s="48"/>
      <c s="48"/>
      <c s="48"/>
      <c s="48"/>
      <c s="48"/>
      <c s="48"/>
      <c s="48"/>
      <c s="48"/>
      <c s="48"/>
      <c s="48"/>
      <c s="48"/>
      <c s="48"/>
      <c s="48"/>
      <c s="48"/>
      <c s="48"/>
      <c s="48"/>
      <c s="48"/>
      <c s="48"/>
      <c s="48"/>
      <c s="48"/>
      <c s="48"/>
      <c s="48"/>
      <c s="48"/>
      <c s="50">
        <f t="shared" si="17"/>
        <v>0</v>
      </c>
      <c s="252">
        <f>IF($I16="","",'OCT 24'!$BZ16)</f>
        <v>0</v>
      </c>
      <c s="91">
        <f t="shared" si="18"/>
        <v>0</v>
      </c>
      <c s="50">
        <f t="shared" si="19"/>
        <v>0</v>
      </c>
      <c s="252">
        <f>IF($I16="","",'OCT 24'!$CC16)</f>
        <v>0</v>
      </c>
      <c s="91">
        <f t="shared" si="20"/>
        <v>0</v>
      </c>
      <c s="50">
        <f t="shared" si="21"/>
        <v>0</v>
      </c>
      <c s="252">
        <f>IF($I16="","",'OCT 24'!$CF16)</f>
        <v>0</v>
      </c>
      <c s="91">
        <f t="shared" si="22"/>
        <v>0</v>
      </c>
      <c s="80"/>
      <c s="53">
        <v>10</v>
      </c>
      <c s="59"/>
      <c s="59"/>
      <c s="59"/>
      <c s="74">
        <f t="shared" si="16"/>
        <v>0</v>
      </c>
      <c s="59"/>
      <c s="59"/>
      <c s="59"/>
      <c s="59"/>
      <c s="59"/>
      <c s="59"/>
      <c s="59"/>
      <c s="59"/>
    </row>
    <row r="17" spans="1:96" ht="20.25" customHeight="1">
      <c r="A17" s="230">
        <f>IF(B17="","",_xlfn.AGGREGATE(3,5,$B$6:B17))</f>
        <v>12</v>
      </c>
      <c s="231">
        <f>IFERROR(IF('STUDENT DATA SHEET '!B18="","",'STUDENT DATA SHEET '!B18),"")</f>
        <v>2</v>
      </c>
      <c s="231" t="str">
        <f>IFERROR(IF('STUDENT DATA SHEET '!C18="","",'STUDENT DATA SHEET '!C18),"")</f>
        <v>A</v>
      </c>
      <c s="231">
        <f>IFERROR(IF('STUDENT DATA SHEET '!D18="","",'STUDENT DATA SHEET '!D18),"")</f>
        <v>632</v>
      </c>
      <c s="43" t="str">
        <f>IFERROR(IF('STUDENT DATA SHEET '!E18="","",'STUDENT DATA SHEET '!E18),"")</f>
        <v/>
      </c>
      <c s="234">
        <f>IFERROR(IF('STUDENT DATA SHEET '!F18="","",'STUDENT DATA SHEET '!F18),"")</f>
        <v>43013</v>
      </c>
      <c s="231" t="str">
        <f>IFERROR(IF('STUDENT DATA SHEET '!G18="","",'STUDENT DATA SHEET '!G18),"")</f>
        <v>F</v>
      </c>
      <c s="231" t="str">
        <f>IFERROR(IF('STUDENT DATA SHEET '!H18="","",'STUDENT DATA SHEET '!H18),"")</f>
        <v>OBC</v>
      </c>
      <c s="231" t="str">
        <f>IFERROR(UPPER(IF('STUDENT DATA SHEET '!I18="","",'STUDENT DATA SHEET '!I18)),"")</f>
        <v>POONAM</v>
      </c>
      <c s="54" t="str">
        <f>IFERROR(IF('STUDENT DATA SHEET '!J18="","",'STUDENT DATA SHEET '!J18),"")</f>
        <v>Chena Ram</v>
      </c>
      <c s="54" t="str">
        <f>IFERROR(IF('STUDENT DATA SHEET '!K18="","",'STUDENT DATA SHEET '!K18),"")</f>
        <v>Hira Devi</v>
      </c>
      <c s="54"/>
      <c s="48"/>
      <c s="48"/>
      <c s="48"/>
      <c s="48"/>
      <c s="48"/>
      <c s="48"/>
      <c s="48"/>
      <c s="48"/>
      <c s="48"/>
      <c s="48"/>
      <c s="48"/>
      <c s="48"/>
      <c s="48"/>
      <c s="48"/>
      <c s="48"/>
      <c s="48"/>
      <c s="48"/>
      <c s="48"/>
      <c s="48"/>
      <c s="48"/>
      <c s="48"/>
      <c s="48"/>
      <c s="48"/>
      <c s="48"/>
      <c s="48"/>
      <c s="48"/>
      <c s="48"/>
      <c s="48"/>
      <c s="48"/>
      <c s="48"/>
      <c s="48"/>
      <c s="48"/>
      <c s="89">
        <f>IF(B17="","",_xlfn.AGGREGATE(3,5,$B$6:B17))</f>
        <v>12</v>
      </c>
      <c s="48"/>
      <c s="48"/>
      <c s="48"/>
      <c s="48"/>
      <c s="48"/>
      <c s="48"/>
      <c s="48"/>
      <c s="48"/>
      <c s="48"/>
      <c s="48"/>
      <c s="48"/>
      <c s="48"/>
      <c s="48"/>
      <c s="48"/>
      <c s="48"/>
      <c s="48"/>
      <c s="48"/>
      <c s="48"/>
      <c s="48"/>
      <c s="48"/>
      <c s="48"/>
      <c s="48"/>
      <c s="48"/>
      <c s="48"/>
      <c s="48"/>
      <c s="48"/>
      <c s="48"/>
      <c s="48"/>
      <c s="50">
        <f t="shared" si="17"/>
        <v>0</v>
      </c>
      <c s="252">
        <f>IF($I17="","",'OCT 24'!$BZ17)</f>
        <v>0</v>
      </c>
      <c s="91">
        <f t="shared" si="18"/>
        <v>0</v>
      </c>
      <c s="50">
        <f t="shared" si="19"/>
        <v>0</v>
      </c>
      <c s="252">
        <f>IF($I17="","",'OCT 24'!$CC17)</f>
        <v>0</v>
      </c>
      <c s="91">
        <f t="shared" si="20"/>
        <v>0</v>
      </c>
      <c s="50">
        <f t="shared" si="21"/>
        <v>0</v>
      </c>
      <c s="252">
        <f>IF($I17="","",'OCT 24'!$CF17)</f>
        <v>0</v>
      </c>
      <c s="91">
        <f t="shared" si="22"/>
        <v>0</v>
      </c>
      <c s="80"/>
      <c s="53">
        <v>11</v>
      </c>
      <c s="59"/>
      <c s="59"/>
      <c s="59"/>
      <c s="74">
        <f t="shared" si="16"/>
        <v>0</v>
      </c>
      <c s="59"/>
      <c s="59"/>
      <c s="59"/>
      <c s="59"/>
      <c s="59"/>
      <c s="59"/>
      <c s="59"/>
      <c s="59"/>
    </row>
    <row r="18" spans="1:96" ht="20.25" customHeight="1">
      <c r="A18" s="230">
        <f>IF(B18="","",_xlfn.AGGREGATE(3,5,$B$6:B18))</f>
        <v>13</v>
      </c>
      <c s="231">
        <f>IFERROR(IF('STUDENT DATA SHEET '!B19="","",'STUDENT DATA SHEET '!B19),"")</f>
        <v>2</v>
      </c>
      <c s="231" t="str">
        <f>IFERROR(IF('STUDENT DATA SHEET '!C19="","",'STUDENT DATA SHEET '!C19),"")</f>
        <v>A</v>
      </c>
      <c s="231">
        <f>IFERROR(IF('STUDENT DATA SHEET '!D19="","",'STUDENT DATA SHEET '!D19),"")</f>
        <v>617</v>
      </c>
      <c s="43" t="str">
        <f>IFERROR(IF('STUDENT DATA SHEET '!E19="","",'STUDENT DATA SHEET '!E19),"")</f>
        <v/>
      </c>
      <c s="234">
        <f>IFERROR(IF('STUDENT DATA SHEET '!F19="","",'STUDENT DATA SHEET '!F19),"")</f>
        <v>42651</v>
      </c>
      <c s="231" t="str">
        <f>IFERROR(IF('STUDENT DATA SHEET '!G19="","",'STUDENT DATA SHEET '!G19),"")</f>
        <v>F</v>
      </c>
      <c s="231" t="str">
        <f>IFERROR(IF('STUDENT DATA SHEET '!H19="","",'STUDENT DATA SHEET '!H19),"")</f>
        <v>GEN</v>
      </c>
      <c s="231" t="str">
        <f>IFERROR(UPPER(IF('STUDENT DATA SHEET '!I19="","",'STUDENT DATA SHEET '!I19)),"")</f>
        <v>PRIYAL SONI</v>
      </c>
      <c s="54" t="str">
        <f>IFERROR(IF('STUDENT DATA SHEET '!J19="","",'STUDENT DATA SHEET '!J19),"")</f>
        <v>Raj Mohan Soni</v>
      </c>
      <c s="54" t="str">
        <f>IFERROR(IF('STUDENT DATA SHEET '!K19="","",'STUDENT DATA SHEET '!K19),"")</f>
        <v>Dimpal</v>
      </c>
      <c s="54"/>
      <c s="48"/>
      <c s="48"/>
      <c s="48"/>
      <c s="48"/>
      <c s="48"/>
      <c s="48"/>
      <c s="48"/>
      <c s="48"/>
      <c s="48"/>
      <c s="48"/>
      <c s="48"/>
      <c s="48"/>
      <c s="48"/>
      <c s="48"/>
      <c s="48"/>
      <c s="48"/>
      <c s="48"/>
      <c s="48"/>
      <c s="48"/>
      <c s="48"/>
      <c s="48"/>
      <c s="48"/>
      <c s="48"/>
      <c s="48"/>
      <c s="48"/>
      <c s="48"/>
      <c s="48"/>
      <c s="48"/>
      <c s="48"/>
      <c s="48"/>
      <c s="48"/>
      <c s="48"/>
      <c s="89">
        <f>IF(B18="","",_xlfn.AGGREGATE(3,5,$B$6:B18))</f>
        <v>13</v>
      </c>
      <c s="48"/>
      <c s="48"/>
      <c s="48"/>
      <c s="48"/>
      <c s="48"/>
      <c s="48"/>
      <c s="48"/>
      <c s="48"/>
      <c s="48"/>
      <c s="48"/>
      <c s="48"/>
      <c s="48"/>
      <c s="48"/>
      <c s="48"/>
      <c s="48"/>
      <c s="48"/>
      <c s="48"/>
      <c s="48"/>
      <c s="48"/>
      <c s="48"/>
      <c s="48"/>
      <c s="48"/>
      <c s="48"/>
      <c s="48"/>
      <c s="48"/>
      <c s="48"/>
      <c s="48"/>
      <c s="48"/>
      <c s="50">
        <f t="shared" si="17"/>
        <v>0</v>
      </c>
      <c s="252">
        <f>IF($I18="","",'OCT 24'!$BZ18)</f>
        <v>0</v>
      </c>
      <c s="91">
        <f t="shared" si="18"/>
        <v>0</v>
      </c>
      <c s="50">
        <f t="shared" si="19"/>
        <v>0</v>
      </c>
      <c s="252">
        <f>IF($I18="","",'OCT 24'!$CC18)</f>
        <v>0</v>
      </c>
      <c s="91">
        <f t="shared" si="20"/>
        <v>0</v>
      </c>
      <c s="50">
        <f t="shared" si="21"/>
        <v>0</v>
      </c>
      <c s="252">
        <f>IF($I18="","",'OCT 24'!$CF18)</f>
        <v>0</v>
      </c>
      <c s="91">
        <f t="shared" si="22"/>
        <v>0</v>
      </c>
      <c s="80"/>
      <c s="53">
        <v>12</v>
      </c>
      <c s="59"/>
      <c s="59"/>
      <c s="59"/>
      <c s="74">
        <f t="shared" si="16"/>
        <v>0</v>
      </c>
      <c s="59"/>
      <c s="59"/>
      <c s="59"/>
      <c s="59"/>
      <c s="59"/>
      <c s="59"/>
      <c s="59"/>
      <c s="59"/>
    </row>
    <row r="19" spans="1:96" ht="20.25" customHeight="1">
      <c r="A19" s="230">
        <f>IF(B19="","",_xlfn.AGGREGATE(3,5,$B$6:B19))</f>
        <v>14</v>
      </c>
      <c s="231">
        <f>IFERROR(IF('STUDENT DATA SHEET '!B20="","",'STUDENT DATA SHEET '!B20),"")</f>
        <v>2</v>
      </c>
      <c s="231" t="str">
        <f>IFERROR(IF('STUDENT DATA SHEET '!C20="","",'STUDENT DATA SHEET '!C20),"")</f>
        <v>A</v>
      </c>
      <c s="231">
        <f>IFERROR(IF('STUDENT DATA SHEET '!D20="","",'STUDENT DATA SHEET '!D20),"")</f>
        <v>645</v>
      </c>
      <c s="43" t="str">
        <f>IFERROR(IF('STUDENT DATA SHEET '!E20="","",'STUDENT DATA SHEET '!E20),"")</f>
        <v/>
      </c>
      <c s="234">
        <f>IFERROR(IF('STUDENT DATA SHEET '!F20="","",'STUDENT DATA SHEET '!F20),"")</f>
        <v>43072</v>
      </c>
      <c s="231" t="str">
        <f>IFERROR(IF('STUDENT DATA SHEET '!G20="","",'STUDENT DATA SHEET '!G20),"")</f>
        <v>F</v>
      </c>
      <c s="231" t="str">
        <f>IFERROR(IF('STUDENT DATA SHEET '!H20="","",'STUDENT DATA SHEET '!H20),"")</f>
        <v>OBC</v>
      </c>
      <c s="231" t="str">
        <f>IFERROR(UPPER(IF('STUDENT DATA SHEET '!I20="","",'STUDENT DATA SHEET '!I20)),"")</f>
        <v>PUNAM SWAMI</v>
      </c>
      <c s="54" t="str">
        <f>IFERROR(IF('STUDENT DATA SHEET '!J20="","",'STUDENT DATA SHEET '!J20),"")</f>
        <v>Mukesh Swami</v>
      </c>
      <c s="54" t="str">
        <f>IFERROR(IF('STUDENT DATA SHEET '!K20="","",'STUDENT DATA SHEET '!K20),"")</f>
        <v>Manisha</v>
      </c>
      <c s="54"/>
      <c s="48"/>
      <c s="48"/>
      <c s="48"/>
      <c s="48"/>
      <c s="49"/>
      <c s="49"/>
      <c s="49"/>
      <c s="49"/>
      <c s="49"/>
      <c s="49"/>
      <c s="49"/>
      <c s="49"/>
      <c s="49"/>
      <c s="49"/>
      <c s="49"/>
      <c s="49"/>
      <c s="49"/>
      <c s="49"/>
      <c s="49"/>
      <c s="49"/>
      <c s="49"/>
      <c s="49"/>
      <c s="49"/>
      <c s="49"/>
      <c s="49"/>
      <c s="49"/>
      <c s="49"/>
      <c s="49"/>
      <c s="49"/>
      <c s="49"/>
      <c s="49"/>
      <c s="49"/>
      <c s="89">
        <f>IF(B19="","",_xlfn.AGGREGATE(3,5,$B$6:B19))</f>
        <v>14</v>
      </c>
      <c s="49"/>
      <c s="49"/>
      <c s="48"/>
      <c s="48"/>
      <c s="48"/>
      <c s="48"/>
      <c s="48"/>
      <c s="48"/>
      <c s="48"/>
      <c s="48"/>
      <c s="48"/>
      <c s="48"/>
      <c s="48"/>
      <c s="48"/>
      <c s="48"/>
      <c s="48"/>
      <c s="48"/>
      <c s="48"/>
      <c s="48"/>
      <c s="48"/>
      <c s="48"/>
      <c s="48"/>
      <c s="48"/>
      <c s="48"/>
      <c s="48"/>
      <c s="48"/>
      <c s="48"/>
      <c s="48"/>
      <c s="50">
        <f t="shared" si="17"/>
        <v>0</v>
      </c>
      <c s="252">
        <f>IF($I19="","",'OCT 24'!$BZ19)</f>
        <v>0</v>
      </c>
      <c s="91">
        <f t="shared" si="18"/>
        <v>0</v>
      </c>
      <c s="50">
        <f t="shared" si="19"/>
        <v>0</v>
      </c>
      <c s="252">
        <f>IF($I19="","",'OCT 24'!$CC19)</f>
        <v>0</v>
      </c>
      <c s="91">
        <f t="shared" si="20"/>
        <v>0</v>
      </c>
      <c s="50">
        <f t="shared" si="21"/>
        <v>0</v>
      </c>
      <c s="252">
        <f>IF($I19="","",'OCT 24'!$CF19)</f>
        <v>0</v>
      </c>
      <c s="91">
        <f t="shared" si="22"/>
        <v>0</v>
      </c>
      <c s="80"/>
      <c s="53">
        <v>13</v>
      </c>
      <c s="59"/>
      <c s="59"/>
      <c s="59"/>
      <c s="74">
        <f t="shared" si="16"/>
        <v>0</v>
      </c>
      <c s="59"/>
      <c s="59"/>
      <c s="59"/>
      <c s="59"/>
      <c s="59"/>
      <c s="59"/>
      <c s="59"/>
      <c s="59"/>
    </row>
    <row r="20" spans="1:96" ht="20.25" customHeight="1">
      <c r="A20" s="230">
        <f>IF(B20="","",_xlfn.AGGREGATE(3,5,$B$6:B20))</f>
        <v>15</v>
      </c>
      <c s="231">
        <f>IFERROR(IF('STUDENT DATA SHEET '!B21="","",'STUDENT DATA SHEET '!B21),"")</f>
        <v>2</v>
      </c>
      <c s="231" t="str">
        <f>IFERROR(IF('STUDENT DATA SHEET '!C21="","",'STUDENT DATA SHEET '!C21),"")</f>
        <v>A</v>
      </c>
      <c s="231">
        <f>IFERROR(IF('STUDENT DATA SHEET '!D21="","",'STUDENT DATA SHEET '!D21),"")</f>
        <v>618</v>
      </c>
      <c s="43" t="str">
        <f>IFERROR(IF('STUDENT DATA SHEET '!E21="","",'STUDENT DATA SHEET '!E21),"")</f>
        <v/>
      </c>
      <c s="234">
        <f>IFERROR(IF('STUDENT DATA SHEET '!F21="","",'STUDENT DATA SHEET '!F21),"")</f>
        <v>42710</v>
      </c>
      <c s="231" t="str">
        <f>IFERROR(IF('STUDENT DATA SHEET '!G21="","",'STUDENT DATA SHEET '!G21),"")</f>
        <v>M</v>
      </c>
      <c s="231" t="str">
        <f>IFERROR(IF('STUDENT DATA SHEET '!H21="","",'STUDENT DATA SHEET '!H21),"")</f>
        <v>SC</v>
      </c>
      <c s="231" t="str">
        <f>IFERROR(UPPER(IF('STUDENT DATA SHEET '!I21="","",'STUDENT DATA SHEET '!I21)),"")</f>
        <v>RAJVEER</v>
      </c>
      <c s="54" t="str">
        <f>IFERROR(IF('STUDENT DATA SHEET '!J21="","",'STUDENT DATA SHEET '!J21),"")</f>
        <v>Gajendra Meghwal</v>
      </c>
      <c s="54" t="str">
        <f>IFERROR(IF('STUDENT DATA SHEET '!K21="","",'STUDENT DATA SHEET '!K21),"")</f>
        <v>Chhotu Devi</v>
      </c>
      <c s="54"/>
      <c s="48"/>
      <c s="48"/>
      <c s="48"/>
      <c s="48"/>
      <c s="49"/>
      <c s="49"/>
      <c s="49"/>
      <c s="49"/>
      <c s="49"/>
      <c s="49"/>
      <c s="49"/>
      <c s="49"/>
      <c s="49"/>
      <c s="49"/>
      <c s="49"/>
      <c s="49"/>
      <c s="49"/>
      <c s="49"/>
      <c s="49"/>
      <c s="49"/>
      <c s="49"/>
      <c s="49"/>
      <c s="49"/>
      <c s="49"/>
      <c s="49"/>
      <c s="49"/>
      <c s="49"/>
      <c s="49"/>
      <c s="49"/>
      <c s="49"/>
      <c s="49"/>
      <c s="49"/>
      <c s="89">
        <f>IF(B20="","",_xlfn.AGGREGATE(3,5,$B$6:B20))</f>
        <v>15</v>
      </c>
      <c s="49"/>
      <c s="49"/>
      <c s="48"/>
      <c s="48"/>
      <c s="48"/>
      <c s="48"/>
      <c s="48"/>
      <c s="48"/>
      <c s="48"/>
      <c s="48"/>
      <c s="48"/>
      <c s="48"/>
      <c s="48"/>
      <c s="48"/>
      <c s="48"/>
      <c s="48"/>
      <c s="48"/>
      <c s="48"/>
      <c s="48"/>
      <c s="48"/>
      <c s="48"/>
      <c s="48"/>
      <c s="48"/>
      <c s="48"/>
      <c s="48"/>
      <c s="48"/>
      <c s="48"/>
      <c s="48"/>
      <c s="50">
        <f t="shared" si="17"/>
        <v>0</v>
      </c>
      <c s="252">
        <f>IF($I20="","",'OCT 24'!$BZ20)</f>
        <v>0</v>
      </c>
      <c s="91">
        <f t="shared" si="18"/>
        <v>0</v>
      </c>
      <c s="50">
        <f t="shared" si="19"/>
        <v>0</v>
      </c>
      <c s="252">
        <f>IF($I20="","",'OCT 24'!$CC20)</f>
        <v>0</v>
      </c>
      <c s="91">
        <f t="shared" si="20"/>
        <v>0</v>
      </c>
      <c s="50">
        <f t="shared" si="21"/>
        <v>0</v>
      </c>
      <c s="252">
        <f>IF($I20="","",'OCT 24'!$CF20)</f>
        <v>0</v>
      </c>
      <c s="91">
        <f t="shared" si="22"/>
        <v>0</v>
      </c>
      <c s="80"/>
      <c s="53">
        <v>14</v>
      </c>
      <c s="59"/>
      <c s="59"/>
      <c s="59"/>
      <c s="74">
        <f t="shared" si="16"/>
        <v>0</v>
      </c>
      <c s="59"/>
      <c s="59"/>
      <c s="59"/>
      <c s="59"/>
      <c s="59"/>
      <c s="59"/>
      <c s="59"/>
      <c s="59"/>
    </row>
    <row r="21" spans="1:96" ht="20.25" customHeight="1">
      <c r="A21" s="230">
        <f>IF(B21="","",_xlfn.AGGREGATE(3,5,$B$6:B21))</f>
        <v>16</v>
      </c>
      <c s="231">
        <f>IFERROR(IF('STUDENT DATA SHEET '!B22="","",'STUDENT DATA SHEET '!B22),"")</f>
        <v>2</v>
      </c>
      <c s="231" t="str">
        <f>IFERROR(IF('STUDENT DATA SHEET '!C22="","",'STUDENT DATA SHEET '!C22),"")</f>
        <v>A</v>
      </c>
      <c s="231">
        <f>IFERROR(IF('STUDENT DATA SHEET '!D22="","",'STUDENT DATA SHEET '!D22),"")</f>
        <v>638</v>
      </c>
      <c s="43" t="str">
        <f>IFERROR(IF('STUDENT DATA SHEET '!E22="","",'STUDENT DATA SHEET '!E22),"")</f>
        <v/>
      </c>
      <c s="234">
        <f>IFERROR(IF('STUDENT DATA SHEET '!F22="","",'STUDENT DATA SHEET '!F22),"")</f>
        <v>42926</v>
      </c>
      <c s="231" t="str">
        <f>IFERROR(IF('STUDENT DATA SHEET '!G22="","",'STUDENT DATA SHEET '!G22),"")</f>
        <v>M</v>
      </c>
      <c s="231" t="str">
        <f>IFERROR(IF('STUDENT DATA SHEET '!H22="","",'STUDENT DATA SHEET '!H22),"")</f>
        <v>SC</v>
      </c>
      <c s="231" t="str">
        <f>IFERROR(UPPER(IF('STUDENT DATA SHEET '!I22="","",'STUDENT DATA SHEET '!I22)),"")</f>
        <v>RANVEER</v>
      </c>
      <c s="54" t="str">
        <f>IFERROR(IF('STUDENT DATA SHEET '!J22="","",'STUDENT DATA SHEET '!J22),"")</f>
        <v>Sukha Ram</v>
      </c>
      <c s="54" t="str">
        <f>IFERROR(IF('STUDENT DATA SHEET '!K22="","",'STUDENT DATA SHEET '!K22),"")</f>
        <v>Prem Devi</v>
      </c>
      <c s="54"/>
      <c s="48"/>
      <c s="48"/>
      <c s="48"/>
      <c s="48"/>
      <c s="49"/>
      <c s="49"/>
      <c s="49"/>
      <c s="49"/>
      <c s="49"/>
      <c s="49"/>
      <c s="49"/>
      <c s="49"/>
      <c s="49"/>
      <c s="49"/>
      <c s="49"/>
      <c s="49"/>
      <c s="49"/>
      <c s="49"/>
      <c s="49"/>
      <c s="49"/>
      <c s="49"/>
      <c s="49"/>
      <c s="49"/>
      <c s="49"/>
      <c s="49"/>
      <c s="49"/>
      <c s="49"/>
      <c s="49"/>
      <c s="49"/>
      <c s="49"/>
      <c s="49"/>
      <c s="49"/>
      <c s="89">
        <f>IF(B21="","",_xlfn.AGGREGATE(3,5,$B$6:B21))</f>
        <v>16</v>
      </c>
      <c s="49"/>
      <c s="49"/>
      <c s="48"/>
      <c s="48"/>
      <c s="48"/>
      <c s="48"/>
      <c s="48"/>
      <c s="48"/>
      <c s="48"/>
      <c s="48"/>
      <c s="48"/>
      <c s="48"/>
      <c s="48"/>
      <c s="48"/>
      <c s="48"/>
      <c s="48"/>
      <c s="48"/>
      <c s="48"/>
      <c s="48"/>
      <c s="48"/>
      <c s="48"/>
      <c s="48"/>
      <c s="48"/>
      <c s="48"/>
      <c s="48"/>
      <c s="48"/>
      <c s="48"/>
      <c s="48"/>
      <c s="50">
        <f t="shared" si="17"/>
        <v>0</v>
      </c>
      <c s="252">
        <f>IF($I21="","",'OCT 24'!$BZ21)</f>
        <v>0</v>
      </c>
      <c s="91">
        <f t="shared" si="18"/>
        <v>0</v>
      </c>
      <c s="50">
        <f t="shared" si="19"/>
        <v>0</v>
      </c>
      <c s="252">
        <f>IF($I21="","",'OCT 24'!$CC21)</f>
        <v>0</v>
      </c>
      <c s="91">
        <f t="shared" si="20"/>
        <v>0</v>
      </c>
      <c s="50">
        <f t="shared" si="21"/>
        <v>0</v>
      </c>
      <c s="252">
        <f>IF($I21="","",'OCT 24'!$CF21)</f>
        <v>0</v>
      </c>
      <c s="91">
        <f t="shared" si="22"/>
        <v>0</v>
      </c>
      <c s="80"/>
      <c s="53">
        <v>15</v>
      </c>
      <c s="59"/>
      <c s="59"/>
      <c s="59"/>
      <c s="74">
        <f t="shared" si="16"/>
        <v>0</v>
      </c>
      <c s="59"/>
      <c s="59"/>
      <c s="59"/>
      <c s="59"/>
      <c s="59"/>
      <c s="59"/>
      <c s="59"/>
      <c s="59"/>
    </row>
    <row r="22" spans="1:96" ht="20.25" customHeight="1">
      <c r="A22" s="230">
        <f>IF(B22="","",_xlfn.AGGREGATE(3,5,$B$6:B22))</f>
        <v>17</v>
      </c>
      <c s="231">
        <f>IFERROR(IF('STUDENT DATA SHEET '!B23="","",'STUDENT DATA SHEET '!B23),"")</f>
        <v>2</v>
      </c>
      <c s="231" t="str">
        <f>IFERROR(IF('STUDENT DATA SHEET '!C23="","",'STUDENT DATA SHEET '!C23),"")</f>
        <v>A</v>
      </c>
      <c s="231">
        <f>IFERROR(IF('STUDENT DATA SHEET '!D23="","",'STUDENT DATA SHEET '!D23),"")</f>
        <v>636</v>
      </c>
      <c s="43" t="str">
        <f>IFERROR(IF('STUDENT DATA SHEET '!E23="","",'STUDENT DATA SHEET '!E23),"")</f>
        <v/>
      </c>
      <c s="234">
        <f>IFERROR(IF('STUDENT DATA SHEET '!F23="","",'STUDENT DATA SHEET '!F23),"")</f>
        <v>42868</v>
      </c>
      <c s="231" t="str">
        <f>IFERROR(IF('STUDENT DATA SHEET '!G23="","",'STUDENT DATA SHEET '!G23),"")</f>
        <v>F</v>
      </c>
      <c s="231" t="str">
        <f>IFERROR(IF('STUDENT DATA SHEET '!H23="","",'STUDENT DATA SHEET '!H23),"")</f>
        <v>OBC</v>
      </c>
      <c s="231" t="str">
        <f>IFERROR(UPPER(IF('STUDENT DATA SHEET '!I23="","",'STUDENT DATA SHEET '!I23)),"")</f>
        <v>RIDDHI KANWAR</v>
      </c>
      <c s="54" t="str">
        <f>IFERROR(IF('STUDENT DATA SHEET '!J23="","",'STUDENT DATA SHEET '!J23),"")</f>
        <v>Raju Singh</v>
      </c>
      <c s="54" t="str">
        <f>IFERROR(IF('STUDENT DATA SHEET '!K23="","",'STUDENT DATA SHEET '!K23),"")</f>
        <v>Sunita Kanwar</v>
      </c>
      <c s="54"/>
      <c s="48"/>
      <c s="48"/>
      <c s="48"/>
      <c s="48"/>
      <c s="49"/>
      <c s="49"/>
      <c s="49"/>
      <c s="49"/>
      <c s="49"/>
      <c s="49"/>
      <c s="49"/>
      <c s="49"/>
      <c s="49"/>
      <c s="49"/>
      <c s="49"/>
      <c s="49"/>
      <c s="49"/>
      <c s="49"/>
      <c s="49"/>
      <c s="49"/>
      <c s="49"/>
      <c s="49"/>
      <c s="49"/>
      <c s="49"/>
      <c s="49"/>
      <c s="49"/>
      <c s="49"/>
      <c s="49"/>
      <c s="49"/>
      <c s="49"/>
      <c s="49"/>
      <c s="49"/>
      <c s="89">
        <f>IF(B22="","",_xlfn.AGGREGATE(3,5,$B$6:B22))</f>
        <v>17</v>
      </c>
      <c s="49"/>
      <c s="49"/>
      <c s="48"/>
      <c s="48"/>
      <c s="48"/>
      <c s="48"/>
      <c s="48"/>
      <c s="48"/>
      <c s="48"/>
      <c s="48"/>
      <c s="48"/>
      <c s="48"/>
      <c s="48"/>
      <c s="48"/>
      <c s="48"/>
      <c s="48"/>
      <c s="48"/>
      <c s="48"/>
      <c s="48"/>
      <c s="48"/>
      <c s="48"/>
      <c s="48"/>
      <c s="48"/>
      <c s="48"/>
      <c s="48"/>
      <c s="48"/>
      <c s="48"/>
      <c s="48"/>
      <c s="50">
        <f t="shared" si="17"/>
        <v>0</v>
      </c>
      <c s="252">
        <f>IF($I22="","",'OCT 24'!$BZ22)</f>
        <v>0</v>
      </c>
      <c s="91">
        <f t="shared" si="18"/>
        <v>0</v>
      </c>
      <c s="50">
        <f t="shared" si="19"/>
        <v>0</v>
      </c>
      <c s="252">
        <f>IF($I22="","",'OCT 24'!$CC22)</f>
        <v>0</v>
      </c>
      <c s="91">
        <f t="shared" si="20"/>
        <v>0</v>
      </c>
      <c s="50">
        <f t="shared" si="21"/>
        <v>0</v>
      </c>
      <c s="252">
        <f>IF($I22="","",'OCT 24'!$CF22)</f>
        <v>0</v>
      </c>
      <c s="91">
        <f t="shared" si="22"/>
        <v>0</v>
      </c>
      <c s="80"/>
      <c s="53">
        <v>16</v>
      </c>
      <c s="59"/>
      <c s="59"/>
      <c s="59"/>
      <c s="74">
        <f t="shared" si="16"/>
        <v>0</v>
      </c>
      <c s="59"/>
      <c s="59"/>
      <c s="59"/>
      <c s="59"/>
      <c s="59"/>
      <c s="59"/>
      <c s="59"/>
      <c s="59"/>
    </row>
    <row r="23" spans="1:96" ht="20.25" customHeight="1">
      <c r="A23" s="230">
        <f>IF(B23="","",_xlfn.AGGREGATE(3,5,$B$6:B23))</f>
        <v>18</v>
      </c>
      <c s="231">
        <f>IFERROR(IF('STUDENT DATA SHEET '!B24="","",'STUDENT DATA SHEET '!B24),"")</f>
        <v>2</v>
      </c>
      <c s="231" t="str">
        <f>IFERROR(IF('STUDENT DATA SHEET '!C24="","",'STUDENT DATA SHEET '!C24),"")</f>
        <v>A</v>
      </c>
      <c s="231">
        <f>IFERROR(IF('STUDENT DATA SHEET '!D24="","",'STUDENT DATA SHEET '!D24),"")</f>
        <v>646</v>
      </c>
      <c s="43" t="str">
        <f>IFERROR(IF('STUDENT DATA SHEET '!E24="","",'STUDENT DATA SHEET '!E24),"")</f>
        <v/>
      </c>
      <c s="234">
        <f>IFERROR(IF('STUDENT DATA SHEET '!F24="","",'STUDENT DATA SHEET '!F24),"")</f>
        <v>42652</v>
      </c>
      <c s="231" t="str">
        <f>IFERROR(IF('STUDENT DATA SHEET '!G24="","",'STUDENT DATA SHEET '!G24),"")</f>
        <v>F</v>
      </c>
      <c s="231" t="str">
        <f>IFERROR(IF('STUDENT DATA SHEET '!H24="","",'STUDENT DATA SHEET '!H24),"")</f>
        <v>OBC</v>
      </c>
      <c s="231" t="str">
        <f>IFERROR(UPPER(IF('STUDENT DATA SHEET '!I24="","",'STUDENT DATA SHEET '!I24)),"")</f>
        <v>SANDHYA KANWAR</v>
      </c>
      <c s="54" t="str">
        <f>IFERROR(IF('STUDENT DATA SHEET '!J24="","",'STUDENT DATA SHEET '!J24),"")</f>
        <v>Satu Singh</v>
      </c>
      <c s="54" t="str">
        <f>IFERROR(IF('STUDENT DATA SHEET '!K24="","",'STUDENT DATA SHEET '!K24),"")</f>
        <v>Sajana Kanwar</v>
      </c>
      <c s="54"/>
      <c s="48"/>
      <c s="48"/>
      <c s="48"/>
      <c s="48"/>
      <c s="49"/>
      <c s="49"/>
      <c s="49"/>
      <c s="49"/>
      <c s="49"/>
      <c s="49"/>
      <c s="49"/>
      <c s="49"/>
      <c s="49"/>
      <c s="49"/>
      <c s="49"/>
      <c s="49"/>
      <c s="49"/>
      <c s="49"/>
      <c s="49"/>
      <c s="49"/>
      <c s="49"/>
      <c s="49"/>
      <c s="49"/>
      <c s="49"/>
      <c s="49"/>
      <c s="49"/>
      <c s="49"/>
      <c s="49"/>
      <c s="49"/>
      <c s="49"/>
      <c s="49"/>
      <c s="49"/>
      <c s="89">
        <f>IF(B23="","",_xlfn.AGGREGATE(3,5,$B$6:B23))</f>
        <v>18</v>
      </c>
      <c s="49"/>
      <c s="49"/>
      <c s="48"/>
      <c s="48"/>
      <c s="48"/>
      <c s="48"/>
      <c s="48"/>
      <c s="48"/>
      <c s="48"/>
      <c s="48"/>
      <c s="48"/>
      <c s="48"/>
      <c s="48"/>
      <c s="48"/>
      <c s="48"/>
      <c s="48"/>
      <c s="48"/>
      <c s="48"/>
      <c s="48"/>
      <c s="48"/>
      <c s="48"/>
      <c s="48"/>
      <c s="48"/>
      <c s="48"/>
      <c s="48"/>
      <c s="48"/>
      <c s="48"/>
      <c s="48"/>
      <c s="50">
        <f t="shared" si="17"/>
        <v>0</v>
      </c>
      <c s="252">
        <f>IF($I23="","",'OCT 24'!$BZ23)</f>
        <v>0</v>
      </c>
      <c s="91">
        <f t="shared" si="18"/>
        <v>0</v>
      </c>
      <c s="50">
        <f t="shared" si="19"/>
        <v>0</v>
      </c>
      <c s="252">
        <f>IF($I23="","",'OCT 24'!$CC23)</f>
        <v>0</v>
      </c>
      <c s="91">
        <f t="shared" si="20"/>
        <v>0</v>
      </c>
      <c s="50">
        <f t="shared" si="21"/>
        <v>0</v>
      </c>
      <c s="252">
        <f>IF($I23="","",'OCT 24'!$CF23)</f>
        <v>0</v>
      </c>
      <c s="91">
        <f t="shared" si="22"/>
        <v>0</v>
      </c>
      <c s="80"/>
      <c s="53">
        <v>17</v>
      </c>
      <c s="59"/>
      <c s="59"/>
      <c s="59"/>
      <c s="74">
        <f t="shared" si="16"/>
        <v>0</v>
      </c>
      <c s="59"/>
      <c s="59"/>
      <c s="59"/>
      <c s="59"/>
      <c s="59"/>
      <c s="59"/>
      <c s="59"/>
      <c s="59"/>
    </row>
    <row r="24" spans="1:96" ht="20.25" customHeight="1">
      <c r="A24" s="230">
        <f>IF(B24="","",_xlfn.AGGREGATE(3,5,$B$6:B24))</f>
        <v>19</v>
      </c>
      <c s="231">
        <f>IFERROR(IF('STUDENT DATA SHEET '!B25="","",'STUDENT DATA SHEET '!B25),"")</f>
        <v>2</v>
      </c>
      <c s="231" t="str">
        <f>IFERROR(IF('STUDENT DATA SHEET '!C25="","",'STUDENT DATA SHEET '!C25),"")</f>
        <v>A</v>
      </c>
      <c s="231">
        <f>IFERROR(IF('STUDENT DATA SHEET '!D25="","",'STUDENT DATA SHEET '!D25),"")</f>
        <v>642</v>
      </c>
      <c s="43" t="str">
        <f>IFERROR(IF('STUDENT DATA SHEET '!E25="","",'STUDENT DATA SHEET '!E25),"")</f>
        <v/>
      </c>
      <c s="234">
        <f>IFERROR(IF('STUDENT DATA SHEET '!F25="","",'STUDENT DATA SHEET '!F25),"")</f>
        <v>43100</v>
      </c>
      <c s="231" t="str">
        <f>IFERROR(IF('STUDENT DATA SHEET '!G25="","",'STUDENT DATA SHEET '!G25),"")</f>
        <v>F</v>
      </c>
      <c s="231" t="str">
        <f>IFERROR(IF('STUDENT DATA SHEET '!H25="","",'STUDENT DATA SHEET '!H25),"")</f>
        <v>SC</v>
      </c>
      <c s="231" t="str">
        <f>IFERROR(UPPER(IF('STUDENT DATA SHEET '!I25="","",'STUDENT DATA SHEET '!I25)),"")</f>
        <v>VANDANA</v>
      </c>
      <c s="54" t="str">
        <f>IFERROR(IF('STUDENT DATA SHEET '!J25="","",'STUDENT DATA SHEET '!J25),"")</f>
        <v>Jagdish Nayak</v>
      </c>
      <c s="54" t="str">
        <f>IFERROR(IF('STUDENT DATA SHEET '!K25="","",'STUDENT DATA SHEET '!K25),"")</f>
        <v>Sanju Devi</v>
      </c>
      <c s="54"/>
      <c s="48"/>
      <c s="48"/>
      <c s="48"/>
      <c s="48"/>
      <c s="49"/>
      <c s="49"/>
      <c s="49"/>
      <c s="49"/>
      <c s="49"/>
      <c s="49"/>
      <c s="49"/>
      <c s="49"/>
      <c s="49"/>
      <c s="49"/>
      <c s="49"/>
      <c s="49"/>
      <c s="49"/>
      <c s="49"/>
      <c s="49"/>
      <c s="49"/>
      <c s="49"/>
      <c s="49"/>
      <c s="49"/>
      <c s="49"/>
      <c s="49"/>
      <c s="49"/>
      <c s="49"/>
      <c s="49"/>
      <c s="49"/>
      <c s="49"/>
      <c s="49"/>
      <c s="49"/>
      <c s="89">
        <f>IF(B24="","",_xlfn.AGGREGATE(3,5,$B$6:B24))</f>
        <v>19</v>
      </c>
      <c s="49"/>
      <c s="49"/>
      <c s="48"/>
      <c s="48"/>
      <c s="48"/>
      <c s="48"/>
      <c s="48"/>
      <c s="48"/>
      <c s="48"/>
      <c s="48"/>
      <c s="48"/>
      <c s="48"/>
      <c s="48"/>
      <c s="48"/>
      <c s="48"/>
      <c s="48"/>
      <c s="48"/>
      <c s="48"/>
      <c s="48"/>
      <c s="48"/>
      <c s="48"/>
      <c s="48"/>
      <c s="48"/>
      <c s="48"/>
      <c s="48"/>
      <c s="48"/>
      <c s="48"/>
      <c s="48"/>
      <c s="50">
        <f t="shared" si="17"/>
        <v>0</v>
      </c>
      <c s="252">
        <f>IF($I24="","",'OCT 24'!$BZ24)</f>
        <v>0</v>
      </c>
      <c s="91">
        <f t="shared" si="18"/>
        <v>0</v>
      </c>
      <c s="50">
        <f t="shared" si="19"/>
        <v>0</v>
      </c>
      <c s="252">
        <f>IF($I24="","",'OCT 24'!$CC24)</f>
        <v>0</v>
      </c>
      <c s="91">
        <f t="shared" si="20"/>
        <v>0</v>
      </c>
      <c s="50">
        <f t="shared" si="21"/>
        <v>0</v>
      </c>
      <c s="252">
        <f>IF($I24="","",'OCT 24'!$CF24)</f>
        <v>0</v>
      </c>
      <c s="91">
        <f t="shared" si="22"/>
        <v>0</v>
      </c>
      <c s="80"/>
      <c s="53">
        <v>18</v>
      </c>
      <c s="59"/>
      <c s="59"/>
      <c s="59"/>
      <c s="74">
        <f t="shared" si="16"/>
        <v>0</v>
      </c>
      <c s="59"/>
      <c s="59"/>
      <c s="59"/>
      <c s="59"/>
      <c s="59"/>
      <c s="59"/>
      <c s="59"/>
      <c s="59"/>
    </row>
    <row r="25" spans="1:96" ht="20.25" customHeight="1">
      <c r="A25" s="230">
        <f>IF(B25="","",_xlfn.AGGREGATE(3,5,$B$6:B25))</f>
        <v>20</v>
      </c>
      <c s="231">
        <f>IFERROR(IF('STUDENT DATA SHEET '!B26="","",'STUDENT DATA SHEET '!B26),"")</f>
        <v>2</v>
      </c>
      <c s="231" t="str">
        <f>IFERROR(IF('STUDENT DATA SHEET '!C26="","",'STUDENT DATA SHEET '!C26),"")</f>
        <v>A</v>
      </c>
      <c s="231">
        <f>IFERROR(IF('STUDENT DATA SHEET '!D26="","",'STUDENT DATA SHEET '!D26),"")</f>
        <v>641</v>
      </c>
      <c s="43" t="str">
        <f>IFERROR(IF('STUDENT DATA SHEET '!E26="","",'STUDENT DATA SHEET '!E26),"")</f>
        <v/>
      </c>
      <c s="234">
        <f>IFERROR(IF('STUDENT DATA SHEET '!F26="","",'STUDENT DATA SHEET '!F26),"")</f>
        <v>43059</v>
      </c>
      <c s="231" t="str">
        <f>IFERROR(IF('STUDENT DATA SHEET '!G26="","",'STUDENT DATA SHEET '!G26),"")</f>
        <v>M</v>
      </c>
      <c s="231" t="str">
        <f>IFERROR(IF('STUDENT DATA SHEET '!H26="","",'STUDENT DATA SHEET '!H26),"")</f>
        <v>SC</v>
      </c>
      <c s="231" t="str">
        <f>IFERROR(UPPER(IF('STUDENT DATA SHEET '!I26="","",'STUDENT DATA SHEET '!I26)),"")</f>
        <v>YASHPAL</v>
      </c>
      <c s="54" t="str">
        <f>IFERROR(IF('STUDENT DATA SHEET '!J26="","",'STUDENT DATA SHEET '!J26),"")</f>
        <v>Gopal Ram</v>
      </c>
      <c s="54" t="str">
        <f>IFERROR(IF('STUDENT DATA SHEET '!K26="","",'STUDENT DATA SHEET '!K26),"")</f>
        <v>Sharda</v>
      </c>
      <c s="54"/>
      <c s="48"/>
      <c s="48"/>
      <c s="48"/>
      <c s="48"/>
      <c s="49"/>
      <c s="49"/>
      <c s="49"/>
      <c s="49"/>
      <c s="49"/>
      <c s="49"/>
      <c s="49"/>
      <c s="49"/>
      <c s="49"/>
      <c s="49"/>
      <c s="49"/>
      <c s="49"/>
      <c s="49"/>
      <c s="49"/>
      <c s="49"/>
      <c s="49"/>
      <c s="49"/>
      <c s="49"/>
      <c s="49"/>
      <c s="49"/>
      <c s="49"/>
      <c s="49"/>
      <c s="49"/>
      <c s="49"/>
      <c s="49"/>
      <c s="49"/>
      <c s="49"/>
      <c s="49"/>
      <c s="89">
        <f>IF(B25="","",_xlfn.AGGREGATE(3,5,$B$6:B25))</f>
        <v>20</v>
      </c>
      <c s="49"/>
      <c s="49"/>
      <c s="48"/>
      <c s="48"/>
      <c s="48"/>
      <c s="48"/>
      <c s="48"/>
      <c s="48"/>
      <c s="48"/>
      <c s="48"/>
      <c s="48"/>
      <c s="48"/>
      <c s="48"/>
      <c s="48"/>
      <c s="48"/>
      <c s="48"/>
      <c s="48"/>
      <c s="48"/>
      <c s="48"/>
      <c s="48"/>
      <c s="48"/>
      <c s="48"/>
      <c s="48"/>
      <c s="48"/>
      <c s="48"/>
      <c s="48"/>
      <c s="48"/>
      <c s="48"/>
      <c s="50">
        <f t="shared" si="17"/>
        <v>0</v>
      </c>
      <c s="252">
        <f>IF($I25="","",'OCT 24'!$BZ25)</f>
        <v>0</v>
      </c>
      <c s="91">
        <f t="shared" si="18"/>
        <v>0</v>
      </c>
      <c s="50">
        <f t="shared" si="19"/>
        <v>0</v>
      </c>
      <c s="252">
        <f>IF($I25="","",'OCT 24'!$CC25)</f>
        <v>0</v>
      </c>
      <c s="91">
        <f t="shared" si="20"/>
        <v>0</v>
      </c>
      <c s="50">
        <f t="shared" si="21"/>
        <v>0</v>
      </c>
      <c s="252">
        <f>IF($I25="","",'OCT 24'!$CF25)</f>
        <v>0</v>
      </c>
      <c s="91">
        <f t="shared" si="22"/>
        <v>0</v>
      </c>
      <c s="80"/>
      <c s="53">
        <v>19</v>
      </c>
      <c s="59"/>
      <c s="59"/>
      <c s="59"/>
      <c s="74">
        <f t="shared" si="16"/>
        <v>0</v>
      </c>
      <c s="59"/>
      <c s="59"/>
      <c s="59"/>
      <c s="59"/>
      <c s="59"/>
      <c s="59"/>
      <c s="59"/>
      <c s="59"/>
    </row>
    <row r="26" spans="1:96" ht="20.25" customHeight="1">
      <c r="A26" s="230">
        <f>IF(B26="","",_xlfn.AGGREGATE(3,5,$B$6:B26))</f>
        <v>21</v>
      </c>
      <c s="231">
        <f>IFERROR(IF('STUDENT DATA SHEET '!B27="","",'STUDENT DATA SHEET '!B27),"")</f>
        <v>2</v>
      </c>
      <c s="231" t="str">
        <f>IFERROR(IF('STUDENT DATA SHEET '!C27="","",'STUDENT DATA SHEET '!C27),"")</f>
        <v>A</v>
      </c>
      <c s="231">
        <f>IFERROR(IF('STUDENT DATA SHEET '!D27="","",'STUDENT DATA SHEET '!D27),"")</f>
        <v>637</v>
      </c>
      <c s="43" t="str">
        <f>IFERROR(IF('STUDENT DATA SHEET '!E27="","",'STUDENT DATA SHEET '!E27),"")</f>
        <v/>
      </c>
      <c s="234">
        <f>IFERROR(IF('STUDENT DATA SHEET '!F27="","",'STUDENT DATA SHEET '!F27),"")</f>
        <v>42988</v>
      </c>
      <c s="231" t="str">
        <f>IFERROR(IF('STUDENT DATA SHEET '!G27="","",'STUDENT DATA SHEET '!G27),"")</f>
        <v>M</v>
      </c>
      <c s="231" t="str">
        <f>IFERROR(IF('STUDENT DATA SHEET '!H27="","",'STUDENT DATA SHEET '!H27),"")</f>
        <v>GEN</v>
      </c>
      <c s="231" t="str">
        <f>IFERROR(UPPER(IF('STUDENT DATA SHEET '!I27="","",'STUDENT DATA SHEET '!I27)),"")</f>
        <v>YASHVEER SINGH</v>
      </c>
      <c s="54" t="str">
        <f>IFERROR(IF('STUDENT DATA SHEET '!J27="","",'STUDENT DATA SHEET '!J27),"")</f>
        <v>Jagroop Singh</v>
      </c>
      <c s="54" t="str">
        <f>IFERROR(IF('STUDENT DATA SHEET '!K27="","",'STUDENT DATA SHEET '!K27),"")</f>
        <v>Suman Kanwar</v>
      </c>
      <c s="54"/>
      <c s="48"/>
      <c s="48"/>
      <c s="48"/>
      <c s="48"/>
      <c s="49"/>
      <c s="49"/>
      <c s="49"/>
      <c s="49"/>
      <c s="49"/>
      <c s="49"/>
      <c s="49"/>
      <c s="49"/>
      <c s="49"/>
      <c s="49"/>
      <c s="49"/>
      <c s="49"/>
      <c s="49"/>
      <c s="49"/>
      <c s="49"/>
      <c s="49"/>
      <c s="49"/>
      <c s="49"/>
      <c s="49"/>
      <c s="49"/>
      <c s="49"/>
      <c s="49"/>
      <c s="49"/>
      <c s="49"/>
      <c s="49"/>
      <c s="49"/>
      <c s="49"/>
      <c s="49"/>
      <c s="89">
        <f>IF(B26="","",_xlfn.AGGREGATE(3,5,$B$6:B26))</f>
        <v>21</v>
      </c>
      <c s="49"/>
      <c s="49"/>
      <c s="48"/>
      <c s="48"/>
      <c s="48"/>
      <c s="48"/>
      <c s="48"/>
      <c s="48"/>
      <c s="48"/>
      <c s="48"/>
      <c s="48"/>
      <c s="48"/>
      <c s="48"/>
      <c s="48"/>
      <c s="48"/>
      <c s="48"/>
      <c s="48"/>
      <c s="48"/>
      <c s="48"/>
      <c s="48"/>
      <c s="48"/>
      <c s="48"/>
      <c s="48"/>
      <c s="48"/>
      <c s="48"/>
      <c s="48"/>
      <c s="48"/>
      <c s="48"/>
      <c s="50">
        <f t="shared" si="17"/>
        <v>0</v>
      </c>
      <c s="252">
        <f>IF($I26="","",'OCT 24'!$BZ26)</f>
        <v>0</v>
      </c>
      <c s="91">
        <f t="shared" si="18"/>
        <v>0</v>
      </c>
      <c s="50">
        <f t="shared" si="19"/>
        <v>0</v>
      </c>
      <c s="252">
        <f>IF($I26="","",'OCT 24'!$CC26)</f>
        <v>0</v>
      </c>
      <c s="91">
        <f t="shared" si="20"/>
        <v>0</v>
      </c>
      <c s="50">
        <f t="shared" si="21"/>
        <v>0</v>
      </c>
      <c s="252">
        <f>IF($I26="","",'OCT 24'!$CF26)</f>
        <v>0</v>
      </c>
      <c s="91">
        <f t="shared" si="22"/>
        <v>0</v>
      </c>
      <c s="80"/>
      <c s="53">
        <v>20</v>
      </c>
      <c s="59"/>
      <c s="59"/>
      <c s="59"/>
      <c s="74">
        <f t="shared" si="16"/>
        <v>0</v>
      </c>
      <c s="59"/>
      <c s="59"/>
      <c s="59"/>
      <c s="59"/>
      <c s="59"/>
      <c s="59"/>
      <c s="59"/>
      <c s="59"/>
    </row>
    <row r="27" spans="1:96" ht="20.25" customHeight="1">
      <c r="A27" s="230" t="str">
        <f>IF(B27="","",_xlfn.AGGREGATE(3,5,$B$6:B27))</f>
        <v/>
      </c>
      <c s="231" t="str">
        <f>IFERROR(IF('STUDENT DATA SHEET '!B28="","",'STUDENT DATA SHEET '!B28),"")</f>
        <v/>
      </c>
      <c s="231" t="str">
        <f>IFERROR(IF('STUDENT DATA SHEET '!C28="","",'STUDENT DATA SHEET '!C28),"")</f>
        <v/>
      </c>
      <c s="231" t="str">
        <f>IFERROR(IF('STUDENT DATA SHEET '!D28="","",'STUDENT DATA SHEET '!D28),"")</f>
        <v/>
      </c>
      <c s="43" t="str">
        <f>IFERROR(IF('STUDENT DATA SHEET '!E28="","",'STUDENT DATA SHEET '!E28),"")</f>
        <v/>
      </c>
      <c s="234" t="str">
        <f>IFERROR(IF('STUDENT DATA SHEET '!F28="","",'STUDENT DATA SHEET '!F28),"")</f>
        <v/>
      </c>
      <c s="231" t="str">
        <f>IFERROR(IF('STUDENT DATA SHEET '!G28="","",'STUDENT DATA SHEET '!G28),"")</f>
        <v/>
      </c>
      <c s="231" t="str">
        <f>IFERROR(IF('STUDENT DATA SHEET '!H28="","",'STUDENT DATA SHEET '!H28),"")</f>
        <v/>
      </c>
      <c s="231" t="str">
        <f>IFERROR(UPPER(IF('STUDENT DATA SHEET '!I28="","",'STUDENT DATA SHEET '!I28)),"")</f>
        <v/>
      </c>
      <c s="54" t="str">
        <f>IFERROR(IF('STUDENT DATA SHEET '!J28="","",'STUDENT DATA SHEET '!J28),"")</f>
        <v/>
      </c>
      <c s="54" t="str">
        <f>IFERROR(IF('STUDENT DATA SHEET '!K28="","",'STUDENT DATA SHEET '!K28),"")</f>
        <v/>
      </c>
      <c s="54"/>
      <c s="48"/>
      <c s="48"/>
      <c s="48"/>
      <c s="48"/>
      <c s="49"/>
      <c s="49"/>
      <c s="49"/>
      <c s="49"/>
      <c s="49"/>
      <c s="49"/>
      <c s="49"/>
      <c s="49"/>
      <c s="49"/>
      <c s="49"/>
      <c s="49"/>
      <c s="49"/>
      <c s="49"/>
      <c s="49"/>
      <c s="49"/>
      <c s="49"/>
      <c s="49"/>
      <c s="49"/>
      <c s="49"/>
      <c s="49"/>
      <c s="49"/>
      <c s="49"/>
      <c s="49"/>
      <c s="49"/>
      <c s="49"/>
      <c s="49"/>
      <c s="49"/>
      <c s="49"/>
      <c s="89" t="str">
        <f>IF(B27="","",_xlfn.AGGREGATE(3,5,$B$6:B27))</f>
        <v/>
      </c>
      <c s="49"/>
      <c s="49"/>
      <c s="48"/>
      <c s="48"/>
      <c s="48"/>
      <c s="48"/>
      <c s="48"/>
      <c s="48"/>
      <c s="48"/>
      <c s="48"/>
      <c s="48"/>
      <c s="48"/>
      <c s="48"/>
      <c s="48"/>
      <c s="48"/>
      <c s="48"/>
      <c s="48"/>
      <c s="48"/>
      <c s="48"/>
      <c s="48"/>
      <c s="48"/>
      <c s="48"/>
      <c s="48"/>
      <c s="48"/>
      <c s="48"/>
      <c s="48"/>
      <c s="48"/>
      <c s="48"/>
      <c s="50" t="str">
        <f t="shared" si="17"/>
        <v/>
      </c>
      <c s="252" t="str">
        <f>IF($I27="","",'OCT 24'!$BZ27)</f>
        <v/>
      </c>
      <c s="91" t="str">
        <f t="shared" si="18"/>
        <v/>
      </c>
      <c s="50" t="str">
        <f t="shared" si="19"/>
        <v/>
      </c>
      <c s="252" t="str">
        <f>IF($I27="","",'OCT 24'!$CC27)</f>
        <v/>
      </c>
      <c s="91" t="str">
        <f t="shared" si="20"/>
        <v/>
      </c>
      <c s="50" t="str">
        <f t="shared" si="21"/>
        <v/>
      </c>
      <c s="252" t="str">
        <f>IF($I27="","",'OCT 24'!$CF27)</f>
        <v/>
      </c>
      <c s="91" t="str">
        <f t="shared" si="22"/>
        <v/>
      </c>
      <c s="80"/>
      <c s="53">
        <v>21</v>
      </c>
      <c s="59"/>
      <c s="59"/>
      <c s="59"/>
      <c s="74" t="str">
        <f t="shared" si="16"/>
        <v/>
      </c>
      <c s="59"/>
      <c s="59"/>
      <c s="59"/>
      <c s="59"/>
      <c s="59"/>
      <c s="59"/>
      <c s="59"/>
      <c s="59"/>
    </row>
    <row r="28" spans="1:96" ht="20.25" customHeight="1">
      <c r="A28" s="230" t="str">
        <f>IF(B28="","",_xlfn.AGGREGATE(3,5,$B$6:B28))</f>
        <v/>
      </c>
      <c s="231" t="str">
        <f>IFERROR(IF('STUDENT DATA SHEET '!B29="","",'STUDENT DATA SHEET '!B29),"")</f>
        <v/>
      </c>
      <c s="231" t="str">
        <f>IFERROR(IF('STUDENT DATA SHEET '!C29="","",'STUDENT DATA SHEET '!C29),"")</f>
        <v/>
      </c>
      <c s="231" t="str">
        <f>IFERROR(IF('STUDENT DATA SHEET '!D29="","",'STUDENT DATA SHEET '!D29),"")</f>
        <v/>
      </c>
      <c s="43" t="str">
        <f>IFERROR(IF('STUDENT DATA SHEET '!E29="","",'STUDENT DATA SHEET '!E29),"")</f>
        <v/>
      </c>
      <c s="234" t="str">
        <f>IFERROR(IF('STUDENT DATA SHEET '!F29="","",'STUDENT DATA SHEET '!F29),"")</f>
        <v/>
      </c>
      <c s="231" t="str">
        <f>IFERROR(IF('STUDENT DATA SHEET '!G29="","",'STUDENT DATA SHEET '!G29),"")</f>
        <v/>
      </c>
      <c s="231" t="str">
        <f>IFERROR(IF('STUDENT DATA SHEET '!H29="","",'STUDENT DATA SHEET '!H29),"")</f>
        <v/>
      </c>
      <c s="231" t="str">
        <f>IFERROR(UPPER(IF('STUDENT DATA SHEET '!I29="","",'STUDENT DATA SHEET '!I29)),"")</f>
        <v/>
      </c>
      <c s="54" t="str">
        <f>IFERROR(IF('STUDENT DATA SHEET '!J29="","",'STUDENT DATA SHEET '!J29),"")</f>
        <v/>
      </c>
      <c s="54" t="str">
        <f>IFERROR(IF('STUDENT DATA SHEET '!K29="","",'STUDENT DATA SHEET '!K29),"")</f>
        <v/>
      </c>
      <c s="54"/>
      <c s="48"/>
      <c s="48"/>
      <c s="48"/>
      <c s="48"/>
      <c s="49"/>
      <c s="49"/>
      <c s="49"/>
      <c s="49"/>
      <c s="49"/>
      <c s="49"/>
      <c s="49"/>
      <c s="49"/>
      <c s="49"/>
      <c s="49"/>
      <c s="49"/>
      <c s="49"/>
      <c s="49"/>
      <c s="49"/>
      <c s="49"/>
      <c s="49"/>
      <c s="49"/>
      <c s="49"/>
      <c s="49"/>
      <c s="49"/>
      <c s="49"/>
      <c s="49"/>
      <c s="49"/>
      <c s="49"/>
      <c s="49"/>
      <c s="49"/>
      <c s="49"/>
      <c s="49"/>
      <c s="89" t="str">
        <f>IF(B28="","",_xlfn.AGGREGATE(3,5,$B$6:B28))</f>
        <v/>
      </c>
      <c s="49"/>
      <c s="49"/>
      <c s="48"/>
      <c s="48"/>
      <c s="48"/>
      <c s="48"/>
      <c s="48"/>
      <c s="48"/>
      <c s="48"/>
      <c s="48"/>
      <c s="48"/>
      <c s="48"/>
      <c s="48"/>
      <c s="48"/>
      <c s="48"/>
      <c s="48"/>
      <c s="48"/>
      <c s="48"/>
      <c s="48"/>
      <c s="48"/>
      <c s="48"/>
      <c s="48"/>
      <c s="48"/>
      <c s="48"/>
      <c s="48"/>
      <c s="48"/>
      <c s="48"/>
      <c s="48"/>
      <c s="50" t="str">
        <f t="shared" si="17"/>
        <v/>
      </c>
      <c s="252" t="str">
        <f>IF($I28="","",'OCT 24'!$BZ28)</f>
        <v/>
      </c>
      <c s="91" t="str">
        <f t="shared" si="18"/>
        <v/>
      </c>
      <c s="50" t="str">
        <f t="shared" si="19"/>
        <v/>
      </c>
      <c s="252" t="str">
        <f>IF($I28="","",'OCT 24'!$CC28)</f>
        <v/>
      </c>
      <c s="91" t="str">
        <f t="shared" si="20"/>
        <v/>
      </c>
      <c s="50" t="str">
        <f t="shared" si="21"/>
        <v/>
      </c>
      <c s="252" t="str">
        <f>IF($I28="","",'OCT 24'!$CF28)</f>
        <v/>
      </c>
      <c s="91" t="str">
        <f t="shared" si="22"/>
        <v/>
      </c>
      <c s="80"/>
      <c s="53">
        <v>22</v>
      </c>
      <c s="59"/>
      <c s="59"/>
      <c s="59"/>
      <c s="74" t="str">
        <f t="shared" si="16"/>
        <v/>
      </c>
      <c s="59"/>
      <c s="59"/>
      <c s="59"/>
      <c s="59"/>
      <c s="59"/>
      <c s="59"/>
      <c s="59"/>
      <c s="59"/>
    </row>
    <row r="29" spans="1:96" ht="20.25" customHeight="1">
      <c r="A29" s="230" t="str">
        <f>IF(B29="","",_xlfn.AGGREGATE(3,5,$B$6:B29))</f>
        <v/>
      </c>
      <c s="231" t="str">
        <f>IFERROR(IF('STUDENT DATA SHEET '!B30="","",'STUDENT DATA SHEET '!B30),"")</f>
        <v/>
      </c>
      <c s="231" t="str">
        <f>IFERROR(IF('STUDENT DATA SHEET '!C30="","",'STUDENT DATA SHEET '!C30),"")</f>
        <v/>
      </c>
      <c s="231" t="str">
        <f>IFERROR(IF('STUDENT DATA SHEET '!D30="","",'STUDENT DATA SHEET '!D30),"")</f>
        <v/>
      </c>
      <c s="43" t="str">
        <f>IFERROR(IF('STUDENT DATA SHEET '!E30="","",'STUDENT DATA SHEET '!E30),"")</f>
        <v/>
      </c>
      <c s="234" t="str">
        <f>IFERROR(IF('STUDENT DATA SHEET '!F30="","",'STUDENT DATA SHEET '!F30),"")</f>
        <v/>
      </c>
      <c s="231" t="str">
        <f>IFERROR(IF('STUDENT DATA SHEET '!G30="","",'STUDENT DATA SHEET '!G30),"")</f>
        <v/>
      </c>
      <c s="231" t="str">
        <f>IFERROR(IF('STUDENT DATA SHEET '!H30="","",'STUDENT DATA SHEET '!H30),"")</f>
        <v/>
      </c>
      <c s="231" t="str">
        <f>IFERROR(UPPER(IF('STUDENT DATA SHEET '!I30="","",'STUDENT DATA SHEET '!I30)),"")</f>
        <v/>
      </c>
      <c s="54" t="str">
        <f>IFERROR(IF('STUDENT DATA SHEET '!J30="","",'STUDENT DATA SHEET '!J30),"")</f>
        <v/>
      </c>
      <c s="54" t="str">
        <f>IFERROR(IF('STUDENT DATA SHEET '!K30="","",'STUDENT DATA SHEET '!K30),"")</f>
        <v/>
      </c>
      <c s="54"/>
      <c s="48"/>
      <c s="48"/>
      <c s="48"/>
      <c s="48"/>
      <c s="49"/>
      <c s="49"/>
      <c s="49"/>
      <c s="49"/>
      <c s="49"/>
      <c s="49"/>
      <c s="49"/>
      <c s="49"/>
      <c s="49"/>
      <c s="49"/>
      <c s="49"/>
      <c s="49"/>
      <c s="49"/>
      <c s="49"/>
      <c s="49"/>
      <c s="49"/>
      <c s="49"/>
      <c s="49"/>
      <c s="49"/>
      <c s="49"/>
      <c s="49"/>
      <c s="49"/>
      <c s="49"/>
      <c s="49"/>
      <c s="49"/>
      <c s="49"/>
      <c s="49"/>
      <c s="49"/>
      <c s="89" t="str">
        <f>IF(B29="","",_xlfn.AGGREGATE(3,5,$B$6:B29))</f>
        <v/>
      </c>
      <c s="49"/>
      <c s="49"/>
      <c s="48"/>
      <c s="48"/>
      <c s="48"/>
      <c s="48"/>
      <c s="48"/>
      <c s="48"/>
      <c s="48"/>
      <c s="48"/>
      <c s="48"/>
      <c s="48"/>
      <c s="48"/>
      <c s="48"/>
      <c s="48"/>
      <c s="48"/>
      <c s="48"/>
      <c s="48"/>
      <c s="48"/>
      <c s="48"/>
      <c s="48"/>
      <c s="48"/>
      <c s="48"/>
      <c s="48"/>
      <c s="48"/>
      <c s="48"/>
      <c s="48"/>
      <c s="48"/>
      <c s="50" t="str">
        <f t="shared" si="17"/>
        <v/>
      </c>
      <c s="252" t="str">
        <f>IF($I29="","",'OCT 24'!$BZ29)</f>
        <v/>
      </c>
      <c s="91" t="str">
        <f t="shared" si="18"/>
        <v/>
      </c>
      <c s="50" t="str">
        <f t="shared" si="19"/>
        <v/>
      </c>
      <c s="252" t="str">
        <f>IF($I29="","",'OCT 24'!$CC29)</f>
        <v/>
      </c>
      <c s="91" t="str">
        <f t="shared" si="20"/>
        <v/>
      </c>
      <c s="50" t="str">
        <f t="shared" si="21"/>
        <v/>
      </c>
      <c s="252" t="str">
        <f>IF($I29="","",'OCT 24'!$CF29)</f>
        <v/>
      </c>
      <c s="91" t="str">
        <f t="shared" si="22"/>
        <v/>
      </c>
      <c s="80"/>
      <c s="53">
        <v>23</v>
      </c>
      <c s="59"/>
      <c s="59"/>
      <c s="59"/>
      <c s="74" t="str">
        <f t="shared" si="16"/>
        <v/>
      </c>
      <c s="59"/>
      <c s="59"/>
      <c s="59"/>
      <c s="59"/>
      <c s="59"/>
      <c s="59"/>
      <c s="59"/>
      <c s="59"/>
    </row>
    <row r="30" spans="1:96" ht="20.25" customHeight="1">
      <c r="A30" s="230" t="str">
        <f>IF(B30="","",_xlfn.AGGREGATE(3,5,$B$6:B30))</f>
        <v/>
      </c>
      <c s="231" t="str">
        <f>IFERROR(IF('STUDENT DATA SHEET '!B31="","",'STUDENT DATA SHEET '!B31),"")</f>
        <v/>
      </c>
      <c s="231" t="str">
        <f>IFERROR(IF('STUDENT DATA SHEET '!C31="","",'STUDENT DATA SHEET '!C31),"")</f>
        <v/>
      </c>
      <c s="231" t="str">
        <f>IFERROR(IF('STUDENT DATA SHEET '!D31="","",'STUDENT DATA SHEET '!D31),"")</f>
        <v/>
      </c>
      <c s="43" t="str">
        <f>IFERROR(IF('STUDENT DATA SHEET '!E31="","",'STUDENT DATA SHEET '!E31),"")</f>
        <v/>
      </c>
      <c s="234" t="str">
        <f>IFERROR(IF('STUDENT DATA SHEET '!F31="","",'STUDENT DATA SHEET '!F31),"")</f>
        <v/>
      </c>
      <c s="231" t="str">
        <f>IFERROR(IF('STUDENT DATA SHEET '!G31="","",'STUDENT DATA SHEET '!G31),"")</f>
        <v/>
      </c>
      <c s="231" t="str">
        <f>IFERROR(IF('STUDENT DATA SHEET '!H31="","",'STUDENT DATA SHEET '!H31),"")</f>
        <v/>
      </c>
      <c s="231" t="str">
        <f>IFERROR(UPPER(IF('STUDENT DATA SHEET '!I31="","",'STUDENT DATA SHEET '!I31)),"")</f>
        <v/>
      </c>
      <c s="54" t="str">
        <f>IFERROR(IF('STUDENT DATA SHEET '!J31="","",'STUDENT DATA SHEET '!J31),"")</f>
        <v/>
      </c>
      <c s="54" t="str">
        <f>IFERROR(IF('STUDENT DATA SHEET '!K31="","",'STUDENT DATA SHEET '!K31),"")</f>
        <v/>
      </c>
      <c s="54"/>
      <c s="48"/>
      <c s="48"/>
      <c s="48"/>
      <c s="48"/>
      <c s="49"/>
      <c s="49"/>
      <c s="49"/>
      <c s="49"/>
      <c s="49"/>
      <c s="49"/>
      <c s="49"/>
      <c s="49"/>
      <c s="49"/>
      <c s="49"/>
      <c s="49"/>
      <c s="49"/>
      <c s="49"/>
      <c s="49"/>
      <c s="49"/>
      <c s="49"/>
      <c s="49"/>
      <c s="49"/>
      <c s="49"/>
      <c s="49"/>
      <c s="49"/>
      <c s="49"/>
      <c s="49"/>
      <c s="49"/>
      <c s="49"/>
      <c s="49"/>
      <c s="49"/>
      <c s="49"/>
      <c s="89" t="str">
        <f>IF(B30="","",_xlfn.AGGREGATE(3,5,$B$6:B30))</f>
        <v/>
      </c>
      <c s="49"/>
      <c s="49"/>
      <c s="48"/>
      <c s="48"/>
      <c s="48"/>
      <c s="48"/>
      <c s="48"/>
      <c s="48"/>
      <c s="48"/>
      <c s="48"/>
      <c s="48"/>
      <c s="48"/>
      <c s="48"/>
      <c s="48"/>
      <c s="48"/>
      <c s="48"/>
      <c s="48"/>
      <c s="48"/>
      <c s="48"/>
      <c s="48"/>
      <c s="48"/>
      <c s="48"/>
      <c s="48"/>
      <c s="48"/>
      <c s="48"/>
      <c s="48"/>
      <c s="48"/>
      <c s="48"/>
      <c s="50" t="str">
        <f t="shared" si="17"/>
        <v/>
      </c>
      <c s="252" t="str">
        <f>IF($I30="","",'OCT 24'!$BZ30)</f>
        <v/>
      </c>
      <c s="91" t="str">
        <f t="shared" si="18"/>
        <v/>
      </c>
      <c s="50" t="str">
        <f t="shared" si="19"/>
        <v/>
      </c>
      <c s="252" t="str">
        <f>IF($I30="","",'OCT 24'!$CC30)</f>
        <v/>
      </c>
      <c s="91" t="str">
        <f t="shared" si="20"/>
        <v/>
      </c>
      <c s="50" t="str">
        <f t="shared" si="21"/>
        <v/>
      </c>
      <c s="252" t="str">
        <f>IF($I30="","",'OCT 24'!$CF30)</f>
        <v/>
      </c>
      <c s="91" t="str">
        <f t="shared" si="22"/>
        <v/>
      </c>
      <c s="80"/>
      <c s="53">
        <v>24</v>
      </c>
      <c s="59"/>
      <c s="59"/>
      <c s="59"/>
      <c s="74" t="str">
        <f t="shared" si="16"/>
        <v/>
      </c>
      <c s="59"/>
      <c s="59"/>
      <c s="59"/>
      <c s="59"/>
      <c s="59"/>
      <c s="59"/>
      <c s="59"/>
      <c s="59"/>
    </row>
    <row r="31" spans="1:96" ht="20.25" customHeight="1">
      <c r="A31" s="230" t="str">
        <f>IF(B31="","",_xlfn.AGGREGATE(3,5,$B$6:B31))</f>
        <v/>
      </c>
      <c s="231" t="str">
        <f>IFERROR(IF('STUDENT DATA SHEET '!B32="","",'STUDENT DATA SHEET '!B32),"")</f>
        <v/>
      </c>
      <c s="231" t="str">
        <f>IFERROR(IF('STUDENT DATA SHEET '!C32="","",'STUDENT DATA SHEET '!C32),"")</f>
        <v/>
      </c>
      <c s="231" t="str">
        <f>IFERROR(IF('STUDENT DATA SHEET '!D32="","",'STUDENT DATA SHEET '!D32),"")</f>
        <v/>
      </c>
      <c s="43" t="str">
        <f>IFERROR(IF('STUDENT DATA SHEET '!E32="","",'STUDENT DATA SHEET '!E32),"")</f>
        <v/>
      </c>
      <c s="234" t="str">
        <f>IFERROR(IF('STUDENT DATA SHEET '!F32="","",'STUDENT DATA SHEET '!F32),"")</f>
        <v/>
      </c>
      <c s="231" t="str">
        <f>IFERROR(IF('STUDENT DATA SHEET '!G32="","",'STUDENT DATA SHEET '!G32),"")</f>
        <v/>
      </c>
      <c s="231" t="str">
        <f>IFERROR(IF('STUDENT DATA SHEET '!H32="","",'STUDENT DATA SHEET '!H32),"")</f>
        <v/>
      </c>
      <c s="231" t="str">
        <f>IFERROR(UPPER(IF('STUDENT DATA SHEET '!I32="","",'STUDENT DATA SHEET '!I32)),"")</f>
        <v/>
      </c>
      <c s="54" t="str">
        <f>IFERROR(IF('STUDENT DATA SHEET '!J32="","",'STUDENT DATA SHEET '!J32),"")</f>
        <v/>
      </c>
      <c s="54" t="str">
        <f>IFERROR(IF('STUDENT DATA SHEET '!K32="","",'STUDENT DATA SHEET '!K32),"")</f>
        <v/>
      </c>
      <c s="54"/>
      <c s="48"/>
      <c s="48"/>
      <c s="48"/>
      <c s="48"/>
      <c s="49"/>
      <c s="49"/>
      <c s="49"/>
      <c s="49"/>
      <c s="49"/>
      <c s="49"/>
      <c s="49"/>
      <c s="49"/>
      <c s="49"/>
      <c s="49"/>
      <c s="49"/>
      <c s="49"/>
      <c s="49"/>
      <c s="49"/>
      <c s="49"/>
      <c s="49"/>
      <c s="49"/>
      <c s="49"/>
      <c s="49"/>
      <c s="49"/>
      <c s="49"/>
      <c s="49"/>
      <c s="49"/>
      <c s="49"/>
      <c s="49"/>
      <c s="49"/>
      <c s="49"/>
      <c s="49"/>
      <c s="89" t="str">
        <f>IF(B31="","",_xlfn.AGGREGATE(3,5,$B$6:B31))</f>
        <v/>
      </c>
      <c s="49"/>
      <c s="49"/>
      <c s="48"/>
      <c s="48"/>
      <c s="48"/>
      <c s="48"/>
      <c s="48"/>
      <c s="48"/>
      <c s="48"/>
      <c s="48"/>
      <c s="48"/>
      <c s="48"/>
      <c s="48"/>
      <c s="48"/>
      <c s="48"/>
      <c s="48"/>
      <c s="48"/>
      <c s="48"/>
      <c s="48"/>
      <c s="48"/>
      <c s="48"/>
      <c s="48"/>
      <c s="48"/>
      <c s="48"/>
      <c s="48"/>
      <c s="48"/>
      <c s="48"/>
      <c s="48"/>
      <c s="50" t="str">
        <f t="shared" si="17"/>
        <v/>
      </c>
      <c s="252" t="str">
        <f>IF($I31="","",'OCT 24'!$BZ31)</f>
        <v/>
      </c>
      <c s="91" t="str">
        <f t="shared" si="18"/>
        <v/>
      </c>
      <c s="50" t="str">
        <f t="shared" si="19"/>
        <v/>
      </c>
      <c s="252" t="str">
        <f>IF($I31="","",'OCT 24'!$CC31)</f>
        <v/>
      </c>
      <c s="91" t="str">
        <f t="shared" si="20"/>
        <v/>
      </c>
      <c s="50" t="str">
        <f t="shared" si="21"/>
        <v/>
      </c>
      <c s="252" t="str">
        <f>IF($I31="","",'OCT 24'!$CF31)</f>
        <v/>
      </c>
      <c s="91" t="str">
        <f t="shared" si="22"/>
        <v/>
      </c>
      <c s="80"/>
      <c s="53">
        <v>25</v>
      </c>
      <c s="59"/>
      <c s="59"/>
      <c s="59"/>
      <c s="74" t="str">
        <f t="shared" si="16"/>
        <v/>
      </c>
      <c s="59"/>
      <c s="59"/>
      <c s="59"/>
      <c s="59"/>
      <c s="59"/>
      <c s="59"/>
      <c s="59"/>
      <c s="59"/>
    </row>
    <row r="32" spans="1:96" ht="20.25" customHeight="1">
      <c r="A32" s="230" t="str">
        <f>IF(B32="","",_xlfn.AGGREGATE(3,5,$B$6:B32))</f>
        <v/>
      </c>
      <c s="231" t="str">
        <f>IFERROR(IF('STUDENT DATA SHEET '!B33="","",'STUDENT DATA SHEET '!B33),"")</f>
        <v/>
      </c>
      <c s="231" t="str">
        <f>IFERROR(IF('STUDENT DATA SHEET '!C33="","",'STUDENT DATA SHEET '!C33),"")</f>
        <v/>
      </c>
      <c s="231" t="str">
        <f>IFERROR(IF('STUDENT DATA SHEET '!D33="","",'STUDENT DATA SHEET '!D33),"")</f>
        <v/>
      </c>
      <c s="43" t="str">
        <f>IFERROR(IF('STUDENT DATA SHEET '!E33="","",'STUDENT DATA SHEET '!E33),"")</f>
        <v/>
      </c>
      <c s="234" t="str">
        <f>IFERROR(IF('STUDENT DATA SHEET '!F33="","",'STUDENT DATA SHEET '!F33),"")</f>
        <v/>
      </c>
      <c s="231" t="str">
        <f>IFERROR(IF('STUDENT DATA SHEET '!G33="","",'STUDENT DATA SHEET '!G33),"")</f>
        <v/>
      </c>
      <c s="231" t="str">
        <f>IFERROR(IF('STUDENT DATA SHEET '!H33="","",'STUDENT DATA SHEET '!H33),"")</f>
        <v/>
      </c>
      <c s="231" t="str">
        <f>IFERROR(UPPER(IF('STUDENT DATA SHEET '!I33="","",'STUDENT DATA SHEET '!I33)),"")</f>
        <v/>
      </c>
      <c s="54" t="str">
        <f>IFERROR(IF('STUDENT DATA SHEET '!J33="","",'STUDENT DATA SHEET '!J33),"")</f>
        <v/>
      </c>
      <c s="54" t="str">
        <f>IFERROR(IF('STUDENT DATA SHEET '!K33="","",'STUDENT DATA SHEET '!K33),"")</f>
        <v/>
      </c>
      <c s="54"/>
      <c s="48"/>
      <c s="48"/>
      <c s="48"/>
      <c s="48"/>
      <c s="49"/>
      <c s="49"/>
      <c s="49"/>
      <c s="49"/>
      <c s="49"/>
      <c s="49"/>
      <c s="49"/>
      <c s="49"/>
      <c s="49"/>
      <c s="49"/>
      <c s="49"/>
      <c s="49"/>
      <c s="49"/>
      <c s="49"/>
      <c s="49"/>
      <c s="49"/>
      <c s="49"/>
      <c s="49"/>
      <c s="49"/>
      <c s="49"/>
      <c s="49"/>
      <c s="49"/>
      <c s="49"/>
      <c s="49"/>
      <c s="49"/>
      <c s="49"/>
      <c s="49"/>
      <c s="49"/>
      <c s="89" t="str">
        <f>IF(B32="","",_xlfn.AGGREGATE(3,5,$B$6:B32))</f>
        <v/>
      </c>
      <c s="49"/>
      <c s="49"/>
      <c s="48"/>
      <c s="48"/>
      <c s="48"/>
      <c s="48"/>
      <c s="48"/>
      <c s="48"/>
      <c s="48"/>
      <c s="48"/>
      <c s="48"/>
      <c s="48"/>
      <c s="48"/>
      <c s="48"/>
      <c s="48"/>
      <c s="48"/>
      <c s="48"/>
      <c s="48"/>
      <c s="48"/>
      <c s="48"/>
      <c s="48"/>
      <c s="48"/>
      <c s="48"/>
      <c s="48"/>
      <c s="48"/>
      <c s="48"/>
      <c s="48"/>
      <c s="48"/>
      <c s="50" t="str">
        <f t="shared" si="17"/>
        <v/>
      </c>
      <c s="252" t="str">
        <f>IF($I32="","",'OCT 24'!$BZ32)</f>
        <v/>
      </c>
      <c s="91" t="str">
        <f t="shared" si="18"/>
        <v/>
      </c>
      <c s="50" t="str">
        <f t="shared" si="19"/>
        <v/>
      </c>
      <c s="252" t="str">
        <f>IF($I32="","",'OCT 24'!$CC32)</f>
        <v/>
      </c>
      <c s="91" t="str">
        <f t="shared" si="20"/>
        <v/>
      </c>
      <c s="50" t="str">
        <f t="shared" si="21"/>
        <v/>
      </c>
      <c s="252" t="str">
        <f>IF($I32="","",'OCT 24'!$CF32)</f>
        <v/>
      </c>
      <c s="91" t="str">
        <f t="shared" si="22"/>
        <v/>
      </c>
      <c s="80"/>
      <c s="53">
        <v>26</v>
      </c>
      <c s="59"/>
      <c s="59"/>
      <c s="59"/>
      <c s="74" t="str">
        <f t="shared" si="16"/>
        <v/>
      </c>
      <c s="59"/>
      <c s="59"/>
      <c s="59"/>
      <c s="59"/>
      <c s="59"/>
      <c s="59"/>
      <c s="59"/>
      <c s="59"/>
    </row>
    <row r="33" spans="1:96" ht="20.25" customHeight="1">
      <c r="A33" s="230" t="str">
        <f>IF(B33="","",_xlfn.AGGREGATE(3,5,$B$6:B33))</f>
        <v/>
      </c>
      <c s="231" t="str">
        <f>IFERROR(IF('STUDENT DATA SHEET '!B34="","",'STUDENT DATA SHEET '!B34),"")</f>
        <v/>
      </c>
      <c s="231" t="str">
        <f>IFERROR(IF('STUDENT DATA SHEET '!C34="","",'STUDENT DATA SHEET '!C34),"")</f>
        <v/>
      </c>
      <c s="231" t="str">
        <f>IFERROR(IF('STUDENT DATA SHEET '!D34="","",'STUDENT DATA SHEET '!D34),"")</f>
        <v/>
      </c>
      <c s="43" t="str">
        <f>IFERROR(IF('STUDENT DATA SHEET '!E34="","",'STUDENT DATA SHEET '!E34),"")</f>
        <v/>
      </c>
      <c s="234" t="str">
        <f>IFERROR(IF('STUDENT DATA SHEET '!F34="","",'STUDENT DATA SHEET '!F34),"")</f>
        <v/>
      </c>
      <c s="231" t="str">
        <f>IFERROR(IF('STUDENT DATA SHEET '!G34="","",'STUDENT DATA SHEET '!G34),"")</f>
        <v/>
      </c>
      <c s="231" t="str">
        <f>IFERROR(IF('STUDENT DATA SHEET '!H34="","",'STUDENT DATA SHEET '!H34),"")</f>
        <v/>
      </c>
      <c s="231" t="str">
        <f>IFERROR(UPPER(IF('STUDENT DATA SHEET '!I34="","",'STUDENT DATA SHEET '!I34)),"")</f>
        <v/>
      </c>
      <c s="54" t="str">
        <f>IFERROR(IF('STUDENT DATA SHEET '!J34="","",'STUDENT DATA SHEET '!J34),"")</f>
        <v/>
      </c>
      <c s="54" t="str">
        <f>IFERROR(IF('STUDENT DATA SHEET '!K34="","",'STUDENT DATA SHEET '!K34),"")</f>
        <v/>
      </c>
      <c s="54"/>
      <c s="48"/>
      <c s="48"/>
      <c s="48"/>
      <c s="48"/>
      <c s="49"/>
      <c s="49"/>
      <c s="49"/>
      <c s="49"/>
      <c s="49"/>
      <c s="49"/>
      <c s="49"/>
      <c s="49"/>
      <c s="49"/>
      <c s="49"/>
      <c s="49"/>
      <c s="49"/>
      <c s="49"/>
      <c s="49"/>
      <c s="49"/>
      <c s="49"/>
      <c s="49"/>
      <c s="49"/>
      <c s="49"/>
      <c s="49"/>
      <c s="49"/>
      <c s="49"/>
      <c s="49"/>
      <c s="49"/>
      <c s="49"/>
      <c s="49"/>
      <c s="49"/>
      <c s="49"/>
      <c s="89" t="str">
        <f>IF(B33="","",_xlfn.AGGREGATE(3,5,$B$6:B33))</f>
        <v/>
      </c>
      <c s="49"/>
      <c s="49"/>
      <c s="48"/>
      <c s="48"/>
      <c s="48"/>
      <c s="48"/>
      <c s="48"/>
      <c s="48"/>
      <c s="48"/>
      <c s="48"/>
      <c s="48"/>
      <c s="48"/>
      <c s="48"/>
      <c s="48"/>
      <c s="48"/>
      <c s="48"/>
      <c s="48"/>
      <c s="48"/>
      <c s="48"/>
      <c s="48"/>
      <c s="48"/>
      <c s="48"/>
      <c s="48"/>
      <c s="48"/>
      <c s="48"/>
      <c s="48"/>
      <c s="48"/>
      <c s="48"/>
      <c s="50" t="str">
        <f t="shared" si="17"/>
        <v/>
      </c>
      <c s="252" t="str">
        <f>IF($I33="","",'OCT 24'!$BZ33)</f>
        <v/>
      </c>
      <c s="91" t="str">
        <f t="shared" si="18"/>
        <v/>
      </c>
      <c s="50" t="str">
        <f t="shared" si="19"/>
        <v/>
      </c>
      <c s="252" t="str">
        <f>IF($I33="","",'OCT 24'!$CC33)</f>
        <v/>
      </c>
      <c s="91" t="str">
        <f t="shared" si="20"/>
        <v/>
      </c>
      <c s="50" t="str">
        <f t="shared" si="21"/>
        <v/>
      </c>
      <c s="252" t="str">
        <f>IF($I33="","",'OCT 24'!$CF33)</f>
        <v/>
      </c>
      <c s="91" t="str">
        <f t="shared" si="22"/>
        <v/>
      </c>
      <c s="80"/>
      <c s="53">
        <v>27</v>
      </c>
      <c s="59"/>
      <c s="59"/>
      <c s="59"/>
      <c s="74" t="str">
        <f t="shared" si="16"/>
        <v/>
      </c>
      <c s="59"/>
      <c s="59"/>
      <c s="59"/>
      <c s="59"/>
      <c s="59"/>
      <c s="59"/>
      <c s="59"/>
      <c s="59"/>
    </row>
    <row r="34" spans="1:96" ht="20.25" customHeight="1">
      <c r="A34" s="230" t="str">
        <f>IF(B34="","",_xlfn.AGGREGATE(3,5,$B$6:B34))</f>
        <v/>
      </c>
      <c s="231" t="str">
        <f>IFERROR(IF('STUDENT DATA SHEET '!B35="","",'STUDENT DATA SHEET '!B35),"")</f>
        <v/>
      </c>
      <c s="231" t="str">
        <f>IFERROR(IF('STUDENT DATA SHEET '!C35="","",'STUDENT DATA SHEET '!C35),"")</f>
        <v/>
      </c>
      <c s="231" t="str">
        <f>IFERROR(IF('STUDENT DATA SHEET '!D35="","",'STUDENT DATA SHEET '!D35),"")</f>
        <v/>
      </c>
      <c s="43" t="str">
        <f>IFERROR(IF('STUDENT DATA SHEET '!E35="","",'STUDENT DATA SHEET '!E35),"")</f>
        <v/>
      </c>
      <c s="234" t="str">
        <f>IFERROR(IF('STUDENT DATA SHEET '!F35="","",'STUDENT DATA SHEET '!F35),"")</f>
        <v/>
      </c>
      <c s="231" t="str">
        <f>IFERROR(IF('STUDENT DATA SHEET '!G35="","",'STUDENT DATA SHEET '!G35),"")</f>
        <v/>
      </c>
      <c s="231" t="str">
        <f>IFERROR(IF('STUDENT DATA SHEET '!H35="","",'STUDENT DATA SHEET '!H35),"")</f>
        <v/>
      </c>
      <c s="231" t="str">
        <f>IFERROR(UPPER(IF('STUDENT DATA SHEET '!I35="","",'STUDENT DATA SHEET '!I35)),"")</f>
        <v/>
      </c>
      <c s="54" t="str">
        <f>IFERROR(IF('STUDENT DATA SHEET '!J35="","",'STUDENT DATA SHEET '!J35),"")</f>
        <v/>
      </c>
      <c s="54" t="str">
        <f>IFERROR(IF('STUDENT DATA SHEET '!K35="","",'STUDENT DATA SHEET '!K35),"")</f>
        <v/>
      </c>
      <c s="54"/>
      <c s="48"/>
      <c s="48"/>
      <c s="48"/>
      <c s="48"/>
      <c s="49"/>
      <c s="49"/>
      <c s="49"/>
      <c s="49"/>
      <c s="49"/>
      <c s="49"/>
      <c s="49"/>
      <c s="49"/>
      <c s="49"/>
      <c s="49"/>
      <c s="49"/>
      <c s="49"/>
      <c s="49"/>
      <c s="49"/>
      <c s="49"/>
      <c s="49"/>
      <c s="49"/>
      <c s="49"/>
      <c s="49"/>
      <c s="49"/>
      <c s="49"/>
      <c s="49"/>
      <c s="49"/>
      <c s="49"/>
      <c s="49"/>
      <c s="49"/>
      <c s="49"/>
      <c s="49"/>
      <c s="89" t="str">
        <f>IF(B34="","",_xlfn.AGGREGATE(3,5,$B$6:B34))</f>
        <v/>
      </c>
      <c s="49"/>
      <c s="49"/>
      <c s="48"/>
      <c s="48"/>
      <c s="48"/>
      <c s="48"/>
      <c s="48"/>
      <c s="48"/>
      <c s="48"/>
      <c s="48"/>
      <c s="48"/>
      <c s="48"/>
      <c s="48"/>
      <c s="48"/>
      <c s="48"/>
      <c s="48"/>
      <c s="48"/>
      <c s="48"/>
      <c s="48"/>
      <c s="48"/>
      <c s="48"/>
      <c s="48"/>
      <c s="48"/>
      <c s="48"/>
      <c s="48"/>
      <c s="48"/>
      <c s="48"/>
      <c s="48"/>
      <c s="50" t="str">
        <f t="shared" si="17"/>
        <v/>
      </c>
      <c s="252" t="str">
        <f>IF($I34="","",'OCT 24'!$BZ34)</f>
        <v/>
      </c>
      <c s="91" t="str">
        <f t="shared" si="18"/>
        <v/>
      </c>
      <c s="50" t="str">
        <f t="shared" si="19"/>
        <v/>
      </c>
      <c s="252" t="str">
        <f>IF($I34="","",'OCT 24'!$CC34)</f>
        <v/>
      </c>
      <c s="91" t="str">
        <f t="shared" si="20"/>
        <v/>
      </c>
      <c s="50" t="str">
        <f t="shared" si="21"/>
        <v/>
      </c>
      <c s="252" t="str">
        <f>IF($I34="","",'OCT 24'!$CF34)</f>
        <v/>
      </c>
      <c s="91" t="str">
        <f t="shared" si="22"/>
        <v/>
      </c>
      <c s="80"/>
      <c s="53">
        <v>28</v>
      </c>
      <c s="59"/>
      <c s="59"/>
      <c s="59"/>
      <c s="74" t="str">
        <f t="shared" si="16"/>
        <v/>
      </c>
      <c s="59"/>
      <c s="59"/>
      <c s="59"/>
      <c s="59"/>
      <c s="59"/>
      <c s="59"/>
      <c s="59"/>
      <c s="59"/>
    </row>
    <row r="35" spans="1:96" ht="20.25" customHeight="1">
      <c r="A35" s="230" t="str">
        <f>IF(B35="","",_xlfn.AGGREGATE(3,5,$B$6:B35))</f>
        <v/>
      </c>
      <c s="231" t="str">
        <f>IFERROR(IF('STUDENT DATA SHEET '!B36="","",'STUDENT DATA SHEET '!B36),"")</f>
        <v/>
      </c>
      <c s="231" t="str">
        <f>IFERROR(IF('STUDENT DATA SHEET '!C36="","",'STUDENT DATA SHEET '!C36),"")</f>
        <v/>
      </c>
      <c s="231" t="str">
        <f>IFERROR(IF('STUDENT DATA SHEET '!D36="","",'STUDENT DATA SHEET '!D36),"")</f>
        <v/>
      </c>
      <c s="43" t="str">
        <f>IFERROR(IF('STUDENT DATA SHEET '!E36="","",'STUDENT DATA SHEET '!E36),"")</f>
        <v/>
      </c>
      <c s="234" t="str">
        <f>IFERROR(IF('STUDENT DATA SHEET '!F36="","",'STUDENT DATA SHEET '!F36),"")</f>
        <v/>
      </c>
      <c s="231" t="str">
        <f>IFERROR(IF('STUDENT DATA SHEET '!G36="","",'STUDENT DATA SHEET '!G36),"")</f>
        <v/>
      </c>
      <c s="231" t="str">
        <f>IFERROR(IF('STUDENT DATA SHEET '!H36="","",'STUDENT DATA SHEET '!H36),"")</f>
        <v/>
      </c>
      <c s="231" t="str">
        <f>IFERROR(UPPER(IF('STUDENT DATA SHEET '!I36="","",'STUDENT DATA SHEET '!I36)),"")</f>
        <v/>
      </c>
      <c s="54" t="str">
        <f>IFERROR(IF('STUDENT DATA SHEET '!J36="","",'STUDENT DATA SHEET '!J36),"")</f>
        <v/>
      </c>
      <c s="54" t="str">
        <f>IFERROR(IF('STUDENT DATA SHEET '!K36="","",'STUDENT DATA SHEET '!K36),"")</f>
        <v/>
      </c>
      <c s="54"/>
      <c s="48"/>
      <c s="48"/>
      <c s="48"/>
      <c s="48"/>
      <c s="49"/>
      <c s="49"/>
      <c s="49"/>
      <c s="49"/>
      <c s="49"/>
      <c s="49"/>
      <c s="49"/>
      <c s="49"/>
      <c s="49"/>
      <c s="49"/>
      <c s="49"/>
      <c s="49"/>
      <c s="49"/>
      <c s="49"/>
      <c s="49"/>
      <c s="49"/>
      <c s="49"/>
      <c s="49"/>
      <c s="49"/>
      <c s="49"/>
      <c s="49"/>
      <c s="49"/>
      <c s="49"/>
      <c s="49"/>
      <c s="49"/>
      <c s="49"/>
      <c s="49"/>
      <c s="49"/>
      <c s="89" t="str">
        <f>IF(B35="","",_xlfn.AGGREGATE(3,5,$B$6:B35))</f>
        <v/>
      </c>
      <c s="49"/>
      <c s="49"/>
      <c s="48"/>
      <c s="48"/>
      <c s="48"/>
      <c s="48"/>
      <c s="48"/>
      <c s="48"/>
      <c s="48"/>
      <c s="48"/>
      <c s="48"/>
      <c s="48"/>
      <c s="48"/>
      <c s="48"/>
      <c s="48"/>
      <c s="48"/>
      <c s="48"/>
      <c s="48"/>
      <c s="48"/>
      <c s="48"/>
      <c s="48"/>
      <c s="48"/>
      <c s="48"/>
      <c s="48"/>
      <c s="48"/>
      <c s="48"/>
      <c s="48"/>
      <c s="48"/>
      <c s="50" t="str">
        <f t="shared" si="17"/>
        <v/>
      </c>
      <c s="252" t="str">
        <f>IF($I35="","",'OCT 24'!$BZ35)</f>
        <v/>
      </c>
      <c s="91" t="str">
        <f t="shared" si="18"/>
        <v/>
      </c>
      <c s="50" t="str">
        <f t="shared" si="19"/>
        <v/>
      </c>
      <c s="252" t="str">
        <f>IF($I35="","",'OCT 24'!$CC35)</f>
        <v/>
      </c>
      <c s="91" t="str">
        <f t="shared" si="20"/>
        <v/>
      </c>
      <c s="50" t="str">
        <f t="shared" si="21"/>
        <v/>
      </c>
      <c s="252" t="str">
        <f>IF($I35="","",'OCT 24'!$CF35)</f>
        <v/>
      </c>
      <c s="91" t="str">
        <f t="shared" si="22"/>
        <v/>
      </c>
      <c s="80"/>
      <c s="53">
        <v>29</v>
      </c>
      <c s="59"/>
      <c s="59"/>
      <c s="59"/>
      <c s="74" t="str">
        <f t="shared" si="16"/>
        <v/>
      </c>
      <c s="59"/>
      <c s="59"/>
      <c s="59"/>
      <c s="59"/>
      <c s="59"/>
      <c s="59"/>
      <c s="59"/>
      <c s="59"/>
    </row>
    <row r="36" spans="1:96" ht="20.25" customHeight="1">
      <c r="A36" s="230" t="str">
        <f>IF(B36="","",_xlfn.AGGREGATE(3,5,$B$6:B36))</f>
        <v/>
      </c>
      <c s="231" t="str">
        <f>IFERROR(IF('STUDENT DATA SHEET '!B37="","",'STUDENT DATA SHEET '!B37),"")</f>
        <v/>
      </c>
      <c s="231" t="str">
        <f>IFERROR(IF('STUDENT DATA SHEET '!C37="","",'STUDENT DATA SHEET '!C37),"")</f>
        <v/>
      </c>
      <c s="231" t="str">
        <f>IFERROR(IF('STUDENT DATA SHEET '!D37="","",'STUDENT DATA SHEET '!D37),"")</f>
        <v/>
      </c>
      <c s="43" t="str">
        <f>IFERROR(IF('STUDENT DATA SHEET '!E37="","",'STUDENT DATA SHEET '!E37),"")</f>
        <v/>
      </c>
      <c s="234" t="str">
        <f>IFERROR(IF('STUDENT DATA SHEET '!F37="","",'STUDENT DATA SHEET '!F37),"")</f>
        <v/>
      </c>
      <c s="231" t="str">
        <f>IFERROR(IF('STUDENT DATA SHEET '!G37="","",'STUDENT DATA SHEET '!G37),"")</f>
        <v/>
      </c>
      <c s="231" t="str">
        <f>IFERROR(IF('STUDENT DATA SHEET '!H37="","",'STUDENT DATA SHEET '!H37),"")</f>
        <v/>
      </c>
      <c s="231" t="str">
        <f>IFERROR(UPPER(IF('STUDENT DATA SHEET '!I37="","",'STUDENT DATA SHEET '!I37)),"")</f>
        <v/>
      </c>
      <c s="54" t="str">
        <f>IFERROR(IF('STUDENT DATA SHEET '!J37="","",'STUDENT DATA SHEET '!J37),"")</f>
        <v/>
      </c>
      <c s="54" t="str">
        <f>IFERROR(IF('STUDENT DATA SHEET '!K37="","",'STUDENT DATA SHEET '!K37),"")</f>
        <v/>
      </c>
      <c s="54"/>
      <c s="48"/>
      <c s="48"/>
      <c s="48"/>
      <c s="48"/>
      <c s="49"/>
      <c s="49"/>
      <c s="49"/>
      <c s="49"/>
      <c s="49"/>
      <c s="49"/>
      <c s="49"/>
      <c s="49"/>
      <c s="49"/>
      <c s="49"/>
      <c s="49"/>
      <c s="49"/>
      <c s="49"/>
      <c s="49"/>
      <c s="49"/>
      <c s="49"/>
      <c s="49"/>
      <c s="49"/>
      <c s="49"/>
      <c s="49"/>
      <c s="49"/>
      <c s="49"/>
      <c s="49"/>
      <c s="49"/>
      <c s="49"/>
      <c s="49"/>
      <c s="49"/>
      <c s="49"/>
      <c s="89" t="str">
        <f>IF(B36="","",_xlfn.AGGREGATE(3,5,$B$6:B36))</f>
        <v/>
      </c>
      <c s="49"/>
      <c s="49"/>
      <c s="48"/>
      <c s="48"/>
      <c s="48"/>
      <c s="48"/>
      <c s="48"/>
      <c s="48"/>
      <c s="48"/>
      <c s="48"/>
      <c s="48"/>
      <c s="48"/>
      <c s="48"/>
      <c s="48"/>
      <c s="48"/>
      <c s="48"/>
      <c s="48"/>
      <c s="48"/>
      <c s="48"/>
      <c s="48"/>
      <c s="48"/>
      <c s="48"/>
      <c s="48"/>
      <c s="48"/>
      <c s="48"/>
      <c s="48"/>
      <c s="48"/>
      <c s="48"/>
      <c s="50" t="str">
        <f t="shared" si="17"/>
        <v/>
      </c>
      <c s="252" t="str">
        <f>IF($I36="","",'OCT 24'!$BZ36)</f>
        <v/>
      </c>
      <c s="91" t="str">
        <f t="shared" si="18"/>
        <v/>
      </c>
      <c s="50" t="str">
        <f t="shared" si="19"/>
        <v/>
      </c>
      <c s="252" t="str">
        <f>IF($I36="","",'OCT 24'!$CC36)</f>
        <v/>
      </c>
      <c s="91" t="str">
        <f t="shared" si="20"/>
        <v/>
      </c>
      <c s="50" t="str">
        <f t="shared" si="21"/>
        <v/>
      </c>
      <c s="252" t="str">
        <f>IF($I36="","",'OCT 24'!$CF36)</f>
        <v/>
      </c>
      <c s="91" t="str">
        <f t="shared" si="22"/>
        <v/>
      </c>
      <c s="80"/>
      <c s="53">
        <v>30</v>
      </c>
      <c s="59"/>
      <c s="59"/>
      <c s="59"/>
      <c s="74" t="str">
        <f t="shared" si="16"/>
        <v/>
      </c>
      <c s="59"/>
      <c s="59"/>
      <c s="59"/>
      <c s="59"/>
      <c s="59"/>
      <c s="59"/>
      <c s="59"/>
      <c s="59"/>
    </row>
    <row r="37" spans="1:96" ht="20.25" customHeight="1">
      <c r="A37" s="230" t="str">
        <f>IF(B37="","",_xlfn.AGGREGATE(3,5,$B$6:B37))</f>
        <v/>
      </c>
      <c s="231" t="str">
        <f>IFERROR(IF('STUDENT DATA SHEET '!B38="","",'STUDENT DATA SHEET '!B38),"")</f>
        <v/>
      </c>
      <c s="231" t="str">
        <f>IFERROR(IF('STUDENT DATA SHEET '!C38="","",'STUDENT DATA SHEET '!C38),"")</f>
        <v/>
      </c>
      <c s="231" t="str">
        <f>IFERROR(IF('STUDENT DATA SHEET '!D38="","",'STUDENT DATA SHEET '!D38),"")</f>
        <v/>
      </c>
      <c s="43" t="str">
        <f>IFERROR(IF('STUDENT DATA SHEET '!E38="","",'STUDENT DATA SHEET '!E38),"")</f>
        <v/>
      </c>
      <c s="234" t="str">
        <f>IFERROR(IF('STUDENT DATA SHEET '!F38="","",'STUDENT DATA SHEET '!F38),"")</f>
        <v/>
      </c>
      <c s="231" t="str">
        <f>IFERROR(IF('STUDENT DATA SHEET '!G38="","",'STUDENT DATA SHEET '!G38),"")</f>
        <v/>
      </c>
      <c s="231" t="str">
        <f>IFERROR(IF('STUDENT DATA SHEET '!H38="","",'STUDENT DATA SHEET '!H38),"")</f>
        <v/>
      </c>
      <c s="231" t="str">
        <f>IFERROR(UPPER(IF('STUDENT DATA SHEET '!I38="","",'STUDENT DATA SHEET '!I38)),"")</f>
        <v/>
      </c>
      <c s="54" t="str">
        <f>IFERROR(IF('STUDENT DATA SHEET '!J38="","",'STUDENT DATA SHEET '!J38),"")</f>
        <v/>
      </c>
      <c s="54" t="str">
        <f>IFERROR(IF('STUDENT DATA SHEET '!K38="","",'STUDENT DATA SHEET '!K38),"")</f>
        <v/>
      </c>
      <c s="54"/>
      <c s="48"/>
      <c s="48"/>
      <c s="48"/>
      <c s="48"/>
      <c s="49"/>
      <c s="49"/>
      <c s="49"/>
      <c s="49"/>
      <c s="49"/>
      <c s="49"/>
      <c s="49"/>
      <c s="49"/>
      <c s="49"/>
      <c s="49"/>
      <c s="49"/>
      <c s="49"/>
      <c s="49"/>
      <c s="49"/>
      <c s="49"/>
      <c s="49"/>
      <c s="49"/>
      <c s="49"/>
      <c s="49"/>
      <c s="49"/>
      <c s="49"/>
      <c s="49"/>
      <c s="49"/>
      <c s="49"/>
      <c s="49"/>
      <c s="49"/>
      <c s="49"/>
      <c s="49"/>
      <c s="89" t="str">
        <f>IF(B37="","",_xlfn.AGGREGATE(3,5,$B$6:B37))</f>
        <v/>
      </c>
      <c s="49"/>
      <c s="49"/>
      <c s="48"/>
      <c s="48"/>
      <c s="48"/>
      <c s="48"/>
      <c s="48"/>
      <c s="48"/>
      <c s="48"/>
      <c s="48"/>
      <c s="48"/>
      <c s="48"/>
      <c s="48"/>
      <c s="48"/>
      <c s="48"/>
      <c s="48"/>
      <c s="48"/>
      <c s="48"/>
      <c s="48"/>
      <c s="48"/>
      <c s="48"/>
      <c s="48"/>
      <c s="48"/>
      <c s="48"/>
      <c s="48"/>
      <c s="48"/>
      <c s="48"/>
      <c s="48"/>
      <c s="50" t="str">
        <f t="shared" si="17"/>
        <v/>
      </c>
      <c s="252" t="str">
        <f>IF($I37="","",'OCT 24'!$BZ37)</f>
        <v/>
      </c>
      <c s="91" t="str">
        <f t="shared" si="18"/>
        <v/>
      </c>
      <c s="50" t="str">
        <f t="shared" si="19"/>
        <v/>
      </c>
      <c s="252" t="str">
        <f>IF($I37="","",'OCT 24'!$CC37)</f>
        <v/>
      </c>
      <c s="91" t="str">
        <f t="shared" si="20"/>
        <v/>
      </c>
      <c s="50" t="str">
        <f t="shared" si="21"/>
        <v/>
      </c>
      <c s="252" t="str">
        <f>IF($I37="","",'OCT 24'!$CF37)</f>
        <v/>
      </c>
      <c s="91" t="str">
        <f t="shared" si="22"/>
        <v/>
      </c>
      <c s="80"/>
      <c s="53">
        <v>31</v>
      </c>
      <c s="59"/>
      <c s="59"/>
      <c s="59"/>
      <c s="74" t="str">
        <f t="shared" si="16"/>
        <v/>
      </c>
      <c s="59"/>
      <c s="59"/>
      <c s="59"/>
      <c s="59"/>
      <c s="59"/>
      <c s="59"/>
      <c s="59"/>
      <c s="59"/>
    </row>
    <row r="38" spans="1:96" ht="20.25" customHeight="1">
      <c r="A38" s="230" t="str">
        <f>IF(B38="","",_xlfn.AGGREGATE(3,5,$B$6:B38))</f>
        <v/>
      </c>
      <c s="231" t="str">
        <f>IFERROR(IF('STUDENT DATA SHEET '!B39="","",'STUDENT DATA SHEET '!B39),"")</f>
        <v/>
      </c>
      <c s="231" t="str">
        <f>IFERROR(IF('STUDENT DATA SHEET '!C39="","",'STUDENT DATA SHEET '!C39),"")</f>
        <v/>
      </c>
      <c s="231" t="str">
        <f>IFERROR(IF('STUDENT DATA SHEET '!D39="","",'STUDENT DATA SHEET '!D39),"")</f>
        <v/>
      </c>
      <c s="43" t="str">
        <f>IFERROR(IF('STUDENT DATA SHEET '!E39="","",'STUDENT DATA SHEET '!E39),"")</f>
        <v/>
      </c>
      <c s="234" t="str">
        <f>IFERROR(IF('STUDENT DATA SHEET '!F39="","",'STUDENT DATA SHEET '!F39),"")</f>
        <v/>
      </c>
      <c s="231" t="str">
        <f>IFERROR(IF('STUDENT DATA SHEET '!G39="","",'STUDENT DATA SHEET '!G39),"")</f>
        <v/>
      </c>
      <c s="231" t="str">
        <f>IFERROR(IF('STUDENT DATA SHEET '!H39="","",'STUDENT DATA SHEET '!H39),"")</f>
        <v/>
      </c>
      <c s="231" t="str">
        <f>IFERROR(UPPER(IF('STUDENT DATA SHEET '!I39="","",'STUDENT DATA SHEET '!I39)),"")</f>
        <v/>
      </c>
      <c s="54" t="str">
        <f>IFERROR(IF('STUDENT DATA SHEET '!J39="","",'STUDENT DATA SHEET '!J39),"")</f>
        <v/>
      </c>
      <c s="54" t="str">
        <f>IFERROR(IF('STUDENT DATA SHEET '!K39="","",'STUDENT DATA SHEET '!K39),"")</f>
        <v/>
      </c>
      <c s="54"/>
      <c s="48"/>
      <c s="48"/>
      <c s="48"/>
      <c s="48"/>
      <c s="49"/>
      <c s="49"/>
      <c s="49"/>
      <c s="49"/>
      <c s="49"/>
      <c s="49"/>
      <c s="49"/>
      <c s="49"/>
      <c s="49"/>
      <c s="49"/>
      <c s="49"/>
      <c s="49"/>
      <c s="49"/>
      <c s="49"/>
      <c s="49"/>
      <c s="49"/>
      <c s="49"/>
      <c s="49"/>
      <c s="49"/>
      <c s="49"/>
      <c s="49"/>
      <c s="49"/>
      <c s="49"/>
      <c s="49"/>
      <c s="49"/>
      <c s="49"/>
      <c s="49"/>
      <c s="49"/>
      <c s="89" t="str">
        <f>IF(B38="","",_xlfn.AGGREGATE(3,5,$B$6:B38))</f>
        <v/>
      </c>
      <c s="49"/>
      <c s="49"/>
      <c s="48"/>
      <c s="48"/>
      <c s="48"/>
      <c s="48"/>
      <c s="48"/>
      <c s="48"/>
      <c s="48"/>
      <c s="48"/>
      <c s="48"/>
      <c s="48"/>
      <c s="48"/>
      <c s="48"/>
      <c s="48"/>
      <c s="48"/>
      <c s="48"/>
      <c s="48"/>
      <c s="48"/>
      <c s="48"/>
      <c s="48"/>
      <c s="48"/>
      <c s="48"/>
      <c s="48"/>
      <c s="48"/>
      <c s="48"/>
      <c s="48"/>
      <c s="48"/>
      <c s="50" t="str">
        <f t="shared" si="17"/>
        <v/>
      </c>
      <c s="252" t="str">
        <f>IF($I38="","",'OCT 24'!$BZ38)</f>
        <v/>
      </c>
      <c s="91" t="str">
        <f t="shared" si="18"/>
        <v/>
      </c>
      <c s="50" t="str">
        <f t="shared" si="19"/>
        <v/>
      </c>
      <c s="252" t="str">
        <f>IF($I38="","",'OCT 24'!$CC38)</f>
        <v/>
      </c>
      <c s="91" t="str">
        <f t="shared" si="20"/>
        <v/>
      </c>
      <c s="50" t="str">
        <f t="shared" si="21"/>
        <v/>
      </c>
      <c s="252" t="str">
        <f>IF($I38="","",'OCT 24'!$CF38)</f>
        <v/>
      </c>
      <c s="91" t="str">
        <f t="shared" si="22"/>
        <v/>
      </c>
      <c s="80"/>
      <c s="53">
        <v>32</v>
      </c>
      <c s="59"/>
      <c s="59"/>
      <c s="59"/>
      <c s="74" t="str">
        <f t="shared" si="23" ref="CJ38:CJ69">IFERROR(IF($BV38="","",COUNT($M38:$AR38,$AT38:$BU38)/2),"")</f>
        <v/>
      </c>
      <c s="59"/>
      <c s="59"/>
      <c s="59"/>
      <c s="59"/>
      <c s="59"/>
      <c s="59"/>
      <c s="59"/>
      <c s="59"/>
    </row>
    <row r="39" spans="1:96" ht="20.25" customHeight="1">
      <c r="A39" s="230" t="str">
        <f>IF(B39="","",_xlfn.AGGREGATE(3,5,$B$6:B39))</f>
        <v/>
      </c>
      <c s="231" t="str">
        <f>IFERROR(IF('STUDENT DATA SHEET '!B40="","",'STUDENT DATA SHEET '!B40),"")</f>
        <v/>
      </c>
      <c s="231" t="str">
        <f>IFERROR(IF('STUDENT DATA SHEET '!C40="","",'STUDENT DATA SHEET '!C40),"")</f>
        <v/>
      </c>
      <c s="231" t="str">
        <f>IFERROR(IF('STUDENT DATA SHEET '!D40="","",'STUDENT DATA SHEET '!D40),"")</f>
        <v/>
      </c>
      <c s="43" t="str">
        <f>IFERROR(IF('STUDENT DATA SHEET '!E40="","",'STUDENT DATA SHEET '!E40),"")</f>
        <v/>
      </c>
      <c s="234" t="str">
        <f>IFERROR(IF('STUDENT DATA SHEET '!F40="","",'STUDENT DATA SHEET '!F40),"")</f>
        <v/>
      </c>
      <c s="231" t="str">
        <f>IFERROR(IF('STUDENT DATA SHEET '!G40="","",'STUDENT DATA SHEET '!G40),"")</f>
        <v/>
      </c>
      <c s="231" t="str">
        <f>IFERROR(IF('STUDENT DATA SHEET '!H40="","",'STUDENT DATA SHEET '!H40),"")</f>
        <v/>
      </c>
      <c s="231" t="str">
        <f>IFERROR(UPPER(IF('STUDENT DATA SHEET '!I40="","",'STUDENT DATA SHEET '!I40)),"")</f>
        <v/>
      </c>
      <c s="54" t="str">
        <f>IFERROR(IF('STUDENT DATA SHEET '!J40="","",'STUDENT DATA SHEET '!J40),"")</f>
        <v/>
      </c>
      <c s="54" t="str">
        <f>IFERROR(IF('STUDENT DATA SHEET '!K40="","",'STUDENT DATA SHEET '!K40),"")</f>
        <v/>
      </c>
      <c s="54"/>
      <c s="48"/>
      <c s="48"/>
      <c s="48"/>
      <c s="48"/>
      <c s="49"/>
      <c s="49"/>
      <c s="49"/>
      <c s="49"/>
      <c s="49"/>
      <c s="49"/>
      <c s="49"/>
      <c s="49"/>
      <c s="49"/>
      <c s="49"/>
      <c s="49"/>
      <c s="49"/>
      <c s="49"/>
      <c s="49"/>
      <c s="49"/>
      <c s="49"/>
      <c s="49"/>
      <c s="49"/>
      <c s="49"/>
      <c s="49"/>
      <c s="49"/>
      <c s="49"/>
      <c s="49"/>
      <c s="49"/>
      <c s="49"/>
      <c s="49"/>
      <c s="49"/>
      <c s="49"/>
      <c s="89" t="str">
        <f>IF(B39="","",_xlfn.AGGREGATE(3,5,$B$6:B39))</f>
        <v/>
      </c>
      <c s="49"/>
      <c s="49"/>
      <c s="48"/>
      <c s="48"/>
      <c s="48"/>
      <c s="48"/>
      <c s="48"/>
      <c s="48"/>
      <c s="48"/>
      <c s="48"/>
      <c s="48"/>
      <c s="48"/>
      <c s="48"/>
      <c s="48"/>
      <c s="48"/>
      <c s="48"/>
      <c s="48"/>
      <c s="48"/>
      <c s="48"/>
      <c s="48"/>
      <c s="48"/>
      <c s="48"/>
      <c s="48"/>
      <c s="48"/>
      <c s="48"/>
      <c s="48"/>
      <c s="48"/>
      <c s="48"/>
      <c s="50" t="str">
        <f t="shared" si="17"/>
        <v/>
      </c>
      <c s="252" t="str">
        <f>IF($I39="","",'OCT 24'!$BZ39)</f>
        <v/>
      </c>
      <c s="91" t="str">
        <f t="shared" si="18"/>
        <v/>
      </c>
      <c s="50" t="str">
        <f t="shared" si="19"/>
        <v/>
      </c>
      <c s="252" t="str">
        <f>IF($I39="","",'OCT 24'!$CC39)</f>
        <v/>
      </c>
      <c s="91" t="str">
        <f t="shared" si="20"/>
        <v/>
      </c>
      <c s="50" t="str">
        <f t="shared" si="21"/>
        <v/>
      </c>
      <c s="252" t="str">
        <f>IF($I39="","",'OCT 24'!$CF39)</f>
        <v/>
      </c>
      <c s="91" t="str">
        <f t="shared" si="22"/>
        <v/>
      </c>
      <c s="80"/>
      <c s="53">
        <v>33</v>
      </c>
      <c s="59"/>
      <c s="59"/>
      <c s="59"/>
      <c s="74" t="str">
        <f t="shared" si="23"/>
        <v/>
      </c>
      <c s="59"/>
      <c s="59"/>
      <c s="59"/>
      <c s="59"/>
      <c s="59"/>
      <c s="59"/>
      <c s="59"/>
      <c s="59"/>
    </row>
    <row r="40" spans="1:96" ht="20.25" customHeight="1">
      <c r="A40" s="230" t="str">
        <f>IF(B40="","",_xlfn.AGGREGATE(3,5,$B$6:B40))</f>
        <v/>
      </c>
      <c s="231" t="str">
        <f>IFERROR(IF('STUDENT DATA SHEET '!B41="","",'STUDENT DATA SHEET '!B41),"")</f>
        <v/>
      </c>
      <c s="231" t="str">
        <f>IFERROR(IF('STUDENT DATA SHEET '!C41="","",'STUDENT DATA SHEET '!C41),"")</f>
        <v/>
      </c>
      <c s="231" t="str">
        <f>IFERROR(IF('STUDENT DATA SHEET '!D41="","",'STUDENT DATA SHEET '!D41),"")</f>
        <v/>
      </c>
      <c s="43" t="str">
        <f>IFERROR(IF('STUDENT DATA SHEET '!E41="","",'STUDENT DATA SHEET '!E41),"")</f>
        <v/>
      </c>
      <c s="234" t="str">
        <f>IFERROR(IF('STUDENT DATA SHEET '!F41="","",'STUDENT DATA SHEET '!F41),"")</f>
        <v/>
      </c>
      <c s="231" t="str">
        <f>IFERROR(IF('STUDENT DATA SHEET '!G41="","",'STUDENT DATA SHEET '!G41),"")</f>
        <v/>
      </c>
      <c s="231" t="str">
        <f>IFERROR(IF('STUDENT DATA SHEET '!H41="","",'STUDENT DATA SHEET '!H41),"")</f>
        <v/>
      </c>
      <c s="231" t="str">
        <f>IFERROR(UPPER(IF('STUDENT DATA SHEET '!I41="","",'STUDENT DATA SHEET '!I41)),"")</f>
        <v/>
      </c>
      <c s="54" t="str">
        <f>IFERROR(IF('STUDENT DATA SHEET '!J41="","",'STUDENT DATA SHEET '!J41),"")</f>
        <v/>
      </c>
      <c s="54" t="str">
        <f>IFERROR(IF('STUDENT DATA SHEET '!K41="","",'STUDENT DATA SHEET '!K41),"")</f>
        <v/>
      </c>
      <c s="54"/>
      <c s="48"/>
      <c s="48"/>
      <c s="48"/>
      <c s="48"/>
      <c s="49"/>
      <c s="49"/>
      <c s="49"/>
      <c s="49"/>
      <c s="49"/>
      <c s="49"/>
      <c s="49"/>
      <c s="49"/>
      <c s="49"/>
      <c s="49"/>
      <c s="49"/>
      <c s="49"/>
      <c s="49"/>
      <c s="49"/>
      <c s="49"/>
      <c s="49"/>
      <c s="49"/>
      <c s="49"/>
      <c s="49"/>
      <c s="49"/>
      <c s="49"/>
      <c s="49"/>
      <c s="49"/>
      <c s="49"/>
      <c s="49"/>
      <c s="49"/>
      <c s="49"/>
      <c s="49"/>
      <c s="89" t="str">
        <f>IF(B40="","",_xlfn.AGGREGATE(3,5,$B$6:B40))</f>
        <v/>
      </c>
      <c s="49"/>
      <c s="49"/>
      <c s="48"/>
      <c s="48"/>
      <c s="48"/>
      <c s="48"/>
      <c s="48"/>
      <c s="48"/>
      <c s="48"/>
      <c s="48"/>
      <c s="48"/>
      <c s="48"/>
      <c s="48"/>
      <c s="48"/>
      <c s="48"/>
      <c s="48"/>
      <c s="48"/>
      <c s="48"/>
      <c s="48"/>
      <c s="48"/>
      <c s="48"/>
      <c s="48"/>
      <c s="48"/>
      <c s="48"/>
      <c s="48"/>
      <c s="48"/>
      <c s="48"/>
      <c s="48"/>
      <c s="50" t="str">
        <f t="shared" si="17"/>
        <v/>
      </c>
      <c s="252" t="str">
        <f>IF($I40="","",'OCT 24'!$BZ40)</f>
        <v/>
      </c>
      <c s="91" t="str">
        <f t="shared" si="18"/>
        <v/>
      </c>
      <c s="50" t="str">
        <f t="shared" si="19"/>
        <v/>
      </c>
      <c s="252" t="str">
        <f>IF($I40="","",'OCT 24'!$CC40)</f>
        <v/>
      </c>
      <c s="91" t="str">
        <f t="shared" si="20"/>
        <v/>
      </c>
      <c s="50" t="str">
        <f t="shared" si="21"/>
        <v/>
      </c>
      <c s="252" t="str">
        <f>IF($I40="","",'OCT 24'!$CF40)</f>
        <v/>
      </c>
      <c s="91" t="str">
        <f t="shared" si="22"/>
        <v/>
      </c>
      <c s="80"/>
      <c s="53">
        <v>34</v>
      </c>
      <c s="59"/>
      <c s="59"/>
      <c s="59"/>
      <c s="74" t="str">
        <f t="shared" si="23"/>
        <v/>
      </c>
      <c s="59"/>
      <c s="59"/>
      <c s="59"/>
      <c s="59"/>
      <c s="59"/>
      <c s="59"/>
      <c s="59"/>
      <c s="59"/>
    </row>
    <row r="41" spans="1:96" ht="20.25" customHeight="1">
      <c r="A41" s="230" t="str">
        <f>IF(B41="","",_xlfn.AGGREGATE(3,5,$B$6:B41))</f>
        <v/>
      </c>
      <c s="231" t="str">
        <f>IFERROR(IF('STUDENT DATA SHEET '!B42="","",'STUDENT DATA SHEET '!B42),"")</f>
        <v/>
      </c>
      <c s="231" t="str">
        <f>IFERROR(IF('STUDENT DATA SHEET '!C42="","",'STUDENT DATA SHEET '!C42),"")</f>
        <v/>
      </c>
      <c s="231" t="str">
        <f>IFERROR(IF('STUDENT DATA SHEET '!D42="","",'STUDENT DATA SHEET '!D42),"")</f>
        <v/>
      </c>
      <c s="43" t="str">
        <f>IFERROR(IF('STUDENT DATA SHEET '!E42="","",'STUDENT DATA SHEET '!E42),"")</f>
        <v/>
      </c>
      <c s="234" t="str">
        <f>IFERROR(IF('STUDENT DATA SHEET '!F42="","",'STUDENT DATA SHEET '!F42),"")</f>
        <v/>
      </c>
      <c s="231" t="str">
        <f>IFERROR(IF('STUDENT DATA SHEET '!G42="","",'STUDENT DATA SHEET '!G42),"")</f>
        <v/>
      </c>
      <c s="231" t="str">
        <f>IFERROR(IF('STUDENT DATA SHEET '!H42="","",'STUDENT DATA SHEET '!H42),"")</f>
        <v/>
      </c>
      <c s="231" t="str">
        <f>IFERROR(UPPER(IF('STUDENT DATA SHEET '!I42="","",'STUDENT DATA SHEET '!I42)),"")</f>
        <v/>
      </c>
      <c s="54" t="str">
        <f>IFERROR(IF('STUDENT DATA SHEET '!J42="","",'STUDENT DATA SHEET '!J42),"")</f>
        <v/>
      </c>
      <c s="54" t="str">
        <f>IFERROR(IF('STUDENT DATA SHEET '!K42="","",'STUDENT DATA SHEET '!K42),"")</f>
        <v/>
      </c>
      <c s="54"/>
      <c s="48"/>
      <c s="48"/>
      <c s="48"/>
      <c s="48"/>
      <c s="49"/>
      <c s="49"/>
      <c s="49"/>
      <c s="49"/>
      <c s="49"/>
      <c s="49"/>
      <c s="49"/>
      <c s="49"/>
      <c s="49"/>
      <c s="49"/>
      <c s="49"/>
      <c s="49"/>
      <c s="49"/>
      <c s="49"/>
      <c s="49"/>
      <c s="49"/>
      <c s="49"/>
      <c s="49"/>
      <c s="49"/>
      <c s="49"/>
      <c s="49"/>
      <c s="49"/>
      <c s="49"/>
      <c s="49"/>
      <c s="49"/>
      <c s="49"/>
      <c s="49"/>
      <c s="49"/>
      <c s="89" t="str">
        <f>IF(B41="","",_xlfn.AGGREGATE(3,5,$B$6:B41))</f>
        <v/>
      </c>
      <c s="49"/>
      <c s="49"/>
      <c s="48"/>
      <c s="48"/>
      <c s="48"/>
      <c s="48"/>
      <c s="48"/>
      <c s="48"/>
      <c s="48"/>
      <c s="48"/>
      <c s="48"/>
      <c s="48"/>
      <c s="48"/>
      <c s="48"/>
      <c s="48"/>
      <c s="48"/>
      <c s="48"/>
      <c s="48"/>
      <c s="48"/>
      <c s="48"/>
      <c s="48"/>
      <c s="48"/>
      <c s="48"/>
      <c s="48"/>
      <c s="48"/>
      <c s="48"/>
      <c s="48"/>
      <c s="48"/>
      <c s="50" t="str">
        <f t="shared" si="17"/>
        <v/>
      </c>
      <c s="252" t="str">
        <f>IF($I41="","",'OCT 24'!$BZ41)</f>
        <v/>
      </c>
      <c s="91" t="str">
        <f t="shared" si="18"/>
        <v/>
      </c>
      <c s="50" t="str">
        <f t="shared" si="19"/>
        <v/>
      </c>
      <c s="252" t="str">
        <f>IF($I41="","",'OCT 24'!$CC41)</f>
        <v/>
      </c>
      <c s="91" t="str">
        <f t="shared" si="20"/>
        <v/>
      </c>
      <c s="50" t="str">
        <f t="shared" si="21"/>
        <v/>
      </c>
      <c s="252" t="str">
        <f>IF($I41="","",'OCT 24'!$CF41)</f>
        <v/>
      </c>
      <c s="91" t="str">
        <f t="shared" si="22"/>
        <v/>
      </c>
      <c s="80"/>
      <c s="53">
        <v>35</v>
      </c>
      <c s="59"/>
      <c s="59"/>
      <c s="59"/>
      <c s="74" t="str">
        <f t="shared" si="23"/>
        <v/>
      </c>
      <c s="59"/>
      <c s="59"/>
      <c s="59"/>
      <c s="59"/>
      <c s="59"/>
      <c s="59"/>
      <c s="59"/>
      <c s="59"/>
    </row>
    <row r="42" spans="1:96" ht="20.25" customHeight="1">
      <c r="A42" s="230" t="str">
        <f>IF(B42="","",_xlfn.AGGREGATE(3,5,$B$6:B42))</f>
        <v/>
      </c>
      <c s="231" t="str">
        <f>IFERROR(IF('STUDENT DATA SHEET '!B43="","",'STUDENT DATA SHEET '!B43),"")</f>
        <v/>
      </c>
      <c s="231" t="str">
        <f>IFERROR(IF('STUDENT DATA SHEET '!C43="","",'STUDENT DATA SHEET '!C43),"")</f>
        <v/>
      </c>
      <c s="231" t="str">
        <f>IFERROR(IF('STUDENT DATA SHEET '!D43="","",'STUDENT DATA SHEET '!D43),"")</f>
        <v/>
      </c>
      <c s="43" t="str">
        <f>IFERROR(IF('STUDENT DATA SHEET '!E43="","",'STUDENT DATA SHEET '!E43),"")</f>
        <v/>
      </c>
      <c s="234" t="str">
        <f>IFERROR(IF('STUDENT DATA SHEET '!F43="","",'STUDENT DATA SHEET '!F43),"")</f>
        <v/>
      </c>
      <c s="231" t="str">
        <f>IFERROR(IF('STUDENT DATA SHEET '!G43="","",'STUDENT DATA SHEET '!G43),"")</f>
        <v/>
      </c>
      <c s="231" t="str">
        <f>IFERROR(IF('STUDENT DATA SHEET '!H43="","",'STUDENT DATA SHEET '!H43),"")</f>
        <v/>
      </c>
      <c s="231" t="str">
        <f>IFERROR(UPPER(IF('STUDENT DATA SHEET '!I43="","",'STUDENT DATA SHEET '!I43)),"")</f>
        <v/>
      </c>
      <c s="54" t="str">
        <f>IFERROR(IF('STUDENT DATA SHEET '!J43="","",'STUDENT DATA SHEET '!J43),"")</f>
        <v/>
      </c>
      <c s="54" t="str">
        <f>IFERROR(IF('STUDENT DATA SHEET '!K43="","",'STUDENT DATA SHEET '!K43),"")</f>
        <v/>
      </c>
      <c s="54"/>
      <c s="48"/>
      <c s="48"/>
      <c s="48"/>
      <c s="48"/>
      <c s="49"/>
      <c s="49"/>
      <c s="49"/>
      <c s="49"/>
      <c s="49"/>
      <c s="49"/>
      <c s="49"/>
      <c s="49"/>
      <c s="49"/>
      <c s="49"/>
      <c s="49"/>
      <c s="49"/>
      <c s="49"/>
      <c s="49"/>
      <c s="49"/>
      <c s="49"/>
      <c s="49"/>
      <c s="49"/>
      <c s="49"/>
      <c s="49"/>
      <c s="49"/>
      <c s="49"/>
      <c s="49"/>
      <c s="49"/>
      <c s="49"/>
      <c s="49"/>
      <c s="49"/>
      <c s="49"/>
      <c s="89" t="str">
        <f>IF(B42="","",_xlfn.AGGREGATE(3,5,$B$6:B42))</f>
        <v/>
      </c>
      <c s="49"/>
      <c s="49"/>
      <c s="48"/>
      <c s="48"/>
      <c s="48"/>
      <c s="48"/>
      <c s="48"/>
      <c s="48"/>
      <c s="48"/>
      <c s="48"/>
      <c s="48"/>
      <c s="48"/>
      <c s="48"/>
      <c s="48"/>
      <c s="48"/>
      <c s="48"/>
      <c s="48"/>
      <c s="48"/>
      <c s="48"/>
      <c s="48"/>
      <c s="48"/>
      <c s="48"/>
      <c s="48"/>
      <c s="48"/>
      <c s="48"/>
      <c s="48"/>
      <c s="48"/>
      <c s="48"/>
      <c s="50" t="str">
        <f t="shared" si="17"/>
        <v/>
      </c>
      <c s="252" t="str">
        <f>IF($I42="","",'OCT 24'!$BZ42)</f>
        <v/>
      </c>
      <c s="91" t="str">
        <f t="shared" si="18"/>
        <v/>
      </c>
      <c s="50" t="str">
        <f t="shared" si="19"/>
        <v/>
      </c>
      <c s="252" t="str">
        <f>IF($I42="","",'OCT 24'!$CC42)</f>
        <v/>
      </c>
      <c s="91" t="str">
        <f t="shared" si="20"/>
        <v/>
      </c>
      <c s="50" t="str">
        <f t="shared" si="21"/>
        <v/>
      </c>
      <c s="252" t="str">
        <f>IF($I42="","",'OCT 24'!$CF42)</f>
        <v/>
      </c>
      <c s="91" t="str">
        <f t="shared" si="22"/>
        <v/>
      </c>
      <c s="80"/>
      <c s="53">
        <v>36</v>
      </c>
      <c s="59"/>
      <c s="59"/>
      <c s="59"/>
      <c s="74" t="str">
        <f t="shared" si="23"/>
        <v/>
      </c>
      <c s="59"/>
      <c s="59"/>
      <c s="59"/>
      <c s="59"/>
      <c s="59"/>
      <c s="59"/>
      <c s="59"/>
      <c s="59"/>
    </row>
    <row r="43" spans="1:96" ht="20.25" customHeight="1">
      <c r="A43" s="230" t="str">
        <f>IF(B43="","",_xlfn.AGGREGATE(3,5,$B$6:B43))</f>
        <v/>
      </c>
      <c s="231" t="str">
        <f>IFERROR(IF('STUDENT DATA SHEET '!B44="","",'STUDENT DATA SHEET '!B44),"")</f>
        <v/>
      </c>
      <c s="231" t="str">
        <f>IFERROR(IF('STUDENT DATA SHEET '!C44="","",'STUDENT DATA SHEET '!C44),"")</f>
        <v/>
      </c>
      <c s="231" t="str">
        <f>IFERROR(IF('STUDENT DATA SHEET '!D44="","",'STUDENT DATA SHEET '!D44),"")</f>
        <v/>
      </c>
      <c s="43" t="str">
        <f>IFERROR(IF('STUDENT DATA SHEET '!E44="","",'STUDENT DATA SHEET '!E44),"")</f>
        <v/>
      </c>
      <c s="234" t="str">
        <f>IFERROR(IF('STUDENT DATA SHEET '!F44="","",'STUDENT DATA SHEET '!F44),"")</f>
        <v/>
      </c>
      <c s="231" t="str">
        <f>IFERROR(IF('STUDENT DATA SHEET '!G44="","",'STUDENT DATA SHEET '!G44),"")</f>
        <v/>
      </c>
      <c s="231" t="str">
        <f>IFERROR(IF('STUDENT DATA SHEET '!H44="","",'STUDENT DATA SHEET '!H44),"")</f>
        <v/>
      </c>
      <c s="231" t="str">
        <f>IFERROR(UPPER(IF('STUDENT DATA SHEET '!I44="","",'STUDENT DATA SHEET '!I44)),"")</f>
        <v/>
      </c>
      <c s="54" t="str">
        <f>IFERROR(IF('STUDENT DATA SHEET '!J44="","",'STUDENT DATA SHEET '!J44),"")</f>
        <v/>
      </c>
      <c s="54" t="str">
        <f>IFERROR(IF('STUDENT DATA SHEET '!K44="","",'STUDENT DATA SHEET '!K44),"")</f>
        <v/>
      </c>
      <c s="54"/>
      <c s="48"/>
      <c s="48"/>
      <c s="48"/>
      <c s="48"/>
      <c s="49"/>
      <c s="49"/>
      <c s="49"/>
      <c s="49"/>
      <c s="49"/>
      <c s="49"/>
      <c s="49"/>
      <c s="49"/>
      <c s="49"/>
      <c s="49"/>
      <c s="49"/>
      <c s="49"/>
      <c s="49"/>
      <c s="49"/>
      <c s="49"/>
      <c s="49"/>
      <c s="49"/>
      <c s="49"/>
      <c s="49"/>
      <c s="49"/>
      <c s="49"/>
      <c s="49"/>
      <c s="49"/>
      <c s="49"/>
      <c s="49"/>
      <c s="49"/>
      <c s="49"/>
      <c s="49"/>
      <c s="89" t="str">
        <f>IF(B43="","",_xlfn.AGGREGATE(3,5,$B$6:B43))</f>
        <v/>
      </c>
      <c s="49"/>
      <c s="49"/>
      <c s="48"/>
      <c s="48"/>
      <c s="48"/>
      <c s="48"/>
      <c s="48"/>
      <c s="48"/>
      <c s="48"/>
      <c s="48"/>
      <c s="48"/>
      <c s="48"/>
      <c s="48"/>
      <c s="48"/>
      <c s="48"/>
      <c s="48"/>
      <c s="48"/>
      <c s="48"/>
      <c s="48"/>
      <c s="48"/>
      <c s="48"/>
      <c s="48"/>
      <c s="48"/>
      <c s="48"/>
      <c s="48"/>
      <c s="48"/>
      <c s="48"/>
      <c s="48"/>
      <c s="50" t="str">
        <f t="shared" si="17"/>
        <v/>
      </c>
      <c s="252" t="str">
        <f>IF($I43="","",'OCT 24'!$BZ43)</f>
        <v/>
      </c>
      <c s="91" t="str">
        <f t="shared" si="18"/>
        <v/>
      </c>
      <c s="50" t="str">
        <f t="shared" si="19"/>
        <v/>
      </c>
      <c s="252" t="str">
        <f>IF($I43="","",'OCT 24'!$CC43)</f>
        <v/>
      </c>
      <c s="91" t="str">
        <f t="shared" si="20"/>
        <v/>
      </c>
      <c s="50" t="str">
        <f t="shared" si="21"/>
        <v/>
      </c>
      <c s="252" t="str">
        <f>IF($I43="","",'OCT 24'!$CF43)</f>
        <v/>
      </c>
      <c s="91" t="str">
        <f t="shared" si="22"/>
        <v/>
      </c>
      <c s="80"/>
      <c s="53">
        <v>37</v>
      </c>
      <c s="59"/>
      <c s="59"/>
      <c s="59"/>
      <c s="74" t="str">
        <f t="shared" si="23"/>
        <v/>
      </c>
      <c s="59"/>
      <c s="59"/>
      <c s="59"/>
      <c s="59"/>
      <c s="59"/>
      <c s="59"/>
      <c s="59"/>
      <c s="59"/>
    </row>
    <row r="44" spans="1:96" ht="20.25" customHeight="1">
      <c r="A44" s="230" t="str">
        <f>IF(B44="","",_xlfn.AGGREGATE(3,5,$B$6:B44))</f>
        <v/>
      </c>
      <c s="231" t="str">
        <f>IFERROR(IF('STUDENT DATA SHEET '!B45="","",'STUDENT DATA SHEET '!B45),"")</f>
        <v/>
      </c>
      <c s="231" t="str">
        <f>IFERROR(IF('STUDENT DATA SHEET '!C45="","",'STUDENT DATA SHEET '!C45),"")</f>
        <v/>
      </c>
      <c s="231" t="str">
        <f>IFERROR(IF('STUDENT DATA SHEET '!D45="","",'STUDENT DATA SHEET '!D45),"")</f>
        <v/>
      </c>
      <c s="43" t="str">
        <f>IFERROR(IF('STUDENT DATA SHEET '!E45="","",'STUDENT DATA SHEET '!E45),"")</f>
        <v/>
      </c>
      <c s="234" t="str">
        <f>IFERROR(IF('STUDENT DATA SHEET '!F45="","",'STUDENT DATA SHEET '!F45),"")</f>
        <v/>
      </c>
      <c s="231" t="str">
        <f>IFERROR(IF('STUDENT DATA SHEET '!G45="","",'STUDENT DATA SHEET '!G45),"")</f>
        <v/>
      </c>
      <c s="231" t="str">
        <f>IFERROR(IF('STUDENT DATA SHEET '!H45="","",'STUDENT DATA SHEET '!H45),"")</f>
        <v/>
      </c>
      <c s="231" t="str">
        <f>IFERROR(UPPER(IF('STUDENT DATA SHEET '!I45="","",'STUDENT DATA SHEET '!I45)),"")</f>
        <v/>
      </c>
      <c s="54" t="str">
        <f>IFERROR(IF('STUDENT DATA SHEET '!J45="","",'STUDENT DATA SHEET '!J45),"")</f>
        <v/>
      </c>
      <c s="54" t="str">
        <f>IFERROR(IF('STUDENT DATA SHEET '!K45="","",'STUDENT DATA SHEET '!K45),"")</f>
        <v/>
      </c>
      <c s="54"/>
      <c s="48"/>
      <c s="48"/>
      <c s="48"/>
      <c s="48"/>
      <c s="49"/>
      <c s="49"/>
      <c s="49"/>
      <c s="49"/>
      <c s="49"/>
      <c s="49"/>
      <c s="49"/>
      <c s="49"/>
      <c s="49"/>
      <c s="49"/>
      <c s="49"/>
      <c s="49"/>
      <c s="49"/>
      <c s="49"/>
      <c s="49"/>
      <c s="49"/>
      <c s="49"/>
      <c s="49"/>
      <c s="49"/>
      <c s="49"/>
      <c s="49"/>
      <c s="49"/>
      <c s="49"/>
      <c s="49"/>
      <c s="49"/>
      <c s="49"/>
      <c s="49"/>
      <c s="49"/>
      <c s="89" t="str">
        <f>IF(B44="","",_xlfn.AGGREGATE(3,5,$B$6:B44))</f>
        <v/>
      </c>
      <c s="49"/>
      <c s="49"/>
      <c s="48"/>
      <c s="48"/>
      <c s="48"/>
      <c s="48"/>
      <c s="48"/>
      <c s="48"/>
      <c s="48"/>
      <c s="48"/>
      <c s="48"/>
      <c s="48"/>
      <c s="48"/>
      <c s="48"/>
      <c s="48"/>
      <c s="48"/>
      <c s="48"/>
      <c s="48"/>
      <c s="48"/>
      <c s="48"/>
      <c s="48"/>
      <c s="48"/>
      <c s="48"/>
      <c s="48"/>
      <c s="48"/>
      <c s="48"/>
      <c s="48"/>
      <c s="48"/>
      <c s="50" t="str">
        <f t="shared" si="17"/>
        <v/>
      </c>
      <c s="252" t="str">
        <f>IF($I44="","",'OCT 24'!$BZ44)</f>
        <v/>
      </c>
      <c s="91" t="str">
        <f t="shared" si="18"/>
        <v/>
      </c>
      <c s="50" t="str">
        <f t="shared" si="19"/>
        <v/>
      </c>
      <c s="252" t="str">
        <f>IF($I44="","",'OCT 24'!$CC44)</f>
        <v/>
      </c>
      <c s="91" t="str">
        <f t="shared" si="20"/>
        <v/>
      </c>
      <c s="50" t="str">
        <f t="shared" si="21"/>
        <v/>
      </c>
      <c s="252" t="str">
        <f>IF($I44="","",'OCT 24'!$CF44)</f>
        <v/>
      </c>
      <c s="91" t="str">
        <f t="shared" si="22"/>
        <v/>
      </c>
      <c s="80"/>
      <c s="53">
        <v>38</v>
      </c>
      <c s="59"/>
      <c s="59"/>
      <c s="59"/>
      <c s="74" t="str">
        <f t="shared" si="23"/>
        <v/>
      </c>
      <c s="59"/>
      <c s="59"/>
      <c s="59"/>
      <c s="59"/>
      <c s="59"/>
      <c s="59"/>
      <c s="59"/>
      <c s="59"/>
    </row>
    <row r="45" spans="1:96" ht="20.25" customHeight="1">
      <c r="A45" s="230" t="str">
        <f>IF(B45="","",_xlfn.AGGREGATE(3,5,$B$6:B45))</f>
        <v/>
      </c>
      <c s="231" t="str">
        <f>IFERROR(IF('STUDENT DATA SHEET '!B46="","",'STUDENT DATA SHEET '!B46),"")</f>
        <v/>
      </c>
      <c s="231" t="str">
        <f>IFERROR(IF('STUDENT DATA SHEET '!C46="","",'STUDENT DATA SHEET '!C46),"")</f>
        <v/>
      </c>
      <c s="231" t="str">
        <f>IFERROR(IF('STUDENT DATA SHEET '!D46="","",'STUDENT DATA SHEET '!D46),"")</f>
        <v/>
      </c>
      <c s="43" t="str">
        <f>IFERROR(IF('STUDENT DATA SHEET '!E46="","",'STUDENT DATA SHEET '!E46),"")</f>
        <v/>
      </c>
      <c s="234" t="str">
        <f>IFERROR(IF('STUDENT DATA SHEET '!F46="","",'STUDENT DATA SHEET '!F46),"")</f>
        <v/>
      </c>
      <c s="231" t="str">
        <f>IFERROR(IF('STUDENT DATA SHEET '!G46="","",'STUDENT DATA SHEET '!G46),"")</f>
        <v/>
      </c>
      <c s="231" t="str">
        <f>IFERROR(IF('STUDENT DATA SHEET '!H46="","",'STUDENT DATA SHEET '!H46),"")</f>
        <v/>
      </c>
      <c s="231" t="str">
        <f>IFERROR(UPPER(IF('STUDENT DATA SHEET '!I46="","",'STUDENT DATA SHEET '!I46)),"")</f>
        <v/>
      </c>
      <c s="54" t="str">
        <f>IFERROR(IF('STUDENT DATA SHEET '!J46="","",'STUDENT DATA SHEET '!J46),"")</f>
        <v/>
      </c>
      <c s="54" t="str">
        <f>IFERROR(IF('STUDENT DATA SHEET '!K46="","",'STUDENT DATA SHEET '!K46),"")</f>
        <v/>
      </c>
      <c s="54"/>
      <c s="48"/>
      <c s="48"/>
      <c s="48"/>
      <c s="48"/>
      <c s="49"/>
      <c s="49"/>
      <c s="49"/>
      <c s="49"/>
      <c s="49"/>
      <c s="49"/>
      <c s="49"/>
      <c s="49"/>
      <c s="49"/>
      <c s="49"/>
      <c s="49"/>
      <c s="49"/>
      <c s="49"/>
      <c s="49"/>
      <c s="49"/>
      <c s="49"/>
      <c s="49"/>
      <c s="49"/>
      <c s="49"/>
      <c s="49"/>
      <c s="49"/>
      <c s="49"/>
      <c s="49"/>
      <c s="49"/>
      <c s="49"/>
      <c s="49"/>
      <c s="49"/>
      <c s="49"/>
      <c s="89" t="str">
        <f>IF(B45="","",_xlfn.AGGREGATE(3,5,$B$6:B45))</f>
        <v/>
      </c>
      <c s="49"/>
      <c s="49"/>
      <c s="48"/>
      <c s="48"/>
      <c s="48"/>
      <c s="48"/>
      <c s="48"/>
      <c s="48"/>
      <c s="48"/>
      <c s="48"/>
      <c s="48"/>
      <c s="48"/>
      <c s="48"/>
      <c s="48"/>
      <c s="48"/>
      <c s="48"/>
      <c s="48"/>
      <c s="48"/>
      <c s="48"/>
      <c s="48"/>
      <c s="48"/>
      <c s="48"/>
      <c s="48"/>
      <c s="48"/>
      <c s="48"/>
      <c s="48"/>
      <c s="48"/>
      <c s="48"/>
      <c s="50" t="str">
        <f t="shared" si="17"/>
        <v/>
      </c>
      <c s="252" t="str">
        <f>IF($I45="","",'OCT 24'!$BZ45)</f>
        <v/>
      </c>
      <c s="91" t="str">
        <f t="shared" si="18"/>
        <v/>
      </c>
      <c s="50" t="str">
        <f t="shared" si="19"/>
        <v/>
      </c>
      <c s="252" t="str">
        <f>IF($I45="","",'OCT 24'!$CC45)</f>
        <v/>
      </c>
      <c s="91" t="str">
        <f t="shared" si="20"/>
        <v/>
      </c>
      <c s="50" t="str">
        <f t="shared" si="21"/>
        <v/>
      </c>
      <c s="252" t="str">
        <f>IF($I45="","",'OCT 24'!$CF45)</f>
        <v/>
      </c>
      <c s="91" t="str">
        <f t="shared" si="22"/>
        <v/>
      </c>
      <c s="80"/>
      <c s="53">
        <v>39</v>
      </c>
      <c s="59"/>
      <c s="59"/>
      <c s="59"/>
      <c s="74" t="str">
        <f t="shared" si="23"/>
        <v/>
      </c>
      <c s="59"/>
      <c s="59"/>
      <c s="59"/>
      <c s="59"/>
      <c s="59"/>
      <c s="59"/>
      <c s="59"/>
      <c s="59"/>
    </row>
    <row r="46" spans="1:96" ht="20.25" customHeight="1">
      <c r="A46" s="230" t="str">
        <f>IF(B46="","",_xlfn.AGGREGATE(3,5,$B$6:B46))</f>
        <v/>
      </c>
      <c s="231" t="str">
        <f>IFERROR(IF('STUDENT DATA SHEET '!B47="","",'STUDENT DATA SHEET '!B47),"")</f>
        <v/>
      </c>
      <c s="231" t="str">
        <f>IFERROR(IF('STUDENT DATA SHEET '!C47="","",'STUDENT DATA SHEET '!C47),"")</f>
        <v/>
      </c>
      <c s="231" t="str">
        <f>IFERROR(IF('STUDENT DATA SHEET '!D47="","",'STUDENT DATA SHEET '!D47),"")</f>
        <v/>
      </c>
      <c s="43" t="str">
        <f>IFERROR(IF('STUDENT DATA SHEET '!E47="","",'STUDENT DATA SHEET '!E47),"")</f>
        <v/>
      </c>
      <c s="234" t="str">
        <f>IFERROR(IF('STUDENT DATA SHEET '!F47="","",'STUDENT DATA SHEET '!F47),"")</f>
        <v/>
      </c>
      <c s="231" t="str">
        <f>IFERROR(IF('STUDENT DATA SHEET '!G47="","",'STUDENT DATA SHEET '!G47),"")</f>
        <v/>
      </c>
      <c s="231" t="str">
        <f>IFERROR(IF('STUDENT DATA SHEET '!H47="","",'STUDENT DATA SHEET '!H47),"")</f>
        <v/>
      </c>
      <c s="231" t="str">
        <f>IFERROR(UPPER(IF('STUDENT DATA SHEET '!I47="","",'STUDENT DATA SHEET '!I47)),"")</f>
        <v/>
      </c>
      <c s="54" t="str">
        <f>IFERROR(IF('STUDENT DATA SHEET '!J47="","",'STUDENT DATA SHEET '!J47),"")</f>
        <v/>
      </c>
      <c s="54" t="str">
        <f>IFERROR(IF('STUDENT DATA SHEET '!K47="","",'STUDENT DATA SHEET '!K47),"")</f>
        <v/>
      </c>
      <c s="54"/>
      <c s="48"/>
      <c s="48"/>
      <c s="48"/>
      <c s="48"/>
      <c s="49"/>
      <c s="49"/>
      <c s="49"/>
      <c s="49"/>
      <c s="49"/>
      <c s="49"/>
      <c s="49"/>
      <c s="49"/>
      <c s="49"/>
      <c s="49"/>
      <c s="49"/>
      <c s="49"/>
      <c s="49"/>
      <c s="49"/>
      <c s="49"/>
      <c s="49"/>
      <c s="49"/>
      <c s="49"/>
      <c s="49"/>
      <c s="49"/>
      <c s="49"/>
      <c s="49"/>
      <c s="49"/>
      <c s="49"/>
      <c s="49"/>
      <c s="49"/>
      <c s="49"/>
      <c s="49"/>
      <c s="89" t="str">
        <f>IF(B46="","",_xlfn.AGGREGATE(3,5,$B$6:B46))</f>
        <v/>
      </c>
      <c s="49"/>
      <c s="49"/>
      <c s="48"/>
      <c s="48"/>
      <c s="48"/>
      <c s="48"/>
      <c s="48"/>
      <c s="48"/>
      <c s="48"/>
      <c s="48"/>
      <c s="48"/>
      <c s="48"/>
      <c s="48"/>
      <c s="48"/>
      <c s="48"/>
      <c s="48"/>
      <c s="48"/>
      <c s="48"/>
      <c s="48"/>
      <c s="48"/>
      <c s="48"/>
      <c s="48"/>
      <c s="48"/>
      <c s="48"/>
      <c s="48"/>
      <c s="48"/>
      <c s="48"/>
      <c s="48"/>
      <c s="50" t="str">
        <f t="shared" si="17"/>
        <v/>
      </c>
      <c s="252" t="str">
        <f>IF($I46="","",'OCT 24'!$BZ46)</f>
        <v/>
      </c>
      <c s="91" t="str">
        <f t="shared" si="18"/>
        <v/>
      </c>
      <c s="50" t="str">
        <f t="shared" si="19"/>
        <v/>
      </c>
      <c s="252" t="str">
        <f>IF($I46="","",'OCT 24'!$CC46)</f>
        <v/>
      </c>
      <c s="91" t="str">
        <f t="shared" si="20"/>
        <v/>
      </c>
      <c s="50" t="str">
        <f t="shared" si="21"/>
        <v/>
      </c>
      <c s="252" t="str">
        <f>IF($I46="","",'OCT 24'!$CF46)</f>
        <v/>
      </c>
      <c s="91" t="str">
        <f t="shared" si="22"/>
        <v/>
      </c>
      <c s="80"/>
      <c s="53">
        <v>40</v>
      </c>
      <c s="59"/>
      <c s="59"/>
      <c s="59"/>
      <c s="74" t="str">
        <f t="shared" si="23"/>
        <v/>
      </c>
      <c s="59"/>
      <c s="59"/>
      <c s="59"/>
      <c s="59"/>
      <c s="59"/>
      <c s="59"/>
      <c s="59"/>
      <c s="59"/>
    </row>
    <row r="47" spans="1:96" ht="20.25" customHeight="1">
      <c r="A47" s="230" t="str">
        <f>IF(B47="","",_xlfn.AGGREGATE(3,5,$B$6:B47))</f>
        <v/>
      </c>
      <c s="231" t="str">
        <f>IFERROR(IF('STUDENT DATA SHEET '!B48="","",'STUDENT DATA SHEET '!B48),"")</f>
        <v/>
      </c>
      <c s="231" t="str">
        <f>IFERROR(IF('STUDENT DATA SHEET '!C48="","",'STUDENT DATA SHEET '!C48),"")</f>
        <v/>
      </c>
      <c s="231" t="str">
        <f>IFERROR(IF('STUDENT DATA SHEET '!D48="","",'STUDENT DATA SHEET '!D48),"")</f>
        <v/>
      </c>
      <c s="43" t="str">
        <f>IFERROR(IF('STUDENT DATA SHEET '!E48="","",'STUDENT DATA SHEET '!E48),"")</f>
        <v/>
      </c>
      <c s="234" t="str">
        <f>IFERROR(IF('STUDENT DATA SHEET '!F48="","",'STUDENT DATA SHEET '!F48),"")</f>
        <v/>
      </c>
      <c s="231" t="str">
        <f>IFERROR(IF('STUDENT DATA SHEET '!G48="","",'STUDENT DATA SHEET '!G48),"")</f>
        <v/>
      </c>
      <c s="231" t="str">
        <f>IFERROR(IF('STUDENT DATA SHEET '!H48="","",'STUDENT DATA SHEET '!H48),"")</f>
        <v/>
      </c>
      <c s="231" t="str">
        <f>IFERROR(UPPER(IF('STUDENT DATA SHEET '!I48="","",'STUDENT DATA SHEET '!I48)),"")</f>
        <v/>
      </c>
      <c s="54" t="str">
        <f>IFERROR(IF('STUDENT DATA SHEET '!J48="","",'STUDENT DATA SHEET '!J48),"")</f>
        <v/>
      </c>
      <c s="54" t="str">
        <f>IFERROR(IF('STUDENT DATA SHEET '!K48="","",'STUDENT DATA SHEET '!K48),"")</f>
        <v/>
      </c>
      <c s="54"/>
      <c s="48"/>
      <c s="48"/>
      <c s="48"/>
      <c s="48"/>
      <c s="49"/>
      <c s="49"/>
      <c s="49"/>
      <c s="49"/>
      <c s="49"/>
      <c s="49"/>
      <c s="49"/>
      <c s="49"/>
      <c s="49"/>
      <c s="49"/>
      <c s="49"/>
      <c s="49"/>
      <c s="49"/>
      <c s="49"/>
      <c s="49"/>
      <c s="49"/>
      <c s="49"/>
      <c s="49"/>
      <c s="49"/>
      <c s="49"/>
      <c s="49"/>
      <c s="49"/>
      <c s="49"/>
      <c s="49"/>
      <c s="49"/>
      <c s="49"/>
      <c s="49"/>
      <c s="49"/>
      <c s="89" t="str">
        <f>IF(B47="","",_xlfn.AGGREGATE(3,5,$B$6:B47))</f>
        <v/>
      </c>
      <c s="49"/>
      <c s="49"/>
      <c s="48"/>
      <c s="48"/>
      <c s="48"/>
      <c s="48"/>
      <c s="48"/>
      <c s="48"/>
      <c s="48"/>
      <c s="48"/>
      <c s="48"/>
      <c s="48"/>
      <c s="48"/>
      <c s="48"/>
      <c s="48"/>
      <c s="48"/>
      <c s="48"/>
      <c s="48"/>
      <c s="48"/>
      <c s="48"/>
      <c s="48"/>
      <c s="48"/>
      <c s="48"/>
      <c s="48"/>
      <c s="48"/>
      <c s="48"/>
      <c s="48"/>
      <c s="48"/>
      <c s="50" t="str">
        <f t="shared" si="17"/>
        <v/>
      </c>
      <c s="252" t="str">
        <f>IF($I47="","",'OCT 24'!$BZ47)</f>
        <v/>
      </c>
      <c s="91" t="str">
        <f t="shared" si="18"/>
        <v/>
      </c>
      <c s="50" t="str">
        <f t="shared" si="19"/>
        <v/>
      </c>
      <c s="252" t="str">
        <f>IF($I47="","",'OCT 24'!$CC47)</f>
        <v/>
      </c>
      <c s="91" t="str">
        <f t="shared" si="20"/>
        <v/>
      </c>
      <c s="50" t="str">
        <f t="shared" si="21"/>
        <v/>
      </c>
      <c s="252" t="str">
        <f>IF($I47="","",'OCT 24'!$CF47)</f>
        <v/>
      </c>
      <c s="91" t="str">
        <f t="shared" si="22"/>
        <v/>
      </c>
      <c s="80"/>
      <c s="53">
        <v>41</v>
      </c>
      <c s="59"/>
      <c s="59"/>
      <c s="59"/>
      <c s="74" t="str">
        <f t="shared" si="23"/>
        <v/>
      </c>
      <c s="59"/>
      <c s="59"/>
      <c s="59"/>
      <c s="59"/>
      <c s="59"/>
      <c s="59"/>
      <c s="59"/>
      <c s="59"/>
    </row>
    <row r="48" spans="1:96" ht="20.25" customHeight="1">
      <c r="A48" s="230" t="str">
        <f>IF(B48="","",_xlfn.AGGREGATE(3,5,$B$6:B48))</f>
        <v/>
      </c>
      <c s="231" t="str">
        <f>IFERROR(IF('STUDENT DATA SHEET '!B49="","",'STUDENT DATA SHEET '!B49),"")</f>
        <v/>
      </c>
      <c s="231" t="str">
        <f>IFERROR(IF('STUDENT DATA SHEET '!C49="","",'STUDENT DATA SHEET '!C49),"")</f>
        <v/>
      </c>
      <c s="231" t="str">
        <f>IFERROR(IF('STUDENT DATA SHEET '!D49="","",'STUDENT DATA SHEET '!D49),"")</f>
        <v/>
      </c>
      <c s="43" t="str">
        <f>IFERROR(IF('STUDENT DATA SHEET '!E49="","",'STUDENT DATA SHEET '!E49),"")</f>
        <v/>
      </c>
      <c s="234" t="str">
        <f>IFERROR(IF('STUDENT DATA SHEET '!F49="","",'STUDENT DATA SHEET '!F49),"")</f>
        <v/>
      </c>
      <c s="231" t="str">
        <f>IFERROR(IF('STUDENT DATA SHEET '!G49="","",'STUDENT DATA SHEET '!G49),"")</f>
        <v/>
      </c>
      <c s="231" t="str">
        <f>IFERROR(IF('STUDENT DATA SHEET '!H49="","",'STUDENT DATA SHEET '!H49),"")</f>
        <v/>
      </c>
      <c s="231" t="str">
        <f>IFERROR(UPPER(IF('STUDENT DATA SHEET '!I49="","",'STUDENT DATA SHEET '!I49)),"")</f>
        <v/>
      </c>
      <c s="54" t="str">
        <f>IFERROR(IF('STUDENT DATA SHEET '!J49="","",'STUDENT DATA SHEET '!J49),"")</f>
        <v/>
      </c>
      <c s="54" t="str">
        <f>IFERROR(IF('STUDENT DATA SHEET '!K49="","",'STUDENT DATA SHEET '!K49),"")</f>
        <v/>
      </c>
      <c s="54"/>
      <c s="48"/>
      <c s="48"/>
      <c s="48"/>
      <c s="48"/>
      <c s="49"/>
      <c s="49"/>
      <c s="49"/>
      <c s="49"/>
      <c s="49"/>
      <c s="49"/>
      <c s="49"/>
      <c s="49"/>
      <c s="49"/>
      <c s="49"/>
      <c s="49"/>
      <c s="49"/>
      <c s="49"/>
      <c s="49"/>
      <c s="49"/>
      <c s="49"/>
      <c s="49"/>
      <c s="49"/>
      <c s="49"/>
      <c s="49"/>
      <c s="49"/>
      <c s="49"/>
      <c s="49"/>
      <c s="49"/>
      <c s="49"/>
      <c s="49"/>
      <c s="49"/>
      <c s="49"/>
      <c s="89" t="str">
        <f>IF(B48="","",_xlfn.AGGREGATE(3,5,$B$6:B48))</f>
        <v/>
      </c>
      <c s="49"/>
      <c s="49"/>
      <c s="48"/>
      <c s="48"/>
      <c s="48"/>
      <c s="48"/>
      <c s="48"/>
      <c s="48"/>
      <c s="48"/>
      <c s="48"/>
      <c s="48"/>
      <c s="48"/>
      <c s="48"/>
      <c s="48"/>
      <c s="48"/>
      <c s="48"/>
      <c s="48"/>
      <c s="48"/>
      <c s="48"/>
      <c s="48"/>
      <c s="48"/>
      <c s="48"/>
      <c s="48"/>
      <c s="48"/>
      <c s="48"/>
      <c s="48"/>
      <c s="48"/>
      <c s="48"/>
      <c s="50" t="str">
        <f t="shared" si="17"/>
        <v/>
      </c>
      <c s="252" t="str">
        <f>IF($I48="","",'OCT 24'!$BZ48)</f>
        <v/>
      </c>
      <c s="91" t="str">
        <f t="shared" si="18"/>
        <v/>
      </c>
      <c s="50" t="str">
        <f t="shared" si="19"/>
        <v/>
      </c>
      <c s="252" t="str">
        <f>IF($I48="","",'OCT 24'!$CC48)</f>
        <v/>
      </c>
      <c s="91" t="str">
        <f t="shared" si="20"/>
        <v/>
      </c>
      <c s="50" t="str">
        <f t="shared" si="21"/>
        <v/>
      </c>
      <c s="252" t="str">
        <f>IF($I48="","",'OCT 24'!$CF48)</f>
        <v/>
      </c>
      <c s="91" t="str">
        <f t="shared" si="22"/>
        <v/>
      </c>
      <c s="80"/>
      <c s="53">
        <v>42</v>
      </c>
      <c s="59"/>
      <c s="59"/>
      <c s="59"/>
      <c s="74" t="str">
        <f t="shared" si="23"/>
        <v/>
      </c>
      <c s="59"/>
      <c s="59"/>
      <c s="59"/>
      <c s="59"/>
      <c s="59"/>
      <c s="59"/>
      <c s="59"/>
      <c s="59"/>
    </row>
    <row r="49" spans="1:96" ht="20.25" customHeight="1">
      <c r="A49" s="230" t="str">
        <f>IF(B49="","",_xlfn.AGGREGATE(3,5,$B$6:B49))</f>
        <v/>
      </c>
      <c s="231" t="str">
        <f>IFERROR(IF('STUDENT DATA SHEET '!B50="","",'STUDENT DATA SHEET '!B50),"")</f>
        <v/>
      </c>
      <c s="231" t="str">
        <f>IFERROR(IF('STUDENT DATA SHEET '!C50="","",'STUDENT DATA SHEET '!C50),"")</f>
        <v/>
      </c>
      <c s="231" t="str">
        <f>IFERROR(IF('STUDENT DATA SHEET '!D50="","",'STUDENT DATA SHEET '!D50),"")</f>
        <v/>
      </c>
      <c s="43" t="str">
        <f>IFERROR(IF('STUDENT DATA SHEET '!E50="","",'STUDENT DATA SHEET '!E50),"")</f>
        <v/>
      </c>
      <c s="234" t="str">
        <f>IFERROR(IF('STUDENT DATA SHEET '!F50="","",'STUDENT DATA SHEET '!F50),"")</f>
        <v/>
      </c>
      <c s="231" t="str">
        <f>IFERROR(IF('STUDENT DATA SHEET '!G50="","",'STUDENT DATA SHEET '!G50),"")</f>
        <v/>
      </c>
      <c s="231" t="str">
        <f>IFERROR(IF('STUDENT DATA SHEET '!H50="","",'STUDENT DATA SHEET '!H50),"")</f>
        <v/>
      </c>
      <c s="231" t="str">
        <f>IFERROR(UPPER(IF('STUDENT DATA SHEET '!I50="","",'STUDENT DATA SHEET '!I50)),"")</f>
        <v/>
      </c>
      <c s="54" t="str">
        <f>IFERROR(IF('STUDENT DATA SHEET '!J50="","",'STUDENT DATA SHEET '!J50),"")</f>
        <v/>
      </c>
      <c s="54" t="str">
        <f>IFERROR(IF('STUDENT DATA SHEET '!K50="","",'STUDENT DATA SHEET '!K50),"")</f>
        <v/>
      </c>
      <c s="54"/>
      <c s="48"/>
      <c s="48"/>
      <c s="48"/>
      <c s="48"/>
      <c s="49"/>
      <c s="49"/>
      <c s="49"/>
      <c s="49"/>
      <c s="49"/>
      <c s="49"/>
      <c s="49"/>
      <c s="49"/>
      <c s="49"/>
      <c s="49"/>
      <c s="49"/>
      <c s="49"/>
      <c s="49"/>
      <c s="49"/>
      <c s="49"/>
      <c s="49"/>
      <c s="49"/>
      <c s="49"/>
      <c s="49"/>
      <c s="49"/>
      <c s="49"/>
      <c s="49"/>
      <c s="49"/>
      <c s="49"/>
      <c s="49"/>
      <c s="49"/>
      <c s="49"/>
      <c s="49"/>
      <c s="89" t="str">
        <f>IF(B49="","",_xlfn.AGGREGATE(3,5,$B$6:B49))</f>
        <v/>
      </c>
      <c s="49"/>
      <c s="49"/>
      <c s="48"/>
      <c s="48"/>
      <c s="48"/>
      <c s="48"/>
      <c s="48"/>
      <c s="48"/>
      <c s="48"/>
      <c s="48"/>
      <c s="48"/>
      <c s="48"/>
      <c s="48"/>
      <c s="48"/>
      <c s="48"/>
      <c s="48"/>
      <c s="48"/>
      <c s="48"/>
      <c s="48"/>
      <c s="48"/>
      <c s="48"/>
      <c s="48"/>
      <c s="48"/>
      <c s="48"/>
      <c s="48"/>
      <c s="48"/>
      <c s="48"/>
      <c s="48"/>
      <c s="50" t="str">
        <f t="shared" si="17"/>
        <v/>
      </c>
      <c s="252" t="str">
        <f>IF($I49="","",'OCT 24'!$BZ49)</f>
        <v/>
      </c>
      <c s="91" t="str">
        <f t="shared" si="18"/>
        <v/>
      </c>
      <c s="50" t="str">
        <f t="shared" si="19"/>
        <v/>
      </c>
      <c s="252" t="str">
        <f>IF($I49="","",'OCT 24'!$CC49)</f>
        <v/>
      </c>
      <c s="91" t="str">
        <f t="shared" si="20"/>
        <v/>
      </c>
      <c s="50" t="str">
        <f t="shared" si="21"/>
        <v/>
      </c>
      <c s="252" t="str">
        <f>IF($I49="","",'OCT 24'!$CF49)</f>
        <v/>
      </c>
      <c s="91" t="str">
        <f t="shared" si="22"/>
        <v/>
      </c>
      <c s="80"/>
      <c s="53">
        <v>43</v>
      </c>
      <c s="59"/>
      <c s="59"/>
      <c s="59"/>
      <c s="74" t="str">
        <f t="shared" si="23"/>
        <v/>
      </c>
      <c s="59"/>
      <c s="59"/>
      <c s="59"/>
      <c s="59"/>
      <c s="59"/>
      <c s="59"/>
      <c s="59"/>
      <c s="59"/>
    </row>
    <row r="50" spans="1:96" ht="20.25" customHeight="1">
      <c r="A50" s="230" t="str">
        <f>IF(B50="","",_xlfn.AGGREGATE(3,5,$B$6:B50))</f>
        <v/>
      </c>
      <c s="231" t="str">
        <f>IFERROR(IF('STUDENT DATA SHEET '!B51="","",'STUDENT DATA SHEET '!B51),"")</f>
        <v/>
      </c>
      <c s="231" t="str">
        <f>IFERROR(IF('STUDENT DATA SHEET '!C51="","",'STUDENT DATA SHEET '!C51),"")</f>
        <v/>
      </c>
      <c s="231" t="str">
        <f>IFERROR(IF('STUDENT DATA SHEET '!D51="","",'STUDENT DATA SHEET '!D51),"")</f>
        <v/>
      </c>
      <c s="43" t="str">
        <f>IFERROR(IF('STUDENT DATA SHEET '!E51="","",'STUDENT DATA SHEET '!E51),"")</f>
        <v/>
      </c>
      <c s="234" t="str">
        <f>IFERROR(IF('STUDENT DATA SHEET '!F51="","",'STUDENT DATA SHEET '!F51),"")</f>
        <v/>
      </c>
      <c s="231" t="str">
        <f>IFERROR(IF('STUDENT DATA SHEET '!G51="","",'STUDENT DATA SHEET '!G51),"")</f>
        <v/>
      </c>
      <c s="231" t="str">
        <f>IFERROR(IF('STUDENT DATA SHEET '!H51="","",'STUDENT DATA SHEET '!H51),"")</f>
        <v/>
      </c>
      <c s="231" t="str">
        <f>IFERROR(UPPER(IF('STUDENT DATA SHEET '!I51="","",'STUDENT DATA SHEET '!I51)),"")</f>
        <v/>
      </c>
      <c s="54" t="str">
        <f>IFERROR(IF('STUDENT DATA SHEET '!J51="","",'STUDENT DATA SHEET '!J51),"")</f>
        <v/>
      </c>
      <c s="54" t="str">
        <f>IFERROR(IF('STUDENT DATA SHEET '!K51="","",'STUDENT DATA SHEET '!K51),"")</f>
        <v/>
      </c>
      <c s="54"/>
      <c s="48"/>
      <c s="48"/>
      <c s="48"/>
      <c s="48"/>
      <c s="49"/>
      <c s="49"/>
      <c s="49"/>
      <c s="49"/>
      <c s="49"/>
      <c s="49"/>
      <c s="49"/>
      <c s="49"/>
      <c s="49"/>
      <c s="49"/>
      <c s="49"/>
      <c s="49"/>
      <c s="49"/>
      <c s="49"/>
      <c s="49"/>
      <c s="49"/>
      <c s="49"/>
      <c s="49"/>
      <c s="49"/>
      <c s="49"/>
      <c s="49"/>
      <c s="49"/>
      <c s="49"/>
      <c s="49"/>
      <c s="49"/>
      <c s="49"/>
      <c s="49"/>
      <c s="49"/>
      <c s="89" t="str">
        <f>IF(B50="","",_xlfn.AGGREGATE(3,5,$B$6:B50))</f>
        <v/>
      </c>
      <c s="49"/>
      <c s="49"/>
      <c s="48"/>
      <c s="48"/>
      <c s="48"/>
      <c s="48"/>
      <c s="48"/>
      <c s="48"/>
      <c s="48"/>
      <c s="48"/>
      <c s="48"/>
      <c s="48"/>
      <c s="48"/>
      <c s="48"/>
      <c s="48"/>
      <c s="48"/>
      <c s="48"/>
      <c s="48"/>
      <c s="48"/>
      <c s="48"/>
      <c s="48"/>
      <c s="48"/>
      <c s="48"/>
      <c s="48"/>
      <c s="48"/>
      <c s="48"/>
      <c s="48"/>
      <c s="48"/>
      <c s="50" t="str">
        <f t="shared" si="17"/>
        <v/>
      </c>
      <c s="252" t="str">
        <f>IF($I50="","",'OCT 24'!$BZ50)</f>
        <v/>
      </c>
      <c s="91" t="str">
        <f t="shared" si="18"/>
        <v/>
      </c>
      <c s="50" t="str">
        <f t="shared" si="19"/>
        <v/>
      </c>
      <c s="252" t="str">
        <f>IF($I50="","",'OCT 24'!$CC50)</f>
        <v/>
      </c>
      <c s="91" t="str">
        <f t="shared" si="20"/>
        <v/>
      </c>
      <c s="50" t="str">
        <f t="shared" si="21"/>
        <v/>
      </c>
      <c s="252" t="str">
        <f>IF($I50="","",'OCT 24'!$CF50)</f>
        <v/>
      </c>
      <c s="91" t="str">
        <f t="shared" si="22"/>
        <v/>
      </c>
      <c s="80"/>
      <c s="53">
        <v>44</v>
      </c>
      <c s="59"/>
      <c s="59"/>
      <c s="59"/>
      <c s="74" t="str">
        <f t="shared" si="23"/>
        <v/>
      </c>
      <c s="59"/>
      <c s="59"/>
      <c s="59"/>
      <c s="59"/>
      <c s="59"/>
      <c s="59"/>
      <c s="59"/>
      <c s="59"/>
    </row>
    <row r="51" spans="1:96" ht="20.25" customHeight="1">
      <c r="A51" s="230" t="str">
        <f>IF(B51="","",_xlfn.AGGREGATE(3,5,$B$6:B51))</f>
        <v/>
      </c>
      <c s="231" t="str">
        <f>IFERROR(IF('STUDENT DATA SHEET '!B52="","",'STUDENT DATA SHEET '!B52),"")</f>
        <v/>
      </c>
      <c s="231" t="str">
        <f>IFERROR(IF('STUDENT DATA SHEET '!C52="","",'STUDENT DATA SHEET '!C52),"")</f>
        <v/>
      </c>
      <c s="231" t="str">
        <f>IFERROR(IF('STUDENT DATA SHEET '!D52="","",'STUDENT DATA SHEET '!D52),"")</f>
        <v/>
      </c>
      <c s="43" t="str">
        <f>IFERROR(IF('STUDENT DATA SHEET '!E52="","",'STUDENT DATA SHEET '!E52),"")</f>
        <v/>
      </c>
      <c s="234" t="str">
        <f>IFERROR(IF('STUDENT DATA SHEET '!F52="","",'STUDENT DATA SHEET '!F52),"")</f>
        <v/>
      </c>
      <c s="231" t="str">
        <f>IFERROR(IF('STUDENT DATA SHEET '!G52="","",'STUDENT DATA SHEET '!G52),"")</f>
        <v/>
      </c>
      <c s="231" t="str">
        <f>IFERROR(IF('STUDENT DATA SHEET '!H52="","",'STUDENT DATA SHEET '!H52),"")</f>
        <v/>
      </c>
      <c s="231" t="str">
        <f>IFERROR(UPPER(IF('STUDENT DATA SHEET '!I52="","",'STUDENT DATA SHEET '!I52)),"")</f>
        <v/>
      </c>
      <c s="54" t="str">
        <f>IFERROR(IF('STUDENT DATA SHEET '!J52="","",'STUDENT DATA SHEET '!J52),"")</f>
        <v/>
      </c>
      <c s="54" t="str">
        <f>IFERROR(IF('STUDENT DATA SHEET '!K52="","",'STUDENT DATA SHEET '!K52),"")</f>
        <v/>
      </c>
      <c s="54"/>
      <c s="48"/>
      <c s="48"/>
      <c s="48"/>
      <c s="48"/>
      <c s="48"/>
      <c s="48"/>
      <c s="48"/>
      <c s="48"/>
      <c s="48"/>
      <c s="48"/>
      <c s="48"/>
      <c s="48"/>
      <c s="48"/>
      <c s="48"/>
      <c s="48"/>
      <c s="48"/>
      <c s="48"/>
      <c s="48"/>
      <c s="48"/>
      <c s="48"/>
      <c s="48"/>
      <c s="48"/>
      <c s="48"/>
      <c s="48"/>
      <c s="48"/>
      <c s="48"/>
      <c s="48"/>
      <c s="48"/>
      <c s="48"/>
      <c s="48"/>
      <c s="48"/>
      <c s="48"/>
      <c s="89" t="str">
        <f>IF(B51="","",_xlfn.AGGREGATE(3,5,$B$6:B51))</f>
        <v/>
      </c>
      <c s="49"/>
      <c s="49"/>
      <c s="48"/>
      <c s="48"/>
      <c s="48"/>
      <c s="48"/>
      <c s="48"/>
      <c s="48"/>
      <c s="48"/>
      <c s="48"/>
      <c s="48"/>
      <c s="48"/>
      <c s="48"/>
      <c s="48"/>
      <c s="48"/>
      <c s="48"/>
      <c s="48"/>
      <c s="48"/>
      <c s="48"/>
      <c s="48"/>
      <c s="48"/>
      <c s="48"/>
      <c s="48"/>
      <c s="48"/>
      <c s="48"/>
      <c s="48"/>
      <c s="48"/>
      <c s="48"/>
      <c s="50" t="str">
        <f t="shared" si="17"/>
        <v/>
      </c>
      <c s="252" t="str">
        <f>IF($I51="","",'OCT 24'!$BZ51)</f>
        <v/>
      </c>
      <c s="91" t="str">
        <f t="shared" si="18"/>
        <v/>
      </c>
      <c s="50" t="str">
        <f t="shared" si="19"/>
        <v/>
      </c>
      <c s="252" t="str">
        <f>IF($I51="","",'OCT 24'!$CC51)</f>
        <v/>
      </c>
      <c s="91" t="str">
        <f t="shared" si="20"/>
        <v/>
      </c>
      <c s="50" t="str">
        <f t="shared" si="21"/>
        <v/>
      </c>
      <c s="252" t="str">
        <f>IF($I51="","",'OCT 24'!$CF51)</f>
        <v/>
      </c>
      <c s="91" t="str">
        <f t="shared" si="22"/>
        <v/>
      </c>
      <c s="80"/>
      <c s="53">
        <v>45</v>
      </c>
      <c s="59"/>
      <c s="59"/>
      <c s="59"/>
      <c s="74" t="str">
        <f t="shared" si="23"/>
        <v/>
      </c>
      <c s="59"/>
      <c s="59"/>
      <c s="59"/>
      <c s="59"/>
      <c s="59"/>
      <c s="59"/>
      <c s="59"/>
      <c s="59"/>
    </row>
    <row r="52" spans="1:96" ht="20.25" customHeight="1">
      <c r="A52" s="230" t="str">
        <f>IF(B52="","",_xlfn.AGGREGATE(3,5,$B$6:B52))</f>
        <v/>
      </c>
      <c s="231" t="str">
        <f>IFERROR(IF('STUDENT DATA SHEET '!B53="","",'STUDENT DATA SHEET '!B53),"")</f>
        <v/>
      </c>
      <c s="231" t="str">
        <f>IFERROR(IF('STUDENT DATA SHEET '!C53="","",'STUDENT DATA SHEET '!C53),"")</f>
        <v/>
      </c>
      <c s="231" t="str">
        <f>IFERROR(IF('STUDENT DATA SHEET '!D53="","",'STUDENT DATA SHEET '!D53),"")</f>
        <v/>
      </c>
      <c s="43" t="str">
        <f>IFERROR(IF('STUDENT DATA SHEET '!E53="","",'STUDENT DATA SHEET '!E53),"")</f>
        <v/>
      </c>
      <c s="234" t="str">
        <f>IFERROR(IF('STUDENT DATA SHEET '!F53="","",'STUDENT DATA SHEET '!F53),"")</f>
        <v/>
      </c>
      <c s="231" t="str">
        <f>IFERROR(IF('STUDENT DATA SHEET '!G53="","",'STUDENT DATA SHEET '!G53),"")</f>
        <v/>
      </c>
      <c s="231" t="str">
        <f>IFERROR(IF('STUDENT DATA SHEET '!H53="","",'STUDENT DATA SHEET '!H53),"")</f>
        <v/>
      </c>
      <c s="231" t="str">
        <f>IFERROR(UPPER(IF('STUDENT DATA SHEET '!I53="","",'STUDENT DATA SHEET '!I53)),"")</f>
        <v/>
      </c>
      <c s="54" t="str">
        <f>IFERROR(IF('STUDENT DATA SHEET '!J53="","",'STUDENT DATA SHEET '!J53),"")</f>
        <v/>
      </c>
      <c s="54" t="str">
        <f>IFERROR(IF('STUDENT DATA SHEET '!K53="","",'STUDENT DATA SHEET '!K53),"")</f>
        <v/>
      </c>
      <c s="54"/>
      <c s="48"/>
      <c s="48"/>
      <c s="48"/>
      <c s="48"/>
      <c s="48"/>
      <c s="48"/>
      <c s="48"/>
      <c s="48"/>
      <c s="48"/>
      <c s="48"/>
      <c s="48"/>
      <c s="48"/>
      <c s="48"/>
      <c s="48"/>
      <c s="48"/>
      <c s="48"/>
      <c s="48"/>
      <c s="48"/>
      <c s="48"/>
      <c s="48"/>
      <c s="48"/>
      <c s="48"/>
      <c s="48"/>
      <c s="48"/>
      <c s="48"/>
      <c s="48"/>
      <c s="48"/>
      <c s="48"/>
      <c s="48"/>
      <c s="48"/>
      <c s="48"/>
      <c s="48"/>
      <c s="89" t="str">
        <f>IF(B52="","",_xlfn.AGGREGATE(3,5,$B$6:B52))</f>
        <v/>
      </c>
      <c s="49"/>
      <c s="49"/>
      <c s="48"/>
      <c s="48"/>
      <c s="48"/>
      <c s="48"/>
      <c s="48"/>
      <c s="48"/>
      <c s="48"/>
      <c s="48"/>
      <c s="48"/>
      <c s="48"/>
      <c s="48"/>
      <c s="48"/>
      <c s="48"/>
      <c s="48"/>
      <c s="48"/>
      <c s="48"/>
      <c s="48"/>
      <c s="48"/>
      <c s="48"/>
      <c s="48"/>
      <c s="48"/>
      <c s="48"/>
      <c s="48"/>
      <c s="48"/>
      <c s="48"/>
      <c s="48"/>
      <c s="50" t="str">
        <f t="shared" si="17"/>
        <v/>
      </c>
      <c s="252" t="str">
        <f>IF($I52="","",'OCT 24'!$BZ52)</f>
        <v/>
      </c>
      <c s="91" t="str">
        <f t="shared" si="18"/>
        <v/>
      </c>
      <c s="50" t="str">
        <f t="shared" si="19"/>
        <v/>
      </c>
      <c s="252" t="str">
        <f>IF($I52="","",'OCT 24'!$CC52)</f>
        <v/>
      </c>
      <c s="91" t="str">
        <f t="shared" si="20"/>
        <v/>
      </c>
      <c s="50" t="str">
        <f t="shared" si="21"/>
        <v/>
      </c>
      <c s="252" t="str">
        <f>IF($I52="","",'OCT 24'!$CF52)</f>
        <v/>
      </c>
      <c s="91" t="str">
        <f t="shared" si="22"/>
        <v/>
      </c>
      <c s="80"/>
      <c s="53">
        <v>46</v>
      </c>
      <c s="59"/>
      <c s="59"/>
      <c s="59"/>
      <c s="74" t="str">
        <f t="shared" si="23"/>
        <v/>
      </c>
      <c s="59"/>
      <c s="59"/>
      <c s="59"/>
      <c s="59"/>
      <c s="59"/>
      <c s="59"/>
      <c s="59"/>
      <c s="59"/>
    </row>
    <row r="53" spans="1:96" ht="20.25" customHeight="1">
      <c r="A53" s="230" t="str">
        <f>IF(B53="","",_xlfn.AGGREGATE(3,5,$B$6:B53))</f>
        <v/>
      </c>
      <c s="231" t="str">
        <f>IFERROR(IF('STUDENT DATA SHEET '!B54="","",'STUDENT DATA SHEET '!B54),"")</f>
        <v/>
      </c>
      <c s="231" t="str">
        <f>IFERROR(IF('STUDENT DATA SHEET '!C54="","",'STUDENT DATA SHEET '!C54),"")</f>
        <v/>
      </c>
      <c s="231" t="str">
        <f>IFERROR(IF('STUDENT DATA SHEET '!D54="","",'STUDENT DATA SHEET '!D54),"")</f>
        <v/>
      </c>
      <c s="43" t="str">
        <f>IFERROR(IF('STUDENT DATA SHEET '!E54="","",'STUDENT DATA SHEET '!E54),"")</f>
        <v/>
      </c>
      <c s="234" t="str">
        <f>IFERROR(IF('STUDENT DATA SHEET '!F54="","",'STUDENT DATA SHEET '!F54),"")</f>
        <v/>
      </c>
      <c s="231" t="str">
        <f>IFERROR(IF('STUDENT DATA SHEET '!G54="","",'STUDENT DATA SHEET '!G54),"")</f>
        <v/>
      </c>
      <c s="231" t="str">
        <f>IFERROR(IF('STUDENT DATA SHEET '!H54="","",'STUDENT DATA SHEET '!H54),"")</f>
        <v/>
      </c>
      <c s="231" t="str">
        <f>IFERROR(UPPER(IF('STUDENT DATA SHEET '!I54="","",'STUDENT DATA SHEET '!I54)),"")</f>
        <v/>
      </c>
      <c s="54" t="str">
        <f>IFERROR(IF('STUDENT DATA SHEET '!J54="","",'STUDENT DATA SHEET '!J54),"")</f>
        <v/>
      </c>
      <c s="54" t="str">
        <f>IFERROR(IF('STUDENT DATA SHEET '!K54="","",'STUDENT DATA SHEET '!K54),"")</f>
        <v/>
      </c>
      <c s="54"/>
      <c s="48"/>
      <c s="48"/>
      <c s="48"/>
      <c s="48"/>
      <c s="48"/>
      <c s="48"/>
      <c s="48"/>
      <c s="48"/>
      <c s="48"/>
      <c s="48"/>
      <c s="48"/>
      <c s="48"/>
      <c s="48"/>
      <c s="48"/>
      <c s="48"/>
      <c s="48"/>
      <c s="48"/>
      <c s="48"/>
      <c s="48"/>
      <c s="48"/>
      <c s="48"/>
      <c s="48"/>
      <c s="48"/>
      <c s="48"/>
      <c s="48"/>
      <c s="48"/>
      <c s="48"/>
      <c s="48"/>
      <c s="48"/>
      <c s="48"/>
      <c s="48"/>
      <c s="48"/>
      <c s="89" t="str">
        <f>IF(B53="","",_xlfn.AGGREGATE(3,5,$B$6:B53))</f>
        <v/>
      </c>
      <c s="49"/>
      <c s="49"/>
      <c s="48"/>
      <c s="48"/>
      <c s="48"/>
      <c s="48"/>
      <c s="48"/>
      <c s="48"/>
      <c s="48"/>
      <c s="48"/>
      <c s="48"/>
      <c s="48"/>
      <c s="48"/>
      <c s="48"/>
      <c s="48"/>
      <c s="48"/>
      <c s="48"/>
      <c s="48"/>
      <c s="48"/>
      <c s="48"/>
      <c s="48"/>
      <c s="48"/>
      <c s="48"/>
      <c s="48"/>
      <c s="48"/>
      <c s="48"/>
      <c s="48"/>
      <c s="48"/>
      <c s="50" t="str">
        <f t="shared" si="17"/>
        <v/>
      </c>
      <c s="252" t="str">
        <f>IF($I53="","",'OCT 24'!$BZ53)</f>
        <v/>
      </c>
      <c s="91" t="str">
        <f t="shared" si="18"/>
        <v/>
      </c>
      <c s="50" t="str">
        <f t="shared" si="19"/>
        <v/>
      </c>
      <c s="252" t="str">
        <f>IF($I53="","",'OCT 24'!$CC53)</f>
        <v/>
      </c>
      <c s="91" t="str">
        <f t="shared" si="20"/>
        <v/>
      </c>
      <c s="50" t="str">
        <f t="shared" si="21"/>
        <v/>
      </c>
      <c s="252" t="str">
        <f>IF($I53="","",'OCT 24'!$CF53)</f>
        <v/>
      </c>
      <c s="91" t="str">
        <f t="shared" si="22"/>
        <v/>
      </c>
      <c s="80"/>
      <c s="53">
        <v>47</v>
      </c>
      <c s="59"/>
      <c s="59"/>
      <c s="59"/>
      <c s="74" t="str">
        <f t="shared" si="23"/>
        <v/>
      </c>
      <c s="59"/>
      <c s="59"/>
      <c s="59"/>
      <c s="59"/>
      <c s="59"/>
      <c s="59"/>
      <c s="59"/>
      <c s="59"/>
    </row>
    <row r="54" spans="1:96" ht="20.25" customHeight="1">
      <c r="A54" s="230" t="str">
        <f>IF(B54="","",_xlfn.AGGREGATE(3,5,$B$6:B54))</f>
        <v/>
      </c>
      <c s="231" t="str">
        <f>IFERROR(IF('STUDENT DATA SHEET '!B55="","",'STUDENT DATA SHEET '!B55),"")</f>
        <v/>
      </c>
      <c s="231" t="str">
        <f>IFERROR(IF('STUDENT DATA SHEET '!C55="","",'STUDENT DATA SHEET '!C55),"")</f>
        <v/>
      </c>
      <c s="231" t="str">
        <f>IFERROR(IF('STUDENT DATA SHEET '!D55="","",'STUDENT DATA SHEET '!D55),"")</f>
        <v/>
      </c>
      <c s="43" t="str">
        <f>IFERROR(IF('STUDENT DATA SHEET '!E55="","",'STUDENT DATA SHEET '!E55),"")</f>
        <v/>
      </c>
      <c s="234" t="str">
        <f>IFERROR(IF('STUDENT DATA SHEET '!F55="","",'STUDENT DATA SHEET '!F55),"")</f>
        <v/>
      </c>
      <c s="231" t="str">
        <f>IFERROR(IF('STUDENT DATA SHEET '!G55="","",'STUDENT DATA SHEET '!G55),"")</f>
        <v/>
      </c>
      <c s="231" t="str">
        <f>IFERROR(IF('STUDENT DATA SHEET '!H55="","",'STUDENT DATA SHEET '!H55),"")</f>
        <v/>
      </c>
      <c s="231" t="str">
        <f>IFERROR(UPPER(IF('STUDENT DATA SHEET '!I55="","",'STUDENT DATA SHEET '!I55)),"")</f>
        <v/>
      </c>
      <c s="54" t="str">
        <f>IFERROR(IF('STUDENT DATA SHEET '!J55="","",'STUDENT DATA SHEET '!J55),"")</f>
        <v/>
      </c>
      <c s="54" t="str">
        <f>IFERROR(IF('STUDENT DATA SHEET '!K55="","",'STUDENT DATA SHEET '!K55),"")</f>
        <v/>
      </c>
      <c s="54"/>
      <c s="48"/>
      <c s="48"/>
      <c s="48"/>
      <c s="48"/>
      <c s="48"/>
      <c s="48"/>
      <c s="48"/>
      <c s="48"/>
      <c s="48"/>
      <c s="48"/>
      <c s="48"/>
      <c s="48"/>
      <c s="48"/>
      <c s="48"/>
      <c s="48"/>
      <c s="48"/>
      <c s="48"/>
      <c s="48"/>
      <c s="48"/>
      <c s="48"/>
      <c s="48"/>
      <c s="48"/>
      <c s="48"/>
      <c s="48"/>
      <c s="48"/>
      <c s="48"/>
      <c s="48"/>
      <c s="48"/>
      <c s="48"/>
      <c s="48"/>
      <c s="48"/>
      <c s="48"/>
      <c s="89" t="str">
        <f>IF(B54="","",_xlfn.AGGREGATE(3,5,$B$6:B54))</f>
        <v/>
      </c>
      <c s="49"/>
      <c s="49"/>
      <c s="48"/>
      <c s="48"/>
      <c s="48"/>
      <c s="48"/>
      <c s="48"/>
      <c s="48"/>
      <c s="48"/>
      <c s="48"/>
      <c s="48"/>
      <c s="48"/>
      <c s="48"/>
      <c s="48"/>
      <c s="48"/>
      <c s="48"/>
      <c s="48"/>
      <c s="48"/>
      <c s="48"/>
      <c s="48"/>
      <c s="48"/>
      <c s="48"/>
      <c s="48"/>
      <c s="48"/>
      <c s="48"/>
      <c s="48"/>
      <c s="48"/>
      <c s="48"/>
      <c s="50" t="str">
        <f t="shared" si="17"/>
        <v/>
      </c>
      <c s="252" t="str">
        <f>IF($I54="","",'OCT 24'!$BZ54)</f>
        <v/>
      </c>
      <c s="91" t="str">
        <f t="shared" si="18"/>
        <v/>
      </c>
      <c s="50" t="str">
        <f t="shared" si="19"/>
        <v/>
      </c>
      <c s="252" t="str">
        <f>IF($I54="","",'OCT 24'!$CC54)</f>
        <v/>
      </c>
      <c s="91" t="str">
        <f t="shared" si="20"/>
        <v/>
      </c>
      <c s="50" t="str">
        <f t="shared" si="21"/>
        <v/>
      </c>
      <c s="252" t="str">
        <f>IF($I54="","",'OCT 24'!$CF54)</f>
        <v/>
      </c>
      <c s="91" t="str">
        <f t="shared" si="22"/>
        <v/>
      </c>
      <c s="80"/>
      <c s="53">
        <v>48</v>
      </c>
      <c s="59"/>
      <c s="59"/>
      <c s="59"/>
      <c s="74" t="str">
        <f t="shared" si="23"/>
        <v/>
      </c>
      <c s="59"/>
      <c s="59"/>
      <c s="59"/>
      <c s="59"/>
      <c s="59"/>
      <c s="59"/>
      <c s="59"/>
      <c s="59"/>
    </row>
    <row r="55" spans="1:96" ht="20.25" customHeight="1">
      <c r="A55" s="230" t="str">
        <f>IF('STUDENT DATA SHEET '!A56="","",'STUDENT DATA SHEET '!A56)</f>
        <v/>
      </c>
      <c s="231" t="str">
        <f>IFERROR(IF('STUDENT DATA SHEET '!B56="","",'STUDENT DATA SHEET '!B56),"")</f>
        <v/>
      </c>
      <c s="231" t="str">
        <f>IFERROR(IF('STUDENT DATA SHEET '!C56="","",'STUDENT DATA SHEET '!C56),"")</f>
        <v/>
      </c>
      <c s="231" t="str">
        <f>IFERROR(IF('STUDENT DATA SHEET '!D56="","",'STUDENT DATA SHEET '!D56),"")</f>
        <v/>
      </c>
      <c s="43" t="str">
        <f>IFERROR(IF('STUDENT DATA SHEET '!E56="","",'STUDENT DATA SHEET '!E56),"")</f>
        <v/>
      </c>
      <c s="234" t="str">
        <f>IFERROR(IF('STUDENT DATA SHEET '!F56="","",'STUDENT DATA SHEET '!F56),"")</f>
        <v/>
      </c>
      <c s="231" t="str">
        <f>IFERROR(IF('STUDENT DATA SHEET '!G56="","",'STUDENT DATA SHEET '!G56),"")</f>
        <v/>
      </c>
      <c s="231" t="str">
        <f>IFERROR(IF('STUDENT DATA SHEET '!H56="","",'STUDENT DATA SHEET '!H56),"")</f>
        <v/>
      </c>
      <c s="231" t="str">
        <f>IFERROR(UPPER(IF('STUDENT DATA SHEET '!I56="","",'STUDENT DATA SHEET '!I56)),"")</f>
        <v/>
      </c>
      <c s="54" t="str">
        <f>IFERROR(IF('STUDENT DATA SHEET '!J56="","",'STUDENT DATA SHEET '!J56),"")</f>
        <v/>
      </c>
      <c s="54" t="str">
        <f>IFERROR(IF('STUDENT DATA SHEET '!K56="","",'STUDENT DATA SHEET '!K56),"")</f>
        <v/>
      </c>
      <c s="54"/>
      <c s="48"/>
      <c s="48"/>
      <c s="48"/>
      <c s="48"/>
      <c s="48"/>
      <c s="48"/>
      <c s="48"/>
      <c s="48"/>
      <c s="48"/>
      <c s="48"/>
      <c s="48"/>
      <c s="48"/>
      <c s="48"/>
      <c s="48"/>
      <c s="48"/>
      <c s="48"/>
      <c s="48"/>
      <c s="48"/>
      <c s="48"/>
      <c s="48"/>
      <c s="48"/>
      <c s="48"/>
      <c s="48"/>
      <c s="48"/>
      <c s="48"/>
      <c s="48"/>
      <c s="48"/>
      <c s="48"/>
      <c s="48"/>
      <c s="48"/>
      <c s="48"/>
      <c s="48"/>
      <c s="89" t="str">
        <f>IF(B55="","",_xlfn.AGGREGATE(3,5,$B$6:B55))</f>
        <v/>
      </c>
      <c s="49"/>
      <c s="49"/>
      <c s="48"/>
      <c s="48"/>
      <c s="48"/>
      <c s="48"/>
      <c s="48"/>
      <c s="48"/>
      <c s="48"/>
      <c s="48"/>
      <c s="48"/>
      <c s="48"/>
      <c s="48"/>
      <c s="48"/>
      <c s="48"/>
      <c s="48"/>
      <c s="48"/>
      <c s="48"/>
      <c s="48"/>
      <c s="48"/>
      <c s="48"/>
      <c s="48"/>
      <c s="48"/>
      <c s="48"/>
      <c s="48"/>
      <c s="48"/>
      <c s="48"/>
      <c s="48"/>
      <c s="50" t="str">
        <f t="shared" si="17"/>
        <v/>
      </c>
      <c s="252" t="str">
        <f>IF($I55="","",'OCT 24'!$BZ55)</f>
        <v/>
      </c>
      <c s="91" t="str">
        <f t="shared" si="18"/>
        <v/>
      </c>
      <c s="50" t="str">
        <f t="shared" si="19"/>
        <v/>
      </c>
      <c s="252" t="str">
        <f>IF($I55="","",'OCT 24'!$CC55)</f>
        <v/>
      </c>
      <c s="91" t="str">
        <f t="shared" si="20"/>
        <v/>
      </c>
      <c s="50" t="str">
        <f t="shared" si="21"/>
        <v/>
      </c>
      <c s="252" t="str">
        <f>IF($I55="","",'OCT 24'!$CF55)</f>
        <v/>
      </c>
      <c s="91" t="str">
        <f t="shared" si="22"/>
        <v/>
      </c>
      <c s="80"/>
      <c s="53">
        <v>49</v>
      </c>
      <c s="59"/>
      <c s="59"/>
      <c s="59"/>
      <c s="74" t="str">
        <f t="shared" si="23"/>
        <v/>
      </c>
      <c s="59"/>
      <c s="59"/>
      <c s="59"/>
      <c s="59"/>
      <c s="59"/>
      <c s="59"/>
      <c s="59"/>
      <c s="59"/>
    </row>
    <row r="56" spans="1:96" ht="15.75" customHeight="1">
      <c r="A56" s="230" t="str">
        <f>IF('STUDENT DATA SHEET '!A57="","",'STUDENT DATA SHEET '!A57)</f>
        <v/>
      </c>
      <c s="231" t="str">
        <f>IFERROR(IF('STUDENT DATA SHEET '!B57="","",'STUDENT DATA SHEET '!B57),"")</f>
        <v/>
      </c>
      <c s="231" t="str">
        <f>IFERROR(IF('STUDENT DATA SHEET '!C57="","",'STUDENT DATA SHEET '!C57),"")</f>
        <v/>
      </c>
      <c s="231" t="str">
        <f>IFERROR(IF('STUDENT DATA SHEET '!D57="","",'STUDENT DATA SHEET '!D57),"")</f>
        <v/>
      </c>
      <c s="43" t="str">
        <f>IFERROR(IF('STUDENT DATA SHEET '!E57="","",'STUDENT DATA SHEET '!E57),"")</f>
        <v/>
      </c>
      <c s="234" t="str">
        <f>IFERROR(IF('STUDENT DATA SHEET '!F57="","",'STUDENT DATA SHEET '!F57),"")</f>
        <v/>
      </c>
      <c s="231" t="str">
        <f>IFERROR(IF('STUDENT DATA SHEET '!G57="","",'STUDENT DATA SHEET '!G57),"")</f>
        <v/>
      </c>
      <c s="231" t="str">
        <f>IFERROR(IF('STUDENT DATA SHEET '!H57="","",'STUDENT DATA SHEET '!H57),"")</f>
        <v/>
      </c>
      <c s="231" t="str">
        <f>IFERROR(UPPER(IF('STUDENT DATA SHEET '!I57="","",'STUDENT DATA SHEET '!I57)),"")</f>
        <v/>
      </c>
      <c s="54" t="str">
        <f>IFERROR(IF('STUDENT DATA SHEET '!J57="","",'STUDENT DATA SHEET '!J57),"")</f>
        <v/>
      </c>
      <c s="54" t="str">
        <f>IFERROR(IF('STUDENT DATA SHEET '!K57="","",'STUDENT DATA SHEET '!K57),"")</f>
        <v/>
      </c>
      <c s="54"/>
      <c s="48"/>
      <c s="48"/>
      <c s="48"/>
      <c s="48"/>
      <c s="48"/>
      <c s="48"/>
      <c s="48"/>
      <c s="48"/>
      <c s="48"/>
      <c s="48"/>
      <c s="48"/>
      <c s="48"/>
      <c s="48"/>
      <c s="48"/>
      <c s="48"/>
      <c s="48"/>
      <c s="48"/>
      <c s="48"/>
      <c s="48"/>
      <c s="48"/>
      <c s="48"/>
      <c s="48"/>
      <c s="48"/>
      <c s="48"/>
      <c s="48"/>
      <c s="48"/>
      <c s="48"/>
      <c s="48"/>
      <c s="48"/>
      <c s="48"/>
      <c s="48"/>
      <c s="48"/>
      <c s="89" t="str">
        <f>IF(B56="","",_xlfn.AGGREGATE(3,5,$B$6:B56))</f>
        <v/>
      </c>
      <c s="49"/>
      <c s="49"/>
      <c s="48"/>
      <c s="48"/>
      <c s="48"/>
      <c s="48"/>
      <c s="48"/>
      <c s="48"/>
      <c s="48"/>
      <c s="48"/>
      <c s="48"/>
      <c s="48"/>
      <c s="48"/>
      <c s="48"/>
      <c s="48"/>
      <c s="48"/>
      <c s="48"/>
      <c s="48"/>
      <c s="48"/>
      <c s="48"/>
      <c s="48"/>
      <c s="48"/>
      <c s="48"/>
      <c s="48"/>
      <c s="48"/>
      <c s="48"/>
      <c s="48"/>
      <c s="48"/>
      <c s="50" t="str">
        <f t="shared" si="17"/>
        <v/>
      </c>
      <c s="252" t="str">
        <f>IF($I56="","",'OCT 24'!$BZ56)</f>
        <v/>
      </c>
      <c s="91" t="str">
        <f t="shared" si="18"/>
        <v/>
      </c>
      <c s="50" t="str">
        <f t="shared" si="19"/>
        <v/>
      </c>
      <c s="252" t="str">
        <f>IF($I56="","",'OCT 24'!$CC56)</f>
        <v/>
      </c>
      <c s="91" t="str">
        <f t="shared" si="20"/>
        <v/>
      </c>
      <c s="50" t="str">
        <f t="shared" si="21"/>
        <v/>
      </c>
      <c s="252" t="str">
        <f>IF($I56="","",'OCT 24'!$CF56)</f>
        <v/>
      </c>
      <c s="91" t="str">
        <f t="shared" si="22"/>
        <v/>
      </c>
      <c s="80"/>
      <c s="53">
        <v>50</v>
      </c>
      <c s="59"/>
      <c s="59"/>
      <c s="59"/>
      <c s="74" t="str">
        <f t="shared" si="23"/>
        <v/>
      </c>
      <c s="59"/>
      <c s="59"/>
      <c s="59"/>
      <c s="59"/>
      <c s="59"/>
      <c s="59"/>
      <c s="59"/>
      <c s="59"/>
    </row>
    <row r="57" spans="1:96" ht="15.75" customHeight="1">
      <c r="A57" s="230" t="str">
        <f>IF('STUDENT DATA SHEET '!A58="","",'STUDENT DATA SHEET '!A58)</f>
        <v/>
      </c>
      <c s="231" t="str">
        <f>IFERROR(IF('STUDENT DATA SHEET '!B58="","",'STUDENT DATA SHEET '!B58),"")</f>
        <v/>
      </c>
      <c s="231" t="str">
        <f>IFERROR(IF('STUDENT DATA SHEET '!C58="","",'STUDENT DATA SHEET '!C58),"")</f>
        <v/>
      </c>
      <c s="231" t="str">
        <f>IFERROR(IF('STUDENT DATA SHEET '!D58="","",'STUDENT DATA SHEET '!D58),"")</f>
        <v/>
      </c>
      <c s="43" t="str">
        <f>IFERROR(IF('STUDENT DATA SHEET '!E58="","",'STUDENT DATA SHEET '!E58),"")</f>
        <v/>
      </c>
      <c s="234" t="str">
        <f>IFERROR(IF('STUDENT DATA SHEET '!F58="","",'STUDENT DATA SHEET '!F58),"")</f>
        <v/>
      </c>
      <c s="231" t="str">
        <f>IFERROR(IF('STUDENT DATA SHEET '!G58="","",'STUDENT DATA SHEET '!G58),"")</f>
        <v/>
      </c>
      <c s="231" t="str">
        <f>IFERROR(IF('STUDENT DATA SHEET '!H58="","",'STUDENT DATA SHEET '!H58),"")</f>
        <v/>
      </c>
      <c s="231" t="str">
        <f>IFERROR(UPPER(IF('STUDENT DATA SHEET '!I58="","",'STUDENT DATA SHEET '!I58)),"")</f>
        <v/>
      </c>
      <c s="54" t="str">
        <f>IFERROR(IF('STUDENT DATA SHEET '!J58="","",'STUDENT DATA SHEET '!J58),"")</f>
        <v/>
      </c>
      <c s="54" t="str">
        <f>IFERROR(IF('STUDENT DATA SHEET '!K58="","",'STUDENT DATA SHEET '!K58),"")</f>
        <v/>
      </c>
      <c s="54"/>
      <c s="48"/>
      <c s="48"/>
      <c s="48"/>
      <c s="48"/>
      <c s="48"/>
      <c s="48"/>
      <c s="48"/>
      <c s="48"/>
      <c s="48"/>
      <c s="48"/>
      <c s="48"/>
      <c s="48"/>
      <c s="48"/>
      <c s="48"/>
      <c s="48"/>
      <c s="48"/>
      <c s="48"/>
      <c s="48"/>
      <c s="48"/>
      <c s="48"/>
      <c s="48"/>
      <c s="48"/>
      <c s="48"/>
      <c s="48"/>
      <c s="48"/>
      <c s="48"/>
      <c s="48"/>
      <c s="48"/>
      <c s="48"/>
      <c s="48"/>
      <c s="48"/>
      <c s="48"/>
      <c s="89" t="str">
        <f>IF(B57="","",_xlfn.AGGREGATE(3,5,$B$6:B57))</f>
        <v/>
      </c>
      <c s="49"/>
      <c s="49"/>
      <c s="48"/>
      <c s="48"/>
      <c s="48"/>
      <c s="48"/>
      <c s="48"/>
      <c s="48"/>
      <c s="48"/>
      <c s="48"/>
      <c s="48"/>
      <c s="48"/>
      <c s="48"/>
      <c s="48"/>
      <c s="48"/>
      <c s="48"/>
      <c s="48"/>
      <c s="48"/>
      <c s="48"/>
      <c s="48"/>
      <c s="48"/>
      <c s="48"/>
      <c s="48"/>
      <c s="48"/>
      <c s="48"/>
      <c s="48"/>
      <c s="48"/>
      <c s="48"/>
      <c s="50" t="str">
        <f t="shared" si="17"/>
        <v/>
      </c>
      <c s="252" t="str">
        <f>IF($I57="","",'OCT 24'!$BZ57)</f>
        <v/>
      </c>
      <c s="91" t="str">
        <f t="shared" si="18"/>
        <v/>
      </c>
      <c s="50" t="str">
        <f t="shared" si="19"/>
        <v/>
      </c>
      <c s="252" t="str">
        <f>IF($I57="","",'OCT 24'!$CC57)</f>
        <v/>
      </c>
      <c s="91" t="str">
        <f t="shared" si="20"/>
        <v/>
      </c>
      <c s="50" t="str">
        <f t="shared" si="21"/>
        <v/>
      </c>
      <c s="252" t="str">
        <f>IF($I57="","",'OCT 24'!$CF57)</f>
        <v/>
      </c>
      <c s="91" t="str">
        <f t="shared" si="22"/>
        <v/>
      </c>
      <c s="80"/>
      <c s="53">
        <v>51</v>
      </c>
      <c s="59"/>
      <c s="59"/>
      <c s="59"/>
      <c s="74" t="str">
        <f t="shared" si="23"/>
        <v/>
      </c>
      <c s="59"/>
      <c s="59"/>
      <c s="59"/>
      <c s="59"/>
      <c s="59"/>
      <c s="59"/>
      <c s="59"/>
      <c s="59"/>
    </row>
    <row r="58" spans="1:96" ht="15.75" customHeight="1">
      <c r="A58" s="230" t="str">
        <f>IF('STUDENT DATA SHEET '!A59="","",'STUDENT DATA SHEET '!A59)</f>
        <v/>
      </c>
      <c s="231" t="str">
        <f>IFERROR(IF('STUDENT DATA SHEET '!B59="","",'STUDENT DATA SHEET '!B59),"")</f>
        <v/>
      </c>
      <c s="231" t="str">
        <f>IFERROR(IF('STUDENT DATA SHEET '!C59="","",'STUDENT DATA SHEET '!C59),"")</f>
        <v/>
      </c>
      <c s="231" t="str">
        <f>IFERROR(IF('STUDENT DATA SHEET '!D59="","",'STUDENT DATA SHEET '!D59),"")</f>
        <v/>
      </c>
      <c s="43" t="str">
        <f>IFERROR(IF('STUDENT DATA SHEET '!E59="","",'STUDENT DATA SHEET '!E59),"")</f>
        <v/>
      </c>
      <c s="234" t="str">
        <f>IFERROR(IF('STUDENT DATA SHEET '!F59="","",'STUDENT DATA SHEET '!F59),"")</f>
        <v/>
      </c>
      <c s="231" t="str">
        <f>IFERROR(IF('STUDENT DATA SHEET '!G59="","",'STUDENT DATA SHEET '!G59),"")</f>
        <v/>
      </c>
      <c s="231" t="str">
        <f>IFERROR(IF('STUDENT DATA SHEET '!H59="","",'STUDENT DATA SHEET '!H59),"")</f>
        <v/>
      </c>
      <c s="231" t="str">
        <f>IFERROR(UPPER(IF('STUDENT DATA SHEET '!I59="","",'STUDENT DATA SHEET '!I59)),"")</f>
        <v/>
      </c>
      <c s="54" t="str">
        <f>IFERROR(IF('STUDENT DATA SHEET '!J59="","",'STUDENT DATA SHEET '!J59),"")</f>
        <v/>
      </c>
      <c s="54" t="str">
        <f>IFERROR(IF('STUDENT DATA SHEET '!K59="","",'STUDENT DATA SHEET '!K59),"")</f>
        <v/>
      </c>
      <c s="54"/>
      <c s="48"/>
      <c s="48"/>
      <c s="48"/>
      <c s="48"/>
      <c s="48"/>
      <c s="48"/>
      <c s="48"/>
      <c s="48"/>
      <c s="48"/>
      <c s="48"/>
      <c s="48"/>
      <c s="48"/>
      <c s="48"/>
      <c s="48"/>
      <c s="48"/>
      <c s="48"/>
      <c s="48"/>
      <c s="48"/>
      <c s="48"/>
      <c s="48"/>
      <c s="48"/>
      <c s="48"/>
      <c s="48"/>
      <c s="48"/>
      <c s="48"/>
      <c s="48"/>
      <c s="48"/>
      <c s="48"/>
      <c s="48"/>
      <c s="48"/>
      <c s="48"/>
      <c s="48"/>
      <c s="89" t="str">
        <f>IF(B58="","",_xlfn.AGGREGATE(3,5,$B$6:B58))</f>
        <v/>
      </c>
      <c s="49"/>
      <c s="49"/>
      <c s="48"/>
      <c s="48"/>
      <c s="48"/>
      <c s="48"/>
      <c s="48"/>
      <c s="48"/>
      <c s="48"/>
      <c s="48"/>
      <c s="48"/>
      <c s="48"/>
      <c s="48"/>
      <c s="48"/>
      <c s="48"/>
      <c s="48"/>
      <c s="48"/>
      <c s="48"/>
      <c s="48"/>
      <c s="48"/>
      <c s="48"/>
      <c s="48"/>
      <c s="48"/>
      <c s="48"/>
      <c s="48"/>
      <c s="48"/>
      <c s="48"/>
      <c s="48"/>
      <c s="50" t="str">
        <f t="shared" si="17"/>
        <v/>
      </c>
      <c s="252" t="str">
        <f>IF($I58="","",'OCT 24'!$BZ58)</f>
        <v/>
      </c>
      <c s="91" t="str">
        <f t="shared" si="18"/>
        <v/>
      </c>
      <c s="50" t="str">
        <f t="shared" si="19"/>
        <v/>
      </c>
      <c s="252" t="str">
        <f>IF($I58="","",'OCT 24'!$CC58)</f>
        <v/>
      </c>
      <c s="91" t="str">
        <f t="shared" si="20"/>
        <v/>
      </c>
      <c s="50" t="str">
        <f t="shared" si="21"/>
        <v/>
      </c>
      <c s="252" t="str">
        <f>IF($I58="","",'OCT 24'!$CF58)</f>
        <v/>
      </c>
      <c s="91" t="str">
        <f t="shared" si="22"/>
        <v/>
      </c>
      <c s="80"/>
      <c s="53">
        <v>52</v>
      </c>
      <c s="59"/>
      <c s="59"/>
      <c s="59"/>
      <c s="74" t="str">
        <f t="shared" si="23"/>
        <v/>
      </c>
      <c s="59"/>
      <c s="59"/>
      <c s="59"/>
      <c s="59"/>
      <c s="59"/>
      <c s="59"/>
      <c s="59"/>
      <c s="59"/>
    </row>
    <row r="59" spans="1:96" ht="15.75" customHeight="1">
      <c r="A59" s="230" t="str">
        <f>IF('STUDENT DATA SHEET '!A60="","",'STUDENT DATA SHEET '!A60)</f>
        <v/>
      </c>
      <c s="231" t="str">
        <f>IFERROR(IF('STUDENT DATA SHEET '!B60="","",'STUDENT DATA SHEET '!B60),"")</f>
        <v/>
      </c>
      <c s="231" t="str">
        <f>IFERROR(IF('STUDENT DATA SHEET '!C60="","",'STUDENT DATA SHEET '!C60),"")</f>
        <v/>
      </c>
      <c s="231" t="str">
        <f>IFERROR(IF('STUDENT DATA SHEET '!D60="","",'STUDENT DATA SHEET '!D60),"")</f>
        <v/>
      </c>
      <c s="43" t="str">
        <f>IFERROR(IF('STUDENT DATA SHEET '!E60="","",'STUDENT DATA SHEET '!E60),"")</f>
        <v/>
      </c>
      <c s="234" t="str">
        <f>IFERROR(IF('STUDENT DATA SHEET '!F60="","",'STUDENT DATA SHEET '!F60),"")</f>
        <v/>
      </c>
      <c s="231" t="str">
        <f>IFERROR(IF('STUDENT DATA SHEET '!G60="","",'STUDENT DATA SHEET '!G60),"")</f>
        <v/>
      </c>
      <c s="231" t="str">
        <f>IFERROR(IF('STUDENT DATA SHEET '!H60="","",'STUDENT DATA SHEET '!H60),"")</f>
        <v/>
      </c>
      <c s="231" t="str">
        <f>IFERROR(UPPER(IF('STUDENT DATA SHEET '!I60="","",'STUDENT DATA SHEET '!I60)),"")</f>
        <v/>
      </c>
      <c s="54" t="str">
        <f>IFERROR(IF('STUDENT DATA SHEET '!J60="","",'STUDENT DATA SHEET '!J60),"")</f>
        <v/>
      </c>
      <c s="54" t="str">
        <f>IFERROR(IF('STUDENT DATA SHEET '!K60="","",'STUDENT DATA SHEET '!K60),"")</f>
        <v/>
      </c>
      <c s="54"/>
      <c s="48"/>
      <c s="48"/>
      <c s="48"/>
      <c s="48"/>
      <c s="48"/>
      <c s="48"/>
      <c s="48"/>
      <c s="48"/>
      <c s="48"/>
      <c s="48"/>
      <c s="48"/>
      <c s="48"/>
      <c s="48"/>
      <c s="48"/>
      <c s="48"/>
      <c s="48"/>
      <c s="48"/>
      <c s="48"/>
      <c s="48"/>
      <c s="48"/>
      <c s="48"/>
      <c s="48"/>
      <c s="48"/>
      <c s="48"/>
      <c s="48"/>
      <c s="48"/>
      <c s="48"/>
      <c s="48"/>
      <c s="48"/>
      <c s="48"/>
      <c s="48"/>
      <c s="48"/>
      <c s="89" t="str">
        <f>IF(B59="","",_xlfn.AGGREGATE(3,5,$B$6:B59))</f>
        <v/>
      </c>
      <c s="49"/>
      <c s="49"/>
      <c s="48"/>
      <c s="48"/>
      <c s="48"/>
      <c s="48"/>
      <c s="48"/>
      <c s="48"/>
      <c s="48"/>
      <c s="48"/>
      <c s="48"/>
      <c s="48"/>
      <c s="48"/>
      <c s="48"/>
      <c s="48"/>
      <c s="48"/>
      <c s="48"/>
      <c s="48"/>
      <c s="48"/>
      <c s="48"/>
      <c s="48"/>
      <c s="48"/>
      <c s="48"/>
      <c s="48"/>
      <c s="48"/>
      <c s="48"/>
      <c s="48"/>
      <c s="48"/>
      <c s="50" t="str">
        <f t="shared" si="17"/>
        <v/>
      </c>
      <c s="252" t="str">
        <f>IF($I59="","",'OCT 24'!$BZ59)</f>
        <v/>
      </c>
      <c s="91" t="str">
        <f t="shared" si="18"/>
        <v/>
      </c>
      <c s="50" t="str">
        <f t="shared" si="19"/>
        <v/>
      </c>
      <c s="252" t="str">
        <f>IF($I59="","",'OCT 24'!$CC59)</f>
        <v/>
      </c>
      <c s="91" t="str">
        <f t="shared" si="20"/>
        <v/>
      </c>
      <c s="50" t="str">
        <f t="shared" si="21"/>
        <v/>
      </c>
      <c s="252" t="str">
        <f>IF($I59="","",'OCT 24'!$CF59)</f>
        <v/>
      </c>
      <c s="91" t="str">
        <f t="shared" si="22"/>
        <v/>
      </c>
      <c s="80"/>
      <c s="53">
        <v>53</v>
      </c>
      <c s="59"/>
      <c s="59"/>
      <c s="59"/>
      <c s="74" t="str">
        <f t="shared" si="23"/>
        <v/>
      </c>
      <c s="59"/>
      <c s="59"/>
      <c s="59"/>
      <c s="59"/>
      <c s="59"/>
      <c s="59"/>
      <c s="59"/>
      <c s="59"/>
    </row>
    <row r="60" spans="1:96" ht="15.75" customHeight="1">
      <c r="A60" s="230" t="str">
        <f>IF('STUDENT DATA SHEET '!A61="","",'STUDENT DATA SHEET '!A61)</f>
        <v/>
      </c>
      <c s="231" t="str">
        <f>IFERROR(IF('STUDENT DATA SHEET '!B61="","",'STUDENT DATA SHEET '!B61),"")</f>
        <v/>
      </c>
      <c s="231" t="str">
        <f>IFERROR(IF('STUDENT DATA SHEET '!C61="","",'STUDENT DATA SHEET '!C61),"")</f>
        <v/>
      </c>
      <c s="231" t="str">
        <f>IFERROR(IF('STUDENT DATA SHEET '!D61="","",'STUDENT DATA SHEET '!D61),"")</f>
        <v/>
      </c>
      <c s="43" t="str">
        <f>IFERROR(IF('STUDENT DATA SHEET '!E61="","",'STUDENT DATA SHEET '!E61),"")</f>
        <v/>
      </c>
      <c s="234" t="str">
        <f>IFERROR(IF('STUDENT DATA SHEET '!F61="","",'STUDENT DATA SHEET '!F61),"")</f>
        <v/>
      </c>
      <c s="231" t="str">
        <f>IFERROR(IF('STUDENT DATA SHEET '!G61="","",'STUDENT DATA SHEET '!G61),"")</f>
        <v/>
      </c>
      <c s="231" t="str">
        <f>IFERROR(IF('STUDENT DATA SHEET '!H61="","",'STUDENT DATA SHEET '!H61),"")</f>
        <v/>
      </c>
      <c s="231" t="str">
        <f>IFERROR(UPPER(IF('STUDENT DATA SHEET '!I61="","",'STUDENT DATA SHEET '!I61)),"")</f>
        <v/>
      </c>
      <c s="54" t="str">
        <f>IFERROR(IF('STUDENT DATA SHEET '!J61="","",'STUDENT DATA SHEET '!J61),"")</f>
        <v/>
      </c>
      <c s="54" t="str">
        <f>IFERROR(IF('STUDENT DATA SHEET '!K61="","",'STUDENT DATA SHEET '!K61),"")</f>
        <v/>
      </c>
      <c s="54"/>
      <c s="48"/>
      <c s="48"/>
      <c s="48"/>
      <c s="48"/>
      <c s="48"/>
      <c s="48"/>
      <c s="48"/>
      <c s="48"/>
      <c s="48"/>
      <c s="48"/>
      <c s="48"/>
      <c s="48"/>
      <c s="48"/>
      <c s="48"/>
      <c s="48"/>
      <c s="48"/>
      <c s="48"/>
      <c s="48"/>
      <c s="48"/>
      <c s="48"/>
      <c s="48"/>
      <c s="48"/>
      <c s="48"/>
      <c s="48"/>
      <c s="48"/>
      <c s="48"/>
      <c s="48"/>
      <c s="48"/>
      <c s="48"/>
      <c s="48"/>
      <c s="48"/>
      <c s="48"/>
      <c s="89" t="str">
        <f>IF(B60="","",_xlfn.AGGREGATE(3,5,$B$6:B60))</f>
        <v/>
      </c>
      <c s="49"/>
      <c s="49"/>
      <c s="48"/>
      <c s="48"/>
      <c s="48"/>
      <c s="48"/>
      <c s="48"/>
      <c s="48"/>
      <c s="48"/>
      <c s="48"/>
      <c s="48"/>
      <c s="48"/>
      <c s="48"/>
      <c s="48"/>
      <c s="48"/>
      <c s="48"/>
      <c s="48"/>
      <c s="48"/>
      <c s="48"/>
      <c s="48"/>
      <c s="48"/>
      <c s="48"/>
      <c s="48"/>
      <c s="48"/>
      <c s="48"/>
      <c s="48"/>
      <c s="48"/>
      <c s="48"/>
      <c s="50" t="str">
        <f t="shared" si="17"/>
        <v/>
      </c>
      <c s="252" t="str">
        <f>IF($I60="","",'OCT 24'!$BZ60)</f>
        <v/>
      </c>
      <c s="91" t="str">
        <f t="shared" si="18"/>
        <v/>
      </c>
      <c s="50" t="str">
        <f t="shared" si="19"/>
        <v/>
      </c>
      <c s="252" t="str">
        <f>IF($I60="","",'OCT 24'!$CC60)</f>
        <v/>
      </c>
      <c s="91" t="str">
        <f t="shared" si="20"/>
        <v/>
      </c>
      <c s="50" t="str">
        <f t="shared" si="21"/>
        <v/>
      </c>
      <c s="252" t="str">
        <f>IF($I60="","",'OCT 24'!$CF60)</f>
        <v/>
      </c>
      <c s="91" t="str">
        <f t="shared" si="22"/>
        <v/>
      </c>
      <c s="80"/>
      <c s="53">
        <v>54</v>
      </c>
      <c s="59"/>
      <c s="59"/>
      <c s="59"/>
      <c s="74" t="str">
        <f t="shared" si="23"/>
        <v/>
      </c>
      <c s="59"/>
      <c s="59"/>
      <c s="59"/>
      <c s="59"/>
      <c s="59"/>
      <c s="59"/>
      <c s="59"/>
      <c s="59"/>
    </row>
    <row r="61" spans="1:96" ht="15.75" customHeight="1">
      <c r="A61" s="230" t="str">
        <f>IF('STUDENT DATA SHEET '!A62="","",'STUDENT DATA SHEET '!A62)</f>
        <v/>
      </c>
      <c s="231" t="str">
        <f>IFERROR(IF('STUDENT DATA SHEET '!B62="","",'STUDENT DATA SHEET '!B62),"")</f>
        <v/>
      </c>
      <c s="231" t="str">
        <f>IFERROR(IF('STUDENT DATA SHEET '!C62="","",'STUDENT DATA SHEET '!C62),"")</f>
        <v/>
      </c>
      <c s="231" t="str">
        <f>IFERROR(IF('STUDENT DATA SHEET '!D62="","",'STUDENT DATA SHEET '!D62),"")</f>
        <v/>
      </c>
      <c s="43" t="str">
        <f>IFERROR(IF('STUDENT DATA SHEET '!E62="","",'STUDENT DATA SHEET '!E62),"")</f>
        <v/>
      </c>
      <c s="234" t="str">
        <f>IFERROR(IF('STUDENT DATA SHEET '!F62="","",'STUDENT DATA SHEET '!F62),"")</f>
        <v/>
      </c>
      <c s="231" t="str">
        <f>IFERROR(IF('STUDENT DATA SHEET '!G62="","",'STUDENT DATA SHEET '!G62),"")</f>
        <v/>
      </c>
      <c s="231" t="str">
        <f>IFERROR(IF('STUDENT DATA SHEET '!H62="","",'STUDENT DATA SHEET '!H62),"")</f>
        <v/>
      </c>
      <c s="231" t="str">
        <f>IFERROR(UPPER(IF('STUDENT DATA SHEET '!I62="","",'STUDENT DATA SHEET '!I62)),"")</f>
        <v/>
      </c>
      <c s="54" t="str">
        <f>IFERROR(IF('STUDENT DATA SHEET '!J62="","",'STUDENT DATA SHEET '!J62),"")</f>
        <v/>
      </c>
      <c s="54" t="str">
        <f>IFERROR(IF('STUDENT DATA SHEET '!K62="","",'STUDENT DATA SHEET '!K62),"")</f>
        <v/>
      </c>
      <c s="54"/>
      <c s="48"/>
      <c s="48"/>
      <c s="48"/>
      <c s="48"/>
      <c s="48"/>
      <c s="48"/>
      <c s="48"/>
      <c s="48"/>
      <c s="48"/>
      <c s="48"/>
      <c s="48"/>
      <c s="48"/>
      <c s="48"/>
      <c s="48"/>
      <c s="48"/>
      <c s="48"/>
      <c s="48"/>
      <c s="48"/>
      <c s="48"/>
      <c s="48"/>
      <c s="48"/>
      <c s="48"/>
      <c s="48"/>
      <c s="48"/>
      <c s="48"/>
      <c s="48"/>
      <c s="48"/>
      <c s="48"/>
      <c s="48"/>
      <c s="48"/>
      <c s="48"/>
      <c s="48"/>
      <c s="89" t="str">
        <f>IF(B61="","",_xlfn.AGGREGATE(3,5,$B$6:B61))</f>
        <v/>
      </c>
      <c s="49"/>
      <c s="49"/>
      <c s="48"/>
      <c s="48"/>
      <c s="48"/>
      <c s="48"/>
      <c s="48"/>
      <c s="48"/>
      <c s="48"/>
      <c s="48"/>
      <c s="48"/>
      <c s="48"/>
      <c s="48"/>
      <c s="48"/>
      <c s="48"/>
      <c s="48"/>
      <c s="48"/>
      <c s="48"/>
      <c s="48"/>
      <c s="48"/>
      <c s="48"/>
      <c s="48"/>
      <c s="48"/>
      <c s="48"/>
      <c s="48"/>
      <c s="48"/>
      <c s="48"/>
      <c s="48"/>
      <c s="50" t="str">
        <f t="shared" si="17"/>
        <v/>
      </c>
      <c s="252" t="str">
        <f>IF($I61="","",'OCT 24'!$BZ61)</f>
        <v/>
      </c>
      <c s="91" t="str">
        <f t="shared" si="18"/>
        <v/>
      </c>
      <c s="50" t="str">
        <f t="shared" si="19"/>
        <v/>
      </c>
      <c s="252" t="str">
        <f>IF($I61="","",'OCT 24'!$CC61)</f>
        <v/>
      </c>
      <c s="91" t="str">
        <f t="shared" si="20"/>
        <v/>
      </c>
      <c s="50" t="str">
        <f t="shared" si="21"/>
        <v/>
      </c>
      <c s="252" t="str">
        <f>IF($I61="","",'OCT 24'!$CF61)</f>
        <v/>
      </c>
      <c s="91" t="str">
        <f t="shared" si="22"/>
        <v/>
      </c>
      <c s="80"/>
      <c s="53">
        <v>55</v>
      </c>
      <c s="59"/>
      <c s="59"/>
      <c s="59"/>
      <c s="74" t="str">
        <f t="shared" si="23"/>
        <v/>
      </c>
      <c s="59"/>
      <c s="59"/>
      <c s="59"/>
      <c s="59"/>
      <c s="59"/>
      <c s="59"/>
      <c s="59"/>
      <c s="59"/>
    </row>
    <row r="62" spans="1:96" ht="15.75" customHeight="1">
      <c r="A62" s="230" t="str">
        <f>IF('STUDENT DATA SHEET '!A63="","",'STUDENT DATA SHEET '!A63)</f>
        <v/>
      </c>
      <c s="231" t="str">
        <f>IFERROR(IF('STUDENT DATA SHEET '!B63="","",'STUDENT DATA SHEET '!B63),"")</f>
        <v/>
      </c>
      <c s="231" t="str">
        <f>IFERROR(IF('STUDENT DATA SHEET '!C63="","",'STUDENT DATA SHEET '!C63),"")</f>
        <v/>
      </c>
      <c s="231" t="str">
        <f>IFERROR(IF('STUDENT DATA SHEET '!D63="","",'STUDENT DATA SHEET '!D63),"")</f>
        <v/>
      </c>
      <c s="43" t="str">
        <f>IFERROR(IF('STUDENT DATA SHEET '!E63="","",'STUDENT DATA SHEET '!E63),"")</f>
        <v/>
      </c>
      <c s="234" t="str">
        <f>IFERROR(IF('STUDENT DATA SHEET '!F63="","",'STUDENT DATA SHEET '!F63),"")</f>
        <v/>
      </c>
      <c s="231" t="str">
        <f>IFERROR(IF('STUDENT DATA SHEET '!G63="","",'STUDENT DATA SHEET '!G63),"")</f>
        <v/>
      </c>
      <c s="231" t="str">
        <f>IFERROR(IF('STUDENT DATA SHEET '!H63="","",'STUDENT DATA SHEET '!H63),"")</f>
        <v/>
      </c>
      <c s="231" t="str">
        <f>IFERROR(UPPER(IF('STUDENT DATA SHEET '!I63="","",'STUDENT DATA SHEET '!I63)),"")</f>
        <v/>
      </c>
      <c s="54" t="str">
        <f>IFERROR(IF('STUDENT DATA SHEET '!J63="","",'STUDENT DATA SHEET '!J63),"")</f>
        <v/>
      </c>
      <c s="54" t="str">
        <f>IFERROR(IF('STUDENT DATA SHEET '!K63="","",'STUDENT DATA SHEET '!K63),"")</f>
        <v/>
      </c>
      <c s="54"/>
      <c s="48"/>
      <c s="48"/>
      <c s="48"/>
      <c s="48"/>
      <c s="48"/>
      <c s="48"/>
      <c s="48"/>
      <c s="48"/>
      <c s="48"/>
      <c s="48"/>
      <c s="48"/>
      <c s="48"/>
      <c s="48"/>
      <c s="48"/>
      <c s="48"/>
      <c s="48"/>
      <c s="48"/>
      <c s="48"/>
      <c s="48"/>
      <c s="48"/>
      <c s="48"/>
      <c s="48"/>
      <c s="48"/>
      <c s="48"/>
      <c s="48"/>
      <c s="48"/>
      <c s="48"/>
      <c s="48"/>
      <c s="48"/>
      <c s="48"/>
      <c s="48"/>
      <c s="48"/>
      <c s="89" t="str">
        <f>IF(B62="","",_xlfn.AGGREGATE(3,5,$B$6:B62))</f>
        <v/>
      </c>
      <c s="49"/>
      <c s="49"/>
      <c s="48"/>
      <c s="48"/>
      <c s="48"/>
      <c s="48"/>
      <c s="48"/>
      <c s="48"/>
      <c s="48"/>
      <c s="48"/>
      <c s="48"/>
      <c s="48"/>
      <c s="48"/>
      <c s="48"/>
      <c s="48"/>
      <c s="48"/>
      <c s="48"/>
      <c s="48"/>
      <c s="48"/>
      <c s="48"/>
      <c s="48"/>
      <c s="48"/>
      <c s="48"/>
      <c s="48"/>
      <c s="48"/>
      <c s="48"/>
      <c s="48"/>
      <c s="48"/>
      <c s="50" t="str">
        <f t="shared" si="17"/>
        <v/>
      </c>
      <c s="252" t="str">
        <f>IF($I62="","",'OCT 24'!$BZ62)</f>
        <v/>
      </c>
      <c s="91" t="str">
        <f t="shared" si="18"/>
        <v/>
      </c>
      <c s="50" t="str">
        <f t="shared" si="19"/>
        <v/>
      </c>
      <c s="252" t="str">
        <f>IF($I62="","",'OCT 24'!$CC62)</f>
        <v/>
      </c>
      <c s="91" t="str">
        <f t="shared" si="20"/>
        <v/>
      </c>
      <c s="50" t="str">
        <f t="shared" si="21"/>
        <v/>
      </c>
      <c s="252" t="str">
        <f>IF($I62="","",'OCT 24'!$CF62)</f>
        <v/>
      </c>
      <c s="91" t="str">
        <f t="shared" si="22"/>
        <v/>
      </c>
      <c s="80"/>
      <c s="53">
        <v>56</v>
      </c>
      <c s="59"/>
      <c s="59"/>
      <c s="59"/>
      <c s="74" t="str">
        <f t="shared" si="23"/>
        <v/>
      </c>
      <c s="59"/>
      <c s="59"/>
      <c s="59"/>
      <c s="59"/>
      <c s="59"/>
      <c s="59"/>
      <c s="59"/>
      <c s="59"/>
    </row>
    <row r="63" spans="1:96" ht="15.75" customHeight="1">
      <c r="A63" s="230" t="str">
        <f>IF('STUDENT DATA SHEET '!A64="","",'STUDENT DATA SHEET '!A64)</f>
        <v/>
      </c>
      <c s="231" t="str">
        <f>IFERROR(IF('STUDENT DATA SHEET '!B64="","",'STUDENT DATA SHEET '!B64),"")</f>
        <v/>
      </c>
      <c s="231" t="str">
        <f>IFERROR(IF('STUDENT DATA SHEET '!C64="","",'STUDENT DATA SHEET '!C64),"")</f>
        <v/>
      </c>
      <c s="231" t="str">
        <f>IFERROR(IF('STUDENT DATA SHEET '!D64="","",'STUDENT DATA SHEET '!D64),"")</f>
        <v/>
      </c>
      <c s="43" t="str">
        <f>IFERROR(IF('STUDENT DATA SHEET '!E64="","",'STUDENT DATA SHEET '!E64),"")</f>
        <v/>
      </c>
      <c s="234" t="str">
        <f>IFERROR(IF('STUDENT DATA SHEET '!F64="","",'STUDENT DATA SHEET '!F64),"")</f>
        <v/>
      </c>
      <c s="231" t="str">
        <f>IFERROR(IF('STUDENT DATA SHEET '!G64="","",'STUDENT DATA SHEET '!G64),"")</f>
        <v/>
      </c>
      <c s="231" t="str">
        <f>IFERROR(IF('STUDENT DATA SHEET '!H64="","",'STUDENT DATA SHEET '!H64),"")</f>
        <v/>
      </c>
      <c s="231" t="str">
        <f>IFERROR(UPPER(IF('STUDENT DATA SHEET '!I64="","",'STUDENT DATA SHEET '!I64)),"")</f>
        <v/>
      </c>
      <c s="54" t="str">
        <f>IFERROR(IF('STUDENT DATA SHEET '!J64="","",'STUDENT DATA SHEET '!J64),"")</f>
        <v/>
      </c>
      <c s="54" t="str">
        <f>IFERROR(IF('STUDENT DATA SHEET '!K64="","",'STUDENT DATA SHEET '!K64),"")</f>
        <v/>
      </c>
      <c s="54"/>
      <c s="48"/>
      <c s="48"/>
      <c s="48"/>
      <c s="48"/>
      <c s="48"/>
      <c s="48"/>
      <c s="48"/>
      <c s="48"/>
      <c s="48"/>
      <c s="48"/>
      <c s="48"/>
      <c s="48"/>
      <c s="48"/>
      <c s="48"/>
      <c s="48"/>
      <c s="48"/>
      <c s="48"/>
      <c s="48"/>
      <c s="48"/>
      <c s="48"/>
      <c s="48"/>
      <c s="48"/>
      <c s="48"/>
      <c s="48"/>
      <c s="48"/>
      <c s="48"/>
      <c s="48"/>
      <c s="48"/>
      <c s="48"/>
      <c s="48"/>
      <c s="48"/>
      <c s="48"/>
      <c s="89" t="str">
        <f>IF(B63="","",_xlfn.AGGREGATE(3,5,$B$6:B63))</f>
        <v/>
      </c>
      <c s="49"/>
      <c s="49"/>
      <c s="48"/>
      <c s="48"/>
      <c s="48"/>
      <c s="48"/>
      <c s="48"/>
      <c s="48"/>
      <c s="48"/>
      <c s="48"/>
      <c s="48"/>
      <c s="48"/>
      <c s="48"/>
      <c s="48"/>
      <c s="48"/>
      <c s="48"/>
      <c s="48"/>
      <c s="48"/>
      <c s="48"/>
      <c s="48"/>
      <c s="48"/>
      <c s="48"/>
      <c s="48"/>
      <c s="48"/>
      <c s="48"/>
      <c s="48"/>
      <c s="48"/>
      <c s="48"/>
      <c s="50" t="str">
        <f t="shared" si="17"/>
        <v/>
      </c>
      <c s="252" t="str">
        <f>IF($I63="","",'OCT 24'!$BZ63)</f>
        <v/>
      </c>
      <c s="91" t="str">
        <f t="shared" si="18"/>
        <v/>
      </c>
      <c s="50" t="str">
        <f t="shared" si="19"/>
        <v/>
      </c>
      <c s="252" t="str">
        <f>IF($I63="","",'OCT 24'!$CC63)</f>
        <v/>
      </c>
      <c s="91" t="str">
        <f t="shared" si="20"/>
        <v/>
      </c>
      <c s="50" t="str">
        <f t="shared" si="21"/>
        <v/>
      </c>
      <c s="252" t="str">
        <f>IF($I63="","",'OCT 24'!$CF63)</f>
        <v/>
      </c>
      <c s="91" t="str">
        <f t="shared" si="22"/>
        <v/>
      </c>
      <c s="80"/>
      <c s="53">
        <v>57</v>
      </c>
      <c s="59"/>
      <c s="59"/>
      <c s="59"/>
      <c s="74" t="str">
        <f t="shared" si="23"/>
        <v/>
      </c>
      <c s="59"/>
      <c s="59"/>
      <c s="59"/>
      <c s="59"/>
      <c s="59"/>
      <c s="59"/>
      <c s="59"/>
      <c s="59"/>
    </row>
    <row r="64" spans="1:96" ht="15.75" customHeight="1">
      <c r="A64" s="230" t="str">
        <f>IF('STUDENT DATA SHEET '!A65="","",'STUDENT DATA SHEET '!A65)</f>
        <v/>
      </c>
      <c s="231" t="str">
        <f>IFERROR(IF('STUDENT DATA SHEET '!B65="","",'STUDENT DATA SHEET '!B65),"")</f>
        <v/>
      </c>
      <c s="231" t="str">
        <f>IFERROR(IF('STUDENT DATA SHEET '!C65="","",'STUDENT DATA SHEET '!C65),"")</f>
        <v/>
      </c>
      <c s="231" t="str">
        <f>IFERROR(IF('STUDENT DATA SHEET '!D65="","",'STUDENT DATA SHEET '!D65),"")</f>
        <v/>
      </c>
      <c s="43" t="str">
        <f>IFERROR(IF('STUDENT DATA SHEET '!E65="","",'STUDENT DATA SHEET '!E65),"")</f>
        <v/>
      </c>
      <c s="234" t="str">
        <f>IFERROR(IF('STUDENT DATA SHEET '!F65="","",'STUDENT DATA SHEET '!F65),"")</f>
        <v/>
      </c>
      <c s="231" t="str">
        <f>IFERROR(IF('STUDENT DATA SHEET '!G65="","",'STUDENT DATA SHEET '!G65),"")</f>
        <v/>
      </c>
      <c s="231" t="str">
        <f>IFERROR(IF('STUDENT DATA SHEET '!H65="","",'STUDENT DATA SHEET '!H65),"")</f>
        <v/>
      </c>
      <c s="231" t="str">
        <f>IFERROR(UPPER(IF('STUDENT DATA SHEET '!I65="","",'STUDENT DATA SHEET '!I65)),"")</f>
        <v/>
      </c>
      <c s="54" t="str">
        <f>IFERROR(IF('STUDENT DATA SHEET '!J65="","",'STUDENT DATA SHEET '!J65),"")</f>
        <v/>
      </c>
      <c s="54" t="str">
        <f>IFERROR(IF('STUDENT DATA SHEET '!K65="","",'STUDENT DATA SHEET '!K65),"")</f>
        <v/>
      </c>
      <c s="54"/>
      <c s="48"/>
      <c s="48"/>
      <c s="48"/>
      <c s="48"/>
      <c s="48"/>
      <c s="48"/>
      <c s="48"/>
      <c s="48"/>
      <c s="48"/>
      <c s="48"/>
      <c s="48"/>
      <c s="48"/>
      <c s="48"/>
      <c s="48"/>
      <c s="48"/>
      <c s="48"/>
      <c s="48"/>
      <c s="48"/>
      <c s="48"/>
      <c s="48"/>
      <c s="48"/>
      <c s="48"/>
      <c s="48"/>
      <c s="48"/>
      <c s="48"/>
      <c s="48"/>
      <c s="48"/>
      <c s="48"/>
      <c s="48"/>
      <c s="48"/>
      <c s="48"/>
      <c s="48"/>
      <c s="89" t="str">
        <f>IF(B64="","",_xlfn.AGGREGATE(3,5,$B$6:B64))</f>
        <v/>
      </c>
      <c s="49"/>
      <c s="49"/>
      <c s="48"/>
      <c s="48"/>
      <c s="48"/>
      <c s="48"/>
      <c s="48"/>
      <c s="48"/>
      <c s="48"/>
      <c s="48"/>
      <c s="48"/>
      <c s="48"/>
      <c s="48"/>
      <c s="48"/>
      <c s="48"/>
      <c s="48"/>
      <c s="48"/>
      <c s="48"/>
      <c s="48"/>
      <c s="48"/>
      <c s="48"/>
      <c s="48"/>
      <c s="48"/>
      <c s="48"/>
      <c s="48"/>
      <c s="48"/>
      <c s="48"/>
      <c s="48"/>
      <c s="50" t="str">
        <f t="shared" si="17"/>
        <v/>
      </c>
      <c s="252" t="str">
        <f>IF($I64="","",'OCT 24'!$BZ64)</f>
        <v/>
      </c>
      <c s="91" t="str">
        <f t="shared" si="18"/>
        <v/>
      </c>
      <c s="50" t="str">
        <f t="shared" si="19"/>
        <v/>
      </c>
      <c s="252" t="str">
        <f>IF($I64="","",'OCT 24'!$CC64)</f>
        <v/>
      </c>
      <c s="91" t="str">
        <f t="shared" si="20"/>
        <v/>
      </c>
      <c s="50" t="str">
        <f t="shared" si="21"/>
        <v/>
      </c>
      <c s="252" t="str">
        <f>IF($I64="","",'OCT 24'!$CF64)</f>
        <v/>
      </c>
      <c s="91" t="str">
        <f t="shared" si="22"/>
        <v/>
      </c>
      <c s="80"/>
      <c s="53">
        <v>58</v>
      </c>
      <c s="59"/>
      <c s="59"/>
      <c s="59"/>
      <c s="74" t="str">
        <f t="shared" si="23"/>
        <v/>
      </c>
      <c s="59"/>
      <c s="59"/>
      <c s="59"/>
      <c s="59"/>
      <c s="59"/>
      <c s="59"/>
      <c s="59"/>
      <c s="59"/>
    </row>
    <row r="65" spans="1:96" ht="15.75" customHeight="1">
      <c r="A65" s="230" t="str">
        <f>IF('STUDENT DATA SHEET '!A66="","",'STUDENT DATA SHEET '!A66)</f>
        <v/>
      </c>
      <c s="231" t="str">
        <f>IFERROR(IF('STUDENT DATA SHEET '!B66="","",'STUDENT DATA SHEET '!B66),"")</f>
        <v/>
      </c>
      <c s="231" t="str">
        <f>IFERROR(IF('STUDENT DATA SHEET '!C66="","",'STUDENT DATA SHEET '!C66),"")</f>
        <v/>
      </c>
      <c s="231" t="str">
        <f>IFERROR(IF('STUDENT DATA SHEET '!D66="","",'STUDENT DATA SHEET '!D66),"")</f>
        <v/>
      </c>
      <c s="43" t="str">
        <f>IFERROR(IF('STUDENT DATA SHEET '!E66="","",'STUDENT DATA SHEET '!E66),"")</f>
        <v/>
      </c>
      <c s="234" t="str">
        <f>IFERROR(IF('STUDENT DATA SHEET '!F66="","",'STUDENT DATA SHEET '!F66),"")</f>
        <v/>
      </c>
      <c s="231" t="str">
        <f>IFERROR(IF('STUDENT DATA SHEET '!G66="","",'STUDENT DATA SHEET '!G66),"")</f>
        <v/>
      </c>
      <c s="231" t="str">
        <f>IFERROR(IF('STUDENT DATA SHEET '!H66="","",'STUDENT DATA SHEET '!H66),"")</f>
        <v/>
      </c>
      <c s="231" t="str">
        <f>IFERROR(UPPER(IF('STUDENT DATA SHEET '!I66="","",'STUDENT DATA SHEET '!I66)),"")</f>
        <v/>
      </c>
      <c s="54" t="str">
        <f>IFERROR(IF('STUDENT DATA SHEET '!J66="","",'STUDENT DATA SHEET '!J66),"")</f>
        <v/>
      </c>
      <c s="54" t="str">
        <f>IFERROR(IF('STUDENT DATA SHEET '!K66="","",'STUDENT DATA SHEET '!K66),"")</f>
        <v/>
      </c>
      <c s="54"/>
      <c s="48"/>
      <c s="48"/>
      <c s="48"/>
      <c s="48"/>
      <c s="48"/>
      <c s="48"/>
      <c s="48"/>
      <c s="48"/>
      <c s="48"/>
      <c s="48"/>
      <c s="48"/>
      <c s="48"/>
      <c s="48"/>
      <c s="48"/>
      <c s="48"/>
      <c s="48"/>
      <c s="48"/>
      <c s="48"/>
      <c s="48"/>
      <c s="48"/>
      <c s="48"/>
      <c s="48"/>
      <c s="48"/>
      <c s="48"/>
      <c s="48"/>
      <c s="48"/>
      <c s="48"/>
      <c s="48"/>
      <c s="48"/>
      <c s="48"/>
      <c s="48"/>
      <c s="48"/>
      <c s="89" t="str">
        <f>IF(B65="","",_xlfn.AGGREGATE(3,5,$B$6:B65))</f>
        <v/>
      </c>
      <c s="49"/>
      <c s="49"/>
      <c s="48"/>
      <c s="48"/>
      <c s="48"/>
      <c s="48"/>
      <c s="48"/>
      <c s="48"/>
      <c s="48"/>
      <c s="48"/>
      <c s="48"/>
      <c s="48"/>
      <c s="48"/>
      <c s="48"/>
      <c s="48"/>
      <c s="48"/>
      <c s="48"/>
      <c s="48"/>
      <c s="48"/>
      <c s="48"/>
      <c s="48"/>
      <c s="48"/>
      <c s="48"/>
      <c s="48"/>
      <c s="48"/>
      <c s="48"/>
      <c s="48"/>
      <c s="48"/>
      <c s="50" t="str">
        <f t="shared" si="17"/>
        <v/>
      </c>
      <c s="252" t="str">
        <f>IF($I65="","",'OCT 24'!$BZ65)</f>
        <v/>
      </c>
      <c s="91" t="str">
        <f t="shared" si="18"/>
        <v/>
      </c>
      <c s="50" t="str">
        <f t="shared" si="19"/>
        <v/>
      </c>
      <c s="252" t="str">
        <f>IF($I65="","",'OCT 24'!$CC65)</f>
        <v/>
      </c>
      <c s="91" t="str">
        <f t="shared" si="20"/>
        <v/>
      </c>
      <c s="50" t="str">
        <f t="shared" si="21"/>
        <v/>
      </c>
      <c s="252" t="str">
        <f>IF($I65="","",'OCT 24'!$CF65)</f>
        <v/>
      </c>
      <c s="91" t="str">
        <f t="shared" si="22"/>
        <v/>
      </c>
      <c s="80"/>
      <c s="53">
        <v>59</v>
      </c>
      <c s="59"/>
      <c s="59"/>
      <c s="59"/>
      <c s="74" t="str">
        <f t="shared" si="23"/>
        <v/>
      </c>
      <c s="59"/>
      <c s="59"/>
      <c s="59"/>
      <c s="59"/>
      <c s="59"/>
      <c s="59"/>
      <c s="59"/>
      <c s="59"/>
    </row>
    <row r="66" spans="1:96" ht="15.75" customHeight="1">
      <c r="A66" s="230" t="str">
        <f>IF('STUDENT DATA SHEET '!A67="","",'STUDENT DATA SHEET '!A67)</f>
        <v/>
      </c>
      <c s="231" t="str">
        <f>IFERROR(IF('STUDENT DATA SHEET '!B67="","",'STUDENT DATA SHEET '!B67),"")</f>
        <v/>
      </c>
      <c s="231" t="str">
        <f>IFERROR(IF('STUDENT DATA SHEET '!C67="","",'STUDENT DATA SHEET '!C67),"")</f>
        <v/>
      </c>
      <c s="231" t="str">
        <f>IFERROR(IF('STUDENT DATA SHEET '!D67="","",'STUDENT DATA SHEET '!D67),"")</f>
        <v/>
      </c>
      <c s="43" t="str">
        <f>IFERROR(IF('STUDENT DATA SHEET '!E67="","",'STUDENT DATA SHEET '!E67),"")</f>
        <v/>
      </c>
      <c s="234" t="str">
        <f>IFERROR(IF('STUDENT DATA SHEET '!F67="","",'STUDENT DATA SHEET '!F67),"")</f>
        <v/>
      </c>
      <c s="231" t="str">
        <f>IFERROR(IF('STUDENT DATA SHEET '!G67="","",'STUDENT DATA SHEET '!G67),"")</f>
        <v/>
      </c>
      <c s="231" t="str">
        <f>IFERROR(IF('STUDENT DATA SHEET '!H67="","",'STUDENT DATA SHEET '!H67),"")</f>
        <v/>
      </c>
      <c s="231" t="str">
        <f>IFERROR(UPPER(IF('STUDENT DATA SHEET '!I67="","",'STUDENT DATA SHEET '!I67)),"")</f>
        <v/>
      </c>
      <c s="54" t="str">
        <f>IFERROR(IF('STUDENT DATA SHEET '!J67="","",'STUDENT DATA SHEET '!J67),"")</f>
        <v/>
      </c>
      <c s="54" t="str">
        <f>IFERROR(IF('STUDENT DATA SHEET '!K67="","",'STUDENT DATA SHEET '!K67),"")</f>
        <v/>
      </c>
      <c s="54"/>
      <c s="48"/>
      <c s="48"/>
      <c s="48"/>
      <c s="48"/>
      <c s="48"/>
      <c s="48"/>
      <c s="48"/>
      <c s="48"/>
      <c s="48"/>
      <c s="48"/>
      <c s="48"/>
      <c s="48"/>
      <c s="48"/>
      <c s="48"/>
      <c s="48"/>
      <c s="48"/>
      <c s="48"/>
      <c s="48"/>
      <c s="48"/>
      <c s="48"/>
      <c s="48"/>
      <c s="48"/>
      <c s="48"/>
      <c s="48"/>
      <c s="48"/>
      <c s="48"/>
      <c s="48"/>
      <c s="48"/>
      <c s="48"/>
      <c s="48"/>
      <c s="48"/>
      <c s="48"/>
      <c s="89" t="str">
        <f>IF(B66="","",_xlfn.AGGREGATE(3,5,$B$6:B66))</f>
        <v/>
      </c>
      <c s="49"/>
      <c s="49"/>
      <c s="48"/>
      <c s="48"/>
      <c s="48"/>
      <c s="48"/>
      <c s="48"/>
      <c s="48"/>
      <c s="48"/>
      <c s="48"/>
      <c s="48"/>
      <c s="48"/>
      <c s="48"/>
      <c s="48"/>
      <c s="48"/>
      <c s="48"/>
      <c s="48"/>
      <c s="48"/>
      <c s="48"/>
      <c s="48"/>
      <c s="48"/>
      <c s="48"/>
      <c s="48"/>
      <c s="48"/>
      <c s="48"/>
      <c s="48"/>
      <c s="48"/>
      <c s="48"/>
      <c s="50" t="str">
        <f t="shared" si="17"/>
        <v/>
      </c>
      <c s="252" t="str">
        <f>IF($I66="","",'OCT 24'!$BZ66)</f>
        <v/>
      </c>
      <c s="91" t="str">
        <f t="shared" si="18"/>
        <v/>
      </c>
      <c s="50" t="str">
        <f t="shared" si="19"/>
        <v/>
      </c>
      <c s="252" t="str">
        <f>IF($I66="","",'OCT 24'!$CC66)</f>
        <v/>
      </c>
      <c s="91" t="str">
        <f t="shared" si="20"/>
        <v/>
      </c>
      <c s="50" t="str">
        <f t="shared" si="21"/>
        <v/>
      </c>
      <c s="252" t="str">
        <f>IF($I66="","",'OCT 24'!$CF66)</f>
        <v/>
      </c>
      <c s="91" t="str">
        <f t="shared" si="22"/>
        <v/>
      </c>
      <c s="80"/>
      <c s="53">
        <v>60</v>
      </c>
      <c s="59"/>
      <c s="59"/>
      <c s="59"/>
      <c s="74" t="str">
        <f t="shared" si="23"/>
        <v/>
      </c>
      <c s="59"/>
      <c s="59"/>
      <c s="59"/>
      <c s="59"/>
      <c s="59"/>
      <c s="59"/>
      <c s="59"/>
      <c s="59"/>
    </row>
    <row r="67" spans="1:96" ht="15.75" customHeight="1">
      <c r="A67" s="230" t="str">
        <f>IF('STUDENT DATA SHEET '!A68="","",'STUDENT DATA SHEET '!A68)</f>
        <v/>
      </c>
      <c s="231" t="str">
        <f>IFERROR(IF('STUDENT DATA SHEET '!B68="","",'STUDENT DATA SHEET '!B68),"")</f>
        <v/>
      </c>
      <c s="231" t="str">
        <f>IFERROR(IF('STUDENT DATA SHEET '!C68="","",'STUDENT DATA SHEET '!C68),"")</f>
        <v/>
      </c>
      <c s="231" t="str">
        <f>IFERROR(IF('STUDENT DATA SHEET '!D68="","",'STUDENT DATA SHEET '!D68),"")</f>
        <v/>
      </c>
      <c s="43" t="str">
        <f>IFERROR(IF('STUDENT DATA SHEET '!E68="","",'STUDENT DATA SHEET '!E68),"")</f>
        <v/>
      </c>
      <c s="234" t="str">
        <f>IFERROR(IF('STUDENT DATA SHEET '!F68="","",'STUDENT DATA SHEET '!F68),"")</f>
        <v/>
      </c>
      <c s="231" t="str">
        <f>IFERROR(IF('STUDENT DATA SHEET '!G68="","",'STUDENT DATA SHEET '!G68),"")</f>
        <v/>
      </c>
      <c s="231" t="str">
        <f>IFERROR(IF('STUDENT DATA SHEET '!H68="","",'STUDENT DATA SHEET '!H68),"")</f>
        <v/>
      </c>
      <c s="231" t="str">
        <f>IFERROR(UPPER(IF('STUDENT DATA SHEET '!I68="","",'STUDENT DATA SHEET '!I68)),"")</f>
        <v/>
      </c>
      <c s="54" t="str">
        <f>IFERROR(IF('STUDENT DATA SHEET '!J68="","",'STUDENT DATA SHEET '!J68),"")</f>
        <v/>
      </c>
      <c s="54" t="str">
        <f>IFERROR(IF('STUDENT DATA SHEET '!K68="","",'STUDENT DATA SHEET '!K68),"")</f>
        <v/>
      </c>
      <c s="54"/>
      <c s="48"/>
      <c s="48"/>
      <c s="48"/>
      <c s="48"/>
      <c s="48"/>
      <c s="48"/>
      <c s="48"/>
      <c s="48"/>
      <c s="48"/>
      <c s="48"/>
      <c s="48"/>
      <c s="48"/>
      <c s="48"/>
      <c s="48"/>
      <c s="48"/>
      <c s="48"/>
      <c s="48"/>
      <c s="48"/>
      <c s="48"/>
      <c s="48"/>
      <c s="48"/>
      <c s="48"/>
      <c s="48"/>
      <c s="48"/>
      <c s="48"/>
      <c s="48"/>
      <c s="48"/>
      <c s="48"/>
      <c s="48"/>
      <c s="48"/>
      <c s="48"/>
      <c s="48"/>
      <c s="89" t="str">
        <f>IF(B67="","",_xlfn.AGGREGATE(3,5,$B$6:B67))</f>
        <v/>
      </c>
      <c s="49"/>
      <c s="49"/>
      <c s="48"/>
      <c s="48"/>
      <c s="48"/>
      <c s="48"/>
      <c s="48"/>
      <c s="48"/>
      <c s="48"/>
      <c s="48"/>
      <c s="48"/>
      <c s="48"/>
      <c s="48"/>
      <c s="48"/>
      <c s="48"/>
      <c s="48"/>
      <c s="48"/>
      <c s="48"/>
      <c s="48"/>
      <c s="48"/>
      <c s="48"/>
      <c s="48"/>
      <c s="48"/>
      <c s="48"/>
      <c s="48"/>
      <c s="48"/>
      <c s="48"/>
      <c s="48"/>
      <c s="50" t="str">
        <f t="shared" si="17"/>
        <v/>
      </c>
      <c s="252" t="str">
        <f>IF($I67="","",'OCT 24'!$BZ67)</f>
        <v/>
      </c>
      <c s="91" t="str">
        <f t="shared" si="18"/>
        <v/>
      </c>
      <c s="50" t="str">
        <f t="shared" si="19"/>
        <v/>
      </c>
      <c s="252" t="str">
        <f>IF($I67="","",'OCT 24'!$CC67)</f>
        <v/>
      </c>
      <c s="91" t="str">
        <f t="shared" si="20"/>
        <v/>
      </c>
      <c s="50" t="str">
        <f t="shared" si="21"/>
        <v/>
      </c>
      <c s="252" t="str">
        <f>IF($I67="","",'OCT 24'!$CF67)</f>
        <v/>
      </c>
      <c s="91" t="str">
        <f t="shared" si="22"/>
        <v/>
      </c>
      <c s="80"/>
      <c s="53">
        <v>61</v>
      </c>
      <c s="59"/>
      <c s="59"/>
      <c s="59"/>
      <c s="74" t="str">
        <f t="shared" si="23"/>
        <v/>
      </c>
      <c s="59"/>
      <c s="59"/>
      <c s="59"/>
      <c s="59"/>
      <c s="59"/>
      <c s="59"/>
      <c s="59"/>
      <c s="59"/>
    </row>
    <row r="68" spans="1:96" ht="15.75" customHeight="1">
      <c r="A68" s="230" t="str">
        <f>IF('STUDENT DATA SHEET '!A69="","",'STUDENT DATA SHEET '!A69)</f>
        <v/>
      </c>
      <c s="231" t="str">
        <f>IFERROR(IF('STUDENT DATA SHEET '!B69="","",'STUDENT DATA SHEET '!B69),"")</f>
        <v/>
      </c>
      <c s="231" t="str">
        <f>IFERROR(IF('STUDENT DATA SHEET '!C69="","",'STUDENT DATA SHEET '!C69),"")</f>
        <v/>
      </c>
      <c s="231" t="str">
        <f>IFERROR(IF('STUDENT DATA SHEET '!D69="","",'STUDENT DATA SHEET '!D69),"")</f>
        <v/>
      </c>
      <c s="43" t="str">
        <f>IFERROR(IF('STUDENT DATA SHEET '!E69="","",'STUDENT DATA SHEET '!E69),"")</f>
        <v/>
      </c>
      <c s="234" t="str">
        <f>IFERROR(IF('STUDENT DATA SHEET '!F69="","",'STUDENT DATA SHEET '!F69),"")</f>
        <v/>
      </c>
      <c s="231" t="str">
        <f>IFERROR(IF('STUDENT DATA SHEET '!G69="","",'STUDENT DATA SHEET '!G69),"")</f>
        <v/>
      </c>
      <c s="231" t="str">
        <f>IFERROR(IF('STUDENT DATA SHEET '!H69="","",'STUDENT DATA SHEET '!H69),"")</f>
        <v/>
      </c>
      <c s="231" t="str">
        <f>IFERROR(UPPER(IF('STUDENT DATA SHEET '!I69="","",'STUDENT DATA SHEET '!I69)),"")</f>
        <v/>
      </c>
      <c s="54" t="str">
        <f>IFERROR(IF('STUDENT DATA SHEET '!J69="","",'STUDENT DATA SHEET '!J69),"")</f>
        <v/>
      </c>
      <c s="54" t="str">
        <f>IFERROR(IF('STUDENT DATA SHEET '!K69="","",'STUDENT DATA SHEET '!K69),"")</f>
        <v/>
      </c>
      <c s="54"/>
      <c s="48"/>
      <c s="48"/>
      <c s="48"/>
      <c s="48"/>
      <c s="48"/>
      <c s="48"/>
      <c s="48"/>
      <c s="48"/>
      <c s="48"/>
      <c s="48"/>
      <c s="48"/>
      <c s="48"/>
      <c s="48"/>
      <c s="48"/>
      <c s="48"/>
      <c s="48"/>
      <c s="48"/>
      <c s="48"/>
      <c s="48"/>
      <c s="48"/>
      <c s="48"/>
      <c s="48"/>
      <c s="48"/>
      <c s="48"/>
      <c s="48"/>
      <c s="48"/>
      <c s="48"/>
      <c s="48"/>
      <c s="48"/>
      <c s="48"/>
      <c s="48"/>
      <c s="48"/>
      <c s="89" t="str">
        <f>IF(B68="","",_xlfn.AGGREGATE(3,5,$B$6:B68))</f>
        <v/>
      </c>
      <c s="49"/>
      <c s="49"/>
      <c s="48"/>
      <c s="48"/>
      <c s="48"/>
      <c s="48"/>
      <c s="48"/>
      <c s="48"/>
      <c s="48"/>
      <c s="48"/>
      <c s="48"/>
      <c s="48"/>
      <c s="48"/>
      <c s="48"/>
      <c s="48"/>
      <c s="48"/>
      <c s="48"/>
      <c s="48"/>
      <c s="48"/>
      <c s="48"/>
      <c s="48"/>
      <c s="48"/>
      <c s="48"/>
      <c s="48"/>
      <c s="48"/>
      <c s="48"/>
      <c s="48"/>
      <c s="48"/>
      <c s="50" t="str">
        <f t="shared" si="17"/>
        <v/>
      </c>
      <c s="252" t="str">
        <f>IF($I68="","",'OCT 24'!$BZ68)</f>
        <v/>
      </c>
      <c s="91" t="str">
        <f t="shared" si="18"/>
        <v/>
      </c>
      <c s="50" t="str">
        <f t="shared" si="19"/>
        <v/>
      </c>
      <c s="252" t="str">
        <f>IF($I68="","",'OCT 24'!$CC68)</f>
        <v/>
      </c>
      <c s="91" t="str">
        <f t="shared" si="20"/>
        <v/>
      </c>
      <c s="50" t="str">
        <f t="shared" si="21"/>
        <v/>
      </c>
      <c s="252" t="str">
        <f>IF($I68="","",'OCT 24'!$CF68)</f>
        <v/>
      </c>
      <c s="91" t="str">
        <f t="shared" si="22"/>
        <v/>
      </c>
      <c s="80"/>
      <c s="75">
        <v>62</v>
      </c>
      <c s="59"/>
      <c s="59"/>
      <c s="59"/>
      <c s="74" t="str">
        <f t="shared" si="23"/>
        <v/>
      </c>
      <c s="59"/>
      <c s="59"/>
      <c s="59"/>
      <c s="59"/>
      <c s="59"/>
      <c s="59"/>
      <c s="59"/>
      <c s="59"/>
    </row>
    <row r="69" spans="1:96" ht="15.75" customHeight="1">
      <c r="A69" s="230" t="str">
        <f>IF('STUDENT DATA SHEET '!A70="","",'STUDENT DATA SHEET '!A70)</f>
        <v/>
      </c>
      <c s="231" t="str">
        <f>IFERROR(IF('STUDENT DATA SHEET '!B70="","",'STUDENT DATA SHEET '!B70),"")</f>
        <v/>
      </c>
      <c s="231" t="str">
        <f>IFERROR(IF('STUDENT DATA SHEET '!C70="","",'STUDENT DATA SHEET '!C70),"")</f>
        <v/>
      </c>
      <c s="231" t="str">
        <f>IFERROR(IF('STUDENT DATA SHEET '!D70="","",'STUDENT DATA SHEET '!D70),"")</f>
        <v/>
      </c>
      <c s="43" t="str">
        <f>IFERROR(IF('STUDENT DATA SHEET '!E70="","",'STUDENT DATA SHEET '!E70),"")</f>
        <v/>
      </c>
      <c s="234" t="str">
        <f>IFERROR(IF('STUDENT DATA SHEET '!F70="","",'STUDENT DATA SHEET '!F70),"")</f>
        <v/>
      </c>
      <c s="231" t="str">
        <f>IFERROR(IF('STUDENT DATA SHEET '!G70="","",'STUDENT DATA SHEET '!G70),"")</f>
        <v/>
      </c>
      <c s="231" t="str">
        <f>IFERROR(IF('STUDENT DATA SHEET '!H70="","",'STUDENT DATA SHEET '!H70),"")</f>
        <v/>
      </c>
      <c s="231" t="str">
        <f>IFERROR(UPPER(IF('STUDENT DATA SHEET '!I70="","",'STUDENT DATA SHEET '!I70)),"")</f>
        <v/>
      </c>
      <c s="54" t="str">
        <f>IFERROR(IF('STUDENT DATA SHEET '!J70="","",'STUDENT DATA SHEET '!J70),"")</f>
        <v/>
      </c>
      <c s="54" t="str">
        <f>IFERROR(IF('STUDENT DATA SHEET '!K70="","",'STUDENT DATA SHEET '!K70),"")</f>
        <v/>
      </c>
      <c s="54"/>
      <c s="48"/>
      <c s="48"/>
      <c s="48"/>
      <c s="48"/>
      <c s="48"/>
      <c s="48"/>
      <c s="48"/>
      <c s="48"/>
      <c s="48"/>
      <c s="48"/>
      <c s="48"/>
      <c s="48"/>
      <c s="48"/>
      <c s="48"/>
      <c s="48"/>
      <c s="48"/>
      <c s="48"/>
      <c s="48"/>
      <c s="48"/>
      <c s="48"/>
      <c s="48"/>
      <c s="48"/>
      <c s="48"/>
      <c s="48"/>
      <c s="48"/>
      <c s="48"/>
      <c s="48"/>
      <c s="48"/>
      <c s="48"/>
      <c s="48"/>
      <c s="48"/>
      <c s="48"/>
      <c s="89" t="str">
        <f>IF(B69="","",_xlfn.AGGREGATE(3,5,$B$6:B69))</f>
        <v/>
      </c>
      <c s="49"/>
      <c s="49"/>
      <c s="48"/>
      <c s="48"/>
      <c s="48"/>
      <c s="48"/>
      <c s="48"/>
      <c s="48"/>
      <c s="48"/>
      <c s="48"/>
      <c s="48"/>
      <c s="48"/>
      <c s="48"/>
      <c s="48"/>
      <c s="48"/>
      <c s="48"/>
      <c s="48"/>
      <c s="48"/>
      <c s="48"/>
      <c s="48"/>
      <c s="48"/>
      <c s="48"/>
      <c s="48"/>
      <c s="48"/>
      <c s="48"/>
      <c s="48"/>
      <c s="48"/>
      <c s="48"/>
      <c s="50" t="str">
        <f t="shared" si="17"/>
        <v/>
      </c>
      <c s="252" t="str">
        <f>IF($I69="","",'OCT 24'!$BZ69)</f>
        <v/>
      </c>
      <c s="91" t="str">
        <f t="shared" si="18"/>
        <v/>
      </c>
      <c s="50" t="str">
        <f t="shared" si="19"/>
        <v/>
      </c>
      <c s="252" t="str">
        <f>IF($I69="","",'OCT 24'!$CC69)</f>
        <v/>
      </c>
      <c s="91" t="str">
        <f t="shared" si="20"/>
        <v/>
      </c>
      <c s="50" t="str">
        <f t="shared" si="21"/>
        <v/>
      </c>
      <c s="252" t="str">
        <f>IF($I69="","",'OCT 24'!$CF69)</f>
        <v/>
      </c>
      <c s="91" t="str">
        <f t="shared" si="22"/>
        <v/>
      </c>
      <c s="80"/>
      <c s="76"/>
      <c s="59"/>
      <c s="59"/>
      <c s="59"/>
      <c s="74" t="str">
        <f t="shared" si="23"/>
        <v/>
      </c>
      <c s="59"/>
      <c s="59"/>
      <c s="59"/>
      <c s="59"/>
      <c s="59"/>
      <c s="59"/>
      <c s="59"/>
      <c s="59"/>
    </row>
    <row r="70" spans="1:96" ht="15.75" customHeight="1">
      <c r="A70" s="230" t="str">
        <f>IF('STUDENT DATA SHEET '!A71="","",'STUDENT DATA SHEET '!A71)</f>
        <v/>
      </c>
      <c s="231" t="str">
        <f>IFERROR(IF('STUDENT DATA SHEET '!B71="","",'STUDENT DATA SHEET '!B71),"")</f>
        <v/>
      </c>
      <c s="231" t="str">
        <f>IFERROR(IF('STUDENT DATA SHEET '!C71="","",'STUDENT DATA SHEET '!C71),"")</f>
        <v/>
      </c>
      <c s="231" t="str">
        <f>IFERROR(IF('STUDENT DATA SHEET '!D71="","",'STUDENT DATA SHEET '!D71),"")</f>
        <v/>
      </c>
      <c s="43" t="str">
        <f>IFERROR(IF('STUDENT DATA SHEET '!E71="","",'STUDENT DATA SHEET '!E71),"")</f>
        <v/>
      </c>
      <c s="234" t="str">
        <f>IFERROR(IF('STUDENT DATA SHEET '!F71="","",'STUDENT DATA SHEET '!F71),"")</f>
        <v/>
      </c>
      <c s="231" t="str">
        <f>IFERROR(IF('STUDENT DATA SHEET '!G71="","",'STUDENT DATA SHEET '!G71),"")</f>
        <v/>
      </c>
      <c s="231" t="str">
        <f>IFERROR(IF('STUDENT DATA SHEET '!H71="","",'STUDENT DATA SHEET '!H71),"")</f>
        <v/>
      </c>
      <c s="231" t="str">
        <f>IFERROR(UPPER(IF('STUDENT DATA SHEET '!I71="","",'STUDENT DATA SHEET '!I71)),"")</f>
        <v/>
      </c>
      <c s="54" t="str">
        <f>IFERROR(IF('STUDENT DATA SHEET '!J71="","",'STUDENT DATA SHEET '!J71),"")</f>
        <v/>
      </c>
      <c s="54" t="str">
        <f>IFERROR(IF('STUDENT DATA SHEET '!K71="","",'STUDENT DATA SHEET '!K71),"")</f>
        <v/>
      </c>
      <c s="54"/>
      <c s="48"/>
      <c s="48"/>
      <c s="48"/>
      <c s="48"/>
      <c s="48"/>
      <c s="48"/>
      <c s="48"/>
      <c s="48"/>
      <c s="48"/>
      <c s="48"/>
      <c s="48"/>
      <c s="48"/>
      <c s="48"/>
      <c s="48"/>
      <c s="48"/>
      <c s="48"/>
      <c s="48"/>
      <c s="48"/>
      <c s="48"/>
      <c s="48"/>
      <c s="48"/>
      <c s="48"/>
      <c s="48"/>
      <c s="48"/>
      <c s="48"/>
      <c s="48"/>
      <c s="48"/>
      <c s="48"/>
      <c s="48"/>
      <c s="48"/>
      <c s="48"/>
      <c s="48"/>
      <c s="89" t="str">
        <f>IF(B70="","",_xlfn.AGGREGATE(3,5,$B$6:B70))</f>
        <v/>
      </c>
      <c s="49"/>
      <c s="49"/>
      <c s="48"/>
      <c s="48"/>
      <c s="48"/>
      <c s="48"/>
      <c s="48"/>
      <c s="48"/>
      <c s="48"/>
      <c s="48"/>
      <c s="48"/>
      <c s="48"/>
      <c s="48"/>
      <c s="48"/>
      <c s="48"/>
      <c s="48"/>
      <c s="48"/>
      <c s="48"/>
      <c s="48"/>
      <c s="48"/>
      <c s="48"/>
      <c s="48"/>
      <c s="48"/>
      <c s="48"/>
      <c s="48"/>
      <c s="48"/>
      <c s="48"/>
      <c s="48"/>
      <c s="50" t="str">
        <f t="shared" si="17"/>
        <v/>
      </c>
      <c s="252" t="str">
        <f>IF($I70="","",'OCT 24'!$BZ70)</f>
        <v/>
      </c>
      <c s="91" t="str">
        <f t="shared" si="18"/>
        <v/>
      </c>
      <c s="50" t="str">
        <f t="shared" si="19"/>
        <v/>
      </c>
      <c s="252" t="str">
        <f>IF($I70="","",'OCT 24'!$CC70)</f>
        <v/>
      </c>
      <c s="91" t="str">
        <f t="shared" si="20"/>
        <v/>
      </c>
      <c s="50" t="str">
        <f t="shared" si="21"/>
        <v/>
      </c>
      <c s="252" t="str">
        <f>IF($I70="","",'OCT 24'!$CF70)</f>
        <v/>
      </c>
      <c s="91" t="str">
        <f t="shared" si="22"/>
        <v/>
      </c>
      <c s="80"/>
      <c s="77"/>
      <c s="59"/>
      <c s="59"/>
      <c s="59"/>
      <c s="74" t="str">
        <f t="shared" si="24" ref="CJ70:CJ101">IFERROR(IF($BV70="","",COUNT($M70:$AR70,$AT70:$BU70)/2),"")</f>
        <v/>
      </c>
      <c s="59"/>
      <c s="59"/>
      <c s="59"/>
      <c s="59"/>
      <c s="59"/>
      <c s="59"/>
      <c s="59"/>
      <c s="59"/>
    </row>
    <row r="71" spans="1:96" ht="15.75" customHeight="1">
      <c r="A71" s="230" t="str">
        <f>IF('STUDENT DATA SHEET '!A72="","",'STUDENT DATA SHEET '!A72)</f>
        <v/>
      </c>
      <c s="231" t="str">
        <f>IFERROR(IF('STUDENT DATA SHEET '!B72="","",'STUDENT DATA SHEET '!B72),"")</f>
        <v/>
      </c>
      <c s="231" t="str">
        <f>IFERROR(IF('STUDENT DATA SHEET '!C72="","",'STUDENT DATA SHEET '!C72),"")</f>
        <v/>
      </c>
      <c s="231" t="str">
        <f>IFERROR(IF('STUDENT DATA SHEET '!D72="","",'STUDENT DATA SHEET '!D72),"")</f>
        <v/>
      </c>
      <c s="43" t="str">
        <f>IFERROR(IF('STUDENT DATA SHEET '!E72="","",'STUDENT DATA SHEET '!E72),"")</f>
        <v/>
      </c>
      <c s="234" t="str">
        <f>IFERROR(IF('STUDENT DATA SHEET '!F72="","",'STUDENT DATA SHEET '!F72),"")</f>
        <v/>
      </c>
      <c s="231" t="str">
        <f>IFERROR(IF('STUDENT DATA SHEET '!G72="","",'STUDENT DATA SHEET '!G72),"")</f>
        <v/>
      </c>
      <c s="231" t="str">
        <f>IFERROR(IF('STUDENT DATA SHEET '!H72="","",'STUDENT DATA SHEET '!H72),"")</f>
        <v/>
      </c>
      <c s="231" t="str">
        <f>IFERROR(UPPER(IF('STUDENT DATA SHEET '!I72="","",'STUDENT DATA SHEET '!I72)),"")</f>
        <v/>
      </c>
      <c s="54" t="str">
        <f>IFERROR(IF('STUDENT DATA SHEET '!J72="","",'STUDENT DATA SHEET '!J72),"")</f>
        <v/>
      </c>
      <c s="54" t="str">
        <f>IFERROR(IF('STUDENT DATA SHEET '!K72="","",'STUDENT DATA SHEET '!K72),"")</f>
        <v/>
      </c>
      <c s="54"/>
      <c s="48"/>
      <c s="48"/>
      <c s="48"/>
      <c s="48"/>
      <c s="48"/>
      <c s="48"/>
      <c s="48"/>
      <c s="48"/>
      <c s="48"/>
      <c s="48"/>
      <c s="48"/>
      <c s="48"/>
      <c s="48"/>
      <c s="48"/>
      <c s="48"/>
      <c s="48"/>
      <c s="48"/>
      <c s="48"/>
      <c s="48"/>
      <c s="48"/>
      <c s="48"/>
      <c s="48"/>
      <c s="48"/>
      <c s="48"/>
      <c s="48"/>
      <c s="48"/>
      <c s="48"/>
      <c s="48"/>
      <c s="48"/>
      <c s="48"/>
      <c s="48"/>
      <c s="48"/>
      <c s="89" t="str">
        <f>IF(B71="","",_xlfn.AGGREGATE(3,5,$B$6:B71))</f>
        <v/>
      </c>
      <c s="49"/>
      <c s="49"/>
      <c s="48"/>
      <c s="48"/>
      <c s="48"/>
      <c s="48"/>
      <c s="48"/>
      <c s="48"/>
      <c s="48"/>
      <c s="48"/>
      <c s="48"/>
      <c s="48"/>
      <c s="48"/>
      <c s="48"/>
      <c s="48"/>
      <c s="48"/>
      <c s="48"/>
      <c s="48"/>
      <c s="48"/>
      <c s="48"/>
      <c s="48"/>
      <c s="48"/>
      <c s="48"/>
      <c s="48"/>
      <c s="48"/>
      <c s="48"/>
      <c s="48"/>
      <c s="48"/>
      <c s="50" t="str">
        <f t="shared" si="25" ref="BV71:BV134">IFERROR(IF($I71="","",COUNT($M71:$AR71,$AT71:$BU71)),"")</f>
        <v/>
      </c>
      <c s="252" t="str">
        <f>IF($I71="","",'OCT 24'!$BZ71)</f>
        <v/>
      </c>
      <c s="91" t="str">
        <f t="shared" si="26" ref="BX71:BX134">IF($I71="","",SUM($BV71:$BW71))</f>
        <v/>
      </c>
      <c s="50" t="str">
        <f t="shared" si="27" ref="BY71:BY134">IF($I71="","",COUNTIF($M71:$BU71,"A"))</f>
        <v/>
      </c>
      <c s="252" t="str">
        <f>IF($I71="","",'OCT 24'!$CC71)</f>
        <v/>
      </c>
      <c s="91" t="str">
        <f t="shared" si="28" ref="CA71:CA134">IF($I71="","",SUM($BY71:$BZ71))</f>
        <v/>
      </c>
      <c s="50" t="str">
        <f t="shared" si="29" ref="CB71:CB134">IF($I71="","",COUNTIF($M71:$BU71,"L"))</f>
        <v/>
      </c>
      <c s="252" t="str">
        <f>IF($I71="","",'OCT 24'!$CF71)</f>
        <v/>
      </c>
      <c s="91" t="str">
        <f t="shared" si="30" ref="CD71:CD134">IF($I71="","",SUM($CB71:$CC71))</f>
        <v/>
      </c>
      <c s="80"/>
      <c s="77"/>
      <c s="59"/>
      <c s="59"/>
      <c s="59"/>
      <c s="74" t="str">
        <f t="shared" si="24"/>
        <v/>
      </c>
      <c s="59"/>
      <c s="59"/>
      <c s="59"/>
      <c s="59"/>
      <c s="59"/>
      <c s="59"/>
      <c s="59"/>
      <c s="59"/>
    </row>
    <row r="72" spans="1:96" ht="15.75" customHeight="1">
      <c r="A72" s="230" t="str">
        <f>IF('STUDENT DATA SHEET '!A73="","",'STUDENT DATA SHEET '!A73)</f>
        <v/>
      </c>
      <c s="231" t="str">
        <f>IFERROR(IF('STUDENT DATA SHEET '!B73="","",'STUDENT DATA SHEET '!B73),"")</f>
        <v/>
      </c>
      <c s="231" t="str">
        <f>IFERROR(IF('STUDENT DATA SHEET '!C73="","",'STUDENT DATA SHEET '!C73),"")</f>
        <v/>
      </c>
      <c s="231" t="str">
        <f>IFERROR(IF('STUDENT DATA SHEET '!D73="","",'STUDENT DATA SHEET '!D73),"")</f>
        <v/>
      </c>
      <c s="43" t="str">
        <f>IFERROR(IF('STUDENT DATA SHEET '!E73="","",'STUDENT DATA SHEET '!E73),"")</f>
        <v/>
      </c>
      <c s="234" t="str">
        <f>IFERROR(IF('STUDENT DATA SHEET '!F73="","",'STUDENT DATA SHEET '!F73),"")</f>
        <v/>
      </c>
      <c s="231" t="str">
        <f>IFERROR(IF('STUDENT DATA SHEET '!G73="","",'STUDENT DATA SHEET '!G73),"")</f>
        <v/>
      </c>
      <c s="231" t="str">
        <f>IFERROR(IF('STUDENT DATA SHEET '!H73="","",'STUDENT DATA SHEET '!H73),"")</f>
        <v/>
      </c>
      <c s="231" t="str">
        <f>IFERROR(UPPER(IF('STUDENT DATA SHEET '!I73="","",'STUDENT DATA SHEET '!I73)),"")</f>
        <v/>
      </c>
      <c s="54" t="str">
        <f>IFERROR(IF('STUDENT DATA SHEET '!J73="","",'STUDENT DATA SHEET '!J73),"")</f>
        <v/>
      </c>
      <c s="54" t="str">
        <f>IFERROR(IF('STUDENT DATA SHEET '!K73="","",'STUDENT DATA SHEET '!K73),"")</f>
        <v/>
      </c>
      <c s="54"/>
      <c s="48"/>
      <c s="48"/>
      <c s="48"/>
      <c s="48"/>
      <c s="48"/>
      <c s="48"/>
      <c s="48"/>
      <c s="48"/>
      <c s="48"/>
      <c s="48"/>
      <c s="48"/>
      <c s="48"/>
      <c s="48"/>
      <c s="48"/>
      <c s="48"/>
      <c s="48"/>
      <c s="48"/>
      <c s="48"/>
      <c s="48"/>
      <c s="48"/>
      <c s="48"/>
      <c s="48"/>
      <c s="48"/>
      <c s="48"/>
      <c s="48"/>
      <c s="48"/>
      <c s="48"/>
      <c s="48"/>
      <c s="48"/>
      <c s="48"/>
      <c s="48"/>
      <c s="48"/>
      <c s="89" t="str">
        <f>IF(B72="","",_xlfn.AGGREGATE(3,5,$B$6:B72))</f>
        <v/>
      </c>
      <c s="49"/>
      <c s="49"/>
      <c s="48"/>
      <c s="48"/>
      <c s="48"/>
      <c s="48"/>
      <c s="48"/>
      <c s="48"/>
      <c s="48"/>
      <c s="48"/>
      <c s="48"/>
      <c s="48"/>
      <c s="48"/>
      <c s="48"/>
      <c s="48"/>
      <c s="48"/>
      <c s="48"/>
      <c s="48"/>
      <c s="48"/>
      <c s="48"/>
      <c s="48"/>
      <c s="48"/>
      <c s="48"/>
      <c s="48"/>
      <c s="48"/>
      <c s="48"/>
      <c s="48"/>
      <c s="48"/>
      <c s="50" t="str">
        <f t="shared" si="25"/>
        <v/>
      </c>
      <c s="252" t="str">
        <f>IF($I72="","",'OCT 24'!$BZ72)</f>
        <v/>
      </c>
      <c s="91" t="str">
        <f t="shared" si="26"/>
        <v/>
      </c>
      <c s="50" t="str">
        <f t="shared" si="27"/>
        <v/>
      </c>
      <c s="252" t="str">
        <f>IF($I72="","",'OCT 24'!$CC72)</f>
        <v/>
      </c>
      <c s="91" t="str">
        <f t="shared" si="28"/>
        <v/>
      </c>
      <c s="50" t="str">
        <f t="shared" si="29"/>
        <v/>
      </c>
      <c s="252" t="str">
        <f>IF($I72="","",'OCT 24'!$CF72)</f>
        <v/>
      </c>
      <c s="91" t="str">
        <f t="shared" si="30"/>
        <v/>
      </c>
      <c s="80"/>
      <c s="77"/>
      <c s="59"/>
      <c s="59"/>
      <c s="59"/>
      <c s="74" t="str">
        <f t="shared" si="24"/>
        <v/>
      </c>
      <c s="59"/>
      <c s="59"/>
      <c s="59"/>
      <c s="59"/>
      <c s="59"/>
      <c s="59"/>
      <c s="59"/>
      <c s="59"/>
    </row>
    <row r="73" spans="1:96" ht="15.75" customHeight="1">
      <c r="A73" s="230" t="str">
        <f>IF('STUDENT DATA SHEET '!A74="","",'STUDENT DATA SHEET '!A74)</f>
        <v/>
      </c>
      <c s="231" t="str">
        <f>IFERROR(IF('STUDENT DATA SHEET '!B74="","",'STUDENT DATA SHEET '!B74),"")</f>
        <v/>
      </c>
      <c s="231" t="str">
        <f>IFERROR(IF('STUDENT DATA SHEET '!C74="","",'STUDENT DATA SHEET '!C74),"")</f>
        <v/>
      </c>
      <c s="231" t="str">
        <f>IFERROR(IF('STUDENT DATA SHEET '!D74="","",'STUDENT DATA SHEET '!D74),"")</f>
        <v/>
      </c>
      <c s="43" t="str">
        <f>IFERROR(IF('STUDENT DATA SHEET '!E74="","",'STUDENT DATA SHEET '!E74),"")</f>
        <v/>
      </c>
      <c s="234" t="str">
        <f>IFERROR(IF('STUDENT DATA SHEET '!F74="","",'STUDENT DATA SHEET '!F74),"")</f>
        <v/>
      </c>
      <c s="231" t="str">
        <f>IFERROR(IF('STUDENT DATA SHEET '!G74="","",'STUDENT DATA SHEET '!G74),"")</f>
        <v/>
      </c>
      <c s="231" t="str">
        <f>IFERROR(IF('STUDENT DATA SHEET '!H74="","",'STUDENT DATA SHEET '!H74),"")</f>
        <v/>
      </c>
      <c s="231" t="str">
        <f>IFERROR(UPPER(IF('STUDENT DATA SHEET '!I74="","",'STUDENT DATA SHEET '!I74)),"")</f>
        <v/>
      </c>
      <c s="54" t="str">
        <f>IFERROR(IF('STUDENT DATA SHEET '!J74="","",'STUDENT DATA SHEET '!J74),"")</f>
        <v/>
      </c>
      <c s="54" t="str">
        <f>IFERROR(IF('STUDENT DATA SHEET '!K74="","",'STUDENT DATA SHEET '!K74),"")</f>
        <v/>
      </c>
      <c s="54"/>
      <c s="48"/>
      <c s="48"/>
      <c s="48"/>
      <c s="48"/>
      <c s="48"/>
      <c s="48"/>
      <c s="48"/>
      <c s="48"/>
      <c s="48"/>
      <c s="48"/>
      <c s="48"/>
      <c s="48"/>
      <c s="48"/>
      <c s="48"/>
      <c s="48"/>
      <c s="48"/>
      <c s="48"/>
      <c s="48"/>
      <c s="48"/>
      <c s="48"/>
      <c s="48"/>
      <c s="48"/>
      <c s="48"/>
      <c s="48"/>
      <c s="48"/>
      <c s="48"/>
      <c s="48"/>
      <c s="48"/>
      <c s="48"/>
      <c s="48"/>
      <c s="48"/>
      <c s="48"/>
      <c s="89" t="str">
        <f>IF(B73="","",_xlfn.AGGREGATE(3,5,$B$6:B73))</f>
        <v/>
      </c>
      <c s="49"/>
      <c s="49"/>
      <c s="48"/>
      <c s="48"/>
      <c s="48"/>
      <c s="48"/>
      <c s="48"/>
      <c s="48"/>
      <c s="48"/>
      <c s="48"/>
      <c s="48"/>
      <c s="48"/>
      <c s="48"/>
      <c s="48"/>
      <c s="48"/>
      <c s="48"/>
      <c s="48"/>
      <c s="48"/>
      <c s="48"/>
      <c s="48"/>
      <c s="48"/>
      <c s="48"/>
      <c s="48"/>
      <c s="48"/>
      <c s="48"/>
      <c s="48"/>
      <c s="48"/>
      <c s="48"/>
      <c s="50" t="str">
        <f t="shared" si="25"/>
        <v/>
      </c>
      <c s="252" t="str">
        <f>IF($I73="","",'OCT 24'!$BZ73)</f>
        <v/>
      </c>
      <c s="91" t="str">
        <f t="shared" si="26"/>
        <v/>
      </c>
      <c s="50" t="str">
        <f t="shared" si="27"/>
        <v/>
      </c>
      <c s="252" t="str">
        <f>IF($I73="","",'OCT 24'!$CC73)</f>
        <v/>
      </c>
      <c s="91" t="str">
        <f t="shared" si="28"/>
        <v/>
      </c>
      <c s="50" t="str">
        <f t="shared" si="29"/>
        <v/>
      </c>
      <c s="252" t="str">
        <f>IF($I73="","",'OCT 24'!$CF73)</f>
        <v/>
      </c>
      <c s="91" t="str">
        <f t="shared" si="30"/>
        <v/>
      </c>
      <c s="80"/>
      <c s="77"/>
      <c s="59"/>
      <c s="59"/>
      <c s="59"/>
      <c s="74" t="str">
        <f t="shared" si="24"/>
        <v/>
      </c>
      <c s="59"/>
      <c s="59"/>
      <c s="59"/>
      <c s="59"/>
      <c s="59"/>
      <c s="59"/>
      <c s="59"/>
      <c s="59"/>
    </row>
    <row r="74" spans="1:96" ht="15.75" customHeight="1">
      <c r="A74" s="230" t="str">
        <f>IF('STUDENT DATA SHEET '!A75="","",'STUDENT DATA SHEET '!A75)</f>
        <v/>
      </c>
      <c s="231" t="str">
        <f>IFERROR(IF('STUDENT DATA SHEET '!B75="","",'STUDENT DATA SHEET '!B75),"")</f>
        <v/>
      </c>
      <c s="231" t="str">
        <f>IFERROR(IF('STUDENT DATA SHEET '!C75="","",'STUDENT DATA SHEET '!C75),"")</f>
        <v/>
      </c>
      <c s="231" t="str">
        <f>IFERROR(IF('STUDENT DATA SHEET '!D75="","",'STUDENT DATA SHEET '!D75),"")</f>
        <v/>
      </c>
      <c s="43" t="str">
        <f>IFERROR(IF('STUDENT DATA SHEET '!E75="","",'STUDENT DATA SHEET '!E75),"")</f>
        <v/>
      </c>
      <c s="234" t="str">
        <f>IFERROR(IF('STUDENT DATA SHEET '!F75="","",'STUDENT DATA SHEET '!F75),"")</f>
        <v/>
      </c>
      <c s="231" t="str">
        <f>IFERROR(IF('STUDENT DATA SHEET '!G75="","",'STUDENT DATA SHEET '!G75),"")</f>
        <v/>
      </c>
      <c s="231" t="str">
        <f>IFERROR(IF('STUDENT DATA SHEET '!H75="","",'STUDENT DATA SHEET '!H75),"")</f>
        <v/>
      </c>
      <c s="231" t="str">
        <f>IFERROR(UPPER(IF('STUDENT DATA SHEET '!I75="","",'STUDENT DATA SHEET '!I75)),"")</f>
        <v/>
      </c>
      <c s="54" t="str">
        <f>IFERROR(IF('STUDENT DATA SHEET '!J75="","",'STUDENT DATA SHEET '!J75),"")</f>
        <v/>
      </c>
      <c s="54" t="str">
        <f>IFERROR(IF('STUDENT DATA SHEET '!K75="","",'STUDENT DATA SHEET '!K75),"")</f>
        <v/>
      </c>
      <c s="54"/>
      <c s="48"/>
      <c s="48"/>
      <c s="48"/>
      <c s="48"/>
      <c s="48"/>
      <c s="48"/>
      <c s="48"/>
      <c s="48"/>
      <c s="48"/>
      <c s="48"/>
      <c s="48"/>
      <c s="48"/>
      <c s="48"/>
      <c s="48"/>
      <c s="48"/>
      <c s="48"/>
      <c s="48"/>
      <c s="48"/>
      <c s="48"/>
      <c s="48"/>
      <c s="48"/>
      <c s="48"/>
      <c s="48"/>
      <c s="48"/>
      <c s="48"/>
      <c s="48"/>
      <c s="48"/>
      <c s="48"/>
      <c s="48"/>
      <c s="48"/>
      <c s="48"/>
      <c s="48"/>
      <c s="89" t="str">
        <f>IF(B74="","",_xlfn.AGGREGATE(3,5,$B$6:B74))</f>
        <v/>
      </c>
      <c s="49"/>
      <c s="49"/>
      <c s="48"/>
      <c s="48"/>
      <c s="48"/>
      <c s="48"/>
      <c s="48"/>
      <c s="48"/>
      <c s="48"/>
      <c s="48"/>
      <c s="48"/>
      <c s="48"/>
      <c s="48"/>
      <c s="48"/>
      <c s="48"/>
      <c s="48"/>
      <c s="48"/>
      <c s="48"/>
      <c s="48"/>
      <c s="48"/>
      <c s="48"/>
      <c s="48"/>
      <c s="48"/>
      <c s="48"/>
      <c s="48"/>
      <c s="48"/>
      <c s="48"/>
      <c s="48"/>
      <c s="50" t="str">
        <f t="shared" si="25"/>
        <v/>
      </c>
      <c s="252" t="str">
        <f>IF($I74="","",'OCT 24'!$BZ74)</f>
        <v/>
      </c>
      <c s="91" t="str">
        <f t="shared" si="26"/>
        <v/>
      </c>
      <c s="50" t="str">
        <f t="shared" si="27"/>
        <v/>
      </c>
      <c s="252" t="str">
        <f>IF($I74="","",'OCT 24'!$CC74)</f>
        <v/>
      </c>
      <c s="91" t="str">
        <f t="shared" si="28"/>
        <v/>
      </c>
      <c s="50" t="str">
        <f t="shared" si="29"/>
        <v/>
      </c>
      <c s="252" t="str">
        <f>IF($I74="","",'OCT 24'!$CF74)</f>
        <v/>
      </c>
      <c s="91" t="str">
        <f t="shared" si="30"/>
        <v/>
      </c>
      <c s="80"/>
      <c s="77"/>
      <c s="59"/>
      <c s="59"/>
      <c s="59"/>
      <c s="74" t="str">
        <f t="shared" si="24"/>
        <v/>
      </c>
      <c s="59"/>
      <c s="59"/>
      <c s="59"/>
      <c s="59"/>
      <c s="59"/>
      <c s="59"/>
      <c s="59"/>
      <c s="59"/>
    </row>
    <row r="75" spans="1:96" ht="15.75" customHeight="1">
      <c r="A75" s="230" t="str">
        <f>IF('STUDENT DATA SHEET '!A76="","",'STUDENT DATA SHEET '!A76)</f>
        <v/>
      </c>
      <c s="231" t="str">
        <f>IFERROR(IF('STUDENT DATA SHEET '!B76="","",'STUDENT DATA SHEET '!B76),"")</f>
        <v/>
      </c>
      <c s="231" t="str">
        <f>IFERROR(IF('STUDENT DATA SHEET '!C76="","",'STUDENT DATA SHEET '!C76),"")</f>
        <v/>
      </c>
      <c s="231" t="str">
        <f>IFERROR(IF('STUDENT DATA SHEET '!D76="","",'STUDENT DATA SHEET '!D76),"")</f>
        <v/>
      </c>
      <c s="43" t="str">
        <f>IFERROR(IF('STUDENT DATA SHEET '!E76="","",'STUDENT DATA SHEET '!E76),"")</f>
        <v/>
      </c>
      <c s="234" t="str">
        <f>IFERROR(IF('STUDENT DATA SHEET '!F76="","",'STUDENT DATA SHEET '!F76),"")</f>
        <v/>
      </c>
      <c s="231" t="str">
        <f>IFERROR(IF('STUDENT DATA SHEET '!G76="","",'STUDENT DATA SHEET '!G76),"")</f>
        <v/>
      </c>
      <c s="231" t="str">
        <f>IFERROR(IF('STUDENT DATA SHEET '!H76="","",'STUDENT DATA SHEET '!H76),"")</f>
        <v/>
      </c>
      <c s="231" t="str">
        <f>IFERROR(UPPER(IF('STUDENT DATA SHEET '!I76="","",'STUDENT DATA SHEET '!I76)),"")</f>
        <v/>
      </c>
      <c s="54" t="str">
        <f>IFERROR(IF('STUDENT DATA SHEET '!J76="","",'STUDENT DATA SHEET '!J76),"")</f>
        <v/>
      </c>
      <c s="54" t="str">
        <f>IFERROR(IF('STUDENT DATA SHEET '!K76="","",'STUDENT DATA SHEET '!K76),"")</f>
        <v/>
      </c>
      <c s="54"/>
      <c s="48"/>
      <c s="48"/>
      <c s="48"/>
      <c s="48"/>
      <c s="48"/>
      <c s="48"/>
      <c s="48"/>
      <c s="48"/>
      <c s="48"/>
      <c s="48"/>
      <c s="48"/>
      <c s="48"/>
      <c s="48"/>
      <c s="48"/>
      <c s="48"/>
      <c s="48"/>
      <c s="48"/>
      <c s="48"/>
      <c s="48"/>
      <c s="48"/>
      <c s="48"/>
      <c s="48"/>
      <c s="48"/>
      <c s="48"/>
      <c s="48"/>
      <c s="48"/>
      <c s="48"/>
      <c s="48"/>
      <c s="48"/>
      <c s="48"/>
      <c s="48"/>
      <c s="48"/>
      <c s="89" t="str">
        <f>IF(B75="","",_xlfn.AGGREGATE(3,5,$B$6:B75))</f>
        <v/>
      </c>
      <c s="49"/>
      <c s="49"/>
      <c s="48"/>
      <c s="48"/>
      <c s="48"/>
      <c s="48"/>
      <c s="48"/>
      <c s="48"/>
      <c s="48"/>
      <c s="48"/>
      <c s="48"/>
      <c s="48"/>
      <c s="48"/>
      <c s="48"/>
      <c s="48"/>
      <c s="48"/>
      <c s="48"/>
      <c s="48"/>
      <c s="48"/>
      <c s="48"/>
      <c s="48"/>
      <c s="48"/>
      <c s="48"/>
      <c s="48"/>
      <c s="48"/>
      <c s="48"/>
      <c s="48"/>
      <c s="48"/>
      <c s="50" t="str">
        <f t="shared" si="25"/>
        <v/>
      </c>
      <c s="252" t="str">
        <f>IF($I75="","",'OCT 24'!$BZ75)</f>
        <v/>
      </c>
      <c s="91" t="str">
        <f t="shared" si="26"/>
        <v/>
      </c>
      <c s="50" t="str">
        <f t="shared" si="27"/>
        <v/>
      </c>
      <c s="252" t="str">
        <f>IF($I75="","",'OCT 24'!$CC75)</f>
        <v/>
      </c>
      <c s="91" t="str">
        <f t="shared" si="28"/>
        <v/>
      </c>
      <c s="50" t="str">
        <f t="shared" si="29"/>
        <v/>
      </c>
      <c s="252" t="str">
        <f>IF($I75="","",'OCT 24'!$CF75)</f>
        <v/>
      </c>
      <c s="91" t="str">
        <f t="shared" si="30"/>
        <v/>
      </c>
      <c s="80"/>
      <c s="77"/>
      <c s="59"/>
      <c s="59"/>
      <c s="59"/>
      <c s="74" t="str">
        <f t="shared" si="24"/>
        <v/>
      </c>
      <c s="59"/>
      <c s="59"/>
      <c s="59"/>
      <c s="59"/>
      <c s="59"/>
      <c s="59"/>
      <c s="59"/>
      <c s="59"/>
    </row>
    <row r="76" spans="1:96" ht="15.75" customHeight="1">
      <c r="A76" s="230" t="str">
        <f>IF('STUDENT DATA SHEET '!A77="","",'STUDENT DATA SHEET '!A77)</f>
        <v/>
      </c>
      <c s="231" t="str">
        <f>IFERROR(IF('STUDENT DATA SHEET '!B77="","",'STUDENT DATA SHEET '!B77),"")</f>
        <v/>
      </c>
      <c s="231" t="str">
        <f>IFERROR(IF('STUDENT DATA SHEET '!C77="","",'STUDENT DATA SHEET '!C77),"")</f>
        <v/>
      </c>
      <c s="231" t="str">
        <f>IFERROR(IF('STUDENT DATA SHEET '!D77="","",'STUDENT DATA SHEET '!D77),"")</f>
        <v/>
      </c>
      <c s="43" t="str">
        <f>IFERROR(IF('STUDENT DATA SHEET '!E77="","",'STUDENT DATA SHEET '!E77),"")</f>
        <v/>
      </c>
      <c s="234" t="str">
        <f>IFERROR(IF('STUDENT DATA SHEET '!F77="","",'STUDENT DATA SHEET '!F77),"")</f>
        <v/>
      </c>
      <c s="231" t="str">
        <f>IFERROR(IF('STUDENT DATA SHEET '!G77="","",'STUDENT DATA SHEET '!G77),"")</f>
        <v/>
      </c>
      <c s="231" t="str">
        <f>IFERROR(IF('STUDENT DATA SHEET '!H77="","",'STUDENT DATA SHEET '!H77),"")</f>
        <v/>
      </c>
      <c s="231" t="str">
        <f>IFERROR(UPPER(IF('STUDENT DATA SHEET '!I77="","",'STUDENT DATA SHEET '!I77)),"")</f>
        <v/>
      </c>
      <c s="54" t="str">
        <f>IFERROR(IF('STUDENT DATA SHEET '!J77="","",'STUDENT DATA SHEET '!J77),"")</f>
        <v/>
      </c>
      <c s="54" t="str">
        <f>IFERROR(IF('STUDENT DATA SHEET '!K77="","",'STUDENT DATA SHEET '!K77),"")</f>
        <v/>
      </c>
      <c s="54"/>
      <c s="48"/>
      <c s="48"/>
      <c s="48"/>
      <c s="48"/>
      <c s="48"/>
      <c s="48"/>
      <c s="48"/>
      <c s="48"/>
      <c s="48"/>
      <c s="48"/>
      <c s="48"/>
      <c s="48"/>
      <c s="48"/>
      <c s="48"/>
      <c s="48"/>
      <c s="48"/>
      <c s="48"/>
      <c s="48"/>
      <c s="48"/>
      <c s="48"/>
      <c s="48"/>
      <c s="48"/>
      <c s="48"/>
      <c s="48"/>
      <c s="48"/>
      <c s="48"/>
      <c s="48"/>
      <c s="48"/>
      <c s="48"/>
      <c s="48"/>
      <c s="48"/>
      <c s="48"/>
      <c s="89" t="str">
        <f>IF(B76="","",_xlfn.AGGREGATE(3,5,$B$6:B76))</f>
        <v/>
      </c>
      <c s="49"/>
      <c s="49"/>
      <c s="48"/>
      <c s="48"/>
      <c s="48"/>
      <c s="48"/>
      <c s="48"/>
      <c s="48"/>
      <c s="48"/>
      <c s="48"/>
      <c s="48"/>
      <c s="48"/>
      <c s="48"/>
      <c s="48"/>
      <c s="48"/>
      <c s="48"/>
      <c s="48"/>
      <c s="48"/>
      <c s="48"/>
      <c s="48"/>
      <c s="48"/>
      <c s="48"/>
      <c s="48"/>
      <c s="48"/>
      <c s="48"/>
      <c s="48"/>
      <c s="48"/>
      <c s="48"/>
      <c s="50" t="str">
        <f t="shared" si="25"/>
        <v/>
      </c>
      <c s="252" t="str">
        <f>IF($I76="","",'OCT 24'!$BZ76)</f>
        <v/>
      </c>
      <c s="91" t="str">
        <f t="shared" si="26"/>
        <v/>
      </c>
      <c s="50" t="str">
        <f t="shared" si="27"/>
        <v/>
      </c>
      <c s="252" t="str">
        <f>IF($I76="","",'OCT 24'!$CC76)</f>
        <v/>
      </c>
      <c s="91" t="str">
        <f t="shared" si="28"/>
        <v/>
      </c>
      <c s="50" t="str">
        <f t="shared" si="29"/>
        <v/>
      </c>
      <c s="252" t="str">
        <f>IF($I76="","",'OCT 24'!$CF76)</f>
        <v/>
      </c>
      <c s="91" t="str">
        <f t="shared" si="30"/>
        <v/>
      </c>
      <c s="80"/>
      <c s="77"/>
      <c s="59"/>
      <c s="59"/>
      <c s="59"/>
      <c s="74" t="str">
        <f t="shared" si="24"/>
        <v/>
      </c>
      <c s="59"/>
      <c s="59"/>
      <c s="59"/>
      <c s="59"/>
      <c s="59"/>
      <c s="59"/>
      <c s="59"/>
      <c s="59"/>
    </row>
    <row r="77" spans="1:96" ht="15.75" customHeight="1">
      <c r="A77" s="230" t="str">
        <f>IF('STUDENT DATA SHEET '!A78="","",'STUDENT DATA SHEET '!A78)</f>
        <v/>
      </c>
      <c s="231" t="str">
        <f>IFERROR(IF('STUDENT DATA SHEET '!B78="","",'STUDENT DATA SHEET '!B78),"")</f>
        <v/>
      </c>
      <c s="231" t="str">
        <f>IFERROR(IF('STUDENT DATA SHEET '!C78="","",'STUDENT DATA SHEET '!C78),"")</f>
        <v/>
      </c>
      <c s="231" t="str">
        <f>IFERROR(IF('STUDENT DATA SHEET '!D78="","",'STUDENT DATA SHEET '!D78),"")</f>
        <v/>
      </c>
      <c s="43" t="str">
        <f>IFERROR(IF('STUDENT DATA SHEET '!E78="","",'STUDENT DATA SHEET '!E78),"")</f>
        <v/>
      </c>
      <c s="234" t="str">
        <f>IFERROR(IF('STUDENT DATA SHEET '!F78="","",'STUDENT DATA SHEET '!F78),"")</f>
        <v/>
      </c>
      <c s="231" t="str">
        <f>IFERROR(IF('STUDENT DATA SHEET '!G78="","",'STUDENT DATA SHEET '!G78),"")</f>
        <v/>
      </c>
      <c s="231" t="str">
        <f>IFERROR(IF('STUDENT DATA SHEET '!H78="","",'STUDENT DATA SHEET '!H78),"")</f>
        <v/>
      </c>
      <c s="231" t="str">
        <f>IFERROR(UPPER(IF('STUDENT DATA SHEET '!I78="","",'STUDENT DATA SHEET '!I78)),"")</f>
        <v/>
      </c>
      <c s="54" t="str">
        <f>IFERROR(IF('STUDENT DATA SHEET '!J78="","",'STUDENT DATA SHEET '!J78),"")</f>
        <v/>
      </c>
      <c s="54" t="str">
        <f>IFERROR(IF('STUDENT DATA SHEET '!K78="","",'STUDENT DATA SHEET '!K78),"")</f>
        <v/>
      </c>
      <c s="54"/>
      <c s="48"/>
      <c s="48"/>
      <c s="48"/>
      <c s="48"/>
      <c s="48"/>
      <c s="48"/>
      <c s="48"/>
      <c s="48"/>
      <c s="48"/>
      <c s="48"/>
      <c s="48"/>
      <c s="48"/>
      <c s="48"/>
      <c s="48"/>
      <c s="48"/>
      <c s="48"/>
      <c s="48"/>
      <c s="48"/>
      <c s="48"/>
      <c s="48"/>
      <c s="48"/>
      <c s="48"/>
      <c s="48"/>
      <c s="48"/>
      <c s="48"/>
      <c s="48"/>
      <c s="48"/>
      <c s="48"/>
      <c s="48"/>
      <c s="48"/>
      <c s="48"/>
      <c s="48"/>
      <c s="89" t="str">
        <f>IF(B77="","",_xlfn.AGGREGATE(3,5,$B$6:B77))</f>
        <v/>
      </c>
      <c s="49"/>
      <c s="49"/>
      <c s="48"/>
      <c s="48"/>
      <c s="48"/>
      <c s="48"/>
      <c s="48"/>
      <c s="48"/>
      <c s="48"/>
      <c s="48"/>
      <c s="48"/>
      <c s="48"/>
      <c s="48"/>
      <c s="48"/>
      <c s="48"/>
      <c s="48"/>
      <c s="48"/>
      <c s="48"/>
      <c s="48"/>
      <c s="48"/>
      <c s="48"/>
      <c s="48"/>
      <c s="48"/>
      <c s="48"/>
      <c s="48"/>
      <c s="48"/>
      <c s="48"/>
      <c s="48"/>
      <c s="50" t="str">
        <f t="shared" si="25"/>
        <v/>
      </c>
      <c s="252" t="str">
        <f>IF($I77="","",'OCT 24'!$BZ77)</f>
        <v/>
      </c>
      <c s="91" t="str">
        <f t="shared" si="26"/>
        <v/>
      </c>
      <c s="50" t="str">
        <f t="shared" si="27"/>
        <v/>
      </c>
      <c s="252" t="str">
        <f>IF($I77="","",'OCT 24'!$CC77)</f>
        <v/>
      </c>
      <c s="91" t="str">
        <f t="shared" si="28"/>
        <v/>
      </c>
      <c s="50" t="str">
        <f t="shared" si="29"/>
        <v/>
      </c>
      <c s="252" t="str">
        <f>IF($I77="","",'OCT 24'!$CF77)</f>
        <v/>
      </c>
      <c s="91" t="str">
        <f t="shared" si="30"/>
        <v/>
      </c>
      <c s="80"/>
      <c s="77"/>
      <c s="59"/>
      <c s="59"/>
      <c s="59"/>
      <c s="74" t="str">
        <f t="shared" si="24"/>
        <v/>
      </c>
      <c s="59"/>
      <c s="59"/>
      <c s="59"/>
      <c s="59"/>
      <c s="59"/>
      <c s="59"/>
      <c s="59"/>
      <c s="59"/>
    </row>
    <row r="78" spans="1:96" ht="15.75" customHeight="1">
      <c r="A78" s="230" t="str">
        <f>IF('STUDENT DATA SHEET '!A79="","",'STUDENT DATA SHEET '!A79)</f>
        <v/>
      </c>
      <c s="231" t="str">
        <f>IFERROR(IF('STUDENT DATA SHEET '!B79="","",'STUDENT DATA SHEET '!B79),"")</f>
        <v/>
      </c>
      <c s="231" t="str">
        <f>IFERROR(IF('STUDENT DATA SHEET '!C79="","",'STUDENT DATA SHEET '!C79),"")</f>
        <v/>
      </c>
      <c s="231" t="str">
        <f>IFERROR(IF('STUDENT DATA SHEET '!D79="","",'STUDENT DATA SHEET '!D79),"")</f>
        <v/>
      </c>
      <c s="43" t="str">
        <f>IFERROR(IF('STUDENT DATA SHEET '!E79="","",'STUDENT DATA SHEET '!E79),"")</f>
        <v/>
      </c>
      <c s="234" t="str">
        <f>IFERROR(IF('STUDENT DATA SHEET '!F79="","",'STUDENT DATA SHEET '!F79),"")</f>
        <v/>
      </c>
      <c s="231" t="str">
        <f>IFERROR(IF('STUDENT DATA SHEET '!G79="","",'STUDENT DATA SHEET '!G79),"")</f>
        <v/>
      </c>
      <c s="231" t="str">
        <f>IFERROR(IF('STUDENT DATA SHEET '!H79="","",'STUDENT DATA SHEET '!H79),"")</f>
        <v/>
      </c>
      <c s="231" t="str">
        <f>IFERROR(UPPER(IF('STUDENT DATA SHEET '!I79="","",'STUDENT DATA SHEET '!I79)),"")</f>
        <v/>
      </c>
      <c s="54" t="str">
        <f>IFERROR(IF('STUDENT DATA SHEET '!J79="","",'STUDENT DATA SHEET '!J79),"")</f>
        <v/>
      </c>
      <c s="54" t="str">
        <f>IFERROR(IF('STUDENT DATA SHEET '!K79="","",'STUDENT DATA SHEET '!K79),"")</f>
        <v/>
      </c>
      <c s="54"/>
      <c s="48"/>
      <c s="48"/>
      <c s="48"/>
      <c s="48"/>
      <c s="48"/>
      <c s="48"/>
      <c s="48"/>
      <c s="48"/>
      <c s="48"/>
      <c s="48"/>
      <c s="48"/>
      <c s="48"/>
      <c s="48"/>
      <c s="48"/>
      <c s="48"/>
      <c s="48"/>
      <c s="48"/>
      <c s="48"/>
      <c s="48"/>
      <c s="48"/>
      <c s="48"/>
      <c s="48"/>
      <c s="48"/>
      <c s="48"/>
      <c s="48"/>
      <c s="48"/>
      <c s="48"/>
      <c s="48"/>
      <c s="48"/>
      <c s="48"/>
      <c s="48"/>
      <c s="48"/>
      <c s="89" t="str">
        <f>IF(B78="","",_xlfn.AGGREGATE(3,5,$B$6:B78))</f>
        <v/>
      </c>
      <c s="49"/>
      <c s="49"/>
      <c s="48"/>
      <c s="48"/>
      <c s="48"/>
      <c s="48"/>
      <c s="48"/>
      <c s="48"/>
      <c s="48"/>
      <c s="48"/>
      <c s="48"/>
      <c s="48"/>
      <c s="48"/>
      <c s="48"/>
      <c s="48"/>
      <c s="48"/>
      <c s="48"/>
      <c s="48"/>
      <c s="48"/>
      <c s="48"/>
      <c s="48"/>
      <c s="48"/>
      <c s="48"/>
      <c s="48"/>
      <c s="48"/>
      <c s="48"/>
      <c s="48"/>
      <c s="48"/>
      <c s="50" t="str">
        <f t="shared" si="25"/>
        <v/>
      </c>
      <c s="252" t="str">
        <f>IF($I78="","",'OCT 24'!$BZ78)</f>
        <v/>
      </c>
      <c s="91" t="str">
        <f t="shared" si="26"/>
        <v/>
      </c>
      <c s="50" t="str">
        <f t="shared" si="27"/>
        <v/>
      </c>
      <c s="252" t="str">
        <f>IF($I78="","",'OCT 24'!$CC78)</f>
        <v/>
      </c>
      <c s="91" t="str">
        <f t="shared" si="28"/>
        <v/>
      </c>
      <c s="50" t="str">
        <f t="shared" si="29"/>
        <v/>
      </c>
      <c s="252" t="str">
        <f>IF($I78="","",'OCT 24'!$CF78)</f>
        <v/>
      </c>
      <c s="91" t="str">
        <f t="shared" si="30"/>
        <v/>
      </c>
      <c s="80"/>
      <c s="77"/>
      <c s="59"/>
      <c s="59"/>
      <c s="59"/>
      <c s="74" t="str">
        <f t="shared" si="24"/>
        <v/>
      </c>
      <c s="59"/>
      <c s="59"/>
      <c s="59"/>
      <c s="59"/>
      <c s="59"/>
      <c s="59"/>
      <c s="59"/>
      <c s="59"/>
    </row>
    <row r="79" spans="1:96" ht="15.75" customHeight="1">
      <c r="A79" s="230" t="str">
        <f>IF('STUDENT DATA SHEET '!A80="","",'STUDENT DATA SHEET '!A80)</f>
        <v/>
      </c>
      <c s="231" t="str">
        <f>IFERROR(IF('STUDENT DATA SHEET '!B80="","",'STUDENT DATA SHEET '!B80),"")</f>
        <v/>
      </c>
      <c s="231" t="str">
        <f>IFERROR(IF('STUDENT DATA SHEET '!C80="","",'STUDENT DATA SHEET '!C80),"")</f>
        <v/>
      </c>
      <c s="231" t="str">
        <f>IFERROR(IF('STUDENT DATA SHEET '!D80="","",'STUDENT DATA SHEET '!D80),"")</f>
        <v/>
      </c>
      <c s="43" t="str">
        <f>IFERROR(IF('STUDENT DATA SHEET '!E80="","",'STUDENT DATA SHEET '!E80),"")</f>
        <v/>
      </c>
      <c s="234" t="str">
        <f>IFERROR(IF('STUDENT DATA SHEET '!F80="","",'STUDENT DATA SHEET '!F80),"")</f>
        <v/>
      </c>
      <c s="231" t="str">
        <f>IFERROR(IF('STUDENT DATA SHEET '!G80="","",'STUDENT DATA SHEET '!G80),"")</f>
        <v/>
      </c>
      <c s="231" t="str">
        <f>IFERROR(IF('STUDENT DATA SHEET '!H80="","",'STUDENT DATA SHEET '!H80),"")</f>
        <v/>
      </c>
      <c s="231" t="str">
        <f>IFERROR(UPPER(IF('STUDENT DATA SHEET '!I80="","",'STUDENT DATA SHEET '!I80)),"")</f>
        <v/>
      </c>
      <c s="54" t="str">
        <f>IFERROR(IF('STUDENT DATA SHEET '!J80="","",'STUDENT DATA SHEET '!J80),"")</f>
        <v/>
      </c>
      <c s="54" t="str">
        <f>IFERROR(IF('STUDENT DATA SHEET '!K80="","",'STUDENT DATA SHEET '!K80),"")</f>
        <v/>
      </c>
      <c s="54"/>
      <c s="48"/>
      <c s="48"/>
      <c s="48"/>
      <c s="48"/>
      <c s="48"/>
      <c s="48"/>
      <c s="48"/>
      <c s="48"/>
      <c s="48"/>
      <c s="48"/>
      <c s="48"/>
      <c s="48"/>
      <c s="48"/>
      <c s="48"/>
      <c s="48"/>
      <c s="48"/>
      <c s="48"/>
      <c s="48"/>
      <c s="48"/>
      <c s="48"/>
      <c s="48"/>
      <c s="48"/>
      <c s="48"/>
      <c s="48"/>
      <c s="48"/>
      <c s="48"/>
      <c s="48"/>
      <c s="48"/>
      <c s="48"/>
      <c s="48"/>
      <c s="48"/>
      <c s="48"/>
      <c s="89" t="str">
        <f>IF(B79="","",_xlfn.AGGREGATE(3,5,$B$6:B79))</f>
        <v/>
      </c>
      <c s="49"/>
      <c s="49"/>
      <c s="48"/>
      <c s="48"/>
      <c s="48"/>
      <c s="48"/>
      <c s="48"/>
      <c s="48"/>
      <c s="48"/>
      <c s="48"/>
      <c s="48"/>
      <c s="48"/>
      <c s="48"/>
      <c s="48"/>
      <c s="48"/>
      <c s="48"/>
      <c s="48"/>
      <c s="48"/>
      <c s="48"/>
      <c s="48"/>
      <c s="48"/>
      <c s="48"/>
      <c s="48"/>
      <c s="48"/>
      <c s="48"/>
      <c s="48"/>
      <c s="48"/>
      <c s="48"/>
      <c s="50" t="str">
        <f t="shared" si="25"/>
        <v/>
      </c>
      <c s="252" t="str">
        <f>IF($I79="","",'OCT 24'!$BZ79)</f>
        <v/>
      </c>
      <c s="91" t="str">
        <f t="shared" si="26"/>
        <v/>
      </c>
      <c s="50" t="str">
        <f t="shared" si="27"/>
        <v/>
      </c>
      <c s="252" t="str">
        <f>IF($I79="","",'OCT 24'!$CC79)</f>
        <v/>
      </c>
      <c s="91" t="str">
        <f t="shared" si="28"/>
        <v/>
      </c>
      <c s="50" t="str">
        <f t="shared" si="29"/>
        <v/>
      </c>
      <c s="252" t="str">
        <f>IF($I79="","",'OCT 24'!$CF79)</f>
        <v/>
      </c>
      <c s="91" t="str">
        <f t="shared" si="30"/>
        <v/>
      </c>
      <c s="80"/>
      <c s="77"/>
      <c s="59"/>
      <c s="59"/>
      <c s="59"/>
      <c s="74" t="str">
        <f t="shared" si="24"/>
        <v/>
      </c>
      <c s="59"/>
      <c s="59"/>
      <c s="59"/>
      <c s="59"/>
      <c s="59"/>
      <c s="59"/>
      <c s="59"/>
      <c s="59"/>
    </row>
    <row r="80" spans="1:96" ht="15.75" customHeight="1">
      <c r="A80" s="230" t="str">
        <f>IF('STUDENT DATA SHEET '!A81="","",'STUDENT DATA SHEET '!A81)</f>
        <v/>
      </c>
      <c s="231" t="str">
        <f>IFERROR(IF('STUDENT DATA SHEET '!B81="","",'STUDENT DATA SHEET '!B81),"")</f>
        <v/>
      </c>
      <c s="231" t="str">
        <f>IFERROR(IF('STUDENT DATA SHEET '!C81="","",'STUDENT DATA SHEET '!C81),"")</f>
        <v/>
      </c>
      <c s="231" t="str">
        <f>IFERROR(IF('STUDENT DATA SHEET '!D81="","",'STUDENT DATA SHEET '!D81),"")</f>
        <v/>
      </c>
      <c s="43" t="str">
        <f>IFERROR(IF('STUDENT DATA SHEET '!E81="","",'STUDENT DATA SHEET '!E81),"")</f>
        <v/>
      </c>
      <c s="234" t="str">
        <f>IFERROR(IF('STUDENT DATA SHEET '!F81="","",'STUDENT DATA SHEET '!F81),"")</f>
        <v/>
      </c>
      <c s="231" t="str">
        <f>IFERROR(IF('STUDENT DATA SHEET '!G81="","",'STUDENT DATA SHEET '!G81),"")</f>
        <v/>
      </c>
      <c s="231" t="str">
        <f>IFERROR(IF('STUDENT DATA SHEET '!H81="","",'STUDENT DATA SHEET '!H81),"")</f>
        <v/>
      </c>
      <c s="231" t="str">
        <f>IFERROR(UPPER(IF('STUDENT DATA SHEET '!I81="","",'STUDENT DATA SHEET '!I81)),"")</f>
        <v/>
      </c>
      <c s="54" t="str">
        <f>IFERROR(IF('STUDENT DATA SHEET '!J81="","",'STUDENT DATA SHEET '!J81),"")</f>
        <v/>
      </c>
      <c s="54" t="str">
        <f>IFERROR(IF('STUDENT DATA SHEET '!K81="","",'STUDENT DATA SHEET '!K81),"")</f>
        <v/>
      </c>
      <c s="54"/>
      <c s="48"/>
      <c s="48"/>
      <c s="48"/>
      <c s="48"/>
      <c s="48"/>
      <c s="48"/>
      <c s="48"/>
      <c s="48"/>
      <c s="48"/>
      <c s="48"/>
      <c s="48"/>
      <c s="48"/>
      <c s="48"/>
      <c s="48"/>
      <c s="48"/>
      <c s="48"/>
      <c s="48"/>
      <c s="48"/>
      <c s="48"/>
      <c s="48"/>
      <c s="48"/>
      <c s="48"/>
      <c s="48"/>
      <c s="48"/>
      <c s="48"/>
      <c s="48"/>
      <c s="48"/>
      <c s="48"/>
      <c s="48"/>
      <c s="48"/>
      <c s="48"/>
      <c s="48"/>
      <c s="89" t="str">
        <f>IF(B80="","",_xlfn.AGGREGATE(3,5,$B$6:B80))</f>
        <v/>
      </c>
      <c s="49"/>
      <c s="49"/>
      <c s="48"/>
      <c s="48"/>
      <c s="48"/>
      <c s="48"/>
      <c s="48"/>
      <c s="48"/>
      <c s="48"/>
      <c s="48"/>
      <c s="48"/>
      <c s="48"/>
      <c s="48"/>
      <c s="48"/>
      <c s="48"/>
      <c s="48"/>
      <c s="48"/>
      <c s="48"/>
      <c s="48"/>
      <c s="48"/>
      <c s="48"/>
      <c s="48"/>
      <c s="48"/>
      <c s="48"/>
      <c s="48"/>
      <c s="48"/>
      <c s="48"/>
      <c s="48"/>
      <c s="50" t="str">
        <f t="shared" si="25"/>
        <v/>
      </c>
      <c s="252" t="str">
        <f>IF($I80="","",'OCT 24'!$BZ80)</f>
        <v/>
      </c>
      <c s="91" t="str">
        <f t="shared" si="26"/>
        <v/>
      </c>
      <c s="50" t="str">
        <f t="shared" si="27"/>
        <v/>
      </c>
      <c s="252" t="str">
        <f>IF($I80="","",'OCT 24'!$CC80)</f>
        <v/>
      </c>
      <c s="91" t="str">
        <f t="shared" si="28"/>
        <v/>
      </c>
      <c s="50" t="str">
        <f t="shared" si="29"/>
        <v/>
      </c>
      <c s="252" t="str">
        <f>IF($I80="","",'OCT 24'!$CF80)</f>
        <v/>
      </c>
      <c s="91" t="str">
        <f t="shared" si="30"/>
        <v/>
      </c>
      <c s="80"/>
      <c s="77"/>
      <c s="59"/>
      <c s="59"/>
      <c s="59"/>
      <c s="74" t="str">
        <f t="shared" si="24"/>
        <v/>
      </c>
      <c s="59"/>
      <c s="59"/>
      <c s="59"/>
      <c s="59"/>
      <c s="59"/>
      <c s="59"/>
      <c s="59"/>
      <c s="59"/>
    </row>
    <row r="81" spans="1:96" ht="15.75" customHeight="1">
      <c r="A81" s="230" t="str">
        <f>IF('STUDENT DATA SHEET '!A82="","",'STUDENT DATA SHEET '!A82)</f>
        <v/>
      </c>
      <c s="231" t="str">
        <f>IFERROR(IF('STUDENT DATA SHEET '!B82="","",'STUDENT DATA SHEET '!B82),"")</f>
        <v/>
      </c>
      <c s="231" t="str">
        <f>IFERROR(IF('STUDENT DATA SHEET '!C82="","",'STUDENT DATA SHEET '!C82),"")</f>
        <v/>
      </c>
      <c s="231" t="str">
        <f>IFERROR(IF('STUDENT DATA SHEET '!D82="","",'STUDENT DATA SHEET '!D82),"")</f>
        <v/>
      </c>
      <c s="43" t="str">
        <f>IFERROR(IF('STUDENT DATA SHEET '!E82="","",'STUDENT DATA SHEET '!E82),"")</f>
        <v/>
      </c>
      <c s="234" t="str">
        <f>IFERROR(IF('STUDENT DATA SHEET '!F82="","",'STUDENT DATA SHEET '!F82),"")</f>
        <v/>
      </c>
      <c s="231" t="str">
        <f>IFERROR(IF('STUDENT DATA SHEET '!G82="","",'STUDENT DATA SHEET '!G82),"")</f>
        <v/>
      </c>
      <c s="231" t="str">
        <f>IFERROR(IF('STUDENT DATA SHEET '!H82="","",'STUDENT DATA SHEET '!H82),"")</f>
        <v/>
      </c>
      <c s="231" t="str">
        <f>IFERROR(UPPER(IF('STUDENT DATA SHEET '!I82="","",'STUDENT DATA SHEET '!I82)),"")</f>
        <v/>
      </c>
      <c s="54" t="str">
        <f>IFERROR(IF('STUDENT DATA SHEET '!J82="","",'STUDENT DATA SHEET '!J82),"")</f>
        <v/>
      </c>
      <c s="54" t="str">
        <f>IFERROR(IF('STUDENT DATA SHEET '!K82="","",'STUDENT DATA SHEET '!K82),"")</f>
        <v/>
      </c>
      <c s="54"/>
      <c s="48"/>
      <c s="48"/>
      <c s="48"/>
      <c s="48"/>
      <c s="48"/>
      <c s="48"/>
      <c s="48"/>
      <c s="48"/>
      <c s="48"/>
      <c s="48"/>
      <c s="48"/>
      <c s="48"/>
      <c s="48"/>
      <c s="48"/>
      <c s="48"/>
      <c s="48"/>
      <c s="48"/>
      <c s="48"/>
      <c s="48"/>
      <c s="48"/>
      <c s="48"/>
      <c s="48"/>
      <c s="48"/>
      <c s="48"/>
      <c s="48"/>
      <c s="48"/>
      <c s="48"/>
      <c s="48"/>
      <c s="48"/>
      <c s="48"/>
      <c s="48"/>
      <c s="48"/>
      <c s="89" t="str">
        <f>IF(B81="","",_xlfn.AGGREGATE(3,5,$B$6:B81))</f>
        <v/>
      </c>
      <c s="49"/>
      <c s="49"/>
      <c s="48"/>
      <c s="48"/>
      <c s="48"/>
      <c s="48"/>
      <c s="48"/>
      <c s="48"/>
      <c s="48"/>
      <c s="48"/>
      <c s="48"/>
      <c s="48"/>
      <c s="48"/>
      <c s="48"/>
      <c s="48"/>
      <c s="48"/>
      <c s="48"/>
      <c s="48"/>
      <c s="48"/>
      <c s="48"/>
      <c s="48"/>
      <c s="48"/>
      <c s="48"/>
      <c s="48"/>
      <c s="48"/>
      <c s="48"/>
      <c s="48"/>
      <c s="48"/>
      <c s="50" t="str">
        <f t="shared" si="25"/>
        <v/>
      </c>
      <c s="252" t="str">
        <f>IF($I81="","",'OCT 24'!$BZ81)</f>
        <v/>
      </c>
      <c s="91" t="str">
        <f t="shared" si="26"/>
        <v/>
      </c>
      <c s="50" t="str">
        <f t="shared" si="27"/>
        <v/>
      </c>
      <c s="252" t="str">
        <f>IF($I81="","",'OCT 24'!$CC81)</f>
        <v/>
      </c>
      <c s="91" t="str">
        <f t="shared" si="28"/>
        <v/>
      </c>
      <c s="50" t="str">
        <f t="shared" si="29"/>
        <v/>
      </c>
      <c s="252" t="str">
        <f>IF($I81="","",'OCT 24'!$CF81)</f>
        <v/>
      </c>
      <c s="91" t="str">
        <f t="shared" si="30"/>
        <v/>
      </c>
      <c s="80"/>
      <c s="77"/>
      <c s="59"/>
      <c s="59"/>
      <c s="59"/>
      <c s="74" t="str">
        <f t="shared" si="24"/>
        <v/>
      </c>
      <c s="59"/>
      <c s="59"/>
      <c s="59"/>
      <c s="59"/>
      <c s="59"/>
      <c s="59"/>
      <c s="59"/>
      <c s="59"/>
    </row>
    <row r="82" spans="1:96" ht="15.75" customHeight="1">
      <c r="A82" s="230" t="str">
        <f>IF('STUDENT DATA SHEET '!A83="","",'STUDENT DATA SHEET '!A83)</f>
        <v/>
      </c>
      <c s="231" t="str">
        <f>IFERROR(IF('STUDENT DATA SHEET '!B83="","",'STUDENT DATA SHEET '!B83),"")</f>
        <v/>
      </c>
      <c s="231" t="str">
        <f>IFERROR(IF('STUDENT DATA SHEET '!C83="","",'STUDENT DATA SHEET '!C83),"")</f>
        <v/>
      </c>
      <c s="231" t="str">
        <f>IFERROR(IF('STUDENT DATA SHEET '!D83="","",'STUDENT DATA SHEET '!D83),"")</f>
        <v/>
      </c>
      <c s="43" t="str">
        <f>IFERROR(IF('STUDENT DATA SHEET '!E83="","",'STUDENT DATA SHEET '!E83),"")</f>
        <v/>
      </c>
      <c s="234" t="str">
        <f>IFERROR(IF('STUDENT DATA SHEET '!F83="","",'STUDENT DATA SHEET '!F83),"")</f>
        <v/>
      </c>
      <c s="231" t="str">
        <f>IFERROR(IF('STUDENT DATA SHEET '!G83="","",'STUDENT DATA SHEET '!G83),"")</f>
        <v/>
      </c>
      <c s="231" t="str">
        <f>IFERROR(IF('STUDENT DATA SHEET '!H83="","",'STUDENT DATA SHEET '!H83),"")</f>
        <v/>
      </c>
      <c s="231" t="str">
        <f>IFERROR(UPPER(IF('STUDENT DATA SHEET '!I83="","",'STUDENT DATA SHEET '!I83)),"")</f>
        <v/>
      </c>
      <c s="54" t="str">
        <f>IFERROR(IF('STUDENT DATA SHEET '!J83="","",'STUDENT DATA SHEET '!J83),"")</f>
        <v/>
      </c>
      <c s="54" t="str">
        <f>IFERROR(IF('STUDENT DATA SHEET '!K83="","",'STUDENT DATA SHEET '!K83),"")</f>
        <v/>
      </c>
      <c s="54"/>
      <c s="48"/>
      <c s="48"/>
      <c s="48"/>
      <c s="48"/>
      <c s="48"/>
      <c s="48"/>
      <c s="48"/>
      <c s="48"/>
      <c s="48"/>
      <c s="48"/>
      <c s="48"/>
      <c s="48"/>
      <c s="48"/>
      <c s="48"/>
      <c s="48"/>
      <c s="48"/>
      <c s="48"/>
      <c s="48"/>
      <c s="48"/>
      <c s="48"/>
      <c s="48"/>
      <c s="48"/>
      <c s="48"/>
      <c s="48"/>
      <c s="48"/>
      <c s="48"/>
      <c s="48"/>
      <c s="48"/>
      <c s="48"/>
      <c s="48"/>
      <c s="48"/>
      <c s="48"/>
      <c s="89" t="str">
        <f>IF(B82="","",_xlfn.AGGREGATE(3,5,$B$6:B82))</f>
        <v/>
      </c>
      <c s="49"/>
      <c s="49"/>
      <c s="48"/>
      <c s="48"/>
      <c s="48"/>
      <c s="48"/>
      <c s="48"/>
      <c s="48"/>
      <c s="48"/>
      <c s="48"/>
      <c s="48"/>
      <c s="48"/>
      <c s="48"/>
      <c s="48"/>
      <c s="48"/>
      <c s="48"/>
      <c s="48"/>
      <c s="48"/>
      <c s="48"/>
      <c s="48"/>
      <c s="48"/>
      <c s="48"/>
      <c s="48"/>
      <c s="48"/>
      <c s="48"/>
      <c s="48"/>
      <c s="48"/>
      <c s="48"/>
      <c s="50" t="str">
        <f t="shared" si="25"/>
        <v/>
      </c>
      <c s="252" t="str">
        <f>IF($I82="","",'OCT 24'!$BZ82)</f>
        <v/>
      </c>
      <c s="91" t="str">
        <f t="shared" si="26"/>
        <v/>
      </c>
      <c s="50" t="str">
        <f t="shared" si="27"/>
        <v/>
      </c>
      <c s="252" t="str">
        <f>IF($I82="","",'OCT 24'!$CC82)</f>
        <v/>
      </c>
      <c s="91" t="str">
        <f t="shared" si="28"/>
        <v/>
      </c>
      <c s="50" t="str">
        <f t="shared" si="29"/>
        <v/>
      </c>
      <c s="252" t="str">
        <f>IF($I82="","",'OCT 24'!$CF82)</f>
        <v/>
      </c>
      <c s="91" t="str">
        <f t="shared" si="30"/>
        <v/>
      </c>
      <c s="80"/>
      <c s="77"/>
      <c s="59"/>
      <c s="59"/>
      <c s="59"/>
      <c s="74" t="str">
        <f t="shared" si="24"/>
        <v/>
      </c>
      <c s="59"/>
      <c s="59"/>
      <c s="59"/>
      <c s="59"/>
      <c s="59"/>
      <c s="59"/>
      <c s="59"/>
      <c s="59"/>
    </row>
    <row r="83" spans="1:96" ht="15.75" customHeight="1">
      <c r="A83" s="230" t="str">
        <f>IF('STUDENT DATA SHEET '!A84="","",'STUDENT DATA SHEET '!A84)</f>
        <v/>
      </c>
      <c s="231" t="str">
        <f>IFERROR(IF('STUDENT DATA SHEET '!B84="","",'STUDENT DATA SHEET '!B84),"")</f>
        <v/>
      </c>
      <c s="231" t="str">
        <f>IFERROR(IF('STUDENT DATA SHEET '!C84="","",'STUDENT DATA SHEET '!C84),"")</f>
        <v/>
      </c>
      <c s="231" t="str">
        <f>IFERROR(IF('STUDENT DATA SHEET '!D84="","",'STUDENT DATA SHEET '!D84),"")</f>
        <v/>
      </c>
      <c s="43" t="str">
        <f>IFERROR(IF('STUDENT DATA SHEET '!E84="","",'STUDENT DATA SHEET '!E84),"")</f>
        <v/>
      </c>
      <c s="234" t="str">
        <f>IFERROR(IF('STUDENT DATA SHEET '!F84="","",'STUDENT DATA SHEET '!F84),"")</f>
        <v/>
      </c>
      <c s="231" t="str">
        <f>IFERROR(IF('STUDENT DATA SHEET '!G84="","",'STUDENT DATA SHEET '!G84),"")</f>
        <v/>
      </c>
      <c s="231" t="str">
        <f>IFERROR(IF('STUDENT DATA SHEET '!H84="","",'STUDENT DATA SHEET '!H84),"")</f>
        <v/>
      </c>
      <c s="231" t="str">
        <f>IFERROR(UPPER(IF('STUDENT DATA SHEET '!I84="","",'STUDENT DATA SHEET '!I84)),"")</f>
        <v/>
      </c>
      <c s="54" t="str">
        <f>IFERROR(IF('STUDENT DATA SHEET '!J84="","",'STUDENT DATA SHEET '!J84),"")</f>
        <v/>
      </c>
      <c s="54" t="str">
        <f>IFERROR(IF('STUDENT DATA SHEET '!K84="","",'STUDENT DATA SHEET '!K84),"")</f>
        <v/>
      </c>
      <c s="54"/>
      <c s="48"/>
      <c s="48"/>
      <c s="48"/>
      <c s="48"/>
      <c s="48"/>
      <c s="48"/>
      <c s="48"/>
      <c s="48"/>
      <c s="48"/>
      <c s="48"/>
      <c s="48"/>
      <c s="48"/>
      <c s="48"/>
      <c s="48"/>
      <c s="48"/>
      <c s="48"/>
      <c s="48"/>
      <c s="48"/>
      <c s="48"/>
      <c s="48"/>
      <c s="48"/>
      <c s="48"/>
      <c s="48"/>
      <c s="48"/>
      <c s="48"/>
      <c s="48"/>
      <c s="48"/>
      <c s="48"/>
      <c s="48"/>
      <c s="48"/>
      <c s="48"/>
      <c s="48"/>
      <c s="89" t="str">
        <f>IF(B83="","",_xlfn.AGGREGATE(3,5,$B$6:B83))</f>
        <v/>
      </c>
      <c s="49"/>
      <c s="49"/>
      <c s="48"/>
      <c s="48"/>
      <c s="48"/>
      <c s="48"/>
      <c s="48"/>
      <c s="48"/>
      <c s="48"/>
      <c s="48"/>
      <c s="48"/>
      <c s="48"/>
      <c s="48"/>
      <c s="48"/>
      <c s="48"/>
      <c s="48"/>
      <c s="48"/>
      <c s="48"/>
      <c s="48"/>
      <c s="48"/>
      <c s="48"/>
      <c s="48"/>
      <c s="48"/>
      <c s="48"/>
      <c s="48"/>
      <c s="48"/>
      <c s="48"/>
      <c s="48"/>
      <c s="50" t="str">
        <f t="shared" si="25"/>
        <v/>
      </c>
      <c s="252" t="str">
        <f>IF($I83="","",'OCT 24'!$BZ83)</f>
        <v/>
      </c>
      <c s="91" t="str">
        <f t="shared" si="26"/>
        <v/>
      </c>
      <c s="50" t="str">
        <f t="shared" si="27"/>
        <v/>
      </c>
      <c s="252" t="str">
        <f>IF($I83="","",'OCT 24'!$CC83)</f>
        <v/>
      </c>
      <c s="91" t="str">
        <f t="shared" si="28"/>
        <v/>
      </c>
      <c s="50" t="str">
        <f t="shared" si="29"/>
        <v/>
      </c>
      <c s="252" t="str">
        <f>IF($I83="","",'OCT 24'!$CF83)</f>
        <v/>
      </c>
      <c s="91" t="str">
        <f t="shared" si="30"/>
        <v/>
      </c>
      <c s="80"/>
      <c s="77"/>
      <c s="59"/>
      <c s="59"/>
      <c s="59"/>
      <c s="74" t="str">
        <f t="shared" si="24"/>
        <v/>
      </c>
      <c s="59"/>
      <c s="59"/>
      <c s="59"/>
      <c s="59"/>
      <c s="59"/>
      <c s="59"/>
      <c s="59"/>
      <c s="59"/>
    </row>
    <row r="84" spans="1:96" ht="15.75" customHeight="1">
      <c r="A84" s="230" t="str">
        <f>IF('STUDENT DATA SHEET '!A85="","",'STUDENT DATA SHEET '!A85)</f>
        <v/>
      </c>
      <c s="231" t="str">
        <f>IFERROR(IF('STUDENT DATA SHEET '!B85="","",'STUDENT DATA SHEET '!B85),"")</f>
        <v/>
      </c>
      <c s="231" t="str">
        <f>IFERROR(IF('STUDENT DATA SHEET '!C85="","",'STUDENT DATA SHEET '!C85),"")</f>
        <v/>
      </c>
      <c s="231" t="str">
        <f>IFERROR(IF('STUDENT DATA SHEET '!D85="","",'STUDENT DATA SHEET '!D85),"")</f>
        <v/>
      </c>
      <c s="43" t="str">
        <f>IFERROR(IF('STUDENT DATA SHEET '!E85="","",'STUDENT DATA SHEET '!E85),"")</f>
        <v/>
      </c>
      <c s="234" t="str">
        <f>IFERROR(IF('STUDENT DATA SHEET '!F85="","",'STUDENT DATA SHEET '!F85),"")</f>
        <v/>
      </c>
      <c s="231" t="str">
        <f>IFERROR(IF('STUDENT DATA SHEET '!G85="","",'STUDENT DATA SHEET '!G85),"")</f>
        <v/>
      </c>
      <c s="231" t="str">
        <f>IFERROR(IF('STUDENT DATA SHEET '!H85="","",'STUDENT DATA SHEET '!H85),"")</f>
        <v/>
      </c>
      <c s="231" t="str">
        <f>IFERROR(UPPER(IF('STUDENT DATA SHEET '!I85="","",'STUDENT DATA SHEET '!I85)),"")</f>
        <v/>
      </c>
      <c s="54" t="str">
        <f>IFERROR(IF('STUDENT DATA SHEET '!J85="","",'STUDENT DATA SHEET '!J85),"")</f>
        <v/>
      </c>
      <c s="54" t="str">
        <f>IFERROR(IF('STUDENT DATA SHEET '!K85="","",'STUDENT DATA SHEET '!K85),"")</f>
        <v/>
      </c>
      <c s="54"/>
      <c s="48"/>
      <c s="48"/>
      <c s="48"/>
      <c s="48"/>
      <c s="48"/>
      <c s="48"/>
      <c s="48"/>
      <c s="48"/>
      <c s="48"/>
      <c s="48"/>
      <c s="48"/>
      <c s="48"/>
      <c s="48"/>
      <c s="48"/>
      <c s="48"/>
      <c s="48"/>
      <c s="48"/>
      <c s="48"/>
      <c s="48"/>
      <c s="48"/>
      <c s="48"/>
      <c s="48"/>
      <c s="48"/>
      <c s="48"/>
      <c s="48"/>
      <c s="48"/>
      <c s="48"/>
      <c s="48"/>
      <c s="48"/>
      <c s="48"/>
      <c s="48"/>
      <c s="48"/>
      <c s="89" t="str">
        <f>IF(B84="","",_xlfn.AGGREGATE(3,5,$B$6:B84))</f>
        <v/>
      </c>
      <c s="49"/>
      <c s="49"/>
      <c s="48"/>
      <c s="48"/>
      <c s="48"/>
      <c s="48"/>
      <c s="48"/>
      <c s="48"/>
      <c s="48"/>
      <c s="48"/>
      <c s="48"/>
      <c s="48"/>
      <c s="48"/>
      <c s="48"/>
      <c s="48"/>
      <c s="48"/>
      <c s="48"/>
      <c s="48"/>
      <c s="48"/>
      <c s="48"/>
      <c s="48"/>
      <c s="48"/>
      <c s="48"/>
      <c s="48"/>
      <c s="48"/>
      <c s="48"/>
      <c s="48"/>
      <c s="48"/>
      <c s="50" t="str">
        <f t="shared" si="25"/>
        <v/>
      </c>
      <c s="252" t="str">
        <f>IF($I84="","",'OCT 24'!$BZ84)</f>
        <v/>
      </c>
      <c s="91" t="str">
        <f t="shared" si="26"/>
        <v/>
      </c>
      <c s="50" t="str">
        <f t="shared" si="27"/>
        <v/>
      </c>
      <c s="252" t="str">
        <f>IF($I84="","",'OCT 24'!$CC84)</f>
        <v/>
      </c>
      <c s="91" t="str">
        <f t="shared" si="28"/>
        <v/>
      </c>
      <c s="50" t="str">
        <f t="shared" si="29"/>
        <v/>
      </c>
      <c s="252" t="str">
        <f>IF($I84="","",'OCT 24'!$CF84)</f>
        <v/>
      </c>
      <c s="91" t="str">
        <f t="shared" si="30"/>
        <v/>
      </c>
      <c s="80"/>
      <c s="77"/>
      <c s="59"/>
      <c s="59"/>
      <c s="59"/>
      <c s="74" t="str">
        <f t="shared" si="24"/>
        <v/>
      </c>
      <c s="59"/>
      <c s="59"/>
      <c s="59"/>
      <c s="59"/>
      <c s="59"/>
      <c s="59"/>
      <c s="59"/>
      <c s="59"/>
    </row>
    <row r="85" spans="1:96" ht="15.75" customHeight="1">
      <c r="A85" s="230" t="str">
        <f>IF('STUDENT DATA SHEET '!A86="","",'STUDENT DATA SHEET '!A86)</f>
        <v/>
      </c>
      <c s="231" t="str">
        <f>IFERROR(IF('STUDENT DATA SHEET '!B86="","",'STUDENT DATA SHEET '!B86),"")</f>
        <v/>
      </c>
      <c s="231" t="str">
        <f>IFERROR(IF('STUDENT DATA SHEET '!C86="","",'STUDENT DATA SHEET '!C86),"")</f>
        <v/>
      </c>
      <c s="231" t="str">
        <f>IFERROR(IF('STUDENT DATA SHEET '!D86="","",'STUDENT DATA SHEET '!D86),"")</f>
        <v/>
      </c>
      <c s="43" t="str">
        <f>IFERROR(IF('STUDENT DATA SHEET '!E86="","",'STUDENT DATA SHEET '!E86),"")</f>
        <v/>
      </c>
      <c s="234" t="str">
        <f>IFERROR(IF('STUDENT DATA SHEET '!F86="","",'STUDENT DATA SHEET '!F86),"")</f>
        <v/>
      </c>
      <c s="231" t="str">
        <f>IFERROR(IF('STUDENT DATA SHEET '!G86="","",'STUDENT DATA SHEET '!G86),"")</f>
        <v/>
      </c>
      <c s="231" t="str">
        <f>IFERROR(IF('STUDENT DATA SHEET '!H86="","",'STUDENT DATA SHEET '!H86),"")</f>
        <v/>
      </c>
      <c s="231" t="str">
        <f>IFERROR(UPPER(IF('STUDENT DATA SHEET '!I86="","",'STUDENT DATA SHEET '!I86)),"")</f>
        <v/>
      </c>
      <c s="54" t="str">
        <f>IFERROR(IF('STUDENT DATA SHEET '!J86="","",'STUDENT DATA SHEET '!J86),"")</f>
        <v/>
      </c>
      <c s="54" t="str">
        <f>IFERROR(IF('STUDENT DATA SHEET '!K86="","",'STUDENT DATA SHEET '!K86),"")</f>
        <v/>
      </c>
      <c s="54"/>
      <c s="48"/>
      <c s="48"/>
      <c s="48"/>
      <c s="48"/>
      <c s="48"/>
      <c s="48"/>
      <c s="48"/>
      <c s="48"/>
      <c s="48"/>
      <c s="48"/>
      <c s="48"/>
      <c s="48"/>
      <c s="48"/>
      <c s="48"/>
      <c s="48"/>
      <c s="48"/>
      <c s="48"/>
      <c s="48"/>
      <c s="48"/>
      <c s="48"/>
      <c s="48"/>
      <c s="48"/>
      <c s="48"/>
      <c s="48"/>
      <c s="48"/>
      <c s="48"/>
      <c s="48"/>
      <c s="48"/>
      <c s="48"/>
      <c s="48"/>
      <c s="48"/>
      <c s="48"/>
      <c s="89" t="str">
        <f>IF(B85="","",_xlfn.AGGREGATE(3,5,$B$6:B85))</f>
        <v/>
      </c>
      <c s="49"/>
      <c s="49"/>
      <c s="48"/>
      <c s="48"/>
      <c s="48"/>
      <c s="48"/>
      <c s="48"/>
      <c s="48"/>
      <c s="48"/>
      <c s="48"/>
      <c s="48"/>
      <c s="48"/>
      <c s="48"/>
      <c s="48"/>
      <c s="48"/>
      <c s="48"/>
      <c s="48"/>
      <c s="48"/>
      <c s="48"/>
      <c s="48"/>
      <c s="48"/>
      <c s="48"/>
      <c s="48"/>
      <c s="48"/>
      <c s="48"/>
      <c s="48"/>
      <c s="48"/>
      <c s="48"/>
      <c s="50" t="str">
        <f t="shared" si="25"/>
        <v/>
      </c>
      <c s="252" t="str">
        <f>IF($I85="","",'OCT 24'!$BZ85)</f>
        <v/>
      </c>
      <c s="91" t="str">
        <f t="shared" si="26"/>
        <v/>
      </c>
      <c s="50" t="str">
        <f t="shared" si="27"/>
        <v/>
      </c>
      <c s="252" t="str">
        <f>IF($I85="","",'OCT 24'!$CC85)</f>
        <v/>
      </c>
      <c s="91" t="str">
        <f t="shared" si="28"/>
        <v/>
      </c>
      <c s="50" t="str">
        <f t="shared" si="29"/>
        <v/>
      </c>
      <c s="252" t="str">
        <f>IF($I85="","",'OCT 24'!$CF85)</f>
        <v/>
      </c>
      <c s="91" t="str">
        <f t="shared" si="30"/>
        <v/>
      </c>
      <c s="80"/>
      <c s="77"/>
      <c s="59"/>
      <c s="59"/>
      <c s="59"/>
      <c s="74" t="str">
        <f t="shared" si="24"/>
        <v/>
      </c>
      <c s="59"/>
      <c s="59"/>
      <c s="59"/>
      <c s="59"/>
      <c s="59"/>
      <c s="59"/>
      <c s="59"/>
      <c s="59"/>
    </row>
    <row r="86" spans="1:96" ht="15.75" customHeight="1">
      <c r="A86" s="230" t="str">
        <f>IF('STUDENT DATA SHEET '!A87="","",'STUDENT DATA SHEET '!A87)</f>
        <v/>
      </c>
      <c s="231" t="str">
        <f>IFERROR(IF('STUDENT DATA SHEET '!B87="","",'STUDENT DATA SHEET '!B87),"")</f>
        <v/>
      </c>
      <c s="231" t="str">
        <f>IFERROR(IF('STUDENT DATA SHEET '!C87="","",'STUDENT DATA SHEET '!C87),"")</f>
        <v/>
      </c>
      <c s="231" t="str">
        <f>IFERROR(IF('STUDENT DATA SHEET '!D87="","",'STUDENT DATA SHEET '!D87),"")</f>
        <v/>
      </c>
      <c s="43" t="str">
        <f>IFERROR(IF('STUDENT DATA SHEET '!E87="","",'STUDENT DATA SHEET '!E87),"")</f>
        <v/>
      </c>
      <c s="234" t="str">
        <f>IFERROR(IF('STUDENT DATA SHEET '!F87="","",'STUDENT DATA SHEET '!F87),"")</f>
        <v/>
      </c>
      <c s="231" t="str">
        <f>IFERROR(IF('STUDENT DATA SHEET '!G87="","",'STUDENT DATA SHEET '!G87),"")</f>
        <v/>
      </c>
      <c s="231" t="str">
        <f>IFERROR(IF('STUDENT DATA SHEET '!H87="","",'STUDENT DATA SHEET '!H87),"")</f>
        <v/>
      </c>
      <c s="231" t="str">
        <f>IFERROR(UPPER(IF('STUDENT DATA SHEET '!I87="","",'STUDENT DATA SHEET '!I87)),"")</f>
        <v/>
      </c>
      <c s="54" t="str">
        <f>IFERROR(IF('STUDENT DATA SHEET '!J87="","",'STUDENT DATA SHEET '!J87),"")</f>
        <v/>
      </c>
      <c s="54" t="str">
        <f>IFERROR(IF('STUDENT DATA SHEET '!K87="","",'STUDENT DATA SHEET '!K87),"")</f>
        <v/>
      </c>
      <c s="54"/>
      <c s="48"/>
      <c s="48"/>
      <c s="48"/>
      <c s="48"/>
      <c s="48"/>
      <c s="48"/>
      <c s="48"/>
      <c s="48"/>
      <c s="48"/>
      <c s="48"/>
      <c s="48"/>
      <c s="48"/>
      <c s="48"/>
      <c s="48"/>
      <c s="48"/>
      <c s="48"/>
      <c s="48"/>
      <c s="48"/>
      <c s="48"/>
      <c s="48"/>
      <c s="48"/>
      <c s="48"/>
      <c s="48"/>
      <c s="48"/>
      <c s="48"/>
      <c s="48"/>
      <c s="48"/>
      <c s="48"/>
      <c s="48"/>
      <c s="48"/>
      <c s="48"/>
      <c s="48"/>
      <c s="89" t="str">
        <f>IF(B86="","",_xlfn.AGGREGATE(3,5,$B$6:B86))</f>
        <v/>
      </c>
      <c s="49"/>
      <c s="49"/>
      <c s="48"/>
      <c s="48"/>
      <c s="48"/>
      <c s="48"/>
      <c s="48"/>
      <c s="48"/>
      <c s="48"/>
      <c s="48"/>
      <c s="48"/>
      <c s="48"/>
      <c s="48"/>
      <c s="48"/>
      <c s="48"/>
      <c s="48"/>
      <c s="48"/>
      <c s="48"/>
      <c s="48"/>
      <c s="48"/>
      <c s="48"/>
      <c s="48"/>
      <c s="48"/>
      <c s="48"/>
      <c s="48"/>
      <c s="48"/>
      <c s="48"/>
      <c s="48"/>
      <c s="50" t="str">
        <f t="shared" si="25"/>
        <v/>
      </c>
      <c s="252" t="str">
        <f>IF($I86="","",'OCT 24'!$BZ86)</f>
        <v/>
      </c>
      <c s="91" t="str">
        <f t="shared" si="26"/>
        <v/>
      </c>
      <c s="50" t="str">
        <f t="shared" si="27"/>
        <v/>
      </c>
      <c s="252" t="str">
        <f>IF($I86="","",'OCT 24'!$CC86)</f>
        <v/>
      </c>
      <c s="91" t="str">
        <f t="shared" si="28"/>
        <v/>
      </c>
      <c s="50" t="str">
        <f t="shared" si="29"/>
        <v/>
      </c>
      <c s="252" t="str">
        <f>IF($I86="","",'OCT 24'!$CF86)</f>
        <v/>
      </c>
      <c s="91" t="str">
        <f t="shared" si="30"/>
        <v/>
      </c>
      <c s="80"/>
      <c s="77"/>
      <c s="59"/>
      <c s="59"/>
      <c s="59"/>
      <c s="74" t="str">
        <f t="shared" si="24"/>
        <v/>
      </c>
      <c s="59"/>
      <c s="59"/>
      <c s="59"/>
      <c s="59"/>
      <c s="59"/>
      <c s="59"/>
      <c s="59"/>
      <c s="59"/>
    </row>
    <row r="87" spans="1:96" ht="15.75" customHeight="1">
      <c r="A87" s="230" t="str">
        <f>IF('STUDENT DATA SHEET '!A88="","",'STUDENT DATA SHEET '!A88)</f>
        <v/>
      </c>
      <c s="231" t="str">
        <f>IFERROR(IF('STUDENT DATA SHEET '!B88="","",'STUDENT DATA SHEET '!B88),"")</f>
        <v/>
      </c>
      <c s="231" t="str">
        <f>IFERROR(IF('STUDENT DATA SHEET '!C88="","",'STUDENT DATA SHEET '!C88),"")</f>
        <v/>
      </c>
      <c s="231" t="str">
        <f>IFERROR(IF('STUDENT DATA SHEET '!D88="","",'STUDENT DATA SHEET '!D88),"")</f>
        <v/>
      </c>
      <c s="43" t="str">
        <f>IFERROR(IF('STUDENT DATA SHEET '!E88="","",'STUDENT DATA SHEET '!E88),"")</f>
        <v/>
      </c>
      <c s="234" t="str">
        <f>IFERROR(IF('STUDENT DATA SHEET '!F88="","",'STUDENT DATA SHEET '!F88),"")</f>
        <v/>
      </c>
      <c s="231" t="str">
        <f>IFERROR(IF('STUDENT DATA SHEET '!G88="","",'STUDENT DATA SHEET '!G88),"")</f>
        <v/>
      </c>
      <c s="231" t="str">
        <f>IFERROR(IF('STUDENT DATA SHEET '!H88="","",'STUDENT DATA SHEET '!H88),"")</f>
        <v/>
      </c>
      <c s="231" t="str">
        <f>IFERROR(UPPER(IF('STUDENT DATA SHEET '!I88="","",'STUDENT DATA SHEET '!I88)),"")</f>
        <v/>
      </c>
      <c s="54" t="str">
        <f>IFERROR(IF('STUDENT DATA SHEET '!J88="","",'STUDENT DATA SHEET '!J88),"")</f>
        <v/>
      </c>
      <c s="54" t="str">
        <f>IFERROR(IF('STUDENT DATA SHEET '!K88="","",'STUDENT DATA SHEET '!K88),"")</f>
        <v/>
      </c>
      <c s="54"/>
      <c s="48"/>
      <c s="48"/>
      <c s="48"/>
      <c s="48"/>
      <c s="48"/>
      <c s="48"/>
      <c s="48"/>
      <c s="48"/>
      <c s="48"/>
      <c s="48"/>
      <c s="48"/>
      <c s="48"/>
      <c s="48"/>
      <c s="48"/>
      <c s="48"/>
      <c s="48"/>
      <c s="48"/>
      <c s="48"/>
      <c s="48"/>
      <c s="48"/>
      <c s="48"/>
      <c s="48"/>
      <c s="48"/>
      <c s="48"/>
      <c s="48"/>
      <c s="48"/>
      <c s="48"/>
      <c s="48"/>
      <c s="48"/>
      <c s="48"/>
      <c s="48"/>
      <c s="48"/>
      <c s="89" t="str">
        <f>IF(B87="","",_xlfn.AGGREGATE(3,5,$B$6:B87))</f>
        <v/>
      </c>
      <c s="49"/>
      <c s="49"/>
      <c s="48"/>
      <c s="48"/>
      <c s="48"/>
      <c s="48"/>
      <c s="48"/>
      <c s="48"/>
      <c s="48"/>
      <c s="48"/>
      <c s="48"/>
      <c s="48"/>
      <c s="48"/>
      <c s="48"/>
      <c s="48"/>
      <c s="48"/>
      <c s="48"/>
      <c s="48"/>
      <c s="48"/>
      <c s="48"/>
      <c s="48"/>
      <c s="48"/>
      <c s="48"/>
      <c s="48"/>
      <c s="48"/>
      <c s="48"/>
      <c s="48"/>
      <c s="48"/>
      <c s="50" t="str">
        <f t="shared" si="25"/>
        <v/>
      </c>
      <c s="252" t="str">
        <f>IF($I87="","",'OCT 24'!$BZ87)</f>
        <v/>
      </c>
      <c s="91" t="str">
        <f t="shared" si="26"/>
        <v/>
      </c>
      <c s="50" t="str">
        <f t="shared" si="27"/>
        <v/>
      </c>
      <c s="252" t="str">
        <f>IF($I87="","",'OCT 24'!$CC87)</f>
        <v/>
      </c>
      <c s="91" t="str">
        <f t="shared" si="28"/>
        <v/>
      </c>
      <c s="50" t="str">
        <f t="shared" si="29"/>
        <v/>
      </c>
      <c s="252" t="str">
        <f>IF($I87="","",'OCT 24'!$CF87)</f>
        <v/>
      </c>
      <c s="91" t="str">
        <f t="shared" si="30"/>
        <v/>
      </c>
      <c s="80"/>
      <c s="77"/>
      <c s="59"/>
      <c s="59"/>
      <c s="59"/>
      <c s="74" t="str">
        <f t="shared" si="24"/>
        <v/>
      </c>
      <c s="59"/>
      <c s="59"/>
      <c s="59"/>
      <c s="59"/>
      <c s="59"/>
      <c s="59"/>
      <c s="59"/>
      <c s="59"/>
    </row>
    <row r="88" spans="1:96" ht="15.75" customHeight="1">
      <c r="A88" s="230" t="str">
        <f>IF('STUDENT DATA SHEET '!A89="","",'STUDENT DATA SHEET '!A89)</f>
        <v/>
      </c>
      <c s="231" t="str">
        <f>IFERROR(IF('STUDENT DATA SHEET '!B89="","",'STUDENT DATA SHEET '!B89),"")</f>
        <v/>
      </c>
      <c s="231" t="str">
        <f>IFERROR(IF('STUDENT DATA SHEET '!C89="","",'STUDENT DATA SHEET '!C89),"")</f>
        <v/>
      </c>
      <c s="231" t="str">
        <f>IFERROR(IF('STUDENT DATA SHEET '!D89="","",'STUDENT DATA SHEET '!D89),"")</f>
        <v/>
      </c>
      <c s="43" t="str">
        <f>IFERROR(IF('STUDENT DATA SHEET '!E89="","",'STUDENT DATA SHEET '!E89),"")</f>
        <v/>
      </c>
      <c s="234" t="str">
        <f>IFERROR(IF('STUDENT DATA SHEET '!F89="","",'STUDENT DATA SHEET '!F89),"")</f>
        <v/>
      </c>
      <c s="231" t="str">
        <f>IFERROR(IF('STUDENT DATA SHEET '!G89="","",'STUDENT DATA SHEET '!G89),"")</f>
        <v/>
      </c>
      <c s="231" t="str">
        <f>IFERROR(IF('STUDENT DATA SHEET '!H89="","",'STUDENT DATA SHEET '!H89),"")</f>
        <v/>
      </c>
      <c s="231" t="str">
        <f>IFERROR(UPPER(IF('STUDENT DATA SHEET '!I89="","",'STUDENT DATA SHEET '!I89)),"")</f>
        <v/>
      </c>
      <c s="54" t="str">
        <f>IFERROR(IF('STUDENT DATA SHEET '!J89="","",'STUDENT DATA SHEET '!J89),"")</f>
        <v/>
      </c>
      <c s="54" t="str">
        <f>IFERROR(IF('STUDENT DATA SHEET '!K89="","",'STUDENT DATA SHEET '!K89),"")</f>
        <v/>
      </c>
      <c s="54"/>
      <c s="48"/>
      <c s="48"/>
      <c s="48"/>
      <c s="48"/>
      <c s="48"/>
      <c s="48"/>
      <c s="48"/>
      <c s="48"/>
      <c s="48"/>
      <c s="48"/>
      <c s="48"/>
      <c s="48"/>
      <c s="48"/>
      <c s="48"/>
      <c s="48"/>
      <c s="48"/>
      <c s="48"/>
      <c s="48"/>
      <c s="48"/>
      <c s="48"/>
      <c s="48"/>
      <c s="48"/>
      <c s="48"/>
      <c s="48"/>
      <c s="48"/>
      <c s="48"/>
      <c s="48"/>
      <c s="48"/>
      <c s="48"/>
      <c s="48"/>
      <c s="48"/>
      <c s="48"/>
      <c s="89" t="str">
        <f>IF(B88="","",_xlfn.AGGREGATE(3,5,$B$6:B88))</f>
        <v/>
      </c>
      <c s="49"/>
      <c s="49"/>
      <c s="48"/>
      <c s="48"/>
      <c s="48"/>
      <c s="48"/>
      <c s="48"/>
      <c s="48"/>
      <c s="48"/>
      <c s="48"/>
      <c s="48"/>
      <c s="48"/>
      <c s="48"/>
      <c s="48"/>
      <c s="48"/>
      <c s="48"/>
      <c s="48"/>
      <c s="48"/>
      <c s="48"/>
      <c s="48"/>
      <c s="48"/>
      <c s="48"/>
      <c s="48"/>
      <c s="48"/>
      <c s="48"/>
      <c s="48"/>
      <c s="48"/>
      <c s="48"/>
      <c s="50" t="str">
        <f t="shared" si="25"/>
        <v/>
      </c>
      <c s="252" t="str">
        <f>IF($I88="","",'OCT 24'!$BZ88)</f>
        <v/>
      </c>
      <c s="91" t="str">
        <f t="shared" si="26"/>
        <v/>
      </c>
      <c s="50" t="str">
        <f t="shared" si="27"/>
        <v/>
      </c>
      <c s="252" t="str">
        <f>IF($I88="","",'OCT 24'!$CC88)</f>
        <v/>
      </c>
      <c s="91" t="str">
        <f t="shared" si="28"/>
        <v/>
      </c>
      <c s="50" t="str">
        <f t="shared" si="29"/>
        <v/>
      </c>
      <c s="252" t="str">
        <f>IF($I88="","",'OCT 24'!$CF88)</f>
        <v/>
      </c>
      <c s="91" t="str">
        <f t="shared" si="30"/>
        <v/>
      </c>
      <c s="80"/>
      <c s="77"/>
      <c s="59"/>
      <c s="59"/>
      <c s="59"/>
      <c s="74" t="str">
        <f t="shared" si="24"/>
        <v/>
      </c>
      <c s="59"/>
      <c s="59"/>
      <c s="59"/>
      <c s="59"/>
      <c s="59"/>
      <c s="59"/>
      <c s="59"/>
      <c s="59"/>
    </row>
    <row r="89" spans="1:96" ht="15.75" customHeight="1">
      <c r="A89" s="230" t="str">
        <f>IF('STUDENT DATA SHEET '!A90="","",'STUDENT DATA SHEET '!A90)</f>
        <v/>
      </c>
      <c s="231" t="str">
        <f>IFERROR(IF('STUDENT DATA SHEET '!B90="","",'STUDENT DATA SHEET '!B90),"")</f>
        <v/>
      </c>
      <c s="231" t="str">
        <f>IFERROR(IF('STUDENT DATA SHEET '!C90="","",'STUDENT DATA SHEET '!C90),"")</f>
        <v/>
      </c>
      <c s="231" t="str">
        <f>IFERROR(IF('STUDENT DATA SHEET '!D90="","",'STUDENT DATA SHEET '!D90),"")</f>
        <v/>
      </c>
      <c s="43" t="str">
        <f>IFERROR(IF('STUDENT DATA SHEET '!E90="","",'STUDENT DATA SHEET '!E90),"")</f>
        <v/>
      </c>
      <c s="234" t="str">
        <f>IFERROR(IF('STUDENT DATA SHEET '!F90="","",'STUDENT DATA SHEET '!F90),"")</f>
        <v/>
      </c>
      <c s="231" t="str">
        <f>IFERROR(IF('STUDENT DATA SHEET '!G90="","",'STUDENT DATA SHEET '!G90),"")</f>
        <v/>
      </c>
      <c s="231" t="str">
        <f>IFERROR(IF('STUDENT DATA SHEET '!H90="","",'STUDENT DATA SHEET '!H90),"")</f>
        <v/>
      </c>
      <c s="231" t="str">
        <f>IFERROR(UPPER(IF('STUDENT DATA SHEET '!I90="","",'STUDENT DATA SHEET '!I90)),"")</f>
        <v/>
      </c>
      <c s="54" t="str">
        <f>IFERROR(IF('STUDENT DATA SHEET '!J90="","",'STUDENT DATA SHEET '!J90),"")</f>
        <v/>
      </c>
      <c s="54" t="str">
        <f>IFERROR(IF('STUDENT DATA SHEET '!K90="","",'STUDENT DATA SHEET '!K90),"")</f>
        <v/>
      </c>
      <c s="54"/>
      <c s="48"/>
      <c s="48"/>
      <c s="48"/>
      <c s="48"/>
      <c s="48"/>
      <c s="48"/>
      <c s="48"/>
      <c s="48"/>
      <c s="48"/>
      <c s="48"/>
      <c s="48"/>
      <c s="48"/>
      <c s="48"/>
      <c s="48"/>
      <c s="48"/>
      <c s="48"/>
      <c s="48"/>
      <c s="48"/>
      <c s="48"/>
      <c s="48"/>
      <c s="48"/>
      <c s="48"/>
      <c s="48"/>
      <c s="48"/>
      <c s="48"/>
      <c s="48"/>
      <c s="48"/>
      <c s="48"/>
      <c s="48"/>
      <c s="48"/>
      <c s="48"/>
      <c s="48"/>
      <c s="89" t="str">
        <f>IF(B89="","",_xlfn.AGGREGATE(3,5,$B$6:B89))</f>
        <v/>
      </c>
      <c s="49"/>
      <c s="49"/>
      <c s="48"/>
      <c s="48"/>
      <c s="48"/>
      <c s="48"/>
      <c s="48"/>
      <c s="48"/>
      <c s="48"/>
      <c s="48"/>
      <c s="48"/>
      <c s="48"/>
      <c s="48"/>
      <c s="48"/>
      <c s="48"/>
      <c s="48"/>
      <c s="48"/>
      <c s="48"/>
      <c s="48"/>
      <c s="48"/>
      <c s="48"/>
      <c s="48"/>
      <c s="48"/>
      <c s="48"/>
      <c s="48"/>
      <c s="48"/>
      <c s="48"/>
      <c s="48"/>
      <c s="50" t="str">
        <f t="shared" si="25"/>
        <v/>
      </c>
      <c s="252" t="str">
        <f>IF($I89="","",'OCT 24'!$BZ89)</f>
        <v/>
      </c>
      <c s="91" t="str">
        <f t="shared" si="26"/>
        <v/>
      </c>
      <c s="50" t="str">
        <f t="shared" si="27"/>
        <v/>
      </c>
      <c s="252" t="str">
        <f>IF($I89="","",'OCT 24'!$CC89)</f>
        <v/>
      </c>
      <c s="91" t="str">
        <f t="shared" si="28"/>
        <v/>
      </c>
      <c s="50" t="str">
        <f t="shared" si="29"/>
        <v/>
      </c>
      <c s="252" t="str">
        <f>IF($I89="","",'OCT 24'!$CF89)</f>
        <v/>
      </c>
      <c s="91" t="str">
        <f t="shared" si="30"/>
        <v/>
      </c>
      <c s="80"/>
      <c s="77"/>
      <c s="59"/>
      <c s="59"/>
      <c s="59"/>
      <c s="74" t="str">
        <f t="shared" si="24"/>
        <v/>
      </c>
      <c s="59"/>
      <c s="59"/>
      <c s="59"/>
      <c s="59"/>
      <c s="59"/>
      <c s="59"/>
      <c s="59"/>
      <c s="59"/>
    </row>
    <row r="90" spans="1:96" ht="15.75" customHeight="1">
      <c r="A90" s="230" t="str">
        <f>IF('STUDENT DATA SHEET '!A91="","",'STUDENT DATA SHEET '!A91)</f>
        <v/>
      </c>
      <c s="231" t="str">
        <f>IFERROR(IF('STUDENT DATA SHEET '!B91="","",'STUDENT DATA SHEET '!B91),"")</f>
        <v/>
      </c>
      <c s="231" t="str">
        <f>IFERROR(IF('STUDENT DATA SHEET '!C91="","",'STUDENT DATA SHEET '!C91),"")</f>
        <v/>
      </c>
      <c s="231" t="str">
        <f>IFERROR(IF('STUDENT DATA SHEET '!D91="","",'STUDENT DATA SHEET '!D91),"")</f>
        <v/>
      </c>
      <c s="43" t="str">
        <f>IFERROR(IF('STUDENT DATA SHEET '!E91="","",'STUDENT DATA SHEET '!E91),"")</f>
        <v/>
      </c>
      <c s="234" t="str">
        <f>IFERROR(IF('STUDENT DATA SHEET '!F91="","",'STUDENT DATA SHEET '!F91),"")</f>
        <v/>
      </c>
      <c s="231" t="str">
        <f>IFERROR(IF('STUDENT DATA SHEET '!G91="","",'STUDENT DATA SHEET '!G91),"")</f>
        <v/>
      </c>
      <c s="231" t="str">
        <f>IFERROR(IF('STUDENT DATA SHEET '!H91="","",'STUDENT DATA SHEET '!H91),"")</f>
        <v/>
      </c>
      <c s="231" t="str">
        <f>IFERROR(UPPER(IF('STUDENT DATA SHEET '!I91="","",'STUDENT DATA SHEET '!I91)),"")</f>
        <v/>
      </c>
      <c s="54" t="str">
        <f>IFERROR(IF('STUDENT DATA SHEET '!J91="","",'STUDENT DATA SHEET '!J91),"")</f>
        <v/>
      </c>
      <c s="54" t="str">
        <f>IFERROR(IF('STUDENT DATA SHEET '!K91="","",'STUDENT DATA SHEET '!K91),"")</f>
        <v/>
      </c>
      <c s="54"/>
      <c s="48"/>
      <c s="48"/>
      <c s="48"/>
      <c s="48"/>
      <c s="48"/>
      <c s="48"/>
      <c s="48"/>
      <c s="48"/>
      <c s="48"/>
      <c s="48"/>
      <c s="48"/>
      <c s="48"/>
      <c s="48"/>
      <c s="48"/>
      <c s="48"/>
      <c s="48"/>
      <c s="48"/>
      <c s="48"/>
      <c s="48"/>
      <c s="48"/>
      <c s="48"/>
      <c s="48"/>
      <c s="48"/>
      <c s="48"/>
      <c s="48"/>
      <c s="48"/>
      <c s="48"/>
      <c s="48"/>
      <c s="48"/>
      <c s="48"/>
      <c s="48"/>
      <c s="48"/>
      <c s="89" t="str">
        <f>IF(B90="","",_xlfn.AGGREGATE(3,5,$B$6:B90))</f>
        <v/>
      </c>
      <c s="49"/>
      <c s="49"/>
      <c s="48"/>
      <c s="48"/>
      <c s="48"/>
      <c s="48"/>
      <c s="48"/>
      <c s="48"/>
      <c s="48"/>
      <c s="48"/>
      <c s="48"/>
      <c s="48"/>
      <c s="48"/>
      <c s="48"/>
      <c s="48"/>
      <c s="48"/>
      <c s="48"/>
      <c s="48"/>
      <c s="48"/>
      <c s="48"/>
      <c s="48"/>
      <c s="48"/>
      <c s="48"/>
      <c s="48"/>
      <c s="48"/>
      <c s="48"/>
      <c s="48"/>
      <c s="48"/>
      <c s="50" t="str">
        <f t="shared" si="25"/>
        <v/>
      </c>
      <c s="252" t="str">
        <f>IF($I90="","",'OCT 24'!$BZ90)</f>
        <v/>
      </c>
      <c s="91" t="str">
        <f t="shared" si="26"/>
        <v/>
      </c>
      <c s="50" t="str">
        <f t="shared" si="27"/>
        <v/>
      </c>
      <c s="252" t="str">
        <f>IF($I90="","",'OCT 24'!$CC90)</f>
        <v/>
      </c>
      <c s="91" t="str">
        <f t="shared" si="28"/>
        <v/>
      </c>
      <c s="50" t="str">
        <f t="shared" si="29"/>
        <v/>
      </c>
      <c s="252" t="str">
        <f>IF($I90="","",'OCT 24'!$CF90)</f>
        <v/>
      </c>
      <c s="91" t="str">
        <f t="shared" si="30"/>
        <v/>
      </c>
      <c s="80"/>
      <c s="77"/>
      <c s="59"/>
      <c s="59"/>
      <c s="59"/>
      <c s="74" t="str">
        <f t="shared" si="24"/>
        <v/>
      </c>
      <c s="59"/>
      <c s="59"/>
      <c s="59"/>
      <c s="59"/>
      <c s="59"/>
      <c s="59"/>
      <c s="59"/>
      <c s="59"/>
    </row>
    <row r="91" spans="1:96" ht="15.75" customHeight="1">
      <c r="A91" s="230" t="str">
        <f>IF('STUDENT DATA SHEET '!A92="","",'STUDENT DATA SHEET '!A92)</f>
        <v/>
      </c>
      <c s="231" t="str">
        <f>IFERROR(IF('STUDENT DATA SHEET '!B92="","",'STUDENT DATA SHEET '!B92),"")</f>
        <v/>
      </c>
      <c s="231" t="str">
        <f>IFERROR(IF('STUDENT DATA SHEET '!C92="","",'STUDENT DATA SHEET '!C92),"")</f>
        <v/>
      </c>
      <c s="231" t="str">
        <f>IFERROR(IF('STUDENT DATA SHEET '!D92="","",'STUDENT DATA SHEET '!D92),"")</f>
        <v/>
      </c>
      <c s="43" t="str">
        <f>IFERROR(IF('STUDENT DATA SHEET '!E92="","",'STUDENT DATA SHEET '!E92),"")</f>
        <v/>
      </c>
      <c s="234" t="str">
        <f>IFERROR(IF('STUDENT DATA SHEET '!F92="","",'STUDENT DATA SHEET '!F92),"")</f>
        <v/>
      </c>
      <c s="231" t="str">
        <f>IFERROR(IF('STUDENT DATA SHEET '!G92="","",'STUDENT DATA SHEET '!G92),"")</f>
        <v/>
      </c>
      <c s="231" t="str">
        <f>IFERROR(IF('STUDENT DATA SHEET '!H92="","",'STUDENT DATA SHEET '!H92),"")</f>
        <v/>
      </c>
      <c s="231" t="str">
        <f>IFERROR(UPPER(IF('STUDENT DATA SHEET '!I92="","",'STUDENT DATA SHEET '!I92)),"")</f>
        <v/>
      </c>
      <c s="54" t="str">
        <f>IFERROR(IF('STUDENT DATA SHEET '!J92="","",'STUDENT DATA SHEET '!J92),"")</f>
        <v/>
      </c>
      <c s="54" t="str">
        <f>IFERROR(IF('STUDENT DATA SHEET '!K92="","",'STUDENT DATA SHEET '!K92),"")</f>
        <v/>
      </c>
      <c s="54"/>
      <c s="48"/>
      <c s="48"/>
      <c s="48"/>
      <c s="48"/>
      <c s="48"/>
      <c s="48"/>
      <c s="48"/>
      <c s="48"/>
      <c s="48"/>
      <c s="48"/>
      <c s="48"/>
      <c s="48"/>
      <c s="48"/>
      <c s="48"/>
      <c s="48"/>
      <c s="48"/>
      <c s="48"/>
      <c s="48"/>
      <c s="48"/>
      <c s="48"/>
      <c s="48"/>
      <c s="48"/>
      <c s="48"/>
      <c s="48"/>
      <c s="48"/>
      <c s="48"/>
      <c s="48"/>
      <c s="48"/>
      <c s="48"/>
      <c s="48"/>
      <c s="48"/>
      <c s="48"/>
      <c s="89" t="str">
        <f>IF(B91="","",_xlfn.AGGREGATE(3,5,$B$6:B91))</f>
        <v/>
      </c>
      <c s="49"/>
      <c s="49"/>
      <c s="48"/>
      <c s="48"/>
      <c s="48"/>
      <c s="48"/>
      <c s="48"/>
      <c s="48"/>
      <c s="48"/>
      <c s="48"/>
      <c s="48"/>
      <c s="48"/>
      <c s="48"/>
      <c s="48"/>
      <c s="48"/>
      <c s="48"/>
      <c s="48"/>
      <c s="48"/>
      <c s="48"/>
      <c s="48"/>
      <c s="48"/>
      <c s="48"/>
      <c s="48"/>
      <c s="48"/>
      <c s="48"/>
      <c s="48"/>
      <c s="48"/>
      <c s="48"/>
      <c s="50" t="str">
        <f t="shared" si="25"/>
        <v/>
      </c>
      <c s="252" t="str">
        <f>IF($I91="","",'OCT 24'!$BZ91)</f>
        <v/>
      </c>
      <c s="91" t="str">
        <f t="shared" si="26"/>
        <v/>
      </c>
      <c s="50" t="str">
        <f t="shared" si="27"/>
        <v/>
      </c>
      <c s="252" t="str">
        <f>IF($I91="","",'OCT 24'!$CC91)</f>
        <v/>
      </c>
      <c s="91" t="str">
        <f t="shared" si="28"/>
        <v/>
      </c>
      <c s="50" t="str">
        <f t="shared" si="29"/>
        <v/>
      </c>
      <c s="252" t="str">
        <f>IF($I91="","",'OCT 24'!$CF91)</f>
        <v/>
      </c>
      <c s="91" t="str">
        <f t="shared" si="30"/>
        <v/>
      </c>
      <c s="80"/>
      <c s="77"/>
      <c s="59"/>
      <c s="59"/>
      <c s="59"/>
      <c s="74" t="str">
        <f t="shared" si="24"/>
        <v/>
      </c>
      <c s="59"/>
      <c s="59"/>
      <c s="59"/>
      <c s="59"/>
      <c s="59"/>
      <c s="59"/>
      <c s="59"/>
      <c s="59"/>
    </row>
    <row r="92" spans="1:96" ht="15.75" customHeight="1">
      <c r="A92" s="230" t="str">
        <f>IF('STUDENT DATA SHEET '!A93="","",'STUDENT DATA SHEET '!A93)</f>
        <v/>
      </c>
      <c s="231" t="str">
        <f>IFERROR(IF('STUDENT DATA SHEET '!B93="","",'STUDENT DATA SHEET '!B93),"")</f>
        <v/>
      </c>
      <c s="231" t="str">
        <f>IFERROR(IF('STUDENT DATA SHEET '!C93="","",'STUDENT DATA SHEET '!C93),"")</f>
        <v/>
      </c>
      <c s="231" t="str">
        <f>IFERROR(IF('STUDENT DATA SHEET '!D93="","",'STUDENT DATA SHEET '!D93),"")</f>
        <v/>
      </c>
      <c s="43" t="str">
        <f>IFERROR(IF('STUDENT DATA SHEET '!E93="","",'STUDENT DATA SHEET '!E93),"")</f>
        <v/>
      </c>
      <c s="234" t="str">
        <f>IFERROR(IF('STUDENT DATA SHEET '!F93="","",'STUDENT DATA SHEET '!F93),"")</f>
        <v/>
      </c>
      <c s="231" t="str">
        <f>IFERROR(IF('STUDENT DATA SHEET '!G93="","",'STUDENT DATA SHEET '!G93),"")</f>
        <v/>
      </c>
      <c s="231" t="str">
        <f>IFERROR(IF('STUDENT DATA SHEET '!H93="","",'STUDENT DATA SHEET '!H93),"")</f>
        <v/>
      </c>
      <c s="231" t="str">
        <f>IFERROR(UPPER(IF('STUDENT DATA SHEET '!I93="","",'STUDENT DATA SHEET '!I93)),"")</f>
        <v/>
      </c>
      <c s="54" t="str">
        <f>IFERROR(IF('STUDENT DATA SHEET '!J93="","",'STUDENT DATA SHEET '!J93),"")</f>
        <v/>
      </c>
      <c s="54" t="str">
        <f>IFERROR(IF('STUDENT DATA SHEET '!K93="","",'STUDENT DATA SHEET '!K93),"")</f>
        <v/>
      </c>
      <c s="54"/>
      <c s="48"/>
      <c s="48"/>
      <c s="48"/>
      <c s="48"/>
      <c s="48"/>
      <c s="48"/>
      <c s="48"/>
      <c s="48"/>
      <c s="48"/>
      <c s="48"/>
      <c s="48"/>
      <c s="48"/>
      <c s="48"/>
      <c s="48"/>
      <c s="48"/>
      <c s="48"/>
      <c s="48"/>
      <c s="48"/>
      <c s="48"/>
      <c s="48"/>
      <c s="48"/>
      <c s="48"/>
      <c s="48"/>
      <c s="48"/>
      <c s="48"/>
      <c s="48"/>
      <c s="48"/>
      <c s="48"/>
      <c s="48"/>
      <c s="48"/>
      <c s="48"/>
      <c s="48"/>
      <c s="89" t="str">
        <f>IF(B92="","",_xlfn.AGGREGATE(3,5,$B$6:B92))</f>
        <v/>
      </c>
      <c s="49"/>
      <c s="49"/>
      <c s="48"/>
      <c s="48"/>
      <c s="48"/>
      <c s="48"/>
      <c s="48"/>
      <c s="48"/>
      <c s="48"/>
      <c s="48"/>
      <c s="48"/>
      <c s="48"/>
      <c s="48"/>
      <c s="48"/>
      <c s="48"/>
      <c s="48"/>
      <c s="48"/>
      <c s="48"/>
      <c s="48"/>
      <c s="48"/>
      <c s="48"/>
      <c s="48"/>
      <c s="48"/>
      <c s="48"/>
      <c s="48"/>
      <c s="48"/>
      <c s="48"/>
      <c s="48"/>
      <c s="50" t="str">
        <f t="shared" si="25"/>
        <v/>
      </c>
      <c s="252" t="str">
        <f>IF($I92="","",'OCT 24'!$BZ92)</f>
        <v/>
      </c>
      <c s="91" t="str">
        <f t="shared" si="26"/>
        <v/>
      </c>
      <c s="50" t="str">
        <f t="shared" si="27"/>
        <v/>
      </c>
      <c s="252" t="str">
        <f>IF($I92="","",'OCT 24'!$CC92)</f>
        <v/>
      </c>
      <c s="91" t="str">
        <f t="shared" si="28"/>
        <v/>
      </c>
      <c s="50" t="str">
        <f t="shared" si="29"/>
        <v/>
      </c>
      <c s="252" t="str">
        <f>IF($I92="","",'OCT 24'!$CF92)</f>
        <v/>
      </c>
      <c s="91" t="str">
        <f t="shared" si="30"/>
        <v/>
      </c>
      <c s="80"/>
      <c s="77"/>
      <c s="59"/>
      <c s="59"/>
      <c s="59"/>
      <c s="74" t="str">
        <f t="shared" si="24"/>
        <v/>
      </c>
      <c s="59"/>
      <c s="59"/>
      <c s="59"/>
      <c s="59"/>
      <c s="59"/>
      <c s="59"/>
      <c s="59"/>
      <c s="59"/>
    </row>
    <row r="93" spans="1:96" ht="15.75" customHeight="1">
      <c r="A93" s="230" t="str">
        <f>IF('STUDENT DATA SHEET '!A94="","",'STUDENT DATA SHEET '!A94)</f>
        <v/>
      </c>
      <c s="231" t="str">
        <f>IFERROR(IF('STUDENT DATA SHEET '!B94="","",'STUDENT DATA SHEET '!B94),"")</f>
        <v/>
      </c>
      <c s="231" t="str">
        <f>IFERROR(IF('STUDENT DATA SHEET '!C94="","",'STUDENT DATA SHEET '!C94),"")</f>
        <v/>
      </c>
      <c s="231" t="str">
        <f>IFERROR(IF('STUDENT DATA SHEET '!D94="","",'STUDENT DATA SHEET '!D94),"")</f>
        <v/>
      </c>
      <c s="43" t="str">
        <f>IFERROR(IF('STUDENT DATA SHEET '!E94="","",'STUDENT DATA SHEET '!E94),"")</f>
        <v/>
      </c>
      <c s="234" t="str">
        <f>IFERROR(IF('STUDENT DATA SHEET '!F94="","",'STUDENT DATA SHEET '!F94),"")</f>
        <v/>
      </c>
      <c s="231" t="str">
        <f>IFERROR(IF('STUDENT DATA SHEET '!G94="","",'STUDENT DATA SHEET '!G94),"")</f>
        <v/>
      </c>
      <c s="231" t="str">
        <f>IFERROR(IF('STUDENT DATA SHEET '!H94="","",'STUDENT DATA SHEET '!H94),"")</f>
        <v/>
      </c>
      <c s="231" t="str">
        <f>IFERROR(UPPER(IF('STUDENT DATA SHEET '!I94="","",'STUDENT DATA SHEET '!I94)),"")</f>
        <v/>
      </c>
      <c s="54" t="str">
        <f>IFERROR(IF('STUDENT DATA SHEET '!J94="","",'STUDENT DATA SHEET '!J94),"")</f>
        <v/>
      </c>
      <c s="54" t="str">
        <f>IFERROR(IF('STUDENT DATA SHEET '!K94="","",'STUDENT DATA SHEET '!K94),"")</f>
        <v/>
      </c>
      <c s="54"/>
      <c s="48"/>
      <c s="48"/>
      <c s="48"/>
      <c s="48"/>
      <c s="48"/>
      <c s="48"/>
      <c s="48"/>
      <c s="48"/>
      <c s="48"/>
      <c s="48"/>
      <c s="48"/>
      <c s="48"/>
      <c s="48"/>
      <c s="48"/>
      <c s="48"/>
      <c s="48"/>
      <c s="48"/>
      <c s="48"/>
      <c s="48"/>
      <c s="48"/>
      <c s="48"/>
      <c s="48"/>
      <c s="48"/>
      <c s="48"/>
      <c s="48"/>
      <c s="48"/>
      <c s="48"/>
      <c s="48"/>
      <c s="48"/>
      <c s="48"/>
      <c s="48"/>
      <c s="48"/>
      <c s="89" t="str">
        <f>IF(B93="","",_xlfn.AGGREGATE(3,5,$B$6:B93))</f>
        <v/>
      </c>
      <c s="49"/>
      <c s="49"/>
      <c s="48"/>
      <c s="48"/>
      <c s="48"/>
      <c s="48"/>
      <c s="48"/>
      <c s="48"/>
      <c s="48"/>
      <c s="48"/>
      <c s="48"/>
      <c s="48"/>
      <c s="48"/>
      <c s="48"/>
      <c s="48"/>
      <c s="48"/>
      <c s="48"/>
      <c s="48"/>
      <c s="48"/>
      <c s="48"/>
      <c s="48"/>
      <c s="48"/>
      <c s="48"/>
      <c s="48"/>
      <c s="48"/>
      <c s="48"/>
      <c s="48"/>
      <c s="48"/>
      <c s="50" t="str">
        <f t="shared" si="25"/>
        <v/>
      </c>
      <c s="252" t="str">
        <f>IF($I93="","",'OCT 24'!$BZ93)</f>
        <v/>
      </c>
      <c s="91" t="str">
        <f t="shared" si="26"/>
        <v/>
      </c>
      <c s="50" t="str">
        <f t="shared" si="27"/>
        <v/>
      </c>
      <c s="252" t="str">
        <f>IF($I93="","",'OCT 24'!$CC93)</f>
        <v/>
      </c>
      <c s="91" t="str">
        <f t="shared" si="28"/>
        <v/>
      </c>
      <c s="50" t="str">
        <f t="shared" si="29"/>
        <v/>
      </c>
      <c s="252" t="str">
        <f>IF($I93="","",'OCT 24'!$CF93)</f>
        <v/>
      </c>
      <c s="91" t="str">
        <f t="shared" si="30"/>
        <v/>
      </c>
      <c s="80"/>
      <c s="77"/>
      <c s="59"/>
      <c s="59"/>
      <c s="59"/>
      <c s="74" t="str">
        <f t="shared" si="24"/>
        <v/>
      </c>
      <c s="59"/>
      <c s="59"/>
      <c s="59"/>
      <c s="59"/>
      <c s="59"/>
      <c s="59"/>
      <c s="59"/>
      <c s="59"/>
    </row>
    <row r="94" spans="1:96" ht="15.75" customHeight="1">
      <c r="A94" s="230" t="str">
        <f>IF('STUDENT DATA SHEET '!A95="","",'STUDENT DATA SHEET '!A95)</f>
        <v/>
      </c>
      <c s="231" t="str">
        <f>IFERROR(IF('STUDENT DATA SHEET '!B95="","",'STUDENT DATA SHEET '!B95),"")</f>
        <v/>
      </c>
      <c s="231" t="str">
        <f>IFERROR(IF('STUDENT DATA SHEET '!C95="","",'STUDENT DATA SHEET '!C95),"")</f>
        <v/>
      </c>
      <c s="231" t="str">
        <f>IFERROR(IF('STUDENT DATA SHEET '!D95="","",'STUDENT DATA SHEET '!D95),"")</f>
        <v/>
      </c>
      <c s="43" t="str">
        <f>IFERROR(IF('STUDENT DATA SHEET '!E95="","",'STUDENT DATA SHEET '!E95),"")</f>
        <v/>
      </c>
      <c s="234" t="str">
        <f>IFERROR(IF('STUDENT DATA SHEET '!F95="","",'STUDENT DATA SHEET '!F95),"")</f>
        <v/>
      </c>
      <c s="231" t="str">
        <f>IFERROR(IF('STUDENT DATA SHEET '!G95="","",'STUDENT DATA SHEET '!G95),"")</f>
        <v/>
      </c>
      <c s="231" t="str">
        <f>IFERROR(IF('STUDENT DATA SHEET '!H95="","",'STUDENT DATA SHEET '!H95),"")</f>
        <v/>
      </c>
      <c s="231" t="str">
        <f>IFERROR(UPPER(IF('STUDENT DATA SHEET '!I95="","",'STUDENT DATA SHEET '!I95)),"")</f>
        <v/>
      </c>
      <c s="54" t="str">
        <f>IFERROR(IF('STUDENT DATA SHEET '!J95="","",'STUDENT DATA SHEET '!J95),"")</f>
        <v/>
      </c>
      <c s="54" t="str">
        <f>IFERROR(IF('STUDENT DATA SHEET '!K95="","",'STUDENT DATA SHEET '!K95),"")</f>
        <v/>
      </c>
      <c s="54"/>
      <c s="48"/>
      <c s="48"/>
      <c s="48"/>
      <c s="48"/>
      <c s="48"/>
      <c s="48"/>
      <c s="48"/>
      <c s="48"/>
      <c s="48"/>
      <c s="48"/>
      <c s="48"/>
      <c s="48"/>
      <c s="48"/>
      <c s="48"/>
      <c s="48"/>
      <c s="48"/>
      <c s="48"/>
      <c s="48"/>
      <c s="48"/>
      <c s="48"/>
      <c s="48"/>
      <c s="48"/>
      <c s="48"/>
      <c s="48"/>
      <c s="48"/>
      <c s="48"/>
      <c s="48"/>
      <c s="48"/>
      <c s="48"/>
      <c s="48"/>
      <c s="48"/>
      <c s="48"/>
      <c s="89" t="str">
        <f>IF(B94="","",_xlfn.AGGREGATE(3,5,$B$6:B94))</f>
        <v/>
      </c>
      <c s="49"/>
      <c s="49"/>
      <c s="48"/>
      <c s="48"/>
      <c s="48"/>
      <c s="48"/>
      <c s="48"/>
      <c s="48"/>
      <c s="48"/>
      <c s="48"/>
      <c s="48"/>
      <c s="48"/>
      <c s="48"/>
      <c s="48"/>
      <c s="48"/>
      <c s="48"/>
      <c s="48"/>
      <c s="48"/>
      <c s="48"/>
      <c s="48"/>
      <c s="48"/>
      <c s="48"/>
      <c s="48"/>
      <c s="48"/>
      <c s="48"/>
      <c s="48"/>
      <c s="48"/>
      <c s="48"/>
      <c s="50" t="str">
        <f t="shared" si="25"/>
        <v/>
      </c>
      <c s="252" t="str">
        <f>IF($I94="","",'OCT 24'!$BZ94)</f>
        <v/>
      </c>
      <c s="91" t="str">
        <f t="shared" si="26"/>
        <v/>
      </c>
      <c s="50" t="str">
        <f t="shared" si="27"/>
        <v/>
      </c>
      <c s="252" t="str">
        <f>IF($I94="","",'OCT 24'!$CC94)</f>
        <v/>
      </c>
      <c s="91" t="str">
        <f t="shared" si="28"/>
        <v/>
      </c>
      <c s="50" t="str">
        <f t="shared" si="29"/>
        <v/>
      </c>
      <c s="252" t="str">
        <f>IF($I94="","",'OCT 24'!$CF94)</f>
        <v/>
      </c>
      <c s="91" t="str">
        <f t="shared" si="30"/>
        <v/>
      </c>
      <c s="80"/>
      <c s="77"/>
      <c s="59"/>
      <c s="59"/>
      <c s="59"/>
      <c s="74" t="str">
        <f t="shared" si="24"/>
        <v/>
      </c>
      <c s="59"/>
      <c s="59"/>
      <c s="59"/>
      <c s="59"/>
      <c s="59"/>
      <c s="59"/>
      <c s="59"/>
      <c s="59"/>
    </row>
    <row r="95" spans="1:96" ht="15.75" customHeight="1">
      <c r="A95" s="230" t="str">
        <f>IF('STUDENT DATA SHEET '!A96="","",'STUDENT DATA SHEET '!A96)</f>
        <v/>
      </c>
      <c s="231" t="str">
        <f>IFERROR(IF('STUDENT DATA SHEET '!B96="","",'STUDENT DATA SHEET '!B96),"")</f>
        <v/>
      </c>
      <c s="231" t="str">
        <f>IFERROR(IF('STUDENT DATA SHEET '!C96="","",'STUDENT DATA SHEET '!C96),"")</f>
        <v/>
      </c>
      <c s="231" t="str">
        <f>IFERROR(IF('STUDENT DATA SHEET '!D96="","",'STUDENT DATA SHEET '!D96),"")</f>
        <v/>
      </c>
      <c s="43" t="str">
        <f>IFERROR(IF('STUDENT DATA SHEET '!E96="","",'STUDENT DATA SHEET '!E96),"")</f>
        <v/>
      </c>
      <c s="234" t="str">
        <f>IFERROR(IF('STUDENT DATA SHEET '!F96="","",'STUDENT DATA SHEET '!F96),"")</f>
        <v/>
      </c>
      <c s="231" t="str">
        <f>IFERROR(IF('STUDENT DATA SHEET '!G96="","",'STUDENT DATA SHEET '!G96),"")</f>
        <v/>
      </c>
      <c s="231" t="str">
        <f>IFERROR(IF('STUDENT DATA SHEET '!H96="","",'STUDENT DATA SHEET '!H96),"")</f>
        <v/>
      </c>
      <c s="231" t="str">
        <f>IFERROR(UPPER(IF('STUDENT DATA SHEET '!I96="","",'STUDENT DATA SHEET '!I96)),"")</f>
        <v/>
      </c>
      <c s="54" t="str">
        <f>IFERROR(IF('STUDENT DATA SHEET '!J96="","",'STUDENT DATA SHEET '!J96),"")</f>
        <v/>
      </c>
      <c s="54" t="str">
        <f>IFERROR(IF('STUDENT DATA SHEET '!K96="","",'STUDENT DATA SHEET '!K96),"")</f>
        <v/>
      </c>
      <c s="54"/>
      <c s="48"/>
      <c s="48"/>
      <c s="48"/>
      <c s="48"/>
      <c s="48"/>
      <c s="48"/>
      <c s="48"/>
      <c s="48"/>
      <c s="48"/>
      <c s="48"/>
      <c s="48"/>
      <c s="48"/>
      <c s="48"/>
      <c s="48"/>
      <c s="48"/>
      <c s="48"/>
      <c s="48"/>
      <c s="48"/>
      <c s="48"/>
      <c s="48"/>
      <c s="48"/>
      <c s="48"/>
      <c s="48"/>
      <c s="48"/>
      <c s="48"/>
      <c s="48"/>
      <c s="48"/>
      <c s="48"/>
      <c s="48"/>
      <c s="48"/>
      <c s="48"/>
      <c s="48"/>
      <c s="89" t="str">
        <f>IF(B95="","",_xlfn.AGGREGATE(3,5,$B$6:B95))</f>
        <v/>
      </c>
      <c s="49"/>
      <c s="49"/>
      <c s="48"/>
      <c s="48"/>
      <c s="48"/>
      <c s="48"/>
      <c s="48"/>
      <c s="48"/>
      <c s="48"/>
      <c s="48"/>
      <c s="48"/>
      <c s="48"/>
      <c s="48"/>
      <c s="48"/>
      <c s="48"/>
      <c s="48"/>
      <c s="48"/>
      <c s="48"/>
      <c s="48"/>
      <c s="48"/>
      <c s="48"/>
      <c s="48"/>
      <c s="48"/>
      <c s="48"/>
      <c s="48"/>
      <c s="48"/>
      <c s="48"/>
      <c s="48"/>
      <c s="50" t="str">
        <f t="shared" si="25"/>
        <v/>
      </c>
      <c s="252" t="str">
        <f>IF($I95="","",'OCT 24'!$BZ95)</f>
        <v/>
      </c>
      <c s="91" t="str">
        <f t="shared" si="26"/>
        <v/>
      </c>
      <c s="50" t="str">
        <f t="shared" si="27"/>
        <v/>
      </c>
      <c s="252" t="str">
        <f>IF($I95="","",'OCT 24'!$CC95)</f>
        <v/>
      </c>
      <c s="91" t="str">
        <f t="shared" si="28"/>
        <v/>
      </c>
      <c s="50" t="str">
        <f t="shared" si="29"/>
        <v/>
      </c>
      <c s="252" t="str">
        <f>IF($I95="","",'OCT 24'!$CF95)</f>
        <v/>
      </c>
      <c s="91" t="str">
        <f t="shared" si="30"/>
        <v/>
      </c>
      <c s="80"/>
      <c s="77"/>
      <c s="59"/>
      <c s="59"/>
      <c s="59"/>
      <c s="74" t="str">
        <f t="shared" si="24"/>
        <v/>
      </c>
      <c s="59"/>
      <c s="59"/>
      <c s="59"/>
      <c s="59"/>
      <c s="59"/>
      <c s="59"/>
      <c s="59"/>
      <c s="59"/>
    </row>
    <row r="96" spans="1:96" ht="15.75" customHeight="1">
      <c r="A96" s="230" t="str">
        <f>IF('STUDENT DATA SHEET '!A97="","",'STUDENT DATA SHEET '!A97)</f>
        <v/>
      </c>
      <c s="231" t="str">
        <f>IFERROR(IF('STUDENT DATA SHEET '!B97="","",'STUDENT DATA SHEET '!B97),"")</f>
        <v/>
      </c>
      <c s="231" t="str">
        <f>IFERROR(IF('STUDENT DATA SHEET '!C97="","",'STUDENT DATA SHEET '!C97),"")</f>
        <v/>
      </c>
      <c s="231" t="str">
        <f>IFERROR(IF('STUDENT DATA SHEET '!D97="","",'STUDENT DATA SHEET '!D97),"")</f>
        <v/>
      </c>
      <c s="43" t="str">
        <f>IFERROR(IF('STUDENT DATA SHEET '!E97="","",'STUDENT DATA SHEET '!E97),"")</f>
        <v/>
      </c>
      <c s="234" t="str">
        <f>IFERROR(IF('STUDENT DATA SHEET '!F97="","",'STUDENT DATA SHEET '!F97),"")</f>
        <v/>
      </c>
      <c s="231" t="str">
        <f>IFERROR(IF('STUDENT DATA SHEET '!G97="","",'STUDENT DATA SHEET '!G97),"")</f>
        <v/>
      </c>
      <c s="231" t="str">
        <f>IFERROR(IF('STUDENT DATA SHEET '!H97="","",'STUDENT DATA SHEET '!H97),"")</f>
        <v/>
      </c>
      <c s="231" t="str">
        <f>IFERROR(UPPER(IF('STUDENT DATA SHEET '!I97="","",'STUDENT DATA SHEET '!I97)),"")</f>
        <v/>
      </c>
      <c s="54" t="str">
        <f>IFERROR(IF('STUDENT DATA SHEET '!J97="","",'STUDENT DATA SHEET '!J97),"")</f>
        <v/>
      </c>
      <c s="54" t="str">
        <f>IFERROR(IF('STUDENT DATA SHEET '!K97="","",'STUDENT DATA SHEET '!K97),"")</f>
        <v/>
      </c>
      <c s="54"/>
      <c s="48"/>
      <c s="48"/>
      <c s="48"/>
      <c s="48"/>
      <c s="48"/>
      <c s="48"/>
      <c s="48"/>
      <c s="48"/>
      <c s="48"/>
      <c s="48"/>
      <c s="48"/>
      <c s="48"/>
      <c s="48"/>
      <c s="48"/>
      <c s="48"/>
      <c s="48"/>
      <c s="48"/>
      <c s="48"/>
      <c s="48"/>
      <c s="48"/>
      <c s="48"/>
      <c s="48"/>
      <c s="48"/>
      <c s="48"/>
      <c s="48"/>
      <c s="48"/>
      <c s="48"/>
      <c s="48"/>
      <c s="48"/>
      <c s="48"/>
      <c s="48"/>
      <c s="48"/>
      <c s="89" t="str">
        <f>IF(B96="","",_xlfn.AGGREGATE(3,5,$B$6:B96))</f>
        <v/>
      </c>
      <c s="49"/>
      <c s="49"/>
      <c s="48"/>
      <c s="48"/>
      <c s="48"/>
      <c s="48"/>
      <c s="48"/>
      <c s="48"/>
      <c s="48"/>
      <c s="48"/>
      <c s="48"/>
      <c s="48"/>
      <c s="48"/>
      <c s="48"/>
      <c s="48"/>
      <c s="48"/>
      <c s="48"/>
      <c s="48"/>
      <c s="48"/>
      <c s="48"/>
      <c s="48"/>
      <c s="48"/>
      <c s="48"/>
      <c s="48"/>
      <c s="48"/>
      <c s="48"/>
      <c s="48"/>
      <c s="48"/>
      <c s="50" t="str">
        <f t="shared" si="25"/>
        <v/>
      </c>
      <c s="252" t="str">
        <f>IF($I96="","",'OCT 24'!$BZ96)</f>
        <v/>
      </c>
      <c s="91" t="str">
        <f t="shared" si="26"/>
        <v/>
      </c>
      <c s="50" t="str">
        <f t="shared" si="27"/>
        <v/>
      </c>
      <c s="252" t="str">
        <f>IF($I96="","",'OCT 24'!$CC96)</f>
        <v/>
      </c>
      <c s="91" t="str">
        <f t="shared" si="28"/>
        <v/>
      </c>
      <c s="50" t="str">
        <f t="shared" si="29"/>
        <v/>
      </c>
      <c s="252" t="str">
        <f>IF($I96="","",'OCT 24'!$CF96)</f>
        <v/>
      </c>
      <c s="91" t="str">
        <f t="shared" si="30"/>
        <v/>
      </c>
      <c s="80"/>
      <c s="77"/>
      <c s="59"/>
      <c s="59"/>
      <c s="59"/>
      <c s="74" t="str">
        <f t="shared" si="24"/>
        <v/>
      </c>
      <c s="59"/>
      <c s="59"/>
      <c s="59"/>
      <c s="59"/>
      <c s="59"/>
      <c s="59"/>
      <c s="59"/>
      <c s="59"/>
    </row>
    <row r="97" spans="1:96" ht="15.75" customHeight="1">
      <c r="A97" s="230" t="str">
        <f>IF('STUDENT DATA SHEET '!A98="","",'STUDENT DATA SHEET '!A98)</f>
        <v/>
      </c>
      <c s="231" t="str">
        <f>IFERROR(IF('STUDENT DATA SHEET '!B98="","",'STUDENT DATA SHEET '!B98),"")</f>
        <v/>
      </c>
      <c s="231" t="str">
        <f>IFERROR(IF('STUDENT DATA SHEET '!C98="","",'STUDENT DATA SHEET '!C98),"")</f>
        <v/>
      </c>
      <c s="231" t="str">
        <f>IFERROR(IF('STUDENT DATA SHEET '!D98="","",'STUDENT DATA SHEET '!D98),"")</f>
        <v/>
      </c>
      <c s="43" t="str">
        <f>IFERROR(IF('STUDENT DATA SHEET '!E98="","",'STUDENT DATA SHEET '!E98),"")</f>
        <v/>
      </c>
      <c s="234" t="str">
        <f>IFERROR(IF('STUDENT DATA SHEET '!F98="","",'STUDENT DATA SHEET '!F98),"")</f>
        <v/>
      </c>
      <c s="231" t="str">
        <f>IFERROR(IF('STUDENT DATA SHEET '!G98="","",'STUDENT DATA SHEET '!G98),"")</f>
        <v/>
      </c>
      <c s="231" t="str">
        <f>IFERROR(IF('STUDENT DATA SHEET '!H98="","",'STUDENT DATA SHEET '!H98),"")</f>
        <v/>
      </c>
      <c s="231" t="str">
        <f>IFERROR(UPPER(IF('STUDENT DATA SHEET '!I98="","",'STUDENT DATA SHEET '!I98)),"")</f>
        <v/>
      </c>
      <c s="54" t="str">
        <f>IFERROR(IF('STUDENT DATA SHEET '!J98="","",'STUDENT DATA SHEET '!J98),"")</f>
        <v/>
      </c>
      <c s="54" t="str">
        <f>IFERROR(IF('STUDENT DATA SHEET '!K98="","",'STUDENT DATA SHEET '!K98),"")</f>
        <v/>
      </c>
      <c s="54"/>
      <c s="48"/>
      <c s="48"/>
      <c s="48"/>
      <c s="48"/>
      <c s="48"/>
      <c s="48"/>
      <c s="48"/>
      <c s="48"/>
      <c s="48"/>
      <c s="48"/>
      <c s="48"/>
      <c s="48"/>
      <c s="48"/>
      <c s="48"/>
      <c s="48"/>
      <c s="48"/>
      <c s="48"/>
      <c s="48"/>
      <c s="48"/>
      <c s="48"/>
      <c s="48"/>
      <c s="48"/>
      <c s="48"/>
      <c s="48"/>
      <c s="48"/>
      <c s="48"/>
      <c s="48"/>
      <c s="48"/>
      <c s="48"/>
      <c s="48"/>
      <c s="48"/>
      <c s="48"/>
      <c s="89" t="str">
        <f>IF(B97="","",_xlfn.AGGREGATE(3,5,$B$6:B97))</f>
        <v/>
      </c>
      <c s="49"/>
      <c s="49"/>
      <c s="48"/>
      <c s="48"/>
      <c s="48"/>
      <c s="48"/>
      <c s="48"/>
      <c s="48"/>
      <c s="48"/>
      <c s="48"/>
      <c s="48"/>
      <c s="48"/>
      <c s="48"/>
      <c s="48"/>
      <c s="48"/>
      <c s="48"/>
      <c s="48"/>
      <c s="48"/>
      <c s="48"/>
      <c s="48"/>
      <c s="48"/>
      <c s="48"/>
      <c s="48"/>
      <c s="48"/>
      <c s="48"/>
      <c s="48"/>
      <c s="48"/>
      <c s="48"/>
      <c s="50" t="str">
        <f t="shared" si="25"/>
        <v/>
      </c>
      <c s="252" t="str">
        <f>IF($I97="","",'OCT 24'!$BZ97)</f>
        <v/>
      </c>
      <c s="91" t="str">
        <f t="shared" si="26"/>
        <v/>
      </c>
      <c s="50" t="str">
        <f t="shared" si="27"/>
        <v/>
      </c>
      <c s="252" t="str">
        <f>IF($I97="","",'OCT 24'!$CC97)</f>
        <v/>
      </c>
      <c s="91" t="str">
        <f t="shared" si="28"/>
        <v/>
      </c>
      <c s="50" t="str">
        <f t="shared" si="29"/>
        <v/>
      </c>
      <c s="252" t="str">
        <f>IF($I97="","",'OCT 24'!$CF97)</f>
        <v/>
      </c>
      <c s="91" t="str">
        <f t="shared" si="30"/>
        <v/>
      </c>
      <c s="80"/>
      <c s="77"/>
      <c s="59"/>
      <c s="59"/>
      <c s="59"/>
      <c s="74" t="str">
        <f t="shared" si="24"/>
        <v/>
      </c>
      <c s="59"/>
      <c s="59"/>
      <c s="59"/>
      <c s="59"/>
      <c s="59"/>
      <c s="59"/>
      <c s="59"/>
      <c s="59"/>
    </row>
    <row r="98" spans="1:96" ht="15.75" customHeight="1">
      <c r="A98" s="230" t="str">
        <f>IF('STUDENT DATA SHEET '!A99="","",'STUDENT DATA SHEET '!A99)</f>
        <v/>
      </c>
      <c s="231" t="str">
        <f>IFERROR(IF('STUDENT DATA SHEET '!B99="","",'STUDENT DATA SHEET '!B99),"")</f>
        <v/>
      </c>
      <c s="231" t="str">
        <f>IFERROR(IF('STUDENT DATA SHEET '!C99="","",'STUDENT DATA SHEET '!C99),"")</f>
        <v/>
      </c>
      <c s="231" t="str">
        <f>IFERROR(IF('STUDENT DATA SHEET '!D99="","",'STUDENT DATA SHEET '!D99),"")</f>
        <v/>
      </c>
      <c s="43" t="str">
        <f>IFERROR(IF('STUDENT DATA SHEET '!E99="","",'STUDENT DATA SHEET '!E99),"")</f>
        <v/>
      </c>
      <c s="234" t="str">
        <f>IFERROR(IF('STUDENT DATA SHEET '!F99="","",'STUDENT DATA SHEET '!F99),"")</f>
        <v/>
      </c>
      <c s="231" t="str">
        <f>IFERROR(IF('STUDENT DATA SHEET '!G99="","",'STUDENT DATA SHEET '!G99),"")</f>
        <v/>
      </c>
      <c s="231" t="str">
        <f>IFERROR(IF('STUDENT DATA SHEET '!H99="","",'STUDENT DATA SHEET '!H99),"")</f>
        <v/>
      </c>
      <c s="231" t="str">
        <f>IFERROR(UPPER(IF('STUDENT DATA SHEET '!I99="","",'STUDENT DATA SHEET '!I99)),"")</f>
        <v/>
      </c>
      <c s="54" t="str">
        <f>IFERROR(IF('STUDENT DATA SHEET '!J99="","",'STUDENT DATA SHEET '!J99),"")</f>
        <v/>
      </c>
      <c s="54" t="str">
        <f>IFERROR(IF('STUDENT DATA SHEET '!K99="","",'STUDENT DATA SHEET '!K99),"")</f>
        <v/>
      </c>
      <c s="54"/>
      <c s="48"/>
      <c s="48"/>
      <c s="48"/>
      <c s="48"/>
      <c s="48"/>
      <c s="48"/>
      <c s="48"/>
      <c s="48"/>
      <c s="48"/>
      <c s="48"/>
      <c s="48"/>
      <c s="48"/>
      <c s="48"/>
      <c s="48"/>
      <c s="48"/>
      <c s="48"/>
      <c s="48"/>
      <c s="48"/>
      <c s="48"/>
      <c s="48"/>
      <c s="48"/>
      <c s="48"/>
      <c s="48"/>
      <c s="48"/>
      <c s="48"/>
      <c s="48"/>
      <c s="48"/>
      <c s="48"/>
      <c s="48"/>
      <c s="48"/>
      <c s="48"/>
      <c s="48"/>
      <c s="89" t="str">
        <f>IF(B98="","",_xlfn.AGGREGATE(3,5,$B$6:B98))</f>
        <v/>
      </c>
      <c s="49"/>
      <c s="49"/>
      <c s="48"/>
      <c s="48"/>
      <c s="48"/>
      <c s="48"/>
      <c s="48"/>
      <c s="48"/>
      <c s="48"/>
      <c s="48"/>
      <c s="48"/>
      <c s="48"/>
      <c s="48"/>
      <c s="48"/>
      <c s="48"/>
      <c s="48"/>
      <c s="48"/>
      <c s="48"/>
      <c s="48"/>
      <c s="48"/>
      <c s="48"/>
      <c s="48"/>
      <c s="48"/>
      <c s="48"/>
      <c s="48"/>
      <c s="48"/>
      <c s="48"/>
      <c s="48"/>
      <c s="50" t="str">
        <f t="shared" si="25"/>
        <v/>
      </c>
      <c s="252" t="str">
        <f>IF($I98="","",'OCT 24'!$BZ98)</f>
        <v/>
      </c>
      <c s="91" t="str">
        <f t="shared" si="26"/>
        <v/>
      </c>
      <c s="50" t="str">
        <f t="shared" si="27"/>
        <v/>
      </c>
      <c s="252" t="str">
        <f>IF($I98="","",'OCT 24'!$CC98)</f>
        <v/>
      </c>
      <c s="91" t="str">
        <f t="shared" si="28"/>
        <v/>
      </c>
      <c s="50" t="str">
        <f t="shared" si="29"/>
        <v/>
      </c>
      <c s="252" t="str">
        <f>IF($I98="","",'OCT 24'!$CF98)</f>
        <v/>
      </c>
      <c s="91" t="str">
        <f t="shared" si="30"/>
        <v/>
      </c>
      <c s="80"/>
      <c s="77"/>
      <c s="59"/>
      <c s="59"/>
      <c s="59"/>
      <c s="74" t="str">
        <f t="shared" si="24"/>
        <v/>
      </c>
      <c s="59"/>
      <c s="59"/>
      <c s="59"/>
      <c s="59"/>
      <c s="59"/>
      <c s="59"/>
      <c s="59"/>
      <c s="59"/>
    </row>
    <row r="99" spans="1:96" ht="15.75" customHeight="1">
      <c r="A99" s="230" t="str">
        <f>IF('STUDENT DATA SHEET '!A100="","",'STUDENT DATA SHEET '!A100)</f>
        <v/>
      </c>
      <c s="231" t="str">
        <f>IFERROR(IF('STUDENT DATA SHEET '!B100="","",'STUDENT DATA SHEET '!B100),"")</f>
        <v/>
      </c>
      <c s="231" t="str">
        <f>IFERROR(IF('STUDENT DATA SHEET '!C100="","",'STUDENT DATA SHEET '!C100),"")</f>
        <v/>
      </c>
      <c s="231" t="str">
        <f>IFERROR(IF('STUDENT DATA SHEET '!D100="","",'STUDENT DATA SHEET '!D100),"")</f>
        <v/>
      </c>
      <c s="43" t="str">
        <f>IFERROR(IF('STUDENT DATA SHEET '!E100="","",'STUDENT DATA SHEET '!E100),"")</f>
        <v/>
      </c>
      <c s="234" t="str">
        <f>IFERROR(IF('STUDENT DATA SHEET '!F100="","",'STUDENT DATA SHEET '!F100),"")</f>
        <v/>
      </c>
      <c s="231" t="str">
        <f>IFERROR(IF('STUDENT DATA SHEET '!G100="","",'STUDENT DATA SHEET '!G100),"")</f>
        <v/>
      </c>
      <c s="231" t="str">
        <f>IFERROR(IF('STUDENT DATA SHEET '!H100="","",'STUDENT DATA SHEET '!H100),"")</f>
        <v/>
      </c>
      <c s="231" t="str">
        <f>IFERROR(UPPER(IF('STUDENT DATA SHEET '!I100="","",'STUDENT DATA SHEET '!I100)),"")</f>
        <v/>
      </c>
      <c s="54" t="str">
        <f>IFERROR(IF('STUDENT DATA SHEET '!J100="","",'STUDENT DATA SHEET '!J100),"")</f>
        <v/>
      </c>
      <c s="54" t="str">
        <f>IFERROR(IF('STUDENT DATA SHEET '!K100="","",'STUDENT DATA SHEET '!K100),"")</f>
        <v/>
      </c>
      <c s="54"/>
      <c s="48"/>
      <c s="48"/>
      <c s="48"/>
      <c s="48"/>
      <c s="48"/>
      <c s="48"/>
      <c s="48"/>
      <c s="48"/>
      <c s="48"/>
      <c s="48"/>
      <c s="48"/>
      <c s="48"/>
      <c s="48"/>
      <c s="48"/>
      <c s="48"/>
      <c s="48"/>
      <c s="48"/>
      <c s="48"/>
      <c s="48"/>
      <c s="48"/>
      <c s="48"/>
      <c s="48"/>
      <c s="48"/>
      <c s="48"/>
      <c s="48"/>
      <c s="48"/>
      <c s="48"/>
      <c s="48"/>
      <c s="48"/>
      <c s="48"/>
      <c s="48"/>
      <c s="48"/>
      <c s="89" t="str">
        <f>IF(B99="","",_xlfn.AGGREGATE(3,5,$B$6:B99))</f>
        <v/>
      </c>
      <c s="49"/>
      <c s="49"/>
      <c s="48"/>
      <c s="48"/>
      <c s="48"/>
      <c s="48"/>
      <c s="48"/>
      <c s="48"/>
      <c s="48"/>
      <c s="48"/>
      <c s="48"/>
      <c s="48"/>
      <c s="48"/>
      <c s="48"/>
      <c s="48"/>
      <c s="48"/>
      <c s="48"/>
      <c s="48"/>
      <c s="48"/>
      <c s="48"/>
      <c s="48"/>
      <c s="48"/>
      <c s="48"/>
      <c s="48"/>
      <c s="48"/>
      <c s="48"/>
      <c s="48"/>
      <c s="48"/>
      <c s="50" t="str">
        <f t="shared" si="25"/>
        <v/>
      </c>
      <c s="252" t="str">
        <f>IF($I99="","",'OCT 24'!$BZ99)</f>
        <v/>
      </c>
      <c s="91" t="str">
        <f t="shared" si="26"/>
        <v/>
      </c>
      <c s="50" t="str">
        <f t="shared" si="27"/>
        <v/>
      </c>
      <c s="252" t="str">
        <f>IF($I99="","",'OCT 24'!$CC99)</f>
        <v/>
      </c>
      <c s="91" t="str">
        <f t="shared" si="28"/>
        <v/>
      </c>
      <c s="50" t="str">
        <f t="shared" si="29"/>
        <v/>
      </c>
      <c s="252" t="str">
        <f>IF($I99="","",'OCT 24'!$CF99)</f>
        <v/>
      </c>
      <c s="91" t="str">
        <f t="shared" si="30"/>
        <v/>
      </c>
      <c s="80"/>
      <c s="77"/>
      <c s="59"/>
      <c s="59"/>
      <c s="59"/>
      <c s="74" t="str">
        <f t="shared" si="24"/>
        <v/>
      </c>
      <c s="59"/>
      <c s="59"/>
      <c s="59"/>
      <c s="59"/>
      <c s="59"/>
      <c s="59"/>
      <c s="59"/>
      <c s="59"/>
    </row>
    <row r="100" spans="1:96" ht="15.75" customHeight="1">
      <c r="A100" s="230" t="str">
        <f>IF('STUDENT DATA SHEET '!A101="","",'STUDENT DATA SHEET '!A101)</f>
        <v/>
      </c>
      <c s="231" t="str">
        <f>IFERROR(IF('STUDENT DATA SHEET '!B101="","",'STUDENT DATA SHEET '!B101),"")</f>
        <v/>
      </c>
      <c s="231" t="str">
        <f>IFERROR(IF('STUDENT DATA SHEET '!C101="","",'STUDENT DATA SHEET '!C101),"")</f>
        <v/>
      </c>
      <c s="231" t="str">
        <f>IFERROR(IF('STUDENT DATA SHEET '!D101="","",'STUDENT DATA SHEET '!D101),"")</f>
        <v/>
      </c>
      <c s="43" t="str">
        <f>IFERROR(IF('STUDENT DATA SHEET '!E101="","",'STUDENT DATA SHEET '!E101),"")</f>
        <v/>
      </c>
      <c s="234" t="str">
        <f>IFERROR(IF('STUDENT DATA SHEET '!F101="","",'STUDENT DATA SHEET '!F101),"")</f>
        <v/>
      </c>
      <c s="231" t="str">
        <f>IFERROR(IF('STUDENT DATA SHEET '!G101="","",'STUDENT DATA SHEET '!G101),"")</f>
        <v/>
      </c>
      <c s="231" t="str">
        <f>IFERROR(IF('STUDENT DATA SHEET '!H101="","",'STUDENT DATA SHEET '!H101),"")</f>
        <v/>
      </c>
      <c s="231" t="str">
        <f>IFERROR(UPPER(IF('STUDENT DATA SHEET '!I101="","",'STUDENT DATA SHEET '!I101)),"")</f>
        <v/>
      </c>
      <c s="54" t="str">
        <f>IFERROR(IF('STUDENT DATA SHEET '!J101="","",'STUDENT DATA SHEET '!J101),"")</f>
        <v/>
      </c>
      <c s="54" t="str">
        <f>IFERROR(IF('STUDENT DATA SHEET '!K101="","",'STUDENT DATA SHEET '!K101),"")</f>
        <v/>
      </c>
      <c s="54"/>
      <c s="48"/>
      <c s="48"/>
      <c s="48"/>
      <c s="48"/>
      <c s="48"/>
      <c s="48"/>
      <c s="48"/>
      <c s="48"/>
      <c s="48"/>
      <c s="48"/>
      <c s="48"/>
      <c s="48"/>
      <c s="48"/>
      <c s="48"/>
      <c s="48"/>
      <c s="48"/>
      <c s="48"/>
      <c s="48"/>
      <c s="48"/>
      <c s="48"/>
      <c s="48"/>
      <c s="48"/>
      <c s="48"/>
      <c s="48"/>
      <c s="48"/>
      <c s="48"/>
      <c s="48"/>
      <c s="48"/>
      <c s="48"/>
      <c s="48"/>
      <c s="48"/>
      <c s="48"/>
      <c s="89" t="str">
        <f>IF(B100="","",_xlfn.AGGREGATE(3,5,$B$6:B100))</f>
        <v/>
      </c>
      <c s="49"/>
      <c s="49"/>
      <c s="48"/>
      <c s="48"/>
      <c s="48"/>
      <c s="48"/>
      <c s="48"/>
      <c s="48"/>
      <c s="48"/>
      <c s="48"/>
      <c s="48"/>
      <c s="48"/>
      <c s="48"/>
      <c s="48"/>
      <c s="48"/>
      <c s="48"/>
      <c s="48"/>
      <c s="48"/>
      <c s="48"/>
      <c s="48"/>
      <c s="48"/>
      <c s="48"/>
      <c s="48"/>
      <c s="48"/>
      <c s="48"/>
      <c s="48"/>
      <c s="48"/>
      <c s="48"/>
      <c s="50" t="str">
        <f t="shared" si="25"/>
        <v/>
      </c>
      <c s="252" t="str">
        <f>IF($I100="","",'OCT 24'!$BZ100)</f>
        <v/>
      </c>
      <c s="91" t="str">
        <f t="shared" si="26"/>
        <v/>
      </c>
      <c s="50" t="str">
        <f t="shared" si="27"/>
        <v/>
      </c>
      <c s="252" t="str">
        <f>IF($I100="","",'OCT 24'!$CC100)</f>
        <v/>
      </c>
      <c s="91" t="str">
        <f t="shared" si="28"/>
        <v/>
      </c>
      <c s="50" t="str">
        <f t="shared" si="29"/>
        <v/>
      </c>
      <c s="252" t="str">
        <f>IF($I100="","",'OCT 24'!$CF100)</f>
        <v/>
      </c>
      <c s="91" t="str">
        <f t="shared" si="30"/>
        <v/>
      </c>
      <c s="80"/>
      <c s="77"/>
      <c s="59"/>
      <c s="59"/>
      <c s="59"/>
      <c s="74" t="str">
        <f t="shared" si="24"/>
        <v/>
      </c>
      <c s="59"/>
      <c s="59"/>
      <c s="59"/>
      <c s="59"/>
      <c s="59"/>
      <c s="59"/>
      <c s="59"/>
      <c s="59"/>
    </row>
    <row r="101" spans="1:96" ht="15.75" customHeight="1">
      <c r="A101" s="230" t="str">
        <f>IF('STUDENT DATA SHEET '!A102="","",'STUDENT DATA SHEET '!A102)</f>
        <v/>
      </c>
      <c s="231" t="str">
        <f>IFERROR(IF('STUDENT DATA SHEET '!B102="","",'STUDENT DATA SHEET '!B102),"")</f>
        <v/>
      </c>
      <c s="231" t="str">
        <f>IFERROR(IF('STUDENT DATA SHEET '!C102="","",'STUDENT DATA SHEET '!C102),"")</f>
        <v/>
      </c>
      <c s="231" t="str">
        <f>IFERROR(IF('STUDENT DATA SHEET '!D102="","",'STUDENT DATA SHEET '!D102),"")</f>
        <v/>
      </c>
      <c s="43" t="str">
        <f>IFERROR(IF('STUDENT DATA SHEET '!E102="","",'STUDENT DATA SHEET '!E102),"")</f>
        <v/>
      </c>
      <c s="234" t="str">
        <f>IFERROR(IF('STUDENT DATA SHEET '!F102="","",'STUDENT DATA SHEET '!F102),"")</f>
        <v/>
      </c>
      <c s="231" t="str">
        <f>IFERROR(IF('STUDENT DATA SHEET '!G102="","",'STUDENT DATA SHEET '!G102),"")</f>
        <v/>
      </c>
      <c s="231" t="str">
        <f>IFERROR(IF('STUDENT DATA SHEET '!H102="","",'STUDENT DATA SHEET '!H102),"")</f>
        <v/>
      </c>
      <c s="231" t="str">
        <f>IFERROR(UPPER(IF('STUDENT DATA SHEET '!I102="","",'STUDENT DATA SHEET '!I102)),"")</f>
        <v/>
      </c>
      <c s="54" t="str">
        <f>IFERROR(IF('STUDENT DATA SHEET '!J102="","",'STUDENT DATA SHEET '!J102),"")</f>
        <v/>
      </c>
      <c s="54" t="str">
        <f>IFERROR(IF('STUDENT DATA SHEET '!K102="","",'STUDENT DATA SHEET '!K102),"")</f>
        <v/>
      </c>
      <c s="54"/>
      <c s="48"/>
      <c s="48"/>
      <c s="48"/>
      <c s="48"/>
      <c s="48"/>
      <c s="48"/>
      <c s="48"/>
      <c s="48"/>
      <c s="48"/>
      <c s="48"/>
      <c s="48"/>
      <c s="48"/>
      <c s="48"/>
      <c s="48"/>
      <c s="48"/>
      <c s="48"/>
      <c s="48"/>
      <c s="48"/>
      <c s="48"/>
      <c s="48"/>
      <c s="48"/>
      <c s="48"/>
      <c s="48"/>
      <c s="48"/>
      <c s="48"/>
      <c s="48"/>
      <c s="48"/>
      <c s="48"/>
      <c s="48"/>
      <c s="48"/>
      <c s="48"/>
      <c s="48"/>
      <c s="89" t="str">
        <f>IF(B101="","",_xlfn.AGGREGATE(3,5,$B$6:B101))</f>
        <v/>
      </c>
      <c s="49"/>
      <c s="49"/>
      <c s="48"/>
      <c s="48"/>
      <c s="48"/>
      <c s="48"/>
      <c s="48"/>
      <c s="48"/>
      <c s="48"/>
      <c s="48"/>
      <c s="48"/>
      <c s="48"/>
      <c s="48"/>
      <c s="48"/>
      <c s="48"/>
      <c s="48"/>
      <c s="48"/>
      <c s="48"/>
      <c s="48"/>
      <c s="48"/>
      <c s="48"/>
      <c s="48"/>
      <c s="48"/>
      <c s="48"/>
      <c s="48"/>
      <c s="48"/>
      <c s="48"/>
      <c s="48"/>
      <c s="50" t="str">
        <f t="shared" si="25"/>
        <v/>
      </c>
      <c s="252" t="str">
        <f>IF($I101="","",'OCT 24'!$BZ101)</f>
        <v/>
      </c>
      <c s="91" t="str">
        <f t="shared" si="26"/>
        <v/>
      </c>
      <c s="50" t="str">
        <f t="shared" si="27"/>
        <v/>
      </c>
      <c s="252" t="str">
        <f>IF($I101="","",'OCT 24'!$CC101)</f>
        <v/>
      </c>
      <c s="91" t="str">
        <f t="shared" si="28"/>
        <v/>
      </c>
      <c s="50" t="str">
        <f t="shared" si="29"/>
        <v/>
      </c>
      <c s="252" t="str">
        <f>IF($I101="","",'OCT 24'!$CF101)</f>
        <v/>
      </c>
      <c s="91" t="str">
        <f t="shared" si="30"/>
        <v/>
      </c>
      <c s="80"/>
      <c s="77"/>
      <c s="59"/>
      <c s="59"/>
      <c s="59"/>
      <c s="74" t="str">
        <f t="shared" si="24"/>
        <v/>
      </c>
      <c s="59"/>
      <c s="59"/>
      <c s="59"/>
      <c s="59"/>
      <c s="59"/>
      <c s="59"/>
      <c s="59"/>
      <c s="59"/>
    </row>
    <row r="102" spans="1:96" ht="15.75" customHeight="1">
      <c r="A102" s="230" t="str">
        <f>IF('STUDENT DATA SHEET '!A103="","",'STUDENT DATA SHEET '!A103)</f>
        <v/>
      </c>
      <c s="231" t="str">
        <f>IFERROR(IF('STUDENT DATA SHEET '!B103="","",'STUDENT DATA SHEET '!B103),"")</f>
        <v/>
      </c>
      <c s="231" t="str">
        <f>IFERROR(IF('STUDENT DATA SHEET '!C103="","",'STUDENT DATA SHEET '!C103),"")</f>
        <v/>
      </c>
      <c s="231" t="str">
        <f>IFERROR(IF('STUDENT DATA SHEET '!D103="","",'STUDENT DATA SHEET '!D103),"")</f>
        <v/>
      </c>
      <c s="43" t="str">
        <f>IFERROR(IF('STUDENT DATA SHEET '!E103="","",'STUDENT DATA SHEET '!E103),"")</f>
        <v/>
      </c>
      <c s="234" t="str">
        <f>IFERROR(IF('STUDENT DATA SHEET '!F103="","",'STUDENT DATA SHEET '!F103),"")</f>
        <v/>
      </c>
      <c s="231" t="str">
        <f>IFERROR(IF('STUDENT DATA SHEET '!G103="","",'STUDENT DATA SHEET '!G103),"")</f>
        <v/>
      </c>
      <c s="231" t="str">
        <f>IFERROR(IF('STUDENT DATA SHEET '!H103="","",'STUDENT DATA SHEET '!H103),"")</f>
        <v/>
      </c>
      <c s="231" t="str">
        <f>IFERROR(UPPER(IF('STUDENT DATA SHEET '!I103="","",'STUDENT DATA SHEET '!I103)),"")</f>
        <v/>
      </c>
      <c s="54" t="str">
        <f>IFERROR(IF('STUDENT DATA SHEET '!J103="","",'STUDENT DATA SHEET '!J103),"")</f>
        <v/>
      </c>
      <c s="54" t="str">
        <f>IFERROR(IF('STUDENT DATA SHEET '!K103="","",'STUDENT DATA SHEET '!K103),"")</f>
        <v/>
      </c>
      <c s="54"/>
      <c s="48"/>
      <c s="48"/>
      <c s="48"/>
      <c s="48"/>
      <c s="48"/>
      <c s="48"/>
      <c s="48"/>
      <c s="48"/>
      <c s="48"/>
      <c s="48"/>
      <c s="48"/>
      <c s="48"/>
      <c s="48"/>
      <c s="48"/>
      <c s="48"/>
      <c s="48"/>
      <c s="48"/>
      <c s="48"/>
      <c s="48"/>
      <c s="48"/>
      <c s="48"/>
      <c s="48"/>
      <c s="48"/>
      <c s="48"/>
      <c s="48"/>
      <c s="48"/>
      <c s="48"/>
      <c s="48"/>
      <c s="48"/>
      <c s="48"/>
      <c s="48"/>
      <c s="48"/>
      <c s="89" t="str">
        <f>IF(B102="","",_xlfn.AGGREGATE(3,5,$B$6:B102))</f>
        <v/>
      </c>
      <c s="49"/>
      <c s="49"/>
      <c s="48"/>
      <c s="48"/>
      <c s="48"/>
      <c s="48"/>
      <c s="48"/>
      <c s="48"/>
      <c s="48"/>
      <c s="48"/>
      <c s="48"/>
      <c s="48"/>
      <c s="48"/>
      <c s="48"/>
      <c s="48"/>
      <c s="48"/>
      <c s="48"/>
      <c s="48"/>
      <c s="48"/>
      <c s="48"/>
      <c s="48"/>
      <c s="48"/>
      <c s="48"/>
      <c s="48"/>
      <c s="48"/>
      <c s="48"/>
      <c s="48"/>
      <c s="48"/>
      <c s="50" t="str">
        <f t="shared" si="25"/>
        <v/>
      </c>
      <c s="252" t="str">
        <f>IF($I102="","",'OCT 24'!$BZ102)</f>
        <v/>
      </c>
      <c s="91" t="str">
        <f t="shared" si="26"/>
        <v/>
      </c>
      <c s="50" t="str">
        <f t="shared" si="27"/>
        <v/>
      </c>
      <c s="252" t="str">
        <f>IF($I102="","",'OCT 24'!$CC102)</f>
        <v/>
      </c>
      <c s="91" t="str">
        <f t="shared" si="28"/>
        <v/>
      </c>
      <c s="50" t="str">
        <f t="shared" si="29"/>
        <v/>
      </c>
      <c s="252" t="str">
        <f>IF($I102="","",'OCT 24'!$CF102)</f>
        <v/>
      </c>
      <c s="91" t="str">
        <f t="shared" si="30"/>
        <v/>
      </c>
      <c s="80"/>
      <c s="77"/>
      <c s="59"/>
      <c s="59"/>
      <c s="59"/>
      <c s="74" t="str">
        <f t="shared" si="31" ref="CJ102:CJ133">IFERROR(IF($BV102="","",COUNT($M102:$AR102,$AT102:$BU102)/2),"")</f>
        <v/>
      </c>
      <c s="59"/>
      <c s="59"/>
      <c s="59"/>
      <c s="59"/>
      <c s="59"/>
      <c s="59"/>
      <c s="59"/>
      <c s="59"/>
    </row>
    <row r="103" spans="1:96" ht="15.75" customHeight="1">
      <c r="A103" s="230" t="str">
        <f>IF('STUDENT DATA SHEET '!A104="","",'STUDENT DATA SHEET '!A104)</f>
        <v/>
      </c>
      <c s="231" t="str">
        <f>IFERROR(IF('STUDENT DATA SHEET '!B104="","",'STUDENT DATA SHEET '!B104),"")</f>
        <v/>
      </c>
      <c s="231" t="str">
        <f>IFERROR(IF('STUDENT DATA SHEET '!C104="","",'STUDENT DATA SHEET '!C104),"")</f>
        <v/>
      </c>
      <c s="231" t="str">
        <f>IFERROR(IF('STUDENT DATA SHEET '!D104="","",'STUDENT DATA SHEET '!D104),"")</f>
        <v/>
      </c>
      <c s="43" t="str">
        <f>IFERROR(IF('STUDENT DATA SHEET '!E104="","",'STUDENT DATA SHEET '!E104),"")</f>
        <v/>
      </c>
      <c s="234" t="str">
        <f>IFERROR(IF('STUDENT DATA SHEET '!F104="","",'STUDENT DATA SHEET '!F104),"")</f>
        <v/>
      </c>
      <c s="231" t="str">
        <f>IFERROR(IF('STUDENT DATA SHEET '!G104="","",'STUDENT DATA SHEET '!G104),"")</f>
        <v/>
      </c>
      <c s="231" t="str">
        <f>IFERROR(IF('STUDENT DATA SHEET '!H104="","",'STUDENT DATA SHEET '!H104),"")</f>
        <v/>
      </c>
      <c s="231" t="str">
        <f>IFERROR(UPPER(IF('STUDENT DATA SHEET '!I104="","",'STUDENT DATA SHEET '!I104)),"")</f>
        <v/>
      </c>
      <c s="54" t="str">
        <f>IFERROR(IF('STUDENT DATA SHEET '!J104="","",'STUDENT DATA SHEET '!J104),"")</f>
        <v/>
      </c>
      <c s="54" t="str">
        <f>IFERROR(IF('STUDENT DATA SHEET '!K104="","",'STUDENT DATA SHEET '!K104),"")</f>
        <v/>
      </c>
      <c s="54"/>
      <c s="48"/>
      <c s="48"/>
      <c s="48"/>
      <c s="48"/>
      <c s="48"/>
      <c s="48"/>
      <c s="48"/>
      <c s="48"/>
      <c s="48"/>
      <c s="48"/>
      <c s="48"/>
      <c s="48"/>
      <c s="48"/>
      <c s="48"/>
      <c s="48"/>
      <c s="48"/>
      <c s="48"/>
      <c s="48"/>
      <c s="48"/>
      <c s="48"/>
      <c s="48"/>
      <c s="48"/>
      <c s="48"/>
      <c s="48"/>
      <c s="48"/>
      <c s="48"/>
      <c s="48"/>
      <c s="48"/>
      <c s="48"/>
      <c s="48"/>
      <c s="48"/>
      <c s="48"/>
      <c s="89" t="str">
        <f>IF(B103="","",_xlfn.AGGREGATE(3,5,$B$6:B103))</f>
        <v/>
      </c>
      <c s="49"/>
      <c s="49"/>
      <c s="48"/>
      <c s="48"/>
      <c s="48"/>
      <c s="48"/>
      <c s="48"/>
      <c s="48"/>
      <c s="48"/>
      <c s="48"/>
      <c s="48"/>
      <c s="48"/>
      <c s="48"/>
      <c s="48"/>
      <c s="48"/>
      <c s="48"/>
      <c s="48"/>
      <c s="48"/>
      <c s="48"/>
      <c s="48"/>
      <c s="48"/>
      <c s="48"/>
      <c s="48"/>
      <c s="48"/>
      <c s="48"/>
      <c s="48"/>
      <c s="48"/>
      <c s="48"/>
      <c s="50" t="str">
        <f t="shared" si="25"/>
        <v/>
      </c>
      <c s="252" t="str">
        <f>IF($I103="","",'OCT 24'!$BZ103)</f>
        <v/>
      </c>
      <c s="91" t="str">
        <f t="shared" si="26"/>
        <v/>
      </c>
      <c s="50" t="str">
        <f t="shared" si="27"/>
        <v/>
      </c>
      <c s="252" t="str">
        <f>IF($I103="","",'OCT 24'!$CC103)</f>
        <v/>
      </c>
      <c s="91" t="str">
        <f t="shared" si="28"/>
        <v/>
      </c>
      <c s="50" t="str">
        <f t="shared" si="29"/>
        <v/>
      </c>
      <c s="252" t="str">
        <f>IF($I103="","",'OCT 24'!$CF103)</f>
        <v/>
      </c>
      <c s="91" t="str">
        <f t="shared" si="30"/>
        <v/>
      </c>
      <c s="80"/>
      <c s="77"/>
      <c s="59"/>
      <c s="59"/>
      <c s="59"/>
      <c s="74" t="str">
        <f t="shared" si="31"/>
        <v/>
      </c>
      <c s="59"/>
      <c s="59"/>
      <c s="59"/>
      <c s="59"/>
      <c s="59"/>
      <c s="59"/>
      <c s="59"/>
      <c s="59"/>
    </row>
    <row r="104" spans="1:96" ht="15.75" customHeight="1">
      <c r="A104" s="230" t="str">
        <f>IF('STUDENT DATA SHEET '!A105="","",'STUDENT DATA SHEET '!A105)</f>
        <v/>
      </c>
      <c s="231" t="str">
        <f>IFERROR(IF('STUDENT DATA SHEET '!B105="","",'STUDENT DATA SHEET '!B105),"")</f>
        <v/>
      </c>
      <c s="231" t="str">
        <f>IFERROR(IF('STUDENT DATA SHEET '!C105="","",'STUDENT DATA SHEET '!C105),"")</f>
        <v/>
      </c>
      <c s="231" t="str">
        <f>IFERROR(IF('STUDENT DATA SHEET '!D105="","",'STUDENT DATA SHEET '!D105),"")</f>
        <v/>
      </c>
      <c s="43" t="str">
        <f>IFERROR(IF('STUDENT DATA SHEET '!E105="","",'STUDENT DATA SHEET '!E105),"")</f>
        <v/>
      </c>
      <c s="234" t="str">
        <f>IFERROR(IF('STUDENT DATA SHEET '!F105="","",'STUDENT DATA SHEET '!F105),"")</f>
        <v/>
      </c>
      <c s="231" t="str">
        <f>IFERROR(IF('STUDENT DATA SHEET '!G105="","",'STUDENT DATA SHEET '!G105),"")</f>
        <v/>
      </c>
      <c s="231" t="str">
        <f>IFERROR(IF('STUDENT DATA SHEET '!H105="","",'STUDENT DATA SHEET '!H105),"")</f>
        <v/>
      </c>
      <c s="231" t="str">
        <f>IFERROR(UPPER(IF('STUDENT DATA SHEET '!I105="","",'STUDENT DATA SHEET '!I105)),"")</f>
        <v/>
      </c>
      <c s="54" t="str">
        <f>IFERROR(IF('STUDENT DATA SHEET '!J105="","",'STUDENT DATA SHEET '!J105),"")</f>
        <v/>
      </c>
      <c s="54" t="str">
        <f>IFERROR(IF('STUDENT DATA SHEET '!K105="","",'STUDENT DATA SHEET '!K105),"")</f>
        <v/>
      </c>
      <c s="54"/>
      <c s="48"/>
      <c s="48"/>
      <c s="48"/>
      <c s="48"/>
      <c s="48"/>
      <c s="48"/>
      <c s="48"/>
      <c s="48"/>
      <c s="48"/>
      <c s="48"/>
      <c s="48"/>
      <c s="48"/>
      <c s="48"/>
      <c s="48"/>
      <c s="48"/>
      <c s="48"/>
      <c s="48"/>
      <c s="48"/>
      <c s="48"/>
      <c s="48"/>
      <c s="48"/>
      <c s="48"/>
      <c s="48"/>
      <c s="48"/>
      <c s="48"/>
      <c s="48"/>
      <c s="48"/>
      <c s="48"/>
      <c s="48"/>
      <c s="48"/>
      <c s="48"/>
      <c s="48"/>
      <c s="89" t="str">
        <f>IF(B104="","",_xlfn.AGGREGATE(3,5,$B$6:B104))</f>
        <v/>
      </c>
      <c s="49"/>
      <c s="49"/>
      <c s="48"/>
      <c s="48"/>
      <c s="48"/>
      <c s="48"/>
      <c s="48"/>
      <c s="48"/>
      <c s="48"/>
      <c s="48"/>
      <c s="48"/>
      <c s="48"/>
      <c s="48"/>
      <c s="48"/>
      <c s="48"/>
      <c s="48"/>
      <c s="48"/>
      <c s="48"/>
      <c s="48"/>
      <c s="48"/>
      <c s="48"/>
      <c s="48"/>
      <c s="48"/>
      <c s="48"/>
      <c s="48"/>
      <c s="48"/>
      <c s="48"/>
      <c s="48"/>
      <c s="50" t="str">
        <f t="shared" si="25"/>
        <v/>
      </c>
      <c s="252" t="str">
        <f>IF($I104="","",'OCT 24'!$BZ104)</f>
        <v/>
      </c>
      <c s="91" t="str">
        <f t="shared" si="26"/>
        <v/>
      </c>
      <c s="50" t="str">
        <f t="shared" si="27"/>
        <v/>
      </c>
      <c s="252" t="str">
        <f>IF($I104="","",'OCT 24'!$CC104)</f>
        <v/>
      </c>
      <c s="91" t="str">
        <f t="shared" si="28"/>
        <v/>
      </c>
      <c s="50" t="str">
        <f t="shared" si="29"/>
        <v/>
      </c>
      <c s="252" t="str">
        <f>IF($I104="","",'OCT 24'!$CF104)</f>
        <v/>
      </c>
      <c s="91" t="str">
        <f t="shared" si="30"/>
        <v/>
      </c>
      <c s="80"/>
      <c s="77"/>
      <c s="59"/>
      <c s="59"/>
      <c s="59"/>
      <c s="74" t="str">
        <f t="shared" si="31"/>
        <v/>
      </c>
      <c s="59"/>
      <c s="59"/>
      <c s="59"/>
      <c s="59"/>
      <c s="59"/>
      <c s="59"/>
      <c s="59"/>
      <c s="59"/>
    </row>
    <row r="105" spans="1:96" ht="15.75" customHeight="1">
      <c r="A105" s="230" t="str">
        <f>IF('STUDENT DATA SHEET '!A106="","",'STUDENT DATA SHEET '!A106)</f>
        <v/>
      </c>
      <c s="231" t="str">
        <f>IFERROR(IF('STUDENT DATA SHEET '!B106="","",'STUDENT DATA SHEET '!B106),"")</f>
        <v/>
      </c>
      <c s="231" t="str">
        <f>IFERROR(IF('STUDENT DATA SHEET '!C106="","",'STUDENT DATA SHEET '!C106),"")</f>
        <v/>
      </c>
      <c s="231" t="str">
        <f>IFERROR(IF('STUDENT DATA SHEET '!D106="","",'STUDENT DATA SHEET '!D106),"")</f>
        <v/>
      </c>
      <c s="43" t="str">
        <f>IFERROR(IF('STUDENT DATA SHEET '!E106="","",'STUDENT DATA SHEET '!E106),"")</f>
        <v/>
      </c>
      <c s="234" t="str">
        <f>IFERROR(IF('STUDENT DATA SHEET '!F106="","",'STUDENT DATA SHEET '!F106),"")</f>
        <v/>
      </c>
      <c s="231" t="str">
        <f>IFERROR(IF('STUDENT DATA SHEET '!G106="","",'STUDENT DATA SHEET '!G106),"")</f>
        <v/>
      </c>
      <c s="231" t="str">
        <f>IFERROR(IF('STUDENT DATA SHEET '!H106="","",'STUDENT DATA SHEET '!H106),"")</f>
        <v/>
      </c>
      <c s="231" t="str">
        <f>IFERROR(UPPER(IF('STUDENT DATA SHEET '!I106="","",'STUDENT DATA SHEET '!I106)),"")</f>
        <v/>
      </c>
      <c s="54" t="str">
        <f>IFERROR(IF('STUDENT DATA SHEET '!J106="","",'STUDENT DATA SHEET '!J106),"")</f>
        <v/>
      </c>
      <c s="54" t="str">
        <f>IFERROR(IF('STUDENT DATA SHEET '!K106="","",'STUDENT DATA SHEET '!K106),"")</f>
        <v/>
      </c>
      <c s="54"/>
      <c s="48"/>
      <c s="48"/>
      <c s="48"/>
      <c s="48"/>
      <c s="48"/>
      <c s="48"/>
      <c s="48"/>
      <c s="48"/>
      <c s="48"/>
      <c s="48"/>
      <c s="48"/>
      <c s="48"/>
      <c s="48"/>
      <c s="48"/>
      <c s="48"/>
      <c s="48"/>
      <c s="48"/>
      <c s="48"/>
      <c s="48"/>
      <c s="48"/>
      <c s="48"/>
      <c s="48"/>
      <c s="48"/>
      <c s="48"/>
      <c s="48"/>
      <c s="48"/>
      <c s="48"/>
      <c s="48"/>
      <c s="48"/>
      <c s="48"/>
      <c s="48"/>
      <c s="48"/>
      <c s="89" t="str">
        <f>IF(B105="","",_xlfn.AGGREGATE(3,5,$B$6:B105))</f>
        <v/>
      </c>
      <c s="49"/>
      <c s="49"/>
      <c s="48"/>
      <c s="48"/>
      <c s="48"/>
      <c s="48"/>
      <c s="48"/>
      <c s="48"/>
      <c s="48"/>
      <c s="48"/>
      <c s="48"/>
      <c s="48"/>
      <c s="48"/>
      <c s="48"/>
      <c s="48"/>
      <c s="48"/>
      <c s="48"/>
      <c s="48"/>
      <c s="48"/>
      <c s="48"/>
      <c s="48"/>
      <c s="48"/>
      <c s="48"/>
      <c s="48"/>
      <c s="48"/>
      <c s="48"/>
      <c s="48"/>
      <c s="48"/>
      <c s="50" t="str">
        <f t="shared" si="25"/>
        <v/>
      </c>
      <c s="252" t="str">
        <f>IF($I105="","",'OCT 24'!$BZ105)</f>
        <v/>
      </c>
      <c s="91" t="str">
        <f t="shared" si="26"/>
        <v/>
      </c>
      <c s="50" t="str">
        <f t="shared" si="27"/>
        <v/>
      </c>
      <c s="252" t="str">
        <f>IF($I105="","",'OCT 24'!$CC105)</f>
        <v/>
      </c>
      <c s="91" t="str">
        <f t="shared" si="28"/>
        <v/>
      </c>
      <c s="50" t="str">
        <f t="shared" si="29"/>
        <v/>
      </c>
      <c s="252" t="str">
        <f>IF($I105="","",'OCT 24'!$CF105)</f>
        <v/>
      </c>
      <c s="91" t="str">
        <f t="shared" si="30"/>
        <v/>
      </c>
      <c s="80"/>
      <c s="77"/>
      <c s="59"/>
      <c s="59"/>
      <c s="59"/>
      <c s="74" t="str">
        <f t="shared" si="31"/>
        <v/>
      </c>
      <c s="59"/>
      <c s="59"/>
      <c s="59"/>
      <c s="59"/>
      <c s="59"/>
      <c s="59"/>
      <c s="59"/>
      <c s="59"/>
    </row>
    <row r="106" spans="1:96" ht="15.75" customHeight="1">
      <c r="A106" s="230" t="str">
        <f>IF('STUDENT DATA SHEET '!A107="","",'STUDENT DATA SHEET '!A107)</f>
        <v/>
      </c>
      <c s="231" t="str">
        <f>IFERROR(IF('STUDENT DATA SHEET '!B107="","",'STUDENT DATA SHEET '!B107),"")</f>
        <v/>
      </c>
      <c s="231" t="str">
        <f>IFERROR(IF('STUDENT DATA SHEET '!C107="","",'STUDENT DATA SHEET '!C107),"")</f>
        <v/>
      </c>
      <c s="231" t="str">
        <f>IFERROR(IF('STUDENT DATA SHEET '!D107="","",'STUDENT DATA SHEET '!D107),"")</f>
        <v/>
      </c>
      <c s="43" t="str">
        <f>IFERROR(IF('STUDENT DATA SHEET '!E107="","",'STUDENT DATA SHEET '!E107),"")</f>
        <v/>
      </c>
      <c s="234" t="str">
        <f>IFERROR(IF('STUDENT DATA SHEET '!F107="","",'STUDENT DATA SHEET '!F107),"")</f>
        <v/>
      </c>
      <c s="231" t="str">
        <f>IFERROR(IF('STUDENT DATA SHEET '!G107="","",'STUDENT DATA SHEET '!G107),"")</f>
        <v/>
      </c>
      <c s="231" t="str">
        <f>IFERROR(IF('STUDENT DATA SHEET '!H107="","",'STUDENT DATA SHEET '!H107),"")</f>
        <v/>
      </c>
      <c s="231" t="str">
        <f>IFERROR(UPPER(IF('STUDENT DATA SHEET '!I107="","",'STUDENT DATA SHEET '!I107)),"")</f>
        <v/>
      </c>
      <c s="54" t="str">
        <f>IFERROR(IF('STUDENT DATA SHEET '!J107="","",'STUDENT DATA SHEET '!J107),"")</f>
        <v/>
      </c>
      <c s="54" t="str">
        <f>IFERROR(IF('STUDENT DATA SHEET '!K107="","",'STUDENT DATA SHEET '!K107),"")</f>
        <v/>
      </c>
      <c s="54"/>
      <c s="48"/>
      <c s="48"/>
      <c s="48"/>
      <c s="48"/>
      <c s="48"/>
      <c s="48"/>
      <c s="48"/>
      <c s="48"/>
      <c s="48"/>
      <c s="48"/>
      <c s="48"/>
      <c s="48"/>
      <c s="48"/>
      <c s="48"/>
      <c s="48"/>
      <c s="48"/>
      <c s="48"/>
      <c s="48"/>
      <c s="48"/>
      <c s="48"/>
      <c s="48"/>
      <c s="48"/>
      <c s="48"/>
      <c s="48"/>
      <c s="48"/>
      <c s="48"/>
      <c s="48"/>
      <c s="48"/>
      <c s="48"/>
      <c s="48"/>
      <c s="48"/>
      <c s="48"/>
      <c s="89" t="str">
        <f>IF(B106="","",_xlfn.AGGREGATE(3,5,$B$6:B106))</f>
        <v/>
      </c>
      <c s="49"/>
      <c s="49"/>
      <c s="48"/>
      <c s="48"/>
      <c s="48"/>
      <c s="48"/>
      <c s="48"/>
      <c s="48"/>
      <c s="48"/>
      <c s="48"/>
      <c s="48"/>
      <c s="48"/>
      <c s="48"/>
      <c s="48"/>
      <c s="48"/>
      <c s="48"/>
      <c s="48"/>
      <c s="48"/>
      <c s="48"/>
      <c s="48"/>
      <c s="48"/>
      <c s="48"/>
      <c s="48"/>
      <c s="48"/>
      <c s="48"/>
      <c s="48"/>
      <c s="48"/>
      <c s="48"/>
      <c s="50" t="str">
        <f t="shared" si="25"/>
        <v/>
      </c>
      <c s="252" t="str">
        <f>IF($I106="","",'OCT 24'!$BZ106)</f>
        <v/>
      </c>
      <c s="91" t="str">
        <f t="shared" si="26"/>
        <v/>
      </c>
      <c s="50" t="str">
        <f t="shared" si="27"/>
        <v/>
      </c>
      <c s="252" t="str">
        <f>IF($I106="","",'OCT 24'!$CC106)</f>
        <v/>
      </c>
      <c s="91" t="str">
        <f t="shared" si="28"/>
        <v/>
      </c>
      <c s="50" t="str">
        <f t="shared" si="29"/>
        <v/>
      </c>
      <c s="252" t="str">
        <f>IF($I106="","",'OCT 24'!$CF106)</f>
        <v/>
      </c>
      <c s="91" t="str">
        <f t="shared" si="30"/>
        <v/>
      </c>
      <c s="80"/>
      <c s="77"/>
      <c s="59"/>
      <c s="59"/>
      <c s="59"/>
      <c s="74" t="str">
        <f t="shared" si="31"/>
        <v/>
      </c>
      <c s="59"/>
      <c s="59"/>
      <c s="59"/>
      <c s="59"/>
      <c s="59"/>
      <c s="59"/>
      <c s="59"/>
      <c s="59"/>
    </row>
    <row r="107" spans="1:96" ht="15.75" customHeight="1">
      <c r="A107" s="230" t="str">
        <f>IF('STUDENT DATA SHEET '!A108="","",'STUDENT DATA SHEET '!A108)</f>
        <v/>
      </c>
      <c s="231" t="str">
        <f>IFERROR(IF('STUDENT DATA SHEET '!B108="","",'STUDENT DATA SHEET '!B108),"")</f>
        <v/>
      </c>
      <c s="231" t="str">
        <f>IFERROR(IF('STUDENT DATA SHEET '!C108="","",'STUDENT DATA SHEET '!C108),"")</f>
        <v/>
      </c>
      <c s="231" t="str">
        <f>IFERROR(IF('STUDENT DATA SHEET '!D108="","",'STUDENT DATA SHEET '!D108),"")</f>
        <v/>
      </c>
      <c s="43" t="str">
        <f>IFERROR(IF('STUDENT DATA SHEET '!E108="","",'STUDENT DATA SHEET '!E108),"")</f>
        <v/>
      </c>
      <c s="234" t="str">
        <f>IFERROR(IF('STUDENT DATA SHEET '!F108="","",'STUDENT DATA SHEET '!F108),"")</f>
        <v/>
      </c>
      <c s="231" t="str">
        <f>IFERROR(IF('STUDENT DATA SHEET '!G108="","",'STUDENT DATA SHEET '!G108),"")</f>
        <v/>
      </c>
      <c s="231" t="str">
        <f>IFERROR(IF('STUDENT DATA SHEET '!H108="","",'STUDENT DATA SHEET '!H108),"")</f>
        <v/>
      </c>
      <c s="231" t="str">
        <f>IFERROR(UPPER(IF('STUDENT DATA SHEET '!I108="","",'STUDENT DATA SHEET '!I108)),"")</f>
        <v/>
      </c>
      <c s="54" t="str">
        <f>IFERROR(IF('STUDENT DATA SHEET '!J108="","",'STUDENT DATA SHEET '!J108),"")</f>
        <v/>
      </c>
      <c s="54" t="str">
        <f>IFERROR(IF('STUDENT DATA SHEET '!K108="","",'STUDENT DATA SHEET '!K108),"")</f>
        <v/>
      </c>
      <c s="54"/>
      <c s="48"/>
      <c s="48"/>
      <c s="48"/>
      <c s="48"/>
      <c s="48"/>
      <c s="48"/>
      <c s="48"/>
      <c s="48"/>
      <c s="48"/>
      <c s="48"/>
      <c s="48"/>
      <c s="48"/>
      <c s="48"/>
      <c s="48"/>
      <c s="48"/>
      <c s="48"/>
      <c s="48"/>
      <c s="48"/>
      <c s="48"/>
      <c s="48"/>
      <c s="48"/>
      <c s="48"/>
      <c s="48"/>
      <c s="48"/>
      <c s="48"/>
      <c s="48"/>
      <c s="48"/>
      <c s="48"/>
      <c s="48"/>
      <c s="48"/>
      <c s="48"/>
      <c s="48"/>
      <c s="89" t="str">
        <f>IF(B107="","",_xlfn.AGGREGATE(3,5,$B$6:B107))</f>
        <v/>
      </c>
      <c s="49"/>
      <c s="49"/>
      <c s="48"/>
      <c s="48"/>
      <c s="48"/>
      <c s="48"/>
      <c s="48"/>
      <c s="48"/>
      <c s="48"/>
      <c s="48"/>
      <c s="48"/>
      <c s="48"/>
      <c s="48"/>
      <c s="48"/>
      <c s="48"/>
      <c s="48"/>
      <c s="48"/>
      <c s="48"/>
      <c s="48"/>
      <c s="48"/>
      <c s="48"/>
      <c s="48"/>
      <c s="48"/>
      <c s="48"/>
      <c s="48"/>
      <c s="48"/>
      <c s="48"/>
      <c s="48"/>
      <c s="50" t="str">
        <f t="shared" si="25"/>
        <v/>
      </c>
      <c s="252" t="str">
        <f>IF($I107="","",'OCT 24'!$BZ107)</f>
        <v/>
      </c>
      <c s="91" t="str">
        <f t="shared" si="26"/>
        <v/>
      </c>
      <c s="50" t="str">
        <f t="shared" si="27"/>
        <v/>
      </c>
      <c s="252" t="str">
        <f>IF($I107="","",'OCT 24'!$CC107)</f>
        <v/>
      </c>
      <c s="91" t="str">
        <f t="shared" si="28"/>
        <v/>
      </c>
      <c s="50" t="str">
        <f t="shared" si="29"/>
        <v/>
      </c>
      <c s="252" t="str">
        <f>IF($I107="","",'OCT 24'!$CF107)</f>
        <v/>
      </c>
      <c s="91" t="str">
        <f t="shared" si="30"/>
        <v/>
      </c>
      <c s="80"/>
      <c s="77"/>
      <c s="59"/>
      <c s="59"/>
      <c s="59"/>
      <c s="74" t="str">
        <f t="shared" si="31"/>
        <v/>
      </c>
      <c s="59"/>
      <c s="59"/>
      <c s="59"/>
      <c s="59"/>
      <c s="59"/>
      <c s="59"/>
      <c s="59"/>
      <c s="59"/>
    </row>
    <row r="108" spans="1:96" ht="15.75" customHeight="1">
      <c r="A108" s="230" t="str">
        <f>IF('STUDENT DATA SHEET '!A109="","",'STUDENT DATA SHEET '!A109)</f>
        <v/>
      </c>
      <c s="231" t="str">
        <f>IFERROR(IF('STUDENT DATA SHEET '!B109="","",'STUDENT DATA SHEET '!B109),"")</f>
        <v/>
      </c>
      <c s="231" t="str">
        <f>IFERROR(IF('STUDENT DATA SHEET '!C109="","",'STUDENT DATA SHEET '!C109),"")</f>
        <v/>
      </c>
      <c s="231" t="str">
        <f>IFERROR(IF('STUDENT DATA SHEET '!D109="","",'STUDENT DATA SHEET '!D109),"")</f>
        <v/>
      </c>
      <c s="43" t="str">
        <f>IFERROR(IF('STUDENT DATA SHEET '!E109="","",'STUDENT DATA SHEET '!E109),"")</f>
        <v/>
      </c>
      <c s="234" t="str">
        <f>IFERROR(IF('STUDENT DATA SHEET '!F109="","",'STUDENT DATA SHEET '!F109),"")</f>
        <v/>
      </c>
      <c s="231" t="str">
        <f>IFERROR(IF('STUDENT DATA SHEET '!G109="","",'STUDENT DATA SHEET '!G109),"")</f>
        <v/>
      </c>
      <c s="231" t="str">
        <f>IFERROR(IF('STUDENT DATA SHEET '!H109="","",'STUDENT DATA SHEET '!H109),"")</f>
        <v/>
      </c>
      <c s="231" t="str">
        <f>IFERROR(UPPER(IF('STUDENT DATA SHEET '!I109="","",'STUDENT DATA SHEET '!I109)),"")</f>
        <v/>
      </c>
      <c s="54" t="str">
        <f>IFERROR(IF('STUDENT DATA SHEET '!J109="","",'STUDENT DATA SHEET '!J109),"")</f>
        <v/>
      </c>
      <c s="54" t="str">
        <f>IFERROR(IF('STUDENT DATA SHEET '!K109="","",'STUDENT DATA SHEET '!K109),"")</f>
        <v/>
      </c>
      <c s="54"/>
      <c s="48"/>
      <c s="48"/>
      <c s="48"/>
      <c s="48"/>
      <c s="48"/>
      <c s="48"/>
      <c s="48"/>
      <c s="48"/>
      <c s="48"/>
      <c s="48"/>
      <c s="48"/>
      <c s="48"/>
      <c s="48"/>
      <c s="48"/>
      <c s="48"/>
      <c s="48"/>
      <c s="48"/>
      <c s="48"/>
      <c s="48"/>
      <c s="48"/>
      <c s="48"/>
      <c s="48"/>
      <c s="48"/>
      <c s="48"/>
      <c s="48"/>
      <c s="48"/>
      <c s="48"/>
      <c s="48"/>
      <c s="48"/>
      <c s="48"/>
      <c s="48"/>
      <c s="48"/>
      <c s="89" t="str">
        <f>IF(B108="","",_xlfn.AGGREGATE(3,5,$B$6:B108))</f>
        <v/>
      </c>
      <c s="49"/>
      <c s="49"/>
      <c s="48"/>
      <c s="48"/>
      <c s="48"/>
      <c s="48"/>
      <c s="48"/>
      <c s="48"/>
      <c s="48"/>
      <c s="48"/>
      <c s="48"/>
      <c s="48"/>
      <c s="48"/>
      <c s="48"/>
      <c s="48"/>
      <c s="48"/>
      <c s="48"/>
      <c s="48"/>
      <c s="48"/>
      <c s="48"/>
      <c s="48"/>
      <c s="48"/>
      <c s="48"/>
      <c s="48"/>
      <c s="48"/>
      <c s="48"/>
      <c s="48"/>
      <c s="48"/>
      <c s="50" t="str">
        <f t="shared" si="25"/>
        <v/>
      </c>
      <c s="252" t="str">
        <f>IF($I108="","",'OCT 24'!$BZ108)</f>
        <v/>
      </c>
      <c s="91" t="str">
        <f t="shared" si="26"/>
        <v/>
      </c>
      <c s="50" t="str">
        <f t="shared" si="27"/>
        <v/>
      </c>
      <c s="252" t="str">
        <f>IF($I108="","",'OCT 24'!$CC108)</f>
        <v/>
      </c>
      <c s="91" t="str">
        <f t="shared" si="28"/>
        <v/>
      </c>
      <c s="50" t="str">
        <f t="shared" si="29"/>
        <v/>
      </c>
      <c s="252" t="str">
        <f>IF($I108="","",'OCT 24'!$CF108)</f>
        <v/>
      </c>
      <c s="91" t="str">
        <f t="shared" si="30"/>
        <v/>
      </c>
      <c s="80"/>
      <c s="77"/>
      <c s="59"/>
      <c s="59"/>
      <c s="59"/>
      <c s="74" t="str">
        <f t="shared" si="31"/>
        <v/>
      </c>
      <c s="59"/>
      <c s="59"/>
      <c s="59"/>
      <c s="59"/>
      <c s="59"/>
      <c s="59"/>
      <c s="59"/>
      <c s="59"/>
    </row>
    <row r="109" spans="1:96" ht="15.75" customHeight="1">
      <c r="A109" s="230" t="str">
        <f>IF('STUDENT DATA SHEET '!A110="","",'STUDENT DATA SHEET '!A110)</f>
        <v/>
      </c>
      <c s="231" t="str">
        <f>IFERROR(IF('STUDENT DATA SHEET '!B110="","",'STUDENT DATA SHEET '!B110),"")</f>
        <v/>
      </c>
      <c s="231" t="str">
        <f>IFERROR(IF('STUDENT DATA SHEET '!C110="","",'STUDENT DATA SHEET '!C110),"")</f>
        <v/>
      </c>
      <c s="231" t="str">
        <f>IFERROR(IF('STUDENT DATA SHEET '!D110="","",'STUDENT DATA SHEET '!D110),"")</f>
        <v/>
      </c>
      <c s="43" t="str">
        <f>IFERROR(IF('STUDENT DATA SHEET '!E110="","",'STUDENT DATA SHEET '!E110),"")</f>
        <v/>
      </c>
      <c s="234" t="str">
        <f>IFERROR(IF('STUDENT DATA SHEET '!F110="","",'STUDENT DATA SHEET '!F110),"")</f>
        <v/>
      </c>
      <c s="231" t="str">
        <f>IFERROR(IF('STUDENT DATA SHEET '!G110="","",'STUDENT DATA SHEET '!G110),"")</f>
        <v/>
      </c>
      <c s="231" t="str">
        <f>IFERROR(IF('STUDENT DATA SHEET '!H110="","",'STUDENT DATA SHEET '!H110),"")</f>
        <v/>
      </c>
      <c s="231" t="str">
        <f>IFERROR(UPPER(IF('STUDENT DATA SHEET '!I110="","",'STUDENT DATA SHEET '!I110)),"")</f>
        <v/>
      </c>
      <c s="54" t="str">
        <f>IFERROR(IF('STUDENT DATA SHEET '!J110="","",'STUDENT DATA SHEET '!J110),"")</f>
        <v/>
      </c>
      <c s="54" t="str">
        <f>IFERROR(IF('STUDENT DATA SHEET '!K110="","",'STUDENT DATA SHEET '!K110),"")</f>
        <v/>
      </c>
      <c s="54"/>
      <c s="48"/>
      <c s="48"/>
      <c s="48"/>
      <c s="48"/>
      <c s="48"/>
      <c s="48"/>
      <c s="48"/>
      <c s="48"/>
      <c s="48"/>
      <c s="48"/>
      <c s="48"/>
      <c s="48"/>
      <c s="48"/>
      <c s="48"/>
      <c s="48"/>
      <c s="48"/>
      <c s="48"/>
      <c s="48"/>
      <c s="48"/>
      <c s="48"/>
      <c s="48"/>
      <c s="48"/>
      <c s="48"/>
      <c s="48"/>
      <c s="48"/>
      <c s="48"/>
      <c s="48"/>
      <c s="48"/>
      <c s="48"/>
      <c s="48"/>
      <c s="48"/>
      <c s="48"/>
      <c s="89" t="str">
        <f>IF(B109="","",_xlfn.AGGREGATE(3,5,$B$6:B109))</f>
        <v/>
      </c>
      <c s="49"/>
      <c s="49"/>
      <c s="48"/>
      <c s="48"/>
      <c s="48"/>
      <c s="48"/>
      <c s="48"/>
      <c s="48"/>
      <c s="48"/>
      <c s="48"/>
      <c s="48"/>
      <c s="48"/>
      <c s="48"/>
      <c s="48"/>
      <c s="48"/>
      <c s="48"/>
      <c s="48"/>
      <c s="48"/>
      <c s="48"/>
      <c s="48"/>
      <c s="48"/>
      <c s="48"/>
      <c s="48"/>
      <c s="48"/>
      <c s="48"/>
      <c s="48"/>
      <c s="48"/>
      <c s="48"/>
      <c s="50" t="str">
        <f t="shared" si="25"/>
        <v/>
      </c>
      <c s="252" t="str">
        <f>IF($I109="","",'OCT 24'!$BZ109)</f>
        <v/>
      </c>
      <c s="91" t="str">
        <f t="shared" si="26"/>
        <v/>
      </c>
      <c s="50" t="str">
        <f t="shared" si="27"/>
        <v/>
      </c>
      <c s="252" t="str">
        <f>IF($I109="","",'OCT 24'!$CC109)</f>
        <v/>
      </c>
      <c s="91" t="str">
        <f t="shared" si="28"/>
        <v/>
      </c>
      <c s="50" t="str">
        <f t="shared" si="29"/>
        <v/>
      </c>
      <c s="252" t="str">
        <f>IF($I109="","",'OCT 24'!$CF109)</f>
        <v/>
      </c>
      <c s="91" t="str">
        <f t="shared" si="30"/>
        <v/>
      </c>
      <c s="80"/>
      <c s="77"/>
      <c s="59"/>
      <c s="59"/>
      <c s="59"/>
      <c s="74" t="str">
        <f t="shared" si="31"/>
        <v/>
      </c>
      <c s="59"/>
      <c s="59"/>
      <c s="59"/>
      <c s="59"/>
      <c s="59"/>
      <c s="59"/>
      <c s="59"/>
      <c s="59"/>
    </row>
    <row r="110" spans="1:96" ht="15.75" customHeight="1">
      <c r="A110" s="230" t="str">
        <f>IF('STUDENT DATA SHEET '!A111="","",'STUDENT DATA SHEET '!A111)</f>
        <v/>
      </c>
      <c s="231" t="str">
        <f>IFERROR(IF('STUDENT DATA SHEET '!B111="","",'STUDENT DATA SHEET '!B111),"")</f>
        <v/>
      </c>
      <c s="231" t="str">
        <f>IFERROR(IF('STUDENT DATA SHEET '!C111="","",'STUDENT DATA SHEET '!C111),"")</f>
        <v/>
      </c>
      <c s="231" t="str">
        <f>IFERROR(IF('STUDENT DATA SHEET '!D111="","",'STUDENT DATA SHEET '!D111),"")</f>
        <v/>
      </c>
      <c s="43" t="str">
        <f>IFERROR(IF('STUDENT DATA SHEET '!E111="","",'STUDENT DATA SHEET '!E111),"")</f>
        <v/>
      </c>
      <c s="234" t="str">
        <f>IFERROR(IF('STUDENT DATA SHEET '!F111="","",'STUDENT DATA SHEET '!F111),"")</f>
        <v/>
      </c>
      <c s="231" t="str">
        <f>IFERROR(IF('STUDENT DATA SHEET '!G111="","",'STUDENT DATA SHEET '!G111),"")</f>
        <v/>
      </c>
      <c s="231" t="str">
        <f>IFERROR(IF('STUDENT DATA SHEET '!H111="","",'STUDENT DATA SHEET '!H111),"")</f>
        <v/>
      </c>
      <c s="231" t="str">
        <f>IFERROR(UPPER(IF('STUDENT DATA SHEET '!I111="","",'STUDENT DATA SHEET '!I111)),"")</f>
        <v/>
      </c>
      <c s="54" t="str">
        <f>IFERROR(IF('STUDENT DATA SHEET '!J111="","",'STUDENT DATA SHEET '!J111),"")</f>
        <v/>
      </c>
      <c s="54" t="str">
        <f>IFERROR(IF('STUDENT DATA SHEET '!K111="","",'STUDENT DATA SHEET '!K111),"")</f>
        <v/>
      </c>
      <c s="54"/>
      <c s="48"/>
      <c s="48"/>
      <c s="48"/>
      <c s="48"/>
      <c s="48"/>
      <c s="48"/>
      <c s="48"/>
      <c s="48"/>
      <c s="48"/>
      <c s="48"/>
      <c s="48"/>
      <c s="48"/>
      <c s="48"/>
      <c s="48"/>
      <c s="48"/>
      <c s="48"/>
      <c s="48"/>
      <c s="48"/>
      <c s="48"/>
      <c s="48"/>
      <c s="48"/>
      <c s="48"/>
      <c s="48"/>
      <c s="48"/>
      <c s="48"/>
      <c s="48"/>
      <c s="48"/>
      <c s="48"/>
      <c s="48"/>
      <c s="48"/>
      <c s="48"/>
      <c s="48"/>
      <c s="89" t="str">
        <f>IF(B110="","",_xlfn.AGGREGATE(3,5,$B$6:B110))</f>
        <v/>
      </c>
      <c s="49"/>
      <c s="49"/>
      <c s="48"/>
      <c s="48"/>
      <c s="48"/>
      <c s="48"/>
      <c s="48"/>
      <c s="48"/>
      <c s="48"/>
      <c s="48"/>
      <c s="48"/>
      <c s="48"/>
      <c s="48"/>
      <c s="48"/>
      <c s="48"/>
      <c s="48"/>
      <c s="48"/>
      <c s="48"/>
      <c s="48"/>
      <c s="48"/>
      <c s="48"/>
      <c s="48"/>
      <c s="48"/>
      <c s="48"/>
      <c s="48"/>
      <c s="48"/>
      <c s="48"/>
      <c s="48"/>
      <c s="50" t="str">
        <f t="shared" si="25"/>
        <v/>
      </c>
      <c s="252" t="str">
        <f>IF($I110="","",'OCT 24'!$BZ110)</f>
        <v/>
      </c>
      <c s="91" t="str">
        <f t="shared" si="26"/>
        <v/>
      </c>
      <c s="50" t="str">
        <f t="shared" si="27"/>
        <v/>
      </c>
      <c s="252" t="str">
        <f>IF($I110="","",'OCT 24'!$CC110)</f>
        <v/>
      </c>
      <c s="91" t="str">
        <f t="shared" si="28"/>
        <v/>
      </c>
      <c s="50" t="str">
        <f t="shared" si="29"/>
        <v/>
      </c>
      <c s="252" t="str">
        <f>IF($I110="","",'OCT 24'!$CF110)</f>
        <v/>
      </c>
      <c s="91" t="str">
        <f t="shared" si="30"/>
        <v/>
      </c>
      <c s="80"/>
      <c s="77"/>
      <c s="59"/>
      <c s="59"/>
      <c s="59"/>
      <c s="74" t="str">
        <f t="shared" si="31"/>
        <v/>
      </c>
      <c s="59"/>
      <c s="59"/>
      <c s="59"/>
      <c s="59"/>
      <c s="59"/>
      <c s="59"/>
      <c s="59"/>
      <c s="59"/>
    </row>
    <row r="111" spans="1:96" ht="15.75" customHeight="1">
      <c r="A111" s="230" t="str">
        <f>IF('STUDENT DATA SHEET '!A112="","",'STUDENT DATA SHEET '!A112)</f>
        <v/>
      </c>
      <c s="231" t="str">
        <f>IFERROR(IF('STUDENT DATA SHEET '!B112="","",'STUDENT DATA SHEET '!B112),"")</f>
        <v/>
      </c>
      <c s="231" t="str">
        <f>IFERROR(IF('STUDENT DATA SHEET '!C112="","",'STUDENT DATA SHEET '!C112),"")</f>
        <v/>
      </c>
      <c s="231" t="str">
        <f>IFERROR(IF('STUDENT DATA SHEET '!D112="","",'STUDENT DATA SHEET '!D112),"")</f>
        <v/>
      </c>
      <c s="43" t="str">
        <f>IFERROR(IF('STUDENT DATA SHEET '!E112="","",'STUDENT DATA SHEET '!E112),"")</f>
        <v/>
      </c>
      <c s="234" t="str">
        <f>IFERROR(IF('STUDENT DATA SHEET '!F112="","",'STUDENT DATA SHEET '!F112),"")</f>
        <v/>
      </c>
      <c s="231" t="str">
        <f>IFERROR(IF('STUDENT DATA SHEET '!G112="","",'STUDENT DATA SHEET '!G112),"")</f>
        <v/>
      </c>
      <c s="231" t="str">
        <f>IFERROR(IF('STUDENT DATA SHEET '!H112="","",'STUDENT DATA SHEET '!H112),"")</f>
        <v/>
      </c>
      <c s="231" t="str">
        <f>IFERROR(UPPER(IF('STUDENT DATA SHEET '!I112="","",'STUDENT DATA SHEET '!I112)),"")</f>
        <v/>
      </c>
      <c s="54" t="str">
        <f>IFERROR(IF('STUDENT DATA SHEET '!J112="","",'STUDENT DATA SHEET '!J112),"")</f>
        <v/>
      </c>
      <c s="54" t="str">
        <f>IFERROR(IF('STUDENT DATA SHEET '!K112="","",'STUDENT DATA SHEET '!K112),"")</f>
        <v/>
      </c>
      <c s="54"/>
      <c s="48"/>
      <c s="48"/>
      <c s="48"/>
      <c s="48"/>
      <c s="48"/>
      <c s="48"/>
      <c s="48"/>
      <c s="48"/>
      <c s="48"/>
      <c s="48"/>
      <c s="48"/>
      <c s="48"/>
      <c s="48"/>
      <c s="48"/>
      <c s="48"/>
      <c s="48"/>
      <c s="48"/>
      <c s="48"/>
      <c s="48"/>
      <c s="48"/>
      <c s="48"/>
      <c s="48"/>
      <c s="48"/>
      <c s="48"/>
      <c s="48"/>
      <c s="48"/>
      <c s="48"/>
      <c s="48"/>
      <c s="48"/>
      <c s="48"/>
      <c s="48"/>
      <c s="48"/>
      <c s="89" t="str">
        <f>IF(B111="","",_xlfn.AGGREGATE(3,5,$B$6:B111))</f>
        <v/>
      </c>
      <c s="49"/>
      <c s="49"/>
      <c s="48"/>
      <c s="48"/>
      <c s="48"/>
      <c s="48"/>
      <c s="48"/>
      <c s="48"/>
      <c s="48"/>
      <c s="48"/>
      <c s="48"/>
      <c s="48"/>
      <c s="48"/>
      <c s="48"/>
      <c s="48"/>
      <c s="48"/>
      <c s="48"/>
      <c s="48"/>
      <c s="48"/>
      <c s="48"/>
      <c s="48"/>
      <c s="48"/>
      <c s="48"/>
      <c s="48"/>
      <c s="48"/>
      <c s="48"/>
      <c s="48"/>
      <c s="48"/>
      <c s="50" t="str">
        <f t="shared" si="25"/>
        <v/>
      </c>
      <c s="252" t="str">
        <f>IF($I111="","",'OCT 24'!$BZ111)</f>
        <v/>
      </c>
      <c s="91" t="str">
        <f t="shared" si="26"/>
        <v/>
      </c>
      <c s="50" t="str">
        <f t="shared" si="27"/>
        <v/>
      </c>
      <c s="252" t="str">
        <f>IF($I111="","",'OCT 24'!$CC111)</f>
        <v/>
      </c>
      <c s="91" t="str">
        <f t="shared" si="28"/>
        <v/>
      </c>
      <c s="50" t="str">
        <f t="shared" si="29"/>
        <v/>
      </c>
      <c s="252" t="str">
        <f>IF($I111="","",'OCT 24'!$CF111)</f>
        <v/>
      </c>
      <c s="91" t="str">
        <f t="shared" si="30"/>
        <v/>
      </c>
      <c s="80"/>
      <c s="77"/>
      <c s="59"/>
      <c s="59"/>
      <c s="59"/>
      <c s="74" t="str">
        <f t="shared" si="31"/>
        <v/>
      </c>
      <c s="59"/>
      <c s="59"/>
      <c s="59"/>
      <c s="59"/>
      <c s="59"/>
      <c s="59"/>
      <c s="59"/>
      <c s="59"/>
    </row>
    <row r="112" spans="1:96" ht="15.75" customHeight="1">
      <c r="A112" s="230" t="str">
        <f>IF('STUDENT DATA SHEET '!A113="","",'STUDENT DATA SHEET '!A113)</f>
        <v/>
      </c>
      <c s="231" t="str">
        <f>IFERROR(IF('STUDENT DATA SHEET '!B113="","",'STUDENT DATA SHEET '!B113),"")</f>
        <v/>
      </c>
      <c s="231" t="str">
        <f>IFERROR(IF('STUDENT DATA SHEET '!C113="","",'STUDENT DATA SHEET '!C113),"")</f>
        <v/>
      </c>
      <c s="231" t="str">
        <f>IFERROR(IF('STUDENT DATA SHEET '!D113="","",'STUDENT DATA SHEET '!D113),"")</f>
        <v/>
      </c>
      <c s="43" t="str">
        <f>IFERROR(IF('STUDENT DATA SHEET '!E113="","",'STUDENT DATA SHEET '!E113),"")</f>
        <v/>
      </c>
      <c s="234" t="str">
        <f>IFERROR(IF('STUDENT DATA SHEET '!F113="","",'STUDENT DATA SHEET '!F113),"")</f>
        <v/>
      </c>
      <c s="231" t="str">
        <f>IFERROR(IF('STUDENT DATA SHEET '!G113="","",'STUDENT DATA SHEET '!G113),"")</f>
        <v/>
      </c>
      <c s="231" t="str">
        <f>IFERROR(IF('STUDENT DATA SHEET '!H113="","",'STUDENT DATA SHEET '!H113),"")</f>
        <v/>
      </c>
      <c s="231" t="str">
        <f>IFERROR(UPPER(IF('STUDENT DATA SHEET '!I113="","",'STUDENT DATA SHEET '!I113)),"")</f>
        <v/>
      </c>
      <c s="54" t="str">
        <f>IFERROR(IF('STUDENT DATA SHEET '!J113="","",'STUDENT DATA SHEET '!J113),"")</f>
        <v/>
      </c>
      <c s="54" t="str">
        <f>IFERROR(IF('STUDENT DATA SHEET '!K113="","",'STUDENT DATA SHEET '!K113),"")</f>
        <v/>
      </c>
      <c s="54"/>
      <c s="48"/>
      <c s="48"/>
      <c s="48"/>
      <c s="48"/>
      <c s="48"/>
      <c s="48"/>
      <c s="48"/>
      <c s="48"/>
      <c s="48"/>
      <c s="48"/>
      <c s="48"/>
      <c s="48"/>
      <c s="48"/>
      <c s="48"/>
      <c s="48"/>
      <c s="48"/>
      <c s="48"/>
      <c s="48"/>
      <c s="48"/>
      <c s="48"/>
      <c s="48"/>
      <c s="48"/>
      <c s="48"/>
      <c s="48"/>
      <c s="48"/>
      <c s="48"/>
      <c s="48"/>
      <c s="48"/>
      <c s="48"/>
      <c s="48"/>
      <c s="48"/>
      <c s="48"/>
      <c s="89" t="str">
        <f>IF(B112="","",_xlfn.AGGREGATE(3,5,$B$6:B112))</f>
        <v/>
      </c>
      <c s="49"/>
      <c s="49"/>
      <c s="48"/>
      <c s="48"/>
      <c s="48"/>
      <c s="48"/>
      <c s="48"/>
      <c s="48"/>
      <c s="48"/>
      <c s="48"/>
      <c s="48"/>
      <c s="48"/>
      <c s="48"/>
      <c s="48"/>
      <c s="48"/>
      <c s="48"/>
      <c s="48"/>
      <c s="48"/>
      <c s="48"/>
      <c s="48"/>
      <c s="48"/>
      <c s="48"/>
      <c s="48"/>
      <c s="48"/>
      <c s="48"/>
      <c s="48"/>
      <c s="48"/>
      <c s="48"/>
      <c s="50" t="str">
        <f t="shared" si="25"/>
        <v/>
      </c>
      <c s="252" t="str">
        <f>IF($I112="","",'OCT 24'!$BZ112)</f>
        <v/>
      </c>
      <c s="91" t="str">
        <f t="shared" si="26"/>
        <v/>
      </c>
      <c s="50" t="str">
        <f t="shared" si="27"/>
        <v/>
      </c>
      <c s="252" t="str">
        <f>IF($I112="","",'OCT 24'!$CC112)</f>
        <v/>
      </c>
      <c s="91" t="str">
        <f t="shared" si="28"/>
        <v/>
      </c>
      <c s="50" t="str">
        <f t="shared" si="29"/>
        <v/>
      </c>
      <c s="252" t="str">
        <f>IF($I112="","",'OCT 24'!$CF112)</f>
        <v/>
      </c>
      <c s="91" t="str">
        <f t="shared" si="30"/>
        <v/>
      </c>
      <c s="80"/>
      <c s="77"/>
      <c s="59"/>
      <c s="59"/>
      <c s="59"/>
      <c s="74" t="str">
        <f t="shared" si="31"/>
        <v/>
      </c>
      <c s="59"/>
      <c s="59"/>
      <c s="59"/>
      <c s="59"/>
      <c s="59"/>
      <c s="59"/>
      <c s="59"/>
      <c s="59"/>
    </row>
    <row r="113" spans="1:96" ht="15.75" customHeight="1">
      <c r="A113" s="230" t="str">
        <f>IF('STUDENT DATA SHEET '!A114="","",'STUDENT DATA SHEET '!A114)</f>
        <v/>
      </c>
      <c s="231" t="str">
        <f>IFERROR(IF('STUDENT DATA SHEET '!B114="","",'STUDENT DATA SHEET '!B114),"")</f>
        <v/>
      </c>
      <c s="231" t="str">
        <f>IFERROR(IF('STUDENT DATA SHEET '!C114="","",'STUDENT DATA SHEET '!C114),"")</f>
        <v/>
      </c>
      <c s="231" t="str">
        <f>IFERROR(IF('STUDENT DATA SHEET '!D114="","",'STUDENT DATA SHEET '!D114),"")</f>
        <v/>
      </c>
      <c s="43" t="str">
        <f>IFERROR(IF('STUDENT DATA SHEET '!E114="","",'STUDENT DATA SHEET '!E114),"")</f>
        <v/>
      </c>
      <c s="234" t="str">
        <f>IFERROR(IF('STUDENT DATA SHEET '!F114="","",'STUDENT DATA SHEET '!F114),"")</f>
        <v/>
      </c>
      <c s="231" t="str">
        <f>IFERROR(IF('STUDENT DATA SHEET '!G114="","",'STUDENT DATA SHEET '!G114),"")</f>
        <v/>
      </c>
      <c s="231" t="str">
        <f>IFERROR(IF('STUDENT DATA SHEET '!H114="","",'STUDENT DATA SHEET '!H114),"")</f>
        <v/>
      </c>
      <c s="231" t="str">
        <f>IFERROR(UPPER(IF('STUDENT DATA SHEET '!I114="","",'STUDENT DATA SHEET '!I114)),"")</f>
        <v/>
      </c>
      <c s="54" t="str">
        <f>IFERROR(IF('STUDENT DATA SHEET '!J114="","",'STUDENT DATA SHEET '!J114),"")</f>
        <v/>
      </c>
      <c s="54" t="str">
        <f>IFERROR(IF('STUDENT DATA SHEET '!K114="","",'STUDENT DATA SHEET '!K114),"")</f>
        <v/>
      </c>
      <c s="54"/>
      <c s="48"/>
      <c s="48"/>
      <c s="48"/>
      <c s="48"/>
      <c s="48"/>
      <c s="48"/>
      <c s="48"/>
      <c s="48"/>
      <c s="48"/>
      <c s="48"/>
      <c s="48"/>
      <c s="48"/>
      <c s="48"/>
      <c s="48"/>
      <c s="48"/>
      <c s="48"/>
      <c s="48"/>
      <c s="48"/>
      <c s="48"/>
      <c s="48"/>
      <c s="48"/>
      <c s="48"/>
      <c s="48"/>
      <c s="48"/>
      <c s="48"/>
      <c s="48"/>
      <c s="48"/>
      <c s="48"/>
      <c s="48"/>
      <c s="48"/>
      <c s="48"/>
      <c s="48"/>
      <c s="89" t="str">
        <f>IF(B113="","",_xlfn.AGGREGATE(3,5,$B$6:B113))</f>
        <v/>
      </c>
      <c s="49"/>
      <c s="49"/>
      <c s="48"/>
      <c s="48"/>
      <c s="48"/>
      <c s="48"/>
      <c s="48"/>
      <c s="48"/>
      <c s="48"/>
      <c s="48"/>
      <c s="48"/>
      <c s="48"/>
      <c s="48"/>
      <c s="48"/>
      <c s="48"/>
      <c s="48"/>
      <c s="48"/>
      <c s="48"/>
      <c s="48"/>
      <c s="48"/>
      <c s="48"/>
      <c s="48"/>
      <c s="48"/>
      <c s="48"/>
      <c s="48"/>
      <c s="48"/>
      <c s="48"/>
      <c s="48"/>
      <c s="50" t="str">
        <f t="shared" si="25"/>
        <v/>
      </c>
      <c s="252" t="str">
        <f>IF($I113="","",'OCT 24'!$BZ113)</f>
        <v/>
      </c>
      <c s="91" t="str">
        <f t="shared" si="26"/>
        <v/>
      </c>
      <c s="50" t="str">
        <f t="shared" si="27"/>
        <v/>
      </c>
      <c s="252" t="str">
        <f>IF($I113="","",'OCT 24'!$CC113)</f>
        <v/>
      </c>
      <c s="91" t="str">
        <f t="shared" si="28"/>
        <v/>
      </c>
      <c s="50" t="str">
        <f t="shared" si="29"/>
        <v/>
      </c>
      <c s="252" t="str">
        <f>IF($I113="","",'OCT 24'!$CF113)</f>
        <v/>
      </c>
      <c s="91" t="str">
        <f t="shared" si="30"/>
        <v/>
      </c>
      <c s="80"/>
      <c s="77"/>
      <c s="59"/>
      <c s="59"/>
      <c s="59"/>
      <c s="74" t="str">
        <f t="shared" si="31"/>
        <v/>
      </c>
      <c s="59"/>
      <c s="59"/>
      <c s="59"/>
      <c s="59"/>
      <c s="59"/>
      <c s="59"/>
      <c s="59"/>
      <c s="59"/>
    </row>
    <row r="114" spans="1:96" ht="15.75" customHeight="1">
      <c r="A114" s="230" t="str">
        <f>IF('STUDENT DATA SHEET '!A115="","",'STUDENT DATA SHEET '!A115)</f>
        <v/>
      </c>
      <c s="231" t="str">
        <f>IFERROR(IF('STUDENT DATA SHEET '!B115="","",'STUDENT DATA SHEET '!B115),"")</f>
        <v/>
      </c>
      <c s="231" t="str">
        <f>IFERROR(IF('STUDENT DATA SHEET '!C115="","",'STUDENT DATA SHEET '!C115),"")</f>
        <v/>
      </c>
      <c s="231" t="str">
        <f>IFERROR(IF('STUDENT DATA SHEET '!D115="","",'STUDENT DATA SHEET '!D115),"")</f>
        <v/>
      </c>
      <c s="43" t="str">
        <f>IFERROR(IF('STUDENT DATA SHEET '!E115="","",'STUDENT DATA SHEET '!E115),"")</f>
        <v/>
      </c>
      <c s="234" t="str">
        <f>IFERROR(IF('STUDENT DATA SHEET '!F115="","",'STUDENT DATA SHEET '!F115),"")</f>
        <v/>
      </c>
      <c s="231" t="str">
        <f>IFERROR(IF('STUDENT DATA SHEET '!G115="","",'STUDENT DATA SHEET '!G115),"")</f>
        <v/>
      </c>
      <c s="231" t="str">
        <f>IFERROR(IF('STUDENT DATA SHEET '!H115="","",'STUDENT DATA SHEET '!H115),"")</f>
        <v/>
      </c>
      <c s="231" t="str">
        <f>IFERROR(UPPER(IF('STUDENT DATA SHEET '!I115="","",'STUDENT DATA SHEET '!I115)),"")</f>
        <v/>
      </c>
      <c s="54" t="str">
        <f>IFERROR(IF('STUDENT DATA SHEET '!J115="","",'STUDENT DATA SHEET '!J115),"")</f>
        <v/>
      </c>
      <c s="54" t="str">
        <f>IFERROR(IF('STUDENT DATA SHEET '!K115="","",'STUDENT DATA SHEET '!K115),"")</f>
        <v/>
      </c>
      <c s="54"/>
      <c s="48"/>
      <c s="48"/>
      <c s="48"/>
      <c s="48"/>
      <c s="48"/>
      <c s="48"/>
      <c s="48"/>
      <c s="48"/>
      <c s="48"/>
      <c s="48"/>
      <c s="48"/>
      <c s="48"/>
      <c s="48"/>
      <c s="48"/>
      <c s="48"/>
      <c s="48"/>
      <c s="48"/>
      <c s="48"/>
      <c s="48"/>
      <c s="48"/>
      <c s="48"/>
      <c s="48"/>
      <c s="48"/>
      <c s="48"/>
      <c s="48"/>
      <c s="48"/>
      <c s="48"/>
      <c s="48"/>
      <c s="48"/>
      <c s="48"/>
      <c s="48"/>
      <c s="48"/>
      <c s="89" t="str">
        <f>IF(B114="","",_xlfn.AGGREGATE(3,5,$B$6:B114))</f>
        <v/>
      </c>
      <c s="49"/>
      <c s="49"/>
      <c s="48"/>
      <c s="48"/>
      <c s="48"/>
      <c s="48"/>
      <c s="48"/>
      <c s="48"/>
      <c s="48"/>
      <c s="48"/>
      <c s="48"/>
      <c s="48"/>
      <c s="48"/>
      <c s="48"/>
      <c s="48"/>
      <c s="48"/>
      <c s="48"/>
      <c s="48"/>
      <c s="48"/>
      <c s="48"/>
      <c s="48"/>
      <c s="48"/>
      <c s="48"/>
      <c s="48"/>
      <c s="48"/>
      <c s="48"/>
      <c s="48"/>
      <c s="48"/>
      <c s="50" t="str">
        <f t="shared" si="25"/>
        <v/>
      </c>
      <c s="252" t="str">
        <f>IF($I114="","",'OCT 24'!$BZ114)</f>
        <v/>
      </c>
      <c s="91" t="str">
        <f t="shared" si="26"/>
        <v/>
      </c>
      <c s="50" t="str">
        <f t="shared" si="27"/>
        <v/>
      </c>
      <c s="252" t="str">
        <f>IF($I114="","",'OCT 24'!$CC114)</f>
        <v/>
      </c>
      <c s="91" t="str">
        <f t="shared" si="28"/>
        <v/>
      </c>
      <c s="50" t="str">
        <f t="shared" si="29"/>
        <v/>
      </c>
      <c s="252" t="str">
        <f>IF($I114="","",'OCT 24'!$CF114)</f>
        <v/>
      </c>
      <c s="91" t="str">
        <f t="shared" si="30"/>
        <v/>
      </c>
      <c s="80"/>
      <c s="77"/>
      <c s="59"/>
      <c s="59"/>
      <c s="59"/>
      <c s="74" t="str">
        <f t="shared" si="31"/>
        <v/>
      </c>
      <c s="59"/>
      <c s="59"/>
      <c s="59"/>
      <c s="59"/>
      <c s="59"/>
      <c s="59"/>
      <c s="59"/>
      <c s="59"/>
    </row>
    <row r="115" spans="1:96" ht="15.75" customHeight="1">
      <c r="A115" s="230" t="str">
        <f>IF('STUDENT DATA SHEET '!A116="","",'STUDENT DATA SHEET '!A116)</f>
        <v/>
      </c>
      <c s="231" t="str">
        <f>IFERROR(IF('STUDENT DATA SHEET '!B116="","",'STUDENT DATA SHEET '!B116),"")</f>
        <v/>
      </c>
      <c s="231" t="str">
        <f>IFERROR(IF('STUDENT DATA SHEET '!C116="","",'STUDENT DATA SHEET '!C116),"")</f>
        <v/>
      </c>
      <c s="231" t="str">
        <f>IFERROR(IF('STUDENT DATA SHEET '!D116="","",'STUDENT DATA SHEET '!D116),"")</f>
        <v/>
      </c>
      <c s="43" t="str">
        <f>IFERROR(IF('STUDENT DATA SHEET '!E116="","",'STUDENT DATA SHEET '!E116),"")</f>
        <v/>
      </c>
      <c s="234" t="str">
        <f>IFERROR(IF('STUDENT DATA SHEET '!F116="","",'STUDENT DATA SHEET '!F116),"")</f>
        <v/>
      </c>
      <c s="231" t="str">
        <f>IFERROR(IF('STUDENT DATA SHEET '!G116="","",'STUDENT DATA SHEET '!G116),"")</f>
        <v/>
      </c>
      <c s="231" t="str">
        <f>IFERROR(IF('STUDENT DATA SHEET '!H116="","",'STUDENT DATA SHEET '!H116),"")</f>
        <v/>
      </c>
      <c s="231" t="str">
        <f>IFERROR(UPPER(IF('STUDENT DATA SHEET '!I116="","",'STUDENT DATA SHEET '!I116)),"")</f>
        <v/>
      </c>
      <c s="54" t="str">
        <f>IFERROR(IF('STUDENT DATA SHEET '!J116="","",'STUDENT DATA SHEET '!J116),"")</f>
        <v/>
      </c>
      <c s="54" t="str">
        <f>IFERROR(IF('STUDENT DATA SHEET '!K116="","",'STUDENT DATA SHEET '!K116),"")</f>
        <v/>
      </c>
      <c s="54"/>
      <c s="48"/>
      <c s="48"/>
      <c s="48"/>
      <c s="48"/>
      <c s="48"/>
      <c s="48"/>
      <c s="48"/>
      <c s="48"/>
      <c s="48"/>
      <c s="48"/>
      <c s="48"/>
      <c s="48"/>
      <c s="48"/>
      <c s="48"/>
      <c s="48"/>
      <c s="48"/>
      <c s="48"/>
      <c s="48"/>
      <c s="48"/>
      <c s="48"/>
      <c s="48"/>
      <c s="48"/>
      <c s="48"/>
      <c s="48"/>
      <c s="48"/>
      <c s="48"/>
      <c s="48"/>
      <c s="48"/>
      <c s="48"/>
      <c s="48"/>
      <c s="48"/>
      <c s="48"/>
      <c s="89" t="str">
        <f>IF(B115="","",_xlfn.AGGREGATE(3,5,$B$6:B115))</f>
        <v/>
      </c>
      <c s="49"/>
      <c s="49"/>
      <c s="48"/>
      <c s="48"/>
      <c s="48"/>
      <c s="48"/>
      <c s="48"/>
      <c s="48"/>
      <c s="48"/>
      <c s="48"/>
      <c s="48"/>
      <c s="48"/>
      <c s="48"/>
      <c s="48"/>
      <c s="48"/>
      <c s="48"/>
      <c s="48"/>
      <c s="48"/>
      <c s="48"/>
      <c s="48"/>
      <c s="48"/>
      <c s="48"/>
      <c s="48"/>
      <c s="48"/>
      <c s="48"/>
      <c s="48"/>
      <c s="48"/>
      <c s="48"/>
      <c s="50" t="str">
        <f t="shared" si="25"/>
        <v/>
      </c>
      <c s="252" t="str">
        <f>IF($I115="","",'OCT 24'!$BZ115)</f>
        <v/>
      </c>
      <c s="91" t="str">
        <f t="shared" si="26"/>
        <v/>
      </c>
      <c s="50" t="str">
        <f t="shared" si="27"/>
        <v/>
      </c>
      <c s="252" t="str">
        <f>IF($I115="","",'OCT 24'!$CC115)</f>
        <v/>
      </c>
      <c s="91" t="str">
        <f t="shared" si="28"/>
        <v/>
      </c>
      <c s="50" t="str">
        <f t="shared" si="29"/>
        <v/>
      </c>
      <c s="252" t="str">
        <f>IF($I115="","",'OCT 24'!$CF115)</f>
        <v/>
      </c>
      <c s="91" t="str">
        <f t="shared" si="30"/>
        <v/>
      </c>
      <c s="80"/>
      <c s="77"/>
      <c s="59"/>
      <c s="59"/>
      <c s="59"/>
      <c s="74" t="str">
        <f t="shared" si="31"/>
        <v/>
      </c>
      <c s="59"/>
      <c s="59"/>
      <c s="59"/>
      <c s="59"/>
      <c s="59"/>
      <c s="59"/>
      <c s="59"/>
      <c s="59"/>
    </row>
    <row r="116" spans="1:96" ht="15.75" customHeight="1">
      <c r="A116" s="230" t="str">
        <f>IF('STUDENT DATA SHEET '!A117="","",'STUDENT DATA SHEET '!A117)</f>
        <v/>
      </c>
      <c s="231" t="str">
        <f>IFERROR(IF('STUDENT DATA SHEET '!B117="","",'STUDENT DATA SHEET '!B117),"")</f>
        <v/>
      </c>
      <c s="231" t="str">
        <f>IFERROR(IF('STUDENT DATA SHEET '!C117="","",'STUDENT DATA SHEET '!C117),"")</f>
        <v/>
      </c>
      <c s="231" t="str">
        <f>IFERROR(IF('STUDENT DATA SHEET '!D117="","",'STUDENT DATA SHEET '!D117),"")</f>
        <v/>
      </c>
      <c s="43" t="str">
        <f>IFERROR(IF('STUDENT DATA SHEET '!E117="","",'STUDENT DATA SHEET '!E117),"")</f>
        <v/>
      </c>
      <c s="234" t="str">
        <f>IFERROR(IF('STUDENT DATA SHEET '!F117="","",'STUDENT DATA SHEET '!F117),"")</f>
        <v/>
      </c>
      <c s="231" t="str">
        <f>IFERROR(IF('STUDENT DATA SHEET '!G117="","",'STUDENT DATA SHEET '!G117),"")</f>
        <v/>
      </c>
      <c s="231" t="str">
        <f>IFERROR(IF('STUDENT DATA SHEET '!H117="","",'STUDENT DATA SHEET '!H117),"")</f>
        <v/>
      </c>
      <c s="231" t="str">
        <f>IFERROR(UPPER(IF('STUDENT DATA SHEET '!I117="","",'STUDENT DATA SHEET '!I117)),"")</f>
        <v/>
      </c>
      <c s="54" t="str">
        <f>IFERROR(IF('STUDENT DATA SHEET '!J117="","",'STUDENT DATA SHEET '!J117),"")</f>
        <v/>
      </c>
      <c s="54" t="str">
        <f>IFERROR(IF('STUDENT DATA SHEET '!K117="","",'STUDENT DATA SHEET '!K117),"")</f>
        <v/>
      </c>
      <c s="54"/>
      <c s="48"/>
      <c s="48"/>
      <c s="48"/>
      <c s="48"/>
      <c s="48"/>
      <c s="48"/>
      <c s="48"/>
      <c s="48"/>
      <c s="48"/>
      <c s="48"/>
      <c s="48"/>
      <c s="48"/>
      <c s="48"/>
      <c s="48"/>
      <c s="48"/>
      <c s="48"/>
      <c s="48"/>
      <c s="48"/>
      <c s="48"/>
      <c s="48"/>
      <c s="48"/>
      <c s="48"/>
      <c s="48"/>
      <c s="48"/>
      <c s="48"/>
      <c s="48"/>
      <c s="48"/>
      <c s="48"/>
      <c s="48"/>
      <c s="48"/>
      <c s="48"/>
      <c s="48"/>
      <c s="89" t="str">
        <f>IF(B116="","",_xlfn.AGGREGATE(3,5,$B$6:B116))</f>
        <v/>
      </c>
      <c s="49"/>
      <c s="49"/>
      <c s="48"/>
      <c s="48"/>
      <c s="48"/>
      <c s="48"/>
      <c s="48"/>
      <c s="48"/>
      <c s="48"/>
      <c s="48"/>
      <c s="48"/>
      <c s="48"/>
      <c s="48"/>
      <c s="48"/>
      <c s="48"/>
      <c s="48"/>
      <c s="48"/>
      <c s="48"/>
      <c s="48"/>
      <c s="48"/>
      <c s="48"/>
      <c s="48"/>
      <c s="48"/>
      <c s="48"/>
      <c s="48"/>
      <c s="48"/>
      <c s="48"/>
      <c s="48"/>
      <c s="50" t="str">
        <f t="shared" si="25"/>
        <v/>
      </c>
      <c s="252" t="str">
        <f>IF($I116="","",'OCT 24'!$BZ116)</f>
        <v/>
      </c>
      <c s="91" t="str">
        <f t="shared" si="26"/>
        <v/>
      </c>
      <c s="50" t="str">
        <f t="shared" si="27"/>
        <v/>
      </c>
      <c s="252" t="str">
        <f>IF($I116="","",'OCT 24'!$CC116)</f>
        <v/>
      </c>
      <c s="91" t="str">
        <f t="shared" si="28"/>
        <v/>
      </c>
      <c s="50" t="str">
        <f t="shared" si="29"/>
        <v/>
      </c>
      <c s="252" t="str">
        <f>IF($I116="","",'OCT 24'!$CF116)</f>
        <v/>
      </c>
      <c s="91" t="str">
        <f t="shared" si="30"/>
        <v/>
      </c>
      <c s="80"/>
      <c s="77"/>
      <c s="59"/>
      <c s="59"/>
      <c s="59"/>
      <c s="74" t="str">
        <f t="shared" si="31"/>
        <v/>
      </c>
      <c s="59"/>
      <c s="59"/>
      <c s="59"/>
      <c s="59"/>
      <c s="59"/>
      <c s="59"/>
      <c s="59"/>
      <c s="59"/>
    </row>
    <row r="117" spans="1:96" ht="15.75" customHeight="1">
      <c r="A117" s="230" t="str">
        <f>IF('STUDENT DATA SHEET '!A118="","",'STUDENT DATA SHEET '!A118)</f>
        <v/>
      </c>
      <c s="231" t="str">
        <f>IFERROR(IF('STUDENT DATA SHEET '!B118="","",'STUDENT DATA SHEET '!B118),"")</f>
        <v/>
      </c>
      <c s="231" t="str">
        <f>IFERROR(IF('STUDENT DATA SHEET '!C118="","",'STUDENT DATA SHEET '!C118),"")</f>
        <v/>
      </c>
      <c s="231" t="str">
        <f>IFERROR(IF('STUDENT DATA SHEET '!D118="","",'STUDENT DATA SHEET '!D118),"")</f>
        <v/>
      </c>
      <c s="43" t="str">
        <f>IFERROR(IF('STUDENT DATA SHEET '!E118="","",'STUDENT DATA SHEET '!E118),"")</f>
        <v/>
      </c>
      <c s="234" t="str">
        <f>IFERROR(IF('STUDENT DATA SHEET '!F118="","",'STUDENT DATA SHEET '!F118),"")</f>
        <v/>
      </c>
      <c s="231" t="str">
        <f>IFERROR(IF('STUDENT DATA SHEET '!G118="","",'STUDENT DATA SHEET '!G118),"")</f>
        <v/>
      </c>
      <c s="231" t="str">
        <f>IFERROR(IF('STUDENT DATA SHEET '!H118="","",'STUDENT DATA SHEET '!H118),"")</f>
        <v/>
      </c>
      <c s="231" t="str">
        <f>IFERROR(UPPER(IF('STUDENT DATA SHEET '!I118="","",'STUDENT DATA SHEET '!I118)),"")</f>
        <v/>
      </c>
      <c s="54" t="str">
        <f>IFERROR(IF('STUDENT DATA SHEET '!J118="","",'STUDENT DATA SHEET '!J118),"")</f>
        <v/>
      </c>
      <c s="54" t="str">
        <f>IFERROR(IF('STUDENT DATA SHEET '!K118="","",'STUDENT DATA SHEET '!K118),"")</f>
        <v/>
      </c>
      <c s="54"/>
      <c s="48"/>
      <c s="48"/>
      <c s="48"/>
      <c s="48"/>
      <c s="48"/>
      <c s="48"/>
      <c s="48"/>
      <c s="48"/>
      <c s="48"/>
      <c s="48"/>
      <c s="48"/>
      <c s="48"/>
      <c s="48"/>
      <c s="48"/>
      <c s="48"/>
      <c s="48"/>
      <c s="48"/>
      <c s="48"/>
      <c s="48"/>
      <c s="48"/>
      <c s="48"/>
      <c s="48"/>
      <c s="48"/>
      <c s="48"/>
      <c s="48"/>
      <c s="48"/>
      <c s="48"/>
      <c s="48"/>
      <c s="48"/>
      <c s="48"/>
      <c s="48"/>
      <c s="48"/>
      <c s="89" t="str">
        <f>IF(B117="","",_xlfn.AGGREGATE(3,5,$B$6:B117))</f>
        <v/>
      </c>
      <c s="49"/>
      <c s="49"/>
      <c s="48"/>
      <c s="48"/>
      <c s="48"/>
      <c s="48"/>
      <c s="48"/>
      <c s="48"/>
      <c s="48"/>
      <c s="48"/>
      <c s="48"/>
      <c s="48"/>
      <c s="48"/>
      <c s="48"/>
      <c s="48"/>
      <c s="48"/>
      <c s="48"/>
      <c s="48"/>
      <c s="48"/>
      <c s="48"/>
      <c s="48"/>
      <c s="48"/>
      <c s="48"/>
      <c s="48"/>
      <c s="48"/>
      <c s="48"/>
      <c s="48"/>
      <c s="48"/>
      <c s="50" t="str">
        <f t="shared" si="25"/>
        <v/>
      </c>
      <c s="252" t="str">
        <f>IF($I117="","",'OCT 24'!$BZ117)</f>
        <v/>
      </c>
      <c s="91" t="str">
        <f t="shared" si="26"/>
        <v/>
      </c>
      <c s="50" t="str">
        <f t="shared" si="27"/>
        <v/>
      </c>
      <c s="252" t="str">
        <f>IF($I117="","",'OCT 24'!$CC117)</f>
        <v/>
      </c>
      <c s="91" t="str">
        <f t="shared" si="28"/>
        <v/>
      </c>
      <c s="50" t="str">
        <f t="shared" si="29"/>
        <v/>
      </c>
      <c s="252" t="str">
        <f>IF($I117="","",'OCT 24'!$CF117)</f>
        <v/>
      </c>
      <c s="91" t="str">
        <f t="shared" si="30"/>
        <v/>
      </c>
      <c s="80"/>
      <c s="77"/>
      <c s="59"/>
      <c s="59"/>
      <c s="59"/>
      <c s="74" t="str">
        <f t="shared" si="31"/>
        <v/>
      </c>
      <c s="59"/>
      <c s="59"/>
      <c s="59"/>
      <c s="59"/>
      <c s="59"/>
      <c s="59"/>
      <c s="59"/>
      <c s="59"/>
    </row>
    <row r="118" spans="1:96" ht="15.75" customHeight="1">
      <c r="A118" s="230" t="str">
        <f>IF('STUDENT DATA SHEET '!A119="","",'STUDENT DATA SHEET '!A119)</f>
        <v/>
      </c>
      <c s="231" t="str">
        <f>IFERROR(IF('STUDENT DATA SHEET '!B119="","",'STUDENT DATA SHEET '!B119),"")</f>
        <v/>
      </c>
      <c s="231" t="str">
        <f>IFERROR(IF('STUDENT DATA SHEET '!C119="","",'STUDENT DATA SHEET '!C119),"")</f>
        <v/>
      </c>
      <c s="231" t="str">
        <f>IFERROR(IF('STUDENT DATA SHEET '!D119="","",'STUDENT DATA SHEET '!D119),"")</f>
        <v/>
      </c>
      <c s="43" t="str">
        <f>IFERROR(IF('STUDENT DATA SHEET '!E119="","",'STUDENT DATA SHEET '!E119),"")</f>
        <v/>
      </c>
      <c s="234" t="str">
        <f>IFERROR(IF('STUDENT DATA SHEET '!F119="","",'STUDENT DATA SHEET '!F119),"")</f>
        <v/>
      </c>
      <c s="231" t="str">
        <f>IFERROR(IF('STUDENT DATA SHEET '!G119="","",'STUDENT DATA SHEET '!G119),"")</f>
        <v/>
      </c>
      <c s="231" t="str">
        <f>IFERROR(IF('STUDENT DATA SHEET '!H119="","",'STUDENT DATA SHEET '!H119),"")</f>
        <v/>
      </c>
      <c s="231" t="str">
        <f>IFERROR(UPPER(IF('STUDENT DATA SHEET '!I119="","",'STUDENT DATA SHEET '!I119)),"")</f>
        <v/>
      </c>
      <c s="54" t="str">
        <f>IFERROR(IF('STUDENT DATA SHEET '!J119="","",'STUDENT DATA SHEET '!J119),"")</f>
        <v/>
      </c>
      <c s="54" t="str">
        <f>IFERROR(IF('STUDENT DATA SHEET '!K119="","",'STUDENT DATA SHEET '!K119),"")</f>
        <v/>
      </c>
      <c s="54"/>
      <c s="48"/>
      <c s="48"/>
      <c s="48"/>
      <c s="48"/>
      <c s="48"/>
      <c s="48"/>
      <c s="48"/>
      <c s="48"/>
      <c s="48"/>
      <c s="48"/>
      <c s="48"/>
      <c s="48"/>
      <c s="48"/>
      <c s="48"/>
      <c s="48"/>
      <c s="48"/>
      <c s="48"/>
      <c s="48"/>
      <c s="48"/>
      <c s="48"/>
      <c s="48"/>
      <c s="48"/>
      <c s="48"/>
      <c s="48"/>
      <c s="48"/>
      <c s="48"/>
      <c s="48"/>
      <c s="48"/>
      <c s="48"/>
      <c s="48"/>
      <c s="48"/>
      <c s="48"/>
      <c s="89" t="str">
        <f>IF(B118="","",_xlfn.AGGREGATE(3,5,$B$6:B118))</f>
        <v/>
      </c>
      <c s="49"/>
      <c s="49"/>
      <c s="48"/>
      <c s="48"/>
      <c s="48"/>
      <c s="48"/>
      <c s="48"/>
      <c s="48"/>
      <c s="48"/>
      <c s="48"/>
      <c s="48"/>
      <c s="48"/>
      <c s="48"/>
      <c s="48"/>
      <c s="48"/>
      <c s="48"/>
      <c s="48"/>
      <c s="48"/>
      <c s="48"/>
      <c s="48"/>
      <c s="48"/>
      <c s="48"/>
      <c s="48"/>
      <c s="48"/>
      <c s="48"/>
      <c s="48"/>
      <c s="48"/>
      <c s="48"/>
      <c s="50" t="str">
        <f t="shared" si="25"/>
        <v/>
      </c>
      <c s="252" t="str">
        <f>IF($I118="","",'OCT 24'!$BZ118)</f>
        <v/>
      </c>
      <c s="91" t="str">
        <f t="shared" si="26"/>
        <v/>
      </c>
      <c s="50" t="str">
        <f t="shared" si="27"/>
        <v/>
      </c>
      <c s="252" t="str">
        <f>IF($I118="","",'OCT 24'!$CC118)</f>
        <v/>
      </c>
      <c s="91" t="str">
        <f t="shared" si="28"/>
        <v/>
      </c>
      <c s="50" t="str">
        <f t="shared" si="29"/>
        <v/>
      </c>
      <c s="252" t="str">
        <f>IF($I118="","",'OCT 24'!$CF118)</f>
        <v/>
      </c>
      <c s="91" t="str">
        <f t="shared" si="30"/>
        <v/>
      </c>
      <c s="80"/>
      <c s="77"/>
      <c s="59"/>
      <c s="59"/>
      <c s="59"/>
      <c s="74" t="str">
        <f t="shared" si="31"/>
        <v/>
      </c>
      <c s="59"/>
      <c s="59"/>
      <c s="59"/>
      <c s="59"/>
      <c s="59"/>
      <c s="59"/>
      <c s="59"/>
      <c s="59"/>
    </row>
    <row r="119" spans="1:96" ht="15.75" customHeight="1">
      <c r="A119" s="230" t="str">
        <f>IF('STUDENT DATA SHEET '!A120="","",'STUDENT DATA SHEET '!A120)</f>
        <v/>
      </c>
      <c s="231" t="str">
        <f>IFERROR(IF('STUDENT DATA SHEET '!B120="","",'STUDENT DATA SHEET '!B120),"")</f>
        <v/>
      </c>
      <c s="231" t="str">
        <f>IFERROR(IF('STUDENT DATA SHEET '!C120="","",'STUDENT DATA SHEET '!C120),"")</f>
        <v/>
      </c>
      <c s="231" t="str">
        <f>IFERROR(IF('STUDENT DATA SHEET '!D120="","",'STUDENT DATA SHEET '!D120),"")</f>
        <v/>
      </c>
      <c s="43" t="str">
        <f>IFERROR(IF('STUDENT DATA SHEET '!E120="","",'STUDENT DATA SHEET '!E120),"")</f>
        <v/>
      </c>
      <c s="234" t="str">
        <f>IFERROR(IF('STUDENT DATA SHEET '!F120="","",'STUDENT DATA SHEET '!F120),"")</f>
        <v/>
      </c>
      <c s="231" t="str">
        <f>IFERROR(IF('STUDENT DATA SHEET '!G120="","",'STUDENT DATA SHEET '!G120),"")</f>
        <v/>
      </c>
      <c s="231" t="str">
        <f>IFERROR(IF('STUDENT DATA SHEET '!H120="","",'STUDENT DATA SHEET '!H120),"")</f>
        <v/>
      </c>
      <c s="231" t="str">
        <f>IFERROR(UPPER(IF('STUDENT DATA SHEET '!I120="","",'STUDENT DATA SHEET '!I120)),"")</f>
        <v/>
      </c>
      <c s="54" t="str">
        <f>IFERROR(IF('STUDENT DATA SHEET '!J120="","",'STUDENT DATA SHEET '!J120),"")</f>
        <v/>
      </c>
      <c s="54" t="str">
        <f>IFERROR(IF('STUDENT DATA SHEET '!K120="","",'STUDENT DATA SHEET '!K120),"")</f>
        <v/>
      </c>
      <c s="54"/>
      <c s="48"/>
      <c s="48"/>
      <c s="48"/>
      <c s="48"/>
      <c s="48"/>
      <c s="48"/>
      <c s="48"/>
      <c s="48"/>
      <c s="48"/>
      <c s="48"/>
      <c s="48"/>
      <c s="48"/>
      <c s="48"/>
      <c s="48"/>
      <c s="48"/>
      <c s="48"/>
      <c s="48"/>
      <c s="48"/>
      <c s="48"/>
      <c s="48"/>
      <c s="48"/>
      <c s="48"/>
      <c s="48"/>
      <c s="48"/>
      <c s="48"/>
      <c s="48"/>
      <c s="48"/>
      <c s="48"/>
      <c s="48"/>
      <c s="48"/>
      <c s="48"/>
      <c s="48"/>
      <c s="89" t="str">
        <f>IF(B119="","",_xlfn.AGGREGATE(3,5,$B$6:B119))</f>
        <v/>
      </c>
      <c s="49"/>
      <c s="49"/>
      <c s="48"/>
      <c s="48"/>
      <c s="48"/>
      <c s="48"/>
      <c s="48"/>
      <c s="48"/>
      <c s="48"/>
      <c s="48"/>
      <c s="48"/>
      <c s="48"/>
      <c s="48"/>
      <c s="48"/>
      <c s="48"/>
      <c s="48"/>
      <c s="48"/>
      <c s="48"/>
      <c s="48"/>
      <c s="48"/>
      <c s="48"/>
      <c s="48"/>
      <c s="48"/>
      <c s="48"/>
      <c s="48"/>
      <c s="48"/>
      <c s="48"/>
      <c s="48"/>
      <c s="50" t="str">
        <f t="shared" si="25"/>
        <v/>
      </c>
      <c s="252" t="str">
        <f>IF($I119="","",'OCT 24'!$BZ119)</f>
        <v/>
      </c>
      <c s="91" t="str">
        <f t="shared" si="26"/>
        <v/>
      </c>
      <c s="50" t="str">
        <f t="shared" si="27"/>
        <v/>
      </c>
      <c s="252" t="str">
        <f>IF($I119="","",'OCT 24'!$CC119)</f>
        <v/>
      </c>
      <c s="91" t="str">
        <f t="shared" si="28"/>
        <v/>
      </c>
      <c s="50" t="str">
        <f t="shared" si="29"/>
        <v/>
      </c>
      <c s="252" t="str">
        <f>IF($I119="","",'OCT 24'!$CF119)</f>
        <v/>
      </c>
      <c s="91" t="str">
        <f t="shared" si="30"/>
        <v/>
      </c>
      <c s="80"/>
      <c s="77"/>
      <c s="59"/>
      <c s="59"/>
      <c s="59"/>
      <c s="74" t="str">
        <f t="shared" si="31"/>
        <v/>
      </c>
      <c s="59"/>
      <c s="59"/>
      <c s="59"/>
      <c s="59"/>
      <c s="59"/>
      <c s="59"/>
      <c s="59"/>
      <c s="59"/>
    </row>
    <row r="120" spans="1:96" ht="15.75" customHeight="1">
      <c r="A120" s="230" t="str">
        <f>IF('STUDENT DATA SHEET '!A121="","",'STUDENT DATA SHEET '!A121)</f>
        <v/>
      </c>
      <c s="231" t="str">
        <f>IFERROR(IF('STUDENT DATA SHEET '!B121="","",'STUDENT DATA SHEET '!B121),"")</f>
        <v/>
      </c>
      <c s="231" t="str">
        <f>IFERROR(IF('STUDENT DATA SHEET '!C121="","",'STUDENT DATA SHEET '!C121),"")</f>
        <v/>
      </c>
      <c s="231" t="str">
        <f>IFERROR(IF('STUDENT DATA SHEET '!D121="","",'STUDENT DATA SHEET '!D121),"")</f>
        <v/>
      </c>
      <c s="43" t="str">
        <f>IFERROR(IF('STUDENT DATA SHEET '!E121="","",'STUDENT DATA SHEET '!E121),"")</f>
        <v/>
      </c>
      <c s="234" t="str">
        <f>IFERROR(IF('STUDENT DATA SHEET '!F121="","",'STUDENT DATA SHEET '!F121),"")</f>
        <v/>
      </c>
      <c s="231" t="str">
        <f>IFERROR(IF('STUDENT DATA SHEET '!G121="","",'STUDENT DATA SHEET '!G121),"")</f>
        <v/>
      </c>
      <c s="231" t="str">
        <f>IFERROR(IF('STUDENT DATA SHEET '!H121="","",'STUDENT DATA SHEET '!H121),"")</f>
        <v/>
      </c>
      <c s="231" t="str">
        <f>IFERROR(UPPER(IF('STUDENT DATA SHEET '!I121="","",'STUDENT DATA SHEET '!I121)),"")</f>
        <v/>
      </c>
      <c s="54" t="str">
        <f>IFERROR(IF('STUDENT DATA SHEET '!J121="","",'STUDENT DATA SHEET '!J121),"")</f>
        <v/>
      </c>
      <c s="54" t="str">
        <f>IFERROR(IF('STUDENT DATA SHEET '!K121="","",'STUDENT DATA SHEET '!K121),"")</f>
        <v/>
      </c>
      <c s="54"/>
      <c s="48"/>
      <c s="48"/>
      <c s="48"/>
      <c s="48"/>
      <c s="48"/>
      <c s="48"/>
      <c s="48"/>
      <c s="48"/>
      <c s="48"/>
      <c s="48"/>
      <c s="48"/>
      <c s="48"/>
      <c s="48"/>
      <c s="48"/>
      <c s="48"/>
      <c s="48"/>
      <c s="48"/>
      <c s="48"/>
      <c s="48"/>
      <c s="48"/>
      <c s="48"/>
      <c s="48"/>
      <c s="48"/>
      <c s="48"/>
      <c s="48"/>
      <c s="48"/>
      <c s="48"/>
      <c s="48"/>
      <c s="48"/>
      <c s="48"/>
      <c s="48"/>
      <c s="48"/>
      <c s="89" t="str">
        <f>IF(B120="","",_xlfn.AGGREGATE(3,5,$B$6:B120))</f>
        <v/>
      </c>
      <c s="49"/>
      <c s="49"/>
      <c s="48"/>
      <c s="48"/>
      <c s="48"/>
      <c s="48"/>
      <c s="48"/>
      <c s="48"/>
      <c s="48"/>
      <c s="48"/>
      <c s="48"/>
      <c s="48"/>
      <c s="48"/>
      <c s="48"/>
      <c s="48"/>
      <c s="48"/>
      <c s="48"/>
      <c s="48"/>
      <c s="48"/>
      <c s="48"/>
      <c s="48"/>
      <c s="48"/>
      <c s="48"/>
      <c s="48"/>
      <c s="48"/>
      <c s="48"/>
      <c s="48"/>
      <c s="48"/>
      <c s="50" t="str">
        <f t="shared" si="25"/>
        <v/>
      </c>
      <c s="252" t="str">
        <f>IF($I120="","",'OCT 24'!$BZ120)</f>
        <v/>
      </c>
      <c s="91" t="str">
        <f t="shared" si="26"/>
        <v/>
      </c>
      <c s="50" t="str">
        <f t="shared" si="27"/>
        <v/>
      </c>
      <c s="252" t="str">
        <f>IF($I120="","",'OCT 24'!$CC120)</f>
        <v/>
      </c>
      <c s="91" t="str">
        <f t="shared" si="28"/>
        <v/>
      </c>
      <c s="50" t="str">
        <f t="shared" si="29"/>
        <v/>
      </c>
      <c s="252" t="str">
        <f>IF($I120="","",'OCT 24'!$CF120)</f>
        <v/>
      </c>
      <c s="91" t="str">
        <f t="shared" si="30"/>
        <v/>
      </c>
      <c s="80"/>
      <c s="77"/>
      <c s="59"/>
      <c s="59"/>
      <c s="59"/>
      <c s="74" t="str">
        <f t="shared" si="31"/>
        <v/>
      </c>
      <c s="59"/>
      <c s="59"/>
      <c s="59"/>
      <c s="59"/>
      <c s="59"/>
      <c s="59"/>
      <c s="59"/>
      <c s="59"/>
    </row>
    <row r="121" spans="1:96" ht="15.75" customHeight="1">
      <c r="A121" s="230" t="str">
        <f>IF('STUDENT DATA SHEET '!A122="","",'STUDENT DATA SHEET '!A122)</f>
        <v/>
      </c>
      <c s="231" t="str">
        <f>IFERROR(IF('STUDENT DATA SHEET '!B122="","",'STUDENT DATA SHEET '!B122),"")</f>
        <v/>
      </c>
      <c s="231" t="str">
        <f>IFERROR(IF('STUDENT DATA SHEET '!C122="","",'STUDENT DATA SHEET '!C122),"")</f>
        <v/>
      </c>
      <c s="231" t="str">
        <f>IFERROR(IF('STUDENT DATA SHEET '!D122="","",'STUDENT DATA SHEET '!D122),"")</f>
        <v/>
      </c>
      <c s="43" t="str">
        <f>IFERROR(IF('STUDENT DATA SHEET '!E122="","",'STUDENT DATA SHEET '!E122),"")</f>
        <v/>
      </c>
      <c s="234" t="str">
        <f>IFERROR(IF('STUDENT DATA SHEET '!F122="","",'STUDENT DATA SHEET '!F122),"")</f>
        <v/>
      </c>
      <c s="231" t="str">
        <f>IFERROR(IF('STUDENT DATA SHEET '!G122="","",'STUDENT DATA SHEET '!G122),"")</f>
        <v/>
      </c>
      <c s="231" t="str">
        <f>IFERROR(IF('STUDENT DATA SHEET '!H122="","",'STUDENT DATA SHEET '!H122),"")</f>
        <v/>
      </c>
      <c s="231" t="str">
        <f>IFERROR(UPPER(IF('STUDENT DATA SHEET '!I122="","",'STUDENT DATA SHEET '!I122)),"")</f>
        <v/>
      </c>
      <c s="54" t="str">
        <f>IFERROR(IF('STUDENT DATA SHEET '!J122="","",'STUDENT DATA SHEET '!J122),"")</f>
        <v/>
      </c>
      <c s="54" t="str">
        <f>IFERROR(IF('STUDENT DATA SHEET '!K122="","",'STUDENT DATA SHEET '!K122),"")</f>
        <v/>
      </c>
      <c s="54"/>
      <c s="48"/>
      <c s="48"/>
      <c s="48"/>
      <c s="48"/>
      <c s="48"/>
      <c s="48"/>
      <c s="48"/>
      <c s="48"/>
      <c s="48"/>
      <c s="48"/>
      <c s="48"/>
      <c s="48"/>
      <c s="48"/>
      <c s="48"/>
      <c s="48"/>
      <c s="48"/>
      <c s="48"/>
      <c s="48"/>
      <c s="48"/>
      <c s="48"/>
      <c s="48"/>
      <c s="48"/>
      <c s="48"/>
      <c s="48"/>
      <c s="48"/>
      <c s="48"/>
      <c s="48"/>
      <c s="48"/>
      <c s="48"/>
      <c s="48"/>
      <c s="48"/>
      <c s="48"/>
      <c s="89" t="str">
        <f>IF(B121="","",_xlfn.AGGREGATE(3,5,$B$6:B121))</f>
        <v/>
      </c>
      <c s="49"/>
      <c s="49"/>
      <c s="48"/>
      <c s="48"/>
      <c s="48"/>
      <c s="48"/>
      <c s="48"/>
      <c s="48"/>
      <c s="48"/>
      <c s="48"/>
      <c s="48"/>
      <c s="48"/>
      <c s="48"/>
      <c s="48"/>
      <c s="48"/>
      <c s="48"/>
      <c s="48"/>
      <c s="48"/>
      <c s="48"/>
      <c s="48"/>
      <c s="48"/>
      <c s="48"/>
      <c s="48"/>
      <c s="48"/>
      <c s="48"/>
      <c s="48"/>
      <c s="48"/>
      <c s="48"/>
      <c s="50" t="str">
        <f t="shared" si="25"/>
        <v/>
      </c>
      <c s="252" t="str">
        <f>IF($I121="","",'OCT 24'!$BZ121)</f>
        <v/>
      </c>
      <c s="91" t="str">
        <f t="shared" si="26"/>
        <v/>
      </c>
      <c s="50" t="str">
        <f t="shared" si="27"/>
        <v/>
      </c>
      <c s="252" t="str">
        <f>IF($I121="","",'OCT 24'!$CC121)</f>
        <v/>
      </c>
      <c s="91" t="str">
        <f t="shared" si="28"/>
        <v/>
      </c>
      <c s="50" t="str">
        <f t="shared" si="29"/>
        <v/>
      </c>
      <c s="252" t="str">
        <f>IF($I121="","",'OCT 24'!$CF121)</f>
        <v/>
      </c>
      <c s="91" t="str">
        <f t="shared" si="30"/>
        <v/>
      </c>
      <c s="80"/>
      <c s="77"/>
      <c s="59"/>
      <c s="59"/>
      <c s="59"/>
      <c s="74" t="str">
        <f t="shared" si="31"/>
        <v/>
      </c>
      <c s="59"/>
      <c s="59"/>
      <c s="59"/>
      <c s="59"/>
      <c s="59"/>
      <c s="59"/>
      <c s="59"/>
      <c s="59"/>
    </row>
    <row r="122" spans="1:96" ht="15.75" customHeight="1">
      <c r="A122" s="230" t="str">
        <f>IF('STUDENT DATA SHEET '!A123="","",'STUDENT DATA SHEET '!A123)</f>
        <v/>
      </c>
      <c s="231" t="str">
        <f>IFERROR(IF('STUDENT DATA SHEET '!B123="","",'STUDENT DATA SHEET '!B123),"")</f>
        <v/>
      </c>
      <c s="231" t="str">
        <f>IFERROR(IF('STUDENT DATA SHEET '!C123="","",'STUDENT DATA SHEET '!C123),"")</f>
        <v/>
      </c>
      <c s="231" t="str">
        <f>IFERROR(IF('STUDENT DATA SHEET '!D123="","",'STUDENT DATA SHEET '!D123),"")</f>
        <v/>
      </c>
      <c s="43" t="str">
        <f>IFERROR(IF('STUDENT DATA SHEET '!E123="","",'STUDENT DATA SHEET '!E123),"")</f>
        <v/>
      </c>
      <c s="234" t="str">
        <f>IFERROR(IF('STUDENT DATA SHEET '!F123="","",'STUDENT DATA SHEET '!F123),"")</f>
        <v/>
      </c>
      <c s="231" t="str">
        <f>IFERROR(IF('STUDENT DATA SHEET '!G123="","",'STUDENT DATA SHEET '!G123),"")</f>
        <v/>
      </c>
      <c s="231" t="str">
        <f>IFERROR(IF('STUDENT DATA SHEET '!H123="","",'STUDENT DATA SHEET '!H123),"")</f>
        <v/>
      </c>
      <c s="231" t="str">
        <f>IFERROR(UPPER(IF('STUDENT DATA SHEET '!I123="","",'STUDENT DATA SHEET '!I123)),"")</f>
        <v/>
      </c>
      <c s="54" t="str">
        <f>IFERROR(IF('STUDENT DATA SHEET '!J123="","",'STUDENT DATA SHEET '!J123),"")</f>
        <v/>
      </c>
      <c s="54" t="str">
        <f>IFERROR(IF('STUDENT DATA SHEET '!K123="","",'STUDENT DATA SHEET '!K123),"")</f>
        <v/>
      </c>
      <c s="54"/>
      <c s="48"/>
      <c s="48"/>
      <c s="48"/>
      <c s="48"/>
      <c s="48"/>
      <c s="48"/>
      <c s="48"/>
      <c s="48"/>
      <c s="48"/>
      <c s="48"/>
      <c s="48"/>
      <c s="48"/>
      <c s="48"/>
      <c s="48"/>
      <c s="48"/>
      <c s="48"/>
      <c s="48"/>
      <c s="48"/>
      <c s="48"/>
      <c s="48"/>
      <c s="48"/>
      <c s="48"/>
      <c s="48"/>
      <c s="48"/>
      <c s="48"/>
      <c s="48"/>
      <c s="48"/>
      <c s="48"/>
      <c s="48"/>
      <c s="48"/>
      <c s="48"/>
      <c s="48"/>
      <c s="89" t="str">
        <f>IF(B122="","",_xlfn.AGGREGATE(3,5,$B$6:B122))</f>
        <v/>
      </c>
      <c s="49"/>
      <c s="49"/>
      <c s="48"/>
      <c s="48"/>
      <c s="48"/>
      <c s="48"/>
      <c s="48"/>
      <c s="48"/>
      <c s="48"/>
      <c s="48"/>
      <c s="48"/>
      <c s="48"/>
      <c s="48"/>
      <c s="48"/>
      <c s="48"/>
      <c s="48"/>
      <c s="48"/>
      <c s="48"/>
      <c s="48"/>
      <c s="48"/>
      <c s="48"/>
      <c s="48"/>
      <c s="48"/>
      <c s="48"/>
      <c s="48"/>
      <c s="48"/>
      <c s="48"/>
      <c s="48"/>
      <c s="50" t="str">
        <f t="shared" si="25"/>
        <v/>
      </c>
      <c s="252" t="str">
        <f>IF($I122="","",'OCT 24'!$BZ122)</f>
        <v/>
      </c>
      <c s="91" t="str">
        <f t="shared" si="26"/>
        <v/>
      </c>
      <c s="50" t="str">
        <f t="shared" si="27"/>
        <v/>
      </c>
      <c s="252" t="str">
        <f>IF($I122="","",'OCT 24'!$CC122)</f>
        <v/>
      </c>
      <c s="91" t="str">
        <f t="shared" si="28"/>
        <v/>
      </c>
      <c s="50" t="str">
        <f t="shared" si="29"/>
        <v/>
      </c>
      <c s="252" t="str">
        <f>IF($I122="","",'OCT 24'!$CF122)</f>
        <v/>
      </c>
      <c s="91" t="str">
        <f t="shared" si="30"/>
        <v/>
      </c>
      <c s="80"/>
      <c s="77"/>
      <c s="59"/>
      <c s="59"/>
      <c s="59"/>
      <c s="74" t="str">
        <f t="shared" si="31"/>
        <v/>
      </c>
      <c s="59"/>
      <c s="59"/>
      <c s="59"/>
      <c s="59"/>
      <c s="59"/>
      <c s="59"/>
      <c s="59"/>
      <c s="59"/>
    </row>
    <row r="123" spans="1:96" ht="15.75" customHeight="1">
      <c r="A123" s="230" t="str">
        <f>IF('STUDENT DATA SHEET '!A124="","",'STUDENT DATA SHEET '!A124)</f>
        <v/>
      </c>
      <c s="231" t="str">
        <f>IFERROR(IF('STUDENT DATA SHEET '!B124="","",'STUDENT DATA SHEET '!B124),"")</f>
        <v/>
      </c>
      <c s="231" t="str">
        <f>IFERROR(IF('STUDENT DATA SHEET '!C124="","",'STUDENT DATA SHEET '!C124),"")</f>
        <v/>
      </c>
      <c s="231" t="str">
        <f>IFERROR(IF('STUDENT DATA SHEET '!D124="","",'STUDENT DATA SHEET '!D124),"")</f>
        <v/>
      </c>
      <c s="43" t="str">
        <f>IFERROR(IF('STUDENT DATA SHEET '!E124="","",'STUDENT DATA SHEET '!E124),"")</f>
        <v/>
      </c>
      <c s="234" t="str">
        <f>IFERROR(IF('STUDENT DATA SHEET '!F124="","",'STUDENT DATA SHEET '!F124),"")</f>
        <v/>
      </c>
      <c s="231" t="str">
        <f>IFERROR(IF('STUDENT DATA SHEET '!G124="","",'STUDENT DATA SHEET '!G124),"")</f>
        <v/>
      </c>
      <c s="231" t="str">
        <f>IFERROR(IF('STUDENT DATA SHEET '!H124="","",'STUDENT DATA SHEET '!H124),"")</f>
        <v/>
      </c>
      <c s="231" t="str">
        <f>IFERROR(UPPER(IF('STUDENT DATA SHEET '!I124="","",'STUDENT DATA SHEET '!I124)),"")</f>
        <v/>
      </c>
      <c s="54" t="str">
        <f>IFERROR(IF('STUDENT DATA SHEET '!J124="","",'STUDENT DATA SHEET '!J124),"")</f>
        <v/>
      </c>
      <c s="54" t="str">
        <f>IFERROR(IF('STUDENT DATA SHEET '!K124="","",'STUDENT DATA SHEET '!K124),"")</f>
        <v/>
      </c>
      <c s="54"/>
      <c s="48"/>
      <c s="48"/>
      <c s="48"/>
      <c s="48"/>
      <c s="48"/>
      <c s="48"/>
      <c s="48"/>
      <c s="48"/>
      <c s="48"/>
      <c s="48"/>
      <c s="48"/>
      <c s="48"/>
      <c s="48"/>
      <c s="48"/>
      <c s="48"/>
      <c s="48"/>
      <c s="48"/>
      <c s="48"/>
      <c s="48"/>
      <c s="48"/>
      <c s="48"/>
      <c s="48"/>
      <c s="48"/>
      <c s="48"/>
      <c s="48"/>
      <c s="48"/>
      <c s="48"/>
      <c s="48"/>
      <c s="48"/>
      <c s="48"/>
      <c s="48"/>
      <c s="48"/>
      <c s="89" t="str">
        <f>IF(B123="","",_xlfn.AGGREGATE(3,5,$B$6:B123))</f>
        <v/>
      </c>
      <c s="49"/>
      <c s="49"/>
      <c s="48"/>
      <c s="48"/>
      <c s="48"/>
      <c s="48"/>
      <c s="48"/>
      <c s="48"/>
      <c s="48"/>
      <c s="48"/>
      <c s="48"/>
      <c s="48"/>
      <c s="48"/>
      <c s="48"/>
      <c s="48"/>
      <c s="48"/>
      <c s="48"/>
      <c s="48"/>
      <c s="48"/>
      <c s="48"/>
      <c s="48"/>
      <c s="48"/>
      <c s="48"/>
      <c s="48"/>
      <c s="48"/>
      <c s="48"/>
      <c s="48"/>
      <c s="48"/>
      <c s="50" t="str">
        <f t="shared" si="25"/>
        <v/>
      </c>
      <c s="252" t="str">
        <f>IF($I123="","",'OCT 24'!$BZ123)</f>
        <v/>
      </c>
      <c s="91" t="str">
        <f t="shared" si="26"/>
        <v/>
      </c>
      <c s="50" t="str">
        <f t="shared" si="27"/>
        <v/>
      </c>
      <c s="252" t="str">
        <f>IF($I123="","",'OCT 24'!$CC123)</f>
        <v/>
      </c>
      <c s="91" t="str">
        <f t="shared" si="28"/>
        <v/>
      </c>
      <c s="50" t="str">
        <f t="shared" si="29"/>
        <v/>
      </c>
      <c s="252" t="str">
        <f>IF($I123="","",'OCT 24'!$CF123)</f>
        <v/>
      </c>
      <c s="91" t="str">
        <f t="shared" si="30"/>
        <v/>
      </c>
      <c s="80"/>
      <c s="77"/>
      <c s="59"/>
      <c s="59"/>
      <c s="59"/>
      <c s="74" t="str">
        <f t="shared" si="31"/>
        <v/>
      </c>
      <c s="59"/>
      <c s="59"/>
      <c s="59"/>
      <c s="59"/>
      <c s="59"/>
      <c s="59"/>
      <c s="59"/>
      <c s="59"/>
    </row>
    <row r="124" spans="1:96" ht="15.75" customHeight="1">
      <c r="A124" s="230" t="str">
        <f>IF('STUDENT DATA SHEET '!A125="","",'STUDENT DATA SHEET '!A125)</f>
        <v/>
      </c>
      <c s="231" t="str">
        <f>IFERROR(IF('STUDENT DATA SHEET '!B125="","",'STUDENT DATA SHEET '!B125),"")</f>
        <v/>
      </c>
      <c s="231" t="str">
        <f>IFERROR(IF('STUDENT DATA SHEET '!C125="","",'STUDENT DATA SHEET '!C125),"")</f>
        <v/>
      </c>
      <c s="231" t="str">
        <f>IFERROR(IF('STUDENT DATA SHEET '!D125="","",'STUDENT DATA SHEET '!D125),"")</f>
        <v/>
      </c>
      <c s="43" t="str">
        <f>IFERROR(IF('STUDENT DATA SHEET '!E125="","",'STUDENT DATA SHEET '!E125),"")</f>
        <v/>
      </c>
      <c s="234" t="str">
        <f>IFERROR(IF('STUDENT DATA SHEET '!F125="","",'STUDENT DATA SHEET '!F125),"")</f>
        <v/>
      </c>
      <c s="231" t="str">
        <f>IFERROR(IF('STUDENT DATA SHEET '!G125="","",'STUDENT DATA SHEET '!G125),"")</f>
        <v/>
      </c>
      <c s="231" t="str">
        <f>IFERROR(IF('STUDENT DATA SHEET '!H125="","",'STUDENT DATA SHEET '!H125),"")</f>
        <v/>
      </c>
      <c s="231" t="str">
        <f>IFERROR(UPPER(IF('STUDENT DATA SHEET '!I125="","",'STUDENT DATA SHEET '!I125)),"")</f>
        <v/>
      </c>
      <c s="54" t="str">
        <f>IFERROR(IF('STUDENT DATA SHEET '!J125="","",'STUDENT DATA SHEET '!J125),"")</f>
        <v/>
      </c>
      <c s="54" t="str">
        <f>IFERROR(IF('STUDENT DATA SHEET '!K125="","",'STUDENT DATA SHEET '!K125),"")</f>
        <v/>
      </c>
      <c s="54"/>
      <c s="48"/>
      <c s="48"/>
      <c s="48"/>
      <c s="48"/>
      <c s="48"/>
      <c s="48"/>
      <c s="48"/>
      <c s="48"/>
      <c s="48"/>
      <c s="48"/>
      <c s="48"/>
      <c s="48"/>
      <c s="48"/>
      <c s="48"/>
      <c s="48"/>
      <c s="48"/>
      <c s="48"/>
      <c s="48"/>
      <c s="48"/>
      <c s="48"/>
      <c s="48"/>
      <c s="48"/>
      <c s="48"/>
      <c s="48"/>
      <c s="48"/>
      <c s="48"/>
      <c s="48"/>
      <c s="48"/>
      <c s="48"/>
      <c s="48"/>
      <c s="48"/>
      <c s="48"/>
      <c s="89" t="str">
        <f>IF(B124="","",_xlfn.AGGREGATE(3,5,$B$6:B124))</f>
        <v/>
      </c>
      <c s="49"/>
      <c s="49"/>
      <c s="48"/>
      <c s="48"/>
      <c s="48"/>
      <c s="48"/>
      <c s="48"/>
      <c s="48"/>
      <c s="48"/>
      <c s="48"/>
      <c s="48"/>
      <c s="48"/>
      <c s="48"/>
      <c s="48"/>
      <c s="48"/>
      <c s="48"/>
      <c s="48"/>
      <c s="48"/>
      <c s="48"/>
      <c s="48"/>
      <c s="48"/>
      <c s="48"/>
      <c s="48"/>
      <c s="48"/>
      <c s="48"/>
      <c s="48"/>
      <c s="48"/>
      <c s="48"/>
      <c s="50" t="str">
        <f t="shared" si="25"/>
        <v/>
      </c>
      <c s="252" t="str">
        <f>IF($I124="","",'OCT 24'!$BZ124)</f>
        <v/>
      </c>
      <c s="91" t="str">
        <f t="shared" si="26"/>
        <v/>
      </c>
      <c s="50" t="str">
        <f t="shared" si="27"/>
        <v/>
      </c>
      <c s="252" t="str">
        <f>IF($I124="","",'OCT 24'!$CC124)</f>
        <v/>
      </c>
      <c s="91" t="str">
        <f t="shared" si="28"/>
        <v/>
      </c>
      <c s="50" t="str">
        <f t="shared" si="29"/>
        <v/>
      </c>
      <c s="252" t="str">
        <f>IF($I124="","",'OCT 24'!$CF124)</f>
        <v/>
      </c>
      <c s="91" t="str">
        <f t="shared" si="30"/>
        <v/>
      </c>
      <c s="80"/>
      <c s="77"/>
      <c s="59"/>
      <c s="59"/>
      <c s="59"/>
      <c s="74" t="str">
        <f t="shared" si="31"/>
        <v/>
      </c>
      <c s="59"/>
      <c s="59"/>
      <c s="59"/>
      <c s="59"/>
      <c s="59"/>
      <c s="59"/>
      <c s="59"/>
      <c s="59"/>
    </row>
    <row r="125" spans="1:96" ht="15.75" customHeight="1">
      <c r="A125" s="230" t="str">
        <f>IF('STUDENT DATA SHEET '!A126="","",'STUDENT DATA SHEET '!A126)</f>
        <v/>
      </c>
      <c s="231" t="str">
        <f>IFERROR(IF('STUDENT DATA SHEET '!B126="","",'STUDENT DATA SHEET '!B126),"")</f>
        <v/>
      </c>
      <c s="231" t="str">
        <f>IFERROR(IF('STUDENT DATA SHEET '!C126="","",'STUDENT DATA SHEET '!C126),"")</f>
        <v/>
      </c>
      <c s="231" t="str">
        <f>IFERROR(IF('STUDENT DATA SHEET '!D126="","",'STUDENT DATA SHEET '!D126),"")</f>
        <v/>
      </c>
      <c s="43" t="str">
        <f>IFERROR(IF('STUDENT DATA SHEET '!E126="","",'STUDENT DATA SHEET '!E126),"")</f>
        <v/>
      </c>
      <c s="234" t="str">
        <f>IFERROR(IF('STUDENT DATA SHEET '!F126="","",'STUDENT DATA SHEET '!F126),"")</f>
        <v/>
      </c>
      <c s="231" t="str">
        <f>IFERROR(IF('STUDENT DATA SHEET '!G126="","",'STUDENT DATA SHEET '!G126),"")</f>
        <v/>
      </c>
      <c s="231" t="str">
        <f>IFERROR(IF('STUDENT DATA SHEET '!H126="","",'STUDENT DATA SHEET '!H126),"")</f>
        <v/>
      </c>
      <c s="231" t="str">
        <f>IFERROR(UPPER(IF('STUDENT DATA SHEET '!I126="","",'STUDENT DATA SHEET '!I126)),"")</f>
        <v/>
      </c>
      <c s="54" t="str">
        <f>IFERROR(IF('STUDENT DATA SHEET '!J126="","",'STUDENT DATA SHEET '!J126),"")</f>
        <v/>
      </c>
      <c s="54" t="str">
        <f>IFERROR(IF('STUDENT DATA SHEET '!K126="","",'STUDENT DATA SHEET '!K126),"")</f>
        <v/>
      </c>
      <c s="54"/>
      <c s="48"/>
      <c s="48"/>
      <c s="48"/>
      <c s="48"/>
      <c s="48"/>
      <c s="48"/>
      <c s="48"/>
      <c s="48"/>
      <c s="48"/>
      <c s="48"/>
      <c s="48"/>
      <c s="48"/>
      <c s="48"/>
      <c s="48"/>
      <c s="48"/>
      <c s="48"/>
      <c s="48"/>
      <c s="48"/>
      <c s="48"/>
      <c s="48"/>
      <c s="48"/>
      <c s="48"/>
      <c s="48"/>
      <c s="48"/>
      <c s="48"/>
      <c s="48"/>
      <c s="48"/>
      <c s="48"/>
      <c s="48"/>
      <c s="48"/>
      <c s="48"/>
      <c s="48"/>
      <c s="89" t="str">
        <f>IF(B125="","",_xlfn.AGGREGATE(3,5,$B$6:B125))</f>
        <v/>
      </c>
      <c s="49"/>
      <c s="49"/>
      <c s="48"/>
      <c s="48"/>
      <c s="48"/>
      <c s="48"/>
      <c s="48"/>
      <c s="48"/>
      <c s="48"/>
      <c s="48"/>
      <c s="48"/>
      <c s="48"/>
      <c s="48"/>
      <c s="48"/>
      <c s="48"/>
      <c s="48"/>
      <c s="48"/>
      <c s="48"/>
      <c s="48"/>
      <c s="48"/>
      <c s="48"/>
      <c s="48"/>
      <c s="48"/>
      <c s="48"/>
      <c s="48"/>
      <c s="48"/>
      <c s="48"/>
      <c s="48"/>
      <c s="50" t="str">
        <f t="shared" si="25"/>
        <v/>
      </c>
      <c s="252" t="str">
        <f>IF($I125="","",'OCT 24'!$BZ125)</f>
        <v/>
      </c>
      <c s="91" t="str">
        <f t="shared" si="26"/>
        <v/>
      </c>
      <c s="50" t="str">
        <f t="shared" si="27"/>
        <v/>
      </c>
      <c s="252" t="str">
        <f>IF($I125="","",'OCT 24'!$CC125)</f>
        <v/>
      </c>
      <c s="91" t="str">
        <f t="shared" si="28"/>
        <v/>
      </c>
      <c s="50" t="str">
        <f t="shared" si="29"/>
        <v/>
      </c>
      <c s="252" t="str">
        <f>IF($I125="","",'OCT 24'!$CF125)</f>
        <v/>
      </c>
      <c s="91" t="str">
        <f t="shared" si="30"/>
        <v/>
      </c>
      <c s="80"/>
      <c s="77"/>
      <c s="59"/>
      <c s="59"/>
      <c s="59"/>
      <c s="74" t="str">
        <f t="shared" si="31"/>
        <v/>
      </c>
      <c s="59"/>
      <c s="59"/>
      <c s="59"/>
      <c s="59"/>
      <c s="59"/>
      <c s="59"/>
      <c s="59"/>
      <c s="59"/>
    </row>
    <row r="126" spans="1:96" ht="15.75" customHeight="1">
      <c r="A126" s="230" t="str">
        <f>IF('STUDENT DATA SHEET '!A127="","",'STUDENT DATA SHEET '!A127)</f>
        <v/>
      </c>
      <c s="231" t="str">
        <f>IFERROR(IF('STUDENT DATA SHEET '!B127="","",'STUDENT DATA SHEET '!B127),"")</f>
        <v/>
      </c>
      <c s="231" t="str">
        <f>IFERROR(IF('STUDENT DATA SHEET '!C127="","",'STUDENT DATA SHEET '!C127),"")</f>
        <v/>
      </c>
      <c s="231" t="str">
        <f>IFERROR(IF('STUDENT DATA SHEET '!D127="","",'STUDENT DATA SHEET '!D127),"")</f>
        <v/>
      </c>
      <c s="43" t="str">
        <f>IFERROR(IF('STUDENT DATA SHEET '!E127="","",'STUDENT DATA SHEET '!E127),"")</f>
        <v/>
      </c>
      <c s="234" t="str">
        <f>IFERROR(IF('STUDENT DATA SHEET '!F127="","",'STUDENT DATA SHEET '!F127),"")</f>
        <v/>
      </c>
      <c s="231" t="str">
        <f>IFERROR(IF('STUDENT DATA SHEET '!G127="","",'STUDENT DATA SHEET '!G127),"")</f>
        <v/>
      </c>
      <c s="231" t="str">
        <f>IFERROR(IF('STUDENT DATA SHEET '!H127="","",'STUDENT DATA SHEET '!H127),"")</f>
        <v/>
      </c>
      <c s="231" t="str">
        <f>IFERROR(UPPER(IF('STUDENT DATA SHEET '!I127="","",'STUDENT DATA SHEET '!I127)),"")</f>
        <v/>
      </c>
      <c s="54" t="str">
        <f>IFERROR(IF('STUDENT DATA SHEET '!J127="","",'STUDENT DATA SHEET '!J127),"")</f>
        <v/>
      </c>
      <c s="54" t="str">
        <f>IFERROR(IF('STUDENT DATA SHEET '!K127="","",'STUDENT DATA SHEET '!K127),"")</f>
        <v/>
      </c>
      <c s="54"/>
      <c s="48"/>
      <c s="48"/>
      <c s="48"/>
      <c s="48"/>
      <c s="48"/>
      <c s="48"/>
      <c s="48"/>
      <c s="48"/>
      <c s="48"/>
      <c s="48"/>
      <c s="48"/>
      <c s="48"/>
      <c s="48"/>
      <c s="48"/>
      <c s="48"/>
      <c s="48"/>
      <c s="48"/>
      <c s="48"/>
      <c s="48"/>
      <c s="48"/>
      <c s="48"/>
      <c s="48"/>
      <c s="48"/>
      <c s="48"/>
      <c s="48"/>
      <c s="48"/>
      <c s="48"/>
      <c s="48"/>
      <c s="48"/>
      <c s="48"/>
      <c s="48"/>
      <c s="48"/>
      <c s="89" t="str">
        <f>IF(B126="","",_xlfn.AGGREGATE(3,5,$B$6:B126))</f>
        <v/>
      </c>
      <c s="49"/>
      <c s="49"/>
      <c s="48"/>
      <c s="48"/>
      <c s="48"/>
      <c s="48"/>
      <c s="48"/>
      <c s="48"/>
      <c s="48"/>
      <c s="48"/>
      <c s="48"/>
      <c s="48"/>
      <c s="48"/>
      <c s="48"/>
      <c s="48"/>
      <c s="48"/>
      <c s="48"/>
      <c s="48"/>
      <c s="48"/>
      <c s="48"/>
      <c s="48"/>
      <c s="48"/>
      <c s="48"/>
      <c s="48"/>
      <c s="48"/>
      <c s="48"/>
      <c s="48"/>
      <c s="48"/>
      <c s="50" t="str">
        <f t="shared" si="25"/>
        <v/>
      </c>
      <c s="252" t="str">
        <f>IF($I126="","",'OCT 24'!$BZ126)</f>
        <v/>
      </c>
      <c s="91" t="str">
        <f t="shared" si="26"/>
        <v/>
      </c>
      <c s="50" t="str">
        <f t="shared" si="27"/>
        <v/>
      </c>
      <c s="252" t="str">
        <f>IF($I126="","",'OCT 24'!$CC126)</f>
        <v/>
      </c>
      <c s="91" t="str">
        <f t="shared" si="28"/>
        <v/>
      </c>
      <c s="50" t="str">
        <f t="shared" si="29"/>
        <v/>
      </c>
      <c s="252" t="str">
        <f>IF($I126="","",'OCT 24'!$CF126)</f>
        <v/>
      </c>
      <c s="91" t="str">
        <f t="shared" si="30"/>
        <v/>
      </c>
      <c s="80"/>
      <c s="77"/>
      <c s="59"/>
      <c s="59"/>
      <c s="59"/>
      <c s="74" t="str">
        <f t="shared" si="31"/>
        <v/>
      </c>
      <c s="59"/>
      <c s="59"/>
      <c s="59"/>
      <c s="59"/>
      <c s="59"/>
      <c s="59"/>
      <c s="59"/>
      <c s="59"/>
    </row>
    <row r="127" spans="1:96" ht="15.75" customHeight="1">
      <c r="A127" s="230" t="str">
        <f>IF('STUDENT DATA SHEET '!A128="","",'STUDENT DATA SHEET '!A128)</f>
        <v/>
      </c>
      <c s="231" t="str">
        <f>IFERROR(IF('STUDENT DATA SHEET '!B128="","",'STUDENT DATA SHEET '!B128),"")</f>
        <v/>
      </c>
      <c s="231" t="str">
        <f>IFERROR(IF('STUDENT DATA SHEET '!C128="","",'STUDENT DATA SHEET '!C128),"")</f>
        <v/>
      </c>
      <c s="231" t="str">
        <f>IFERROR(IF('STUDENT DATA SHEET '!D128="","",'STUDENT DATA SHEET '!D128),"")</f>
        <v/>
      </c>
      <c s="43" t="str">
        <f>IFERROR(IF('STUDENT DATA SHEET '!E128="","",'STUDENT DATA SHEET '!E128),"")</f>
        <v/>
      </c>
      <c s="234" t="str">
        <f>IFERROR(IF('STUDENT DATA SHEET '!F128="","",'STUDENT DATA SHEET '!F128),"")</f>
        <v/>
      </c>
      <c s="231" t="str">
        <f>IFERROR(IF('STUDENT DATA SHEET '!G128="","",'STUDENT DATA SHEET '!G128),"")</f>
        <v/>
      </c>
      <c s="231" t="str">
        <f>IFERROR(IF('STUDENT DATA SHEET '!H128="","",'STUDENT DATA SHEET '!H128),"")</f>
        <v/>
      </c>
      <c s="231" t="str">
        <f>IFERROR(UPPER(IF('STUDENT DATA SHEET '!I128="","",'STUDENT DATA SHEET '!I128)),"")</f>
        <v/>
      </c>
      <c s="54" t="str">
        <f>IFERROR(IF('STUDENT DATA SHEET '!J128="","",'STUDENT DATA SHEET '!J128),"")</f>
        <v/>
      </c>
      <c s="54" t="str">
        <f>IFERROR(IF('STUDENT DATA SHEET '!K128="","",'STUDENT DATA SHEET '!K128),"")</f>
        <v/>
      </c>
      <c s="54"/>
      <c s="48"/>
      <c s="48"/>
      <c s="48"/>
      <c s="48"/>
      <c s="48"/>
      <c s="48"/>
      <c s="48"/>
      <c s="48"/>
      <c s="48"/>
      <c s="48"/>
      <c s="48"/>
      <c s="48"/>
      <c s="48"/>
      <c s="48"/>
      <c s="48"/>
      <c s="48"/>
      <c s="48"/>
      <c s="48"/>
      <c s="48"/>
      <c s="48"/>
      <c s="48"/>
      <c s="48"/>
      <c s="48"/>
      <c s="48"/>
      <c s="48"/>
      <c s="48"/>
      <c s="48"/>
      <c s="48"/>
      <c s="48"/>
      <c s="48"/>
      <c s="48"/>
      <c s="48"/>
      <c s="89" t="str">
        <f>IF(B127="","",_xlfn.AGGREGATE(3,5,$B$6:B127))</f>
        <v/>
      </c>
      <c s="49"/>
      <c s="49"/>
      <c s="48"/>
      <c s="48"/>
      <c s="48"/>
      <c s="48"/>
      <c s="48"/>
      <c s="48"/>
      <c s="48"/>
      <c s="48"/>
      <c s="48"/>
      <c s="48"/>
      <c s="48"/>
      <c s="48"/>
      <c s="48"/>
      <c s="48"/>
      <c s="48"/>
      <c s="48"/>
      <c s="48"/>
      <c s="48"/>
      <c s="48"/>
      <c s="48"/>
      <c s="48"/>
      <c s="48"/>
      <c s="48"/>
      <c s="48"/>
      <c s="48"/>
      <c s="48"/>
      <c s="50" t="str">
        <f t="shared" si="25"/>
        <v/>
      </c>
      <c s="252" t="str">
        <f>IF($I127="","",'OCT 24'!$BZ127)</f>
        <v/>
      </c>
      <c s="91" t="str">
        <f t="shared" si="26"/>
        <v/>
      </c>
      <c s="50" t="str">
        <f t="shared" si="27"/>
        <v/>
      </c>
      <c s="252" t="str">
        <f>IF($I127="","",'OCT 24'!$CC127)</f>
        <v/>
      </c>
      <c s="91" t="str">
        <f t="shared" si="28"/>
        <v/>
      </c>
      <c s="50" t="str">
        <f t="shared" si="29"/>
        <v/>
      </c>
      <c s="252" t="str">
        <f>IF($I127="","",'OCT 24'!$CF127)</f>
        <v/>
      </c>
      <c s="91" t="str">
        <f t="shared" si="30"/>
        <v/>
      </c>
      <c s="80"/>
      <c s="77"/>
      <c s="59"/>
      <c s="59"/>
      <c s="59"/>
      <c s="74" t="str">
        <f t="shared" si="31"/>
        <v/>
      </c>
      <c s="59"/>
      <c s="59"/>
      <c s="59"/>
      <c s="59"/>
      <c s="59"/>
      <c s="59"/>
      <c s="59"/>
      <c s="59"/>
    </row>
    <row r="128" spans="1:96" ht="15.75" customHeight="1">
      <c r="A128" s="230" t="str">
        <f>IF('STUDENT DATA SHEET '!A129="","",'STUDENT DATA SHEET '!A129)</f>
        <v/>
      </c>
      <c s="231" t="str">
        <f>IFERROR(IF('STUDENT DATA SHEET '!B129="","",'STUDENT DATA SHEET '!B129),"")</f>
        <v/>
      </c>
      <c s="231" t="str">
        <f>IFERROR(IF('STUDENT DATA SHEET '!C129="","",'STUDENT DATA SHEET '!C129),"")</f>
        <v/>
      </c>
      <c s="231" t="str">
        <f>IFERROR(IF('STUDENT DATA SHEET '!D129="","",'STUDENT DATA SHEET '!D129),"")</f>
        <v/>
      </c>
      <c s="43" t="str">
        <f>IFERROR(IF('STUDENT DATA SHEET '!E129="","",'STUDENT DATA SHEET '!E129),"")</f>
        <v/>
      </c>
      <c s="234" t="str">
        <f>IFERROR(IF('STUDENT DATA SHEET '!F129="","",'STUDENT DATA SHEET '!F129),"")</f>
        <v/>
      </c>
      <c s="231" t="str">
        <f>IFERROR(IF('STUDENT DATA SHEET '!G129="","",'STUDENT DATA SHEET '!G129),"")</f>
        <v/>
      </c>
      <c s="231" t="str">
        <f>IFERROR(IF('STUDENT DATA SHEET '!H129="","",'STUDENT DATA SHEET '!H129),"")</f>
        <v/>
      </c>
      <c s="231" t="str">
        <f>IFERROR(UPPER(IF('STUDENT DATA SHEET '!I129="","",'STUDENT DATA SHEET '!I129)),"")</f>
        <v/>
      </c>
      <c s="54" t="str">
        <f>IFERROR(IF('STUDENT DATA SHEET '!J129="","",'STUDENT DATA SHEET '!J129),"")</f>
        <v/>
      </c>
      <c s="54" t="str">
        <f>IFERROR(IF('STUDENT DATA SHEET '!K129="","",'STUDENT DATA SHEET '!K129),"")</f>
        <v/>
      </c>
      <c s="54"/>
      <c s="48"/>
      <c s="48"/>
      <c s="48"/>
      <c s="48"/>
      <c s="48"/>
      <c s="48"/>
      <c s="48"/>
      <c s="48"/>
      <c s="48"/>
      <c s="48"/>
      <c s="48"/>
      <c s="48"/>
      <c s="48"/>
      <c s="48"/>
      <c s="48"/>
      <c s="48"/>
      <c s="48"/>
      <c s="48"/>
      <c s="48"/>
      <c s="48"/>
      <c s="48"/>
      <c s="48"/>
      <c s="48"/>
      <c s="48"/>
      <c s="48"/>
      <c s="48"/>
      <c s="48"/>
      <c s="48"/>
      <c s="48"/>
      <c s="48"/>
      <c s="48"/>
      <c s="48"/>
      <c s="89" t="str">
        <f>IF(B128="","",_xlfn.AGGREGATE(3,5,$B$6:B128))</f>
        <v/>
      </c>
      <c s="49"/>
      <c s="49"/>
      <c s="48"/>
      <c s="48"/>
      <c s="48"/>
      <c s="48"/>
      <c s="48"/>
      <c s="48"/>
      <c s="48"/>
      <c s="48"/>
      <c s="48"/>
      <c s="48"/>
      <c s="48"/>
      <c s="48"/>
      <c s="48"/>
      <c s="48"/>
      <c s="48"/>
      <c s="48"/>
      <c s="48"/>
      <c s="48"/>
      <c s="48"/>
      <c s="48"/>
      <c s="48"/>
      <c s="48"/>
      <c s="48"/>
      <c s="48"/>
      <c s="48"/>
      <c s="48"/>
      <c s="50" t="str">
        <f t="shared" si="25"/>
        <v/>
      </c>
      <c s="252" t="str">
        <f>IF($I128="","",'OCT 24'!$BZ128)</f>
        <v/>
      </c>
      <c s="91" t="str">
        <f t="shared" si="26"/>
        <v/>
      </c>
      <c s="50" t="str">
        <f t="shared" si="27"/>
        <v/>
      </c>
      <c s="252" t="str">
        <f>IF($I128="","",'OCT 24'!$CC128)</f>
        <v/>
      </c>
      <c s="91" t="str">
        <f t="shared" si="28"/>
        <v/>
      </c>
      <c s="50" t="str">
        <f t="shared" si="29"/>
        <v/>
      </c>
      <c s="252" t="str">
        <f>IF($I128="","",'OCT 24'!$CF128)</f>
        <v/>
      </c>
      <c s="91" t="str">
        <f t="shared" si="30"/>
        <v/>
      </c>
      <c s="80"/>
      <c s="77"/>
      <c s="59"/>
      <c s="59"/>
      <c s="59"/>
      <c s="74" t="str">
        <f t="shared" si="31"/>
        <v/>
      </c>
      <c s="59"/>
      <c s="59"/>
      <c s="59"/>
      <c s="59"/>
      <c s="59"/>
      <c s="59"/>
      <c s="59"/>
      <c s="59"/>
    </row>
    <row r="129" spans="1:96" ht="15.75" customHeight="1">
      <c r="A129" s="230" t="str">
        <f>IF('STUDENT DATA SHEET '!A130="","",'STUDENT DATA SHEET '!A130)</f>
        <v/>
      </c>
      <c s="231" t="str">
        <f>IFERROR(IF('STUDENT DATA SHEET '!B130="","",'STUDENT DATA SHEET '!B130),"")</f>
        <v/>
      </c>
      <c s="231" t="str">
        <f>IFERROR(IF('STUDENT DATA SHEET '!C130="","",'STUDENT DATA SHEET '!C130),"")</f>
        <v/>
      </c>
      <c s="231" t="str">
        <f>IFERROR(IF('STUDENT DATA SHEET '!D130="","",'STUDENT DATA SHEET '!D130),"")</f>
        <v/>
      </c>
      <c s="43" t="str">
        <f>IFERROR(IF('STUDENT DATA SHEET '!E130="","",'STUDENT DATA SHEET '!E130),"")</f>
        <v/>
      </c>
      <c s="234" t="str">
        <f>IFERROR(IF('STUDENT DATA SHEET '!F130="","",'STUDENT DATA SHEET '!F130),"")</f>
        <v/>
      </c>
      <c s="231" t="str">
        <f>IFERROR(IF('STUDENT DATA SHEET '!G130="","",'STUDENT DATA SHEET '!G130),"")</f>
        <v/>
      </c>
      <c s="231" t="str">
        <f>IFERROR(IF('STUDENT DATA SHEET '!H130="","",'STUDENT DATA SHEET '!H130),"")</f>
        <v/>
      </c>
      <c s="231" t="str">
        <f>IFERROR(UPPER(IF('STUDENT DATA SHEET '!I130="","",'STUDENT DATA SHEET '!I130)),"")</f>
        <v/>
      </c>
      <c s="54" t="str">
        <f>IFERROR(IF('STUDENT DATA SHEET '!J130="","",'STUDENT DATA SHEET '!J130),"")</f>
        <v/>
      </c>
      <c s="54" t="str">
        <f>IFERROR(IF('STUDENT DATA SHEET '!K130="","",'STUDENT DATA SHEET '!K130),"")</f>
        <v/>
      </c>
      <c s="54"/>
      <c s="48"/>
      <c s="48"/>
      <c s="48"/>
      <c s="48"/>
      <c s="48"/>
      <c s="48"/>
      <c s="48"/>
      <c s="48"/>
      <c s="48"/>
      <c s="48"/>
      <c s="48"/>
      <c s="48"/>
      <c s="48"/>
      <c s="48"/>
      <c s="48"/>
      <c s="48"/>
      <c s="48"/>
      <c s="48"/>
      <c s="48"/>
      <c s="48"/>
      <c s="48"/>
      <c s="48"/>
      <c s="48"/>
      <c s="48"/>
      <c s="48"/>
      <c s="48"/>
      <c s="48"/>
      <c s="48"/>
      <c s="48"/>
      <c s="48"/>
      <c s="48"/>
      <c s="48"/>
      <c s="89" t="str">
        <f>IF(B129="","",_xlfn.AGGREGATE(3,5,$B$6:B129))</f>
        <v/>
      </c>
      <c s="49"/>
      <c s="49"/>
      <c s="48"/>
      <c s="48"/>
      <c s="48"/>
      <c s="48"/>
      <c s="48"/>
      <c s="48"/>
      <c s="48"/>
      <c s="48"/>
      <c s="48"/>
      <c s="48"/>
      <c s="48"/>
      <c s="48"/>
      <c s="48"/>
      <c s="48"/>
      <c s="48"/>
      <c s="48"/>
      <c s="48"/>
      <c s="48"/>
      <c s="48"/>
      <c s="48"/>
      <c s="48"/>
      <c s="48"/>
      <c s="48"/>
      <c s="48"/>
      <c s="48"/>
      <c s="48"/>
      <c s="50" t="str">
        <f t="shared" si="25"/>
        <v/>
      </c>
      <c s="252" t="str">
        <f>IF($I129="","",'OCT 24'!$BZ129)</f>
        <v/>
      </c>
      <c s="91" t="str">
        <f t="shared" si="26"/>
        <v/>
      </c>
      <c s="50" t="str">
        <f t="shared" si="27"/>
        <v/>
      </c>
      <c s="252" t="str">
        <f>IF($I129="","",'OCT 24'!$CC129)</f>
        <v/>
      </c>
      <c s="91" t="str">
        <f t="shared" si="28"/>
        <v/>
      </c>
      <c s="50" t="str">
        <f t="shared" si="29"/>
        <v/>
      </c>
      <c s="252" t="str">
        <f>IF($I129="","",'OCT 24'!$CF129)</f>
        <v/>
      </c>
      <c s="91" t="str">
        <f t="shared" si="30"/>
        <v/>
      </c>
      <c s="80"/>
      <c s="77"/>
      <c s="59"/>
      <c s="59"/>
      <c s="59"/>
      <c s="74" t="str">
        <f t="shared" si="31"/>
        <v/>
      </c>
      <c s="59"/>
      <c s="59"/>
      <c s="59"/>
      <c s="59"/>
      <c s="59"/>
      <c s="59"/>
      <c s="59"/>
      <c s="59"/>
    </row>
    <row r="130" spans="1:96" ht="15.75" customHeight="1">
      <c r="A130" s="230" t="str">
        <f>IF('STUDENT DATA SHEET '!A131="","",'STUDENT DATA SHEET '!A131)</f>
        <v/>
      </c>
      <c s="231" t="str">
        <f>IFERROR(IF('STUDENT DATA SHEET '!B131="","",'STUDENT DATA SHEET '!B131),"")</f>
        <v/>
      </c>
      <c s="231" t="str">
        <f>IFERROR(IF('STUDENT DATA SHEET '!C131="","",'STUDENT DATA SHEET '!C131),"")</f>
        <v/>
      </c>
      <c s="231" t="str">
        <f>IFERROR(IF('STUDENT DATA SHEET '!D131="","",'STUDENT DATA SHEET '!D131),"")</f>
        <v/>
      </c>
      <c s="43" t="str">
        <f>IFERROR(IF('STUDENT DATA SHEET '!E131="","",'STUDENT DATA SHEET '!E131),"")</f>
        <v/>
      </c>
      <c s="234" t="str">
        <f>IFERROR(IF('STUDENT DATA SHEET '!F131="","",'STUDENT DATA SHEET '!F131),"")</f>
        <v/>
      </c>
      <c s="231" t="str">
        <f>IFERROR(IF('STUDENT DATA SHEET '!G131="","",'STUDENT DATA SHEET '!G131),"")</f>
        <v/>
      </c>
      <c s="231" t="str">
        <f>IFERROR(IF('STUDENT DATA SHEET '!H131="","",'STUDENT DATA SHEET '!H131),"")</f>
        <v/>
      </c>
      <c s="231" t="str">
        <f>IFERROR(UPPER(IF('STUDENT DATA SHEET '!I131="","",'STUDENT DATA SHEET '!I131)),"")</f>
        <v/>
      </c>
      <c s="54" t="str">
        <f>IFERROR(IF('STUDENT DATA SHEET '!J131="","",'STUDENT DATA SHEET '!J131),"")</f>
        <v/>
      </c>
      <c s="54" t="str">
        <f>IFERROR(IF('STUDENT DATA SHEET '!K131="","",'STUDENT DATA SHEET '!K131),"")</f>
        <v/>
      </c>
      <c s="54"/>
      <c s="48"/>
      <c s="48"/>
      <c s="48"/>
      <c s="48"/>
      <c s="48"/>
      <c s="48"/>
      <c s="48"/>
      <c s="48"/>
      <c s="48"/>
      <c s="48"/>
      <c s="48"/>
      <c s="48"/>
      <c s="48"/>
      <c s="48"/>
      <c s="48"/>
      <c s="48"/>
      <c s="48"/>
      <c s="48"/>
      <c s="48"/>
      <c s="48"/>
      <c s="48"/>
      <c s="48"/>
      <c s="48"/>
      <c s="48"/>
      <c s="48"/>
      <c s="48"/>
      <c s="48"/>
      <c s="48"/>
      <c s="48"/>
      <c s="48"/>
      <c s="48"/>
      <c s="48"/>
      <c s="89" t="str">
        <f>IF(B130="","",_xlfn.AGGREGATE(3,5,$B$6:B130))</f>
        <v/>
      </c>
      <c s="49"/>
      <c s="49"/>
      <c s="48"/>
      <c s="48"/>
      <c s="48"/>
      <c s="48"/>
      <c s="48"/>
      <c s="48"/>
      <c s="48"/>
      <c s="48"/>
      <c s="48"/>
      <c s="48"/>
      <c s="48"/>
      <c s="48"/>
      <c s="48"/>
      <c s="48"/>
      <c s="48"/>
      <c s="48"/>
      <c s="48"/>
      <c s="48"/>
      <c s="48"/>
      <c s="48"/>
      <c s="48"/>
      <c s="48"/>
      <c s="48"/>
      <c s="48"/>
      <c s="48"/>
      <c s="48"/>
      <c s="50" t="str">
        <f t="shared" si="25"/>
        <v/>
      </c>
      <c s="252" t="str">
        <f>IF($I130="","",'OCT 24'!$BZ130)</f>
        <v/>
      </c>
      <c s="91" t="str">
        <f t="shared" si="26"/>
        <v/>
      </c>
      <c s="50" t="str">
        <f t="shared" si="27"/>
        <v/>
      </c>
      <c s="252" t="str">
        <f>IF($I130="","",'OCT 24'!$CC130)</f>
        <v/>
      </c>
      <c s="91" t="str">
        <f t="shared" si="28"/>
        <v/>
      </c>
      <c s="50" t="str">
        <f t="shared" si="29"/>
        <v/>
      </c>
      <c s="252" t="str">
        <f>IF($I130="","",'OCT 24'!$CF130)</f>
        <v/>
      </c>
      <c s="91" t="str">
        <f t="shared" si="30"/>
        <v/>
      </c>
      <c s="80"/>
      <c s="77"/>
      <c s="59"/>
      <c s="59"/>
      <c s="59"/>
      <c s="74" t="str">
        <f t="shared" si="31"/>
        <v/>
      </c>
      <c s="59"/>
      <c s="59"/>
      <c s="59"/>
      <c s="59"/>
      <c s="59"/>
      <c s="59"/>
      <c s="59"/>
      <c s="59"/>
    </row>
    <row r="131" spans="1:96" ht="15.75" customHeight="1">
      <c r="A131" s="230" t="str">
        <f>IF('STUDENT DATA SHEET '!A132="","",'STUDENT DATA SHEET '!A132)</f>
        <v/>
      </c>
      <c s="231" t="str">
        <f>IFERROR(IF('STUDENT DATA SHEET '!B132="","",'STUDENT DATA SHEET '!B132),"")</f>
        <v/>
      </c>
      <c s="231" t="str">
        <f>IFERROR(IF('STUDENT DATA SHEET '!C132="","",'STUDENT DATA SHEET '!C132),"")</f>
        <v/>
      </c>
      <c s="231" t="str">
        <f>IFERROR(IF('STUDENT DATA SHEET '!D132="","",'STUDENT DATA SHEET '!D132),"")</f>
        <v/>
      </c>
      <c s="43" t="str">
        <f>IFERROR(IF('STUDENT DATA SHEET '!E132="","",'STUDENT DATA SHEET '!E132),"")</f>
        <v/>
      </c>
      <c s="234" t="str">
        <f>IFERROR(IF('STUDENT DATA SHEET '!F132="","",'STUDENT DATA SHEET '!F132),"")</f>
        <v/>
      </c>
      <c s="231" t="str">
        <f>IFERROR(IF('STUDENT DATA SHEET '!G132="","",'STUDENT DATA SHEET '!G132),"")</f>
        <v/>
      </c>
      <c s="231" t="str">
        <f>IFERROR(IF('STUDENT DATA SHEET '!H132="","",'STUDENT DATA SHEET '!H132),"")</f>
        <v/>
      </c>
      <c s="231" t="str">
        <f>IFERROR(UPPER(IF('STUDENT DATA SHEET '!I132="","",'STUDENT DATA SHEET '!I132)),"")</f>
        <v/>
      </c>
      <c s="54" t="str">
        <f>IFERROR(IF('STUDENT DATA SHEET '!J132="","",'STUDENT DATA SHEET '!J132),"")</f>
        <v/>
      </c>
      <c s="54" t="str">
        <f>IFERROR(IF('STUDENT DATA SHEET '!K132="","",'STUDENT DATA SHEET '!K132),"")</f>
        <v/>
      </c>
      <c s="54"/>
      <c s="48"/>
      <c s="48"/>
      <c s="48"/>
      <c s="48"/>
      <c s="48"/>
      <c s="48"/>
      <c s="48"/>
      <c s="48"/>
      <c s="48"/>
      <c s="48"/>
      <c s="48"/>
      <c s="48"/>
      <c s="48"/>
      <c s="48"/>
      <c s="48"/>
      <c s="48"/>
      <c s="48"/>
      <c s="48"/>
      <c s="48"/>
      <c s="48"/>
      <c s="48"/>
      <c s="48"/>
      <c s="48"/>
      <c s="48"/>
      <c s="48"/>
      <c s="48"/>
      <c s="48"/>
      <c s="48"/>
      <c s="48"/>
      <c s="48"/>
      <c s="48"/>
      <c s="48"/>
      <c s="89" t="str">
        <f>IF(B131="","",_xlfn.AGGREGATE(3,5,$B$6:B131))</f>
        <v/>
      </c>
      <c s="49"/>
      <c s="49"/>
      <c s="48"/>
      <c s="48"/>
      <c s="48"/>
      <c s="48"/>
      <c s="48"/>
      <c s="48"/>
      <c s="48"/>
      <c s="48"/>
      <c s="48"/>
      <c s="48"/>
      <c s="48"/>
      <c s="48"/>
      <c s="48"/>
      <c s="48"/>
      <c s="48"/>
      <c s="48"/>
      <c s="48"/>
      <c s="48"/>
      <c s="48"/>
      <c s="48"/>
      <c s="48"/>
      <c s="48"/>
      <c s="48"/>
      <c s="48"/>
      <c s="48"/>
      <c s="48"/>
      <c s="50" t="str">
        <f t="shared" si="25"/>
        <v/>
      </c>
      <c s="252" t="str">
        <f>IF($I131="","",'OCT 24'!$BZ131)</f>
        <v/>
      </c>
      <c s="91" t="str">
        <f t="shared" si="26"/>
        <v/>
      </c>
      <c s="50" t="str">
        <f t="shared" si="27"/>
        <v/>
      </c>
      <c s="252" t="str">
        <f>IF($I131="","",'OCT 24'!$CC131)</f>
        <v/>
      </c>
      <c s="91" t="str">
        <f t="shared" si="28"/>
        <v/>
      </c>
      <c s="50" t="str">
        <f t="shared" si="29"/>
        <v/>
      </c>
      <c s="252" t="str">
        <f>IF($I131="","",'OCT 24'!$CF131)</f>
        <v/>
      </c>
      <c s="91" t="str">
        <f t="shared" si="30"/>
        <v/>
      </c>
      <c s="80"/>
      <c s="77"/>
      <c s="59"/>
      <c s="59"/>
      <c s="59"/>
      <c s="74" t="str">
        <f t="shared" si="31"/>
        <v/>
      </c>
      <c s="59"/>
      <c s="59"/>
      <c s="59"/>
      <c s="59"/>
      <c s="59"/>
      <c s="59"/>
      <c s="59"/>
      <c s="59"/>
    </row>
    <row r="132" spans="1:96" ht="15.75" customHeight="1">
      <c r="A132" s="230" t="str">
        <f>IF('STUDENT DATA SHEET '!A133="","",'STUDENT DATA SHEET '!A133)</f>
        <v/>
      </c>
      <c s="231" t="str">
        <f>IFERROR(IF('STUDENT DATA SHEET '!B133="","",'STUDENT DATA SHEET '!B133),"")</f>
        <v/>
      </c>
      <c s="231" t="str">
        <f>IFERROR(IF('STUDENT DATA SHEET '!C133="","",'STUDENT DATA SHEET '!C133),"")</f>
        <v/>
      </c>
      <c s="231" t="str">
        <f>IFERROR(IF('STUDENT DATA SHEET '!D133="","",'STUDENT DATA SHEET '!D133),"")</f>
        <v/>
      </c>
      <c s="43" t="str">
        <f>IFERROR(IF('STUDENT DATA SHEET '!E133="","",'STUDENT DATA SHEET '!E133),"")</f>
        <v/>
      </c>
      <c s="234" t="str">
        <f>IFERROR(IF('STUDENT DATA SHEET '!F133="","",'STUDENT DATA SHEET '!F133),"")</f>
        <v/>
      </c>
      <c s="231" t="str">
        <f>IFERROR(IF('STUDENT DATA SHEET '!G133="","",'STUDENT DATA SHEET '!G133),"")</f>
        <v/>
      </c>
      <c s="231" t="str">
        <f>IFERROR(IF('STUDENT DATA SHEET '!H133="","",'STUDENT DATA SHEET '!H133),"")</f>
        <v/>
      </c>
      <c s="231" t="str">
        <f>IFERROR(UPPER(IF('STUDENT DATA SHEET '!I133="","",'STUDENT DATA SHEET '!I133)),"")</f>
        <v/>
      </c>
      <c s="54" t="str">
        <f>IFERROR(IF('STUDENT DATA SHEET '!J133="","",'STUDENT DATA SHEET '!J133),"")</f>
        <v/>
      </c>
      <c s="54" t="str">
        <f>IFERROR(IF('STUDENT DATA SHEET '!K133="","",'STUDENT DATA SHEET '!K133),"")</f>
        <v/>
      </c>
      <c s="54"/>
      <c s="48"/>
      <c s="48"/>
      <c s="48"/>
      <c s="48"/>
      <c s="48"/>
      <c s="48"/>
      <c s="48"/>
      <c s="48"/>
      <c s="48"/>
      <c s="48"/>
      <c s="48"/>
      <c s="48"/>
      <c s="48"/>
      <c s="48"/>
      <c s="48"/>
      <c s="48"/>
      <c s="48"/>
      <c s="48"/>
      <c s="48"/>
      <c s="48"/>
      <c s="48"/>
      <c s="48"/>
      <c s="48"/>
      <c s="48"/>
      <c s="48"/>
      <c s="48"/>
      <c s="48"/>
      <c s="48"/>
      <c s="48"/>
      <c s="48"/>
      <c s="48"/>
      <c s="48"/>
      <c s="89" t="str">
        <f>IF(B132="","",_xlfn.AGGREGATE(3,5,$B$6:B132))</f>
        <v/>
      </c>
      <c s="49"/>
      <c s="49"/>
      <c s="48"/>
      <c s="48"/>
      <c s="48"/>
      <c s="48"/>
      <c s="48"/>
      <c s="48"/>
      <c s="48"/>
      <c s="48"/>
      <c s="48"/>
      <c s="48"/>
      <c s="48"/>
      <c s="48"/>
      <c s="48"/>
      <c s="48"/>
      <c s="48"/>
      <c s="48"/>
      <c s="48"/>
      <c s="48"/>
      <c s="48"/>
      <c s="48"/>
      <c s="48"/>
      <c s="48"/>
      <c s="48"/>
      <c s="48"/>
      <c s="48"/>
      <c s="48"/>
      <c s="50" t="str">
        <f t="shared" si="25"/>
        <v/>
      </c>
      <c s="252" t="str">
        <f>IF($I132="","",'OCT 24'!$BZ132)</f>
        <v/>
      </c>
      <c s="91" t="str">
        <f t="shared" si="26"/>
        <v/>
      </c>
      <c s="50" t="str">
        <f t="shared" si="27"/>
        <v/>
      </c>
      <c s="252" t="str">
        <f>IF($I132="","",'OCT 24'!$CC132)</f>
        <v/>
      </c>
      <c s="91" t="str">
        <f t="shared" si="28"/>
        <v/>
      </c>
      <c s="50" t="str">
        <f t="shared" si="29"/>
        <v/>
      </c>
      <c s="252" t="str">
        <f>IF($I132="","",'OCT 24'!$CF132)</f>
        <v/>
      </c>
      <c s="91" t="str">
        <f t="shared" si="30"/>
        <v/>
      </c>
      <c s="80"/>
      <c s="77"/>
      <c s="59"/>
      <c s="59"/>
      <c s="59"/>
      <c s="74" t="str">
        <f t="shared" si="31"/>
        <v/>
      </c>
      <c s="59"/>
      <c s="59"/>
      <c s="59"/>
      <c s="59"/>
      <c s="59"/>
      <c s="59"/>
      <c s="59"/>
      <c s="59"/>
    </row>
    <row r="133" spans="1:96" ht="15.75" customHeight="1">
      <c r="A133" s="230" t="str">
        <f>IF('STUDENT DATA SHEET '!A134="","",'STUDENT DATA SHEET '!A134)</f>
        <v/>
      </c>
      <c s="231" t="str">
        <f>IFERROR(IF('STUDENT DATA SHEET '!B134="","",'STUDENT DATA SHEET '!B134),"")</f>
        <v/>
      </c>
      <c s="231" t="str">
        <f>IFERROR(IF('STUDENT DATA SHEET '!C134="","",'STUDENT DATA SHEET '!C134),"")</f>
        <v/>
      </c>
      <c s="231" t="str">
        <f>IFERROR(IF('STUDENT DATA SHEET '!D134="","",'STUDENT DATA SHEET '!D134),"")</f>
        <v/>
      </c>
      <c s="43" t="str">
        <f>IFERROR(IF('STUDENT DATA SHEET '!E134="","",'STUDENT DATA SHEET '!E134),"")</f>
        <v/>
      </c>
      <c s="234" t="str">
        <f>IFERROR(IF('STUDENT DATA SHEET '!F134="","",'STUDENT DATA SHEET '!F134),"")</f>
        <v/>
      </c>
      <c s="231" t="str">
        <f>IFERROR(IF('STUDENT DATA SHEET '!G134="","",'STUDENT DATA SHEET '!G134),"")</f>
        <v/>
      </c>
      <c s="231" t="str">
        <f>IFERROR(IF('STUDENT DATA SHEET '!H134="","",'STUDENT DATA SHEET '!H134),"")</f>
        <v/>
      </c>
      <c s="231" t="str">
        <f>IFERROR(UPPER(IF('STUDENT DATA SHEET '!I134="","",'STUDENT DATA SHEET '!I134)),"")</f>
        <v/>
      </c>
      <c s="54" t="str">
        <f>IFERROR(IF('STUDENT DATA SHEET '!J134="","",'STUDENT DATA SHEET '!J134),"")</f>
        <v/>
      </c>
      <c s="54" t="str">
        <f>IFERROR(IF('STUDENT DATA SHEET '!K134="","",'STUDENT DATA SHEET '!K134),"")</f>
        <v/>
      </c>
      <c s="54"/>
      <c s="48"/>
      <c s="48"/>
      <c s="48"/>
      <c s="48"/>
      <c s="48"/>
      <c s="48"/>
      <c s="48"/>
      <c s="48"/>
      <c s="48"/>
      <c s="48"/>
      <c s="48"/>
      <c s="48"/>
      <c s="48"/>
      <c s="48"/>
      <c s="48"/>
      <c s="48"/>
      <c s="48"/>
      <c s="48"/>
      <c s="48"/>
      <c s="48"/>
      <c s="48"/>
      <c s="48"/>
      <c s="48"/>
      <c s="48"/>
      <c s="48"/>
      <c s="48"/>
      <c s="48"/>
      <c s="48"/>
      <c s="48"/>
      <c s="48"/>
      <c s="48"/>
      <c s="48"/>
      <c s="89" t="str">
        <f>IF(B133="","",_xlfn.AGGREGATE(3,5,$B$6:B133))</f>
        <v/>
      </c>
      <c s="49"/>
      <c s="49"/>
      <c s="48"/>
      <c s="48"/>
      <c s="48"/>
      <c s="48"/>
      <c s="48"/>
      <c s="48"/>
      <c s="48"/>
      <c s="48"/>
      <c s="48"/>
      <c s="48"/>
      <c s="48"/>
      <c s="48"/>
      <c s="48"/>
      <c s="48"/>
      <c s="48"/>
      <c s="48"/>
      <c s="48"/>
      <c s="48"/>
      <c s="48"/>
      <c s="48"/>
      <c s="48"/>
      <c s="48"/>
      <c s="48"/>
      <c s="48"/>
      <c s="48"/>
      <c s="48"/>
      <c s="50" t="str">
        <f t="shared" si="25"/>
        <v/>
      </c>
      <c s="252" t="str">
        <f>IF($I133="","",'OCT 24'!$BZ133)</f>
        <v/>
      </c>
      <c s="91" t="str">
        <f t="shared" si="26"/>
        <v/>
      </c>
      <c s="50" t="str">
        <f t="shared" si="27"/>
        <v/>
      </c>
      <c s="252" t="str">
        <f>IF($I133="","",'OCT 24'!$CC133)</f>
        <v/>
      </c>
      <c s="91" t="str">
        <f t="shared" si="28"/>
        <v/>
      </c>
      <c s="50" t="str">
        <f t="shared" si="29"/>
        <v/>
      </c>
      <c s="252" t="str">
        <f>IF($I133="","",'OCT 24'!$CF133)</f>
        <v/>
      </c>
      <c s="91" t="str">
        <f t="shared" si="30"/>
        <v/>
      </c>
      <c s="80"/>
      <c s="77"/>
      <c s="59"/>
      <c s="59"/>
      <c s="59"/>
      <c s="74" t="str">
        <f t="shared" si="31"/>
        <v/>
      </c>
      <c s="59"/>
      <c s="59"/>
      <c s="59"/>
      <c s="59"/>
      <c s="59"/>
      <c s="59"/>
      <c s="59"/>
      <c s="59"/>
    </row>
    <row r="134" spans="1:96" ht="15.75" customHeight="1">
      <c r="A134" s="230" t="str">
        <f>IF('STUDENT DATA SHEET '!A135="","",'STUDENT DATA SHEET '!A135)</f>
        <v/>
      </c>
      <c s="231" t="str">
        <f>IFERROR(IF('STUDENT DATA SHEET '!B135="","",'STUDENT DATA SHEET '!B135),"")</f>
        <v/>
      </c>
      <c s="231" t="str">
        <f>IFERROR(IF('STUDENT DATA SHEET '!C135="","",'STUDENT DATA SHEET '!C135),"")</f>
        <v/>
      </c>
      <c s="231" t="str">
        <f>IFERROR(IF('STUDENT DATA SHEET '!D135="","",'STUDENT DATA SHEET '!D135),"")</f>
        <v/>
      </c>
      <c s="43" t="str">
        <f>IFERROR(IF('STUDENT DATA SHEET '!E135="","",'STUDENT DATA SHEET '!E135),"")</f>
        <v/>
      </c>
      <c s="234" t="str">
        <f>IFERROR(IF('STUDENT DATA SHEET '!F135="","",'STUDENT DATA SHEET '!F135),"")</f>
        <v/>
      </c>
      <c s="231" t="str">
        <f>IFERROR(IF('STUDENT DATA SHEET '!G135="","",'STUDENT DATA SHEET '!G135),"")</f>
        <v/>
      </c>
      <c s="231" t="str">
        <f>IFERROR(IF('STUDENT DATA SHEET '!H135="","",'STUDENT DATA SHEET '!H135),"")</f>
        <v/>
      </c>
      <c s="231" t="str">
        <f>IFERROR(UPPER(IF('STUDENT DATA SHEET '!I135="","",'STUDENT DATA SHEET '!I135)),"")</f>
        <v/>
      </c>
      <c s="54" t="str">
        <f>IFERROR(IF('STUDENT DATA SHEET '!J135="","",'STUDENT DATA SHEET '!J135),"")</f>
        <v/>
      </c>
      <c s="54" t="str">
        <f>IFERROR(IF('STUDENT DATA SHEET '!K135="","",'STUDENT DATA SHEET '!K135),"")</f>
        <v/>
      </c>
      <c s="54"/>
      <c s="48"/>
      <c s="48"/>
      <c s="48"/>
      <c s="48"/>
      <c s="48"/>
      <c s="48"/>
      <c s="48"/>
      <c s="48"/>
      <c s="48"/>
      <c s="48"/>
      <c s="48"/>
      <c s="48"/>
      <c s="48"/>
      <c s="48"/>
      <c s="48"/>
      <c s="48"/>
      <c s="48"/>
      <c s="48"/>
      <c s="48"/>
      <c s="48"/>
      <c s="48"/>
      <c s="48"/>
      <c s="48"/>
      <c s="48"/>
      <c s="48"/>
      <c s="48"/>
      <c s="48"/>
      <c s="48"/>
      <c s="48"/>
      <c s="48"/>
      <c s="48"/>
      <c s="48"/>
      <c s="89" t="str">
        <f>IF(B134="","",_xlfn.AGGREGATE(3,5,$B$6:B134))</f>
        <v/>
      </c>
      <c s="49"/>
      <c s="49"/>
      <c s="48"/>
      <c s="48"/>
      <c s="48"/>
      <c s="48"/>
      <c s="48"/>
      <c s="48"/>
      <c s="48"/>
      <c s="48"/>
      <c s="48"/>
      <c s="48"/>
      <c s="48"/>
      <c s="48"/>
      <c s="48"/>
      <c s="48"/>
      <c s="48"/>
      <c s="48"/>
      <c s="48"/>
      <c s="48"/>
      <c s="48"/>
      <c s="48"/>
      <c s="48"/>
      <c s="48"/>
      <c s="48"/>
      <c s="48"/>
      <c s="48"/>
      <c s="48"/>
      <c s="50" t="str">
        <f t="shared" si="25"/>
        <v/>
      </c>
      <c s="252" t="str">
        <f>IF($I134="","",'OCT 24'!$BZ134)</f>
        <v/>
      </c>
      <c s="91" t="str">
        <f t="shared" si="26"/>
        <v/>
      </c>
      <c s="50" t="str">
        <f t="shared" si="27"/>
        <v/>
      </c>
      <c s="252" t="str">
        <f>IF($I134="","",'OCT 24'!$CC134)</f>
        <v/>
      </c>
      <c s="91" t="str">
        <f t="shared" si="28"/>
        <v/>
      </c>
      <c s="50" t="str">
        <f t="shared" si="29"/>
        <v/>
      </c>
      <c s="252" t="str">
        <f>IF($I134="","",'OCT 24'!$CF134)</f>
        <v/>
      </c>
      <c s="91" t="str">
        <f t="shared" si="30"/>
        <v/>
      </c>
      <c s="80"/>
      <c s="77"/>
      <c s="59"/>
      <c s="59"/>
      <c s="59"/>
      <c s="74" t="str">
        <f t="shared" si="32" ref="CJ134:CJ165">IFERROR(IF($BV134="","",COUNT($M134:$AR134,$AT134:$BU134)/2),"")</f>
        <v/>
      </c>
      <c s="59"/>
      <c s="59"/>
      <c s="59"/>
      <c s="59"/>
      <c s="59"/>
      <c s="59"/>
      <c s="59"/>
      <c s="59"/>
    </row>
    <row r="135" spans="1:96" ht="15.75" customHeight="1">
      <c r="A135" s="230" t="str">
        <f>IF('STUDENT DATA SHEET '!A136="","",'STUDENT DATA SHEET '!A136)</f>
        <v/>
      </c>
      <c s="231" t="str">
        <f>IFERROR(IF('STUDENT DATA SHEET '!B136="","",'STUDENT DATA SHEET '!B136),"")</f>
        <v/>
      </c>
      <c s="231" t="str">
        <f>IFERROR(IF('STUDENT DATA SHEET '!C136="","",'STUDENT DATA SHEET '!C136),"")</f>
        <v/>
      </c>
      <c s="231" t="str">
        <f>IFERROR(IF('STUDENT DATA SHEET '!D136="","",'STUDENT DATA SHEET '!D136),"")</f>
        <v/>
      </c>
      <c s="43" t="str">
        <f>IFERROR(IF('STUDENT DATA SHEET '!E136="","",'STUDENT DATA SHEET '!E136),"")</f>
        <v/>
      </c>
      <c s="234" t="str">
        <f>IFERROR(IF('STUDENT DATA SHEET '!F136="","",'STUDENT DATA SHEET '!F136),"")</f>
        <v/>
      </c>
      <c s="231" t="str">
        <f>IFERROR(IF('STUDENT DATA SHEET '!G136="","",'STUDENT DATA SHEET '!G136),"")</f>
        <v/>
      </c>
      <c s="231" t="str">
        <f>IFERROR(IF('STUDENT DATA SHEET '!H136="","",'STUDENT DATA SHEET '!H136),"")</f>
        <v/>
      </c>
      <c s="231" t="str">
        <f>IFERROR(UPPER(IF('STUDENT DATA SHEET '!I136="","",'STUDENT DATA SHEET '!I136)),"")</f>
        <v/>
      </c>
      <c s="54" t="str">
        <f>IFERROR(IF('STUDENT DATA SHEET '!J136="","",'STUDENT DATA SHEET '!J136),"")</f>
        <v/>
      </c>
      <c s="54" t="str">
        <f>IFERROR(IF('STUDENT DATA SHEET '!K136="","",'STUDENT DATA SHEET '!K136),"")</f>
        <v/>
      </c>
      <c s="54"/>
      <c s="48"/>
      <c s="48"/>
      <c s="48"/>
      <c s="48"/>
      <c s="48"/>
      <c s="48"/>
      <c s="48"/>
      <c s="48"/>
      <c s="48"/>
      <c s="48"/>
      <c s="48"/>
      <c s="48"/>
      <c s="48"/>
      <c s="48"/>
      <c s="48"/>
      <c s="48"/>
      <c s="48"/>
      <c s="48"/>
      <c s="48"/>
      <c s="48"/>
      <c s="48"/>
      <c s="48"/>
      <c s="48"/>
      <c s="48"/>
      <c s="48"/>
      <c s="48"/>
      <c s="48"/>
      <c s="48"/>
      <c s="48"/>
      <c s="48"/>
      <c s="48"/>
      <c s="48"/>
      <c s="89" t="str">
        <f>IF(B135="","",_xlfn.AGGREGATE(3,5,$B$6:B135))</f>
        <v/>
      </c>
      <c s="49"/>
      <c s="49"/>
      <c s="48"/>
      <c s="48"/>
      <c s="48"/>
      <c s="48"/>
      <c s="48"/>
      <c s="48"/>
      <c s="48"/>
      <c s="48"/>
      <c s="48"/>
      <c s="48"/>
      <c s="48"/>
      <c s="48"/>
      <c s="48"/>
      <c s="48"/>
      <c s="48"/>
      <c s="48"/>
      <c s="48"/>
      <c s="48"/>
      <c s="48"/>
      <c s="48"/>
      <c s="48"/>
      <c s="48"/>
      <c s="48"/>
      <c s="48"/>
      <c s="48"/>
      <c s="48"/>
      <c s="50" t="str">
        <f t="shared" si="33" ref="BV135:BV198">IFERROR(IF($I135="","",COUNT($M135:$AR135,$AT135:$BU135)),"")</f>
        <v/>
      </c>
      <c s="252" t="str">
        <f>IF($I135="","",'OCT 24'!$BZ135)</f>
        <v/>
      </c>
      <c s="91" t="str">
        <f t="shared" si="34" ref="BX135:BX198">IF($I135="","",SUM($BV135:$BW135))</f>
        <v/>
      </c>
      <c s="50" t="str">
        <f t="shared" si="35" ref="BY135:BY198">IF($I135="","",COUNTIF($M135:$BU135,"A"))</f>
        <v/>
      </c>
      <c s="252" t="str">
        <f>IF($I135="","",'OCT 24'!$CC135)</f>
        <v/>
      </c>
      <c s="91" t="str">
        <f t="shared" si="36" ref="CA135:CA198">IF($I135="","",SUM($BY135:$BZ135))</f>
        <v/>
      </c>
      <c s="50" t="str">
        <f t="shared" si="37" ref="CB135:CB198">IF($I135="","",COUNTIF($M135:$BU135,"L"))</f>
        <v/>
      </c>
      <c s="252" t="str">
        <f>IF($I135="","",'OCT 24'!$CF135)</f>
        <v/>
      </c>
      <c s="91" t="str">
        <f t="shared" si="38" ref="CD135:CD198">IF($I135="","",SUM($CB135:$CC135))</f>
        <v/>
      </c>
      <c s="80"/>
      <c s="77"/>
      <c s="59"/>
      <c s="59"/>
      <c s="59"/>
      <c s="74" t="str">
        <f t="shared" si="32"/>
        <v/>
      </c>
      <c s="59"/>
      <c s="59"/>
      <c s="59"/>
      <c s="59"/>
      <c s="59"/>
      <c s="59"/>
      <c s="59"/>
      <c s="59"/>
    </row>
    <row r="136" spans="1:96" ht="15.75" customHeight="1">
      <c r="A136" s="230" t="str">
        <f>IF('STUDENT DATA SHEET '!A137="","",'STUDENT DATA SHEET '!A137)</f>
        <v/>
      </c>
      <c s="231" t="str">
        <f>IFERROR(IF('STUDENT DATA SHEET '!B137="","",'STUDENT DATA SHEET '!B137),"")</f>
        <v/>
      </c>
      <c s="231" t="str">
        <f>IFERROR(IF('STUDENT DATA SHEET '!C137="","",'STUDENT DATA SHEET '!C137),"")</f>
        <v/>
      </c>
      <c s="231" t="str">
        <f>IFERROR(IF('STUDENT DATA SHEET '!D137="","",'STUDENT DATA SHEET '!D137),"")</f>
        <v/>
      </c>
      <c s="43" t="str">
        <f>IFERROR(IF('STUDENT DATA SHEET '!E137="","",'STUDENT DATA SHEET '!E137),"")</f>
        <v/>
      </c>
      <c s="234" t="str">
        <f>IFERROR(IF('STUDENT DATA SHEET '!F137="","",'STUDENT DATA SHEET '!F137),"")</f>
        <v/>
      </c>
      <c s="231" t="str">
        <f>IFERROR(IF('STUDENT DATA SHEET '!G137="","",'STUDENT DATA SHEET '!G137),"")</f>
        <v/>
      </c>
      <c s="231" t="str">
        <f>IFERROR(IF('STUDENT DATA SHEET '!H137="","",'STUDENT DATA SHEET '!H137),"")</f>
        <v/>
      </c>
      <c s="231" t="str">
        <f>IFERROR(UPPER(IF('STUDENT DATA SHEET '!I137="","",'STUDENT DATA SHEET '!I137)),"")</f>
        <v/>
      </c>
      <c s="54" t="str">
        <f>IFERROR(IF('STUDENT DATA SHEET '!J137="","",'STUDENT DATA SHEET '!J137),"")</f>
        <v/>
      </c>
      <c s="54" t="str">
        <f>IFERROR(IF('STUDENT DATA SHEET '!K137="","",'STUDENT DATA SHEET '!K137),"")</f>
        <v/>
      </c>
      <c s="54"/>
      <c s="48"/>
      <c s="48"/>
      <c s="48"/>
      <c s="48"/>
      <c s="48"/>
      <c s="48"/>
      <c s="48"/>
      <c s="48"/>
      <c s="48"/>
      <c s="48"/>
      <c s="48"/>
      <c s="48"/>
      <c s="48"/>
      <c s="48"/>
      <c s="48"/>
      <c s="48"/>
      <c s="48"/>
      <c s="48"/>
      <c s="48"/>
      <c s="48"/>
      <c s="48"/>
      <c s="48"/>
      <c s="48"/>
      <c s="48"/>
      <c s="48"/>
      <c s="48"/>
      <c s="48"/>
      <c s="48"/>
      <c s="48"/>
      <c s="48"/>
      <c s="48"/>
      <c s="48"/>
      <c s="89" t="str">
        <f>IF(B136="","",_xlfn.AGGREGATE(3,5,$B$6:B136))</f>
        <v/>
      </c>
      <c s="49"/>
      <c s="49"/>
      <c s="48"/>
      <c s="48"/>
      <c s="48"/>
      <c s="48"/>
      <c s="48"/>
      <c s="48"/>
      <c s="48"/>
      <c s="48"/>
      <c s="48"/>
      <c s="48"/>
      <c s="48"/>
      <c s="48"/>
      <c s="48"/>
      <c s="48"/>
      <c s="48"/>
      <c s="48"/>
      <c s="48"/>
      <c s="48"/>
      <c s="48"/>
      <c s="48"/>
      <c s="48"/>
      <c s="48"/>
      <c s="48"/>
      <c s="48"/>
      <c s="48"/>
      <c s="48"/>
      <c s="50" t="str">
        <f t="shared" si="33"/>
        <v/>
      </c>
      <c s="252" t="str">
        <f>IF($I136="","",'OCT 24'!$BZ136)</f>
        <v/>
      </c>
      <c s="91" t="str">
        <f t="shared" si="34"/>
        <v/>
      </c>
      <c s="50" t="str">
        <f t="shared" si="35"/>
        <v/>
      </c>
      <c s="252" t="str">
        <f>IF($I136="","",'OCT 24'!$CC136)</f>
        <v/>
      </c>
      <c s="91" t="str">
        <f t="shared" si="36"/>
        <v/>
      </c>
      <c s="50" t="str">
        <f t="shared" si="37"/>
        <v/>
      </c>
      <c s="252" t="str">
        <f>IF($I136="","",'OCT 24'!$CF136)</f>
        <v/>
      </c>
      <c s="91" t="str">
        <f t="shared" si="38"/>
        <v/>
      </c>
      <c s="80"/>
      <c s="77"/>
      <c s="59"/>
      <c s="59"/>
      <c s="59"/>
      <c s="74" t="str">
        <f t="shared" si="32"/>
        <v/>
      </c>
      <c s="59"/>
      <c s="59"/>
      <c s="59"/>
      <c s="59"/>
      <c s="59"/>
      <c s="59"/>
      <c s="59"/>
      <c s="59"/>
    </row>
    <row r="137" spans="1:96" ht="15.75" customHeight="1">
      <c r="A137" s="230" t="str">
        <f>IF('STUDENT DATA SHEET '!A138="","",'STUDENT DATA SHEET '!A138)</f>
        <v/>
      </c>
      <c s="231" t="str">
        <f>IFERROR(IF('STUDENT DATA SHEET '!B138="","",'STUDENT DATA SHEET '!B138),"")</f>
        <v/>
      </c>
      <c s="231" t="str">
        <f>IFERROR(IF('STUDENT DATA SHEET '!C138="","",'STUDENT DATA SHEET '!C138),"")</f>
        <v/>
      </c>
      <c s="231" t="str">
        <f>IFERROR(IF('STUDENT DATA SHEET '!D138="","",'STUDENT DATA SHEET '!D138),"")</f>
        <v/>
      </c>
      <c s="43" t="str">
        <f>IFERROR(IF('STUDENT DATA SHEET '!E138="","",'STUDENT DATA SHEET '!E138),"")</f>
        <v/>
      </c>
      <c s="234" t="str">
        <f>IFERROR(IF('STUDENT DATA SHEET '!F138="","",'STUDENT DATA SHEET '!F138),"")</f>
        <v/>
      </c>
      <c s="231" t="str">
        <f>IFERROR(IF('STUDENT DATA SHEET '!G138="","",'STUDENT DATA SHEET '!G138),"")</f>
        <v/>
      </c>
      <c s="231" t="str">
        <f>IFERROR(IF('STUDENT DATA SHEET '!H138="","",'STUDENT DATA SHEET '!H138),"")</f>
        <v/>
      </c>
      <c s="231" t="str">
        <f>IFERROR(UPPER(IF('STUDENT DATA SHEET '!I138="","",'STUDENT DATA SHEET '!I138)),"")</f>
        <v/>
      </c>
      <c s="54" t="str">
        <f>IFERROR(IF('STUDENT DATA SHEET '!J138="","",'STUDENT DATA SHEET '!J138),"")</f>
        <v/>
      </c>
      <c s="54" t="str">
        <f>IFERROR(IF('STUDENT DATA SHEET '!K138="","",'STUDENT DATA SHEET '!K138),"")</f>
        <v/>
      </c>
      <c s="54"/>
      <c s="48"/>
      <c s="48"/>
      <c s="48"/>
      <c s="48"/>
      <c s="48"/>
      <c s="48"/>
      <c s="48"/>
      <c s="48"/>
      <c s="48"/>
      <c s="48"/>
      <c s="48"/>
      <c s="48"/>
      <c s="48"/>
      <c s="48"/>
      <c s="48"/>
      <c s="48"/>
      <c s="48"/>
      <c s="48"/>
      <c s="48"/>
      <c s="48"/>
      <c s="48"/>
      <c s="48"/>
      <c s="48"/>
      <c s="48"/>
      <c s="48"/>
      <c s="48"/>
      <c s="48"/>
      <c s="48"/>
      <c s="48"/>
      <c s="48"/>
      <c s="48"/>
      <c s="48"/>
      <c s="89" t="str">
        <f>IF(B137="","",_xlfn.AGGREGATE(3,5,$B$6:B137))</f>
        <v/>
      </c>
      <c s="49"/>
      <c s="49"/>
      <c s="48"/>
      <c s="48"/>
      <c s="48"/>
      <c s="48"/>
      <c s="48"/>
      <c s="48"/>
      <c s="48"/>
      <c s="48"/>
      <c s="48"/>
      <c s="48"/>
      <c s="48"/>
      <c s="48"/>
      <c s="48"/>
      <c s="48"/>
      <c s="48"/>
      <c s="48"/>
      <c s="48"/>
      <c s="48"/>
      <c s="48"/>
      <c s="48"/>
      <c s="48"/>
      <c s="48"/>
      <c s="48"/>
      <c s="48"/>
      <c s="48"/>
      <c s="48"/>
      <c s="50" t="str">
        <f t="shared" si="33"/>
        <v/>
      </c>
      <c s="252" t="str">
        <f>IF($I137="","",'OCT 24'!$BZ137)</f>
        <v/>
      </c>
      <c s="91" t="str">
        <f t="shared" si="34"/>
        <v/>
      </c>
      <c s="50" t="str">
        <f t="shared" si="35"/>
        <v/>
      </c>
      <c s="252" t="str">
        <f>IF($I137="","",'OCT 24'!$CC137)</f>
        <v/>
      </c>
      <c s="91" t="str">
        <f t="shared" si="36"/>
        <v/>
      </c>
      <c s="50" t="str">
        <f t="shared" si="37"/>
        <v/>
      </c>
      <c s="252" t="str">
        <f>IF($I137="","",'OCT 24'!$CF137)</f>
        <v/>
      </c>
      <c s="91" t="str">
        <f t="shared" si="38"/>
        <v/>
      </c>
      <c s="80"/>
      <c s="77"/>
      <c s="59"/>
      <c s="59"/>
      <c s="59"/>
      <c s="74" t="str">
        <f t="shared" si="32"/>
        <v/>
      </c>
      <c s="59"/>
      <c s="59"/>
      <c s="59"/>
      <c s="59"/>
      <c s="59"/>
      <c s="59"/>
      <c s="59"/>
      <c s="59"/>
    </row>
    <row r="138" spans="1:96" ht="15.75" customHeight="1">
      <c r="A138" s="230" t="str">
        <f>IF('STUDENT DATA SHEET '!A139="","",'STUDENT DATA SHEET '!A139)</f>
        <v/>
      </c>
      <c s="231" t="str">
        <f>IFERROR(IF('STUDENT DATA SHEET '!B139="","",'STUDENT DATA SHEET '!B139),"")</f>
        <v/>
      </c>
      <c s="231" t="str">
        <f>IFERROR(IF('STUDENT DATA SHEET '!C139="","",'STUDENT DATA SHEET '!C139),"")</f>
        <v/>
      </c>
      <c s="231" t="str">
        <f>IFERROR(IF('STUDENT DATA SHEET '!D139="","",'STUDENT DATA SHEET '!D139),"")</f>
        <v/>
      </c>
      <c s="43" t="str">
        <f>IFERROR(IF('STUDENT DATA SHEET '!E139="","",'STUDENT DATA SHEET '!E139),"")</f>
        <v/>
      </c>
      <c s="234" t="str">
        <f>IFERROR(IF('STUDENT DATA SHEET '!F139="","",'STUDENT DATA SHEET '!F139),"")</f>
        <v/>
      </c>
      <c s="231" t="str">
        <f>IFERROR(IF('STUDENT DATA SHEET '!G139="","",'STUDENT DATA SHEET '!G139),"")</f>
        <v/>
      </c>
      <c s="231" t="str">
        <f>IFERROR(IF('STUDENT DATA SHEET '!H139="","",'STUDENT DATA SHEET '!H139),"")</f>
        <v/>
      </c>
      <c s="231" t="str">
        <f>IFERROR(UPPER(IF('STUDENT DATA SHEET '!I139="","",'STUDENT DATA SHEET '!I139)),"")</f>
        <v/>
      </c>
      <c s="54" t="str">
        <f>IFERROR(IF('STUDENT DATA SHEET '!J139="","",'STUDENT DATA SHEET '!J139),"")</f>
        <v/>
      </c>
      <c s="54" t="str">
        <f>IFERROR(IF('STUDENT DATA SHEET '!K139="","",'STUDENT DATA SHEET '!K139),"")</f>
        <v/>
      </c>
      <c s="54"/>
      <c s="48"/>
      <c s="48"/>
      <c s="48"/>
      <c s="48"/>
      <c s="48"/>
      <c s="48"/>
      <c s="48"/>
      <c s="48"/>
      <c s="48"/>
      <c s="48"/>
      <c s="48"/>
      <c s="48"/>
      <c s="48"/>
      <c s="48"/>
      <c s="48"/>
      <c s="48"/>
      <c s="48"/>
      <c s="48"/>
      <c s="48"/>
      <c s="48"/>
      <c s="48"/>
      <c s="48"/>
      <c s="48"/>
      <c s="48"/>
      <c s="48"/>
      <c s="48"/>
      <c s="48"/>
      <c s="48"/>
      <c s="48"/>
      <c s="48"/>
      <c s="48"/>
      <c s="48"/>
      <c s="89" t="str">
        <f>IF(B138="","",_xlfn.AGGREGATE(3,5,$B$6:B138))</f>
        <v/>
      </c>
      <c s="49"/>
      <c s="49"/>
      <c s="48"/>
      <c s="48"/>
      <c s="48"/>
      <c s="48"/>
      <c s="48"/>
      <c s="48"/>
      <c s="48"/>
      <c s="48"/>
      <c s="48"/>
      <c s="48"/>
      <c s="48"/>
      <c s="48"/>
      <c s="48"/>
      <c s="48"/>
      <c s="48"/>
      <c s="48"/>
      <c s="48"/>
      <c s="48"/>
      <c s="48"/>
      <c s="48"/>
      <c s="48"/>
      <c s="48"/>
      <c s="48"/>
      <c s="48"/>
      <c s="48"/>
      <c s="48"/>
      <c s="50" t="str">
        <f t="shared" si="33"/>
        <v/>
      </c>
      <c s="252" t="str">
        <f>IF($I138="","",'OCT 24'!$BZ138)</f>
        <v/>
      </c>
      <c s="91" t="str">
        <f t="shared" si="34"/>
        <v/>
      </c>
      <c s="50" t="str">
        <f t="shared" si="35"/>
        <v/>
      </c>
      <c s="252" t="str">
        <f>IF($I138="","",'OCT 24'!$CC138)</f>
        <v/>
      </c>
      <c s="91" t="str">
        <f t="shared" si="36"/>
        <v/>
      </c>
      <c s="50" t="str">
        <f t="shared" si="37"/>
        <v/>
      </c>
      <c s="252" t="str">
        <f>IF($I138="","",'OCT 24'!$CF138)</f>
        <v/>
      </c>
      <c s="91" t="str">
        <f t="shared" si="38"/>
        <v/>
      </c>
      <c s="80"/>
      <c s="77"/>
      <c s="59"/>
      <c s="59"/>
      <c s="59"/>
      <c s="74" t="str">
        <f t="shared" si="32"/>
        <v/>
      </c>
      <c s="59"/>
      <c s="59"/>
      <c s="59"/>
      <c s="59"/>
      <c s="59"/>
      <c s="59"/>
      <c s="59"/>
      <c s="59"/>
    </row>
    <row r="139" spans="1:96" ht="15.75" customHeight="1">
      <c r="A139" s="230" t="str">
        <f>IF('STUDENT DATA SHEET '!A140="","",'STUDENT DATA SHEET '!A140)</f>
        <v/>
      </c>
      <c s="231" t="str">
        <f>IFERROR(IF('STUDENT DATA SHEET '!B140="","",'STUDENT DATA SHEET '!B140),"")</f>
        <v/>
      </c>
      <c s="231" t="str">
        <f>IFERROR(IF('STUDENT DATA SHEET '!C140="","",'STUDENT DATA SHEET '!C140),"")</f>
        <v/>
      </c>
      <c s="231" t="str">
        <f>IFERROR(IF('STUDENT DATA SHEET '!D140="","",'STUDENT DATA SHEET '!D140),"")</f>
        <v/>
      </c>
      <c s="43" t="str">
        <f>IFERROR(IF('STUDENT DATA SHEET '!E140="","",'STUDENT DATA SHEET '!E140),"")</f>
        <v/>
      </c>
      <c s="234" t="str">
        <f>IFERROR(IF('STUDENT DATA SHEET '!F140="","",'STUDENT DATA SHEET '!F140),"")</f>
        <v/>
      </c>
      <c s="231" t="str">
        <f>IFERROR(IF('STUDENT DATA SHEET '!G140="","",'STUDENT DATA SHEET '!G140),"")</f>
        <v/>
      </c>
      <c s="231" t="str">
        <f>IFERROR(IF('STUDENT DATA SHEET '!H140="","",'STUDENT DATA SHEET '!H140),"")</f>
        <v/>
      </c>
      <c s="231" t="str">
        <f>IFERROR(UPPER(IF('STUDENT DATA SHEET '!I140="","",'STUDENT DATA SHEET '!I140)),"")</f>
        <v/>
      </c>
      <c s="54" t="str">
        <f>IFERROR(IF('STUDENT DATA SHEET '!J140="","",'STUDENT DATA SHEET '!J140),"")</f>
        <v/>
      </c>
      <c s="54" t="str">
        <f>IFERROR(IF('STUDENT DATA SHEET '!K140="","",'STUDENT DATA SHEET '!K140),"")</f>
        <v/>
      </c>
      <c s="54"/>
      <c s="48"/>
      <c s="48"/>
      <c s="48"/>
      <c s="48"/>
      <c s="48"/>
      <c s="48"/>
      <c s="48"/>
      <c s="48"/>
      <c s="48"/>
      <c s="48"/>
      <c s="48"/>
      <c s="48"/>
      <c s="48"/>
      <c s="48"/>
      <c s="48"/>
      <c s="48"/>
      <c s="48"/>
      <c s="48"/>
      <c s="48"/>
      <c s="48"/>
      <c s="48"/>
      <c s="48"/>
      <c s="48"/>
      <c s="48"/>
      <c s="48"/>
      <c s="48"/>
      <c s="48"/>
      <c s="48"/>
      <c s="48"/>
      <c s="48"/>
      <c s="48"/>
      <c s="48"/>
      <c s="89" t="str">
        <f>IF(B139="","",_xlfn.AGGREGATE(3,5,$B$6:B139))</f>
        <v/>
      </c>
      <c s="49"/>
      <c s="49"/>
      <c s="48"/>
      <c s="48"/>
      <c s="48"/>
      <c s="48"/>
      <c s="48"/>
      <c s="48"/>
      <c s="48"/>
      <c s="48"/>
      <c s="48"/>
      <c s="48"/>
      <c s="48"/>
      <c s="48"/>
      <c s="48"/>
      <c s="48"/>
      <c s="48"/>
      <c s="48"/>
      <c s="48"/>
      <c s="48"/>
      <c s="48"/>
      <c s="48"/>
      <c s="48"/>
      <c s="48"/>
      <c s="48"/>
      <c s="48"/>
      <c s="48"/>
      <c s="48"/>
      <c s="50" t="str">
        <f t="shared" si="33"/>
        <v/>
      </c>
      <c s="252" t="str">
        <f>IF($I139="","",'OCT 24'!$BZ139)</f>
        <v/>
      </c>
      <c s="91" t="str">
        <f t="shared" si="34"/>
        <v/>
      </c>
      <c s="50" t="str">
        <f t="shared" si="35"/>
        <v/>
      </c>
      <c s="252" t="str">
        <f>IF($I139="","",'OCT 24'!$CC139)</f>
        <v/>
      </c>
      <c s="91" t="str">
        <f t="shared" si="36"/>
        <v/>
      </c>
      <c s="50" t="str">
        <f t="shared" si="37"/>
        <v/>
      </c>
      <c s="252" t="str">
        <f>IF($I139="","",'OCT 24'!$CF139)</f>
        <v/>
      </c>
      <c s="91" t="str">
        <f t="shared" si="38"/>
        <v/>
      </c>
      <c s="80"/>
      <c s="77"/>
      <c s="59"/>
      <c s="59"/>
      <c s="59"/>
      <c s="74" t="str">
        <f t="shared" si="32"/>
        <v/>
      </c>
      <c s="59"/>
      <c s="59"/>
      <c s="59"/>
      <c s="59"/>
      <c s="59"/>
      <c s="59"/>
      <c s="59"/>
      <c s="59"/>
    </row>
    <row r="140" spans="1:96" ht="15.75" customHeight="1">
      <c r="A140" s="230" t="str">
        <f>IF('STUDENT DATA SHEET '!A141="","",'STUDENT DATA SHEET '!A141)</f>
        <v/>
      </c>
      <c s="231" t="str">
        <f>IFERROR(IF('STUDENT DATA SHEET '!B141="","",'STUDENT DATA SHEET '!B141),"")</f>
        <v/>
      </c>
      <c s="231" t="str">
        <f>IFERROR(IF('STUDENT DATA SHEET '!C141="","",'STUDENT DATA SHEET '!C141),"")</f>
        <v/>
      </c>
      <c s="231" t="str">
        <f>IFERROR(IF('STUDENT DATA SHEET '!D141="","",'STUDENT DATA SHEET '!D141),"")</f>
        <v/>
      </c>
      <c s="43" t="str">
        <f>IFERROR(IF('STUDENT DATA SHEET '!E141="","",'STUDENT DATA SHEET '!E141),"")</f>
        <v/>
      </c>
      <c s="234" t="str">
        <f>IFERROR(IF('STUDENT DATA SHEET '!F141="","",'STUDENT DATA SHEET '!F141),"")</f>
        <v/>
      </c>
      <c s="231" t="str">
        <f>IFERROR(IF('STUDENT DATA SHEET '!G141="","",'STUDENT DATA SHEET '!G141),"")</f>
        <v/>
      </c>
      <c s="231" t="str">
        <f>IFERROR(IF('STUDENT DATA SHEET '!H141="","",'STUDENT DATA SHEET '!H141),"")</f>
        <v/>
      </c>
      <c s="231" t="str">
        <f>IFERROR(UPPER(IF('STUDENT DATA SHEET '!I141="","",'STUDENT DATA SHEET '!I141)),"")</f>
        <v/>
      </c>
      <c s="54" t="str">
        <f>IFERROR(IF('STUDENT DATA SHEET '!J141="","",'STUDENT DATA SHEET '!J141),"")</f>
        <v/>
      </c>
      <c s="54" t="str">
        <f>IFERROR(IF('STUDENT DATA SHEET '!K141="","",'STUDENT DATA SHEET '!K141),"")</f>
        <v/>
      </c>
      <c s="54"/>
      <c s="48"/>
      <c s="48"/>
      <c s="48"/>
      <c s="48"/>
      <c s="48"/>
      <c s="48"/>
      <c s="48"/>
      <c s="48"/>
      <c s="48"/>
      <c s="48"/>
      <c s="48"/>
      <c s="48"/>
      <c s="48"/>
      <c s="48"/>
      <c s="48"/>
      <c s="48"/>
      <c s="48"/>
      <c s="48"/>
      <c s="48"/>
      <c s="48"/>
      <c s="48"/>
      <c s="48"/>
      <c s="48"/>
      <c s="48"/>
      <c s="48"/>
      <c s="48"/>
      <c s="48"/>
      <c s="48"/>
      <c s="48"/>
      <c s="48"/>
      <c s="48"/>
      <c s="48"/>
      <c s="89" t="str">
        <f>IF(B140="","",_xlfn.AGGREGATE(3,5,$B$6:B140))</f>
        <v/>
      </c>
      <c s="49"/>
      <c s="49"/>
      <c s="48"/>
      <c s="48"/>
      <c s="48"/>
      <c s="48"/>
      <c s="48"/>
      <c s="48"/>
      <c s="48"/>
      <c s="48"/>
      <c s="48"/>
      <c s="48"/>
      <c s="48"/>
      <c s="48"/>
      <c s="48"/>
      <c s="48"/>
      <c s="48"/>
      <c s="48"/>
      <c s="48"/>
      <c s="48"/>
      <c s="48"/>
      <c s="48"/>
      <c s="48"/>
      <c s="48"/>
      <c s="48"/>
      <c s="48"/>
      <c s="48"/>
      <c s="48"/>
      <c s="50" t="str">
        <f t="shared" si="33"/>
        <v/>
      </c>
      <c s="252" t="str">
        <f>IF($I140="","",'OCT 24'!$BZ140)</f>
        <v/>
      </c>
      <c s="91" t="str">
        <f t="shared" si="34"/>
        <v/>
      </c>
      <c s="50" t="str">
        <f t="shared" si="35"/>
        <v/>
      </c>
      <c s="252" t="str">
        <f>IF($I140="","",'OCT 24'!$CC140)</f>
        <v/>
      </c>
      <c s="91" t="str">
        <f t="shared" si="36"/>
        <v/>
      </c>
      <c s="50" t="str">
        <f t="shared" si="37"/>
        <v/>
      </c>
      <c s="252" t="str">
        <f>IF($I140="","",'OCT 24'!$CF140)</f>
        <v/>
      </c>
      <c s="91" t="str">
        <f t="shared" si="38"/>
        <v/>
      </c>
      <c s="80"/>
      <c s="77"/>
      <c s="59"/>
      <c s="59"/>
      <c s="59"/>
      <c s="74" t="str">
        <f t="shared" si="32"/>
        <v/>
      </c>
      <c s="59"/>
      <c s="59"/>
      <c s="59"/>
      <c s="59"/>
      <c s="59"/>
      <c s="59"/>
      <c s="59"/>
      <c s="59"/>
    </row>
    <row r="141" spans="1:96" ht="15.75" customHeight="1">
      <c r="A141" s="230" t="str">
        <f>IF('STUDENT DATA SHEET '!A142="","",'STUDENT DATA SHEET '!A142)</f>
        <v/>
      </c>
      <c s="231" t="str">
        <f>IFERROR(IF('STUDENT DATA SHEET '!B142="","",'STUDENT DATA SHEET '!B142),"")</f>
        <v/>
      </c>
      <c s="231" t="str">
        <f>IFERROR(IF('STUDENT DATA SHEET '!C142="","",'STUDENT DATA SHEET '!C142),"")</f>
        <v/>
      </c>
      <c s="231" t="str">
        <f>IFERROR(IF('STUDENT DATA SHEET '!D142="","",'STUDENT DATA SHEET '!D142),"")</f>
        <v/>
      </c>
      <c s="43" t="str">
        <f>IFERROR(IF('STUDENT DATA SHEET '!E142="","",'STUDENT DATA SHEET '!E142),"")</f>
        <v/>
      </c>
      <c s="234" t="str">
        <f>IFERROR(IF('STUDENT DATA SHEET '!F142="","",'STUDENT DATA SHEET '!F142),"")</f>
        <v/>
      </c>
      <c s="231" t="str">
        <f>IFERROR(IF('STUDENT DATA SHEET '!G142="","",'STUDENT DATA SHEET '!G142),"")</f>
        <v/>
      </c>
      <c s="231" t="str">
        <f>IFERROR(IF('STUDENT DATA SHEET '!H142="","",'STUDENT DATA SHEET '!H142),"")</f>
        <v/>
      </c>
      <c s="231" t="str">
        <f>IFERROR(UPPER(IF('STUDENT DATA SHEET '!I142="","",'STUDENT DATA SHEET '!I142)),"")</f>
        <v/>
      </c>
      <c s="54" t="str">
        <f>IFERROR(IF('STUDENT DATA SHEET '!J142="","",'STUDENT DATA SHEET '!J142),"")</f>
        <v/>
      </c>
      <c s="54" t="str">
        <f>IFERROR(IF('STUDENT DATA SHEET '!K142="","",'STUDENT DATA SHEET '!K142),"")</f>
        <v/>
      </c>
      <c s="54"/>
      <c s="48"/>
      <c s="48"/>
      <c s="48"/>
      <c s="48"/>
      <c s="48"/>
      <c s="48"/>
      <c s="48"/>
      <c s="48"/>
      <c s="48"/>
      <c s="48"/>
      <c s="48"/>
      <c s="48"/>
      <c s="48"/>
      <c s="48"/>
      <c s="48"/>
      <c s="48"/>
      <c s="48"/>
      <c s="48"/>
      <c s="48"/>
      <c s="48"/>
      <c s="48"/>
      <c s="48"/>
      <c s="48"/>
      <c s="48"/>
      <c s="48"/>
      <c s="48"/>
      <c s="48"/>
      <c s="48"/>
      <c s="48"/>
      <c s="48"/>
      <c s="48"/>
      <c s="48"/>
      <c s="89" t="str">
        <f>IF(B141="","",_xlfn.AGGREGATE(3,5,$B$6:B141))</f>
        <v/>
      </c>
      <c s="49"/>
      <c s="49"/>
      <c s="48"/>
      <c s="48"/>
      <c s="48"/>
      <c s="48"/>
      <c s="48"/>
      <c s="48"/>
      <c s="48"/>
      <c s="48"/>
      <c s="48"/>
      <c s="48"/>
      <c s="48"/>
      <c s="48"/>
      <c s="48"/>
      <c s="48"/>
      <c s="48"/>
      <c s="48"/>
      <c s="48"/>
      <c s="48"/>
      <c s="48"/>
      <c s="48"/>
      <c s="48"/>
      <c s="48"/>
      <c s="48"/>
      <c s="48"/>
      <c s="48"/>
      <c s="48"/>
      <c s="50" t="str">
        <f t="shared" si="33"/>
        <v/>
      </c>
      <c s="252" t="str">
        <f>IF($I141="","",'OCT 24'!$BZ141)</f>
        <v/>
      </c>
      <c s="91" t="str">
        <f t="shared" si="34"/>
        <v/>
      </c>
      <c s="50" t="str">
        <f t="shared" si="35"/>
        <v/>
      </c>
      <c s="252" t="str">
        <f>IF($I141="","",'OCT 24'!$CC141)</f>
        <v/>
      </c>
      <c s="91" t="str">
        <f t="shared" si="36"/>
        <v/>
      </c>
      <c s="50" t="str">
        <f t="shared" si="37"/>
        <v/>
      </c>
      <c s="252" t="str">
        <f>IF($I141="","",'OCT 24'!$CF141)</f>
        <v/>
      </c>
      <c s="91" t="str">
        <f t="shared" si="38"/>
        <v/>
      </c>
      <c s="80"/>
      <c s="77"/>
      <c s="59"/>
      <c s="59"/>
      <c s="59"/>
      <c s="74" t="str">
        <f t="shared" si="32"/>
        <v/>
      </c>
      <c s="59"/>
      <c s="59"/>
      <c s="59"/>
      <c s="59"/>
      <c s="59"/>
      <c s="59"/>
      <c s="59"/>
      <c s="59"/>
    </row>
    <row r="142" spans="1:96" ht="15.75" customHeight="1">
      <c r="A142" s="230" t="str">
        <f>IF('STUDENT DATA SHEET '!A143="","",'STUDENT DATA SHEET '!A143)</f>
        <v/>
      </c>
      <c s="231" t="str">
        <f>IFERROR(IF('STUDENT DATA SHEET '!B143="","",'STUDENT DATA SHEET '!B143),"")</f>
        <v/>
      </c>
      <c s="231" t="str">
        <f>IFERROR(IF('STUDENT DATA SHEET '!C143="","",'STUDENT DATA SHEET '!C143),"")</f>
        <v/>
      </c>
      <c s="231" t="str">
        <f>IFERROR(IF('STUDENT DATA SHEET '!D143="","",'STUDENT DATA SHEET '!D143),"")</f>
        <v/>
      </c>
      <c s="43" t="str">
        <f>IFERROR(IF('STUDENT DATA SHEET '!E143="","",'STUDENT DATA SHEET '!E143),"")</f>
        <v/>
      </c>
      <c s="234" t="str">
        <f>IFERROR(IF('STUDENT DATA SHEET '!F143="","",'STUDENT DATA SHEET '!F143),"")</f>
        <v/>
      </c>
      <c s="231" t="str">
        <f>IFERROR(IF('STUDENT DATA SHEET '!G143="","",'STUDENT DATA SHEET '!G143),"")</f>
        <v/>
      </c>
      <c s="231" t="str">
        <f>IFERROR(IF('STUDENT DATA SHEET '!H143="","",'STUDENT DATA SHEET '!H143),"")</f>
        <v/>
      </c>
      <c s="231" t="str">
        <f>IFERROR(UPPER(IF('STUDENT DATA SHEET '!I143="","",'STUDENT DATA SHEET '!I143)),"")</f>
        <v/>
      </c>
      <c s="54" t="str">
        <f>IFERROR(IF('STUDENT DATA SHEET '!J143="","",'STUDENT DATA SHEET '!J143),"")</f>
        <v/>
      </c>
      <c s="54" t="str">
        <f>IFERROR(IF('STUDENT DATA SHEET '!K143="","",'STUDENT DATA SHEET '!K143),"")</f>
        <v/>
      </c>
      <c s="54"/>
      <c s="48"/>
      <c s="48"/>
      <c s="48"/>
      <c s="48"/>
      <c s="48"/>
      <c s="48"/>
      <c s="48"/>
      <c s="48"/>
      <c s="48"/>
      <c s="48"/>
      <c s="48"/>
      <c s="48"/>
      <c s="48"/>
      <c s="48"/>
      <c s="48"/>
      <c s="48"/>
      <c s="48"/>
      <c s="48"/>
      <c s="48"/>
      <c s="48"/>
      <c s="48"/>
      <c s="48"/>
      <c s="48"/>
      <c s="48"/>
      <c s="48"/>
      <c s="48"/>
      <c s="48"/>
      <c s="48"/>
      <c s="48"/>
      <c s="48"/>
      <c s="48"/>
      <c s="48"/>
      <c s="89" t="str">
        <f>IF(B142="","",_xlfn.AGGREGATE(3,5,$B$6:B142))</f>
        <v/>
      </c>
      <c s="49"/>
      <c s="49"/>
      <c s="48"/>
      <c s="48"/>
      <c s="48"/>
      <c s="48"/>
      <c s="48"/>
      <c s="48"/>
      <c s="48"/>
      <c s="48"/>
      <c s="48"/>
      <c s="48"/>
      <c s="48"/>
      <c s="48"/>
      <c s="48"/>
      <c s="48"/>
      <c s="48"/>
      <c s="48"/>
      <c s="48"/>
      <c s="48"/>
      <c s="48"/>
      <c s="48"/>
      <c s="48"/>
      <c s="48"/>
      <c s="48"/>
      <c s="48"/>
      <c s="48"/>
      <c s="48"/>
      <c s="50" t="str">
        <f t="shared" si="33"/>
        <v/>
      </c>
      <c s="252" t="str">
        <f>IF($I142="","",'OCT 24'!$BZ142)</f>
        <v/>
      </c>
      <c s="91" t="str">
        <f t="shared" si="34"/>
        <v/>
      </c>
      <c s="50" t="str">
        <f t="shared" si="35"/>
        <v/>
      </c>
      <c s="252" t="str">
        <f>IF($I142="","",'OCT 24'!$CC142)</f>
        <v/>
      </c>
      <c s="91" t="str">
        <f t="shared" si="36"/>
        <v/>
      </c>
      <c s="50" t="str">
        <f t="shared" si="37"/>
        <v/>
      </c>
      <c s="252" t="str">
        <f>IF($I142="","",'OCT 24'!$CF142)</f>
        <v/>
      </c>
      <c s="91" t="str">
        <f t="shared" si="38"/>
        <v/>
      </c>
      <c s="80"/>
      <c s="77"/>
      <c s="59"/>
      <c s="59"/>
      <c s="59"/>
      <c s="74" t="str">
        <f t="shared" si="32"/>
        <v/>
      </c>
      <c s="59"/>
      <c s="59"/>
      <c s="59"/>
      <c s="59"/>
      <c s="59"/>
      <c s="59"/>
      <c s="59"/>
      <c s="59"/>
    </row>
    <row r="143" spans="1:96" ht="15.75" customHeight="1">
      <c r="A143" s="230" t="str">
        <f>IF('STUDENT DATA SHEET '!A144="","",'STUDENT DATA SHEET '!A144)</f>
        <v/>
      </c>
      <c s="231" t="str">
        <f>IFERROR(IF('STUDENT DATA SHEET '!B144="","",'STUDENT DATA SHEET '!B144),"")</f>
        <v/>
      </c>
      <c s="231" t="str">
        <f>IFERROR(IF('STUDENT DATA SHEET '!C144="","",'STUDENT DATA SHEET '!C144),"")</f>
        <v/>
      </c>
      <c s="231" t="str">
        <f>IFERROR(IF('STUDENT DATA SHEET '!D144="","",'STUDENT DATA SHEET '!D144),"")</f>
        <v/>
      </c>
      <c s="43" t="str">
        <f>IFERROR(IF('STUDENT DATA SHEET '!E144="","",'STUDENT DATA SHEET '!E144),"")</f>
        <v/>
      </c>
      <c s="234" t="str">
        <f>IFERROR(IF('STUDENT DATA SHEET '!F144="","",'STUDENT DATA SHEET '!F144),"")</f>
        <v/>
      </c>
      <c s="231" t="str">
        <f>IFERROR(IF('STUDENT DATA SHEET '!G144="","",'STUDENT DATA SHEET '!G144),"")</f>
        <v/>
      </c>
      <c s="231" t="str">
        <f>IFERROR(IF('STUDENT DATA SHEET '!H144="","",'STUDENT DATA SHEET '!H144),"")</f>
        <v/>
      </c>
      <c s="231" t="str">
        <f>IFERROR(UPPER(IF('STUDENT DATA SHEET '!I144="","",'STUDENT DATA SHEET '!I144)),"")</f>
        <v/>
      </c>
      <c s="54" t="str">
        <f>IFERROR(IF('STUDENT DATA SHEET '!J144="","",'STUDENT DATA SHEET '!J144),"")</f>
        <v/>
      </c>
      <c s="54" t="str">
        <f>IFERROR(IF('STUDENT DATA SHEET '!K144="","",'STUDENT DATA SHEET '!K144),"")</f>
        <v/>
      </c>
      <c s="54"/>
      <c s="48"/>
      <c s="48"/>
      <c s="48"/>
      <c s="48"/>
      <c s="48"/>
      <c s="48"/>
      <c s="48"/>
      <c s="48"/>
      <c s="48"/>
      <c s="48"/>
      <c s="48"/>
      <c s="48"/>
      <c s="48"/>
      <c s="48"/>
      <c s="48"/>
      <c s="48"/>
      <c s="48"/>
      <c s="48"/>
      <c s="48"/>
      <c s="48"/>
      <c s="48"/>
      <c s="48"/>
      <c s="48"/>
      <c s="48"/>
      <c s="48"/>
      <c s="48"/>
      <c s="48"/>
      <c s="48"/>
      <c s="48"/>
      <c s="48"/>
      <c s="48"/>
      <c s="48"/>
      <c s="89" t="str">
        <f>IF(B143="","",_xlfn.AGGREGATE(3,5,$B$6:B143))</f>
        <v/>
      </c>
      <c s="49"/>
      <c s="49"/>
      <c s="48"/>
      <c s="48"/>
      <c s="48"/>
      <c s="48"/>
      <c s="48"/>
      <c s="48"/>
      <c s="48"/>
      <c s="48"/>
      <c s="48"/>
      <c s="48"/>
      <c s="48"/>
      <c s="48"/>
      <c s="48"/>
      <c s="48"/>
      <c s="48"/>
      <c s="48"/>
      <c s="48"/>
      <c s="48"/>
      <c s="48"/>
      <c s="48"/>
      <c s="48"/>
      <c s="48"/>
      <c s="48"/>
      <c s="48"/>
      <c s="48"/>
      <c s="48"/>
      <c s="50" t="str">
        <f t="shared" si="33"/>
        <v/>
      </c>
      <c s="252" t="str">
        <f>IF($I143="","",'OCT 24'!$BZ143)</f>
        <v/>
      </c>
      <c s="91" t="str">
        <f t="shared" si="34"/>
        <v/>
      </c>
      <c s="50" t="str">
        <f t="shared" si="35"/>
        <v/>
      </c>
      <c s="252" t="str">
        <f>IF($I143="","",'OCT 24'!$CC143)</f>
        <v/>
      </c>
      <c s="91" t="str">
        <f t="shared" si="36"/>
        <v/>
      </c>
      <c s="50" t="str">
        <f t="shared" si="37"/>
        <v/>
      </c>
      <c s="252" t="str">
        <f>IF($I143="","",'OCT 24'!$CF143)</f>
        <v/>
      </c>
      <c s="91" t="str">
        <f t="shared" si="38"/>
        <v/>
      </c>
      <c s="80"/>
      <c s="77"/>
      <c s="59"/>
      <c s="59"/>
      <c s="59"/>
      <c s="74" t="str">
        <f t="shared" si="32"/>
        <v/>
      </c>
      <c s="59"/>
      <c s="59"/>
      <c s="59"/>
      <c s="59"/>
      <c s="59"/>
      <c s="59"/>
      <c s="59"/>
      <c s="59"/>
    </row>
    <row r="144" spans="1:96" ht="15.75" customHeight="1">
      <c r="A144" s="230" t="str">
        <f>IF('STUDENT DATA SHEET '!A145="","",'STUDENT DATA SHEET '!A145)</f>
        <v/>
      </c>
      <c s="231" t="str">
        <f>IFERROR(IF('STUDENT DATA SHEET '!B145="","",'STUDENT DATA SHEET '!B145),"")</f>
        <v/>
      </c>
      <c s="231" t="str">
        <f>IFERROR(IF('STUDENT DATA SHEET '!C145="","",'STUDENT DATA SHEET '!C145),"")</f>
        <v/>
      </c>
      <c s="231" t="str">
        <f>IFERROR(IF('STUDENT DATA SHEET '!D145="","",'STUDENT DATA SHEET '!D145),"")</f>
        <v/>
      </c>
      <c s="43" t="str">
        <f>IFERROR(IF('STUDENT DATA SHEET '!E145="","",'STUDENT DATA SHEET '!E145),"")</f>
        <v/>
      </c>
      <c s="234" t="str">
        <f>IFERROR(IF('STUDENT DATA SHEET '!F145="","",'STUDENT DATA SHEET '!F145),"")</f>
        <v/>
      </c>
      <c s="231" t="str">
        <f>IFERROR(IF('STUDENT DATA SHEET '!G145="","",'STUDENT DATA SHEET '!G145),"")</f>
        <v/>
      </c>
      <c s="231" t="str">
        <f>IFERROR(IF('STUDENT DATA SHEET '!H145="","",'STUDENT DATA SHEET '!H145),"")</f>
        <v/>
      </c>
      <c s="231" t="str">
        <f>IFERROR(UPPER(IF('STUDENT DATA SHEET '!I145="","",'STUDENT DATA SHEET '!I145)),"")</f>
        <v/>
      </c>
      <c s="54" t="str">
        <f>IFERROR(IF('STUDENT DATA SHEET '!J145="","",'STUDENT DATA SHEET '!J145),"")</f>
        <v/>
      </c>
      <c s="54" t="str">
        <f>IFERROR(IF('STUDENT DATA SHEET '!K145="","",'STUDENT DATA SHEET '!K145),"")</f>
        <v/>
      </c>
      <c s="54"/>
      <c s="48"/>
      <c s="48"/>
      <c s="48"/>
      <c s="48"/>
      <c s="48"/>
      <c s="48"/>
      <c s="48"/>
      <c s="48"/>
      <c s="48"/>
      <c s="48"/>
      <c s="48"/>
      <c s="48"/>
      <c s="48"/>
      <c s="48"/>
      <c s="48"/>
      <c s="48"/>
      <c s="48"/>
      <c s="48"/>
      <c s="48"/>
      <c s="48"/>
      <c s="48"/>
      <c s="48"/>
      <c s="48"/>
      <c s="48"/>
      <c s="48"/>
      <c s="48"/>
      <c s="48"/>
      <c s="48"/>
      <c s="48"/>
      <c s="48"/>
      <c s="48"/>
      <c s="48"/>
      <c s="89" t="str">
        <f>IF(B144="","",_xlfn.AGGREGATE(3,5,$B$6:B144))</f>
        <v/>
      </c>
      <c s="49"/>
      <c s="49"/>
      <c s="48"/>
      <c s="48"/>
      <c s="48"/>
      <c s="48"/>
      <c s="48"/>
      <c s="48"/>
      <c s="48"/>
      <c s="48"/>
      <c s="48"/>
      <c s="48"/>
      <c s="48"/>
      <c s="48"/>
      <c s="48"/>
      <c s="48"/>
      <c s="48"/>
      <c s="48"/>
      <c s="48"/>
      <c s="48"/>
      <c s="48"/>
      <c s="48"/>
      <c s="48"/>
      <c s="48"/>
      <c s="48"/>
      <c s="48"/>
      <c s="48"/>
      <c s="48"/>
      <c s="50" t="str">
        <f t="shared" si="33"/>
        <v/>
      </c>
      <c s="252" t="str">
        <f>IF($I144="","",'OCT 24'!$BZ144)</f>
        <v/>
      </c>
      <c s="91" t="str">
        <f t="shared" si="34"/>
        <v/>
      </c>
      <c s="50" t="str">
        <f t="shared" si="35"/>
        <v/>
      </c>
      <c s="252" t="str">
        <f>IF($I144="","",'OCT 24'!$CC144)</f>
        <v/>
      </c>
      <c s="91" t="str">
        <f t="shared" si="36"/>
        <v/>
      </c>
      <c s="50" t="str">
        <f t="shared" si="37"/>
        <v/>
      </c>
      <c s="252" t="str">
        <f>IF($I144="","",'OCT 24'!$CF144)</f>
        <v/>
      </c>
      <c s="91" t="str">
        <f t="shared" si="38"/>
        <v/>
      </c>
      <c s="80"/>
      <c s="77"/>
      <c s="59"/>
      <c s="59"/>
      <c s="59"/>
      <c s="74" t="str">
        <f t="shared" si="32"/>
        <v/>
      </c>
      <c s="59"/>
      <c s="59"/>
      <c s="59"/>
      <c s="59"/>
      <c s="59"/>
      <c s="59"/>
      <c s="59"/>
      <c s="59"/>
    </row>
    <row r="145" spans="1:96" ht="15.75" customHeight="1">
      <c r="A145" s="230" t="str">
        <f>IF('STUDENT DATA SHEET '!A146="","",'STUDENT DATA SHEET '!A146)</f>
        <v/>
      </c>
      <c s="231" t="str">
        <f>IFERROR(IF('STUDENT DATA SHEET '!B146="","",'STUDENT DATA SHEET '!B146),"")</f>
        <v/>
      </c>
      <c s="231" t="str">
        <f>IFERROR(IF('STUDENT DATA SHEET '!C146="","",'STUDENT DATA SHEET '!C146),"")</f>
        <v/>
      </c>
      <c s="231" t="str">
        <f>IFERROR(IF('STUDENT DATA SHEET '!D146="","",'STUDENT DATA SHEET '!D146),"")</f>
        <v/>
      </c>
      <c s="43" t="str">
        <f>IFERROR(IF('STUDENT DATA SHEET '!E146="","",'STUDENT DATA SHEET '!E146),"")</f>
        <v/>
      </c>
      <c s="234" t="str">
        <f>IFERROR(IF('STUDENT DATA SHEET '!F146="","",'STUDENT DATA SHEET '!F146),"")</f>
        <v/>
      </c>
      <c s="231" t="str">
        <f>IFERROR(IF('STUDENT DATA SHEET '!G146="","",'STUDENT DATA SHEET '!G146),"")</f>
        <v/>
      </c>
      <c s="231" t="str">
        <f>IFERROR(IF('STUDENT DATA SHEET '!H146="","",'STUDENT DATA SHEET '!H146),"")</f>
        <v/>
      </c>
      <c s="231" t="str">
        <f>IFERROR(UPPER(IF('STUDENT DATA SHEET '!I146="","",'STUDENT DATA SHEET '!I146)),"")</f>
        <v/>
      </c>
      <c s="54" t="str">
        <f>IFERROR(IF('STUDENT DATA SHEET '!J146="","",'STUDENT DATA SHEET '!J146),"")</f>
        <v/>
      </c>
      <c s="54" t="str">
        <f>IFERROR(IF('STUDENT DATA SHEET '!K146="","",'STUDENT DATA SHEET '!K146),"")</f>
        <v/>
      </c>
      <c s="54"/>
      <c s="48"/>
      <c s="48"/>
      <c s="48"/>
      <c s="48"/>
      <c s="48"/>
      <c s="48"/>
      <c s="48"/>
      <c s="48"/>
      <c s="48"/>
      <c s="48"/>
      <c s="48"/>
      <c s="48"/>
      <c s="48"/>
      <c s="48"/>
      <c s="48"/>
      <c s="48"/>
      <c s="48"/>
      <c s="48"/>
      <c s="48"/>
      <c s="48"/>
      <c s="48"/>
      <c s="48"/>
      <c s="48"/>
      <c s="48"/>
      <c s="48"/>
      <c s="48"/>
      <c s="48"/>
      <c s="48"/>
      <c s="48"/>
      <c s="48"/>
      <c s="48"/>
      <c s="48"/>
      <c s="89" t="str">
        <f>IF(B145="","",_xlfn.AGGREGATE(3,5,$B$6:B145))</f>
        <v/>
      </c>
      <c s="49"/>
      <c s="49"/>
      <c s="48"/>
      <c s="48"/>
      <c s="48"/>
      <c s="48"/>
      <c s="48"/>
      <c s="48"/>
      <c s="48"/>
      <c s="48"/>
      <c s="48"/>
      <c s="48"/>
      <c s="48"/>
      <c s="48"/>
      <c s="48"/>
      <c s="48"/>
      <c s="48"/>
      <c s="48"/>
      <c s="48"/>
      <c s="48"/>
      <c s="48"/>
      <c s="48"/>
      <c s="48"/>
      <c s="48"/>
      <c s="48"/>
      <c s="48"/>
      <c s="48"/>
      <c s="48"/>
      <c s="50" t="str">
        <f t="shared" si="33"/>
        <v/>
      </c>
      <c s="252" t="str">
        <f>IF($I145="","",'OCT 24'!$BZ145)</f>
        <v/>
      </c>
      <c s="91" t="str">
        <f t="shared" si="34"/>
        <v/>
      </c>
      <c s="50" t="str">
        <f t="shared" si="35"/>
        <v/>
      </c>
      <c s="252" t="str">
        <f>IF($I145="","",'OCT 24'!$CC145)</f>
        <v/>
      </c>
      <c s="91" t="str">
        <f t="shared" si="36"/>
        <v/>
      </c>
      <c s="50" t="str">
        <f t="shared" si="37"/>
        <v/>
      </c>
      <c s="252" t="str">
        <f>IF($I145="","",'OCT 24'!$CF145)</f>
        <v/>
      </c>
      <c s="91" t="str">
        <f t="shared" si="38"/>
        <v/>
      </c>
      <c s="80"/>
      <c s="77"/>
      <c s="59"/>
      <c s="59"/>
      <c s="59"/>
      <c s="74" t="str">
        <f t="shared" si="32"/>
        <v/>
      </c>
      <c s="59"/>
      <c s="59"/>
      <c s="59"/>
      <c s="59"/>
      <c s="59"/>
      <c s="59"/>
      <c s="59"/>
      <c s="59"/>
    </row>
    <row r="146" spans="1:96" ht="15.75" customHeight="1">
      <c r="A146" s="230" t="str">
        <f>IF('STUDENT DATA SHEET '!A147="","",'STUDENT DATA SHEET '!A147)</f>
        <v/>
      </c>
      <c s="231" t="str">
        <f>IFERROR(IF('STUDENT DATA SHEET '!B147="","",'STUDENT DATA SHEET '!B147),"")</f>
        <v/>
      </c>
      <c s="231" t="str">
        <f>IFERROR(IF('STUDENT DATA SHEET '!C147="","",'STUDENT DATA SHEET '!C147),"")</f>
        <v/>
      </c>
      <c s="231" t="str">
        <f>IFERROR(IF('STUDENT DATA SHEET '!D147="","",'STUDENT DATA SHEET '!D147),"")</f>
        <v/>
      </c>
      <c s="43" t="str">
        <f>IFERROR(IF('STUDENT DATA SHEET '!E147="","",'STUDENT DATA SHEET '!E147),"")</f>
        <v/>
      </c>
      <c s="234" t="str">
        <f>IFERROR(IF('STUDENT DATA SHEET '!F147="","",'STUDENT DATA SHEET '!F147),"")</f>
        <v/>
      </c>
      <c s="231" t="str">
        <f>IFERROR(IF('STUDENT DATA SHEET '!G147="","",'STUDENT DATA SHEET '!G147),"")</f>
        <v/>
      </c>
      <c s="231" t="str">
        <f>IFERROR(IF('STUDENT DATA SHEET '!H147="","",'STUDENT DATA SHEET '!H147),"")</f>
        <v/>
      </c>
      <c s="231" t="str">
        <f>IFERROR(UPPER(IF('STUDENT DATA SHEET '!I147="","",'STUDENT DATA SHEET '!I147)),"")</f>
        <v/>
      </c>
      <c s="54" t="str">
        <f>IFERROR(IF('STUDENT DATA SHEET '!J147="","",'STUDENT DATA SHEET '!J147),"")</f>
        <v/>
      </c>
      <c s="54" t="str">
        <f>IFERROR(IF('STUDENT DATA SHEET '!K147="","",'STUDENT DATA SHEET '!K147),"")</f>
        <v/>
      </c>
      <c s="54"/>
      <c s="48"/>
      <c s="48"/>
      <c s="48"/>
      <c s="48"/>
      <c s="48"/>
      <c s="48"/>
      <c s="48"/>
      <c s="48"/>
      <c s="48"/>
      <c s="48"/>
      <c s="48"/>
      <c s="48"/>
      <c s="48"/>
      <c s="48"/>
      <c s="48"/>
      <c s="48"/>
      <c s="48"/>
      <c s="48"/>
      <c s="48"/>
      <c s="48"/>
      <c s="48"/>
      <c s="48"/>
      <c s="48"/>
      <c s="48"/>
      <c s="48"/>
      <c s="48"/>
      <c s="48"/>
      <c s="48"/>
      <c s="48"/>
      <c s="48"/>
      <c s="48"/>
      <c s="48"/>
      <c s="89" t="str">
        <f>IF(B146="","",_xlfn.AGGREGATE(3,5,$B$6:B146))</f>
        <v/>
      </c>
      <c s="49"/>
      <c s="49"/>
      <c s="48"/>
      <c s="48"/>
      <c s="48"/>
      <c s="48"/>
      <c s="48"/>
      <c s="48"/>
      <c s="48"/>
      <c s="48"/>
      <c s="48"/>
      <c s="48"/>
      <c s="48"/>
      <c s="48"/>
      <c s="48"/>
      <c s="48"/>
      <c s="48"/>
      <c s="48"/>
      <c s="48"/>
      <c s="48"/>
      <c s="48"/>
      <c s="48"/>
      <c s="48"/>
      <c s="48"/>
      <c s="48"/>
      <c s="48"/>
      <c s="48"/>
      <c s="48"/>
      <c s="50" t="str">
        <f t="shared" si="33"/>
        <v/>
      </c>
      <c s="252" t="str">
        <f>IF($I146="","",'OCT 24'!$BZ146)</f>
        <v/>
      </c>
      <c s="91" t="str">
        <f t="shared" si="34"/>
        <v/>
      </c>
      <c s="50" t="str">
        <f t="shared" si="35"/>
        <v/>
      </c>
      <c s="252" t="str">
        <f>IF($I146="","",'OCT 24'!$CC146)</f>
        <v/>
      </c>
      <c s="91" t="str">
        <f t="shared" si="36"/>
        <v/>
      </c>
      <c s="50" t="str">
        <f t="shared" si="37"/>
        <v/>
      </c>
      <c s="252" t="str">
        <f>IF($I146="","",'OCT 24'!$CF146)</f>
        <v/>
      </c>
      <c s="91" t="str">
        <f t="shared" si="38"/>
        <v/>
      </c>
      <c s="80"/>
      <c s="77"/>
      <c s="59"/>
      <c s="59"/>
      <c s="59"/>
      <c s="74" t="str">
        <f t="shared" si="32"/>
        <v/>
      </c>
      <c s="59"/>
      <c s="59"/>
      <c s="59"/>
      <c s="59"/>
      <c s="59"/>
      <c s="59"/>
      <c s="59"/>
      <c s="59"/>
    </row>
    <row r="147" spans="1:96" ht="15.75" customHeight="1">
      <c r="A147" s="230" t="str">
        <f>IF('STUDENT DATA SHEET '!A148="","",'STUDENT DATA SHEET '!A148)</f>
        <v/>
      </c>
      <c s="231" t="str">
        <f>IFERROR(IF('STUDENT DATA SHEET '!B148="","",'STUDENT DATA SHEET '!B148),"")</f>
        <v/>
      </c>
      <c s="231" t="str">
        <f>IFERROR(IF('STUDENT DATA SHEET '!C148="","",'STUDENT DATA SHEET '!C148),"")</f>
        <v/>
      </c>
      <c s="231" t="str">
        <f>IFERROR(IF('STUDENT DATA SHEET '!D148="","",'STUDENT DATA SHEET '!D148),"")</f>
        <v/>
      </c>
      <c s="43" t="str">
        <f>IFERROR(IF('STUDENT DATA SHEET '!E148="","",'STUDENT DATA SHEET '!E148),"")</f>
        <v/>
      </c>
      <c s="234" t="str">
        <f>IFERROR(IF('STUDENT DATA SHEET '!F148="","",'STUDENT DATA SHEET '!F148),"")</f>
        <v/>
      </c>
      <c s="231" t="str">
        <f>IFERROR(IF('STUDENT DATA SHEET '!G148="","",'STUDENT DATA SHEET '!G148),"")</f>
        <v/>
      </c>
      <c s="231" t="str">
        <f>IFERROR(IF('STUDENT DATA SHEET '!H148="","",'STUDENT DATA SHEET '!H148),"")</f>
        <v/>
      </c>
      <c s="231" t="str">
        <f>IFERROR(UPPER(IF('STUDENT DATA SHEET '!I148="","",'STUDENT DATA SHEET '!I148)),"")</f>
        <v/>
      </c>
      <c s="54" t="str">
        <f>IFERROR(IF('STUDENT DATA SHEET '!J148="","",'STUDENT DATA SHEET '!J148),"")</f>
        <v/>
      </c>
      <c s="54" t="str">
        <f>IFERROR(IF('STUDENT DATA SHEET '!K148="","",'STUDENT DATA SHEET '!K148),"")</f>
        <v/>
      </c>
      <c s="54"/>
      <c s="48"/>
      <c s="48"/>
      <c s="48"/>
      <c s="48"/>
      <c s="48"/>
      <c s="48"/>
      <c s="48"/>
      <c s="48"/>
      <c s="48"/>
      <c s="48"/>
      <c s="48"/>
      <c s="48"/>
      <c s="48"/>
      <c s="48"/>
      <c s="48"/>
      <c s="48"/>
      <c s="48"/>
      <c s="48"/>
      <c s="48"/>
      <c s="48"/>
      <c s="48"/>
      <c s="48"/>
      <c s="48"/>
      <c s="48"/>
      <c s="48"/>
      <c s="48"/>
      <c s="48"/>
      <c s="48"/>
      <c s="48"/>
      <c s="48"/>
      <c s="48"/>
      <c s="48"/>
      <c s="89" t="str">
        <f>IF(B147="","",_xlfn.AGGREGATE(3,5,$B$6:B147))</f>
        <v/>
      </c>
      <c s="49"/>
      <c s="49"/>
      <c s="48"/>
      <c s="48"/>
      <c s="48"/>
      <c s="48"/>
      <c s="48"/>
      <c s="48"/>
      <c s="48"/>
      <c s="48"/>
      <c s="48"/>
      <c s="48"/>
      <c s="48"/>
      <c s="48"/>
      <c s="48"/>
      <c s="48"/>
      <c s="48"/>
      <c s="48"/>
      <c s="48"/>
      <c s="48"/>
      <c s="48"/>
      <c s="48"/>
      <c s="48"/>
      <c s="48"/>
      <c s="48"/>
      <c s="48"/>
      <c s="48"/>
      <c s="48"/>
      <c s="50" t="str">
        <f t="shared" si="33"/>
        <v/>
      </c>
      <c s="252" t="str">
        <f>IF($I147="","",'OCT 24'!$BZ147)</f>
        <v/>
      </c>
      <c s="91" t="str">
        <f t="shared" si="34"/>
        <v/>
      </c>
      <c s="50" t="str">
        <f t="shared" si="35"/>
        <v/>
      </c>
      <c s="252" t="str">
        <f>IF($I147="","",'OCT 24'!$CC147)</f>
        <v/>
      </c>
      <c s="91" t="str">
        <f t="shared" si="36"/>
        <v/>
      </c>
      <c s="50" t="str">
        <f t="shared" si="37"/>
        <v/>
      </c>
      <c s="252" t="str">
        <f>IF($I147="","",'OCT 24'!$CF147)</f>
        <v/>
      </c>
      <c s="91" t="str">
        <f t="shared" si="38"/>
        <v/>
      </c>
      <c s="80"/>
      <c s="77"/>
      <c s="59"/>
      <c s="59"/>
      <c s="59"/>
      <c s="74" t="str">
        <f t="shared" si="32"/>
        <v/>
      </c>
      <c s="59"/>
      <c s="59"/>
      <c s="59"/>
      <c s="59"/>
      <c s="59"/>
      <c s="59"/>
      <c s="59"/>
      <c s="59"/>
    </row>
    <row r="148" spans="1:96" ht="15.75" customHeight="1">
      <c r="A148" s="230" t="str">
        <f>IF('STUDENT DATA SHEET '!A149="","",'STUDENT DATA SHEET '!A149)</f>
        <v/>
      </c>
      <c s="231" t="str">
        <f>IFERROR(IF('STUDENT DATA SHEET '!B149="","",'STUDENT DATA SHEET '!B149),"")</f>
        <v/>
      </c>
      <c s="231" t="str">
        <f>IFERROR(IF('STUDENT DATA SHEET '!C149="","",'STUDENT DATA SHEET '!C149),"")</f>
        <v/>
      </c>
      <c s="231" t="str">
        <f>IFERROR(IF('STUDENT DATA SHEET '!D149="","",'STUDENT DATA SHEET '!D149),"")</f>
        <v/>
      </c>
      <c s="43" t="str">
        <f>IFERROR(IF('STUDENT DATA SHEET '!E149="","",'STUDENT DATA SHEET '!E149),"")</f>
        <v/>
      </c>
      <c s="234" t="str">
        <f>IFERROR(IF('STUDENT DATA SHEET '!F149="","",'STUDENT DATA SHEET '!F149),"")</f>
        <v/>
      </c>
      <c s="231" t="str">
        <f>IFERROR(IF('STUDENT DATA SHEET '!G149="","",'STUDENT DATA SHEET '!G149),"")</f>
        <v/>
      </c>
      <c s="231" t="str">
        <f>IFERROR(IF('STUDENT DATA SHEET '!H149="","",'STUDENT DATA SHEET '!H149),"")</f>
        <v/>
      </c>
      <c s="231" t="str">
        <f>IFERROR(UPPER(IF('STUDENT DATA SHEET '!I149="","",'STUDENT DATA SHEET '!I149)),"")</f>
        <v/>
      </c>
      <c s="54" t="str">
        <f>IFERROR(IF('STUDENT DATA SHEET '!J149="","",'STUDENT DATA SHEET '!J149),"")</f>
        <v/>
      </c>
      <c s="54" t="str">
        <f>IFERROR(IF('STUDENT DATA SHEET '!K149="","",'STUDENT DATA SHEET '!K149),"")</f>
        <v/>
      </c>
      <c s="54"/>
      <c s="48"/>
      <c s="48"/>
      <c s="48"/>
      <c s="48"/>
      <c s="48"/>
      <c s="48"/>
      <c s="48"/>
      <c s="48"/>
      <c s="48"/>
      <c s="48"/>
      <c s="48"/>
      <c s="48"/>
      <c s="48"/>
      <c s="48"/>
      <c s="48"/>
      <c s="48"/>
      <c s="48"/>
      <c s="48"/>
      <c s="48"/>
      <c s="48"/>
      <c s="48"/>
      <c s="48"/>
      <c s="48"/>
      <c s="48"/>
      <c s="48"/>
      <c s="48"/>
      <c s="48"/>
      <c s="48"/>
      <c s="48"/>
      <c s="48"/>
      <c s="48"/>
      <c s="48"/>
      <c s="89" t="str">
        <f>IF(B148="","",_xlfn.AGGREGATE(3,5,$B$6:B148))</f>
        <v/>
      </c>
      <c s="49"/>
      <c s="49"/>
      <c s="48"/>
      <c s="48"/>
      <c s="48"/>
      <c s="48"/>
      <c s="48"/>
      <c s="48"/>
      <c s="48"/>
      <c s="48"/>
      <c s="48"/>
      <c s="48"/>
      <c s="48"/>
      <c s="48"/>
      <c s="48"/>
      <c s="48"/>
      <c s="48"/>
      <c s="48"/>
      <c s="48"/>
      <c s="48"/>
      <c s="48"/>
      <c s="48"/>
      <c s="48"/>
      <c s="48"/>
      <c s="48"/>
      <c s="48"/>
      <c s="48"/>
      <c s="48"/>
      <c s="50" t="str">
        <f t="shared" si="33"/>
        <v/>
      </c>
      <c s="252" t="str">
        <f>IF($I148="","",'OCT 24'!$BZ148)</f>
        <v/>
      </c>
      <c s="91" t="str">
        <f t="shared" si="34"/>
        <v/>
      </c>
      <c s="50" t="str">
        <f t="shared" si="35"/>
        <v/>
      </c>
      <c s="252" t="str">
        <f>IF($I148="","",'OCT 24'!$CC148)</f>
        <v/>
      </c>
      <c s="91" t="str">
        <f t="shared" si="36"/>
        <v/>
      </c>
      <c s="50" t="str">
        <f t="shared" si="37"/>
        <v/>
      </c>
      <c s="252" t="str">
        <f>IF($I148="","",'OCT 24'!$CF148)</f>
        <v/>
      </c>
      <c s="91" t="str">
        <f t="shared" si="38"/>
        <v/>
      </c>
      <c s="80"/>
      <c s="77"/>
      <c s="59"/>
      <c s="59"/>
      <c s="59"/>
      <c s="74" t="str">
        <f t="shared" si="32"/>
        <v/>
      </c>
      <c s="59"/>
      <c s="59"/>
      <c s="59"/>
      <c s="59"/>
      <c s="59"/>
      <c s="59"/>
      <c s="59"/>
      <c s="59"/>
    </row>
    <row r="149" spans="1:96" ht="15.75" customHeight="1">
      <c r="A149" s="230" t="str">
        <f>IF('STUDENT DATA SHEET '!A150="","",'STUDENT DATA SHEET '!A150)</f>
        <v/>
      </c>
      <c s="231" t="str">
        <f>IFERROR(IF('STUDENT DATA SHEET '!B150="","",'STUDENT DATA SHEET '!B150),"")</f>
        <v/>
      </c>
      <c s="231" t="str">
        <f>IFERROR(IF('STUDENT DATA SHEET '!C150="","",'STUDENT DATA SHEET '!C150),"")</f>
        <v/>
      </c>
      <c s="231" t="str">
        <f>IFERROR(IF('STUDENT DATA SHEET '!D150="","",'STUDENT DATA SHEET '!D150),"")</f>
        <v/>
      </c>
      <c s="43" t="str">
        <f>IFERROR(IF('STUDENT DATA SHEET '!E150="","",'STUDENT DATA SHEET '!E150),"")</f>
        <v/>
      </c>
      <c s="234" t="str">
        <f>IFERROR(IF('STUDENT DATA SHEET '!F150="","",'STUDENT DATA SHEET '!F150),"")</f>
        <v/>
      </c>
      <c s="231" t="str">
        <f>IFERROR(IF('STUDENT DATA SHEET '!G150="","",'STUDENT DATA SHEET '!G150),"")</f>
        <v/>
      </c>
      <c s="231" t="str">
        <f>IFERROR(IF('STUDENT DATA SHEET '!H150="","",'STUDENT DATA SHEET '!H150),"")</f>
        <v/>
      </c>
      <c s="231" t="str">
        <f>IFERROR(UPPER(IF('STUDENT DATA SHEET '!I150="","",'STUDENT DATA SHEET '!I150)),"")</f>
        <v/>
      </c>
      <c s="54" t="str">
        <f>IFERROR(IF('STUDENT DATA SHEET '!J150="","",'STUDENT DATA SHEET '!J150),"")</f>
        <v/>
      </c>
      <c s="54" t="str">
        <f>IFERROR(IF('STUDENT DATA SHEET '!K150="","",'STUDENT DATA SHEET '!K150),"")</f>
        <v/>
      </c>
      <c s="54"/>
      <c s="48"/>
      <c s="48"/>
      <c s="48"/>
      <c s="48"/>
      <c s="48"/>
      <c s="48"/>
      <c s="48"/>
      <c s="48"/>
      <c s="48"/>
      <c s="48"/>
      <c s="48"/>
      <c s="48"/>
      <c s="48"/>
      <c s="48"/>
      <c s="48"/>
      <c s="48"/>
      <c s="48"/>
      <c s="48"/>
      <c s="48"/>
      <c s="48"/>
      <c s="48"/>
      <c s="48"/>
      <c s="48"/>
      <c s="48"/>
      <c s="48"/>
      <c s="48"/>
      <c s="48"/>
      <c s="48"/>
      <c s="48"/>
      <c s="48"/>
      <c s="48"/>
      <c s="48"/>
      <c s="89" t="str">
        <f>IF(B149="","",_xlfn.AGGREGATE(3,5,$B$6:B149))</f>
        <v/>
      </c>
      <c s="49"/>
      <c s="49"/>
      <c s="48"/>
      <c s="48"/>
      <c s="48"/>
      <c s="48"/>
      <c s="48"/>
      <c s="48"/>
      <c s="48"/>
      <c s="48"/>
      <c s="48"/>
      <c s="48"/>
      <c s="48"/>
      <c s="48"/>
      <c s="48"/>
      <c s="48"/>
      <c s="48"/>
      <c s="48"/>
      <c s="48"/>
      <c s="48"/>
      <c s="48"/>
      <c s="48"/>
      <c s="48"/>
      <c s="48"/>
      <c s="48"/>
      <c s="48"/>
      <c s="48"/>
      <c s="48"/>
      <c s="50" t="str">
        <f t="shared" si="33"/>
        <v/>
      </c>
      <c s="252" t="str">
        <f>IF($I149="","",'OCT 24'!$BZ149)</f>
        <v/>
      </c>
      <c s="91" t="str">
        <f t="shared" si="34"/>
        <v/>
      </c>
      <c s="50" t="str">
        <f t="shared" si="35"/>
        <v/>
      </c>
      <c s="252" t="str">
        <f>IF($I149="","",'OCT 24'!$CC149)</f>
        <v/>
      </c>
      <c s="91" t="str">
        <f t="shared" si="36"/>
        <v/>
      </c>
      <c s="50" t="str">
        <f t="shared" si="37"/>
        <v/>
      </c>
      <c s="252" t="str">
        <f>IF($I149="","",'OCT 24'!$CF149)</f>
        <v/>
      </c>
      <c s="91" t="str">
        <f t="shared" si="38"/>
        <v/>
      </c>
      <c s="80"/>
      <c s="77"/>
      <c s="59"/>
      <c s="59"/>
      <c s="59"/>
      <c s="74" t="str">
        <f t="shared" si="32"/>
        <v/>
      </c>
      <c s="59"/>
      <c s="59"/>
      <c s="59"/>
      <c s="59"/>
      <c s="59"/>
      <c s="59"/>
      <c s="59"/>
      <c s="59"/>
    </row>
    <row r="150" spans="1:96" ht="15.75" customHeight="1">
      <c r="A150" s="230" t="str">
        <f>IF('STUDENT DATA SHEET '!A151="","",'STUDENT DATA SHEET '!A151)</f>
        <v/>
      </c>
      <c s="231" t="str">
        <f>IFERROR(IF('STUDENT DATA SHEET '!B151="","",'STUDENT DATA SHEET '!B151),"")</f>
        <v/>
      </c>
      <c s="231" t="str">
        <f>IFERROR(IF('STUDENT DATA SHEET '!C151="","",'STUDENT DATA SHEET '!C151),"")</f>
        <v/>
      </c>
      <c s="231" t="str">
        <f>IFERROR(IF('STUDENT DATA SHEET '!D151="","",'STUDENT DATA SHEET '!D151),"")</f>
        <v/>
      </c>
      <c s="43" t="str">
        <f>IFERROR(IF('STUDENT DATA SHEET '!E151="","",'STUDENT DATA SHEET '!E151),"")</f>
        <v/>
      </c>
      <c s="234" t="str">
        <f>IFERROR(IF('STUDENT DATA SHEET '!F151="","",'STUDENT DATA SHEET '!F151),"")</f>
        <v/>
      </c>
      <c s="231" t="str">
        <f>IFERROR(IF('STUDENT DATA SHEET '!G151="","",'STUDENT DATA SHEET '!G151),"")</f>
        <v/>
      </c>
      <c s="231" t="str">
        <f>IFERROR(IF('STUDENT DATA SHEET '!H151="","",'STUDENT DATA SHEET '!H151),"")</f>
        <v/>
      </c>
      <c s="231" t="str">
        <f>IFERROR(UPPER(IF('STUDENT DATA SHEET '!I151="","",'STUDENT DATA SHEET '!I151)),"")</f>
        <v/>
      </c>
      <c s="54" t="str">
        <f>IFERROR(IF('STUDENT DATA SHEET '!J151="","",'STUDENT DATA SHEET '!J151),"")</f>
        <v/>
      </c>
      <c s="54" t="str">
        <f>IFERROR(IF('STUDENT DATA SHEET '!K151="","",'STUDENT DATA SHEET '!K151),"")</f>
        <v/>
      </c>
      <c s="54"/>
      <c s="48"/>
      <c s="48"/>
      <c s="48"/>
      <c s="48"/>
      <c s="48"/>
      <c s="48"/>
      <c s="48"/>
      <c s="48"/>
      <c s="48"/>
      <c s="48"/>
      <c s="48"/>
      <c s="48"/>
      <c s="48"/>
      <c s="48"/>
      <c s="48"/>
      <c s="48"/>
      <c s="48"/>
      <c s="48"/>
      <c s="48"/>
      <c s="48"/>
      <c s="48"/>
      <c s="48"/>
      <c s="48"/>
      <c s="48"/>
      <c s="48"/>
      <c s="48"/>
      <c s="48"/>
      <c s="48"/>
      <c s="48"/>
      <c s="48"/>
      <c s="48"/>
      <c s="48"/>
      <c s="89" t="str">
        <f>IF(B150="","",_xlfn.AGGREGATE(3,5,$B$6:B150))</f>
        <v/>
      </c>
      <c s="49"/>
      <c s="49"/>
      <c s="48"/>
      <c s="48"/>
      <c s="48"/>
      <c s="48"/>
      <c s="48"/>
      <c s="48"/>
      <c s="48"/>
      <c s="48"/>
      <c s="48"/>
      <c s="48"/>
      <c s="48"/>
      <c s="48"/>
      <c s="48"/>
      <c s="48"/>
      <c s="48"/>
      <c s="48"/>
      <c s="48"/>
      <c s="48"/>
      <c s="48"/>
      <c s="48"/>
      <c s="48"/>
      <c s="48"/>
      <c s="48"/>
      <c s="48"/>
      <c s="48"/>
      <c s="48"/>
      <c s="50" t="str">
        <f t="shared" si="33"/>
        <v/>
      </c>
      <c s="252" t="str">
        <f>IF($I150="","",'OCT 24'!$BZ150)</f>
        <v/>
      </c>
      <c s="91" t="str">
        <f t="shared" si="34"/>
        <v/>
      </c>
      <c s="50" t="str">
        <f t="shared" si="35"/>
        <v/>
      </c>
      <c s="252" t="str">
        <f>IF($I150="","",'OCT 24'!$CC150)</f>
        <v/>
      </c>
      <c s="91" t="str">
        <f t="shared" si="36"/>
        <v/>
      </c>
      <c s="50" t="str">
        <f t="shared" si="37"/>
        <v/>
      </c>
      <c s="252" t="str">
        <f>IF($I150="","",'OCT 24'!$CF150)</f>
        <v/>
      </c>
      <c s="91" t="str">
        <f t="shared" si="38"/>
        <v/>
      </c>
      <c s="80"/>
      <c s="77"/>
      <c s="59"/>
      <c s="59"/>
      <c s="59"/>
      <c s="74" t="str">
        <f t="shared" si="32"/>
        <v/>
      </c>
      <c s="59"/>
      <c s="59"/>
      <c s="59"/>
      <c s="59"/>
      <c s="59"/>
      <c s="59"/>
      <c s="59"/>
      <c s="59"/>
    </row>
    <row r="151" spans="1:96" ht="15.75" customHeight="1">
      <c r="A151" s="230" t="str">
        <f>IF('STUDENT DATA SHEET '!A152="","",'STUDENT DATA SHEET '!A152)</f>
        <v/>
      </c>
      <c s="231" t="str">
        <f>IFERROR(IF('STUDENT DATA SHEET '!B152="","",'STUDENT DATA SHEET '!B152),"")</f>
        <v/>
      </c>
      <c s="231" t="str">
        <f>IFERROR(IF('STUDENT DATA SHEET '!C152="","",'STUDENT DATA SHEET '!C152),"")</f>
        <v/>
      </c>
      <c s="231" t="str">
        <f>IFERROR(IF('STUDENT DATA SHEET '!D152="","",'STUDENT DATA SHEET '!D152),"")</f>
        <v/>
      </c>
      <c s="43" t="str">
        <f>IFERROR(IF('STUDENT DATA SHEET '!E152="","",'STUDENT DATA SHEET '!E152),"")</f>
        <v/>
      </c>
      <c s="234" t="str">
        <f>IFERROR(IF('STUDENT DATA SHEET '!F152="","",'STUDENT DATA SHEET '!F152),"")</f>
        <v/>
      </c>
      <c s="231" t="str">
        <f>IFERROR(IF('STUDENT DATA SHEET '!G152="","",'STUDENT DATA SHEET '!G152),"")</f>
        <v/>
      </c>
      <c s="231" t="str">
        <f>IFERROR(IF('STUDENT DATA SHEET '!H152="","",'STUDENT DATA SHEET '!H152),"")</f>
        <v/>
      </c>
      <c s="231" t="str">
        <f>IFERROR(UPPER(IF('STUDENT DATA SHEET '!I152="","",'STUDENT DATA SHEET '!I152)),"")</f>
        <v/>
      </c>
      <c s="54" t="str">
        <f>IFERROR(IF('STUDENT DATA SHEET '!J152="","",'STUDENT DATA SHEET '!J152),"")</f>
        <v/>
      </c>
      <c s="54" t="str">
        <f>IFERROR(IF('STUDENT DATA SHEET '!K152="","",'STUDENT DATA SHEET '!K152),"")</f>
        <v/>
      </c>
      <c s="54"/>
      <c s="48"/>
      <c s="48"/>
      <c s="48"/>
      <c s="48"/>
      <c s="48"/>
      <c s="48"/>
      <c s="48"/>
      <c s="48"/>
      <c s="48"/>
      <c s="48"/>
      <c s="48"/>
      <c s="48"/>
      <c s="48"/>
      <c s="48"/>
      <c s="48"/>
      <c s="48"/>
      <c s="48"/>
      <c s="48"/>
      <c s="48"/>
      <c s="48"/>
      <c s="48"/>
      <c s="48"/>
      <c s="48"/>
      <c s="48"/>
      <c s="48"/>
      <c s="48"/>
      <c s="48"/>
      <c s="48"/>
      <c s="48"/>
      <c s="48"/>
      <c s="48"/>
      <c s="48"/>
      <c s="89" t="str">
        <f>IF(B151="","",_xlfn.AGGREGATE(3,5,$B$6:B151))</f>
        <v/>
      </c>
      <c s="49"/>
      <c s="49"/>
      <c s="48"/>
      <c s="48"/>
      <c s="48"/>
      <c s="48"/>
      <c s="48"/>
      <c s="48"/>
      <c s="48"/>
      <c s="48"/>
      <c s="48"/>
      <c s="48"/>
      <c s="48"/>
      <c s="48"/>
      <c s="48"/>
      <c s="48"/>
      <c s="48"/>
      <c s="48"/>
      <c s="48"/>
      <c s="48"/>
      <c s="48"/>
      <c s="48"/>
      <c s="48"/>
      <c s="48"/>
      <c s="48"/>
      <c s="48"/>
      <c s="48"/>
      <c s="48"/>
      <c s="50" t="str">
        <f t="shared" si="33"/>
        <v/>
      </c>
      <c s="252" t="str">
        <f>IF($I151="","",'OCT 24'!$BZ151)</f>
        <v/>
      </c>
      <c s="91" t="str">
        <f t="shared" si="34"/>
        <v/>
      </c>
      <c s="50" t="str">
        <f t="shared" si="35"/>
        <v/>
      </c>
      <c s="252" t="str">
        <f>IF($I151="","",'OCT 24'!$CC151)</f>
        <v/>
      </c>
      <c s="91" t="str">
        <f t="shared" si="36"/>
        <v/>
      </c>
      <c s="50" t="str">
        <f t="shared" si="37"/>
        <v/>
      </c>
      <c s="252" t="str">
        <f>IF($I151="","",'OCT 24'!$CF151)</f>
        <v/>
      </c>
      <c s="91" t="str">
        <f t="shared" si="38"/>
        <v/>
      </c>
      <c s="80"/>
      <c s="77"/>
      <c s="59"/>
      <c s="59"/>
      <c s="59"/>
      <c s="74" t="str">
        <f t="shared" si="32"/>
        <v/>
      </c>
      <c s="59"/>
      <c s="59"/>
      <c s="59"/>
      <c s="59"/>
      <c s="59"/>
      <c s="59"/>
      <c s="59"/>
      <c s="59"/>
    </row>
    <row r="152" spans="1:96" ht="15.75" customHeight="1">
      <c r="A152" s="230" t="str">
        <f>IF('STUDENT DATA SHEET '!A153="","",'STUDENT DATA SHEET '!A153)</f>
        <v/>
      </c>
      <c s="231" t="str">
        <f>IFERROR(IF('STUDENT DATA SHEET '!B153="","",'STUDENT DATA SHEET '!B153),"")</f>
        <v/>
      </c>
      <c s="231" t="str">
        <f>IFERROR(IF('STUDENT DATA SHEET '!C153="","",'STUDENT DATA SHEET '!C153),"")</f>
        <v/>
      </c>
      <c s="231" t="str">
        <f>IFERROR(IF('STUDENT DATA SHEET '!D153="","",'STUDENT DATA SHEET '!D153),"")</f>
        <v/>
      </c>
      <c s="43" t="str">
        <f>IFERROR(IF('STUDENT DATA SHEET '!E153="","",'STUDENT DATA SHEET '!E153),"")</f>
        <v/>
      </c>
      <c s="234" t="str">
        <f>IFERROR(IF('STUDENT DATA SHEET '!F153="","",'STUDENT DATA SHEET '!F153),"")</f>
        <v/>
      </c>
      <c s="231" t="str">
        <f>IFERROR(IF('STUDENT DATA SHEET '!G153="","",'STUDENT DATA SHEET '!G153),"")</f>
        <v/>
      </c>
      <c s="231" t="str">
        <f>IFERROR(IF('STUDENT DATA SHEET '!H153="","",'STUDENT DATA SHEET '!H153),"")</f>
        <v/>
      </c>
      <c s="231" t="str">
        <f>IFERROR(UPPER(IF('STUDENT DATA SHEET '!I153="","",'STUDENT DATA SHEET '!I153)),"")</f>
        <v/>
      </c>
      <c s="54" t="str">
        <f>IFERROR(IF('STUDENT DATA SHEET '!J153="","",'STUDENT DATA SHEET '!J153),"")</f>
        <v/>
      </c>
      <c s="54" t="str">
        <f>IFERROR(IF('STUDENT DATA SHEET '!K153="","",'STUDENT DATA SHEET '!K153),"")</f>
        <v/>
      </c>
      <c s="54"/>
      <c s="48"/>
      <c s="48"/>
      <c s="48"/>
      <c s="48"/>
      <c s="48"/>
      <c s="48"/>
      <c s="48"/>
      <c s="48"/>
      <c s="48"/>
      <c s="48"/>
      <c s="48"/>
      <c s="48"/>
      <c s="48"/>
      <c s="48"/>
      <c s="48"/>
      <c s="48"/>
      <c s="48"/>
      <c s="48"/>
      <c s="48"/>
      <c s="48"/>
      <c s="48"/>
      <c s="48"/>
      <c s="48"/>
      <c s="48"/>
      <c s="48"/>
      <c s="48"/>
      <c s="48"/>
      <c s="48"/>
      <c s="48"/>
      <c s="48"/>
      <c s="48"/>
      <c s="48"/>
      <c s="89" t="str">
        <f>IF(B152="","",_xlfn.AGGREGATE(3,5,$B$6:B152))</f>
        <v/>
      </c>
      <c s="49"/>
      <c s="49"/>
      <c s="48"/>
      <c s="48"/>
      <c s="48"/>
      <c s="48"/>
      <c s="48"/>
      <c s="48"/>
      <c s="48"/>
      <c s="48"/>
      <c s="48"/>
      <c s="48"/>
      <c s="48"/>
      <c s="48"/>
      <c s="48"/>
      <c s="48"/>
      <c s="48"/>
      <c s="48"/>
      <c s="48"/>
      <c s="48"/>
      <c s="48"/>
      <c s="48"/>
      <c s="48"/>
      <c s="48"/>
      <c s="48"/>
      <c s="48"/>
      <c s="48"/>
      <c s="48"/>
      <c s="50" t="str">
        <f t="shared" si="33"/>
        <v/>
      </c>
      <c s="252" t="str">
        <f>IF($I152="","",'OCT 24'!$BZ152)</f>
        <v/>
      </c>
      <c s="91" t="str">
        <f t="shared" si="34"/>
        <v/>
      </c>
      <c s="50" t="str">
        <f t="shared" si="35"/>
        <v/>
      </c>
      <c s="252" t="str">
        <f>IF($I152="","",'OCT 24'!$CC152)</f>
        <v/>
      </c>
      <c s="91" t="str">
        <f t="shared" si="36"/>
        <v/>
      </c>
      <c s="50" t="str">
        <f t="shared" si="37"/>
        <v/>
      </c>
      <c s="252" t="str">
        <f>IF($I152="","",'OCT 24'!$CF152)</f>
        <v/>
      </c>
      <c s="91" t="str">
        <f t="shared" si="38"/>
        <v/>
      </c>
      <c s="80"/>
      <c s="77"/>
      <c s="59"/>
      <c s="59"/>
      <c s="59"/>
      <c s="74" t="str">
        <f t="shared" si="32"/>
        <v/>
      </c>
      <c s="59"/>
      <c s="59"/>
      <c s="59"/>
      <c s="59"/>
      <c s="59"/>
      <c s="59"/>
      <c s="59"/>
      <c s="59"/>
    </row>
    <row r="153" spans="1:96" ht="15.75" customHeight="1">
      <c r="A153" s="230" t="str">
        <f>IF('STUDENT DATA SHEET '!A154="","",'STUDENT DATA SHEET '!A154)</f>
        <v/>
      </c>
      <c s="231" t="str">
        <f>IFERROR(IF('STUDENT DATA SHEET '!B154="","",'STUDENT DATA SHEET '!B154),"")</f>
        <v/>
      </c>
      <c s="231" t="str">
        <f>IFERROR(IF('STUDENT DATA SHEET '!C154="","",'STUDENT DATA SHEET '!C154),"")</f>
        <v/>
      </c>
      <c s="231" t="str">
        <f>IFERROR(IF('STUDENT DATA SHEET '!D154="","",'STUDENT DATA SHEET '!D154),"")</f>
        <v/>
      </c>
      <c s="43" t="str">
        <f>IFERROR(IF('STUDENT DATA SHEET '!E154="","",'STUDENT DATA SHEET '!E154),"")</f>
        <v/>
      </c>
      <c s="234" t="str">
        <f>IFERROR(IF('STUDENT DATA SHEET '!F154="","",'STUDENT DATA SHEET '!F154),"")</f>
        <v/>
      </c>
      <c s="231" t="str">
        <f>IFERROR(IF('STUDENT DATA SHEET '!G154="","",'STUDENT DATA SHEET '!G154),"")</f>
        <v/>
      </c>
      <c s="231" t="str">
        <f>IFERROR(IF('STUDENT DATA SHEET '!H154="","",'STUDENT DATA SHEET '!H154),"")</f>
        <v/>
      </c>
      <c s="231" t="str">
        <f>IFERROR(UPPER(IF('STUDENT DATA SHEET '!I154="","",'STUDENT DATA SHEET '!I154)),"")</f>
        <v/>
      </c>
      <c s="54" t="str">
        <f>IFERROR(IF('STUDENT DATA SHEET '!J154="","",'STUDENT DATA SHEET '!J154),"")</f>
        <v/>
      </c>
      <c s="54" t="str">
        <f>IFERROR(IF('STUDENT DATA SHEET '!K154="","",'STUDENT DATA SHEET '!K154),"")</f>
        <v/>
      </c>
      <c s="54"/>
      <c s="48"/>
      <c s="48"/>
      <c s="48"/>
      <c s="48"/>
      <c s="48"/>
      <c s="48"/>
      <c s="48"/>
      <c s="48"/>
      <c s="48"/>
      <c s="48"/>
      <c s="48"/>
      <c s="48"/>
      <c s="48"/>
      <c s="48"/>
      <c s="48"/>
      <c s="48"/>
      <c s="48"/>
      <c s="48"/>
      <c s="48"/>
      <c s="48"/>
      <c s="48"/>
      <c s="48"/>
      <c s="48"/>
      <c s="48"/>
      <c s="48"/>
      <c s="48"/>
      <c s="48"/>
      <c s="48"/>
      <c s="48"/>
      <c s="48"/>
      <c s="48"/>
      <c s="48"/>
      <c s="89" t="str">
        <f>IF(B153="","",_xlfn.AGGREGATE(3,5,$B$6:B153))</f>
        <v/>
      </c>
      <c s="49"/>
      <c s="49"/>
      <c s="48"/>
      <c s="48"/>
      <c s="48"/>
      <c s="48"/>
      <c s="48"/>
      <c s="48"/>
      <c s="48"/>
      <c s="48"/>
      <c s="48"/>
      <c s="48"/>
      <c s="48"/>
      <c s="48"/>
      <c s="48"/>
      <c s="48"/>
      <c s="48"/>
      <c s="48"/>
      <c s="48"/>
      <c s="48"/>
      <c s="48"/>
      <c s="48"/>
      <c s="48"/>
      <c s="48"/>
      <c s="48"/>
      <c s="48"/>
      <c s="48"/>
      <c s="48"/>
      <c s="50" t="str">
        <f t="shared" si="33"/>
        <v/>
      </c>
      <c s="252" t="str">
        <f>IF($I153="","",'OCT 24'!$BZ153)</f>
        <v/>
      </c>
      <c s="91" t="str">
        <f t="shared" si="34"/>
        <v/>
      </c>
      <c s="50" t="str">
        <f t="shared" si="35"/>
        <v/>
      </c>
      <c s="252" t="str">
        <f>IF($I153="","",'OCT 24'!$CC153)</f>
        <v/>
      </c>
      <c s="91" t="str">
        <f t="shared" si="36"/>
        <v/>
      </c>
      <c s="50" t="str">
        <f t="shared" si="37"/>
        <v/>
      </c>
      <c s="252" t="str">
        <f>IF($I153="","",'OCT 24'!$CF153)</f>
        <v/>
      </c>
      <c s="91" t="str">
        <f t="shared" si="38"/>
        <v/>
      </c>
      <c s="80"/>
      <c s="77"/>
      <c s="59"/>
      <c s="59"/>
      <c s="59"/>
      <c s="74" t="str">
        <f t="shared" si="32"/>
        <v/>
      </c>
      <c s="59"/>
      <c s="59"/>
      <c s="59"/>
      <c s="59"/>
      <c s="59"/>
      <c s="59"/>
      <c s="59"/>
      <c s="59"/>
    </row>
    <row r="154" spans="1:96" ht="15.75" customHeight="1">
      <c r="A154" s="230" t="str">
        <f>IF('STUDENT DATA SHEET '!A155="","",'STUDENT DATA SHEET '!A155)</f>
        <v/>
      </c>
      <c s="231" t="str">
        <f>IFERROR(IF('STUDENT DATA SHEET '!B155="","",'STUDENT DATA SHEET '!B155),"")</f>
        <v/>
      </c>
      <c s="231" t="str">
        <f>IFERROR(IF('STUDENT DATA SHEET '!C155="","",'STUDENT DATA SHEET '!C155),"")</f>
        <v/>
      </c>
      <c s="231" t="str">
        <f>IFERROR(IF('STUDENT DATA SHEET '!D155="","",'STUDENT DATA SHEET '!D155),"")</f>
        <v/>
      </c>
      <c s="43" t="str">
        <f>IFERROR(IF('STUDENT DATA SHEET '!E155="","",'STUDENT DATA SHEET '!E155),"")</f>
        <v/>
      </c>
      <c s="234" t="str">
        <f>IFERROR(IF('STUDENT DATA SHEET '!F155="","",'STUDENT DATA SHEET '!F155),"")</f>
        <v/>
      </c>
      <c s="231" t="str">
        <f>IFERROR(IF('STUDENT DATA SHEET '!G155="","",'STUDENT DATA SHEET '!G155),"")</f>
        <v/>
      </c>
      <c s="231" t="str">
        <f>IFERROR(IF('STUDENT DATA SHEET '!H155="","",'STUDENT DATA SHEET '!H155),"")</f>
        <v/>
      </c>
      <c s="231" t="str">
        <f>IFERROR(UPPER(IF('STUDENT DATA SHEET '!I155="","",'STUDENT DATA SHEET '!I155)),"")</f>
        <v/>
      </c>
      <c s="54" t="str">
        <f>IFERROR(IF('STUDENT DATA SHEET '!J155="","",'STUDENT DATA SHEET '!J155),"")</f>
        <v/>
      </c>
      <c s="54" t="str">
        <f>IFERROR(IF('STUDENT DATA SHEET '!K155="","",'STUDENT DATA SHEET '!K155),"")</f>
        <v/>
      </c>
      <c s="54"/>
      <c s="48"/>
      <c s="48"/>
      <c s="48"/>
      <c s="48"/>
      <c s="48"/>
      <c s="48"/>
      <c s="48"/>
      <c s="48"/>
      <c s="48"/>
      <c s="48"/>
      <c s="48"/>
      <c s="48"/>
      <c s="48"/>
      <c s="48"/>
      <c s="48"/>
      <c s="48"/>
      <c s="48"/>
      <c s="48"/>
      <c s="48"/>
      <c s="48"/>
      <c s="48"/>
      <c s="48"/>
      <c s="48"/>
      <c s="48"/>
      <c s="48"/>
      <c s="48"/>
      <c s="48"/>
      <c s="48"/>
      <c s="48"/>
      <c s="48"/>
      <c s="48"/>
      <c s="48"/>
      <c s="89" t="str">
        <f>IF(B154="","",_xlfn.AGGREGATE(3,5,$B$6:B154))</f>
        <v/>
      </c>
      <c s="49"/>
      <c s="49"/>
      <c s="48"/>
      <c s="48"/>
      <c s="48"/>
      <c s="48"/>
      <c s="48"/>
      <c s="48"/>
      <c s="48"/>
      <c s="48"/>
      <c s="48"/>
      <c s="48"/>
      <c s="48"/>
      <c s="48"/>
      <c s="48"/>
      <c s="48"/>
      <c s="48"/>
      <c s="48"/>
      <c s="48"/>
      <c s="48"/>
      <c s="48"/>
      <c s="48"/>
      <c s="48"/>
      <c s="48"/>
      <c s="48"/>
      <c s="48"/>
      <c s="48"/>
      <c s="48"/>
      <c s="50" t="str">
        <f t="shared" si="33"/>
        <v/>
      </c>
      <c s="252" t="str">
        <f>IF($I154="","",'OCT 24'!$BZ154)</f>
        <v/>
      </c>
      <c s="91" t="str">
        <f t="shared" si="34"/>
        <v/>
      </c>
      <c s="50" t="str">
        <f t="shared" si="35"/>
        <v/>
      </c>
      <c s="252" t="str">
        <f>IF($I154="","",'OCT 24'!$CC154)</f>
        <v/>
      </c>
      <c s="91" t="str">
        <f t="shared" si="36"/>
        <v/>
      </c>
      <c s="50" t="str">
        <f t="shared" si="37"/>
        <v/>
      </c>
      <c s="252" t="str">
        <f>IF($I154="","",'OCT 24'!$CF154)</f>
        <v/>
      </c>
      <c s="91" t="str">
        <f t="shared" si="38"/>
        <v/>
      </c>
      <c s="80"/>
      <c s="77"/>
      <c s="59"/>
      <c s="59"/>
      <c s="59"/>
      <c s="74" t="str">
        <f t="shared" si="32"/>
        <v/>
      </c>
      <c s="59"/>
      <c s="59"/>
      <c s="59"/>
      <c s="59"/>
      <c s="59"/>
      <c s="59"/>
      <c s="59"/>
      <c s="59"/>
    </row>
    <row r="155" spans="1:96" ht="15.75" customHeight="1">
      <c r="A155" s="230" t="str">
        <f>IF('STUDENT DATA SHEET '!A156="","",'STUDENT DATA SHEET '!A156)</f>
        <v/>
      </c>
      <c s="231" t="str">
        <f>IFERROR(IF('STUDENT DATA SHEET '!B156="","",'STUDENT DATA SHEET '!B156),"")</f>
        <v/>
      </c>
      <c s="231" t="str">
        <f>IFERROR(IF('STUDENT DATA SHEET '!C156="","",'STUDENT DATA SHEET '!C156),"")</f>
        <v/>
      </c>
      <c s="231" t="str">
        <f>IFERROR(IF('STUDENT DATA SHEET '!D156="","",'STUDENT DATA SHEET '!D156),"")</f>
        <v/>
      </c>
      <c s="43" t="str">
        <f>IFERROR(IF('STUDENT DATA SHEET '!E156="","",'STUDENT DATA SHEET '!E156),"")</f>
        <v/>
      </c>
      <c s="234" t="str">
        <f>IFERROR(IF('STUDENT DATA SHEET '!F156="","",'STUDENT DATA SHEET '!F156),"")</f>
        <v/>
      </c>
      <c s="231" t="str">
        <f>IFERROR(IF('STUDENT DATA SHEET '!G156="","",'STUDENT DATA SHEET '!G156),"")</f>
        <v/>
      </c>
      <c s="231" t="str">
        <f>IFERROR(IF('STUDENT DATA SHEET '!H156="","",'STUDENT DATA SHEET '!H156),"")</f>
        <v/>
      </c>
      <c s="231" t="str">
        <f>IFERROR(UPPER(IF('STUDENT DATA SHEET '!I156="","",'STUDENT DATA SHEET '!I156)),"")</f>
        <v/>
      </c>
      <c s="54" t="str">
        <f>IFERROR(IF('STUDENT DATA SHEET '!J156="","",'STUDENT DATA SHEET '!J156),"")</f>
        <v/>
      </c>
      <c s="54" t="str">
        <f>IFERROR(IF('STUDENT DATA SHEET '!K156="","",'STUDENT DATA SHEET '!K156),"")</f>
        <v/>
      </c>
      <c s="54"/>
      <c s="48"/>
      <c s="48"/>
      <c s="48"/>
      <c s="48"/>
      <c s="48"/>
      <c s="48"/>
      <c s="48"/>
      <c s="48"/>
      <c s="48"/>
      <c s="48"/>
      <c s="48"/>
      <c s="48"/>
      <c s="48"/>
      <c s="48"/>
      <c s="48"/>
      <c s="48"/>
      <c s="48"/>
      <c s="48"/>
      <c s="48"/>
      <c s="48"/>
      <c s="48"/>
      <c s="48"/>
      <c s="48"/>
      <c s="48"/>
      <c s="48"/>
      <c s="48"/>
      <c s="48"/>
      <c s="48"/>
      <c s="48"/>
      <c s="48"/>
      <c s="48"/>
      <c s="48"/>
      <c s="89" t="str">
        <f>IF(B155="","",_xlfn.AGGREGATE(3,5,$B$6:B155))</f>
        <v/>
      </c>
      <c s="49"/>
      <c s="49"/>
      <c s="48"/>
      <c s="48"/>
      <c s="48"/>
      <c s="48"/>
      <c s="48"/>
      <c s="48"/>
      <c s="48"/>
      <c s="48"/>
      <c s="48"/>
      <c s="48"/>
      <c s="48"/>
      <c s="48"/>
      <c s="48"/>
      <c s="48"/>
      <c s="48"/>
      <c s="48"/>
      <c s="48"/>
      <c s="48"/>
      <c s="48"/>
      <c s="48"/>
      <c s="48"/>
      <c s="48"/>
      <c s="48"/>
      <c s="48"/>
      <c s="48"/>
      <c s="48"/>
      <c s="50" t="str">
        <f t="shared" si="33"/>
        <v/>
      </c>
      <c s="252" t="str">
        <f>IF($I155="","",'OCT 24'!$BZ155)</f>
        <v/>
      </c>
      <c s="91" t="str">
        <f t="shared" si="34"/>
        <v/>
      </c>
      <c s="50" t="str">
        <f t="shared" si="35"/>
        <v/>
      </c>
      <c s="252" t="str">
        <f>IF($I155="","",'OCT 24'!$CC155)</f>
        <v/>
      </c>
      <c s="91" t="str">
        <f t="shared" si="36"/>
        <v/>
      </c>
      <c s="50" t="str">
        <f t="shared" si="37"/>
        <v/>
      </c>
      <c s="252" t="str">
        <f>IF($I155="","",'OCT 24'!$CF155)</f>
        <v/>
      </c>
      <c s="91" t="str">
        <f t="shared" si="38"/>
        <v/>
      </c>
      <c s="80"/>
      <c s="77"/>
      <c s="59"/>
      <c s="59"/>
      <c s="59"/>
      <c s="74" t="str">
        <f t="shared" si="32"/>
        <v/>
      </c>
      <c s="59"/>
      <c s="59"/>
      <c s="59"/>
      <c s="59"/>
      <c s="59"/>
      <c s="59"/>
      <c s="59"/>
      <c s="59"/>
    </row>
    <row r="156" spans="1:96" ht="15.75" customHeight="1">
      <c r="A156" s="230" t="str">
        <f>IF('STUDENT DATA SHEET '!A157="","",'STUDENT DATA SHEET '!A157)</f>
        <v/>
      </c>
      <c s="231" t="str">
        <f>IFERROR(IF('STUDENT DATA SHEET '!B157="","",'STUDENT DATA SHEET '!B157),"")</f>
        <v/>
      </c>
      <c s="231" t="str">
        <f>IFERROR(IF('STUDENT DATA SHEET '!C157="","",'STUDENT DATA SHEET '!C157),"")</f>
        <v/>
      </c>
      <c s="231" t="str">
        <f>IFERROR(IF('STUDENT DATA SHEET '!D157="","",'STUDENT DATA SHEET '!D157),"")</f>
        <v/>
      </c>
      <c s="43" t="str">
        <f>IFERROR(IF('STUDENT DATA SHEET '!E157="","",'STUDENT DATA SHEET '!E157),"")</f>
        <v/>
      </c>
      <c s="234" t="str">
        <f>IFERROR(IF('STUDENT DATA SHEET '!F157="","",'STUDENT DATA SHEET '!F157),"")</f>
        <v/>
      </c>
      <c s="231" t="str">
        <f>IFERROR(IF('STUDENT DATA SHEET '!G157="","",'STUDENT DATA SHEET '!G157),"")</f>
        <v/>
      </c>
      <c s="231" t="str">
        <f>IFERROR(IF('STUDENT DATA SHEET '!H157="","",'STUDENT DATA SHEET '!H157),"")</f>
        <v/>
      </c>
      <c s="231" t="str">
        <f>IFERROR(UPPER(IF('STUDENT DATA SHEET '!I157="","",'STUDENT DATA SHEET '!I157)),"")</f>
        <v/>
      </c>
      <c s="54" t="str">
        <f>IFERROR(IF('STUDENT DATA SHEET '!J157="","",'STUDENT DATA SHEET '!J157),"")</f>
        <v/>
      </c>
      <c s="54" t="str">
        <f>IFERROR(IF('STUDENT DATA SHEET '!K157="","",'STUDENT DATA SHEET '!K157),"")</f>
        <v/>
      </c>
      <c s="54"/>
      <c s="48"/>
      <c s="48"/>
      <c s="48"/>
      <c s="48"/>
      <c s="48"/>
      <c s="48"/>
      <c s="48"/>
      <c s="48"/>
      <c s="48"/>
      <c s="48"/>
      <c s="48"/>
      <c s="48"/>
      <c s="48"/>
      <c s="48"/>
      <c s="48"/>
      <c s="48"/>
      <c s="48"/>
      <c s="48"/>
      <c s="48"/>
      <c s="48"/>
      <c s="48"/>
      <c s="48"/>
      <c s="48"/>
      <c s="48"/>
      <c s="48"/>
      <c s="48"/>
      <c s="48"/>
      <c s="48"/>
      <c s="48"/>
      <c s="48"/>
      <c s="48"/>
      <c s="48"/>
      <c s="89" t="str">
        <f>IF(B156="","",_xlfn.AGGREGATE(3,5,$B$6:B156))</f>
        <v/>
      </c>
      <c s="49"/>
      <c s="49"/>
      <c s="48"/>
      <c s="48"/>
      <c s="48"/>
      <c s="48"/>
      <c s="48"/>
      <c s="48"/>
      <c s="48"/>
      <c s="48"/>
      <c s="48"/>
      <c s="48"/>
      <c s="48"/>
      <c s="48"/>
      <c s="48"/>
      <c s="48"/>
      <c s="48"/>
      <c s="48"/>
      <c s="48"/>
      <c s="48"/>
      <c s="48"/>
      <c s="48"/>
      <c s="48"/>
      <c s="48"/>
      <c s="48"/>
      <c s="48"/>
      <c s="48"/>
      <c s="48"/>
      <c s="50" t="str">
        <f t="shared" si="33"/>
        <v/>
      </c>
      <c s="252" t="str">
        <f>IF($I156="","",'OCT 24'!$BZ156)</f>
        <v/>
      </c>
      <c s="91" t="str">
        <f t="shared" si="34"/>
        <v/>
      </c>
      <c s="50" t="str">
        <f t="shared" si="35"/>
        <v/>
      </c>
      <c s="252" t="str">
        <f>IF($I156="","",'OCT 24'!$CC156)</f>
        <v/>
      </c>
      <c s="91" t="str">
        <f t="shared" si="36"/>
        <v/>
      </c>
      <c s="50" t="str">
        <f t="shared" si="37"/>
        <v/>
      </c>
      <c s="252" t="str">
        <f>IF($I156="","",'OCT 24'!$CF156)</f>
        <v/>
      </c>
      <c s="91" t="str">
        <f t="shared" si="38"/>
        <v/>
      </c>
      <c s="80"/>
      <c s="77"/>
      <c s="59"/>
      <c s="59"/>
      <c s="59"/>
      <c s="74" t="str">
        <f t="shared" si="32"/>
        <v/>
      </c>
      <c s="59"/>
      <c s="59"/>
      <c s="59"/>
      <c s="59"/>
      <c s="59"/>
      <c s="59"/>
      <c s="59"/>
      <c s="59"/>
    </row>
    <row r="157" spans="1:96" ht="15.75" customHeight="1">
      <c r="A157" s="230" t="str">
        <f>IF('STUDENT DATA SHEET '!A158="","",'STUDENT DATA SHEET '!A158)</f>
        <v/>
      </c>
      <c s="231" t="str">
        <f>IFERROR(IF('STUDENT DATA SHEET '!B158="","",'STUDENT DATA SHEET '!B158),"")</f>
        <v/>
      </c>
      <c s="231" t="str">
        <f>IFERROR(IF('STUDENT DATA SHEET '!C158="","",'STUDENT DATA SHEET '!C158),"")</f>
        <v/>
      </c>
      <c s="231" t="str">
        <f>IFERROR(IF('STUDENT DATA SHEET '!D158="","",'STUDENT DATA SHEET '!D158),"")</f>
        <v/>
      </c>
      <c s="43" t="str">
        <f>IFERROR(IF('STUDENT DATA SHEET '!E158="","",'STUDENT DATA SHEET '!E158),"")</f>
        <v/>
      </c>
      <c s="234" t="str">
        <f>IFERROR(IF('STUDENT DATA SHEET '!F158="","",'STUDENT DATA SHEET '!F158),"")</f>
        <v/>
      </c>
      <c s="231" t="str">
        <f>IFERROR(IF('STUDENT DATA SHEET '!G158="","",'STUDENT DATA SHEET '!G158),"")</f>
        <v/>
      </c>
      <c s="231" t="str">
        <f>IFERROR(IF('STUDENT DATA SHEET '!H158="","",'STUDENT DATA SHEET '!H158),"")</f>
        <v/>
      </c>
      <c s="231" t="str">
        <f>IFERROR(UPPER(IF('STUDENT DATA SHEET '!I158="","",'STUDENT DATA SHEET '!I158)),"")</f>
        <v/>
      </c>
      <c s="54" t="str">
        <f>IFERROR(IF('STUDENT DATA SHEET '!J158="","",'STUDENT DATA SHEET '!J158),"")</f>
        <v/>
      </c>
      <c s="54" t="str">
        <f>IFERROR(IF('STUDENT DATA SHEET '!K158="","",'STUDENT DATA SHEET '!K158),"")</f>
        <v/>
      </c>
      <c s="54"/>
      <c s="48"/>
      <c s="48"/>
      <c s="48"/>
      <c s="48"/>
      <c s="48"/>
      <c s="48"/>
      <c s="48"/>
      <c s="48"/>
      <c s="48"/>
      <c s="48"/>
      <c s="48"/>
      <c s="48"/>
      <c s="48"/>
      <c s="48"/>
      <c s="48"/>
      <c s="48"/>
      <c s="48"/>
      <c s="48"/>
      <c s="48"/>
      <c s="48"/>
      <c s="48"/>
      <c s="48"/>
      <c s="48"/>
      <c s="48"/>
      <c s="48"/>
      <c s="48"/>
      <c s="48"/>
      <c s="48"/>
      <c s="48"/>
      <c s="48"/>
      <c s="48"/>
      <c s="48"/>
      <c s="89" t="str">
        <f>IF(B157="","",_xlfn.AGGREGATE(3,5,$B$6:B157))</f>
        <v/>
      </c>
      <c s="49"/>
      <c s="49"/>
      <c s="48"/>
      <c s="48"/>
      <c s="48"/>
      <c s="48"/>
      <c s="48"/>
      <c s="48"/>
      <c s="48"/>
      <c s="48"/>
      <c s="48"/>
      <c s="48"/>
      <c s="48"/>
      <c s="48"/>
      <c s="48"/>
      <c s="48"/>
      <c s="48"/>
      <c s="48"/>
      <c s="48"/>
      <c s="48"/>
      <c s="48"/>
      <c s="48"/>
      <c s="48"/>
      <c s="48"/>
      <c s="48"/>
      <c s="48"/>
      <c s="48"/>
      <c s="48"/>
      <c s="50" t="str">
        <f t="shared" si="33"/>
        <v/>
      </c>
      <c s="252" t="str">
        <f>IF($I157="","",'OCT 24'!$BZ157)</f>
        <v/>
      </c>
      <c s="91" t="str">
        <f t="shared" si="34"/>
        <v/>
      </c>
      <c s="50" t="str">
        <f t="shared" si="35"/>
        <v/>
      </c>
      <c s="252" t="str">
        <f>IF($I157="","",'OCT 24'!$CC157)</f>
        <v/>
      </c>
      <c s="91" t="str">
        <f t="shared" si="36"/>
        <v/>
      </c>
      <c s="50" t="str">
        <f t="shared" si="37"/>
        <v/>
      </c>
      <c s="252" t="str">
        <f>IF($I157="","",'OCT 24'!$CF157)</f>
        <v/>
      </c>
      <c s="91" t="str">
        <f t="shared" si="38"/>
        <v/>
      </c>
      <c s="80"/>
      <c s="77"/>
      <c s="59"/>
      <c s="59"/>
      <c s="59"/>
      <c s="74" t="str">
        <f t="shared" si="32"/>
        <v/>
      </c>
      <c s="59"/>
      <c s="59"/>
      <c s="59"/>
      <c s="59"/>
      <c s="59"/>
      <c s="59"/>
      <c s="59"/>
      <c s="59"/>
    </row>
    <row r="158" spans="1:96" ht="15.75" customHeight="1">
      <c r="A158" s="230" t="str">
        <f>IF('STUDENT DATA SHEET '!A159="","",'STUDENT DATA SHEET '!A159)</f>
        <v/>
      </c>
      <c s="231" t="str">
        <f>IFERROR(IF('STUDENT DATA SHEET '!B159="","",'STUDENT DATA SHEET '!B159),"")</f>
        <v/>
      </c>
      <c s="231" t="str">
        <f>IFERROR(IF('STUDENT DATA SHEET '!C159="","",'STUDENT DATA SHEET '!C159),"")</f>
        <v/>
      </c>
      <c s="231" t="str">
        <f>IFERROR(IF('STUDENT DATA SHEET '!D159="","",'STUDENT DATA SHEET '!D159),"")</f>
        <v/>
      </c>
      <c s="43" t="str">
        <f>IFERROR(IF('STUDENT DATA SHEET '!E159="","",'STUDENT DATA SHEET '!E159),"")</f>
        <v/>
      </c>
      <c s="234" t="str">
        <f>IFERROR(IF('STUDENT DATA SHEET '!F159="","",'STUDENT DATA SHEET '!F159),"")</f>
        <v/>
      </c>
      <c s="231" t="str">
        <f>IFERROR(IF('STUDENT DATA SHEET '!G159="","",'STUDENT DATA SHEET '!G159),"")</f>
        <v/>
      </c>
      <c s="231" t="str">
        <f>IFERROR(IF('STUDENT DATA SHEET '!H159="","",'STUDENT DATA SHEET '!H159),"")</f>
        <v/>
      </c>
      <c s="231" t="str">
        <f>IFERROR(UPPER(IF('STUDENT DATA SHEET '!I159="","",'STUDENT DATA SHEET '!I159)),"")</f>
        <v/>
      </c>
      <c s="54" t="str">
        <f>IFERROR(IF('STUDENT DATA SHEET '!J159="","",'STUDENT DATA SHEET '!J159),"")</f>
        <v/>
      </c>
      <c s="54" t="str">
        <f>IFERROR(IF('STUDENT DATA SHEET '!K159="","",'STUDENT DATA SHEET '!K159),"")</f>
        <v/>
      </c>
      <c s="54"/>
      <c s="48"/>
      <c s="48"/>
      <c s="48"/>
      <c s="48"/>
      <c s="48"/>
      <c s="48"/>
      <c s="48"/>
      <c s="48"/>
      <c s="48"/>
      <c s="48"/>
      <c s="48"/>
      <c s="48"/>
      <c s="48"/>
      <c s="48"/>
      <c s="48"/>
      <c s="48"/>
      <c s="48"/>
      <c s="48"/>
      <c s="48"/>
      <c s="48"/>
      <c s="48"/>
      <c s="48"/>
      <c s="48"/>
      <c s="48"/>
      <c s="48"/>
      <c s="48"/>
      <c s="48"/>
      <c s="48"/>
      <c s="48"/>
      <c s="48"/>
      <c s="48"/>
      <c s="48"/>
      <c s="89" t="str">
        <f>IF(B158="","",_xlfn.AGGREGATE(3,5,$B$6:B158))</f>
        <v/>
      </c>
      <c s="49"/>
      <c s="49"/>
      <c s="48"/>
      <c s="48"/>
      <c s="48"/>
      <c s="48"/>
      <c s="48"/>
      <c s="48"/>
      <c s="48"/>
      <c s="48"/>
      <c s="48"/>
      <c s="48"/>
      <c s="48"/>
      <c s="48"/>
      <c s="48"/>
      <c s="48"/>
      <c s="48"/>
      <c s="48"/>
      <c s="48"/>
      <c s="48"/>
      <c s="48"/>
      <c s="48"/>
      <c s="48"/>
      <c s="48"/>
      <c s="48"/>
      <c s="48"/>
      <c s="48"/>
      <c s="48"/>
      <c s="50" t="str">
        <f t="shared" si="33"/>
        <v/>
      </c>
      <c s="252" t="str">
        <f>IF($I158="","",'OCT 24'!$BZ158)</f>
        <v/>
      </c>
      <c s="91" t="str">
        <f t="shared" si="34"/>
        <v/>
      </c>
      <c s="50" t="str">
        <f t="shared" si="35"/>
        <v/>
      </c>
      <c s="252" t="str">
        <f>IF($I158="","",'OCT 24'!$CC158)</f>
        <v/>
      </c>
      <c s="91" t="str">
        <f t="shared" si="36"/>
        <v/>
      </c>
      <c s="50" t="str">
        <f t="shared" si="37"/>
        <v/>
      </c>
      <c s="252" t="str">
        <f>IF($I158="","",'OCT 24'!$CF158)</f>
        <v/>
      </c>
      <c s="91" t="str">
        <f t="shared" si="38"/>
        <v/>
      </c>
      <c s="80"/>
      <c s="77"/>
      <c s="59"/>
      <c s="59"/>
      <c s="59"/>
      <c s="74" t="str">
        <f t="shared" si="32"/>
        <v/>
      </c>
      <c s="59"/>
      <c s="59"/>
      <c s="59"/>
      <c s="59"/>
      <c s="59"/>
      <c s="59"/>
      <c s="59"/>
      <c s="59"/>
    </row>
    <row r="159" spans="1:96" ht="15.75" customHeight="1">
      <c r="A159" s="230" t="str">
        <f>IF('STUDENT DATA SHEET '!A160="","",'STUDENT DATA SHEET '!A160)</f>
        <v/>
      </c>
      <c s="231" t="str">
        <f>IFERROR(IF('STUDENT DATA SHEET '!B160="","",'STUDENT DATA SHEET '!B160),"")</f>
        <v/>
      </c>
      <c s="231" t="str">
        <f>IFERROR(IF('STUDENT DATA SHEET '!C160="","",'STUDENT DATA SHEET '!C160),"")</f>
        <v/>
      </c>
      <c s="231" t="str">
        <f>IFERROR(IF('STUDENT DATA SHEET '!D160="","",'STUDENT DATA SHEET '!D160),"")</f>
        <v/>
      </c>
      <c s="43" t="str">
        <f>IFERROR(IF('STUDENT DATA SHEET '!E160="","",'STUDENT DATA SHEET '!E160),"")</f>
        <v/>
      </c>
      <c s="234" t="str">
        <f>IFERROR(IF('STUDENT DATA SHEET '!F160="","",'STUDENT DATA SHEET '!F160),"")</f>
        <v/>
      </c>
      <c s="231" t="str">
        <f>IFERROR(IF('STUDENT DATA SHEET '!G160="","",'STUDENT DATA SHEET '!G160),"")</f>
        <v/>
      </c>
      <c s="231" t="str">
        <f>IFERROR(IF('STUDENT DATA SHEET '!H160="","",'STUDENT DATA SHEET '!H160),"")</f>
        <v/>
      </c>
      <c s="231" t="str">
        <f>IFERROR(UPPER(IF('STUDENT DATA SHEET '!I160="","",'STUDENT DATA SHEET '!I160)),"")</f>
        <v/>
      </c>
      <c s="54" t="str">
        <f>IFERROR(IF('STUDENT DATA SHEET '!J160="","",'STUDENT DATA SHEET '!J160),"")</f>
        <v/>
      </c>
      <c s="54" t="str">
        <f>IFERROR(IF('STUDENT DATA SHEET '!K160="","",'STUDENT DATA SHEET '!K160),"")</f>
        <v/>
      </c>
      <c s="54"/>
      <c s="48"/>
      <c s="48"/>
      <c s="48"/>
      <c s="48"/>
      <c s="48"/>
      <c s="48"/>
      <c s="48"/>
      <c s="48"/>
      <c s="48"/>
      <c s="48"/>
      <c s="48"/>
      <c s="48"/>
      <c s="48"/>
      <c s="48"/>
      <c s="48"/>
      <c s="48"/>
      <c s="48"/>
      <c s="48"/>
      <c s="48"/>
      <c s="48"/>
      <c s="48"/>
      <c s="48"/>
      <c s="48"/>
      <c s="48"/>
      <c s="48"/>
      <c s="48"/>
      <c s="48"/>
      <c s="48"/>
      <c s="48"/>
      <c s="48"/>
      <c s="48"/>
      <c s="48"/>
      <c s="89" t="str">
        <f>IF(B159="","",_xlfn.AGGREGATE(3,5,$B$6:B159))</f>
        <v/>
      </c>
      <c s="49"/>
      <c s="49"/>
      <c s="48"/>
      <c s="48"/>
      <c s="48"/>
      <c s="48"/>
      <c s="48"/>
      <c s="48"/>
      <c s="48"/>
      <c s="48"/>
      <c s="48"/>
      <c s="48"/>
      <c s="48"/>
      <c s="48"/>
      <c s="48"/>
      <c s="48"/>
      <c s="48"/>
      <c s="48"/>
      <c s="48"/>
      <c s="48"/>
      <c s="48"/>
      <c s="48"/>
      <c s="48"/>
      <c s="48"/>
      <c s="48"/>
      <c s="48"/>
      <c s="48"/>
      <c s="48"/>
      <c s="50" t="str">
        <f t="shared" si="33"/>
        <v/>
      </c>
      <c s="252" t="str">
        <f>IF($I159="","",'OCT 24'!$BZ159)</f>
        <v/>
      </c>
      <c s="91" t="str">
        <f t="shared" si="34"/>
        <v/>
      </c>
      <c s="50" t="str">
        <f t="shared" si="35"/>
        <v/>
      </c>
      <c s="252" t="str">
        <f>IF($I159="","",'OCT 24'!$CC159)</f>
        <v/>
      </c>
      <c s="91" t="str">
        <f t="shared" si="36"/>
        <v/>
      </c>
      <c s="50" t="str">
        <f t="shared" si="37"/>
        <v/>
      </c>
      <c s="252" t="str">
        <f>IF($I159="","",'OCT 24'!$CF159)</f>
        <v/>
      </c>
      <c s="91" t="str">
        <f t="shared" si="38"/>
        <v/>
      </c>
      <c s="80"/>
      <c s="77"/>
      <c s="59"/>
      <c s="59"/>
      <c s="59"/>
      <c s="74" t="str">
        <f t="shared" si="32"/>
        <v/>
      </c>
      <c s="59"/>
      <c s="59"/>
      <c s="59"/>
      <c s="59"/>
      <c s="59"/>
      <c s="59"/>
      <c s="59"/>
      <c s="59"/>
    </row>
    <row r="160" spans="1:96" ht="15.75" customHeight="1">
      <c r="A160" s="230" t="str">
        <f>IF('STUDENT DATA SHEET '!A161="","",'STUDENT DATA SHEET '!A161)</f>
        <v/>
      </c>
      <c s="231" t="str">
        <f>IFERROR(IF('STUDENT DATA SHEET '!B161="","",'STUDENT DATA SHEET '!B161),"")</f>
        <v/>
      </c>
      <c s="231" t="str">
        <f>IFERROR(IF('STUDENT DATA SHEET '!C161="","",'STUDENT DATA SHEET '!C161),"")</f>
        <v/>
      </c>
      <c s="231" t="str">
        <f>IFERROR(IF('STUDENT DATA SHEET '!D161="","",'STUDENT DATA SHEET '!D161),"")</f>
        <v/>
      </c>
      <c s="43" t="str">
        <f>IFERROR(IF('STUDENT DATA SHEET '!E161="","",'STUDENT DATA SHEET '!E161),"")</f>
        <v/>
      </c>
      <c s="234" t="str">
        <f>IFERROR(IF('STUDENT DATA SHEET '!F161="","",'STUDENT DATA SHEET '!F161),"")</f>
        <v/>
      </c>
      <c s="231" t="str">
        <f>IFERROR(IF('STUDENT DATA SHEET '!G161="","",'STUDENT DATA SHEET '!G161),"")</f>
        <v/>
      </c>
      <c s="231" t="str">
        <f>IFERROR(IF('STUDENT DATA SHEET '!H161="","",'STUDENT DATA SHEET '!H161),"")</f>
        <v/>
      </c>
      <c s="231" t="str">
        <f>IFERROR(UPPER(IF('STUDENT DATA SHEET '!I161="","",'STUDENT DATA SHEET '!I161)),"")</f>
        <v/>
      </c>
      <c s="54" t="str">
        <f>IFERROR(IF('STUDENT DATA SHEET '!J161="","",'STUDENT DATA SHEET '!J161),"")</f>
        <v/>
      </c>
      <c s="54" t="str">
        <f>IFERROR(IF('STUDENT DATA SHEET '!K161="","",'STUDENT DATA SHEET '!K161),"")</f>
        <v/>
      </c>
      <c s="54"/>
      <c s="48"/>
      <c s="48"/>
      <c s="48"/>
      <c s="48"/>
      <c s="48"/>
      <c s="48"/>
      <c s="48"/>
      <c s="48"/>
      <c s="48"/>
      <c s="48"/>
      <c s="48"/>
      <c s="48"/>
      <c s="48"/>
      <c s="48"/>
      <c s="48"/>
      <c s="48"/>
      <c s="48"/>
      <c s="48"/>
      <c s="48"/>
      <c s="48"/>
      <c s="48"/>
      <c s="48"/>
      <c s="48"/>
      <c s="48"/>
      <c s="48"/>
      <c s="48"/>
      <c s="48"/>
      <c s="48"/>
      <c s="48"/>
      <c s="48"/>
      <c s="48"/>
      <c s="48"/>
      <c s="89" t="str">
        <f>IF(B160="","",_xlfn.AGGREGATE(3,5,$B$6:B160))</f>
        <v/>
      </c>
      <c s="49"/>
      <c s="49"/>
      <c s="48"/>
      <c s="48"/>
      <c s="48"/>
      <c s="48"/>
      <c s="48"/>
      <c s="48"/>
      <c s="48"/>
      <c s="48"/>
      <c s="48"/>
      <c s="48"/>
      <c s="48"/>
      <c s="48"/>
      <c s="48"/>
      <c s="48"/>
      <c s="48"/>
      <c s="48"/>
      <c s="48"/>
      <c s="48"/>
      <c s="48"/>
      <c s="48"/>
      <c s="48"/>
      <c s="48"/>
      <c s="48"/>
      <c s="48"/>
      <c s="48"/>
      <c s="48"/>
      <c s="50" t="str">
        <f t="shared" si="33"/>
        <v/>
      </c>
      <c s="252" t="str">
        <f>IF($I160="","",'OCT 24'!$BZ160)</f>
        <v/>
      </c>
      <c s="91" t="str">
        <f t="shared" si="34"/>
        <v/>
      </c>
      <c s="50" t="str">
        <f t="shared" si="35"/>
        <v/>
      </c>
      <c s="252" t="str">
        <f>IF($I160="","",'OCT 24'!$CC160)</f>
        <v/>
      </c>
      <c s="91" t="str">
        <f t="shared" si="36"/>
        <v/>
      </c>
      <c s="50" t="str">
        <f t="shared" si="37"/>
        <v/>
      </c>
      <c s="252" t="str">
        <f>IF($I160="","",'OCT 24'!$CF160)</f>
        <v/>
      </c>
      <c s="91" t="str">
        <f t="shared" si="38"/>
        <v/>
      </c>
      <c s="80"/>
      <c s="77"/>
      <c s="59"/>
      <c s="59"/>
      <c s="59"/>
      <c s="74" t="str">
        <f t="shared" si="32"/>
        <v/>
      </c>
      <c s="59"/>
      <c s="59"/>
      <c s="59"/>
      <c s="59"/>
      <c s="59"/>
      <c s="59"/>
      <c s="59"/>
      <c s="59"/>
    </row>
    <row r="161" spans="1:96" ht="15.75" customHeight="1">
      <c r="A161" s="230" t="str">
        <f>IF('STUDENT DATA SHEET '!A162="","",'STUDENT DATA SHEET '!A162)</f>
        <v/>
      </c>
      <c s="231" t="str">
        <f>IFERROR(IF('STUDENT DATA SHEET '!B162="","",'STUDENT DATA SHEET '!B162),"")</f>
        <v/>
      </c>
      <c s="231" t="str">
        <f>IFERROR(IF('STUDENT DATA SHEET '!C162="","",'STUDENT DATA SHEET '!C162),"")</f>
        <v/>
      </c>
      <c s="231" t="str">
        <f>IFERROR(IF('STUDENT DATA SHEET '!D162="","",'STUDENT DATA SHEET '!D162),"")</f>
        <v/>
      </c>
      <c s="43" t="str">
        <f>IFERROR(IF('STUDENT DATA SHEET '!E162="","",'STUDENT DATA SHEET '!E162),"")</f>
        <v/>
      </c>
      <c s="234" t="str">
        <f>IFERROR(IF('STUDENT DATA SHEET '!F162="","",'STUDENT DATA SHEET '!F162),"")</f>
        <v/>
      </c>
      <c s="231" t="str">
        <f>IFERROR(IF('STUDENT DATA SHEET '!G162="","",'STUDENT DATA SHEET '!G162),"")</f>
        <v/>
      </c>
      <c s="231" t="str">
        <f>IFERROR(IF('STUDENT DATA SHEET '!H162="","",'STUDENT DATA SHEET '!H162),"")</f>
        <v/>
      </c>
      <c s="231" t="str">
        <f>IFERROR(UPPER(IF('STUDENT DATA SHEET '!I162="","",'STUDENT DATA SHEET '!I162)),"")</f>
        <v/>
      </c>
      <c s="54" t="str">
        <f>IFERROR(IF('STUDENT DATA SHEET '!J162="","",'STUDENT DATA SHEET '!J162),"")</f>
        <v/>
      </c>
      <c s="54" t="str">
        <f>IFERROR(IF('STUDENT DATA SHEET '!K162="","",'STUDENT DATA SHEET '!K162),"")</f>
        <v/>
      </c>
      <c s="54"/>
      <c s="48"/>
      <c s="48"/>
      <c s="48"/>
      <c s="48"/>
      <c s="48"/>
      <c s="48"/>
      <c s="48"/>
      <c s="48"/>
      <c s="48"/>
      <c s="48"/>
      <c s="48"/>
      <c s="48"/>
      <c s="48"/>
      <c s="48"/>
      <c s="48"/>
      <c s="48"/>
      <c s="48"/>
      <c s="48"/>
      <c s="48"/>
      <c s="48"/>
      <c s="48"/>
      <c s="48"/>
      <c s="48"/>
      <c s="48"/>
      <c s="48"/>
      <c s="48"/>
      <c s="48"/>
      <c s="48"/>
      <c s="48"/>
      <c s="48"/>
      <c s="48"/>
      <c s="48"/>
      <c s="89" t="str">
        <f>IF(B161="","",_xlfn.AGGREGATE(3,5,$B$6:B161))</f>
        <v/>
      </c>
      <c s="49"/>
      <c s="49"/>
      <c s="48"/>
      <c s="48"/>
      <c s="48"/>
      <c s="48"/>
      <c s="48"/>
      <c s="48"/>
      <c s="48"/>
      <c s="48"/>
      <c s="48"/>
      <c s="48"/>
      <c s="48"/>
      <c s="48"/>
      <c s="48"/>
      <c s="48"/>
      <c s="48"/>
      <c s="48"/>
      <c s="48"/>
      <c s="48"/>
      <c s="48"/>
      <c s="48"/>
      <c s="48"/>
      <c s="48"/>
      <c s="48"/>
      <c s="48"/>
      <c s="48"/>
      <c s="48"/>
      <c s="50" t="str">
        <f t="shared" si="33"/>
        <v/>
      </c>
      <c s="252" t="str">
        <f>IF($I161="","",'OCT 24'!$BZ161)</f>
        <v/>
      </c>
      <c s="91" t="str">
        <f t="shared" si="34"/>
        <v/>
      </c>
      <c s="50" t="str">
        <f t="shared" si="35"/>
        <v/>
      </c>
      <c s="252" t="str">
        <f>IF($I161="","",'OCT 24'!$CC161)</f>
        <v/>
      </c>
      <c s="91" t="str">
        <f t="shared" si="36"/>
        <v/>
      </c>
      <c s="50" t="str">
        <f t="shared" si="37"/>
        <v/>
      </c>
      <c s="252" t="str">
        <f>IF($I161="","",'OCT 24'!$CF161)</f>
        <v/>
      </c>
      <c s="91" t="str">
        <f t="shared" si="38"/>
        <v/>
      </c>
      <c s="80"/>
      <c s="77"/>
      <c s="59"/>
      <c s="59"/>
      <c s="59"/>
      <c s="74" t="str">
        <f t="shared" si="32"/>
        <v/>
      </c>
      <c s="59"/>
      <c s="59"/>
      <c s="59"/>
      <c s="59"/>
      <c s="59"/>
      <c s="59"/>
      <c s="59"/>
      <c s="59"/>
    </row>
    <row r="162" spans="1:96" ht="15.75" customHeight="1">
      <c r="A162" s="230" t="str">
        <f>IF('STUDENT DATA SHEET '!A163="","",'STUDENT DATA SHEET '!A163)</f>
        <v/>
      </c>
      <c s="231" t="str">
        <f>IFERROR(IF('STUDENT DATA SHEET '!B163="","",'STUDENT DATA SHEET '!B163),"")</f>
        <v/>
      </c>
      <c s="231" t="str">
        <f>IFERROR(IF('STUDENT DATA SHEET '!C163="","",'STUDENT DATA SHEET '!C163),"")</f>
        <v/>
      </c>
      <c s="231" t="str">
        <f>IFERROR(IF('STUDENT DATA SHEET '!D163="","",'STUDENT DATA SHEET '!D163),"")</f>
        <v/>
      </c>
      <c s="43" t="str">
        <f>IFERROR(IF('STUDENT DATA SHEET '!E163="","",'STUDENT DATA SHEET '!E163),"")</f>
        <v/>
      </c>
      <c s="234" t="str">
        <f>IFERROR(IF('STUDENT DATA SHEET '!F163="","",'STUDENT DATA SHEET '!F163),"")</f>
        <v/>
      </c>
      <c s="231" t="str">
        <f>IFERROR(IF('STUDENT DATA SHEET '!G163="","",'STUDENT DATA SHEET '!G163),"")</f>
        <v/>
      </c>
      <c s="231" t="str">
        <f>IFERROR(IF('STUDENT DATA SHEET '!H163="","",'STUDENT DATA SHEET '!H163),"")</f>
        <v/>
      </c>
      <c s="231" t="str">
        <f>IFERROR(UPPER(IF('STUDENT DATA SHEET '!I163="","",'STUDENT DATA SHEET '!I163)),"")</f>
        <v/>
      </c>
      <c s="54" t="str">
        <f>IFERROR(IF('STUDENT DATA SHEET '!J163="","",'STUDENT DATA SHEET '!J163),"")</f>
        <v/>
      </c>
      <c s="54" t="str">
        <f>IFERROR(IF('STUDENT DATA SHEET '!K163="","",'STUDENT DATA SHEET '!K163),"")</f>
        <v/>
      </c>
      <c s="54"/>
      <c s="48"/>
      <c s="48"/>
      <c s="48"/>
      <c s="48"/>
      <c s="48"/>
      <c s="48"/>
      <c s="48"/>
      <c s="48"/>
      <c s="48"/>
      <c s="48"/>
      <c s="48"/>
      <c s="48"/>
      <c s="48"/>
      <c s="48"/>
      <c s="48"/>
      <c s="48"/>
      <c s="48"/>
      <c s="48"/>
      <c s="48"/>
      <c s="48"/>
      <c s="48"/>
      <c s="48"/>
      <c s="48"/>
      <c s="48"/>
      <c s="48"/>
      <c s="48"/>
      <c s="48"/>
      <c s="48"/>
      <c s="48"/>
      <c s="48"/>
      <c s="48"/>
      <c s="48"/>
      <c s="89" t="str">
        <f>IF(B162="","",_xlfn.AGGREGATE(3,5,$B$6:B162))</f>
        <v/>
      </c>
      <c s="49"/>
      <c s="49"/>
      <c s="48"/>
      <c s="48"/>
      <c s="48"/>
      <c s="48"/>
      <c s="48"/>
      <c s="48"/>
      <c s="48"/>
      <c s="48"/>
      <c s="48"/>
      <c s="48"/>
      <c s="48"/>
      <c s="48"/>
      <c s="48"/>
      <c s="48"/>
      <c s="48"/>
      <c s="48"/>
      <c s="48"/>
      <c s="48"/>
      <c s="48"/>
      <c s="48"/>
      <c s="48"/>
      <c s="48"/>
      <c s="48"/>
      <c s="48"/>
      <c s="48"/>
      <c s="48"/>
      <c s="50" t="str">
        <f t="shared" si="33"/>
        <v/>
      </c>
      <c s="252" t="str">
        <f>IF($I162="","",'OCT 24'!$BZ162)</f>
        <v/>
      </c>
      <c s="91" t="str">
        <f t="shared" si="34"/>
        <v/>
      </c>
      <c s="50" t="str">
        <f t="shared" si="35"/>
        <v/>
      </c>
      <c s="252" t="str">
        <f>IF($I162="","",'OCT 24'!$CC162)</f>
        <v/>
      </c>
      <c s="91" t="str">
        <f t="shared" si="36"/>
        <v/>
      </c>
      <c s="50" t="str">
        <f t="shared" si="37"/>
        <v/>
      </c>
      <c s="252" t="str">
        <f>IF($I162="","",'OCT 24'!$CF162)</f>
        <v/>
      </c>
      <c s="91" t="str">
        <f t="shared" si="38"/>
        <v/>
      </c>
      <c s="80"/>
      <c s="77"/>
      <c s="59"/>
      <c s="59"/>
      <c s="59"/>
      <c s="74" t="str">
        <f t="shared" si="32"/>
        <v/>
      </c>
      <c s="59"/>
      <c s="59"/>
      <c s="59"/>
      <c s="59"/>
      <c s="59"/>
      <c s="59"/>
      <c s="59"/>
      <c s="59"/>
    </row>
    <row r="163" spans="1:96" ht="15.75" customHeight="1">
      <c r="A163" s="230" t="str">
        <f>IF('STUDENT DATA SHEET '!A164="","",'STUDENT DATA SHEET '!A164)</f>
        <v/>
      </c>
      <c s="231" t="str">
        <f>IFERROR(IF('STUDENT DATA SHEET '!B164="","",'STUDENT DATA SHEET '!B164),"")</f>
        <v/>
      </c>
      <c s="231" t="str">
        <f>IFERROR(IF('STUDENT DATA SHEET '!C164="","",'STUDENT DATA SHEET '!C164),"")</f>
        <v/>
      </c>
      <c s="231" t="str">
        <f>IFERROR(IF('STUDENT DATA SHEET '!D164="","",'STUDENT DATA SHEET '!D164),"")</f>
        <v/>
      </c>
      <c s="43" t="str">
        <f>IFERROR(IF('STUDENT DATA SHEET '!E164="","",'STUDENT DATA SHEET '!E164),"")</f>
        <v/>
      </c>
      <c s="234" t="str">
        <f>IFERROR(IF('STUDENT DATA SHEET '!F164="","",'STUDENT DATA SHEET '!F164),"")</f>
        <v/>
      </c>
      <c s="231" t="str">
        <f>IFERROR(IF('STUDENT DATA SHEET '!G164="","",'STUDENT DATA SHEET '!G164),"")</f>
        <v/>
      </c>
      <c s="231" t="str">
        <f>IFERROR(IF('STUDENT DATA SHEET '!H164="","",'STUDENT DATA SHEET '!H164),"")</f>
        <v/>
      </c>
      <c s="231" t="str">
        <f>IFERROR(UPPER(IF('STUDENT DATA SHEET '!I164="","",'STUDENT DATA SHEET '!I164)),"")</f>
        <v/>
      </c>
      <c s="54" t="str">
        <f>IFERROR(IF('STUDENT DATA SHEET '!J164="","",'STUDENT DATA SHEET '!J164),"")</f>
        <v/>
      </c>
      <c s="54" t="str">
        <f>IFERROR(IF('STUDENT DATA SHEET '!K164="","",'STUDENT DATA SHEET '!K164),"")</f>
        <v/>
      </c>
      <c s="54"/>
      <c s="48"/>
      <c s="48"/>
      <c s="48"/>
      <c s="48"/>
      <c s="48"/>
      <c s="48"/>
      <c s="48"/>
      <c s="48"/>
      <c s="48"/>
      <c s="48"/>
      <c s="48"/>
      <c s="48"/>
      <c s="48"/>
      <c s="48"/>
      <c s="48"/>
      <c s="48"/>
      <c s="48"/>
      <c s="48"/>
      <c s="48"/>
      <c s="48"/>
      <c s="48"/>
      <c s="48"/>
      <c s="48"/>
      <c s="48"/>
      <c s="48"/>
      <c s="48"/>
      <c s="48"/>
      <c s="48"/>
      <c s="48"/>
      <c s="48"/>
      <c s="48"/>
      <c s="48"/>
      <c s="89" t="str">
        <f>IF(B163="","",_xlfn.AGGREGATE(3,5,$B$6:B163))</f>
        <v/>
      </c>
      <c s="49"/>
      <c s="49"/>
      <c s="48"/>
      <c s="48"/>
      <c s="48"/>
      <c s="48"/>
      <c s="48"/>
      <c s="48"/>
      <c s="48"/>
      <c s="48"/>
      <c s="48"/>
      <c s="48"/>
      <c s="48"/>
      <c s="48"/>
      <c s="48"/>
      <c s="48"/>
      <c s="48"/>
      <c s="48"/>
      <c s="48"/>
      <c s="48"/>
      <c s="48"/>
      <c s="48"/>
      <c s="48"/>
      <c s="48"/>
      <c s="48"/>
      <c s="48"/>
      <c s="48"/>
      <c s="48"/>
      <c s="50" t="str">
        <f t="shared" si="33"/>
        <v/>
      </c>
      <c s="252" t="str">
        <f>IF($I163="","",'OCT 24'!$BZ163)</f>
        <v/>
      </c>
      <c s="91" t="str">
        <f t="shared" si="34"/>
        <v/>
      </c>
      <c s="50" t="str">
        <f t="shared" si="35"/>
        <v/>
      </c>
      <c s="252" t="str">
        <f>IF($I163="","",'OCT 24'!$CC163)</f>
        <v/>
      </c>
      <c s="91" t="str">
        <f t="shared" si="36"/>
        <v/>
      </c>
      <c s="50" t="str">
        <f t="shared" si="37"/>
        <v/>
      </c>
      <c s="252" t="str">
        <f>IF($I163="","",'OCT 24'!$CF163)</f>
        <v/>
      </c>
      <c s="91" t="str">
        <f t="shared" si="38"/>
        <v/>
      </c>
      <c s="80"/>
      <c s="77"/>
      <c s="59"/>
      <c s="59"/>
      <c s="59"/>
      <c s="74" t="str">
        <f t="shared" si="32"/>
        <v/>
      </c>
      <c s="59"/>
      <c s="59"/>
      <c s="59"/>
      <c s="59"/>
      <c s="59"/>
      <c s="59"/>
      <c s="59"/>
      <c s="59"/>
    </row>
    <row r="164" spans="1:96" ht="15.75" customHeight="1">
      <c r="A164" s="230" t="str">
        <f>IF('STUDENT DATA SHEET '!A165="","",'STUDENT DATA SHEET '!A165)</f>
        <v/>
      </c>
      <c s="231" t="str">
        <f>IFERROR(IF('STUDENT DATA SHEET '!B165="","",'STUDENT DATA SHEET '!B165),"")</f>
        <v/>
      </c>
      <c s="231" t="str">
        <f>IFERROR(IF('STUDENT DATA SHEET '!C165="","",'STUDENT DATA SHEET '!C165),"")</f>
        <v/>
      </c>
      <c s="231" t="str">
        <f>IFERROR(IF('STUDENT DATA SHEET '!D165="","",'STUDENT DATA SHEET '!D165),"")</f>
        <v/>
      </c>
      <c s="43" t="str">
        <f>IFERROR(IF('STUDENT DATA SHEET '!E165="","",'STUDENT DATA SHEET '!E165),"")</f>
        <v/>
      </c>
      <c s="234" t="str">
        <f>IFERROR(IF('STUDENT DATA SHEET '!F165="","",'STUDENT DATA SHEET '!F165),"")</f>
        <v/>
      </c>
      <c s="231" t="str">
        <f>IFERROR(IF('STUDENT DATA SHEET '!G165="","",'STUDENT DATA SHEET '!G165),"")</f>
        <v/>
      </c>
      <c s="231" t="str">
        <f>IFERROR(IF('STUDENT DATA SHEET '!H165="","",'STUDENT DATA SHEET '!H165),"")</f>
        <v/>
      </c>
      <c s="231" t="str">
        <f>IFERROR(UPPER(IF('STUDENT DATA SHEET '!I165="","",'STUDENT DATA SHEET '!I165)),"")</f>
        <v/>
      </c>
      <c s="54" t="str">
        <f>IFERROR(IF('STUDENT DATA SHEET '!J165="","",'STUDENT DATA SHEET '!J165),"")</f>
        <v/>
      </c>
      <c s="54" t="str">
        <f>IFERROR(IF('STUDENT DATA SHEET '!K165="","",'STUDENT DATA SHEET '!K165),"")</f>
        <v/>
      </c>
      <c s="54"/>
      <c s="48"/>
      <c s="48"/>
      <c s="48"/>
      <c s="48"/>
      <c s="48"/>
      <c s="48"/>
      <c s="48"/>
      <c s="48"/>
      <c s="48"/>
      <c s="48"/>
      <c s="48"/>
      <c s="48"/>
      <c s="48"/>
      <c s="48"/>
      <c s="48"/>
      <c s="48"/>
      <c s="48"/>
      <c s="48"/>
      <c s="48"/>
      <c s="48"/>
      <c s="48"/>
      <c s="48"/>
      <c s="48"/>
      <c s="48"/>
      <c s="48"/>
      <c s="48"/>
      <c s="48"/>
      <c s="48"/>
      <c s="48"/>
      <c s="48"/>
      <c s="48"/>
      <c s="48"/>
      <c s="89" t="str">
        <f>IF(B164="","",_xlfn.AGGREGATE(3,5,$B$6:B164))</f>
        <v/>
      </c>
      <c s="49"/>
      <c s="49"/>
      <c s="48"/>
      <c s="48"/>
      <c s="48"/>
      <c s="48"/>
      <c s="48"/>
      <c s="48"/>
      <c s="48"/>
      <c s="48"/>
      <c s="48"/>
      <c s="48"/>
      <c s="48"/>
      <c s="48"/>
      <c s="48"/>
      <c s="48"/>
      <c s="48"/>
      <c s="48"/>
      <c s="48"/>
      <c s="48"/>
      <c s="48"/>
      <c s="48"/>
      <c s="48"/>
      <c s="48"/>
      <c s="48"/>
      <c s="48"/>
      <c s="48"/>
      <c s="48"/>
      <c s="50" t="str">
        <f t="shared" si="33"/>
        <v/>
      </c>
      <c s="252" t="str">
        <f>IF($I164="","",'OCT 24'!$BZ164)</f>
        <v/>
      </c>
      <c s="91" t="str">
        <f t="shared" si="34"/>
        <v/>
      </c>
      <c s="50" t="str">
        <f t="shared" si="35"/>
        <v/>
      </c>
      <c s="252" t="str">
        <f>IF($I164="","",'OCT 24'!$CC164)</f>
        <v/>
      </c>
      <c s="91" t="str">
        <f t="shared" si="36"/>
        <v/>
      </c>
      <c s="50" t="str">
        <f t="shared" si="37"/>
        <v/>
      </c>
      <c s="252" t="str">
        <f>IF($I164="","",'OCT 24'!$CF164)</f>
        <v/>
      </c>
      <c s="91" t="str">
        <f t="shared" si="38"/>
        <v/>
      </c>
      <c s="80"/>
      <c s="77"/>
      <c s="59"/>
      <c s="59"/>
      <c s="59"/>
      <c s="74" t="str">
        <f t="shared" si="32"/>
        <v/>
      </c>
      <c s="59"/>
      <c s="59"/>
      <c s="59"/>
      <c s="59"/>
      <c s="59"/>
      <c s="59"/>
      <c s="59"/>
      <c s="59"/>
    </row>
    <row r="165" spans="1:96" ht="15.75" customHeight="1">
      <c r="A165" s="230" t="str">
        <f>IF('STUDENT DATA SHEET '!A166="","",'STUDENT DATA SHEET '!A166)</f>
        <v/>
      </c>
      <c s="231" t="str">
        <f>IFERROR(IF('STUDENT DATA SHEET '!B166="","",'STUDENT DATA SHEET '!B166),"")</f>
        <v/>
      </c>
      <c s="231" t="str">
        <f>IFERROR(IF('STUDENT DATA SHEET '!C166="","",'STUDENT DATA SHEET '!C166),"")</f>
        <v/>
      </c>
      <c s="231" t="str">
        <f>IFERROR(IF('STUDENT DATA SHEET '!D166="","",'STUDENT DATA SHEET '!D166),"")</f>
        <v/>
      </c>
      <c s="43" t="str">
        <f>IFERROR(IF('STUDENT DATA SHEET '!E166="","",'STUDENT DATA SHEET '!E166),"")</f>
        <v/>
      </c>
      <c s="234" t="str">
        <f>IFERROR(IF('STUDENT DATA SHEET '!F166="","",'STUDENT DATA SHEET '!F166),"")</f>
        <v/>
      </c>
      <c s="231" t="str">
        <f>IFERROR(IF('STUDENT DATA SHEET '!G166="","",'STUDENT DATA SHEET '!G166),"")</f>
        <v/>
      </c>
      <c s="231" t="str">
        <f>IFERROR(IF('STUDENT DATA SHEET '!H166="","",'STUDENT DATA SHEET '!H166),"")</f>
        <v/>
      </c>
      <c s="231" t="str">
        <f>IFERROR(UPPER(IF('STUDENT DATA SHEET '!I166="","",'STUDENT DATA SHEET '!I166)),"")</f>
        <v/>
      </c>
      <c s="54" t="str">
        <f>IFERROR(IF('STUDENT DATA SHEET '!J166="","",'STUDENT DATA SHEET '!J166),"")</f>
        <v/>
      </c>
      <c s="54" t="str">
        <f>IFERROR(IF('STUDENT DATA SHEET '!K166="","",'STUDENT DATA SHEET '!K166),"")</f>
        <v/>
      </c>
      <c s="54"/>
      <c s="48"/>
      <c s="48"/>
      <c s="48"/>
      <c s="48"/>
      <c s="48"/>
      <c s="48"/>
      <c s="48"/>
      <c s="48"/>
      <c s="48"/>
      <c s="48"/>
      <c s="48"/>
      <c s="48"/>
      <c s="48"/>
      <c s="48"/>
      <c s="48"/>
      <c s="48"/>
      <c s="48"/>
      <c s="48"/>
      <c s="48"/>
      <c s="48"/>
      <c s="48"/>
      <c s="48"/>
      <c s="48"/>
      <c s="48"/>
      <c s="48"/>
      <c s="48"/>
      <c s="48"/>
      <c s="48"/>
      <c s="48"/>
      <c s="48"/>
      <c s="48"/>
      <c s="48"/>
      <c s="89" t="str">
        <f>IF(B165="","",_xlfn.AGGREGATE(3,5,$B$6:B165))</f>
        <v/>
      </c>
      <c s="49"/>
      <c s="49"/>
      <c s="48"/>
      <c s="48"/>
      <c s="48"/>
      <c s="48"/>
      <c s="48"/>
      <c s="48"/>
      <c s="48"/>
      <c s="48"/>
      <c s="48"/>
      <c s="48"/>
      <c s="48"/>
      <c s="48"/>
      <c s="48"/>
      <c s="48"/>
      <c s="48"/>
      <c s="48"/>
      <c s="48"/>
      <c s="48"/>
      <c s="48"/>
      <c s="48"/>
      <c s="48"/>
      <c s="48"/>
      <c s="48"/>
      <c s="48"/>
      <c s="48"/>
      <c s="48"/>
      <c s="50" t="str">
        <f t="shared" si="33"/>
        <v/>
      </c>
      <c s="252" t="str">
        <f>IF($I165="","",'OCT 24'!$BZ165)</f>
        <v/>
      </c>
      <c s="91" t="str">
        <f t="shared" si="34"/>
        <v/>
      </c>
      <c s="50" t="str">
        <f t="shared" si="35"/>
        <v/>
      </c>
      <c s="252" t="str">
        <f>IF($I165="","",'OCT 24'!$CC165)</f>
        <v/>
      </c>
      <c s="91" t="str">
        <f t="shared" si="36"/>
        <v/>
      </c>
      <c s="50" t="str">
        <f t="shared" si="37"/>
        <v/>
      </c>
      <c s="252" t="str">
        <f>IF($I165="","",'OCT 24'!$CF165)</f>
        <v/>
      </c>
      <c s="91" t="str">
        <f t="shared" si="38"/>
        <v/>
      </c>
      <c s="80"/>
      <c s="77"/>
      <c s="59"/>
      <c s="59"/>
      <c s="59"/>
      <c s="74" t="str">
        <f t="shared" si="32"/>
        <v/>
      </c>
      <c s="59"/>
      <c s="59"/>
      <c s="59"/>
      <c s="59"/>
      <c s="59"/>
      <c s="59"/>
      <c s="59"/>
      <c s="59"/>
    </row>
    <row r="166" spans="1:96" ht="15.75" customHeight="1">
      <c r="A166" s="230" t="str">
        <f>IF('STUDENT DATA SHEET '!A167="","",'STUDENT DATA SHEET '!A167)</f>
        <v/>
      </c>
      <c s="231" t="str">
        <f>IFERROR(IF('STUDENT DATA SHEET '!B167="","",'STUDENT DATA SHEET '!B167),"")</f>
        <v/>
      </c>
      <c s="231" t="str">
        <f>IFERROR(IF('STUDENT DATA SHEET '!C167="","",'STUDENT DATA SHEET '!C167),"")</f>
        <v/>
      </c>
      <c s="231" t="str">
        <f>IFERROR(IF('STUDENT DATA SHEET '!D167="","",'STUDENT DATA SHEET '!D167),"")</f>
        <v/>
      </c>
      <c s="43" t="str">
        <f>IFERROR(IF('STUDENT DATA SHEET '!E167="","",'STUDENT DATA SHEET '!E167),"")</f>
        <v/>
      </c>
      <c s="234" t="str">
        <f>IFERROR(IF('STUDENT DATA SHEET '!F167="","",'STUDENT DATA SHEET '!F167),"")</f>
        <v/>
      </c>
      <c s="231" t="str">
        <f>IFERROR(IF('STUDENT DATA SHEET '!G167="","",'STUDENT DATA SHEET '!G167),"")</f>
        <v/>
      </c>
      <c s="231" t="str">
        <f>IFERROR(IF('STUDENT DATA SHEET '!H167="","",'STUDENT DATA SHEET '!H167),"")</f>
        <v/>
      </c>
      <c s="231" t="str">
        <f>IFERROR(UPPER(IF('STUDENT DATA SHEET '!I167="","",'STUDENT DATA SHEET '!I167)),"")</f>
        <v/>
      </c>
      <c s="54" t="str">
        <f>IFERROR(IF('STUDENT DATA SHEET '!J167="","",'STUDENT DATA SHEET '!J167),"")</f>
        <v/>
      </c>
      <c s="54" t="str">
        <f>IFERROR(IF('STUDENT DATA SHEET '!K167="","",'STUDENT DATA SHEET '!K167),"")</f>
        <v/>
      </c>
      <c s="54"/>
      <c s="48"/>
      <c s="48"/>
      <c s="48"/>
      <c s="48"/>
      <c s="48"/>
      <c s="48"/>
      <c s="48"/>
      <c s="48"/>
      <c s="48"/>
      <c s="48"/>
      <c s="48"/>
      <c s="48"/>
      <c s="48"/>
      <c s="48"/>
      <c s="48"/>
      <c s="48"/>
      <c s="48"/>
      <c s="48"/>
      <c s="48"/>
      <c s="48"/>
      <c s="48"/>
      <c s="48"/>
      <c s="48"/>
      <c s="48"/>
      <c s="48"/>
      <c s="48"/>
      <c s="48"/>
      <c s="48"/>
      <c s="48"/>
      <c s="48"/>
      <c s="48"/>
      <c s="48"/>
      <c s="89" t="str">
        <f>IF(B166="","",_xlfn.AGGREGATE(3,5,$B$6:B166))</f>
        <v/>
      </c>
      <c s="49"/>
      <c s="49"/>
      <c s="48"/>
      <c s="48"/>
      <c s="48"/>
      <c s="48"/>
      <c s="48"/>
      <c s="48"/>
      <c s="48"/>
      <c s="48"/>
      <c s="48"/>
      <c s="48"/>
      <c s="48"/>
      <c s="48"/>
      <c s="48"/>
      <c s="48"/>
      <c s="48"/>
      <c s="48"/>
      <c s="48"/>
      <c s="48"/>
      <c s="48"/>
      <c s="48"/>
      <c s="48"/>
      <c s="48"/>
      <c s="48"/>
      <c s="48"/>
      <c s="48"/>
      <c s="48"/>
      <c s="50" t="str">
        <f t="shared" si="33"/>
        <v/>
      </c>
      <c s="252" t="str">
        <f>IF($I166="","",'OCT 24'!$BZ166)</f>
        <v/>
      </c>
      <c s="91" t="str">
        <f t="shared" si="34"/>
        <v/>
      </c>
      <c s="50" t="str">
        <f t="shared" si="35"/>
        <v/>
      </c>
      <c s="252" t="str">
        <f>IF($I166="","",'OCT 24'!$CC166)</f>
        <v/>
      </c>
      <c s="91" t="str">
        <f t="shared" si="36"/>
        <v/>
      </c>
      <c s="50" t="str">
        <f t="shared" si="37"/>
        <v/>
      </c>
      <c s="252" t="str">
        <f>IF($I166="","",'OCT 24'!$CF166)</f>
        <v/>
      </c>
      <c s="91" t="str">
        <f t="shared" si="38"/>
        <v/>
      </c>
      <c s="80"/>
      <c s="77"/>
      <c s="59"/>
      <c s="59"/>
      <c s="59"/>
      <c s="74" t="str">
        <f t="shared" si="39" ref="CJ166:CJ193">IFERROR(IF($BV166="","",COUNT($M166:$AR166,$AT166:$BU166)/2),"")</f>
        <v/>
      </c>
      <c s="59"/>
      <c s="59"/>
      <c s="59"/>
      <c s="59"/>
      <c s="59"/>
      <c s="59"/>
      <c s="59"/>
      <c s="59"/>
    </row>
    <row r="167" spans="1:96" ht="15.75" customHeight="1">
      <c r="A167" s="230" t="str">
        <f>IF('STUDENT DATA SHEET '!A168="","",'STUDENT DATA SHEET '!A168)</f>
        <v/>
      </c>
      <c s="231" t="str">
        <f>IFERROR(IF('STUDENT DATA SHEET '!B168="","",'STUDENT DATA SHEET '!B168),"")</f>
        <v/>
      </c>
      <c s="231" t="str">
        <f>IFERROR(IF('STUDENT DATA SHEET '!C168="","",'STUDENT DATA SHEET '!C168),"")</f>
        <v/>
      </c>
      <c s="231" t="str">
        <f>IFERROR(IF('STUDENT DATA SHEET '!D168="","",'STUDENT DATA SHEET '!D168),"")</f>
        <v/>
      </c>
      <c s="43" t="str">
        <f>IFERROR(IF('STUDENT DATA SHEET '!E168="","",'STUDENT DATA SHEET '!E168),"")</f>
        <v/>
      </c>
      <c s="234" t="str">
        <f>IFERROR(IF('STUDENT DATA SHEET '!F168="","",'STUDENT DATA SHEET '!F168),"")</f>
        <v/>
      </c>
      <c s="231" t="str">
        <f>IFERROR(IF('STUDENT DATA SHEET '!G168="","",'STUDENT DATA SHEET '!G168),"")</f>
        <v/>
      </c>
      <c s="231" t="str">
        <f>IFERROR(IF('STUDENT DATA SHEET '!H168="","",'STUDENT DATA SHEET '!H168),"")</f>
        <v/>
      </c>
      <c s="231" t="str">
        <f>IFERROR(UPPER(IF('STUDENT DATA SHEET '!I168="","",'STUDENT DATA SHEET '!I168)),"")</f>
        <v/>
      </c>
      <c s="54" t="str">
        <f>IFERROR(IF('STUDENT DATA SHEET '!J168="","",'STUDENT DATA SHEET '!J168),"")</f>
        <v/>
      </c>
      <c s="54" t="str">
        <f>IFERROR(IF('STUDENT DATA SHEET '!K168="","",'STUDENT DATA SHEET '!K168),"")</f>
        <v/>
      </c>
      <c s="54"/>
      <c s="48"/>
      <c s="48"/>
      <c s="48"/>
      <c s="48"/>
      <c s="48"/>
      <c s="48"/>
      <c s="48"/>
      <c s="48"/>
      <c s="48"/>
      <c s="48"/>
      <c s="48"/>
      <c s="48"/>
      <c s="48"/>
      <c s="48"/>
      <c s="48"/>
      <c s="48"/>
      <c s="48"/>
      <c s="48"/>
      <c s="48"/>
      <c s="48"/>
      <c s="48"/>
      <c s="48"/>
      <c s="48"/>
      <c s="48"/>
      <c s="48"/>
      <c s="48"/>
      <c s="48"/>
      <c s="48"/>
      <c s="48"/>
      <c s="48"/>
      <c s="48"/>
      <c s="48"/>
      <c s="89" t="str">
        <f>IF(B167="","",_xlfn.AGGREGATE(3,5,$B$6:B167))</f>
        <v/>
      </c>
      <c s="49"/>
      <c s="49"/>
      <c s="48"/>
      <c s="48"/>
      <c s="48"/>
      <c s="48"/>
      <c s="48"/>
      <c s="48"/>
      <c s="48"/>
      <c s="48"/>
      <c s="48"/>
      <c s="48"/>
      <c s="48"/>
      <c s="48"/>
      <c s="48"/>
      <c s="48"/>
      <c s="48"/>
      <c s="48"/>
      <c s="48"/>
      <c s="48"/>
      <c s="48"/>
      <c s="48"/>
      <c s="48"/>
      <c s="48"/>
      <c s="48"/>
      <c s="48"/>
      <c s="48"/>
      <c s="48"/>
      <c s="50" t="str">
        <f t="shared" si="33"/>
        <v/>
      </c>
      <c s="252" t="str">
        <f>IF($I167="","",'OCT 24'!$BZ167)</f>
        <v/>
      </c>
      <c s="91" t="str">
        <f t="shared" si="34"/>
        <v/>
      </c>
      <c s="50" t="str">
        <f t="shared" si="35"/>
        <v/>
      </c>
      <c s="252" t="str">
        <f>IF($I167="","",'OCT 24'!$CC167)</f>
        <v/>
      </c>
      <c s="91" t="str">
        <f t="shared" si="36"/>
        <v/>
      </c>
      <c s="50" t="str">
        <f t="shared" si="37"/>
        <v/>
      </c>
      <c s="252" t="str">
        <f>IF($I167="","",'OCT 24'!$CF167)</f>
        <v/>
      </c>
      <c s="91" t="str">
        <f t="shared" si="38"/>
        <v/>
      </c>
      <c s="80"/>
      <c s="77"/>
      <c s="59"/>
      <c s="59"/>
      <c s="59"/>
      <c s="74" t="str">
        <f t="shared" si="39"/>
        <v/>
      </c>
      <c s="59"/>
      <c s="59"/>
      <c s="59"/>
      <c s="59"/>
      <c s="59"/>
      <c s="59"/>
      <c s="59"/>
      <c s="59"/>
    </row>
    <row r="168" spans="1:96" ht="15.75" customHeight="1">
      <c r="A168" s="230" t="str">
        <f>IF('STUDENT DATA SHEET '!A169="","",'STUDENT DATA SHEET '!A169)</f>
        <v/>
      </c>
      <c s="231" t="str">
        <f>IFERROR(IF('STUDENT DATA SHEET '!B169="","",'STUDENT DATA SHEET '!B169),"")</f>
        <v/>
      </c>
      <c s="231" t="str">
        <f>IFERROR(IF('STUDENT DATA SHEET '!C169="","",'STUDENT DATA SHEET '!C169),"")</f>
        <v/>
      </c>
      <c s="231" t="str">
        <f>IFERROR(IF('STUDENT DATA SHEET '!D169="","",'STUDENT DATA SHEET '!D169),"")</f>
        <v/>
      </c>
      <c s="43" t="str">
        <f>IFERROR(IF('STUDENT DATA SHEET '!E169="","",'STUDENT DATA SHEET '!E169),"")</f>
        <v/>
      </c>
      <c s="234" t="str">
        <f>IFERROR(IF('STUDENT DATA SHEET '!F169="","",'STUDENT DATA SHEET '!F169),"")</f>
        <v/>
      </c>
      <c s="231" t="str">
        <f>IFERROR(IF('STUDENT DATA SHEET '!G169="","",'STUDENT DATA SHEET '!G169),"")</f>
        <v/>
      </c>
      <c s="231" t="str">
        <f>IFERROR(IF('STUDENT DATA SHEET '!H169="","",'STUDENT DATA SHEET '!H169),"")</f>
        <v/>
      </c>
      <c s="231" t="str">
        <f>IFERROR(UPPER(IF('STUDENT DATA SHEET '!I169="","",'STUDENT DATA SHEET '!I169)),"")</f>
        <v/>
      </c>
      <c s="54" t="str">
        <f>IFERROR(IF('STUDENT DATA SHEET '!J169="","",'STUDENT DATA SHEET '!J169),"")</f>
        <v/>
      </c>
      <c s="54" t="str">
        <f>IFERROR(IF('STUDENT DATA SHEET '!K169="","",'STUDENT DATA SHEET '!K169),"")</f>
        <v/>
      </c>
      <c s="54"/>
      <c s="48"/>
      <c s="48"/>
      <c s="48"/>
      <c s="48"/>
      <c s="48"/>
      <c s="48"/>
      <c s="48"/>
      <c s="48"/>
      <c s="48"/>
      <c s="48"/>
      <c s="48"/>
      <c s="48"/>
      <c s="48"/>
      <c s="48"/>
      <c s="48"/>
      <c s="48"/>
      <c s="48"/>
      <c s="48"/>
      <c s="48"/>
      <c s="48"/>
      <c s="48"/>
      <c s="48"/>
      <c s="48"/>
      <c s="48"/>
      <c s="48"/>
      <c s="48"/>
      <c s="48"/>
      <c s="48"/>
      <c s="48"/>
      <c s="48"/>
      <c s="48"/>
      <c s="48"/>
      <c s="89" t="str">
        <f>IF(B168="","",_xlfn.AGGREGATE(3,5,$B$6:B168))</f>
        <v/>
      </c>
      <c s="49"/>
      <c s="49"/>
      <c s="48"/>
      <c s="48"/>
      <c s="48"/>
      <c s="48"/>
      <c s="48"/>
      <c s="48"/>
      <c s="48"/>
      <c s="48"/>
      <c s="48"/>
      <c s="48"/>
      <c s="48"/>
      <c s="48"/>
      <c s="48"/>
      <c s="48"/>
      <c s="48"/>
      <c s="48"/>
      <c s="48"/>
      <c s="48"/>
      <c s="48"/>
      <c s="48"/>
      <c s="48"/>
      <c s="48"/>
      <c s="48"/>
      <c s="48"/>
      <c s="48"/>
      <c s="48"/>
      <c s="50" t="str">
        <f t="shared" si="33"/>
        <v/>
      </c>
      <c s="252" t="str">
        <f>IF($I168="","",'OCT 24'!$BZ168)</f>
        <v/>
      </c>
      <c s="91" t="str">
        <f t="shared" si="34"/>
        <v/>
      </c>
      <c s="50" t="str">
        <f t="shared" si="35"/>
        <v/>
      </c>
      <c s="252" t="str">
        <f>IF($I168="","",'OCT 24'!$CC168)</f>
        <v/>
      </c>
      <c s="91" t="str">
        <f t="shared" si="36"/>
        <v/>
      </c>
      <c s="50" t="str">
        <f t="shared" si="37"/>
        <v/>
      </c>
      <c s="252" t="str">
        <f>IF($I168="","",'OCT 24'!$CF168)</f>
        <v/>
      </c>
      <c s="91" t="str">
        <f t="shared" si="38"/>
        <v/>
      </c>
      <c s="80"/>
      <c s="77"/>
      <c s="59"/>
      <c s="59"/>
      <c s="59"/>
      <c s="74" t="str">
        <f t="shared" si="39"/>
        <v/>
      </c>
      <c s="59"/>
      <c s="59"/>
      <c s="59"/>
      <c s="59"/>
      <c s="59"/>
      <c s="59"/>
      <c s="59"/>
      <c s="59"/>
    </row>
    <row r="169" spans="1:96" ht="15.75" customHeight="1">
      <c r="A169" s="230" t="str">
        <f>IF('STUDENT DATA SHEET '!A170="","",'STUDENT DATA SHEET '!A170)</f>
        <v/>
      </c>
      <c s="231" t="str">
        <f>IFERROR(IF('STUDENT DATA SHEET '!B170="","",'STUDENT DATA SHEET '!B170),"")</f>
        <v/>
      </c>
      <c s="231" t="str">
        <f>IFERROR(IF('STUDENT DATA SHEET '!C170="","",'STUDENT DATA SHEET '!C170),"")</f>
        <v/>
      </c>
      <c s="231" t="str">
        <f>IFERROR(IF('STUDENT DATA SHEET '!D170="","",'STUDENT DATA SHEET '!D170),"")</f>
        <v/>
      </c>
      <c s="43" t="str">
        <f>IFERROR(IF('STUDENT DATA SHEET '!E170="","",'STUDENT DATA SHEET '!E170),"")</f>
        <v/>
      </c>
      <c s="234" t="str">
        <f>IFERROR(IF('STUDENT DATA SHEET '!F170="","",'STUDENT DATA SHEET '!F170),"")</f>
        <v/>
      </c>
      <c s="231" t="str">
        <f>IFERROR(IF('STUDENT DATA SHEET '!G170="","",'STUDENT DATA SHEET '!G170),"")</f>
        <v/>
      </c>
      <c s="231" t="str">
        <f>IFERROR(IF('STUDENT DATA SHEET '!H170="","",'STUDENT DATA SHEET '!H170),"")</f>
        <v/>
      </c>
      <c s="231" t="str">
        <f>IFERROR(UPPER(IF('STUDENT DATA SHEET '!I170="","",'STUDENT DATA SHEET '!I170)),"")</f>
        <v/>
      </c>
      <c s="54" t="str">
        <f>IFERROR(IF('STUDENT DATA SHEET '!J170="","",'STUDENT DATA SHEET '!J170),"")</f>
        <v/>
      </c>
      <c s="54" t="str">
        <f>IFERROR(IF('STUDENT DATA SHEET '!K170="","",'STUDENT DATA SHEET '!K170),"")</f>
        <v/>
      </c>
      <c s="54"/>
      <c s="48"/>
      <c s="48"/>
      <c s="48"/>
      <c s="48"/>
      <c s="48"/>
      <c s="48"/>
      <c s="48"/>
      <c s="48"/>
      <c s="48"/>
      <c s="48"/>
      <c s="48"/>
      <c s="48"/>
      <c s="48"/>
      <c s="48"/>
      <c s="48"/>
      <c s="48"/>
      <c s="48"/>
      <c s="48"/>
      <c s="48"/>
      <c s="48"/>
      <c s="48"/>
      <c s="48"/>
      <c s="48"/>
      <c s="48"/>
      <c s="48"/>
      <c s="48"/>
      <c s="48"/>
      <c s="48"/>
      <c s="48"/>
      <c s="48"/>
      <c s="48"/>
      <c s="48"/>
      <c s="89" t="str">
        <f>IF(B169="","",_xlfn.AGGREGATE(3,5,$B$6:B169))</f>
        <v/>
      </c>
      <c s="49"/>
      <c s="49"/>
      <c s="48"/>
      <c s="48"/>
      <c s="48"/>
      <c s="48"/>
      <c s="48"/>
      <c s="48"/>
      <c s="48"/>
      <c s="48"/>
      <c s="48"/>
      <c s="48"/>
      <c s="48"/>
      <c s="48"/>
      <c s="48"/>
      <c s="48"/>
      <c s="48"/>
      <c s="48"/>
      <c s="48"/>
      <c s="48"/>
      <c s="48"/>
      <c s="48"/>
      <c s="48"/>
      <c s="48"/>
      <c s="48"/>
      <c s="48"/>
      <c s="48"/>
      <c s="48"/>
      <c s="50" t="str">
        <f t="shared" si="33"/>
        <v/>
      </c>
      <c s="252" t="str">
        <f>IF($I169="","",'OCT 24'!$BZ169)</f>
        <v/>
      </c>
      <c s="91" t="str">
        <f t="shared" si="34"/>
        <v/>
      </c>
      <c s="50" t="str">
        <f t="shared" si="35"/>
        <v/>
      </c>
      <c s="252" t="str">
        <f>IF($I169="","",'OCT 24'!$CC169)</f>
        <v/>
      </c>
      <c s="91" t="str">
        <f t="shared" si="36"/>
        <v/>
      </c>
      <c s="50" t="str">
        <f t="shared" si="37"/>
        <v/>
      </c>
      <c s="252" t="str">
        <f>IF($I169="","",'OCT 24'!$CF169)</f>
        <v/>
      </c>
      <c s="91" t="str">
        <f t="shared" si="38"/>
        <v/>
      </c>
      <c s="80"/>
      <c s="77"/>
      <c s="59"/>
      <c s="59"/>
      <c s="59"/>
      <c s="74" t="str">
        <f t="shared" si="39"/>
        <v/>
      </c>
      <c s="59"/>
      <c s="59"/>
      <c s="59"/>
      <c s="59"/>
      <c s="59"/>
      <c s="59"/>
      <c s="59"/>
      <c s="59"/>
    </row>
    <row r="170" spans="1:96" ht="15.75" customHeight="1">
      <c r="A170" s="230" t="str">
        <f>IF('STUDENT DATA SHEET '!A171="","",'STUDENT DATA SHEET '!A171)</f>
        <v/>
      </c>
      <c s="231" t="str">
        <f>IFERROR(IF('STUDENT DATA SHEET '!B171="","",'STUDENT DATA SHEET '!B171),"")</f>
        <v/>
      </c>
      <c s="231" t="str">
        <f>IFERROR(IF('STUDENT DATA SHEET '!C171="","",'STUDENT DATA SHEET '!C171),"")</f>
        <v/>
      </c>
      <c s="231" t="str">
        <f>IFERROR(IF('STUDENT DATA SHEET '!D171="","",'STUDENT DATA SHEET '!D171),"")</f>
        <v/>
      </c>
      <c s="43" t="str">
        <f>IFERROR(IF('STUDENT DATA SHEET '!E171="","",'STUDENT DATA SHEET '!E171),"")</f>
        <v/>
      </c>
      <c s="234" t="str">
        <f>IFERROR(IF('STUDENT DATA SHEET '!F171="","",'STUDENT DATA SHEET '!F171),"")</f>
        <v/>
      </c>
      <c s="231" t="str">
        <f>IFERROR(IF('STUDENT DATA SHEET '!G171="","",'STUDENT DATA SHEET '!G171),"")</f>
        <v/>
      </c>
      <c s="231" t="str">
        <f>IFERROR(IF('STUDENT DATA SHEET '!H171="","",'STUDENT DATA SHEET '!H171),"")</f>
        <v/>
      </c>
      <c s="231" t="str">
        <f>IFERROR(UPPER(IF('STUDENT DATA SHEET '!I171="","",'STUDENT DATA SHEET '!I171)),"")</f>
        <v/>
      </c>
      <c s="54" t="str">
        <f>IFERROR(IF('STUDENT DATA SHEET '!J171="","",'STUDENT DATA SHEET '!J171),"")</f>
        <v/>
      </c>
      <c s="54" t="str">
        <f>IFERROR(IF('STUDENT DATA SHEET '!K171="","",'STUDENT DATA SHEET '!K171),"")</f>
        <v/>
      </c>
      <c s="54"/>
      <c s="48"/>
      <c s="48"/>
      <c s="48"/>
      <c s="48"/>
      <c s="48"/>
      <c s="48"/>
      <c s="48"/>
      <c s="48"/>
      <c s="48"/>
      <c s="48"/>
      <c s="48"/>
      <c s="48"/>
      <c s="48"/>
      <c s="48"/>
      <c s="48"/>
      <c s="48"/>
      <c s="48"/>
      <c s="48"/>
      <c s="48"/>
      <c s="48"/>
      <c s="48"/>
      <c s="48"/>
      <c s="48"/>
      <c s="48"/>
      <c s="48"/>
      <c s="48"/>
      <c s="48"/>
      <c s="48"/>
      <c s="48"/>
      <c s="48"/>
      <c s="48"/>
      <c s="48"/>
      <c s="89" t="str">
        <f>IF(B170="","",_xlfn.AGGREGATE(3,5,$B$6:B170))</f>
        <v/>
      </c>
      <c s="49"/>
      <c s="49"/>
      <c s="48"/>
      <c s="48"/>
      <c s="48"/>
      <c s="48"/>
      <c s="48"/>
      <c s="48"/>
      <c s="48"/>
      <c s="48"/>
      <c s="48"/>
      <c s="48"/>
      <c s="48"/>
      <c s="48"/>
      <c s="48"/>
      <c s="48"/>
      <c s="48"/>
      <c s="48"/>
      <c s="48"/>
      <c s="48"/>
      <c s="48"/>
      <c s="48"/>
      <c s="48"/>
      <c s="48"/>
      <c s="48"/>
      <c s="48"/>
      <c s="48"/>
      <c s="48"/>
      <c s="50" t="str">
        <f t="shared" si="33"/>
        <v/>
      </c>
      <c s="252" t="str">
        <f>IF($I170="","",'OCT 24'!$BZ170)</f>
        <v/>
      </c>
      <c s="91" t="str">
        <f t="shared" si="34"/>
        <v/>
      </c>
      <c s="50" t="str">
        <f t="shared" si="35"/>
        <v/>
      </c>
      <c s="252" t="str">
        <f>IF($I170="","",'OCT 24'!$CC170)</f>
        <v/>
      </c>
      <c s="91" t="str">
        <f t="shared" si="36"/>
        <v/>
      </c>
      <c s="50" t="str">
        <f t="shared" si="37"/>
        <v/>
      </c>
      <c s="252" t="str">
        <f>IF($I170="","",'OCT 24'!$CF170)</f>
        <v/>
      </c>
      <c s="91" t="str">
        <f t="shared" si="38"/>
        <v/>
      </c>
      <c s="80"/>
      <c s="77"/>
      <c s="59"/>
      <c s="59"/>
      <c s="59"/>
      <c s="74" t="str">
        <f t="shared" si="39"/>
        <v/>
      </c>
      <c s="59"/>
      <c s="59"/>
      <c s="59"/>
      <c s="59"/>
      <c s="59"/>
      <c s="59"/>
      <c s="59"/>
      <c s="59"/>
    </row>
    <row r="171" spans="1:96" ht="15.75" customHeight="1">
      <c r="A171" s="230" t="str">
        <f>IF('STUDENT DATA SHEET '!A172="","",'STUDENT DATA SHEET '!A172)</f>
        <v/>
      </c>
      <c s="231" t="str">
        <f>IFERROR(IF('STUDENT DATA SHEET '!B172="","",'STUDENT DATA SHEET '!B172),"")</f>
        <v/>
      </c>
      <c s="231" t="str">
        <f>IFERROR(IF('STUDENT DATA SHEET '!C172="","",'STUDENT DATA SHEET '!C172),"")</f>
        <v/>
      </c>
      <c s="231" t="str">
        <f>IFERROR(IF('STUDENT DATA SHEET '!D172="","",'STUDENT DATA SHEET '!D172),"")</f>
        <v/>
      </c>
      <c s="43" t="str">
        <f>IFERROR(IF('STUDENT DATA SHEET '!E172="","",'STUDENT DATA SHEET '!E172),"")</f>
        <v/>
      </c>
      <c s="234" t="str">
        <f>IFERROR(IF('STUDENT DATA SHEET '!F172="","",'STUDENT DATA SHEET '!F172),"")</f>
        <v/>
      </c>
      <c s="231" t="str">
        <f>IFERROR(IF('STUDENT DATA SHEET '!G172="","",'STUDENT DATA SHEET '!G172),"")</f>
        <v/>
      </c>
      <c s="231" t="str">
        <f>IFERROR(IF('STUDENT DATA SHEET '!H172="","",'STUDENT DATA SHEET '!H172),"")</f>
        <v/>
      </c>
      <c s="231" t="str">
        <f>IFERROR(UPPER(IF('STUDENT DATA SHEET '!I172="","",'STUDENT DATA SHEET '!I172)),"")</f>
        <v/>
      </c>
      <c s="54" t="str">
        <f>IFERROR(IF('STUDENT DATA SHEET '!J172="","",'STUDENT DATA SHEET '!J172),"")</f>
        <v/>
      </c>
      <c s="54" t="str">
        <f>IFERROR(IF('STUDENT DATA SHEET '!K172="","",'STUDENT DATA SHEET '!K172),"")</f>
        <v/>
      </c>
      <c s="54"/>
      <c s="48"/>
      <c s="48"/>
      <c s="48"/>
      <c s="48"/>
      <c s="48"/>
      <c s="48"/>
      <c s="48"/>
      <c s="48"/>
      <c s="48"/>
      <c s="48"/>
      <c s="48"/>
      <c s="48"/>
      <c s="48"/>
      <c s="48"/>
      <c s="48"/>
      <c s="48"/>
      <c s="48"/>
      <c s="48"/>
      <c s="48"/>
      <c s="48"/>
      <c s="48"/>
      <c s="48"/>
      <c s="48"/>
      <c s="48"/>
      <c s="48"/>
      <c s="48"/>
      <c s="48"/>
      <c s="48"/>
      <c s="48"/>
      <c s="48"/>
      <c s="48"/>
      <c s="48"/>
      <c s="89" t="str">
        <f>IF(B171="","",_xlfn.AGGREGATE(3,5,$B$6:B171))</f>
        <v/>
      </c>
      <c s="49"/>
      <c s="49"/>
      <c s="48"/>
      <c s="48"/>
      <c s="48"/>
      <c s="48"/>
      <c s="48"/>
      <c s="48"/>
      <c s="48"/>
      <c s="48"/>
      <c s="48"/>
      <c s="48"/>
      <c s="48"/>
      <c s="48"/>
      <c s="48"/>
      <c s="48"/>
      <c s="48"/>
      <c s="48"/>
      <c s="48"/>
      <c s="48"/>
      <c s="48"/>
      <c s="48"/>
      <c s="48"/>
      <c s="48"/>
      <c s="48"/>
      <c s="48"/>
      <c s="48"/>
      <c s="48"/>
      <c s="50" t="str">
        <f t="shared" si="33"/>
        <v/>
      </c>
      <c s="252" t="str">
        <f>IF($I171="","",'OCT 24'!$BZ171)</f>
        <v/>
      </c>
      <c s="91" t="str">
        <f t="shared" si="34"/>
        <v/>
      </c>
      <c s="50" t="str">
        <f t="shared" si="35"/>
        <v/>
      </c>
      <c s="252" t="str">
        <f>IF($I171="","",'OCT 24'!$CC171)</f>
        <v/>
      </c>
      <c s="91" t="str">
        <f t="shared" si="36"/>
        <v/>
      </c>
      <c s="50" t="str">
        <f t="shared" si="37"/>
        <v/>
      </c>
      <c s="252" t="str">
        <f>IF($I171="","",'OCT 24'!$CF171)</f>
        <v/>
      </c>
      <c s="91" t="str">
        <f t="shared" si="38"/>
        <v/>
      </c>
      <c s="80"/>
      <c s="77"/>
      <c s="59"/>
      <c s="59"/>
      <c s="59"/>
      <c s="74" t="str">
        <f t="shared" si="39"/>
        <v/>
      </c>
      <c s="59"/>
      <c s="59"/>
      <c s="59"/>
      <c s="59"/>
      <c s="59"/>
      <c s="59"/>
      <c s="59"/>
      <c s="59"/>
    </row>
    <row r="172" spans="1:96" ht="15.75" customHeight="1">
      <c r="A172" s="230" t="str">
        <f>IF('STUDENT DATA SHEET '!A173="","",'STUDENT DATA SHEET '!A173)</f>
        <v/>
      </c>
      <c s="231" t="str">
        <f>IFERROR(IF('STUDENT DATA SHEET '!B173="","",'STUDENT DATA SHEET '!B173),"")</f>
        <v/>
      </c>
      <c s="231" t="str">
        <f>IFERROR(IF('STUDENT DATA SHEET '!C173="","",'STUDENT DATA SHEET '!C173),"")</f>
        <v/>
      </c>
      <c s="231" t="str">
        <f>IFERROR(IF('STUDENT DATA SHEET '!D173="","",'STUDENT DATA SHEET '!D173),"")</f>
        <v/>
      </c>
      <c s="43" t="str">
        <f>IFERROR(IF('STUDENT DATA SHEET '!E173="","",'STUDENT DATA SHEET '!E173),"")</f>
        <v/>
      </c>
      <c s="234" t="str">
        <f>IFERROR(IF('STUDENT DATA SHEET '!F173="","",'STUDENT DATA SHEET '!F173),"")</f>
        <v/>
      </c>
      <c s="231" t="str">
        <f>IFERROR(IF('STUDENT DATA SHEET '!G173="","",'STUDENT DATA SHEET '!G173),"")</f>
        <v/>
      </c>
      <c s="231" t="str">
        <f>IFERROR(IF('STUDENT DATA SHEET '!H173="","",'STUDENT DATA SHEET '!H173),"")</f>
        <v/>
      </c>
      <c s="231" t="str">
        <f>IFERROR(UPPER(IF('STUDENT DATA SHEET '!I173="","",'STUDENT DATA SHEET '!I173)),"")</f>
        <v/>
      </c>
      <c s="54" t="str">
        <f>IFERROR(IF('STUDENT DATA SHEET '!J173="","",'STUDENT DATA SHEET '!J173),"")</f>
        <v/>
      </c>
      <c s="54" t="str">
        <f>IFERROR(IF('STUDENT DATA SHEET '!K173="","",'STUDENT DATA SHEET '!K173),"")</f>
        <v/>
      </c>
      <c s="54"/>
      <c s="48"/>
      <c s="48"/>
      <c s="48"/>
      <c s="48"/>
      <c s="48"/>
      <c s="48"/>
      <c s="48"/>
      <c s="48"/>
      <c s="48"/>
      <c s="48"/>
      <c s="48"/>
      <c s="48"/>
      <c s="48"/>
      <c s="48"/>
      <c s="48"/>
      <c s="48"/>
      <c s="48"/>
      <c s="48"/>
      <c s="48"/>
      <c s="48"/>
      <c s="48"/>
      <c s="48"/>
      <c s="48"/>
      <c s="48"/>
      <c s="48"/>
      <c s="48"/>
      <c s="48"/>
      <c s="48"/>
      <c s="48"/>
      <c s="48"/>
      <c s="48"/>
      <c s="48"/>
      <c s="89" t="str">
        <f>IF(B172="","",_xlfn.AGGREGATE(3,5,$B$6:B172))</f>
        <v/>
      </c>
      <c s="49"/>
      <c s="49"/>
      <c s="48"/>
      <c s="48"/>
      <c s="48"/>
      <c s="48"/>
      <c s="48"/>
      <c s="48"/>
      <c s="48"/>
      <c s="48"/>
      <c s="48"/>
      <c s="48"/>
      <c s="48"/>
      <c s="48"/>
      <c s="48"/>
      <c s="48"/>
      <c s="48"/>
      <c s="48"/>
      <c s="48"/>
      <c s="48"/>
      <c s="48"/>
      <c s="48"/>
      <c s="48"/>
      <c s="48"/>
      <c s="48"/>
      <c s="48"/>
      <c s="48"/>
      <c s="48"/>
      <c s="50" t="str">
        <f t="shared" si="33"/>
        <v/>
      </c>
      <c s="252" t="str">
        <f>IF($I172="","",'OCT 24'!$BZ172)</f>
        <v/>
      </c>
      <c s="91" t="str">
        <f t="shared" si="34"/>
        <v/>
      </c>
      <c s="50" t="str">
        <f t="shared" si="35"/>
        <v/>
      </c>
      <c s="252" t="str">
        <f>IF($I172="","",'OCT 24'!$CC172)</f>
        <v/>
      </c>
      <c s="91" t="str">
        <f t="shared" si="36"/>
        <v/>
      </c>
      <c s="50" t="str">
        <f t="shared" si="37"/>
        <v/>
      </c>
      <c s="252" t="str">
        <f>IF($I172="","",'OCT 24'!$CF172)</f>
        <v/>
      </c>
      <c s="91" t="str">
        <f t="shared" si="38"/>
        <v/>
      </c>
      <c s="80"/>
      <c s="77"/>
      <c s="59"/>
      <c s="59"/>
      <c s="59"/>
      <c s="74" t="str">
        <f t="shared" si="39"/>
        <v/>
      </c>
      <c s="59"/>
      <c s="59"/>
      <c s="59"/>
      <c s="59"/>
      <c s="59"/>
      <c s="59"/>
      <c s="59"/>
      <c s="59"/>
    </row>
    <row r="173" spans="1:96" ht="15.75" customHeight="1">
      <c r="A173" s="230" t="str">
        <f>IF('STUDENT DATA SHEET '!A174="","",'STUDENT DATA SHEET '!A174)</f>
        <v/>
      </c>
      <c s="231" t="str">
        <f>IFERROR(IF('STUDENT DATA SHEET '!B174="","",'STUDENT DATA SHEET '!B174),"")</f>
        <v/>
      </c>
      <c s="231" t="str">
        <f>IFERROR(IF('STUDENT DATA SHEET '!C174="","",'STUDENT DATA SHEET '!C174),"")</f>
        <v/>
      </c>
      <c s="231" t="str">
        <f>IFERROR(IF('STUDENT DATA SHEET '!D174="","",'STUDENT DATA SHEET '!D174),"")</f>
        <v/>
      </c>
      <c s="43" t="str">
        <f>IFERROR(IF('STUDENT DATA SHEET '!E174="","",'STUDENT DATA SHEET '!E174),"")</f>
        <v/>
      </c>
      <c s="234" t="str">
        <f>IFERROR(IF('STUDENT DATA SHEET '!F174="","",'STUDENT DATA SHEET '!F174),"")</f>
        <v/>
      </c>
      <c s="231" t="str">
        <f>IFERROR(IF('STUDENT DATA SHEET '!G174="","",'STUDENT DATA SHEET '!G174),"")</f>
        <v/>
      </c>
      <c s="231" t="str">
        <f>IFERROR(IF('STUDENT DATA SHEET '!H174="","",'STUDENT DATA SHEET '!H174),"")</f>
        <v/>
      </c>
      <c s="231" t="str">
        <f>IFERROR(UPPER(IF('STUDENT DATA SHEET '!I174="","",'STUDENT DATA SHEET '!I174)),"")</f>
        <v/>
      </c>
      <c s="54" t="str">
        <f>IFERROR(IF('STUDENT DATA SHEET '!J174="","",'STUDENT DATA SHEET '!J174),"")</f>
        <v/>
      </c>
      <c s="54" t="str">
        <f>IFERROR(IF('STUDENT DATA SHEET '!K174="","",'STUDENT DATA SHEET '!K174),"")</f>
        <v/>
      </c>
      <c s="54"/>
      <c s="48"/>
      <c s="48"/>
      <c s="48"/>
      <c s="48"/>
      <c s="48"/>
      <c s="48"/>
      <c s="48"/>
      <c s="48"/>
      <c s="48"/>
      <c s="48"/>
      <c s="48"/>
      <c s="48"/>
      <c s="48"/>
      <c s="48"/>
      <c s="48"/>
      <c s="48"/>
      <c s="48"/>
      <c s="48"/>
      <c s="48"/>
      <c s="48"/>
      <c s="48"/>
      <c s="48"/>
      <c s="48"/>
      <c s="48"/>
      <c s="48"/>
      <c s="48"/>
      <c s="48"/>
      <c s="48"/>
      <c s="48"/>
      <c s="48"/>
      <c s="48"/>
      <c s="48"/>
      <c s="89" t="str">
        <f>IF(B173="","",_xlfn.AGGREGATE(3,5,$B$6:B173))</f>
        <v/>
      </c>
      <c s="49"/>
      <c s="49"/>
      <c s="48"/>
      <c s="48"/>
      <c s="48"/>
      <c s="48"/>
      <c s="48"/>
      <c s="48"/>
      <c s="48"/>
      <c s="48"/>
      <c s="48"/>
      <c s="48"/>
      <c s="48"/>
      <c s="48"/>
      <c s="48"/>
      <c s="48"/>
      <c s="48"/>
      <c s="48"/>
      <c s="48"/>
      <c s="48"/>
      <c s="48"/>
      <c s="48"/>
      <c s="48"/>
      <c s="48"/>
      <c s="48"/>
      <c s="48"/>
      <c s="48"/>
      <c s="48"/>
      <c s="50" t="str">
        <f t="shared" si="33"/>
        <v/>
      </c>
      <c s="252" t="str">
        <f>IF($I173="","",'OCT 24'!$BZ173)</f>
        <v/>
      </c>
      <c s="91" t="str">
        <f t="shared" si="34"/>
        <v/>
      </c>
      <c s="50" t="str">
        <f t="shared" si="35"/>
        <v/>
      </c>
      <c s="252" t="str">
        <f>IF($I173="","",'OCT 24'!$CC173)</f>
        <v/>
      </c>
      <c s="91" t="str">
        <f t="shared" si="36"/>
        <v/>
      </c>
      <c s="50" t="str">
        <f t="shared" si="37"/>
        <v/>
      </c>
      <c s="252" t="str">
        <f>IF($I173="","",'OCT 24'!$CF173)</f>
        <v/>
      </c>
      <c s="91" t="str">
        <f t="shared" si="38"/>
        <v/>
      </c>
      <c s="80"/>
      <c s="77"/>
      <c s="59"/>
      <c s="59"/>
      <c s="59"/>
      <c s="74" t="str">
        <f t="shared" si="39"/>
        <v/>
      </c>
      <c s="59"/>
      <c s="59"/>
      <c s="59"/>
      <c s="59"/>
      <c s="59"/>
      <c s="59"/>
      <c s="59"/>
      <c s="59"/>
    </row>
    <row r="174" spans="1:96" ht="15.75" customHeight="1">
      <c r="A174" s="230" t="str">
        <f>IF('STUDENT DATA SHEET '!A175="","",'STUDENT DATA SHEET '!A175)</f>
        <v/>
      </c>
      <c s="231" t="str">
        <f>IFERROR(IF('STUDENT DATA SHEET '!B175="","",'STUDENT DATA SHEET '!B175),"")</f>
        <v/>
      </c>
      <c s="231" t="str">
        <f>IFERROR(IF('STUDENT DATA SHEET '!C175="","",'STUDENT DATA SHEET '!C175),"")</f>
        <v/>
      </c>
      <c s="231" t="str">
        <f>IFERROR(IF('STUDENT DATA SHEET '!D175="","",'STUDENT DATA SHEET '!D175),"")</f>
        <v/>
      </c>
      <c s="43" t="str">
        <f>IFERROR(IF('STUDENT DATA SHEET '!E175="","",'STUDENT DATA SHEET '!E175),"")</f>
        <v/>
      </c>
      <c s="234" t="str">
        <f>IFERROR(IF('STUDENT DATA SHEET '!F175="","",'STUDENT DATA SHEET '!F175),"")</f>
        <v/>
      </c>
      <c s="231" t="str">
        <f>IFERROR(IF('STUDENT DATA SHEET '!G175="","",'STUDENT DATA SHEET '!G175),"")</f>
        <v/>
      </c>
      <c s="231" t="str">
        <f>IFERROR(IF('STUDENT DATA SHEET '!H175="","",'STUDENT DATA SHEET '!H175),"")</f>
        <v/>
      </c>
      <c s="231" t="str">
        <f>IFERROR(UPPER(IF('STUDENT DATA SHEET '!I175="","",'STUDENT DATA SHEET '!I175)),"")</f>
        <v/>
      </c>
      <c s="54" t="str">
        <f>IFERROR(IF('STUDENT DATA SHEET '!J175="","",'STUDENT DATA SHEET '!J175),"")</f>
        <v/>
      </c>
      <c s="54" t="str">
        <f>IFERROR(IF('STUDENT DATA SHEET '!K175="","",'STUDENT DATA SHEET '!K175),"")</f>
        <v/>
      </c>
      <c s="54"/>
      <c s="48"/>
      <c s="48"/>
      <c s="48"/>
      <c s="48"/>
      <c s="48"/>
      <c s="48"/>
      <c s="48"/>
      <c s="48"/>
      <c s="48"/>
      <c s="48"/>
      <c s="48"/>
      <c s="48"/>
      <c s="48"/>
      <c s="48"/>
      <c s="48"/>
      <c s="48"/>
      <c s="48"/>
      <c s="48"/>
      <c s="48"/>
      <c s="48"/>
      <c s="48"/>
      <c s="48"/>
      <c s="48"/>
      <c s="48"/>
      <c s="48"/>
      <c s="48"/>
      <c s="48"/>
      <c s="48"/>
      <c s="48"/>
      <c s="48"/>
      <c s="48"/>
      <c s="48"/>
      <c s="89" t="str">
        <f>IF(B174="","",_xlfn.AGGREGATE(3,5,$B$6:B174))</f>
        <v/>
      </c>
      <c s="49"/>
      <c s="49"/>
      <c s="48"/>
      <c s="48"/>
      <c s="48"/>
      <c s="48"/>
      <c s="48"/>
      <c s="48"/>
      <c s="48"/>
      <c s="48"/>
      <c s="48"/>
      <c s="48"/>
      <c s="48"/>
      <c s="48"/>
      <c s="48"/>
      <c s="48"/>
      <c s="48"/>
      <c s="48"/>
      <c s="48"/>
      <c s="48"/>
      <c s="48"/>
      <c s="48"/>
      <c s="48"/>
      <c s="48"/>
      <c s="48"/>
      <c s="48"/>
      <c s="48"/>
      <c s="48"/>
      <c s="50" t="str">
        <f t="shared" si="33"/>
        <v/>
      </c>
      <c s="252" t="str">
        <f>IF($I174="","",'OCT 24'!$BZ174)</f>
        <v/>
      </c>
      <c s="91" t="str">
        <f t="shared" si="34"/>
        <v/>
      </c>
      <c s="50" t="str">
        <f t="shared" si="35"/>
        <v/>
      </c>
      <c s="252" t="str">
        <f>IF($I174="","",'OCT 24'!$CC174)</f>
        <v/>
      </c>
      <c s="91" t="str">
        <f t="shared" si="36"/>
        <v/>
      </c>
      <c s="50" t="str">
        <f t="shared" si="37"/>
        <v/>
      </c>
      <c s="252" t="str">
        <f>IF($I174="","",'OCT 24'!$CF174)</f>
        <v/>
      </c>
      <c s="91" t="str">
        <f t="shared" si="38"/>
        <v/>
      </c>
      <c s="80"/>
      <c s="77"/>
      <c s="59"/>
      <c s="59"/>
      <c s="59"/>
      <c s="74" t="str">
        <f t="shared" si="39"/>
        <v/>
      </c>
      <c s="59"/>
      <c s="59"/>
      <c s="59"/>
      <c s="59"/>
      <c s="59"/>
      <c s="59"/>
      <c s="59"/>
      <c s="59"/>
    </row>
    <row r="175" spans="1:96" ht="15.75" customHeight="1">
      <c r="A175" s="230" t="str">
        <f>IF('STUDENT DATA SHEET '!A176="","",'STUDENT DATA SHEET '!A176)</f>
        <v/>
      </c>
      <c s="231" t="str">
        <f>IFERROR(IF('STUDENT DATA SHEET '!B176="","",'STUDENT DATA SHEET '!B176),"")</f>
        <v/>
      </c>
      <c s="231" t="str">
        <f>IFERROR(IF('STUDENT DATA SHEET '!C176="","",'STUDENT DATA SHEET '!C176),"")</f>
        <v/>
      </c>
      <c s="231" t="str">
        <f>IFERROR(IF('STUDENT DATA SHEET '!D176="","",'STUDENT DATA SHEET '!D176),"")</f>
        <v/>
      </c>
      <c s="43" t="str">
        <f>IFERROR(IF('STUDENT DATA SHEET '!E176="","",'STUDENT DATA SHEET '!E176),"")</f>
        <v/>
      </c>
      <c s="234" t="str">
        <f>IFERROR(IF('STUDENT DATA SHEET '!F176="","",'STUDENT DATA SHEET '!F176),"")</f>
        <v/>
      </c>
      <c s="231" t="str">
        <f>IFERROR(IF('STUDENT DATA SHEET '!G176="","",'STUDENT DATA SHEET '!G176),"")</f>
        <v/>
      </c>
      <c s="231" t="str">
        <f>IFERROR(IF('STUDENT DATA SHEET '!H176="","",'STUDENT DATA SHEET '!H176),"")</f>
        <v/>
      </c>
      <c s="231" t="str">
        <f>IFERROR(UPPER(IF('STUDENT DATA SHEET '!I176="","",'STUDENT DATA SHEET '!I176)),"")</f>
        <v/>
      </c>
      <c s="54" t="str">
        <f>IFERROR(IF('STUDENT DATA SHEET '!J176="","",'STUDENT DATA SHEET '!J176),"")</f>
        <v/>
      </c>
      <c s="54" t="str">
        <f>IFERROR(IF('STUDENT DATA SHEET '!K176="","",'STUDENT DATA SHEET '!K176),"")</f>
        <v/>
      </c>
      <c s="54"/>
      <c s="48"/>
      <c s="48"/>
      <c s="48"/>
      <c s="48"/>
      <c s="48"/>
      <c s="48"/>
      <c s="48"/>
      <c s="48"/>
      <c s="48"/>
      <c s="48"/>
      <c s="48"/>
      <c s="48"/>
      <c s="48"/>
      <c s="48"/>
      <c s="48"/>
      <c s="48"/>
      <c s="48"/>
      <c s="48"/>
      <c s="48"/>
      <c s="48"/>
      <c s="48"/>
      <c s="48"/>
      <c s="48"/>
      <c s="48"/>
      <c s="48"/>
      <c s="48"/>
      <c s="48"/>
      <c s="48"/>
      <c s="48"/>
      <c s="48"/>
      <c s="48"/>
      <c s="48"/>
      <c s="89" t="str">
        <f>IF(B175="","",_xlfn.AGGREGATE(3,5,$B$6:B175))</f>
        <v/>
      </c>
      <c s="49"/>
      <c s="49"/>
      <c s="48"/>
      <c s="48"/>
      <c s="48"/>
      <c s="48"/>
      <c s="48"/>
      <c s="48"/>
      <c s="48"/>
      <c s="48"/>
      <c s="48"/>
      <c s="48"/>
      <c s="48"/>
      <c s="48"/>
      <c s="48"/>
      <c s="48"/>
      <c s="48"/>
      <c s="48"/>
      <c s="48"/>
      <c s="48"/>
      <c s="48"/>
      <c s="48"/>
      <c s="48"/>
      <c s="48"/>
      <c s="48"/>
      <c s="48"/>
      <c s="48"/>
      <c s="48"/>
      <c s="50" t="str">
        <f t="shared" si="33"/>
        <v/>
      </c>
      <c s="252" t="str">
        <f>IF($I175="","",'OCT 24'!$BZ175)</f>
        <v/>
      </c>
      <c s="91" t="str">
        <f t="shared" si="34"/>
        <v/>
      </c>
      <c s="50" t="str">
        <f t="shared" si="35"/>
        <v/>
      </c>
      <c s="252" t="str">
        <f>IF($I175="","",'OCT 24'!$CC175)</f>
        <v/>
      </c>
      <c s="91" t="str">
        <f t="shared" si="36"/>
        <v/>
      </c>
      <c s="50" t="str">
        <f t="shared" si="37"/>
        <v/>
      </c>
      <c s="252" t="str">
        <f>IF($I175="","",'OCT 24'!$CF175)</f>
        <v/>
      </c>
      <c s="91" t="str">
        <f t="shared" si="38"/>
        <v/>
      </c>
      <c s="80"/>
      <c s="77"/>
      <c s="59"/>
      <c s="59"/>
      <c s="59"/>
      <c s="74" t="str">
        <f t="shared" si="39"/>
        <v/>
      </c>
      <c s="59"/>
      <c s="59"/>
      <c s="59"/>
      <c s="59"/>
      <c s="59"/>
      <c s="59"/>
      <c s="59"/>
      <c s="59"/>
    </row>
    <row r="176" spans="1:96" ht="15.75" customHeight="1">
      <c r="A176" s="230" t="str">
        <f>IF('STUDENT DATA SHEET '!A177="","",'STUDENT DATA SHEET '!A177)</f>
        <v/>
      </c>
      <c s="231" t="str">
        <f>IFERROR(IF('STUDENT DATA SHEET '!B177="","",'STUDENT DATA SHEET '!B177),"")</f>
        <v/>
      </c>
      <c s="231" t="str">
        <f>IFERROR(IF('STUDENT DATA SHEET '!C177="","",'STUDENT DATA SHEET '!C177),"")</f>
        <v/>
      </c>
      <c s="231" t="str">
        <f>IFERROR(IF('STUDENT DATA SHEET '!D177="","",'STUDENT DATA SHEET '!D177),"")</f>
        <v/>
      </c>
      <c s="43" t="str">
        <f>IFERROR(IF('STUDENT DATA SHEET '!E177="","",'STUDENT DATA SHEET '!E177),"")</f>
        <v/>
      </c>
      <c s="234" t="str">
        <f>IFERROR(IF('STUDENT DATA SHEET '!F177="","",'STUDENT DATA SHEET '!F177),"")</f>
        <v/>
      </c>
      <c s="231" t="str">
        <f>IFERROR(IF('STUDENT DATA SHEET '!G177="","",'STUDENT DATA SHEET '!G177),"")</f>
        <v/>
      </c>
      <c s="231" t="str">
        <f>IFERROR(IF('STUDENT DATA SHEET '!H177="","",'STUDENT DATA SHEET '!H177),"")</f>
        <v/>
      </c>
      <c s="231" t="str">
        <f>IFERROR(UPPER(IF('STUDENT DATA SHEET '!I177="","",'STUDENT DATA SHEET '!I177)),"")</f>
        <v/>
      </c>
      <c s="54" t="str">
        <f>IFERROR(IF('STUDENT DATA SHEET '!J177="","",'STUDENT DATA SHEET '!J177),"")</f>
        <v/>
      </c>
      <c s="54" t="str">
        <f>IFERROR(IF('STUDENT DATA SHEET '!K177="","",'STUDENT DATA SHEET '!K177),"")</f>
        <v/>
      </c>
      <c s="54"/>
      <c s="48"/>
      <c s="48"/>
      <c s="48"/>
      <c s="48"/>
      <c s="48"/>
      <c s="48"/>
      <c s="48"/>
      <c s="48"/>
      <c s="48"/>
      <c s="48"/>
      <c s="48"/>
      <c s="48"/>
      <c s="48"/>
      <c s="48"/>
      <c s="48"/>
      <c s="48"/>
      <c s="48"/>
      <c s="48"/>
      <c s="48"/>
      <c s="48"/>
      <c s="48"/>
      <c s="48"/>
      <c s="48"/>
      <c s="48"/>
      <c s="48"/>
      <c s="48"/>
      <c s="48"/>
      <c s="48"/>
      <c s="48"/>
      <c s="48"/>
      <c s="48"/>
      <c s="48"/>
      <c s="89" t="str">
        <f>IF(B176="","",_xlfn.AGGREGATE(3,5,$B$6:B176))</f>
        <v/>
      </c>
      <c s="49"/>
      <c s="49"/>
      <c s="48"/>
      <c s="48"/>
      <c s="48"/>
      <c s="48"/>
      <c s="48"/>
      <c s="48"/>
      <c s="48"/>
      <c s="48"/>
      <c s="48"/>
      <c s="48"/>
      <c s="48"/>
      <c s="48"/>
      <c s="48"/>
      <c s="48"/>
      <c s="48"/>
      <c s="48"/>
      <c s="48"/>
      <c s="48"/>
      <c s="48"/>
      <c s="48"/>
      <c s="48"/>
      <c s="48"/>
      <c s="48"/>
      <c s="48"/>
      <c s="48"/>
      <c s="48"/>
      <c s="50" t="str">
        <f t="shared" si="33"/>
        <v/>
      </c>
      <c s="252" t="str">
        <f>IF($I176="","",'OCT 24'!$BZ176)</f>
        <v/>
      </c>
      <c s="91" t="str">
        <f t="shared" si="34"/>
        <v/>
      </c>
      <c s="50" t="str">
        <f t="shared" si="35"/>
        <v/>
      </c>
      <c s="252" t="str">
        <f>IF($I176="","",'OCT 24'!$CC176)</f>
        <v/>
      </c>
      <c s="91" t="str">
        <f t="shared" si="36"/>
        <v/>
      </c>
      <c s="50" t="str">
        <f t="shared" si="37"/>
        <v/>
      </c>
      <c s="252" t="str">
        <f>IF($I176="","",'OCT 24'!$CF176)</f>
        <v/>
      </c>
      <c s="91" t="str">
        <f t="shared" si="38"/>
        <v/>
      </c>
      <c s="80"/>
      <c s="77"/>
      <c s="59"/>
      <c s="59"/>
      <c s="59"/>
      <c s="74" t="str">
        <f t="shared" si="39"/>
        <v/>
      </c>
      <c s="59"/>
      <c s="59"/>
      <c s="59"/>
      <c s="59"/>
      <c s="59"/>
      <c s="59"/>
      <c s="59"/>
      <c s="59"/>
    </row>
    <row r="177" spans="1:96" ht="15.75" customHeight="1">
      <c r="A177" s="230" t="str">
        <f>IF('STUDENT DATA SHEET '!A178="","",'STUDENT DATA SHEET '!A178)</f>
        <v/>
      </c>
      <c s="231" t="str">
        <f>IFERROR(IF('STUDENT DATA SHEET '!B178="","",'STUDENT DATA SHEET '!B178),"")</f>
        <v/>
      </c>
      <c s="231" t="str">
        <f>IFERROR(IF('STUDENT DATA SHEET '!C178="","",'STUDENT DATA SHEET '!C178),"")</f>
        <v/>
      </c>
      <c s="231" t="str">
        <f>IFERROR(IF('STUDENT DATA SHEET '!D178="","",'STUDENT DATA SHEET '!D178),"")</f>
        <v/>
      </c>
      <c s="43" t="str">
        <f>IFERROR(IF('STUDENT DATA SHEET '!E178="","",'STUDENT DATA SHEET '!E178),"")</f>
        <v/>
      </c>
      <c s="234" t="str">
        <f>IFERROR(IF('STUDENT DATA SHEET '!F178="","",'STUDENT DATA SHEET '!F178),"")</f>
        <v/>
      </c>
      <c s="231" t="str">
        <f>IFERROR(IF('STUDENT DATA SHEET '!G178="","",'STUDENT DATA SHEET '!G178),"")</f>
        <v/>
      </c>
      <c s="231" t="str">
        <f>IFERROR(IF('STUDENT DATA SHEET '!H178="","",'STUDENT DATA SHEET '!H178),"")</f>
        <v/>
      </c>
      <c s="231" t="str">
        <f>IFERROR(UPPER(IF('STUDENT DATA SHEET '!I178="","",'STUDENT DATA SHEET '!I178)),"")</f>
        <v/>
      </c>
      <c s="54" t="str">
        <f>IFERROR(IF('STUDENT DATA SHEET '!J178="","",'STUDENT DATA SHEET '!J178),"")</f>
        <v/>
      </c>
      <c s="54" t="str">
        <f>IFERROR(IF('STUDENT DATA SHEET '!K178="","",'STUDENT DATA SHEET '!K178),"")</f>
        <v/>
      </c>
      <c s="54"/>
      <c s="48"/>
      <c s="48"/>
      <c s="48"/>
      <c s="48"/>
      <c s="48"/>
      <c s="48"/>
      <c s="48"/>
      <c s="48"/>
      <c s="48"/>
      <c s="48"/>
      <c s="48"/>
      <c s="48"/>
      <c s="48"/>
      <c s="48"/>
      <c s="48"/>
      <c s="48"/>
      <c s="48"/>
      <c s="48"/>
      <c s="48"/>
      <c s="48"/>
      <c s="48"/>
      <c s="48"/>
      <c s="48"/>
      <c s="48"/>
      <c s="48"/>
      <c s="48"/>
      <c s="48"/>
      <c s="48"/>
      <c s="48"/>
      <c s="48"/>
      <c s="48"/>
      <c s="48"/>
      <c s="89" t="str">
        <f>IF(B177="","",_xlfn.AGGREGATE(3,5,$B$6:B177))</f>
        <v/>
      </c>
      <c s="49"/>
      <c s="49"/>
      <c s="48"/>
      <c s="48"/>
      <c s="48"/>
      <c s="48"/>
      <c s="48"/>
      <c s="48"/>
      <c s="48"/>
      <c s="48"/>
      <c s="48"/>
      <c s="48"/>
      <c s="48"/>
      <c s="48"/>
      <c s="48"/>
      <c s="48"/>
      <c s="48"/>
      <c s="48"/>
      <c s="48"/>
      <c s="48"/>
      <c s="48"/>
      <c s="48"/>
      <c s="48"/>
      <c s="48"/>
      <c s="48"/>
      <c s="48"/>
      <c s="48"/>
      <c s="48"/>
      <c s="50" t="str">
        <f t="shared" si="33"/>
        <v/>
      </c>
      <c s="252" t="str">
        <f>IF($I177="","",'OCT 24'!$BZ177)</f>
        <v/>
      </c>
      <c s="91" t="str">
        <f t="shared" si="34"/>
        <v/>
      </c>
      <c s="50" t="str">
        <f t="shared" si="35"/>
        <v/>
      </c>
      <c s="252" t="str">
        <f>IF($I177="","",'OCT 24'!$CC177)</f>
        <v/>
      </c>
      <c s="91" t="str">
        <f t="shared" si="36"/>
        <v/>
      </c>
      <c s="50" t="str">
        <f t="shared" si="37"/>
        <v/>
      </c>
      <c s="252" t="str">
        <f>IF($I177="","",'OCT 24'!$CF177)</f>
        <v/>
      </c>
      <c s="91" t="str">
        <f t="shared" si="38"/>
        <v/>
      </c>
      <c s="80"/>
      <c s="77"/>
      <c s="59"/>
      <c s="59"/>
      <c s="59"/>
      <c s="74" t="str">
        <f t="shared" si="39"/>
        <v/>
      </c>
      <c s="59"/>
      <c s="59"/>
      <c s="59"/>
      <c s="59"/>
      <c s="59"/>
      <c s="59"/>
      <c s="59"/>
      <c s="59"/>
    </row>
    <row r="178" spans="1:96" ht="15.75" customHeight="1">
      <c r="A178" s="230" t="str">
        <f>IF('STUDENT DATA SHEET '!A179="","",'STUDENT DATA SHEET '!A179)</f>
        <v/>
      </c>
      <c s="231" t="str">
        <f>IFERROR(IF('STUDENT DATA SHEET '!B179="","",'STUDENT DATA SHEET '!B179),"")</f>
        <v/>
      </c>
      <c s="231" t="str">
        <f>IFERROR(IF('STUDENT DATA SHEET '!C179="","",'STUDENT DATA SHEET '!C179),"")</f>
        <v/>
      </c>
      <c s="231" t="str">
        <f>IFERROR(IF('STUDENT DATA SHEET '!D179="","",'STUDENT DATA SHEET '!D179),"")</f>
        <v/>
      </c>
      <c s="43" t="str">
        <f>IFERROR(IF('STUDENT DATA SHEET '!E179="","",'STUDENT DATA SHEET '!E179),"")</f>
        <v/>
      </c>
      <c s="234" t="str">
        <f>IFERROR(IF('STUDENT DATA SHEET '!F179="","",'STUDENT DATA SHEET '!F179),"")</f>
        <v/>
      </c>
      <c s="231" t="str">
        <f>IFERROR(IF('STUDENT DATA SHEET '!G179="","",'STUDENT DATA SHEET '!G179),"")</f>
        <v/>
      </c>
      <c s="231" t="str">
        <f>IFERROR(IF('STUDENT DATA SHEET '!H179="","",'STUDENT DATA SHEET '!H179),"")</f>
        <v/>
      </c>
      <c s="231" t="str">
        <f>IFERROR(UPPER(IF('STUDENT DATA SHEET '!I179="","",'STUDENT DATA SHEET '!I179)),"")</f>
        <v/>
      </c>
      <c s="54" t="str">
        <f>IFERROR(IF('STUDENT DATA SHEET '!J179="","",'STUDENT DATA SHEET '!J179),"")</f>
        <v/>
      </c>
      <c s="54" t="str">
        <f>IFERROR(IF('STUDENT DATA SHEET '!K179="","",'STUDENT DATA SHEET '!K179),"")</f>
        <v/>
      </c>
      <c s="54"/>
      <c s="48"/>
      <c s="48"/>
      <c s="48"/>
      <c s="48"/>
      <c s="48"/>
      <c s="48"/>
      <c s="48"/>
      <c s="48"/>
      <c s="48"/>
      <c s="48"/>
      <c s="48"/>
      <c s="48"/>
      <c s="48"/>
      <c s="48"/>
      <c s="48"/>
      <c s="48"/>
      <c s="48"/>
      <c s="48"/>
      <c s="48"/>
      <c s="48"/>
      <c s="48"/>
      <c s="48"/>
      <c s="48"/>
      <c s="48"/>
      <c s="48"/>
      <c s="48"/>
      <c s="48"/>
      <c s="48"/>
      <c s="48"/>
      <c s="48"/>
      <c s="48"/>
      <c s="48"/>
      <c s="89" t="str">
        <f>IF(B178="","",_xlfn.AGGREGATE(3,5,$B$6:B178))</f>
        <v/>
      </c>
      <c s="49"/>
      <c s="49"/>
      <c s="48"/>
      <c s="48"/>
      <c s="48"/>
      <c s="48"/>
      <c s="48"/>
      <c s="48"/>
      <c s="48"/>
      <c s="48"/>
      <c s="48"/>
      <c s="48"/>
      <c s="48"/>
      <c s="48"/>
      <c s="48"/>
      <c s="48"/>
      <c s="48"/>
      <c s="48"/>
      <c s="48"/>
      <c s="48"/>
      <c s="48"/>
      <c s="48"/>
      <c s="48"/>
      <c s="48"/>
      <c s="48"/>
      <c s="48"/>
      <c s="48"/>
      <c s="48"/>
      <c s="50" t="str">
        <f t="shared" si="33"/>
        <v/>
      </c>
      <c s="252" t="str">
        <f>IF($I178="","",'OCT 24'!$BZ178)</f>
        <v/>
      </c>
      <c s="91" t="str">
        <f t="shared" si="34"/>
        <v/>
      </c>
      <c s="50" t="str">
        <f t="shared" si="35"/>
        <v/>
      </c>
      <c s="252" t="str">
        <f>IF($I178="","",'OCT 24'!$CC178)</f>
        <v/>
      </c>
      <c s="91" t="str">
        <f t="shared" si="36"/>
        <v/>
      </c>
      <c s="50" t="str">
        <f t="shared" si="37"/>
        <v/>
      </c>
      <c s="252" t="str">
        <f>IF($I178="","",'OCT 24'!$CF178)</f>
        <v/>
      </c>
      <c s="91" t="str">
        <f t="shared" si="38"/>
        <v/>
      </c>
      <c s="80"/>
      <c s="77"/>
      <c s="59"/>
      <c s="59"/>
      <c s="59"/>
      <c s="74" t="str">
        <f t="shared" si="39"/>
        <v/>
      </c>
      <c s="59"/>
      <c s="59"/>
      <c s="59"/>
      <c s="59"/>
      <c s="59"/>
      <c s="59"/>
      <c s="59"/>
      <c s="59"/>
    </row>
    <row r="179" spans="1:96" ht="15.75" customHeight="1">
      <c r="A179" s="230" t="str">
        <f>IF('STUDENT DATA SHEET '!A180="","",'STUDENT DATA SHEET '!A180)</f>
        <v/>
      </c>
      <c s="231" t="str">
        <f>IFERROR(IF('STUDENT DATA SHEET '!B180="","",'STUDENT DATA SHEET '!B180),"")</f>
        <v/>
      </c>
      <c s="231" t="str">
        <f>IFERROR(IF('STUDENT DATA SHEET '!C180="","",'STUDENT DATA SHEET '!C180),"")</f>
        <v/>
      </c>
      <c s="231" t="str">
        <f>IFERROR(IF('STUDENT DATA SHEET '!D180="","",'STUDENT DATA SHEET '!D180),"")</f>
        <v/>
      </c>
      <c s="43" t="str">
        <f>IFERROR(IF('STUDENT DATA SHEET '!E180="","",'STUDENT DATA SHEET '!E180),"")</f>
        <v/>
      </c>
      <c s="234" t="str">
        <f>IFERROR(IF('STUDENT DATA SHEET '!F180="","",'STUDENT DATA SHEET '!F180),"")</f>
        <v/>
      </c>
      <c s="231" t="str">
        <f>IFERROR(IF('STUDENT DATA SHEET '!G180="","",'STUDENT DATA SHEET '!G180),"")</f>
        <v/>
      </c>
      <c s="231" t="str">
        <f>IFERROR(IF('STUDENT DATA SHEET '!H180="","",'STUDENT DATA SHEET '!H180),"")</f>
        <v/>
      </c>
      <c s="231" t="str">
        <f>IFERROR(UPPER(IF('STUDENT DATA SHEET '!I180="","",'STUDENT DATA SHEET '!I180)),"")</f>
        <v/>
      </c>
      <c s="54" t="str">
        <f>IFERROR(IF('STUDENT DATA SHEET '!J180="","",'STUDENT DATA SHEET '!J180),"")</f>
        <v/>
      </c>
      <c s="54" t="str">
        <f>IFERROR(IF('STUDENT DATA SHEET '!K180="","",'STUDENT DATA SHEET '!K180),"")</f>
        <v/>
      </c>
      <c s="54"/>
      <c s="48"/>
      <c s="48"/>
      <c s="48"/>
      <c s="48"/>
      <c s="48"/>
      <c s="48"/>
      <c s="48"/>
      <c s="48"/>
      <c s="48"/>
      <c s="48"/>
      <c s="48"/>
      <c s="48"/>
      <c s="48"/>
      <c s="48"/>
      <c s="48"/>
      <c s="48"/>
      <c s="48"/>
      <c s="48"/>
      <c s="48"/>
      <c s="48"/>
      <c s="48"/>
      <c s="48"/>
      <c s="48"/>
      <c s="48"/>
      <c s="48"/>
      <c s="48"/>
      <c s="48"/>
      <c s="48"/>
      <c s="48"/>
      <c s="48"/>
      <c s="48"/>
      <c s="48"/>
      <c s="89" t="str">
        <f>IF(B179="","",_xlfn.AGGREGATE(3,5,$B$6:B179))</f>
        <v/>
      </c>
      <c s="49"/>
      <c s="49"/>
      <c s="48"/>
      <c s="48"/>
      <c s="48"/>
      <c s="48"/>
      <c s="48"/>
      <c s="48"/>
      <c s="48"/>
      <c s="48"/>
      <c s="48"/>
      <c s="48"/>
      <c s="48"/>
      <c s="48"/>
      <c s="48"/>
      <c s="48"/>
      <c s="48"/>
      <c s="48"/>
      <c s="48"/>
      <c s="48"/>
      <c s="48"/>
      <c s="48"/>
      <c s="48"/>
      <c s="48"/>
      <c s="48"/>
      <c s="48"/>
      <c s="48"/>
      <c s="48"/>
      <c s="50" t="str">
        <f t="shared" si="33"/>
        <v/>
      </c>
      <c s="252" t="str">
        <f>IF($I179="","",'OCT 24'!$BZ179)</f>
        <v/>
      </c>
      <c s="91" t="str">
        <f t="shared" si="34"/>
        <v/>
      </c>
      <c s="50" t="str">
        <f t="shared" si="35"/>
        <v/>
      </c>
      <c s="252" t="str">
        <f>IF($I179="","",'OCT 24'!$CC179)</f>
        <v/>
      </c>
      <c s="91" t="str">
        <f t="shared" si="36"/>
        <v/>
      </c>
      <c s="50" t="str">
        <f t="shared" si="37"/>
        <v/>
      </c>
      <c s="252" t="str">
        <f>IF($I179="","",'OCT 24'!$CF179)</f>
        <v/>
      </c>
      <c s="91" t="str">
        <f t="shared" si="38"/>
        <v/>
      </c>
      <c s="80"/>
      <c s="77"/>
      <c s="59"/>
      <c s="59"/>
      <c s="59"/>
      <c s="74" t="str">
        <f t="shared" si="39"/>
        <v/>
      </c>
      <c s="59"/>
      <c s="59"/>
      <c s="59"/>
      <c s="59"/>
      <c s="59"/>
      <c s="59"/>
      <c s="59"/>
      <c s="59"/>
    </row>
    <row r="180" spans="1:96" ht="15.75" customHeight="1">
      <c r="A180" s="230" t="str">
        <f>IF('STUDENT DATA SHEET '!A181="","",'STUDENT DATA SHEET '!A181)</f>
        <v/>
      </c>
      <c s="231" t="str">
        <f>IFERROR(IF('STUDENT DATA SHEET '!B181="","",'STUDENT DATA SHEET '!B181),"")</f>
        <v/>
      </c>
      <c s="231" t="str">
        <f>IFERROR(IF('STUDENT DATA SHEET '!C181="","",'STUDENT DATA SHEET '!C181),"")</f>
        <v/>
      </c>
      <c s="231" t="str">
        <f>IFERROR(IF('STUDENT DATA SHEET '!D181="","",'STUDENT DATA SHEET '!D181),"")</f>
        <v/>
      </c>
      <c s="43" t="str">
        <f>IFERROR(IF('STUDENT DATA SHEET '!E181="","",'STUDENT DATA SHEET '!E181),"")</f>
        <v/>
      </c>
      <c s="234" t="str">
        <f>IFERROR(IF('STUDENT DATA SHEET '!F181="","",'STUDENT DATA SHEET '!F181),"")</f>
        <v/>
      </c>
      <c s="231" t="str">
        <f>IFERROR(IF('STUDENT DATA SHEET '!G181="","",'STUDENT DATA SHEET '!G181),"")</f>
        <v/>
      </c>
      <c s="231" t="str">
        <f>IFERROR(IF('STUDENT DATA SHEET '!H181="","",'STUDENT DATA SHEET '!H181),"")</f>
        <v/>
      </c>
      <c s="231" t="str">
        <f>IFERROR(UPPER(IF('STUDENT DATA SHEET '!I181="","",'STUDENT DATA SHEET '!I181)),"")</f>
        <v/>
      </c>
      <c s="54" t="str">
        <f>IFERROR(IF('STUDENT DATA SHEET '!J181="","",'STUDENT DATA SHEET '!J181),"")</f>
        <v/>
      </c>
      <c s="54" t="str">
        <f>IFERROR(IF('STUDENT DATA SHEET '!K181="","",'STUDENT DATA SHEET '!K181),"")</f>
        <v/>
      </c>
      <c s="54"/>
      <c s="48"/>
      <c s="48"/>
      <c s="48"/>
      <c s="48"/>
      <c s="48"/>
      <c s="48"/>
      <c s="48"/>
      <c s="48"/>
      <c s="48"/>
      <c s="48"/>
      <c s="48"/>
      <c s="48"/>
      <c s="48"/>
      <c s="48"/>
      <c s="48"/>
      <c s="48"/>
      <c s="48"/>
      <c s="48"/>
      <c s="48"/>
      <c s="48"/>
      <c s="48"/>
      <c s="48"/>
      <c s="48"/>
      <c s="48"/>
      <c s="48"/>
      <c s="48"/>
      <c s="48"/>
      <c s="48"/>
      <c s="48"/>
      <c s="48"/>
      <c s="48"/>
      <c s="48"/>
      <c s="89" t="str">
        <f>IF(B180="","",_xlfn.AGGREGATE(3,5,$B$6:B180))</f>
        <v/>
      </c>
      <c s="49"/>
      <c s="49"/>
      <c s="48"/>
      <c s="48"/>
      <c s="48"/>
      <c s="48"/>
      <c s="48"/>
      <c s="48"/>
      <c s="48"/>
      <c s="48"/>
      <c s="48"/>
      <c s="48"/>
      <c s="48"/>
      <c s="48"/>
      <c s="48"/>
      <c s="48"/>
      <c s="48"/>
      <c s="48"/>
      <c s="48"/>
      <c s="48"/>
      <c s="48"/>
      <c s="48"/>
      <c s="48"/>
      <c s="48"/>
      <c s="48"/>
      <c s="48"/>
      <c s="48"/>
      <c s="48"/>
      <c s="50" t="str">
        <f t="shared" si="33"/>
        <v/>
      </c>
      <c s="252" t="str">
        <f>IF($I180="","",'OCT 24'!$BZ180)</f>
        <v/>
      </c>
      <c s="91" t="str">
        <f t="shared" si="34"/>
        <v/>
      </c>
      <c s="50" t="str">
        <f t="shared" si="35"/>
        <v/>
      </c>
      <c s="252" t="str">
        <f>IF($I180="","",'OCT 24'!$CC180)</f>
        <v/>
      </c>
      <c s="91" t="str">
        <f t="shared" si="36"/>
        <v/>
      </c>
      <c s="50" t="str">
        <f t="shared" si="37"/>
        <v/>
      </c>
      <c s="252" t="str">
        <f>IF($I180="","",'OCT 24'!$CF180)</f>
        <v/>
      </c>
      <c s="91" t="str">
        <f t="shared" si="38"/>
        <v/>
      </c>
      <c s="80"/>
      <c s="77"/>
      <c s="59"/>
      <c s="59"/>
      <c s="59"/>
      <c s="74" t="str">
        <f t="shared" si="39"/>
        <v/>
      </c>
      <c s="59"/>
      <c s="59"/>
      <c s="59"/>
      <c s="59"/>
      <c s="59"/>
      <c s="59"/>
      <c s="59"/>
      <c s="59"/>
    </row>
    <row r="181" spans="1:96" ht="15.75" customHeight="1">
      <c r="A181" s="230" t="str">
        <f>IF('STUDENT DATA SHEET '!A182="","",'STUDENT DATA SHEET '!A182)</f>
        <v/>
      </c>
      <c s="231" t="str">
        <f>IFERROR(IF('STUDENT DATA SHEET '!B182="","",'STUDENT DATA SHEET '!B182),"")</f>
        <v/>
      </c>
      <c s="231" t="str">
        <f>IFERROR(IF('STUDENT DATA SHEET '!C182="","",'STUDENT DATA SHEET '!C182),"")</f>
        <v/>
      </c>
      <c s="231" t="str">
        <f>IFERROR(IF('STUDENT DATA SHEET '!D182="","",'STUDENT DATA SHEET '!D182),"")</f>
        <v/>
      </c>
      <c s="43" t="str">
        <f>IFERROR(IF('STUDENT DATA SHEET '!E182="","",'STUDENT DATA SHEET '!E182),"")</f>
        <v/>
      </c>
      <c s="234" t="str">
        <f>IFERROR(IF('STUDENT DATA SHEET '!F182="","",'STUDENT DATA SHEET '!F182),"")</f>
        <v/>
      </c>
      <c s="231" t="str">
        <f>IFERROR(IF('STUDENT DATA SHEET '!G182="","",'STUDENT DATA SHEET '!G182),"")</f>
        <v/>
      </c>
      <c s="231" t="str">
        <f>IFERROR(IF('STUDENT DATA SHEET '!H182="","",'STUDENT DATA SHEET '!H182),"")</f>
        <v/>
      </c>
      <c s="231" t="str">
        <f>IFERROR(UPPER(IF('STUDENT DATA SHEET '!I182="","",'STUDENT DATA SHEET '!I182)),"")</f>
        <v/>
      </c>
      <c s="54" t="str">
        <f>IFERROR(IF('STUDENT DATA SHEET '!J182="","",'STUDENT DATA SHEET '!J182),"")</f>
        <v/>
      </c>
      <c s="54" t="str">
        <f>IFERROR(IF('STUDENT DATA SHEET '!K182="","",'STUDENT DATA SHEET '!K182),"")</f>
        <v/>
      </c>
      <c s="54"/>
      <c s="48"/>
      <c s="48"/>
      <c s="48"/>
      <c s="48"/>
      <c s="48"/>
      <c s="48"/>
      <c s="48"/>
      <c s="48"/>
      <c s="48"/>
      <c s="48"/>
      <c s="48"/>
      <c s="48"/>
      <c s="48"/>
      <c s="48"/>
      <c s="48"/>
      <c s="48"/>
      <c s="48"/>
      <c s="48"/>
      <c s="48"/>
      <c s="48"/>
      <c s="48"/>
      <c s="48"/>
      <c s="48"/>
      <c s="48"/>
      <c s="48"/>
      <c s="48"/>
      <c s="48"/>
      <c s="48"/>
      <c s="48"/>
      <c s="48"/>
      <c s="48"/>
      <c s="48"/>
      <c s="89" t="str">
        <f>IF(B181="","",_xlfn.AGGREGATE(3,5,$B$6:B181))</f>
        <v/>
      </c>
      <c s="49"/>
      <c s="49"/>
      <c s="48"/>
      <c s="48"/>
      <c s="48"/>
      <c s="48"/>
      <c s="48"/>
      <c s="48"/>
      <c s="48"/>
      <c s="48"/>
      <c s="48"/>
      <c s="48"/>
      <c s="48"/>
      <c s="48"/>
      <c s="48"/>
      <c s="48"/>
      <c s="48"/>
      <c s="48"/>
      <c s="48"/>
      <c s="48"/>
      <c s="48"/>
      <c s="48"/>
      <c s="48"/>
      <c s="48"/>
      <c s="48"/>
      <c s="48"/>
      <c s="48"/>
      <c s="48"/>
      <c s="50" t="str">
        <f t="shared" si="33"/>
        <v/>
      </c>
      <c s="252" t="str">
        <f>IF($I181="","",'OCT 24'!$BZ181)</f>
        <v/>
      </c>
      <c s="91" t="str">
        <f t="shared" si="34"/>
        <v/>
      </c>
      <c s="50" t="str">
        <f t="shared" si="35"/>
        <v/>
      </c>
      <c s="252" t="str">
        <f>IF($I181="","",'OCT 24'!$CC181)</f>
        <v/>
      </c>
      <c s="91" t="str">
        <f t="shared" si="36"/>
        <v/>
      </c>
      <c s="50" t="str">
        <f t="shared" si="37"/>
        <v/>
      </c>
      <c s="252" t="str">
        <f>IF($I181="","",'OCT 24'!$CF181)</f>
        <v/>
      </c>
      <c s="91" t="str">
        <f t="shared" si="38"/>
        <v/>
      </c>
      <c s="80"/>
      <c s="77"/>
      <c s="59"/>
      <c s="59"/>
      <c s="59"/>
      <c s="74" t="str">
        <f t="shared" si="39"/>
        <v/>
      </c>
      <c s="59"/>
      <c s="59"/>
      <c s="59"/>
      <c s="59"/>
      <c s="59"/>
      <c s="59"/>
      <c s="59"/>
      <c s="59"/>
    </row>
    <row r="182" spans="1:96" ht="15.75" customHeight="1">
      <c r="A182" s="230" t="str">
        <f>IF('STUDENT DATA SHEET '!A183="","",'STUDENT DATA SHEET '!A183)</f>
        <v/>
      </c>
      <c s="231" t="str">
        <f>IFERROR(IF('STUDENT DATA SHEET '!B183="","",'STUDENT DATA SHEET '!B183),"")</f>
        <v/>
      </c>
      <c s="231" t="str">
        <f>IFERROR(IF('STUDENT DATA SHEET '!C183="","",'STUDENT DATA SHEET '!C183),"")</f>
        <v/>
      </c>
      <c s="231" t="str">
        <f>IFERROR(IF('STUDENT DATA SHEET '!D183="","",'STUDENT DATA SHEET '!D183),"")</f>
        <v/>
      </c>
      <c s="43" t="str">
        <f>IFERROR(IF('STUDENT DATA SHEET '!E183="","",'STUDENT DATA SHEET '!E183),"")</f>
        <v/>
      </c>
      <c s="234" t="str">
        <f>IFERROR(IF('STUDENT DATA SHEET '!F183="","",'STUDENT DATA SHEET '!F183),"")</f>
        <v/>
      </c>
      <c s="231" t="str">
        <f>IFERROR(IF('STUDENT DATA SHEET '!G183="","",'STUDENT DATA SHEET '!G183),"")</f>
        <v/>
      </c>
      <c s="231" t="str">
        <f>IFERROR(IF('STUDENT DATA SHEET '!H183="","",'STUDENT DATA SHEET '!H183),"")</f>
        <v/>
      </c>
      <c s="231" t="str">
        <f>IFERROR(UPPER(IF('STUDENT DATA SHEET '!I183="","",'STUDENT DATA SHEET '!I183)),"")</f>
        <v/>
      </c>
      <c s="54" t="str">
        <f>IFERROR(IF('STUDENT DATA SHEET '!J183="","",'STUDENT DATA SHEET '!J183),"")</f>
        <v/>
      </c>
      <c s="54" t="str">
        <f>IFERROR(IF('STUDENT DATA SHEET '!K183="","",'STUDENT DATA SHEET '!K183),"")</f>
        <v/>
      </c>
      <c s="54"/>
      <c s="48"/>
      <c s="48"/>
      <c s="48"/>
      <c s="48"/>
      <c s="48"/>
      <c s="48"/>
      <c s="48"/>
      <c s="48"/>
      <c s="48"/>
      <c s="48"/>
      <c s="48"/>
      <c s="48"/>
      <c s="48"/>
      <c s="48"/>
      <c s="48"/>
      <c s="48"/>
      <c s="48"/>
      <c s="48"/>
      <c s="48"/>
      <c s="48"/>
      <c s="48"/>
      <c s="48"/>
      <c s="48"/>
      <c s="48"/>
      <c s="48"/>
      <c s="48"/>
      <c s="48"/>
      <c s="48"/>
      <c s="48"/>
      <c s="48"/>
      <c s="48"/>
      <c s="48"/>
      <c s="89" t="str">
        <f>IF(B182="","",_xlfn.AGGREGATE(3,5,$B$6:B182))</f>
        <v/>
      </c>
      <c s="49"/>
      <c s="49"/>
      <c s="48"/>
      <c s="48"/>
      <c s="48"/>
      <c s="48"/>
      <c s="48"/>
      <c s="48"/>
      <c s="48"/>
      <c s="48"/>
      <c s="48"/>
      <c s="48"/>
      <c s="48"/>
      <c s="48"/>
      <c s="48"/>
      <c s="48"/>
      <c s="48"/>
      <c s="48"/>
      <c s="48"/>
      <c s="48"/>
      <c s="48"/>
      <c s="48"/>
      <c s="48"/>
      <c s="48"/>
      <c s="48"/>
      <c s="48"/>
      <c s="48"/>
      <c s="48"/>
      <c s="50" t="str">
        <f t="shared" si="33"/>
        <v/>
      </c>
      <c s="252" t="str">
        <f>IF($I182="","",'OCT 24'!$BZ182)</f>
        <v/>
      </c>
      <c s="91" t="str">
        <f t="shared" si="34"/>
        <v/>
      </c>
      <c s="50" t="str">
        <f t="shared" si="35"/>
        <v/>
      </c>
      <c s="252" t="str">
        <f>IF($I182="","",'OCT 24'!$CC182)</f>
        <v/>
      </c>
      <c s="91" t="str">
        <f t="shared" si="36"/>
        <v/>
      </c>
      <c s="50" t="str">
        <f t="shared" si="37"/>
        <v/>
      </c>
      <c s="252" t="str">
        <f>IF($I182="","",'OCT 24'!$CF182)</f>
        <v/>
      </c>
      <c s="91" t="str">
        <f t="shared" si="38"/>
        <v/>
      </c>
      <c s="80"/>
      <c s="77"/>
      <c s="59"/>
      <c s="59"/>
      <c s="59"/>
      <c s="74" t="str">
        <f t="shared" si="39"/>
        <v/>
      </c>
      <c s="59"/>
      <c s="59"/>
      <c s="59"/>
      <c s="59"/>
      <c s="59"/>
      <c s="59"/>
      <c s="59"/>
      <c s="59"/>
    </row>
    <row r="183" spans="1:96" ht="15.75" customHeight="1">
      <c r="A183" s="230" t="str">
        <f>IF('STUDENT DATA SHEET '!A184="","",'STUDENT DATA SHEET '!A184)</f>
        <v/>
      </c>
      <c s="231" t="str">
        <f>IFERROR(IF('STUDENT DATA SHEET '!B184="","",'STUDENT DATA SHEET '!B184),"")</f>
        <v/>
      </c>
      <c s="231" t="str">
        <f>IFERROR(IF('STUDENT DATA SHEET '!C184="","",'STUDENT DATA SHEET '!C184),"")</f>
        <v/>
      </c>
      <c s="231" t="str">
        <f>IFERROR(IF('STUDENT DATA SHEET '!D184="","",'STUDENT DATA SHEET '!D184),"")</f>
        <v/>
      </c>
      <c s="43" t="str">
        <f>IFERROR(IF('STUDENT DATA SHEET '!E184="","",'STUDENT DATA SHEET '!E184),"")</f>
        <v/>
      </c>
      <c s="234" t="str">
        <f>IFERROR(IF('STUDENT DATA SHEET '!F184="","",'STUDENT DATA SHEET '!F184),"")</f>
        <v/>
      </c>
      <c s="231" t="str">
        <f>IFERROR(IF('STUDENT DATA SHEET '!G184="","",'STUDENT DATA SHEET '!G184),"")</f>
        <v/>
      </c>
      <c s="231" t="str">
        <f>IFERROR(IF('STUDENT DATA SHEET '!H184="","",'STUDENT DATA SHEET '!H184),"")</f>
        <v/>
      </c>
      <c s="231" t="str">
        <f>IFERROR(UPPER(IF('STUDENT DATA SHEET '!I184="","",'STUDENT DATA SHEET '!I184)),"")</f>
        <v/>
      </c>
      <c s="54" t="str">
        <f>IFERROR(IF('STUDENT DATA SHEET '!J184="","",'STUDENT DATA SHEET '!J184),"")</f>
        <v/>
      </c>
      <c s="54" t="str">
        <f>IFERROR(IF('STUDENT DATA SHEET '!K184="","",'STUDENT DATA SHEET '!K184),"")</f>
        <v/>
      </c>
      <c s="54"/>
      <c s="48"/>
      <c s="48"/>
      <c s="48"/>
      <c s="48"/>
      <c s="48"/>
      <c s="48"/>
      <c s="48"/>
      <c s="48"/>
      <c s="48"/>
      <c s="48"/>
      <c s="48"/>
      <c s="48"/>
      <c s="48"/>
      <c s="48"/>
      <c s="48"/>
      <c s="48"/>
      <c s="48"/>
      <c s="48"/>
      <c s="48"/>
      <c s="48"/>
      <c s="48"/>
      <c s="48"/>
      <c s="48"/>
      <c s="48"/>
      <c s="48"/>
      <c s="48"/>
      <c s="48"/>
      <c s="48"/>
      <c s="48"/>
      <c s="48"/>
      <c s="48"/>
      <c s="48"/>
      <c s="89" t="str">
        <f>IF(B183="","",_xlfn.AGGREGATE(3,5,$B$6:B183))</f>
        <v/>
      </c>
      <c s="49"/>
      <c s="49"/>
      <c s="48"/>
      <c s="48"/>
      <c s="48"/>
      <c s="48"/>
      <c s="48"/>
      <c s="48"/>
      <c s="48"/>
      <c s="48"/>
      <c s="48"/>
      <c s="48"/>
      <c s="48"/>
      <c s="48"/>
      <c s="48"/>
      <c s="48"/>
      <c s="48"/>
      <c s="48"/>
      <c s="48"/>
      <c s="48"/>
      <c s="48"/>
      <c s="48"/>
      <c s="48"/>
      <c s="48"/>
      <c s="48"/>
      <c s="48"/>
      <c s="48"/>
      <c s="48"/>
      <c s="50" t="str">
        <f t="shared" si="33"/>
        <v/>
      </c>
      <c s="252" t="str">
        <f>IF($I183="","",'OCT 24'!$BZ183)</f>
        <v/>
      </c>
      <c s="91" t="str">
        <f t="shared" si="34"/>
        <v/>
      </c>
      <c s="50" t="str">
        <f t="shared" si="35"/>
        <v/>
      </c>
      <c s="252" t="str">
        <f>IF($I183="","",'OCT 24'!$CC183)</f>
        <v/>
      </c>
      <c s="91" t="str">
        <f t="shared" si="36"/>
        <v/>
      </c>
      <c s="50" t="str">
        <f t="shared" si="37"/>
        <v/>
      </c>
      <c s="252" t="str">
        <f>IF($I183="","",'OCT 24'!$CF183)</f>
        <v/>
      </c>
      <c s="91" t="str">
        <f t="shared" si="38"/>
        <v/>
      </c>
      <c s="80"/>
      <c s="77"/>
      <c s="59"/>
      <c s="59"/>
      <c s="59"/>
      <c s="74" t="str">
        <f t="shared" si="39"/>
        <v/>
      </c>
      <c s="59"/>
      <c s="59"/>
      <c s="59"/>
      <c s="59"/>
      <c s="59"/>
      <c s="59"/>
      <c s="59"/>
      <c s="59"/>
    </row>
    <row r="184" spans="1:96" ht="15.75" customHeight="1">
      <c r="A184" s="230" t="str">
        <f>IF('STUDENT DATA SHEET '!A185="","",'STUDENT DATA SHEET '!A185)</f>
        <v/>
      </c>
      <c s="231" t="str">
        <f>IFERROR(IF('STUDENT DATA SHEET '!B185="","",'STUDENT DATA SHEET '!B185),"")</f>
        <v/>
      </c>
      <c s="231" t="str">
        <f>IFERROR(IF('STUDENT DATA SHEET '!C185="","",'STUDENT DATA SHEET '!C185),"")</f>
        <v/>
      </c>
      <c s="231" t="str">
        <f>IFERROR(IF('STUDENT DATA SHEET '!D185="","",'STUDENT DATA SHEET '!D185),"")</f>
        <v/>
      </c>
      <c s="43" t="str">
        <f>IFERROR(IF('STUDENT DATA SHEET '!E185="","",'STUDENT DATA SHEET '!E185),"")</f>
        <v/>
      </c>
      <c s="234" t="str">
        <f>IFERROR(IF('STUDENT DATA SHEET '!F185="","",'STUDENT DATA SHEET '!F185),"")</f>
        <v/>
      </c>
      <c s="231" t="str">
        <f>IFERROR(IF('STUDENT DATA SHEET '!G185="","",'STUDENT DATA SHEET '!G185),"")</f>
        <v/>
      </c>
      <c s="231" t="str">
        <f>IFERROR(IF('STUDENT DATA SHEET '!H185="","",'STUDENT DATA SHEET '!H185),"")</f>
        <v/>
      </c>
      <c s="231" t="str">
        <f>IFERROR(UPPER(IF('STUDENT DATA SHEET '!I185="","",'STUDENT DATA SHEET '!I185)),"")</f>
        <v/>
      </c>
      <c s="54" t="str">
        <f>IFERROR(IF('STUDENT DATA SHEET '!J185="","",'STUDENT DATA SHEET '!J185),"")</f>
        <v/>
      </c>
      <c s="54" t="str">
        <f>IFERROR(IF('STUDENT DATA SHEET '!K185="","",'STUDENT DATA SHEET '!K185),"")</f>
        <v/>
      </c>
      <c s="54"/>
      <c s="48"/>
      <c s="48"/>
      <c s="48"/>
      <c s="48"/>
      <c s="48"/>
      <c s="48"/>
      <c s="48"/>
      <c s="48"/>
      <c s="48"/>
      <c s="48"/>
      <c s="48"/>
      <c s="48"/>
      <c s="48"/>
      <c s="48"/>
      <c s="48"/>
      <c s="48"/>
      <c s="48"/>
      <c s="48"/>
      <c s="48"/>
      <c s="48"/>
      <c s="48"/>
      <c s="48"/>
      <c s="48"/>
      <c s="48"/>
      <c s="48"/>
      <c s="48"/>
      <c s="48"/>
      <c s="48"/>
      <c s="48"/>
      <c s="48"/>
      <c s="48"/>
      <c s="48"/>
      <c s="89" t="str">
        <f>IF(B184="","",_xlfn.AGGREGATE(3,5,$B$6:B184))</f>
        <v/>
      </c>
      <c s="49"/>
      <c s="49"/>
      <c s="48"/>
      <c s="48"/>
      <c s="48"/>
      <c s="48"/>
      <c s="48"/>
      <c s="48"/>
      <c s="48"/>
      <c s="48"/>
      <c s="48"/>
      <c s="48"/>
      <c s="48"/>
      <c s="48"/>
      <c s="48"/>
      <c s="48"/>
      <c s="48"/>
      <c s="48"/>
      <c s="48"/>
      <c s="48"/>
      <c s="48"/>
      <c s="48"/>
      <c s="48"/>
      <c s="48"/>
      <c s="48"/>
      <c s="48"/>
      <c s="48"/>
      <c s="48"/>
      <c s="50" t="str">
        <f t="shared" si="33"/>
        <v/>
      </c>
      <c s="252" t="str">
        <f>IF($I184="","",'OCT 24'!$BZ184)</f>
        <v/>
      </c>
      <c s="91" t="str">
        <f t="shared" si="34"/>
        <v/>
      </c>
      <c s="50" t="str">
        <f t="shared" si="35"/>
        <v/>
      </c>
      <c s="252" t="str">
        <f>IF($I184="","",'OCT 24'!$CC184)</f>
        <v/>
      </c>
      <c s="91" t="str">
        <f t="shared" si="36"/>
        <v/>
      </c>
      <c s="50" t="str">
        <f t="shared" si="37"/>
        <v/>
      </c>
      <c s="252" t="str">
        <f>IF($I184="","",'OCT 24'!$CF184)</f>
        <v/>
      </c>
      <c s="91" t="str">
        <f t="shared" si="38"/>
        <v/>
      </c>
      <c s="80"/>
      <c s="77"/>
      <c s="59"/>
      <c s="59"/>
      <c s="59"/>
      <c s="74" t="str">
        <f t="shared" si="39"/>
        <v/>
      </c>
      <c s="59"/>
      <c s="59"/>
      <c s="59"/>
      <c s="59"/>
      <c s="59"/>
      <c s="59"/>
      <c s="59"/>
      <c s="59"/>
    </row>
    <row r="185" spans="1:96" ht="15.75" customHeight="1">
      <c r="A185" s="230" t="str">
        <f>IF('STUDENT DATA SHEET '!A186="","",'STUDENT DATA SHEET '!A186)</f>
        <v/>
      </c>
      <c s="231" t="str">
        <f>IFERROR(IF('STUDENT DATA SHEET '!B186="","",'STUDENT DATA SHEET '!B186),"")</f>
        <v/>
      </c>
      <c s="231" t="str">
        <f>IFERROR(IF('STUDENT DATA SHEET '!C186="","",'STUDENT DATA SHEET '!C186),"")</f>
        <v/>
      </c>
      <c s="231" t="str">
        <f>IFERROR(IF('STUDENT DATA SHEET '!D186="","",'STUDENT DATA SHEET '!D186),"")</f>
        <v/>
      </c>
      <c s="43" t="str">
        <f>IFERROR(IF('STUDENT DATA SHEET '!E186="","",'STUDENT DATA SHEET '!E186),"")</f>
        <v/>
      </c>
      <c s="234" t="str">
        <f>IFERROR(IF('STUDENT DATA SHEET '!F186="","",'STUDENT DATA SHEET '!F186),"")</f>
        <v/>
      </c>
      <c s="231" t="str">
        <f>IFERROR(IF('STUDENT DATA SHEET '!G186="","",'STUDENT DATA SHEET '!G186),"")</f>
        <v/>
      </c>
      <c s="231" t="str">
        <f>IFERROR(IF('STUDENT DATA SHEET '!H186="","",'STUDENT DATA SHEET '!H186),"")</f>
        <v/>
      </c>
      <c s="231" t="str">
        <f>IFERROR(UPPER(IF('STUDENT DATA SHEET '!I186="","",'STUDENT DATA SHEET '!I186)),"")</f>
        <v/>
      </c>
      <c s="54" t="str">
        <f>IFERROR(IF('STUDENT DATA SHEET '!J186="","",'STUDENT DATA SHEET '!J186),"")</f>
        <v/>
      </c>
      <c s="54" t="str">
        <f>IFERROR(IF('STUDENT DATA SHEET '!K186="","",'STUDENT DATA SHEET '!K186),"")</f>
        <v/>
      </c>
      <c s="54"/>
      <c s="48"/>
      <c s="48"/>
      <c s="48"/>
      <c s="48"/>
      <c s="48"/>
      <c s="48"/>
      <c s="48"/>
      <c s="48"/>
      <c s="48"/>
      <c s="48"/>
      <c s="48"/>
      <c s="48"/>
      <c s="48"/>
      <c s="48"/>
      <c s="48"/>
      <c s="48"/>
      <c s="48"/>
      <c s="48"/>
      <c s="48"/>
      <c s="48"/>
      <c s="48"/>
      <c s="48"/>
      <c s="48"/>
      <c s="48"/>
      <c s="48"/>
      <c s="48"/>
      <c s="48"/>
      <c s="48"/>
      <c s="48"/>
      <c s="48"/>
      <c s="48"/>
      <c s="48"/>
      <c s="89" t="str">
        <f>IF(B185="","",_xlfn.AGGREGATE(3,5,$B$6:B185))</f>
        <v/>
      </c>
      <c s="49"/>
      <c s="49"/>
      <c s="48"/>
      <c s="48"/>
      <c s="48"/>
      <c s="48"/>
      <c s="48"/>
      <c s="48"/>
      <c s="48"/>
      <c s="48"/>
      <c s="48"/>
      <c s="48"/>
      <c s="48"/>
      <c s="48"/>
      <c s="48"/>
      <c s="48"/>
      <c s="48"/>
      <c s="48"/>
      <c s="48"/>
      <c s="48"/>
      <c s="48"/>
      <c s="48"/>
      <c s="48"/>
      <c s="48"/>
      <c s="48"/>
      <c s="48"/>
      <c s="48"/>
      <c s="48"/>
      <c s="50" t="str">
        <f t="shared" si="33"/>
        <v/>
      </c>
      <c s="252" t="str">
        <f>IF($I185="","",'OCT 24'!$BZ185)</f>
        <v/>
      </c>
      <c s="91" t="str">
        <f t="shared" si="34"/>
        <v/>
      </c>
      <c s="50" t="str">
        <f t="shared" si="35"/>
        <v/>
      </c>
      <c s="252" t="str">
        <f>IF($I185="","",'OCT 24'!$CC185)</f>
        <v/>
      </c>
      <c s="91" t="str">
        <f t="shared" si="36"/>
        <v/>
      </c>
      <c s="50" t="str">
        <f t="shared" si="37"/>
        <v/>
      </c>
      <c s="252" t="str">
        <f>IF($I185="","",'OCT 24'!$CF185)</f>
        <v/>
      </c>
      <c s="91" t="str">
        <f t="shared" si="38"/>
        <v/>
      </c>
      <c s="80"/>
      <c s="77"/>
      <c s="59"/>
      <c s="59"/>
      <c s="59"/>
      <c s="74" t="str">
        <f t="shared" si="39"/>
        <v/>
      </c>
      <c s="59"/>
      <c s="59"/>
      <c s="59"/>
      <c s="59"/>
      <c s="59"/>
      <c s="59"/>
      <c s="59"/>
      <c s="59"/>
    </row>
    <row r="186" spans="1:96" ht="15.75" customHeight="1">
      <c r="A186" s="230" t="str">
        <f>IF('STUDENT DATA SHEET '!A187="","",'STUDENT DATA SHEET '!A187)</f>
        <v/>
      </c>
      <c s="231" t="str">
        <f>IFERROR(IF('STUDENT DATA SHEET '!B187="","",'STUDENT DATA SHEET '!B187),"")</f>
        <v/>
      </c>
      <c s="231" t="str">
        <f>IFERROR(IF('STUDENT DATA SHEET '!C187="","",'STUDENT DATA SHEET '!C187),"")</f>
        <v/>
      </c>
      <c s="231" t="str">
        <f>IFERROR(IF('STUDENT DATA SHEET '!D187="","",'STUDENT DATA SHEET '!D187),"")</f>
        <v/>
      </c>
      <c s="43" t="str">
        <f>IFERROR(IF('STUDENT DATA SHEET '!E187="","",'STUDENT DATA SHEET '!E187),"")</f>
        <v/>
      </c>
      <c s="234" t="str">
        <f>IFERROR(IF('STUDENT DATA SHEET '!F187="","",'STUDENT DATA SHEET '!F187),"")</f>
        <v/>
      </c>
      <c s="231" t="str">
        <f>IFERROR(IF('STUDENT DATA SHEET '!G187="","",'STUDENT DATA SHEET '!G187),"")</f>
        <v/>
      </c>
      <c s="231" t="str">
        <f>IFERROR(IF('STUDENT DATA SHEET '!H187="","",'STUDENT DATA SHEET '!H187),"")</f>
        <v/>
      </c>
      <c s="231" t="str">
        <f>IFERROR(UPPER(IF('STUDENT DATA SHEET '!I187="","",'STUDENT DATA SHEET '!I187)),"")</f>
        <v/>
      </c>
      <c s="54" t="str">
        <f>IFERROR(IF('STUDENT DATA SHEET '!J187="","",'STUDENT DATA SHEET '!J187),"")</f>
        <v/>
      </c>
      <c s="54" t="str">
        <f>IFERROR(IF('STUDENT DATA SHEET '!K187="","",'STUDENT DATA SHEET '!K187),"")</f>
        <v/>
      </c>
      <c s="54"/>
      <c s="48"/>
      <c s="48"/>
      <c s="48"/>
      <c s="48"/>
      <c s="48"/>
      <c s="48"/>
      <c s="48"/>
      <c s="48"/>
      <c s="48"/>
      <c s="48"/>
      <c s="48"/>
      <c s="48"/>
      <c s="48"/>
      <c s="48"/>
      <c s="48"/>
      <c s="48"/>
      <c s="48"/>
      <c s="48"/>
      <c s="48"/>
      <c s="48"/>
      <c s="48"/>
      <c s="48"/>
      <c s="48"/>
      <c s="48"/>
      <c s="48"/>
      <c s="48"/>
      <c s="48"/>
      <c s="48"/>
      <c s="48"/>
      <c s="48"/>
      <c s="48"/>
      <c s="48"/>
      <c s="89" t="str">
        <f>IF(B186="","",_xlfn.AGGREGATE(3,5,$B$6:B186))</f>
        <v/>
      </c>
      <c s="49"/>
      <c s="49"/>
      <c s="48"/>
      <c s="48"/>
      <c s="48"/>
      <c s="48"/>
      <c s="48"/>
      <c s="48"/>
      <c s="48"/>
      <c s="48"/>
      <c s="48"/>
      <c s="48"/>
      <c s="48"/>
      <c s="48"/>
      <c s="48"/>
      <c s="48"/>
      <c s="48"/>
      <c s="48"/>
      <c s="48"/>
      <c s="48"/>
      <c s="48"/>
      <c s="48"/>
      <c s="48"/>
      <c s="48"/>
      <c s="48"/>
      <c s="48"/>
      <c s="48"/>
      <c s="48"/>
      <c s="50" t="str">
        <f t="shared" si="33"/>
        <v/>
      </c>
      <c s="252" t="str">
        <f>IF($I186="","",'OCT 24'!$BZ186)</f>
        <v/>
      </c>
      <c s="91" t="str">
        <f t="shared" si="34"/>
        <v/>
      </c>
      <c s="50" t="str">
        <f t="shared" si="35"/>
        <v/>
      </c>
      <c s="252" t="str">
        <f>IF($I186="","",'OCT 24'!$CC186)</f>
        <v/>
      </c>
      <c s="91" t="str">
        <f t="shared" si="36"/>
        <v/>
      </c>
      <c s="50" t="str">
        <f t="shared" si="37"/>
        <v/>
      </c>
      <c s="252" t="str">
        <f>IF($I186="","",'OCT 24'!$CF186)</f>
        <v/>
      </c>
      <c s="91" t="str">
        <f t="shared" si="38"/>
        <v/>
      </c>
      <c s="80"/>
      <c s="77"/>
      <c s="59"/>
      <c s="59"/>
      <c s="59"/>
      <c s="74" t="str">
        <f t="shared" si="39"/>
        <v/>
      </c>
      <c s="59"/>
      <c s="59"/>
      <c s="59"/>
      <c s="59"/>
      <c s="59"/>
      <c s="59"/>
      <c s="59"/>
      <c s="59"/>
    </row>
    <row r="187" spans="1:96" ht="15.75" customHeight="1">
      <c r="A187" s="230" t="str">
        <f>IF('STUDENT DATA SHEET '!A188="","",'STUDENT DATA SHEET '!A188)</f>
        <v/>
      </c>
      <c s="231" t="str">
        <f>IFERROR(IF('STUDENT DATA SHEET '!B188="","",'STUDENT DATA SHEET '!B188),"")</f>
        <v/>
      </c>
      <c s="231" t="str">
        <f>IFERROR(IF('STUDENT DATA SHEET '!C188="","",'STUDENT DATA SHEET '!C188),"")</f>
        <v/>
      </c>
      <c s="231" t="str">
        <f>IFERROR(IF('STUDENT DATA SHEET '!D188="","",'STUDENT DATA SHEET '!D188),"")</f>
        <v/>
      </c>
      <c s="43" t="str">
        <f>IFERROR(IF('STUDENT DATA SHEET '!E188="","",'STUDENT DATA SHEET '!E188),"")</f>
        <v/>
      </c>
      <c s="234" t="str">
        <f>IFERROR(IF('STUDENT DATA SHEET '!F188="","",'STUDENT DATA SHEET '!F188),"")</f>
        <v/>
      </c>
      <c s="231" t="str">
        <f>IFERROR(IF('STUDENT DATA SHEET '!G188="","",'STUDENT DATA SHEET '!G188),"")</f>
        <v/>
      </c>
      <c s="231" t="str">
        <f>IFERROR(IF('STUDENT DATA SHEET '!H188="","",'STUDENT DATA SHEET '!H188),"")</f>
        <v/>
      </c>
      <c s="231" t="str">
        <f>IFERROR(UPPER(IF('STUDENT DATA SHEET '!I188="","",'STUDENT DATA SHEET '!I188)),"")</f>
        <v/>
      </c>
      <c s="54" t="str">
        <f>IFERROR(IF('STUDENT DATA SHEET '!J188="","",'STUDENT DATA SHEET '!J188),"")</f>
        <v/>
      </c>
      <c s="54" t="str">
        <f>IFERROR(IF('STUDENT DATA SHEET '!K188="","",'STUDENT DATA SHEET '!K188),"")</f>
        <v/>
      </c>
      <c s="54"/>
      <c s="48"/>
      <c s="48"/>
      <c s="48"/>
      <c s="48"/>
      <c s="48"/>
      <c s="48"/>
      <c s="48"/>
      <c s="48"/>
      <c s="48"/>
      <c s="48"/>
      <c s="48"/>
      <c s="48"/>
      <c s="48"/>
      <c s="48"/>
      <c s="48"/>
      <c s="48"/>
      <c s="48"/>
      <c s="48"/>
      <c s="48"/>
      <c s="48"/>
      <c s="48"/>
      <c s="48"/>
      <c s="48"/>
      <c s="48"/>
      <c s="48"/>
      <c s="48"/>
      <c s="48"/>
      <c s="48"/>
      <c s="48"/>
      <c s="48"/>
      <c s="48"/>
      <c s="48"/>
      <c s="89" t="str">
        <f>IF(B187="","",_xlfn.AGGREGATE(3,5,$B$6:B187))</f>
        <v/>
      </c>
      <c s="49"/>
      <c s="49"/>
      <c s="48"/>
      <c s="48"/>
      <c s="48"/>
      <c s="48"/>
      <c s="48"/>
      <c s="48"/>
      <c s="48"/>
      <c s="48"/>
      <c s="48"/>
      <c s="48"/>
      <c s="48"/>
      <c s="48"/>
      <c s="48"/>
      <c s="48"/>
      <c s="48"/>
      <c s="48"/>
      <c s="48"/>
      <c s="48"/>
      <c s="48"/>
      <c s="48"/>
      <c s="48"/>
      <c s="48"/>
      <c s="48"/>
      <c s="48"/>
      <c s="48"/>
      <c s="48"/>
      <c s="50" t="str">
        <f t="shared" si="33"/>
        <v/>
      </c>
      <c s="252" t="str">
        <f>IF($I187="","",'OCT 24'!$BZ187)</f>
        <v/>
      </c>
      <c s="91" t="str">
        <f t="shared" si="34"/>
        <v/>
      </c>
      <c s="50" t="str">
        <f t="shared" si="35"/>
        <v/>
      </c>
      <c s="252" t="str">
        <f>IF($I187="","",'OCT 24'!$CC187)</f>
        <v/>
      </c>
      <c s="91" t="str">
        <f t="shared" si="36"/>
        <v/>
      </c>
      <c s="50" t="str">
        <f t="shared" si="37"/>
        <v/>
      </c>
      <c s="252" t="str">
        <f>IF($I187="","",'OCT 24'!$CF187)</f>
        <v/>
      </c>
      <c s="91" t="str">
        <f t="shared" si="38"/>
        <v/>
      </c>
      <c s="80"/>
      <c s="77"/>
      <c s="59"/>
      <c s="59"/>
      <c s="59"/>
      <c s="74" t="str">
        <f t="shared" si="39"/>
        <v/>
      </c>
      <c s="59"/>
      <c s="59"/>
      <c s="59"/>
      <c s="59"/>
      <c s="59"/>
      <c s="59"/>
      <c s="59"/>
      <c s="59"/>
    </row>
    <row r="188" spans="1:96" ht="15.75" customHeight="1">
      <c r="A188" s="230" t="str">
        <f>IF('STUDENT DATA SHEET '!A189="","",'STUDENT DATA SHEET '!A189)</f>
        <v/>
      </c>
      <c s="231" t="str">
        <f>IFERROR(IF('STUDENT DATA SHEET '!B189="","",'STUDENT DATA SHEET '!B189),"")</f>
        <v/>
      </c>
      <c s="231" t="str">
        <f>IFERROR(IF('STUDENT DATA SHEET '!C189="","",'STUDENT DATA SHEET '!C189),"")</f>
        <v/>
      </c>
      <c s="231" t="str">
        <f>IFERROR(IF('STUDENT DATA SHEET '!D189="","",'STUDENT DATA SHEET '!D189),"")</f>
        <v/>
      </c>
      <c s="43" t="str">
        <f>IFERROR(IF('STUDENT DATA SHEET '!E189="","",'STUDENT DATA SHEET '!E189),"")</f>
        <v/>
      </c>
      <c s="234" t="str">
        <f>IFERROR(IF('STUDENT DATA SHEET '!F189="","",'STUDENT DATA SHEET '!F189),"")</f>
        <v/>
      </c>
      <c s="231" t="str">
        <f>IFERROR(IF('STUDENT DATA SHEET '!G189="","",'STUDENT DATA SHEET '!G189),"")</f>
        <v/>
      </c>
      <c s="231" t="str">
        <f>IFERROR(IF('STUDENT DATA SHEET '!H189="","",'STUDENT DATA SHEET '!H189),"")</f>
        <v/>
      </c>
      <c s="231" t="str">
        <f>IFERROR(UPPER(IF('STUDENT DATA SHEET '!I189="","",'STUDENT DATA SHEET '!I189)),"")</f>
        <v/>
      </c>
      <c s="54" t="str">
        <f>IFERROR(IF('STUDENT DATA SHEET '!J189="","",'STUDENT DATA SHEET '!J189),"")</f>
        <v/>
      </c>
      <c s="54" t="str">
        <f>IFERROR(IF('STUDENT DATA SHEET '!K189="","",'STUDENT DATA SHEET '!K189),"")</f>
        <v/>
      </c>
      <c s="54"/>
      <c s="48"/>
      <c s="48"/>
      <c s="48"/>
      <c s="48"/>
      <c s="48"/>
      <c s="48"/>
      <c s="48"/>
      <c s="48"/>
      <c s="48"/>
      <c s="48"/>
      <c s="48"/>
      <c s="48"/>
      <c s="48"/>
      <c s="48"/>
      <c s="48"/>
      <c s="48"/>
      <c s="48"/>
      <c s="48"/>
      <c s="48"/>
      <c s="48"/>
      <c s="48"/>
      <c s="48"/>
      <c s="48"/>
      <c s="48"/>
      <c s="48"/>
      <c s="48"/>
      <c s="48"/>
      <c s="48"/>
      <c s="48"/>
      <c s="48"/>
      <c s="48"/>
      <c s="48"/>
      <c s="89" t="str">
        <f>IF(B188="","",_xlfn.AGGREGATE(3,5,$B$6:B188))</f>
        <v/>
      </c>
      <c s="49"/>
      <c s="49"/>
      <c s="48"/>
      <c s="48"/>
      <c s="48"/>
      <c s="48"/>
      <c s="48"/>
      <c s="48"/>
      <c s="48"/>
      <c s="48"/>
      <c s="48"/>
      <c s="48"/>
      <c s="48"/>
      <c s="48"/>
      <c s="48"/>
      <c s="48"/>
      <c s="48"/>
      <c s="48"/>
      <c s="48"/>
      <c s="48"/>
      <c s="48"/>
      <c s="48"/>
      <c s="48"/>
      <c s="48"/>
      <c s="48"/>
      <c s="48"/>
      <c s="48"/>
      <c s="48"/>
      <c s="50" t="str">
        <f t="shared" si="33"/>
        <v/>
      </c>
      <c s="252" t="str">
        <f>IF($I188="","",'OCT 24'!$BZ188)</f>
        <v/>
      </c>
      <c s="91" t="str">
        <f t="shared" si="34"/>
        <v/>
      </c>
      <c s="50" t="str">
        <f t="shared" si="35"/>
        <v/>
      </c>
      <c s="252" t="str">
        <f>IF($I188="","",'OCT 24'!$CC188)</f>
        <v/>
      </c>
      <c s="91" t="str">
        <f t="shared" si="36"/>
        <v/>
      </c>
      <c s="50" t="str">
        <f t="shared" si="37"/>
        <v/>
      </c>
      <c s="252" t="str">
        <f>IF($I188="","",'OCT 24'!$CF188)</f>
        <v/>
      </c>
      <c s="91" t="str">
        <f t="shared" si="38"/>
        <v/>
      </c>
      <c s="80"/>
      <c s="77"/>
      <c s="59"/>
      <c s="59"/>
      <c s="59"/>
      <c s="74" t="str">
        <f t="shared" si="39"/>
        <v/>
      </c>
      <c s="59"/>
      <c s="59"/>
      <c s="59"/>
      <c s="59"/>
      <c s="59"/>
      <c s="59"/>
      <c s="59"/>
      <c s="59"/>
    </row>
    <row r="189" spans="1:96" ht="15.75" customHeight="1">
      <c r="A189" s="230" t="str">
        <f>IF('STUDENT DATA SHEET '!A190="","",'STUDENT DATA SHEET '!A190)</f>
        <v/>
      </c>
      <c s="231" t="str">
        <f>IFERROR(IF('STUDENT DATA SHEET '!B190="","",'STUDENT DATA SHEET '!B190),"")</f>
        <v/>
      </c>
      <c s="231" t="str">
        <f>IFERROR(IF('STUDENT DATA SHEET '!C190="","",'STUDENT DATA SHEET '!C190),"")</f>
        <v/>
      </c>
      <c s="231" t="str">
        <f>IFERROR(IF('STUDENT DATA SHEET '!D190="","",'STUDENT DATA SHEET '!D190),"")</f>
        <v/>
      </c>
      <c s="43" t="str">
        <f>IFERROR(IF('STUDENT DATA SHEET '!E190="","",'STUDENT DATA SHEET '!E190),"")</f>
        <v/>
      </c>
      <c s="234" t="str">
        <f>IFERROR(IF('STUDENT DATA SHEET '!F190="","",'STUDENT DATA SHEET '!F190),"")</f>
        <v/>
      </c>
      <c s="231" t="str">
        <f>IFERROR(IF('STUDENT DATA SHEET '!G190="","",'STUDENT DATA SHEET '!G190),"")</f>
        <v/>
      </c>
      <c s="231" t="str">
        <f>IFERROR(IF('STUDENT DATA SHEET '!H190="","",'STUDENT DATA SHEET '!H190),"")</f>
        <v/>
      </c>
      <c s="231" t="str">
        <f>IFERROR(UPPER(IF('STUDENT DATA SHEET '!I190="","",'STUDENT DATA SHEET '!I190)),"")</f>
        <v/>
      </c>
      <c s="54" t="str">
        <f>IFERROR(IF('STUDENT DATA SHEET '!J190="","",'STUDENT DATA SHEET '!J190),"")</f>
        <v/>
      </c>
      <c s="54" t="str">
        <f>IFERROR(IF('STUDENT DATA SHEET '!K190="","",'STUDENT DATA SHEET '!K190),"")</f>
        <v/>
      </c>
      <c s="54"/>
      <c s="48"/>
      <c s="48"/>
      <c s="48"/>
      <c s="48"/>
      <c s="48"/>
      <c s="48"/>
      <c s="48"/>
      <c s="48"/>
      <c s="48"/>
      <c s="48"/>
      <c s="48"/>
      <c s="48"/>
      <c s="48"/>
      <c s="48"/>
      <c s="48"/>
      <c s="48"/>
      <c s="48"/>
      <c s="48"/>
      <c s="48"/>
      <c s="48"/>
      <c s="48"/>
      <c s="48"/>
      <c s="48"/>
      <c s="48"/>
      <c s="48"/>
      <c s="48"/>
      <c s="48"/>
      <c s="48"/>
      <c s="48"/>
      <c s="48"/>
      <c s="48"/>
      <c s="48"/>
      <c s="89" t="str">
        <f>IF(B189="","",_xlfn.AGGREGATE(3,5,$B$6:B189))</f>
        <v/>
      </c>
      <c s="49"/>
      <c s="49"/>
      <c s="48"/>
      <c s="48"/>
      <c s="48"/>
      <c s="48"/>
      <c s="48"/>
      <c s="48"/>
      <c s="48"/>
      <c s="48"/>
      <c s="48"/>
      <c s="48"/>
      <c s="48"/>
      <c s="48"/>
      <c s="48"/>
      <c s="48"/>
      <c s="48"/>
      <c s="48"/>
      <c s="48"/>
      <c s="48"/>
      <c s="48"/>
      <c s="48"/>
      <c s="48"/>
      <c s="48"/>
      <c s="48"/>
      <c s="48"/>
      <c s="48"/>
      <c s="48"/>
      <c s="50" t="str">
        <f t="shared" si="33"/>
        <v/>
      </c>
      <c s="252" t="str">
        <f>IF($I189="","",'OCT 24'!$BZ189)</f>
        <v/>
      </c>
      <c s="91" t="str">
        <f t="shared" si="34"/>
        <v/>
      </c>
      <c s="50" t="str">
        <f t="shared" si="35"/>
        <v/>
      </c>
      <c s="252" t="str">
        <f>IF($I189="","",'OCT 24'!$CC189)</f>
        <v/>
      </c>
      <c s="91" t="str">
        <f t="shared" si="36"/>
        <v/>
      </c>
      <c s="50" t="str">
        <f t="shared" si="37"/>
        <v/>
      </c>
      <c s="252" t="str">
        <f>IF($I189="","",'OCT 24'!$CF189)</f>
        <v/>
      </c>
      <c s="91" t="str">
        <f t="shared" si="38"/>
        <v/>
      </c>
      <c s="80"/>
      <c s="77"/>
      <c s="59"/>
      <c s="59"/>
      <c s="59"/>
      <c s="74" t="str">
        <f t="shared" si="39"/>
        <v/>
      </c>
      <c s="59"/>
      <c s="59"/>
      <c s="59"/>
      <c s="59"/>
      <c s="59"/>
      <c s="59"/>
      <c s="59"/>
      <c s="59"/>
    </row>
    <row r="190" spans="1:96" ht="15.75" customHeight="1">
      <c r="A190" s="230" t="str">
        <f>IF('STUDENT DATA SHEET '!A191="","",'STUDENT DATA SHEET '!A191)</f>
        <v/>
      </c>
      <c s="231" t="str">
        <f>IFERROR(IF('STUDENT DATA SHEET '!B191="","",'STUDENT DATA SHEET '!B191),"")</f>
        <v/>
      </c>
      <c s="231" t="str">
        <f>IFERROR(IF('STUDENT DATA SHEET '!C191="","",'STUDENT DATA SHEET '!C191),"")</f>
        <v/>
      </c>
      <c s="231" t="str">
        <f>IFERROR(IF('STUDENT DATA SHEET '!D191="","",'STUDENT DATA SHEET '!D191),"")</f>
        <v/>
      </c>
      <c s="43" t="str">
        <f>IFERROR(IF('STUDENT DATA SHEET '!E191="","",'STUDENT DATA SHEET '!E191),"")</f>
        <v/>
      </c>
      <c s="234" t="str">
        <f>IFERROR(IF('STUDENT DATA SHEET '!F191="","",'STUDENT DATA SHEET '!F191),"")</f>
        <v/>
      </c>
      <c s="231" t="str">
        <f>IFERROR(IF('STUDENT DATA SHEET '!G191="","",'STUDENT DATA SHEET '!G191),"")</f>
        <v/>
      </c>
      <c s="231" t="str">
        <f>IFERROR(IF('STUDENT DATA SHEET '!H191="","",'STUDENT DATA SHEET '!H191),"")</f>
        <v/>
      </c>
      <c s="231" t="str">
        <f>IFERROR(UPPER(IF('STUDENT DATA SHEET '!I191="","",'STUDENT DATA SHEET '!I191)),"")</f>
        <v/>
      </c>
      <c s="54" t="str">
        <f>IFERROR(IF('STUDENT DATA SHEET '!J191="","",'STUDENT DATA SHEET '!J191),"")</f>
        <v/>
      </c>
      <c s="54" t="str">
        <f>IFERROR(IF('STUDENT DATA SHEET '!K191="","",'STUDENT DATA SHEET '!K191),"")</f>
        <v/>
      </c>
      <c s="54"/>
      <c s="48"/>
      <c s="48"/>
      <c s="48"/>
      <c s="48"/>
      <c s="48"/>
      <c s="48"/>
      <c s="48"/>
      <c s="48"/>
      <c s="48"/>
      <c s="48"/>
      <c s="48"/>
      <c s="48"/>
      <c s="48"/>
      <c s="48"/>
      <c s="48"/>
      <c s="48"/>
      <c s="48"/>
      <c s="48"/>
      <c s="48"/>
      <c s="48"/>
      <c s="48"/>
      <c s="48"/>
      <c s="48"/>
      <c s="48"/>
      <c s="48"/>
      <c s="48"/>
      <c s="48"/>
      <c s="48"/>
      <c s="48"/>
      <c s="48"/>
      <c s="48"/>
      <c s="48"/>
      <c s="89" t="str">
        <f>IF(B190="","",_xlfn.AGGREGATE(3,5,$B$6:B190))</f>
        <v/>
      </c>
      <c s="49"/>
      <c s="49"/>
      <c s="48"/>
      <c s="48"/>
      <c s="48"/>
      <c s="48"/>
      <c s="48"/>
      <c s="48"/>
      <c s="48"/>
      <c s="48"/>
      <c s="48"/>
      <c s="48"/>
      <c s="48"/>
      <c s="48"/>
      <c s="48"/>
      <c s="48"/>
      <c s="48"/>
      <c s="48"/>
      <c s="48"/>
      <c s="48"/>
      <c s="48"/>
      <c s="48"/>
      <c s="48"/>
      <c s="48"/>
      <c s="48"/>
      <c s="48"/>
      <c s="48"/>
      <c s="48"/>
      <c s="50" t="str">
        <f t="shared" si="33"/>
        <v/>
      </c>
      <c s="252" t="str">
        <f>IF($I190="","",'OCT 24'!$BZ190)</f>
        <v/>
      </c>
      <c s="91" t="str">
        <f t="shared" si="34"/>
        <v/>
      </c>
      <c s="50" t="str">
        <f t="shared" si="35"/>
        <v/>
      </c>
      <c s="252" t="str">
        <f>IF($I190="","",'OCT 24'!$CC190)</f>
        <v/>
      </c>
      <c s="91" t="str">
        <f t="shared" si="36"/>
        <v/>
      </c>
      <c s="50" t="str">
        <f t="shared" si="37"/>
        <v/>
      </c>
      <c s="252" t="str">
        <f>IF($I190="","",'OCT 24'!$CF190)</f>
        <v/>
      </c>
      <c s="91" t="str">
        <f t="shared" si="38"/>
        <v/>
      </c>
      <c s="80"/>
      <c s="77"/>
      <c s="59"/>
      <c s="59"/>
      <c s="59"/>
      <c s="74" t="str">
        <f t="shared" si="39"/>
        <v/>
      </c>
      <c s="59"/>
      <c s="59"/>
      <c s="59"/>
      <c s="59"/>
      <c s="59"/>
      <c s="59"/>
      <c s="59"/>
      <c s="59"/>
    </row>
    <row r="191" spans="1:96" ht="15.75" customHeight="1">
      <c r="A191" s="230" t="str">
        <f>IF('STUDENT DATA SHEET '!A192="","",'STUDENT DATA SHEET '!A192)</f>
        <v/>
      </c>
      <c s="231" t="str">
        <f>IFERROR(IF('STUDENT DATA SHEET '!B192="","",'STUDENT DATA SHEET '!B192),"")</f>
        <v/>
      </c>
      <c s="231" t="str">
        <f>IFERROR(IF('STUDENT DATA SHEET '!C192="","",'STUDENT DATA SHEET '!C192),"")</f>
        <v/>
      </c>
      <c s="231" t="str">
        <f>IFERROR(IF('STUDENT DATA SHEET '!D192="","",'STUDENT DATA SHEET '!D192),"")</f>
        <v/>
      </c>
      <c s="43" t="str">
        <f>IFERROR(IF('STUDENT DATA SHEET '!E192="","",'STUDENT DATA SHEET '!E192),"")</f>
        <v/>
      </c>
      <c s="234" t="str">
        <f>IFERROR(IF('STUDENT DATA SHEET '!F192="","",'STUDENT DATA SHEET '!F192),"")</f>
        <v/>
      </c>
      <c s="231" t="str">
        <f>IFERROR(IF('STUDENT DATA SHEET '!G192="","",'STUDENT DATA SHEET '!G192),"")</f>
        <v/>
      </c>
      <c s="231" t="str">
        <f>IFERROR(IF('STUDENT DATA SHEET '!H192="","",'STUDENT DATA SHEET '!H192),"")</f>
        <v/>
      </c>
      <c s="231" t="str">
        <f>IFERROR(UPPER(IF('STUDENT DATA SHEET '!I192="","",'STUDENT DATA SHEET '!I192)),"")</f>
        <v/>
      </c>
      <c s="54" t="str">
        <f>IFERROR(IF('STUDENT DATA SHEET '!J192="","",'STUDENT DATA SHEET '!J192),"")</f>
        <v/>
      </c>
      <c s="54" t="str">
        <f>IFERROR(IF('STUDENT DATA SHEET '!K192="","",'STUDENT DATA SHEET '!K192),"")</f>
        <v/>
      </c>
      <c s="54"/>
      <c s="48"/>
      <c s="48"/>
      <c s="48"/>
      <c s="48"/>
      <c s="48"/>
      <c s="48"/>
      <c s="48"/>
      <c s="48"/>
      <c s="48"/>
      <c s="48"/>
      <c s="48"/>
      <c s="48"/>
      <c s="48"/>
      <c s="48"/>
      <c s="48"/>
      <c s="48"/>
      <c s="48"/>
      <c s="48"/>
      <c s="48"/>
      <c s="48"/>
      <c s="48"/>
      <c s="48"/>
      <c s="48"/>
      <c s="48"/>
      <c s="48"/>
      <c s="48"/>
      <c s="48"/>
      <c s="48"/>
      <c s="48"/>
      <c s="48"/>
      <c s="48"/>
      <c s="48"/>
      <c s="89" t="str">
        <f>IF(B191="","",_xlfn.AGGREGATE(3,5,$B$6:B191))</f>
        <v/>
      </c>
      <c s="49"/>
      <c s="49"/>
      <c s="48"/>
      <c s="48"/>
      <c s="48"/>
      <c s="48"/>
      <c s="48"/>
      <c s="48"/>
      <c s="48"/>
      <c s="48"/>
      <c s="48"/>
      <c s="48"/>
      <c s="48"/>
      <c s="48"/>
      <c s="48"/>
      <c s="48"/>
      <c s="48"/>
      <c s="48"/>
      <c s="48"/>
      <c s="48"/>
      <c s="48"/>
      <c s="48"/>
      <c s="48"/>
      <c s="48"/>
      <c s="48"/>
      <c s="48"/>
      <c s="48"/>
      <c s="48"/>
      <c s="50" t="str">
        <f t="shared" si="33"/>
        <v/>
      </c>
      <c s="252" t="str">
        <f>IF($I191="","",'OCT 24'!$BZ191)</f>
        <v/>
      </c>
      <c s="91" t="str">
        <f t="shared" si="34"/>
        <v/>
      </c>
      <c s="50" t="str">
        <f t="shared" si="35"/>
        <v/>
      </c>
      <c s="252" t="str">
        <f>IF($I191="","",'OCT 24'!$CC191)</f>
        <v/>
      </c>
      <c s="91" t="str">
        <f t="shared" si="36"/>
        <v/>
      </c>
      <c s="50" t="str">
        <f t="shared" si="37"/>
        <v/>
      </c>
      <c s="252" t="str">
        <f>IF($I191="","",'OCT 24'!$CF191)</f>
        <v/>
      </c>
      <c s="91" t="str">
        <f t="shared" si="38"/>
        <v/>
      </c>
      <c s="80"/>
      <c s="77"/>
      <c s="59"/>
      <c s="59"/>
      <c s="59"/>
      <c s="74" t="str">
        <f t="shared" si="39"/>
        <v/>
      </c>
      <c s="59"/>
      <c s="59"/>
      <c s="59"/>
      <c s="59"/>
      <c s="59"/>
      <c s="59"/>
      <c s="59"/>
      <c s="59"/>
    </row>
    <row r="192" spans="1:96" ht="15.75" customHeight="1">
      <c r="A192" s="230" t="str">
        <f>IF('STUDENT DATA SHEET '!A193="","",'STUDENT DATA SHEET '!A193)</f>
        <v/>
      </c>
      <c s="231" t="str">
        <f>IFERROR(IF('STUDENT DATA SHEET '!B193="","",'STUDENT DATA SHEET '!B193),"")</f>
        <v/>
      </c>
      <c s="231" t="str">
        <f>IFERROR(IF('STUDENT DATA SHEET '!C193="","",'STUDENT DATA SHEET '!C193),"")</f>
        <v/>
      </c>
      <c s="231" t="str">
        <f>IFERROR(IF('STUDENT DATA SHEET '!D193="","",'STUDENT DATA SHEET '!D193),"")</f>
        <v/>
      </c>
      <c s="43" t="str">
        <f>IFERROR(IF('STUDENT DATA SHEET '!E193="","",'STUDENT DATA SHEET '!E193),"")</f>
        <v/>
      </c>
      <c s="234" t="str">
        <f>IFERROR(IF('STUDENT DATA SHEET '!F193="","",'STUDENT DATA SHEET '!F193),"")</f>
        <v/>
      </c>
      <c s="231" t="str">
        <f>IFERROR(IF('STUDENT DATA SHEET '!G193="","",'STUDENT DATA SHEET '!G193),"")</f>
        <v/>
      </c>
      <c s="231" t="str">
        <f>IFERROR(IF('STUDENT DATA SHEET '!H193="","",'STUDENT DATA SHEET '!H193),"")</f>
        <v/>
      </c>
      <c s="231" t="str">
        <f>IFERROR(UPPER(IF('STUDENT DATA SHEET '!I193="","",'STUDENT DATA SHEET '!I193)),"")</f>
        <v/>
      </c>
      <c s="54" t="str">
        <f>IFERROR(IF('STUDENT DATA SHEET '!J193="","",'STUDENT DATA SHEET '!J193),"")</f>
        <v/>
      </c>
      <c s="54" t="str">
        <f>IFERROR(IF('STUDENT DATA SHEET '!K193="","",'STUDENT DATA SHEET '!K193),"")</f>
        <v/>
      </c>
      <c s="54"/>
      <c s="48"/>
      <c s="48"/>
      <c s="48"/>
      <c s="48"/>
      <c s="48"/>
      <c s="48"/>
      <c s="48"/>
      <c s="48"/>
      <c s="48"/>
      <c s="48"/>
      <c s="48"/>
      <c s="48"/>
      <c s="48"/>
      <c s="48"/>
      <c s="48"/>
      <c s="48"/>
      <c s="48"/>
      <c s="48"/>
      <c s="48"/>
      <c s="48"/>
      <c s="48"/>
      <c s="48"/>
      <c s="48"/>
      <c s="48"/>
      <c s="48"/>
      <c s="48"/>
      <c s="48"/>
      <c s="48"/>
      <c s="48"/>
      <c s="48"/>
      <c s="48"/>
      <c s="48"/>
      <c s="89" t="str">
        <f>IF(B192="","",_xlfn.AGGREGATE(3,5,$B$6:B192))</f>
        <v/>
      </c>
      <c s="49"/>
      <c s="49"/>
      <c s="48"/>
      <c s="48"/>
      <c s="48"/>
      <c s="48"/>
      <c s="48"/>
      <c s="48"/>
      <c s="48"/>
      <c s="48"/>
      <c s="48"/>
      <c s="48"/>
      <c s="48"/>
      <c s="48"/>
      <c s="48"/>
      <c s="48"/>
      <c s="48"/>
      <c s="48"/>
      <c s="48"/>
      <c s="48"/>
      <c s="48"/>
      <c s="48"/>
      <c s="48"/>
      <c s="48"/>
      <c s="48"/>
      <c s="48"/>
      <c s="48"/>
      <c s="48"/>
      <c s="50" t="str">
        <f t="shared" si="33"/>
        <v/>
      </c>
      <c s="252" t="str">
        <f>IF($I192="","",'OCT 24'!$BZ192)</f>
        <v/>
      </c>
      <c s="91" t="str">
        <f t="shared" si="34"/>
        <v/>
      </c>
      <c s="50" t="str">
        <f t="shared" si="35"/>
        <v/>
      </c>
      <c s="252" t="str">
        <f>IF($I192="","",'OCT 24'!$CC192)</f>
        <v/>
      </c>
      <c s="91" t="str">
        <f t="shared" si="36"/>
        <v/>
      </c>
      <c s="50" t="str">
        <f t="shared" si="37"/>
        <v/>
      </c>
      <c s="252" t="str">
        <f>IF($I192="","",'OCT 24'!$CF192)</f>
        <v/>
      </c>
      <c s="91" t="str">
        <f t="shared" si="38"/>
        <v/>
      </c>
      <c s="80"/>
      <c s="77"/>
      <c s="59"/>
      <c s="59"/>
      <c s="59"/>
      <c s="74" t="str">
        <f t="shared" si="39"/>
        <v/>
      </c>
      <c s="59"/>
      <c s="59"/>
      <c s="59"/>
      <c s="59"/>
      <c s="59"/>
      <c s="59"/>
      <c s="59"/>
      <c s="59"/>
    </row>
    <row r="193" spans="1:96" ht="15.75" customHeight="1">
      <c r="A193" s="230" t="str">
        <f>IF('STUDENT DATA SHEET '!A194="","",'STUDENT DATA SHEET '!A194)</f>
        <v/>
      </c>
      <c s="231" t="str">
        <f>IFERROR(IF('STUDENT DATA SHEET '!B194="","",'STUDENT DATA SHEET '!B194),"")</f>
        <v/>
      </c>
      <c s="231" t="str">
        <f>IFERROR(IF('STUDENT DATA SHEET '!C194="","",'STUDENT DATA SHEET '!C194),"")</f>
        <v/>
      </c>
      <c s="231" t="str">
        <f>IFERROR(IF('STUDENT DATA SHEET '!D194="","",'STUDENT DATA SHEET '!D194),"")</f>
        <v/>
      </c>
      <c s="43" t="str">
        <f>IFERROR(IF('STUDENT DATA SHEET '!E194="","",'STUDENT DATA SHEET '!E194),"")</f>
        <v/>
      </c>
      <c s="234" t="str">
        <f>IFERROR(IF('STUDENT DATA SHEET '!F194="","",'STUDENT DATA SHEET '!F194),"")</f>
        <v/>
      </c>
      <c s="231" t="str">
        <f>IFERROR(IF('STUDENT DATA SHEET '!G194="","",'STUDENT DATA SHEET '!G194),"")</f>
        <v/>
      </c>
      <c s="231" t="str">
        <f>IFERROR(IF('STUDENT DATA SHEET '!H194="","",'STUDENT DATA SHEET '!H194),"")</f>
        <v/>
      </c>
      <c s="231" t="str">
        <f>IFERROR(UPPER(IF('STUDENT DATA SHEET '!I194="","",'STUDENT DATA SHEET '!I194)),"")</f>
        <v/>
      </c>
      <c s="54" t="str">
        <f>IFERROR(IF('STUDENT DATA SHEET '!J194="","",'STUDENT DATA SHEET '!J194),"")</f>
        <v/>
      </c>
      <c s="54" t="str">
        <f>IFERROR(IF('STUDENT DATA SHEET '!K194="","",'STUDENT DATA SHEET '!K194),"")</f>
        <v/>
      </c>
      <c s="54"/>
      <c s="48"/>
      <c s="48"/>
      <c s="48"/>
      <c s="48"/>
      <c s="48"/>
      <c s="48"/>
      <c s="48"/>
      <c s="48"/>
      <c s="48"/>
      <c s="48"/>
      <c s="48"/>
      <c s="48"/>
      <c s="48"/>
      <c s="48"/>
      <c s="48"/>
      <c s="48"/>
      <c s="48"/>
      <c s="48"/>
      <c s="48"/>
      <c s="48"/>
      <c s="48"/>
      <c s="48"/>
      <c s="48"/>
      <c s="48"/>
      <c s="48"/>
      <c s="48"/>
      <c s="48"/>
      <c s="48"/>
      <c s="48"/>
      <c s="48"/>
      <c s="48"/>
      <c s="48"/>
      <c s="89" t="str">
        <f>IF(B193="","",_xlfn.AGGREGATE(3,5,$B$6:B193))</f>
        <v/>
      </c>
      <c s="49"/>
      <c s="49"/>
      <c s="48"/>
      <c s="48"/>
      <c s="48"/>
      <c s="48"/>
      <c s="48"/>
      <c s="48"/>
      <c s="48"/>
      <c s="48"/>
      <c s="48"/>
      <c s="48"/>
      <c s="48"/>
      <c s="48"/>
      <c s="48"/>
      <c s="48"/>
      <c s="48"/>
      <c s="48"/>
      <c s="48"/>
      <c s="48"/>
      <c s="48"/>
      <c s="48"/>
      <c s="48"/>
      <c s="48"/>
      <c s="48"/>
      <c s="48"/>
      <c s="48"/>
      <c s="48"/>
      <c s="50" t="str">
        <f t="shared" si="33"/>
        <v/>
      </c>
      <c s="252" t="str">
        <f>IF($I193="","",'OCT 24'!$BZ193)</f>
        <v/>
      </c>
      <c s="91" t="str">
        <f t="shared" si="34"/>
        <v/>
      </c>
      <c s="50" t="str">
        <f t="shared" si="35"/>
        <v/>
      </c>
      <c s="252" t="str">
        <f>IF($I193="","",'OCT 24'!$CC193)</f>
        <v/>
      </c>
      <c s="91" t="str">
        <f t="shared" si="36"/>
        <v/>
      </c>
      <c s="50" t="str">
        <f t="shared" si="37"/>
        <v/>
      </c>
      <c s="252" t="str">
        <f>IF($I193="","",'OCT 24'!$CF193)</f>
        <v/>
      </c>
      <c s="91" t="str">
        <f t="shared" si="38"/>
        <v/>
      </c>
      <c s="80"/>
      <c s="77"/>
      <c s="59"/>
      <c s="59"/>
      <c s="59"/>
      <c s="74" t="str">
        <f t="shared" si="39"/>
        <v/>
      </c>
      <c s="59"/>
      <c s="59"/>
      <c s="59"/>
      <c s="59"/>
      <c s="59"/>
      <c s="59"/>
      <c s="59"/>
      <c s="59"/>
    </row>
    <row r="194" spans="1:96" ht="15.75" customHeight="1">
      <c r="A194" s="230"/>
      <c s="231"/>
      <c s="231"/>
      <c s="231"/>
      <c s="43"/>
      <c s="234"/>
      <c s="231"/>
      <c s="231"/>
      <c s="231"/>
      <c s="54"/>
      <c s="54"/>
      <c s="54"/>
      <c s="48"/>
      <c s="48"/>
      <c s="48"/>
      <c s="48"/>
      <c s="48"/>
      <c s="48"/>
      <c s="48"/>
      <c s="48"/>
      <c s="48"/>
      <c s="48"/>
      <c s="48"/>
      <c s="48"/>
      <c s="48"/>
      <c s="48"/>
      <c s="48"/>
      <c s="48"/>
      <c s="48"/>
      <c s="48"/>
      <c s="48"/>
      <c s="48"/>
      <c s="48"/>
      <c s="48"/>
      <c s="48"/>
      <c s="48"/>
      <c s="48"/>
      <c s="48"/>
      <c s="48"/>
      <c s="48"/>
      <c s="48"/>
      <c s="48"/>
      <c s="48"/>
      <c s="48"/>
      <c s="89"/>
      <c s="49"/>
      <c s="49"/>
      <c s="48"/>
      <c s="48"/>
      <c s="48"/>
      <c s="48"/>
      <c s="48"/>
      <c s="48"/>
      <c s="48"/>
      <c s="48"/>
      <c s="48"/>
      <c s="48"/>
      <c s="48"/>
      <c s="48"/>
      <c s="48"/>
      <c s="48"/>
      <c s="48"/>
      <c s="48"/>
      <c s="48"/>
      <c s="48"/>
      <c s="48"/>
      <c s="48"/>
      <c s="48"/>
      <c s="48"/>
      <c s="48"/>
      <c s="48"/>
      <c s="48"/>
      <c s="48"/>
      <c s="50" t="str">
        <f t="shared" si="33"/>
        <v/>
      </c>
      <c s="252" t="str">
        <f>IF($I194="","",'OCT 24'!$BZ194)</f>
        <v/>
      </c>
      <c s="91" t="str">
        <f t="shared" si="34"/>
        <v/>
      </c>
      <c s="50" t="str">
        <f t="shared" si="35"/>
        <v/>
      </c>
      <c s="252" t="str">
        <f>IF($I194="","",'OCT 24'!$CC194)</f>
        <v/>
      </c>
      <c s="91" t="str">
        <f t="shared" si="36"/>
        <v/>
      </c>
      <c s="50" t="str">
        <f t="shared" si="37"/>
        <v/>
      </c>
      <c s="252" t="str">
        <f>IF($I194="","",'OCT 24'!$CF194)</f>
        <v/>
      </c>
      <c s="91" t="str">
        <f t="shared" si="38"/>
        <v/>
      </c>
      <c s="80"/>
      <c s="77"/>
      <c s="59"/>
      <c s="59"/>
      <c s="59"/>
      <c s="74"/>
      <c s="59"/>
      <c s="59"/>
      <c s="59"/>
      <c s="59"/>
      <c s="59"/>
      <c s="59"/>
      <c s="59"/>
      <c s="59"/>
    </row>
    <row r="195" spans="1:96" ht="15.75" customHeight="1">
      <c r="A195" s="230"/>
      <c s="231"/>
      <c s="231"/>
      <c s="231"/>
      <c s="43"/>
      <c s="234"/>
      <c s="231"/>
      <c s="231"/>
      <c s="231"/>
      <c s="54"/>
      <c s="54"/>
      <c s="54"/>
      <c s="48"/>
      <c s="48"/>
      <c s="48"/>
      <c s="48"/>
      <c s="48"/>
      <c s="48"/>
      <c s="48"/>
      <c s="48"/>
      <c s="48"/>
      <c s="48"/>
      <c s="48"/>
      <c s="48"/>
      <c s="48"/>
      <c s="48"/>
      <c s="48"/>
      <c s="48"/>
      <c s="48"/>
      <c s="48"/>
      <c s="48"/>
      <c s="48"/>
      <c s="48"/>
      <c s="48"/>
      <c s="48"/>
      <c s="48"/>
      <c s="48"/>
      <c s="48"/>
      <c s="48"/>
      <c s="48"/>
      <c s="48"/>
      <c s="48"/>
      <c s="48"/>
      <c s="48"/>
      <c s="89"/>
      <c s="49"/>
      <c s="49"/>
      <c s="48"/>
      <c s="48"/>
      <c s="48"/>
      <c s="48"/>
      <c s="48"/>
      <c s="48"/>
      <c s="48"/>
      <c s="48"/>
      <c s="48"/>
      <c s="48"/>
      <c s="48"/>
      <c s="48"/>
      <c s="48"/>
      <c s="48"/>
      <c s="48"/>
      <c s="48"/>
      <c s="48"/>
      <c s="48"/>
      <c s="48"/>
      <c s="48"/>
      <c s="48"/>
      <c s="48"/>
      <c s="48"/>
      <c s="48"/>
      <c s="48"/>
      <c s="48"/>
      <c s="50" t="str">
        <f t="shared" si="33"/>
        <v/>
      </c>
      <c s="252" t="str">
        <f>IF($I195="","",'OCT 24'!$BZ195)</f>
        <v/>
      </c>
      <c s="91" t="str">
        <f t="shared" si="34"/>
        <v/>
      </c>
      <c s="50" t="str">
        <f t="shared" si="35"/>
        <v/>
      </c>
      <c s="252" t="str">
        <f>IF($I195="","",'OCT 24'!$CC195)</f>
        <v/>
      </c>
      <c s="91" t="str">
        <f t="shared" si="36"/>
        <v/>
      </c>
      <c s="50" t="str">
        <f t="shared" si="37"/>
        <v/>
      </c>
      <c s="252" t="str">
        <f>IF($I195="","",'OCT 24'!$CF195)</f>
        <v/>
      </c>
      <c s="91" t="str">
        <f t="shared" si="38"/>
        <v/>
      </c>
      <c s="80"/>
      <c s="77"/>
      <c s="59"/>
      <c s="59"/>
      <c s="59"/>
      <c s="74"/>
      <c s="59"/>
      <c s="59"/>
      <c s="59"/>
      <c s="59"/>
      <c s="59"/>
      <c s="59"/>
      <c s="59"/>
      <c s="59"/>
    </row>
    <row r="196" spans="1:96" ht="15.75" customHeight="1">
      <c r="A196" s="230"/>
      <c s="231"/>
      <c s="231"/>
      <c s="231"/>
      <c s="43"/>
      <c s="234"/>
      <c s="231"/>
      <c s="231"/>
      <c s="231"/>
      <c s="54"/>
      <c s="54"/>
      <c s="54"/>
      <c s="48"/>
      <c s="48"/>
      <c s="48"/>
      <c s="48"/>
      <c s="48"/>
      <c s="48"/>
      <c s="48"/>
      <c s="48"/>
      <c s="48"/>
      <c s="48"/>
      <c s="48"/>
      <c s="48"/>
      <c s="48"/>
      <c s="48"/>
      <c s="48"/>
      <c s="48"/>
      <c s="48"/>
      <c s="48"/>
      <c s="48"/>
      <c s="48"/>
      <c s="48"/>
      <c s="48"/>
      <c s="48"/>
      <c s="48"/>
      <c s="48"/>
      <c s="48"/>
      <c s="48"/>
      <c s="48"/>
      <c s="48"/>
      <c s="48"/>
      <c s="48"/>
      <c s="48"/>
      <c s="89"/>
      <c s="49"/>
      <c s="49"/>
      <c s="48"/>
      <c s="48"/>
      <c s="48"/>
      <c s="48"/>
      <c s="48"/>
      <c s="48"/>
      <c s="48"/>
      <c s="48"/>
      <c s="48"/>
      <c s="48"/>
      <c s="48"/>
      <c s="48"/>
      <c s="48"/>
      <c s="48"/>
      <c s="48"/>
      <c s="48"/>
      <c s="48"/>
      <c s="48"/>
      <c s="48"/>
      <c s="48"/>
      <c s="48"/>
      <c s="48"/>
      <c s="48"/>
      <c s="48"/>
      <c s="48"/>
      <c s="48"/>
      <c s="50" t="str">
        <f t="shared" si="33"/>
        <v/>
      </c>
      <c s="252" t="str">
        <f>IF($I196="","",'OCT 24'!$BZ196)</f>
        <v/>
      </c>
      <c s="91" t="str">
        <f t="shared" si="34"/>
        <v/>
      </c>
      <c s="50" t="str">
        <f t="shared" si="35"/>
        <v/>
      </c>
      <c s="252" t="str">
        <f>IF($I196="","",'OCT 24'!$CC196)</f>
        <v/>
      </c>
      <c s="91" t="str">
        <f t="shared" si="36"/>
        <v/>
      </c>
      <c s="50" t="str">
        <f t="shared" si="37"/>
        <v/>
      </c>
      <c s="252" t="str">
        <f>IF($I196="","",'OCT 24'!$CF196)</f>
        <v/>
      </c>
      <c s="91" t="str">
        <f t="shared" si="38"/>
        <v/>
      </c>
      <c s="80"/>
      <c s="77"/>
      <c s="59"/>
      <c s="59"/>
      <c s="59"/>
      <c s="74"/>
      <c s="59"/>
      <c s="59"/>
      <c s="59"/>
      <c s="59"/>
      <c s="59"/>
      <c s="59"/>
      <c s="59"/>
      <c s="59"/>
    </row>
    <row r="197" spans="1:96" ht="15.75" customHeight="1">
      <c r="A197" s="230"/>
      <c s="231"/>
      <c s="231"/>
      <c s="231"/>
      <c s="43"/>
      <c s="234"/>
      <c s="231"/>
      <c s="231"/>
      <c s="231"/>
      <c s="54"/>
      <c s="54"/>
      <c s="54"/>
      <c s="48"/>
      <c s="48"/>
      <c s="48"/>
      <c s="48"/>
      <c s="48"/>
      <c s="48"/>
      <c s="48"/>
      <c s="48"/>
      <c s="48"/>
      <c s="48"/>
      <c s="48"/>
      <c s="48"/>
      <c s="48"/>
      <c s="48"/>
      <c s="48"/>
      <c s="48"/>
      <c s="48"/>
      <c s="48"/>
      <c s="48"/>
      <c s="48"/>
      <c s="48"/>
      <c s="48"/>
      <c s="48"/>
      <c s="48"/>
      <c s="48"/>
      <c s="48"/>
      <c s="48"/>
      <c s="48"/>
      <c s="48"/>
      <c s="48"/>
      <c s="48"/>
      <c s="48"/>
      <c s="89"/>
      <c s="49"/>
      <c s="49"/>
      <c s="48"/>
      <c s="48"/>
      <c s="48"/>
      <c s="48"/>
      <c s="48"/>
      <c s="48"/>
      <c s="48"/>
      <c s="48"/>
      <c s="48"/>
      <c s="48"/>
      <c s="48"/>
      <c s="48"/>
      <c s="48"/>
      <c s="48"/>
      <c s="48"/>
      <c s="48"/>
      <c s="48"/>
      <c s="48"/>
      <c s="48"/>
      <c s="48"/>
      <c s="48"/>
      <c s="48"/>
      <c s="48"/>
      <c s="48"/>
      <c s="48"/>
      <c s="48"/>
      <c s="50" t="str">
        <f t="shared" si="33"/>
        <v/>
      </c>
      <c s="252" t="str">
        <f>IF($I197="","",'OCT 24'!$BZ197)</f>
        <v/>
      </c>
      <c s="91" t="str">
        <f t="shared" si="34"/>
        <v/>
      </c>
      <c s="50" t="str">
        <f t="shared" si="35"/>
        <v/>
      </c>
      <c s="252" t="str">
        <f>IF($I197="","",'OCT 24'!$CC197)</f>
        <v/>
      </c>
      <c s="91" t="str">
        <f t="shared" si="36"/>
        <v/>
      </c>
      <c s="50" t="str">
        <f t="shared" si="37"/>
        <v/>
      </c>
      <c s="252" t="str">
        <f>IF($I197="","",'OCT 24'!$CF197)</f>
        <v/>
      </c>
      <c s="91" t="str">
        <f t="shared" si="38"/>
        <v/>
      </c>
      <c s="80"/>
      <c s="77"/>
      <c s="59"/>
      <c s="59"/>
      <c s="59"/>
      <c s="74"/>
      <c s="59"/>
      <c s="59"/>
      <c s="59"/>
      <c s="59"/>
      <c s="59"/>
      <c s="59"/>
      <c s="59"/>
      <c s="59"/>
    </row>
    <row r="198" spans="1:96" ht="15.75" customHeight="1">
      <c r="A198" s="230"/>
      <c s="231"/>
      <c s="231"/>
      <c s="231"/>
      <c s="43"/>
      <c s="234"/>
      <c s="231"/>
      <c s="231"/>
      <c s="231"/>
      <c s="54"/>
      <c s="54"/>
      <c s="54"/>
      <c s="48"/>
      <c s="48"/>
      <c s="48"/>
      <c s="48"/>
      <c s="48"/>
      <c s="48"/>
      <c s="48"/>
      <c s="48"/>
      <c s="48"/>
      <c s="48"/>
      <c s="48"/>
      <c s="48"/>
      <c s="48"/>
      <c s="48"/>
      <c s="48"/>
      <c s="48"/>
      <c s="48"/>
      <c s="48"/>
      <c s="48"/>
      <c s="48"/>
      <c s="48"/>
      <c s="48"/>
      <c s="48"/>
      <c s="48"/>
      <c s="48"/>
      <c s="48"/>
      <c s="48"/>
      <c s="48"/>
      <c s="48"/>
      <c s="48"/>
      <c s="48"/>
      <c s="48"/>
      <c s="89"/>
      <c s="49"/>
      <c s="49"/>
      <c s="48"/>
      <c s="48"/>
      <c s="48"/>
      <c s="48"/>
      <c s="48"/>
      <c s="48"/>
      <c s="48"/>
      <c s="48"/>
      <c s="48"/>
      <c s="48"/>
      <c s="48"/>
      <c s="48"/>
      <c s="48"/>
      <c s="48"/>
      <c s="48"/>
      <c s="48"/>
      <c s="48"/>
      <c s="48"/>
      <c s="48"/>
      <c s="48"/>
      <c s="48"/>
      <c s="48"/>
      <c s="48"/>
      <c s="48"/>
      <c s="48"/>
      <c s="48"/>
      <c s="50" t="str">
        <f t="shared" si="33"/>
        <v/>
      </c>
      <c s="252" t="str">
        <f>IF($I198="","",'OCT 24'!$BZ198)</f>
        <v/>
      </c>
      <c s="91" t="str">
        <f t="shared" si="34"/>
        <v/>
      </c>
      <c s="50" t="str">
        <f t="shared" si="35"/>
        <v/>
      </c>
      <c s="252" t="str">
        <f>IF($I198="","",'OCT 24'!$CC198)</f>
        <v/>
      </c>
      <c s="91" t="str">
        <f t="shared" si="36"/>
        <v/>
      </c>
      <c s="50" t="str">
        <f t="shared" si="37"/>
        <v/>
      </c>
      <c s="252" t="str">
        <f>IF($I198="","",'OCT 24'!$CF198)</f>
        <v/>
      </c>
      <c s="91" t="str">
        <f t="shared" si="38"/>
        <v/>
      </c>
      <c s="80"/>
      <c s="77"/>
      <c s="59"/>
      <c s="59"/>
      <c s="59"/>
      <c s="74"/>
      <c s="59"/>
      <c s="59"/>
      <c s="59"/>
      <c s="59"/>
      <c s="59"/>
      <c s="59"/>
      <c s="59"/>
      <c s="59"/>
    </row>
    <row r="199" spans="1:96" ht="15.75" customHeight="1">
      <c r="A199" s="230"/>
      <c s="231"/>
      <c s="231"/>
      <c s="231"/>
      <c s="43"/>
      <c s="234"/>
      <c s="231"/>
      <c s="231"/>
      <c s="231"/>
      <c s="54"/>
      <c s="54"/>
      <c s="54"/>
      <c s="48"/>
      <c s="48"/>
      <c s="48"/>
      <c s="48"/>
      <c s="48"/>
      <c s="48"/>
      <c s="48"/>
      <c s="48"/>
      <c s="48"/>
      <c s="48"/>
      <c s="48"/>
      <c s="48"/>
      <c s="48"/>
      <c s="48"/>
      <c s="48"/>
      <c s="48"/>
      <c s="48"/>
      <c s="48"/>
      <c s="48"/>
      <c s="48"/>
      <c s="48"/>
      <c s="48"/>
      <c s="48"/>
      <c s="48"/>
      <c s="48"/>
      <c s="48"/>
      <c s="48"/>
      <c s="48"/>
      <c s="48"/>
      <c s="48"/>
      <c s="48"/>
      <c s="48"/>
      <c s="89"/>
      <c s="49"/>
      <c s="49"/>
      <c s="48"/>
      <c s="48"/>
      <c s="48"/>
      <c s="48"/>
      <c s="48"/>
      <c s="48"/>
      <c s="48"/>
      <c s="48"/>
      <c s="48"/>
      <c s="48"/>
      <c s="48"/>
      <c s="48"/>
      <c s="48"/>
      <c s="48"/>
      <c s="48"/>
      <c s="48"/>
      <c s="48"/>
      <c s="48"/>
      <c s="48"/>
      <c s="48"/>
      <c s="48"/>
      <c s="48"/>
      <c s="48"/>
      <c s="48"/>
      <c s="48"/>
      <c s="48"/>
      <c s="50" t="str">
        <f t="shared" si="40" ref="BV199:BV205">IFERROR(IF($I199="","",COUNT($M199:$AR199,$AT199:$BU199)),"")</f>
        <v/>
      </c>
      <c s="252" t="str">
        <f>IF($I199="","",'OCT 24'!$BZ199)</f>
        <v/>
      </c>
      <c s="91" t="str">
        <f t="shared" si="41" ref="BX199:BX205">IF($I199="","",SUM($BV199:$BW199))</f>
        <v/>
      </c>
      <c s="50" t="str">
        <f t="shared" si="42" ref="BY199:BY205">IF($I199="","",COUNTIF($M199:$BU199,"A"))</f>
        <v/>
      </c>
      <c s="252" t="str">
        <f>IF($I199="","",'OCT 24'!$CC199)</f>
        <v/>
      </c>
      <c s="91" t="str">
        <f t="shared" si="43" ref="CA199:CA205">IF($I199="","",SUM($BY199:$BZ199))</f>
        <v/>
      </c>
      <c s="50" t="str">
        <f t="shared" si="44" ref="CB199:CB205">IF($I199="","",COUNTIF($M199:$BU199,"L"))</f>
        <v/>
      </c>
      <c s="252" t="str">
        <f>IF($I199="","",'OCT 24'!$CF199)</f>
        <v/>
      </c>
      <c s="91" t="str">
        <f t="shared" si="45" ref="CD199:CD205">IF($I199="","",SUM($CB199:$CC199))</f>
        <v/>
      </c>
      <c s="80"/>
      <c s="77"/>
      <c s="59"/>
      <c s="59"/>
      <c s="59"/>
      <c s="74"/>
      <c s="59"/>
      <c s="59"/>
      <c s="59"/>
      <c s="59"/>
      <c s="59"/>
      <c s="59"/>
      <c s="59"/>
      <c s="59"/>
    </row>
    <row r="200" spans="1:96" ht="15.75" customHeight="1">
      <c r="A200" s="230" t="str">
        <f>IF('STUDENT DATA SHEET '!A195="","",'STUDENT DATA SHEET '!A195)</f>
        <v/>
      </c>
      <c s="231" t="str">
        <f>IFERROR(IF('STUDENT DATA SHEET '!B195="","",'STUDENT DATA SHEET '!B195),"")</f>
        <v/>
      </c>
      <c s="231" t="str">
        <f>IFERROR(IF('STUDENT DATA SHEET '!C195="","",'STUDENT DATA SHEET '!C195),"")</f>
        <v/>
      </c>
      <c s="231" t="str">
        <f>IFERROR(IF('STUDENT DATA SHEET '!D195="","",'STUDENT DATA SHEET '!D195),"")</f>
        <v/>
      </c>
      <c s="43" t="str">
        <f>IFERROR(IF('STUDENT DATA SHEET '!E195="","",'STUDENT DATA SHEET '!E195),"")</f>
        <v/>
      </c>
      <c s="234" t="str">
        <f>IFERROR(IF('STUDENT DATA SHEET '!F195="","",'STUDENT DATA SHEET '!F195),"")</f>
        <v/>
      </c>
      <c s="231" t="str">
        <f>IFERROR(IF('STUDENT DATA SHEET '!G195="","",'STUDENT DATA SHEET '!G195),"")</f>
        <v/>
      </c>
      <c s="231" t="str">
        <f>IFERROR(IF('STUDENT DATA SHEET '!H195="","",'STUDENT DATA SHEET '!H195),"")</f>
        <v/>
      </c>
      <c s="231" t="str">
        <f>IFERROR(IF('STUDENT DATA SHEET '!I195="","",'STUDENT DATA SHEET '!I195),"")</f>
        <v/>
      </c>
      <c s="54" t="str">
        <f>IFERROR(IF('STUDENT DATA SHEET '!J195="","",'STUDENT DATA SHEET '!J195),"")</f>
        <v/>
      </c>
      <c s="54" t="str">
        <f>IFERROR(IF('STUDENT DATA SHEET '!K195="","",'STUDENT DATA SHEET '!K195),"")</f>
        <v/>
      </c>
      <c s="54"/>
      <c s="48"/>
      <c s="48"/>
      <c s="48"/>
      <c s="48"/>
      <c s="48"/>
      <c s="48"/>
      <c s="48"/>
      <c s="48"/>
      <c s="48"/>
      <c s="48"/>
      <c s="48"/>
      <c s="48"/>
      <c s="48"/>
      <c s="48"/>
      <c s="48"/>
      <c s="48"/>
      <c s="48"/>
      <c s="48"/>
      <c s="48"/>
      <c s="48"/>
      <c s="48"/>
      <c s="48"/>
      <c s="48"/>
      <c s="48"/>
      <c s="48"/>
      <c s="48"/>
      <c s="48"/>
      <c s="48"/>
      <c s="48"/>
      <c s="48"/>
      <c s="48"/>
      <c s="48"/>
      <c s="89" t="str">
        <f>IF(B200="","",_xlfn.AGGREGATE(3,5,$B$6:B200))</f>
        <v/>
      </c>
      <c s="49"/>
      <c s="49"/>
      <c s="48"/>
      <c s="48"/>
      <c s="48"/>
      <c s="48"/>
      <c s="48"/>
      <c s="48"/>
      <c s="48"/>
      <c s="48"/>
      <c s="48"/>
      <c s="48"/>
      <c s="48"/>
      <c s="48"/>
      <c s="48"/>
      <c s="48"/>
      <c s="48"/>
      <c s="48"/>
      <c s="48"/>
      <c s="48"/>
      <c s="48"/>
      <c s="48"/>
      <c s="48"/>
      <c s="48"/>
      <c s="48"/>
      <c s="48"/>
      <c s="48"/>
      <c s="48"/>
      <c s="50" t="str">
        <f t="shared" si="40"/>
        <v/>
      </c>
      <c s="252" t="str">
        <f>IF($I200="","",'OCT 24'!$BZ200)</f>
        <v/>
      </c>
      <c s="91" t="str">
        <f t="shared" si="41"/>
        <v/>
      </c>
      <c s="50" t="str">
        <f t="shared" si="42"/>
        <v/>
      </c>
      <c s="252" t="str">
        <f>IF($I200="","",'OCT 24'!$CC200)</f>
        <v/>
      </c>
      <c s="91" t="str">
        <f t="shared" si="43"/>
        <v/>
      </c>
      <c s="50" t="str">
        <f t="shared" si="44"/>
        <v/>
      </c>
      <c s="252" t="str">
        <f>IF($I200="","",'OCT 24'!$CF200)</f>
        <v/>
      </c>
      <c s="91" t="str">
        <f t="shared" si="45"/>
        <v/>
      </c>
      <c s="80"/>
      <c s="77"/>
      <c s="59"/>
      <c s="59"/>
      <c s="59"/>
      <c s="74" t="str">
        <f t="shared" si="46" ref="CJ200:CJ205">IFERROR(IF($BV200="","",COUNT($M200:$AR200,$AT200:$BU200)/2),"")</f>
        <v/>
      </c>
      <c s="59"/>
      <c s="59"/>
      <c s="59"/>
      <c s="59"/>
      <c s="59"/>
      <c s="59"/>
      <c s="59"/>
      <c s="59"/>
    </row>
    <row r="201" spans="1:96" ht="15.75" customHeight="1">
      <c r="A201" s="230" t="str">
        <f>IF('STUDENT DATA SHEET '!A196="","",'STUDENT DATA SHEET '!A196)</f>
        <v/>
      </c>
      <c s="231" t="str">
        <f>IFERROR(IF('STUDENT DATA SHEET '!B196="","",'STUDENT DATA SHEET '!B196),"")</f>
        <v/>
      </c>
      <c s="231" t="str">
        <f>IFERROR(IF('STUDENT DATA SHEET '!C196="","",'STUDENT DATA SHEET '!C196),"")</f>
        <v/>
      </c>
      <c s="231" t="str">
        <f>IFERROR(IF('STUDENT DATA SHEET '!D196="","",'STUDENT DATA SHEET '!D196),"")</f>
        <v/>
      </c>
      <c s="43" t="str">
        <f>IFERROR(IF('STUDENT DATA SHEET '!E196="","",'STUDENT DATA SHEET '!E196),"")</f>
        <v/>
      </c>
      <c s="234" t="str">
        <f>IFERROR(IF('STUDENT DATA SHEET '!F196="","",'STUDENT DATA SHEET '!F196),"")</f>
        <v/>
      </c>
      <c s="231" t="str">
        <f>IFERROR(IF('STUDENT DATA SHEET '!G196="","",'STUDENT DATA SHEET '!G196),"")</f>
        <v/>
      </c>
      <c s="231" t="str">
        <f>IFERROR(IF('STUDENT DATA SHEET '!H196="","",'STUDENT DATA SHEET '!H196),"")</f>
        <v/>
      </c>
      <c s="231" t="str">
        <f>IFERROR(IF('STUDENT DATA SHEET '!I196="","",'STUDENT DATA SHEET '!I196),"")</f>
        <v/>
      </c>
      <c s="54" t="str">
        <f>IFERROR(IF('STUDENT DATA SHEET '!J196="","",'STUDENT DATA SHEET '!J196),"")</f>
        <v/>
      </c>
      <c s="54" t="str">
        <f>IFERROR(IF('STUDENT DATA SHEET '!K196="","",'STUDENT DATA SHEET '!K196),"")</f>
        <v/>
      </c>
      <c s="54"/>
      <c s="48"/>
      <c s="48"/>
      <c s="48"/>
      <c s="48"/>
      <c s="48"/>
      <c s="48"/>
      <c s="48"/>
      <c s="48"/>
      <c s="48"/>
      <c s="48"/>
      <c s="48"/>
      <c s="48"/>
      <c s="48"/>
      <c s="48"/>
      <c s="48"/>
      <c s="48"/>
      <c s="48"/>
      <c s="48"/>
      <c s="48"/>
      <c s="48"/>
      <c s="48"/>
      <c s="48"/>
      <c s="48"/>
      <c s="48"/>
      <c s="48"/>
      <c s="48"/>
      <c s="48"/>
      <c s="48"/>
      <c s="48"/>
      <c s="48"/>
      <c s="48"/>
      <c s="48"/>
      <c s="89" t="str">
        <f>IF(B201="","",_xlfn.AGGREGATE(3,5,$B$6:B201))</f>
        <v/>
      </c>
      <c s="49"/>
      <c s="49"/>
      <c s="48"/>
      <c s="48"/>
      <c s="48"/>
      <c s="48"/>
      <c s="48"/>
      <c s="48"/>
      <c s="48"/>
      <c s="48"/>
      <c s="48"/>
      <c s="48"/>
      <c s="48"/>
      <c s="48"/>
      <c s="48"/>
      <c s="48"/>
      <c s="48"/>
      <c s="48"/>
      <c s="48"/>
      <c s="48"/>
      <c s="48"/>
      <c s="48"/>
      <c s="48"/>
      <c s="48"/>
      <c s="48"/>
      <c s="48"/>
      <c s="48"/>
      <c s="48"/>
      <c s="50" t="str">
        <f t="shared" si="40"/>
        <v/>
      </c>
      <c s="252" t="str">
        <f>IF($I201="","",'OCT 24'!$BZ201)</f>
        <v/>
      </c>
      <c s="91" t="str">
        <f t="shared" si="41"/>
        <v/>
      </c>
      <c s="50" t="str">
        <f t="shared" si="42"/>
        <v/>
      </c>
      <c s="252" t="str">
        <f>IF($I201="","",'OCT 24'!$CC201)</f>
        <v/>
      </c>
      <c s="91" t="str">
        <f t="shared" si="43"/>
        <v/>
      </c>
      <c s="50" t="str">
        <f t="shared" si="44"/>
        <v/>
      </c>
      <c s="252" t="str">
        <f>IF($I201="","",'OCT 24'!$CF201)</f>
        <v/>
      </c>
      <c s="91" t="str">
        <f t="shared" si="45"/>
        <v/>
      </c>
      <c s="80"/>
      <c s="77"/>
      <c s="59"/>
      <c s="59"/>
      <c s="59"/>
      <c s="74" t="str">
        <f t="shared" si="46"/>
        <v/>
      </c>
      <c s="59"/>
      <c s="59"/>
      <c s="59"/>
      <c s="59"/>
      <c s="59"/>
      <c s="59"/>
      <c s="59"/>
      <c s="59"/>
    </row>
    <row r="202" spans="1:96" ht="15.75" customHeight="1">
      <c r="A202" s="230" t="str">
        <f>IF('STUDENT DATA SHEET '!A197="","",'STUDENT DATA SHEET '!A197)</f>
        <v/>
      </c>
      <c s="231" t="str">
        <f>IFERROR(IF('STUDENT DATA SHEET '!B197="","",'STUDENT DATA SHEET '!B197),"")</f>
        <v/>
      </c>
      <c s="231" t="str">
        <f>IFERROR(IF('STUDENT DATA SHEET '!C197="","",'STUDENT DATA SHEET '!C197),"")</f>
        <v/>
      </c>
      <c s="231" t="str">
        <f>IFERROR(IF('STUDENT DATA SHEET '!D197="","",'STUDENT DATA SHEET '!D197),"")</f>
        <v/>
      </c>
      <c s="43" t="str">
        <f>IFERROR(IF('STUDENT DATA SHEET '!E197="","",'STUDENT DATA SHEET '!E197),"")</f>
        <v/>
      </c>
      <c s="234" t="str">
        <f>IFERROR(IF('STUDENT DATA SHEET '!F197="","",'STUDENT DATA SHEET '!F197),"")</f>
        <v/>
      </c>
      <c s="231" t="str">
        <f>IFERROR(IF('STUDENT DATA SHEET '!G197="","",'STUDENT DATA SHEET '!G197),"")</f>
        <v/>
      </c>
      <c s="231" t="str">
        <f>IFERROR(IF('STUDENT DATA SHEET '!H197="","",'STUDENT DATA SHEET '!H197),"")</f>
        <v/>
      </c>
      <c s="231" t="str">
        <f>IFERROR(IF('STUDENT DATA SHEET '!I197="","",'STUDENT DATA SHEET '!I197),"")</f>
        <v/>
      </c>
      <c s="54" t="str">
        <f>IFERROR(IF('STUDENT DATA SHEET '!J197="","",'STUDENT DATA SHEET '!J197),"")</f>
        <v/>
      </c>
      <c s="54" t="str">
        <f>IFERROR(IF('STUDENT DATA SHEET '!K197="","",'STUDENT DATA SHEET '!K197),"")</f>
        <v/>
      </c>
      <c s="54"/>
      <c s="48"/>
      <c s="48"/>
      <c s="48"/>
      <c s="48"/>
      <c s="48"/>
      <c s="48"/>
      <c s="48"/>
      <c s="48"/>
      <c s="48"/>
      <c s="48"/>
      <c s="48"/>
      <c s="48"/>
      <c s="48"/>
      <c s="48"/>
      <c s="48"/>
      <c s="48"/>
      <c s="48"/>
      <c s="48"/>
      <c s="48"/>
      <c s="48"/>
      <c s="48"/>
      <c s="48"/>
      <c s="48"/>
      <c s="48"/>
      <c s="48"/>
      <c s="48"/>
      <c s="48"/>
      <c s="48"/>
      <c s="48"/>
      <c s="48"/>
      <c s="48"/>
      <c s="48"/>
      <c s="89" t="str">
        <f>IF(B202="","",_xlfn.AGGREGATE(3,5,$B$6:B202))</f>
        <v/>
      </c>
      <c s="49"/>
      <c s="49"/>
      <c s="48"/>
      <c s="48"/>
      <c s="48"/>
      <c s="48"/>
      <c s="48"/>
      <c s="48"/>
      <c s="48"/>
      <c s="48"/>
      <c s="48"/>
      <c s="48"/>
      <c s="48"/>
      <c s="48"/>
      <c s="48"/>
      <c s="48"/>
      <c s="48"/>
      <c s="48"/>
      <c s="48"/>
      <c s="48"/>
      <c s="48"/>
      <c s="48"/>
      <c s="48"/>
      <c s="48"/>
      <c s="48"/>
      <c s="48"/>
      <c s="48"/>
      <c s="48"/>
      <c s="50" t="str">
        <f t="shared" si="40"/>
        <v/>
      </c>
      <c s="252" t="str">
        <f>IF($I202="","",'OCT 24'!$BZ202)</f>
        <v/>
      </c>
      <c s="91" t="str">
        <f t="shared" si="41"/>
        <v/>
      </c>
      <c s="50" t="str">
        <f t="shared" si="42"/>
        <v/>
      </c>
      <c s="252" t="str">
        <f>IF($I202="","",'OCT 24'!$CC202)</f>
        <v/>
      </c>
      <c s="91" t="str">
        <f t="shared" si="43"/>
        <v/>
      </c>
      <c s="50" t="str">
        <f t="shared" si="44"/>
        <v/>
      </c>
      <c s="252" t="str">
        <f>IF($I202="","",'OCT 24'!$CF202)</f>
        <v/>
      </c>
      <c s="91" t="str">
        <f t="shared" si="45"/>
        <v/>
      </c>
      <c s="80"/>
      <c s="77"/>
      <c s="59"/>
      <c s="59"/>
      <c s="59"/>
      <c s="74" t="str">
        <f t="shared" si="46"/>
        <v/>
      </c>
      <c s="59"/>
      <c s="59"/>
      <c s="59"/>
      <c s="59"/>
      <c s="59"/>
      <c s="59"/>
      <c s="59"/>
      <c s="59"/>
    </row>
    <row r="203" spans="1:96" ht="15.75" customHeight="1">
      <c r="A203" s="230" t="str">
        <f>IF('STUDENT DATA SHEET '!A204="","",'STUDENT DATA SHEET '!A204)</f>
        <v/>
      </c>
      <c s="231" t="str">
        <f>IFERROR(IF('STUDENT DATA SHEET '!B204="","",'STUDENT DATA SHEET '!B204),"")</f>
        <v/>
      </c>
      <c s="231" t="str">
        <f>IFERROR(IF('STUDENT DATA SHEET '!C204="","",'STUDENT DATA SHEET '!C204),"")</f>
        <v/>
      </c>
      <c s="231" t="str">
        <f>IFERROR(IF('STUDENT DATA SHEET '!D204="","",'STUDENT DATA SHEET '!D204),"")</f>
        <v/>
      </c>
      <c s="43" t="str">
        <f>IFERROR(IF('STUDENT DATA SHEET '!E204="","",'STUDENT DATA SHEET '!E204),"")</f>
        <v/>
      </c>
      <c s="234" t="str">
        <f>IFERROR(IF('STUDENT DATA SHEET '!F204="","",'STUDENT DATA SHEET '!F204),"")</f>
        <v/>
      </c>
      <c s="231" t="str">
        <f>IFERROR(IF('STUDENT DATA SHEET '!G204="","",'STUDENT DATA SHEET '!G204),"")</f>
        <v/>
      </c>
      <c s="231" t="str">
        <f>IFERROR(IF('STUDENT DATA SHEET '!H204="","",'STUDENT DATA SHEET '!H204),"")</f>
        <v/>
      </c>
      <c s="231" t="str">
        <f>IFERROR(IF('STUDENT DATA SHEET '!I204="","",'STUDENT DATA SHEET '!I204),"")</f>
        <v/>
      </c>
      <c s="54" t="str">
        <f>IFERROR(IF('STUDENT DATA SHEET '!J204="","",'STUDENT DATA SHEET '!J204),"")</f>
        <v/>
      </c>
      <c s="54" t="str">
        <f>IFERROR(IF('STUDENT DATA SHEET '!K204="","",'STUDENT DATA SHEET '!K204),"")</f>
        <v/>
      </c>
      <c s="54"/>
      <c s="48"/>
      <c s="48"/>
      <c s="48"/>
      <c s="48"/>
      <c s="48"/>
      <c s="48"/>
      <c s="48"/>
      <c s="48"/>
      <c s="48"/>
      <c s="48"/>
      <c s="48"/>
      <c s="48"/>
      <c s="48"/>
      <c s="48"/>
      <c s="48"/>
      <c s="48"/>
      <c s="48"/>
      <c s="48"/>
      <c s="48"/>
      <c s="48"/>
      <c s="48"/>
      <c s="48"/>
      <c s="48"/>
      <c s="48"/>
      <c s="48"/>
      <c s="48"/>
      <c s="48"/>
      <c s="48"/>
      <c s="48"/>
      <c s="48"/>
      <c s="48"/>
      <c s="48"/>
      <c s="89" t="str">
        <f>IF(B203="","",_xlfn.AGGREGATE(3,5,$B$6:B203))</f>
        <v/>
      </c>
      <c s="49"/>
      <c s="49"/>
      <c s="48"/>
      <c s="48"/>
      <c s="48"/>
      <c s="48"/>
      <c s="48"/>
      <c s="48"/>
      <c s="48"/>
      <c s="48"/>
      <c s="48"/>
      <c s="48"/>
      <c s="48"/>
      <c s="48"/>
      <c s="48"/>
      <c s="48"/>
      <c s="48"/>
      <c s="48"/>
      <c s="48"/>
      <c s="48"/>
      <c s="48"/>
      <c s="48"/>
      <c s="48"/>
      <c s="48"/>
      <c s="48"/>
      <c s="48"/>
      <c s="48"/>
      <c s="48"/>
      <c s="50" t="str">
        <f t="shared" si="40"/>
        <v/>
      </c>
      <c s="252" t="str">
        <f>IF($I203="","",'OCT 24'!$BZ203)</f>
        <v/>
      </c>
      <c s="91" t="str">
        <f t="shared" si="41"/>
        <v/>
      </c>
      <c s="50" t="str">
        <f t="shared" si="42"/>
        <v/>
      </c>
      <c s="252" t="str">
        <f>IF($I203="","",'OCT 24'!$CC203)</f>
        <v/>
      </c>
      <c s="91" t="str">
        <f t="shared" si="43"/>
        <v/>
      </c>
      <c s="50" t="str">
        <f t="shared" si="44"/>
        <v/>
      </c>
      <c s="252" t="str">
        <f>IF($I203="","",'OCT 24'!$CF203)</f>
        <v/>
      </c>
      <c s="91" t="str">
        <f t="shared" si="45"/>
        <v/>
      </c>
      <c s="80"/>
      <c s="77"/>
      <c s="59"/>
      <c s="59"/>
      <c s="59"/>
      <c s="74" t="str">
        <f t="shared" si="46"/>
        <v/>
      </c>
      <c s="59"/>
      <c s="59"/>
      <c s="59"/>
      <c s="59"/>
      <c s="59"/>
      <c s="59"/>
      <c s="59"/>
      <c s="59"/>
    </row>
    <row r="204" spans="1:96" ht="15.75" customHeight="1">
      <c r="A204" s="230" t="str">
        <f>IF('STUDENT DATA SHEET '!A205="","",'STUDENT DATA SHEET '!A205)</f>
        <v/>
      </c>
      <c s="231" t="str">
        <f>IFERROR(IF('STUDENT DATA SHEET '!B205="","",'STUDENT DATA SHEET '!B205),"")</f>
        <v/>
      </c>
      <c s="231" t="str">
        <f>IFERROR(IF('STUDENT DATA SHEET '!C205="","",'STUDENT DATA SHEET '!C205),"")</f>
        <v/>
      </c>
      <c s="231" t="str">
        <f>IFERROR(IF('STUDENT DATA SHEET '!D205="","",'STUDENT DATA SHEET '!D205),"")</f>
        <v/>
      </c>
      <c s="43" t="str">
        <f>IFERROR(IF('STUDENT DATA SHEET '!E205="","",'STUDENT DATA SHEET '!E205),"")</f>
        <v/>
      </c>
      <c s="234" t="str">
        <f>IFERROR(IF('STUDENT DATA SHEET '!F205="","",'STUDENT DATA SHEET '!F205),"")</f>
        <v/>
      </c>
      <c s="231" t="str">
        <f>IFERROR(IF('STUDENT DATA SHEET '!G205="","",'STUDENT DATA SHEET '!G205),"")</f>
        <v/>
      </c>
      <c s="231" t="str">
        <f>IFERROR(IF('STUDENT DATA SHEET '!H205="","",'STUDENT DATA SHEET '!H205),"")</f>
        <v/>
      </c>
      <c s="231" t="str">
        <f>IFERROR(IF('STUDENT DATA SHEET '!I205="","",'STUDENT DATA SHEET '!I205),"")</f>
        <v/>
      </c>
      <c s="54" t="str">
        <f>IFERROR(IF('STUDENT DATA SHEET '!J205="","",'STUDENT DATA SHEET '!J205),"")</f>
        <v/>
      </c>
      <c s="54" t="str">
        <f>IFERROR(IF('STUDENT DATA SHEET '!K205="","",'STUDENT DATA SHEET '!K205),"")</f>
        <v/>
      </c>
      <c s="54"/>
      <c s="48"/>
      <c s="48"/>
      <c s="48"/>
      <c s="48"/>
      <c s="48"/>
      <c s="48"/>
      <c s="48"/>
      <c s="48"/>
      <c s="48"/>
      <c s="48"/>
      <c s="48"/>
      <c s="48"/>
      <c s="48"/>
      <c s="48"/>
      <c s="48"/>
      <c s="48"/>
      <c s="48"/>
      <c s="48"/>
      <c s="48"/>
      <c s="48"/>
      <c s="48"/>
      <c s="48"/>
      <c s="48"/>
      <c s="48"/>
      <c s="48"/>
      <c s="48"/>
      <c s="48"/>
      <c s="48"/>
      <c s="48"/>
      <c s="48"/>
      <c s="48"/>
      <c s="48"/>
      <c s="89" t="str">
        <f>IF(B204="","",_xlfn.AGGREGATE(3,5,$B$6:B204))</f>
        <v/>
      </c>
      <c s="49"/>
      <c s="49"/>
      <c s="48"/>
      <c s="48"/>
      <c s="48"/>
      <c s="48"/>
      <c s="48"/>
      <c s="48"/>
      <c s="48"/>
      <c s="48"/>
      <c s="48"/>
      <c s="48"/>
      <c s="48"/>
      <c s="48"/>
      <c s="48"/>
      <c s="48"/>
      <c s="48"/>
      <c s="48"/>
      <c s="48"/>
      <c s="48"/>
      <c s="48"/>
      <c s="48"/>
      <c s="48"/>
      <c s="48"/>
      <c s="48"/>
      <c s="48"/>
      <c s="48"/>
      <c s="48"/>
      <c s="50" t="str">
        <f t="shared" si="40"/>
        <v/>
      </c>
      <c s="252" t="str">
        <f>IF($I204="","",'OCT 24'!$BZ204)</f>
        <v/>
      </c>
      <c s="91" t="str">
        <f t="shared" si="41"/>
        <v/>
      </c>
      <c s="50" t="str">
        <f t="shared" si="42"/>
        <v/>
      </c>
      <c s="252" t="str">
        <f>IF($I204="","",'OCT 24'!$CC204)</f>
        <v/>
      </c>
      <c s="91" t="str">
        <f t="shared" si="43"/>
        <v/>
      </c>
      <c s="50" t="str">
        <f t="shared" si="44"/>
        <v/>
      </c>
      <c s="252" t="str">
        <f>IF($I204="","",'OCT 24'!$CF204)</f>
        <v/>
      </c>
      <c s="91" t="str">
        <f t="shared" si="45"/>
        <v/>
      </c>
      <c s="80"/>
      <c s="77"/>
      <c s="59"/>
      <c s="59"/>
      <c s="59"/>
      <c s="74" t="str">
        <f t="shared" si="46"/>
        <v/>
      </c>
      <c s="59"/>
      <c s="59"/>
      <c s="59"/>
      <c s="59"/>
      <c s="59"/>
      <c s="59"/>
      <c s="59"/>
      <c s="59"/>
    </row>
    <row r="205" spans="1:96" ht="15.75" customHeight="1">
      <c r="A205" s="230" t="str">
        <f>IF('STUDENT DATA SHEET '!A206="","",'STUDENT DATA SHEET '!A206)</f>
        <v/>
      </c>
      <c s="231" t="str">
        <f>IFERROR(IF('STUDENT DATA SHEET '!B206="","",'STUDENT DATA SHEET '!B206),"")</f>
        <v/>
      </c>
      <c s="231" t="str">
        <f>IFERROR(IF('STUDENT DATA SHEET '!C206="","",'STUDENT DATA SHEET '!C206),"")</f>
        <v/>
      </c>
      <c s="231" t="str">
        <f>IFERROR(IF('STUDENT DATA SHEET '!D206="","",'STUDENT DATA SHEET '!D206),"")</f>
        <v/>
      </c>
      <c s="43" t="str">
        <f>IFERROR(IF('STUDENT DATA SHEET '!E206="","",'STUDENT DATA SHEET '!E206),"")</f>
        <v/>
      </c>
      <c s="234" t="str">
        <f>IFERROR(IF('STUDENT DATA SHEET '!F206="","",'STUDENT DATA SHEET '!F206),"")</f>
        <v/>
      </c>
      <c s="231" t="str">
        <f>IFERROR(IF('STUDENT DATA SHEET '!G206="","",'STUDENT DATA SHEET '!G206),"")</f>
        <v/>
      </c>
      <c s="231" t="str">
        <f>IFERROR(IF('STUDENT DATA SHEET '!H206="","",'STUDENT DATA SHEET '!H206),"")</f>
        <v/>
      </c>
      <c s="231" t="str">
        <f>IFERROR(IF('STUDENT DATA SHEET '!I206="","",'STUDENT DATA SHEET '!I206),"")</f>
        <v/>
      </c>
      <c s="54" t="str">
        <f>IFERROR(IF('STUDENT DATA SHEET '!J206="","",'STUDENT DATA SHEET '!J206),"")</f>
        <v/>
      </c>
      <c s="54" t="str">
        <f>IFERROR(IF('STUDENT DATA SHEET '!K206="","",'STUDENT DATA SHEET '!K206),"")</f>
        <v/>
      </c>
      <c s="54"/>
      <c s="48"/>
      <c s="48"/>
      <c s="48"/>
      <c s="48"/>
      <c s="48"/>
      <c s="48"/>
      <c s="48"/>
      <c s="48"/>
      <c s="48"/>
      <c s="48"/>
      <c s="48"/>
      <c s="48"/>
      <c s="48"/>
      <c s="48"/>
      <c s="48"/>
      <c s="48"/>
      <c s="48"/>
      <c s="48"/>
      <c s="48"/>
      <c s="48"/>
      <c s="48"/>
      <c s="48"/>
      <c s="48"/>
      <c s="48"/>
      <c s="48"/>
      <c s="48"/>
      <c s="48"/>
      <c s="48"/>
      <c s="48"/>
      <c s="48"/>
      <c s="48"/>
      <c s="48"/>
      <c s="89" t="str">
        <f>IF(B205="","",_xlfn.AGGREGATE(3,5,$B$6:B205))</f>
        <v/>
      </c>
      <c s="49"/>
      <c s="49"/>
      <c s="48"/>
      <c s="48"/>
      <c s="48"/>
      <c s="48"/>
      <c s="48"/>
      <c s="48"/>
      <c s="48"/>
      <c s="48"/>
      <c s="48"/>
      <c s="48"/>
      <c s="48"/>
      <c s="48"/>
      <c s="48"/>
      <c s="48"/>
      <c s="48"/>
      <c s="48"/>
      <c s="48"/>
      <c s="48"/>
      <c s="48"/>
      <c s="48"/>
      <c s="48"/>
      <c s="48"/>
      <c s="48"/>
      <c s="48"/>
      <c s="48"/>
      <c s="48"/>
      <c s="50" t="str">
        <f t="shared" si="40"/>
        <v/>
      </c>
      <c s="252" t="str">
        <f>IF($I205="","",'OCT 24'!$BZ205)</f>
        <v/>
      </c>
      <c s="91" t="str">
        <f t="shared" si="41"/>
        <v/>
      </c>
      <c s="50" t="str">
        <f t="shared" si="42"/>
        <v/>
      </c>
      <c s="252" t="str">
        <f>IF($I205="","",'OCT 24'!$CC205)</f>
        <v/>
      </c>
      <c s="91" t="str">
        <f t="shared" si="43"/>
        <v/>
      </c>
      <c s="50" t="str">
        <f t="shared" si="44"/>
        <v/>
      </c>
      <c s="252" t="str">
        <f>IF($I205="","",'OCT 24'!$CF205)</f>
        <v/>
      </c>
      <c s="91" t="str">
        <f t="shared" si="45"/>
        <v/>
      </c>
      <c s="80"/>
      <c s="77"/>
      <c s="59"/>
      <c s="59"/>
      <c s="59"/>
      <c s="74" t="str">
        <f t="shared" si="46"/>
        <v/>
      </c>
      <c s="59"/>
      <c s="59"/>
      <c s="59"/>
      <c s="59"/>
      <c s="59"/>
      <c s="59"/>
      <c s="59"/>
      <c s="59"/>
    </row>
    <row r="206" spans="1:96" ht="14.25" customHeight="1">
      <c r="A206" s="491" t="s">
        <v>102</v>
      </c>
      <c s="492"/>
      <c s="492"/>
      <c s="492"/>
      <c s="492"/>
      <c s="492"/>
      <c s="492"/>
      <c s="492"/>
      <c s="493"/>
      <c s="231"/>
      <c s="231"/>
      <c s="231"/>
      <c s="568">
        <f>COUNT(M6:M205)</f>
        <v>0</v>
      </c>
      <c s="568"/>
      <c s="568">
        <f>COUNT(O6:O205)</f>
        <v>0</v>
      </c>
      <c s="568"/>
      <c s="568">
        <f>COUNT(Q6:Q205)</f>
        <v>0</v>
      </c>
      <c s="568"/>
      <c s="568">
        <f>COUNT(S6:S205)</f>
        <v>0</v>
      </c>
      <c s="568"/>
      <c s="568">
        <f>COUNT(U6:U205)</f>
        <v>0</v>
      </c>
      <c s="568"/>
      <c s="568">
        <f>COUNT(W6:W205)</f>
        <v>0</v>
      </c>
      <c s="568"/>
      <c s="568">
        <f>COUNT(Y6:Y205)</f>
        <v>0</v>
      </c>
      <c s="568"/>
      <c s="568">
        <f>COUNT(AA6:AA205)</f>
        <v>0</v>
      </c>
      <c s="568"/>
      <c s="568">
        <f>COUNT(AC6:AC205)</f>
        <v>0</v>
      </c>
      <c s="568"/>
      <c s="568">
        <f>COUNT(AE6:AE205)</f>
        <v>0</v>
      </c>
      <c s="568"/>
      <c s="568">
        <f>COUNT(AG6:AG205)</f>
        <v>0</v>
      </c>
      <c s="568"/>
      <c s="568">
        <f>COUNT(AI6:AI205)</f>
        <v>0</v>
      </c>
      <c s="568"/>
      <c s="568">
        <f>COUNT(AK6:AK205)</f>
        <v>0</v>
      </c>
      <c s="568"/>
      <c s="568">
        <f>COUNT(AM6:AM205)</f>
        <v>0</v>
      </c>
      <c s="568"/>
      <c s="568">
        <f>COUNT(AO6:AO205)</f>
        <v>0</v>
      </c>
      <c s="568"/>
      <c s="568">
        <f>COUNT(AQ6:AQ205)</f>
        <v>0</v>
      </c>
      <c s="568"/>
      <c s="255"/>
      <c s="568">
        <f>COUNT(AT6:AT205)</f>
        <v>0</v>
      </c>
      <c s="568"/>
      <c s="568">
        <f>COUNT(AV6:AV205)</f>
        <v>0</v>
      </c>
      <c s="568"/>
      <c s="568">
        <f>COUNT(AX6:AX205)</f>
        <v>0</v>
      </c>
      <c s="568"/>
      <c s="568">
        <f>COUNT(AZ6:AZ205)</f>
        <v>0</v>
      </c>
      <c s="568"/>
      <c s="568">
        <f>COUNT(BB6:BB205)</f>
        <v>0</v>
      </c>
      <c s="568"/>
      <c s="568">
        <f>COUNT(BD6:BD205)</f>
        <v>0</v>
      </c>
      <c s="568"/>
      <c s="568">
        <f>COUNT(BF6:BF205)</f>
        <v>0</v>
      </c>
      <c s="568"/>
      <c s="568">
        <f>COUNT(BH6:BH205)</f>
        <v>0</v>
      </c>
      <c s="568"/>
      <c s="568">
        <f>COUNT(BJ6:BJ205)</f>
        <v>0</v>
      </c>
      <c s="568"/>
      <c s="568">
        <f>COUNT(BL6:BL205)</f>
        <v>0</v>
      </c>
      <c s="568"/>
      <c s="568">
        <f>COUNT(BN6:BN205)</f>
        <v>0</v>
      </c>
      <c s="568"/>
      <c s="568">
        <f>COUNT(BP6:BP205)</f>
        <v>0</v>
      </c>
      <c s="568"/>
      <c s="568">
        <f>COUNT(BR6:BR205)</f>
        <v>0</v>
      </c>
      <c s="568"/>
      <c s="568">
        <f>COUNT(BT6:BT205)</f>
        <v>0</v>
      </c>
      <c s="568"/>
      <c s="562">
        <f t="shared" si="47" ref="BV206:CD206">SUM(BV6:BV205)</f>
        <v>0</v>
      </c>
      <c s="562">
        <f t="shared" si="47"/>
        <v>14</v>
      </c>
      <c s="565">
        <f t="shared" si="47"/>
        <v>14</v>
      </c>
      <c s="562">
        <f t="shared" si="47"/>
        <v>0</v>
      </c>
      <c s="562">
        <f t="shared" si="47"/>
        <v>8</v>
      </c>
      <c s="565">
        <f t="shared" si="47"/>
        <v>8</v>
      </c>
      <c s="562">
        <f t="shared" si="47"/>
        <v>0</v>
      </c>
      <c s="562">
        <f t="shared" si="47"/>
        <v>0</v>
      </c>
      <c s="565">
        <f t="shared" si="47"/>
        <v>0</v>
      </c>
      <c s="535"/>
      <c s="77"/>
      <c s="59"/>
      <c s="59"/>
      <c s="59"/>
      <c s="59"/>
      <c s="59"/>
      <c s="59"/>
      <c s="59"/>
      <c s="59"/>
      <c s="59"/>
      <c s="59"/>
      <c s="59"/>
      <c s="59"/>
    </row>
    <row r="207" spans="1:96" ht="14.25" customHeight="1">
      <c r="A207" s="491" t="s">
        <v>103</v>
      </c>
      <c s="492"/>
      <c s="492"/>
      <c s="492"/>
      <c s="492"/>
      <c s="492"/>
      <c s="492"/>
      <c s="492"/>
      <c s="493"/>
      <c s="17"/>
      <c s="17"/>
      <c s="92"/>
      <c s="559">
        <f>COUNTIF(M6:M205,"A")</f>
        <v>0</v>
      </c>
      <c s="559">
        <f>COUNTIF(N6:N55,"A")</f>
        <v>0</v>
      </c>
      <c s="559">
        <f>COUNTIF(O6:O205,"A")</f>
        <v>0</v>
      </c>
      <c s="559">
        <f>COUNTIF(P6:P55,"A")</f>
        <v>0</v>
      </c>
      <c s="559">
        <f>COUNTIF(Q6:Q205,"A")</f>
        <v>0</v>
      </c>
      <c s="559">
        <f>COUNTIF(R6:R55,"A")</f>
        <v>0</v>
      </c>
      <c s="559">
        <f>COUNTIF(S6:S205,"A")</f>
        <v>0</v>
      </c>
      <c s="559">
        <f>COUNTIF(T6:T55,"A")</f>
        <v>0</v>
      </c>
      <c s="560">
        <f>COUNTIF(U6:U205,"A")</f>
        <v>0</v>
      </c>
      <c s="561"/>
      <c s="559">
        <f>COUNTIF(W6:W205,"A")</f>
        <v>0</v>
      </c>
      <c s="559">
        <f>COUNTIF(X6:X55,"A")</f>
        <v>0</v>
      </c>
      <c s="559">
        <f>COUNTIF(Y6:Y205,"A")</f>
        <v>0</v>
      </c>
      <c s="559">
        <f>COUNTIF(Z6:Z55,"A")</f>
        <v>0</v>
      </c>
      <c s="559">
        <f>COUNTIF(AA6:AA205,"A")</f>
        <v>0</v>
      </c>
      <c s="559">
        <f>COUNTIF(AB6:AB55,"A")</f>
        <v>0</v>
      </c>
      <c s="559">
        <f>COUNTIF(AC6:AC205,"A")</f>
        <v>0</v>
      </c>
      <c s="559">
        <f>COUNTIF(AD6:AD55,"A")</f>
        <v>0</v>
      </c>
      <c s="559">
        <f>COUNTIF(AE6:AE205,"A")</f>
        <v>0</v>
      </c>
      <c s="559">
        <f>COUNTIF(AF6:AF55,"A")</f>
        <v>0</v>
      </c>
      <c s="559">
        <f>COUNTIF(AG6:AG205,"A")</f>
        <v>0</v>
      </c>
      <c s="559">
        <f>COUNTIF(AH6:AH55,"A")</f>
        <v>0</v>
      </c>
      <c s="559">
        <f>COUNTIF(AI6:AI205,"A")</f>
        <v>0</v>
      </c>
      <c s="559">
        <f>COUNTIF(AJ6:AJ55,"A")</f>
        <v>0</v>
      </c>
      <c s="559">
        <f>COUNTIF(AK6:AK205,"A")</f>
        <v>0</v>
      </c>
      <c s="559">
        <f>COUNTIF(AL6:AL55,"A")</f>
        <v>0</v>
      </c>
      <c s="559">
        <f>COUNTIF(AM6:AM205,"A")</f>
        <v>0</v>
      </c>
      <c s="559">
        <f>COUNTIF(AN6:AN55,"A")</f>
        <v>0</v>
      </c>
      <c s="559">
        <f>COUNTIF(AO6:AO205,"A")</f>
        <v>0</v>
      </c>
      <c s="559">
        <f>COUNTIF(AP6:AP55,"A")</f>
        <v>0</v>
      </c>
      <c s="559">
        <f>COUNTIF(AQ6:AQ205,"A")</f>
        <v>0</v>
      </c>
      <c s="559">
        <f>COUNTIF(AR6:AR55,"A")</f>
        <v>0</v>
      </c>
      <c s="256"/>
      <c s="559">
        <f>COUNTIF(AT6:AT205,"A")</f>
        <v>0</v>
      </c>
      <c s="559">
        <f>COUNTIF(AU6:AU55,"A")</f>
        <v>0</v>
      </c>
      <c s="559">
        <f>COUNTIF(AV6:AV205,"A")</f>
        <v>0</v>
      </c>
      <c s="559">
        <f>COUNTIF(AW6:AW55,"A")</f>
        <v>0</v>
      </c>
      <c s="559">
        <f>COUNTIF(AX6:AX205,"A")</f>
        <v>0</v>
      </c>
      <c s="559">
        <f>COUNTIF(AY6:AY55,"A")</f>
        <v>0</v>
      </c>
      <c s="559">
        <f>COUNTIF(AZ6:AZ205,"A")</f>
        <v>0</v>
      </c>
      <c s="559">
        <f>COUNTIF(BA6:BA55,"A")</f>
        <v>0</v>
      </c>
      <c s="559">
        <f>COUNTIF(BB6:BB205,"A")</f>
        <v>0</v>
      </c>
      <c s="559">
        <f>COUNTIF(BC6:BC55,"A")</f>
        <v>0</v>
      </c>
      <c s="559">
        <f>COUNTIF(BD6:BD205,"A")</f>
        <v>0</v>
      </c>
      <c s="559">
        <f>COUNTIF(BE6:BE55,"A")</f>
        <v>0</v>
      </c>
      <c s="559">
        <f>COUNTIF(BF6:BF205,"A")</f>
        <v>0</v>
      </c>
      <c s="559">
        <f>COUNTIF(BG6:BG55,"A")</f>
        <v>0</v>
      </c>
      <c s="559">
        <f>COUNTIF(BH6:BH205,"A")</f>
        <v>0</v>
      </c>
      <c s="559">
        <f>COUNTIF(BI6:BI55,"A")</f>
        <v>0</v>
      </c>
      <c s="559">
        <f>COUNTIF(BJ6:BJ205,"A")</f>
        <v>0</v>
      </c>
      <c s="559">
        <f>COUNTIF(BK6:BK55,"A")</f>
        <v>0</v>
      </c>
      <c s="559">
        <f>COUNTIF(BL6:BL205,"A")</f>
        <v>0</v>
      </c>
      <c s="559">
        <f>COUNTIF(BM6:BM55,"A")</f>
        <v>0</v>
      </c>
      <c s="559">
        <f>COUNTIF(BN6:BN205,"A")</f>
        <v>0</v>
      </c>
      <c s="559">
        <f>COUNTIF(BO6:BO55,"A")</f>
        <v>0</v>
      </c>
      <c s="559">
        <f>COUNTIF(BP6:BP205,"A")</f>
        <v>0</v>
      </c>
      <c s="559">
        <f>COUNTIF(BQ6:BQ55,"A")</f>
        <v>0</v>
      </c>
      <c s="559">
        <f>COUNTIF(BR6:BR205,"A")</f>
        <v>0</v>
      </c>
      <c s="559">
        <f>COUNTIF(BS6:BS55,"A")</f>
        <v>0</v>
      </c>
      <c s="559">
        <f>COUNTIF(BT6:BT205,"A")</f>
        <v>0</v>
      </c>
      <c s="559">
        <f>COUNTIF(BU6:BU55,"A")</f>
        <v>0</v>
      </c>
      <c s="563"/>
      <c s="563"/>
      <c s="566"/>
      <c s="563"/>
      <c s="563"/>
      <c s="566"/>
      <c s="563"/>
      <c s="563"/>
      <c s="566"/>
      <c s="536"/>
      <c s="78"/>
      <c s="55"/>
      <c s="55"/>
      <c s="55"/>
      <c s="55"/>
      <c s="55"/>
      <c s="55"/>
      <c s="55"/>
      <c s="55"/>
      <c s="55"/>
      <c s="55"/>
      <c s="55"/>
      <c s="55"/>
    </row>
    <row r="208" spans="1:96" ht="14.25" customHeight="1">
      <c r="A208" s="491" t="s">
        <v>104</v>
      </c>
      <c s="492"/>
      <c s="492"/>
      <c s="492"/>
      <c s="492"/>
      <c s="492"/>
      <c s="492"/>
      <c s="492"/>
      <c s="493"/>
      <c s="17"/>
      <c s="17"/>
      <c s="93"/>
      <c s="558">
        <f>COUNTIF(M6:M205,"L")</f>
        <v>0</v>
      </c>
      <c s="558">
        <f>COUNTIF(N6:N55,"L")</f>
        <v>0</v>
      </c>
      <c s="558">
        <f>COUNTIF(O6:O205,"L")</f>
        <v>0</v>
      </c>
      <c s="558">
        <f>COUNTIF(P6:P55,"L")</f>
        <v>0</v>
      </c>
      <c s="558">
        <f>COUNTIF(Q6:Q205,"L")</f>
        <v>0</v>
      </c>
      <c s="558">
        <f>COUNTIF(R6:R55,"L")</f>
        <v>0</v>
      </c>
      <c s="558">
        <f>COUNTIF(S6:S205,"L")</f>
        <v>0</v>
      </c>
      <c s="558">
        <f>COUNTIF(T6:T55,"L")</f>
        <v>0</v>
      </c>
      <c s="558">
        <f>COUNTIF(U6:U205,"L")</f>
        <v>0</v>
      </c>
      <c s="558">
        <f>COUNTIF(V6:V55,"L")</f>
        <v>0</v>
      </c>
      <c s="558">
        <f>COUNTIF(W6:W205,"L")</f>
        <v>0</v>
      </c>
      <c s="558">
        <f>COUNTIF(X6:X55,"L")</f>
        <v>0</v>
      </c>
      <c s="558">
        <f>COUNTIF(Y6:Y205,"L")</f>
        <v>0</v>
      </c>
      <c s="558">
        <f>COUNTIF(Z6:Z55,"L")</f>
        <v>0</v>
      </c>
      <c s="558">
        <f>COUNTIF(AA6:AA205,"L")</f>
        <v>0</v>
      </c>
      <c s="558">
        <f>COUNTIF(AB6:AB55,"L")</f>
        <v>0</v>
      </c>
      <c s="558">
        <f>COUNTIF(AC6:AC205,"L")</f>
        <v>0</v>
      </c>
      <c s="558">
        <f>COUNTIF(AD6:AD55,"L")</f>
        <v>0</v>
      </c>
      <c s="558">
        <f>COUNTIF(AE6:AE205,"L")</f>
        <v>0</v>
      </c>
      <c s="558">
        <f>COUNTIF(AF6:AF55,"L")</f>
        <v>0</v>
      </c>
      <c s="558">
        <f>COUNTIF(AG6:AG205,"L")</f>
        <v>0</v>
      </c>
      <c s="558">
        <f>COUNTIF(AH6:AH55,"L")</f>
        <v>0</v>
      </c>
      <c s="558">
        <f>COUNTIF(AI6:AI205,"L")</f>
        <v>0</v>
      </c>
      <c s="558">
        <f>COUNTIF(AJ6:AJ55,"L")</f>
        <v>0</v>
      </c>
      <c s="558">
        <f>COUNTIF(AK6:AK205,"L")</f>
        <v>0</v>
      </c>
      <c s="558">
        <f>COUNTIF(AL6:AL55,"L")</f>
        <v>0</v>
      </c>
      <c s="558">
        <f>COUNTIF(AM6:AM205,"L")</f>
        <v>0</v>
      </c>
      <c s="558">
        <f>COUNTIF(AN6:AN55,"L")</f>
        <v>0</v>
      </c>
      <c s="558">
        <f>COUNTIF(AO6:AO205,"L")</f>
        <v>0</v>
      </c>
      <c s="558">
        <f>COUNTIF(AP6:AP55,"L")</f>
        <v>0</v>
      </c>
      <c s="558">
        <f>COUNTIF(AQ6:AQ205,"L")</f>
        <v>0</v>
      </c>
      <c s="558">
        <f>COUNTIF(AR6:AR55,"L")</f>
        <v>0</v>
      </c>
      <c s="257"/>
      <c s="558">
        <f>COUNTIF(AT6:AT205,"L")</f>
        <v>0</v>
      </c>
      <c s="558">
        <f>COUNTIF(AU6:AU55,"L")</f>
        <v>0</v>
      </c>
      <c s="558">
        <f>COUNTIF(AV6:AV205,"L")</f>
        <v>0</v>
      </c>
      <c s="558">
        <f>COUNTIF(AW6:AW55,"L")</f>
        <v>0</v>
      </c>
      <c s="558">
        <f>COUNTIF(AX6:AX205,"L")</f>
        <v>0</v>
      </c>
      <c s="558">
        <f>COUNTIF(AY6:AY55,"L")</f>
        <v>0</v>
      </c>
      <c s="558">
        <f>COUNTIF(AZ6:AZ205,"L")</f>
        <v>0</v>
      </c>
      <c s="558">
        <f>COUNTIF(BA6:BA55,"L")</f>
        <v>0</v>
      </c>
      <c s="558">
        <f>COUNTIF(BB6:BB205,"L")</f>
        <v>0</v>
      </c>
      <c s="558">
        <f>COUNTIF(BC6:BC55,"L")</f>
        <v>0</v>
      </c>
      <c s="558">
        <f>COUNTIF(BD6:BD205,"L")</f>
        <v>0</v>
      </c>
      <c s="558">
        <f>COUNTIF(BE6:BE55,"L")</f>
        <v>0</v>
      </c>
      <c s="558">
        <f>COUNTIF(BF6:BF205,"L")</f>
        <v>0</v>
      </c>
      <c s="558">
        <f>COUNTIF(BG6:BG55,"L")</f>
        <v>0</v>
      </c>
      <c s="558">
        <f>COUNTIF(BH6:BH205,"L")</f>
        <v>0</v>
      </c>
      <c s="558">
        <f>COUNTIF(BI6:BI55,"L")</f>
        <v>0</v>
      </c>
      <c s="558">
        <f>COUNTIF(BJ6:BJ205,"L")</f>
        <v>0</v>
      </c>
      <c s="558">
        <f>COUNTIF(BK6:BK55,"L")</f>
        <v>0</v>
      </c>
      <c s="558">
        <f>COUNTIF(BL6:BL205,"L")</f>
        <v>0</v>
      </c>
      <c s="558">
        <f>COUNTIF(BM6:BM55,"L")</f>
        <v>0</v>
      </c>
      <c s="558">
        <f>COUNTIF(BN6:BN205,"L")</f>
        <v>0</v>
      </c>
      <c s="558">
        <f>COUNTIF(BO6:BO55,"L")</f>
        <v>0</v>
      </c>
      <c s="558">
        <f>COUNTIF(BP6:BP205,"L")</f>
        <v>0</v>
      </c>
      <c s="558">
        <f>COUNTIF(BQ6:BQ55,"L")</f>
        <v>0</v>
      </c>
      <c s="558">
        <f>COUNTIF(BR6:BR205,"L")</f>
        <v>0</v>
      </c>
      <c s="558">
        <f>COUNTIF(BS6:BS55,"L")</f>
        <v>0</v>
      </c>
      <c s="558">
        <f>COUNTIF(BT6:BT205,"L")</f>
        <v>0</v>
      </c>
      <c s="558">
        <f>COUNTIF(BU6:BU55,"L")</f>
        <v>0</v>
      </c>
      <c s="563"/>
      <c s="563"/>
      <c s="566"/>
      <c s="563"/>
      <c s="563"/>
      <c s="566"/>
      <c s="563"/>
      <c s="563"/>
      <c s="566"/>
      <c s="536"/>
      <c s="78"/>
      <c s="55"/>
      <c s="55"/>
      <c s="55"/>
      <c s="55"/>
      <c s="55"/>
      <c s="55"/>
      <c s="55"/>
      <c s="55"/>
      <c s="55"/>
      <c s="55"/>
      <c s="55"/>
      <c s="55"/>
    </row>
    <row r="209" spans="1:96" ht="14.25" customHeight="1">
      <c r="A209" s="491" t="s">
        <v>105</v>
      </c>
      <c s="492"/>
      <c s="492"/>
      <c s="492"/>
      <c s="492"/>
      <c s="492"/>
      <c s="492"/>
      <c s="492"/>
      <c s="493"/>
      <c s="17"/>
      <c s="17"/>
      <c s="17"/>
      <c s="556">
        <f>SUM(M206:M208)</f>
        <v>0</v>
      </c>
      <c s="557"/>
      <c s="556">
        <f t="shared" si="48" ref="O209">SUM(O206:O208)</f>
        <v>0</v>
      </c>
      <c s="557"/>
      <c s="556">
        <f t="shared" si="49" ref="Q209">SUM(Q206:Q208)</f>
        <v>0</v>
      </c>
      <c s="557"/>
      <c s="556">
        <f t="shared" si="50" ref="S209">SUM(S206:S208)</f>
        <v>0</v>
      </c>
      <c s="557"/>
      <c s="556">
        <f t="shared" si="51" ref="U209">SUM(U206:U208)</f>
        <v>0</v>
      </c>
      <c s="557"/>
      <c s="556">
        <f t="shared" si="52" ref="W209">SUM(W206:W208)</f>
        <v>0</v>
      </c>
      <c s="557"/>
      <c s="556">
        <f t="shared" si="53" ref="Y209">SUM(Y206:Y208)</f>
        <v>0</v>
      </c>
      <c s="557"/>
      <c s="556">
        <f t="shared" si="54" ref="AA209">SUM(AA206:AA208)</f>
        <v>0</v>
      </c>
      <c s="557"/>
      <c s="556">
        <f t="shared" si="55" ref="AC209">SUM(AC206:AC208)</f>
        <v>0</v>
      </c>
      <c s="557"/>
      <c s="556">
        <f t="shared" si="56" ref="AE209">SUM(AE206:AE208)</f>
        <v>0</v>
      </c>
      <c s="557"/>
      <c s="556">
        <f t="shared" si="57" ref="AG209">SUM(AG206:AG208)</f>
        <v>0</v>
      </c>
      <c s="557"/>
      <c s="556">
        <f t="shared" si="58" ref="AI209">SUM(AI206:AI208)</f>
        <v>0</v>
      </c>
      <c s="557"/>
      <c s="556">
        <f t="shared" si="59" ref="AK209">SUM(AK206:AK208)</f>
        <v>0</v>
      </c>
      <c s="557"/>
      <c s="556">
        <f t="shared" si="60" ref="AM209">SUM(AM206:AM208)</f>
        <v>0</v>
      </c>
      <c s="557"/>
      <c s="556">
        <f t="shared" si="61" ref="AO209">SUM(AO206:AO208)</f>
        <v>0</v>
      </c>
      <c s="557"/>
      <c s="556">
        <f t="shared" si="62" ref="AQ209">SUM(AQ206:AQ208)</f>
        <v>0</v>
      </c>
      <c s="557"/>
      <c s="258"/>
      <c s="556">
        <f t="shared" si="63" ref="AT209">SUM(AT206:AT208)</f>
        <v>0</v>
      </c>
      <c s="557"/>
      <c s="556">
        <f t="shared" si="64" ref="AV209">SUM(AV206:AV208)</f>
        <v>0</v>
      </c>
      <c s="557"/>
      <c s="556">
        <f t="shared" si="65" ref="AX209">SUM(AX206:AX208)</f>
        <v>0</v>
      </c>
      <c s="557"/>
      <c s="556">
        <f t="shared" si="66" ref="AZ209">SUM(AZ206:AZ208)</f>
        <v>0</v>
      </c>
      <c s="557"/>
      <c s="556">
        <f t="shared" si="67" ref="BB209">SUM(BB206:BB208)</f>
        <v>0</v>
      </c>
      <c s="557"/>
      <c s="556">
        <f t="shared" si="68" ref="BD209">SUM(BD206:BD208)</f>
        <v>0</v>
      </c>
      <c s="557"/>
      <c s="556">
        <f t="shared" si="69" ref="BF209">SUM(BF206:BF208)</f>
        <v>0</v>
      </c>
      <c s="557"/>
      <c s="556">
        <f t="shared" si="70" ref="BH209">SUM(BH206:BH208)</f>
        <v>0</v>
      </c>
      <c s="557"/>
      <c s="556">
        <f t="shared" si="71" ref="BJ209">SUM(BJ206:BJ208)</f>
        <v>0</v>
      </c>
      <c s="557"/>
      <c s="556">
        <f t="shared" si="72" ref="BL209">SUM(BL206:BL208)</f>
        <v>0</v>
      </c>
      <c s="557"/>
      <c s="556">
        <f t="shared" si="73" ref="BN209">SUM(BN206:BN208)</f>
        <v>0</v>
      </c>
      <c s="557"/>
      <c s="556">
        <f t="shared" si="74" ref="BP209">SUM(BP206:BP208)</f>
        <v>0</v>
      </c>
      <c s="557"/>
      <c s="556">
        <f t="shared" si="75" ref="BR209">SUM(BR206:BR208)</f>
        <v>0</v>
      </c>
      <c s="557"/>
      <c s="556">
        <f t="shared" si="76" ref="BT209">SUM(BT206:BT208)</f>
        <v>0</v>
      </c>
      <c s="557"/>
      <c s="564"/>
      <c s="564"/>
      <c s="567"/>
      <c s="564"/>
      <c s="564"/>
      <c s="567"/>
      <c s="564"/>
      <c s="564"/>
      <c s="567"/>
      <c s="537"/>
      <c s="78"/>
      <c s="55"/>
      <c s="55"/>
      <c s="55"/>
      <c s="55"/>
      <c s="55"/>
      <c s="55"/>
      <c s="55"/>
      <c s="55"/>
      <c s="55"/>
      <c s="55"/>
      <c s="55"/>
      <c s="55"/>
    </row>
    <row r="210" spans="1:96" s="61" customFormat="1" ht="6.75" customHeight="1">
      <c r="A210" s="494"/>
      <c s="495"/>
      <c s="495"/>
      <c s="495"/>
      <c s="495"/>
      <c s="495"/>
      <c s="495"/>
      <c s="495"/>
      <c s="496"/>
      <c s="94"/>
      <c s="94"/>
      <c s="94"/>
      <c s="94"/>
      <c s="94"/>
      <c s="95"/>
      <c s="95"/>
      <c s="95"/>
      <c s="95"/>
      <c s="95"/>
      <c s="95"/>
      <c s="95"/>
      <c s="95"/>
      <c s="95"/>
      <c s="95"/>
      <c s="95"/>
      <c s="95"/>
      <c s="95"/>
      <c s="95"/>
      <c s="95"/>
      <c s="95"/>
      <c s="95"/>
      <c s="95"/>
      <c s="95"/>
      <c s="95"/>
      <c s="95"/>
      <c s="95"/>
      <c s="95"/>
      <c s="95"/>
      <c s="95"/>
      <c s="95"/>
      <c s="95"/>
      <c s="95"/>
      <c s="95"/>
      <c s="95"/>
      <c s="267"/>
      <c s="96"/>
      <c s="96"/>
      <c s="96"/>
      <c s="96"/>
      <c s="96"/>
      <c s="96"/>
      <c s="96"/>
      <c s="96"/>
      <c s="96"/>
      <c s="96"/>
      <c s="96"/>
      <c s="96"/>
      <c s="96"/>
      <c s="96"/>
      <c s="96"/>
      <c s="96"/>
      <c s="96"/>
      <c s="96"/>
      <c s="96"/>
      <c s="96"/>
      <c s="96"/>
      <c s="96"/>
      <c s="96"/>
      <c s="96"/>
      <c s="96"/>
      <c s="96"/>
      <c s="96"/>
      <c s="96"/>
      <c s="95"/>
      <c s="95"/>
      <c s="95"/>
      <c s="95"/>
      <c s="95"/>
      <c s="97"/>
      <c s="95"/>
      <c s="95"/>
      <c s="97"/>
      <c s="98"/>
      <c s="79"/>
      <c s="60"/>
      <c s="60"/>
      <c s="60"/>
      <c s="60"/>
      <c s="60"/>
      <c s="60"/>
      <c s="60"/>
      <c s="60"/>
      <c s="60"/>
      <c s="60"/>
      <c s="60"/>
      <c s="60"/>
    </row>
    <row r="211" spans="1:96" ht="20.25" customHeight="1">
      <c r="A211" s="497" t="s">
        <v>105</v>
      </c>
      <c s="497"/>
      <c s="497"/>
      <c s="497"/>
      <c s="497"/>
      <c s="497"/>
      <c s="497"/>
      <c s="497"/>
      <c s="497"/>
      <c s="17"/>
      <c s="17"/>
      <c s="17"/>
      <c s="456" t="s">
        <v>108</v>
      </c>
      <c s="457"/>
      <c s="457"/>
      <c s="458"/>
      <c s="456" t="s">
        <v>109</v>
      </c>
      <c s="457"/>
      <c s="457"/>
      <c s="458"/>
      <c s="456" t="s">
        <v>110</v>
      </c>
      <c s="457"/>
      <c s="457"/>
      <c s="458"/>
      <c s="456" t="s">
        <v>111</v>
      </c>
      <c s="457"/>
      <c s="457"/>
      <c s="458"/>
      <c s="456" t="s">
        <v>112</v>
      </c>
      <c s="457"/>
      <c s="457"/>
      <c s="458"/>
      <c s="456" t="s">
        <v>113</v>
      </c>
      <c s="457"/>
      <c s="457"/>
      <c s="458"/>
      <c s="456" t="s">
        <v>118</v>
      </c>
      <c s="457"/>
      <c s="457"/>
      <c s="458"/>
      <c s="457" t="s">
        <v>121</v>
      </c>
      <c s="457"/>
      <c s="457"/>
      <c s="458"/>
      <c s="268"/>
      <c s="457" t="s">
        <v>119</v>
      </c>
      <c s="457"/>
      <c s="457"/>
      <c s="458"/>
      <c s="456" t="s">
        <v>120</v>
      </c>
      <c s="457"/>
      <c s="458"/>
      <c s="456" t="s">
        <v>122</v>
      </c>
      <c s="457"/>
      <c s="457"/>
      <c s="457"/>
      <c s="457"/>
      <c s="457"/>
      <c s="456" t="s">
        <v>123</v>
      </c>
      <c s="457"/>
      <c s="457"/>
      <c s="457"/>
      <c s="457"/>
      <c s="457"/>
      <c s="456" t="s">
        <v>124</v>
      </c>
      <c s="457"/>
      <c s="457"/>
      <c s="457"/>
      <c s="457"/>
      <c s="457"/>
      <c s="552" t="s">
        <v>125</v>
      </c>
      <c s="553"/>
      <c s="553"/>
      <c s="546"/>
      <c s="549"/>
      <c s="549"/>
      <c s="549"/>
      <c s="549"/>
      <c s="549"/>
      <c s="549"/>
      <c s="549"/>
      <c s="549"/>
      <c s="549"/>
      <c s="78"/>
      <c s="55"/>
      <c s="55"/>
      <c s="55"/>
      <c s="55"/>
      <c s="55"/>
      <c s="55"/>
      <c s="55"/>
      <c s="55"/>
      <c s="55"/>
      <c s="55"/>
      <c s="55"/>
      <c s="55"/>
    </row>
    <row r="212" spans="1:96" ht="21" customHeight="1">
      <c r="A212" s="44" t="s">
        <v>106</v>
      </c>
      <c s="44"/>
      <c s="44"/>
      <c s="44" t="s">
        <v>107</v>
      </c>
      <c s="44"/>
      <c s="44"/>
      <c s="44"/>
      <c s="44"/>
      <c s="45" t="s">
        <v>84</v>
      </c>
      <c s="17"/>
      <c s="17"/>
      <c s="17"/>
      <c s="99" t="s">
        <v>106</v>
      </c>
      <c s="99" t="s">
        <v>107</v>
      </c>
      <c s="466" t="s">
        <v>84</v>
      </c>
      <c s="467"/>
      <c s="99" t="s">
        <v>106</v>
      </c>
      <c s="99" t="s">
        <v>107</v>
      </c>
      <c s="487" t="s">
        <v>84</v>
      </c>
      <c s="488"/>
      <c s="99" t="s">
        <v>106</v>
      </c>
      <c s="99" t="s">
        <v>107</v>
      </c>
      <c s="450" t="s">
        <v>84</v>
      </c>
      <c s="451"/>
      <c s="99" t="s">
        <v>106</v>
      </c>
      <c s="99" t="s">
        <v>107</v>
      </c>
      <c s="454" t="s">
        <v>84</v>
      </c>
      <c s="455"/>
      <c s="99" t="s">
        <v>106</v>
      </c>
      <c s="99" t="s">
        <v>107</v>
      </c>
      <c s="450" t="s">
        <v>84</v>
      </c>
      <c s="451"/>
      <c s="99" t="s">
        <v>106</v>
      </c>
      <c s="99" t="s">
        <v>107</v>
      </c>
      <c s="450" t="s">
        <v>84</v>
      </c>
      <c s="451"/>
      <c s="99" t="s">
        <v>106</v>
      </c>
      <c s="99" t="s">
        <v>107</v>
      </c>
      <c s="450" t="s">
        <v>84</v>
      </c>
      <c s="451"/>
      <c s="99" t="s">
        <v>106</v>
      </c>
      <c s="99" t="s">
        <v>107</v>
      </c>
      <c s="450" t="s">
        <v>84</v>
      </c>
      <c s="451"/>
      <c s="269"/>
      <c s="99" t="s">
        <v>106</v>
      </c>
      <c s="99" t="s">
        <v>107</v>
      </c>
      <c s="450" t="s">
        <v>84</v>
      </c>
      <c s="451"/>
      <c s="99" t="s">
        <v>106</v>
      </c>
      <c s="99" t="s">
        <v>107</v>
      </c>
      <c s="233" t="s">
        <v>84</v>
      </c>
      <c s="456" t="s">
        <v>128</v>
      </c>
      <c s="458"/>
      <c s="456" t="s">
        <v>101</v>
      </c>
      <c s="458"/>
      <c s="466" t="s">
        <v>84</v>
      </c>
      <c s="467"/>
      <c s="456" t="s">
        <v>128</v>
      </c>
      <c s="458"/>
      <c s="456" t="s">
        <v>101</v>
      </c>
      <c s="458"/>
      <c s="466" t="s">
        <v>84</v>
      </c>
      <c s="467"/>
      <c s="476" t="s">
        <v>129</v>
      </c>
      <c s="477"/>
      <c s="476" t="s">
        <v>130</v>
      </c>
      <c s="477"/>
      <c s="478" t="s">
        <v>131</v>
      </c>
      <c s="479"/>
      <c s="552" t="s">
        <v>126</v>
      </c>
      <c s="553"/>
      <c s="553"/>
      <c s="546"/>
      <c s="549"/>
      <c s="549"/>
      <c s="549"/>
      <c s="549"/>
      <c s="549"/>
      <c s="549"/>
      <c s="549"/>
      <c s="549"/>
      <c s="549"/>
      <c s="78"/>
      <c s="55"/>
      <c s="55"/>
      <c s="55"/>
      <c s="55"/>
      <c s="55"/>
      <c s="55"/>
      <c s="55"/>
      <c s="55"/>
      <c s="55"/>
      <c s="55"/>
      <c s="55"/>
      <c s="55"/>
    </row>
    <row r="213" spans="1:96" ht="18.75" customHeight="1">
      <c r="A213" s="46">
        <f>COUNTIF(G6:G205,"M")</f>
        <v>11</v>
      </c>
      <c s="46"/>
      <c s="46"/>
      <c s="46">
        <f>COUNTIF(G7:G214,"F")</f>
        <v>10</v>
      </c>
      <c s="46"/>
      <c s="46"/>
      <c s="46"/>
      <c s="46"/>
      <c s="47">
        <f>SUM(A213:D213)</f>
        <v>21</v>
      </c>
      <c s="17"/>
      <c s="17"/>
      <c s="17"/>
      <c s="100">
        <f>COUNTIFS($G$6:$G$205,"M",$H$6:$H$205,"SC")</f>
        <v>6</v>
      </c>
      <c s="101">
        <f>COUNTIFS($G$6:$G$205,"F",$H$6:$H$205,"SC")</f>
        <v>2</v>
      </c>
      <c s="554">
        <f>SUM(M213:N213)</f>
        <v>8</v>
      </c>
      <c s="555"/>
      <c s="100">
        <f>COUNTIFS($G$6:$G$205,"M",$H$6:$H$205,"ST")</f>
        <v>0</v>
      </c>
      <c s="101">
        <f>COUNTIFS($G$6:$G$205,"F",$H$6:$H$205,"ST")</f>
        <v>0</v>
      </c>
      <c s="554">
        <f>SUM(Q213:R213)</f>
        <v>0</v>
      </c>
      <c s="555"/>
      <c s="100">
        <f>COUNTIFS($G$6:$G$205,"M",$H$6:$H$205,"OBC")</f>
        <v>3</v>
      </c>
      <c s="101">
        <f>COUNTIFS($G$6:$G$205,"F",$H$6:$H$205,"OBC")</f>
        <v>7</v>
      </c>
      <c s="554">
        <f>SUM(U213:V213)</f>
        <v>10</v>
      </c>
      <c s="555"/>
      <c s="100">
        <f>COUNTIFS($G$6:$G$205,"M",$H$6:$H$205,"MIN")</f>
        <v>0</v>
      </c>
      <c s="101">
        <f>COUNTIFS($G$6:$G$205,"F",$H$6:$H$205,"MIN")</f>
        <v>0</v>
      </c>
      <c s="554">
        <f>SUM(Y213:Z213)</f>
        <v>0</v>
      </c>
      <c s="555"/>
      <c s="100">
        <f>COUNTIFS($G$6:$G$205,"M",$H$6:$H$205,"GEN")</f>
        <v>1</v>
      </c>
      <c s="101">
        <f>COUNTIFS($G$6:$G$205,"F",$H$6:$H$205,"GEN")</f>
        <v>1</v>
      </c>
      <c s="554">
        <f>SUM(AC213:AD213)</f>
        <v>2</v>
      </c>
      <c s="555"/>
      <c s="100">
        <f>COUNTIFS($G$6:$G$205,"M",$H$6:$H$205,"SBC")</f>
        <v>1</v>
      </c>
      <c s="101">
        <f>COUNTIFS($G$6:$G$205,"F",$H$6:$H$205,"SBC")</f>
        <v>0</v>
      </c>
      <c s="554">
        <f>SUM(AG213:AH213)</f>
        <v>1</v>
      </c>
      <c s="555"/>
      <c s="51"/>
      <c s="51"/>
      <c s="459"/>
      <c s="460"/>
      <c s="51"/>
      <c s="52"/>
      <c s="459"/>
      <c s="460"/>
      <c s="270"/>
      <c s="51"/>
      <c s="52"/>
      <c s="459"/>
      <c s="460"/>
      <c s="51"/>
      <c s="52"/>
      <c s="232"/>
      <c s="468">
        <f>IFERROR(CL2,0)</f>
        <v>26</v>
      </c>
      <c s="469"/>
      <c s="468">
        <f>IFERROR('OCT 24'!$BE$213,0)</f>
        <v>117</v>
      </c>
      <c s="469"/>
      <c s="470">
        <f>IFERROR(SUM(BA213:BD213),0)</f>
        <v>143</v>
      </c>
      <c s="471"/>
      <c s="472">
        <f>IFERROR(BV206/CM2,0)</f>
        <v>0</v>
      </c>
      <c s="473"/>
      <c s="472">
        <f>IFERROR('OCT 24'!$BK$213,0)</f>
        <v>0.63636363636363635</v>
      </c>
      <c s="473"/>
      <c s="474">
        <f>IFERROR(BG213+BI213,0)</f>
        <v>0.63636363636363635</v>
      </c>
      <c s="475"/>
      <c s="480"/>
      <c s="481"/>
      <c s="482"/>
      <c s="483"/>
      <c s="448"/>
      <c s="449"/>
      <c s="552" t="s">
        <v>127</v>
      </c>
      <c s="553"/>
      <c s="553"/>
      <c s="546"/>
      <c s="549"/>
      <c s="549"/>
      <c s="549"/>
      <c s="549"/>
      <c s="549"/>
      <c s="549"/>
      <c s="549"/>
      <c s="549"/>
      <c s="549"/>
      <c s="78"/>
      <c s="55"/>
      <c s="55"/>
      <c s="55"/>
      <c s="55"/>
      <c s="55"/>
      <c s="55"/>
      <c s="55"/>
      <c s="55"/>
      <c s="55"/>
      <c s="55"/>
      <c s="55"/>
      <c s="55"/>
    </row>
    <row r="214" spans="1:13 45:60" ht="15.75">
      <c r="A214" s="82"/>
      <c r="E214" s="84"/>
      <c r="M214" s="86"/>
      <c r="AS214" s="271"/>
      <c r="BA214" s="550"/>
      <c s="550"/>
      <c r="BE214" s="550"/>
      <c s="550"/>
      <c s="551"/>
      <c s="551"/>
    </row>
    <row r="215" spans="9:75" ht="15">
      <c r="I215" s="235" t="s">
        <v>16</v>
      </c>
      <c s="203"/>
      <c s="203"/>
      <c s="203"/>
      <c s="548">
        <f>COUNTIFS($H$6:$H$205,"SC",M$6:M$205,"&gt;=1")</f>
        <v>0</v>
      </c>
      <c s="548"/>
      <c s="548">
        <f t="shared" si="77" ref="O215">COUNTIFS($H$6:$H$205,"SC",O$6:O$205,"&gt;=1")</f>
        <v>0</v>
      </c>
      <c s="548"/>
      <c s="548">
        <f t="shared" si="78" ref="Q215">COUNTIFS($H$6:$H$205,"SC",Q$6:Q$205,"&gt;=1")</f>
        <v>0</v>
      </c>
      <c s="548"/>
      <c s="548">
        <f t="shared" si="79" ref="S215">COUNTIFS($H$6:$H$205,"SC",S$6:S$205,"&gt;=1")</f>
        <v>0</v>
      </c>
      <c s="548"/>
      <c s="548">
        <f t="shared" si="80" ref="U215">COUNTIFS($H$6:$H$205,"SC",U$6:U$205,"&gt;=1")</f>
        <v>0</v>
      </c>
      <c s="548"/>
      <c s="548">
        <f t="shared" si="81" ref="W215">COUNTIFS($H$6:$H$205,"SC",W$6:W$205,"&gt;=1")</f>
        <v>0</v>
      </c>
      <c s="548"/>
      <c s="548">
        <f t="shared" si="82" ref="Y215">COUNTIFS($H$6:$H$205,"SC",Y$6:Y$205,"&gt;=1")</f>
        <v>0</v>
      </c>
      <c s="548"/>
      <c s="548">
        <f t="shared" si="83" ref="AA215">COUNTIFS($H$6:$H$205,"SC",AA$6:AA$205,"&gt;=1")</f>
        <v>0</v>
      </c>
      <c s="548"/>
      <c s="548">
        <f t="shared" si="84" ref="AC215">COUNTIFS($H$6:$H$205,"SC",AC$6:AC$205,"&gt;=1")</f>
        <v>0</v>
      </c>
      <c s="548"/>
      <c s="548">
        <f t="shared" si="85" ref="AE215">COUNTIFS($H$6:$H$205,"SC",AE$6:AE$205,"&gt;=1")</f>
        <v>0</v>
      </c>
      <c s="548"/>
      <c s="548">
        <f t="shared" si="86" ref="AG215">COUNTIFS($H$6:$H$205,"SC",AG$6:AG$205,"&gt;=1")</f>
        <v>0</v>
      </c>
      <c s="548"/>
      <c s="548">
        <f t="shared" si="87" ref="AI215">COUNTIFS($H$6:$H$205,"SC",AI$6:AI$205,"&gt;=1")</f>
        <v>0</v>
      </c>
      <c s="548"/>
      <c s="548">
        <f t="shared" si="88" ref="AK215">COUNTIFS($H$6:$H$205,"SC",AK$6:AK$205,"&gt;=1")</f>
        <v>0</v>
      </c>
      <c s="548"/>
      <c s="548">
        <f t="shared" si="89" ref="AM215">COUNTIFS($H$6:$H$205,"SC",AM$6:AM$205,"&gt;=1")</f>
        <v>0</v>
      </c>
      <c s="548"/>
      <c s="548">
        <f t="shared" si="90" ref="AO215">COUNTIFS($H$6:$H$205,"SC",AO$6:AO$205,"&gt;=1")</f>
        <v>0</v>
      </c>
      <c s="548"/>
      <c s="548">
        <f>COUNTIFS($H$6:$H$205,"SC",AQ$6:AQ$205,"&gt;=1")</f>
        <v>0</v>
      </c>
      <c s="548"/>
      <c s="271"/>
      <c s="546">
        <f>COUNTIFS($H$6:$H$205,"SC",AT$6:AT$205,"&gt;=1")</f>
        <v>0</v>
      </c>
      <c s="547"/>
      <c s="546">
        <f t="shared" si="91" ref="AV215">COUNTIFS($H$6:$H$205,"SC",AV$6:AV$205,"&gt;=1")</f>
        <v>0</v>
      </c>
      <c s="547"/>
      <c s="546">
        <f t="shared" si="92" ref="AX215">COUNTIFS($H$6:$H$205,"SC",AX$6:AX$205,"&gt;=1")</f>
        <v>0</v>
      </c>
      <c s="547"/>
      <c s="546">
        <f t="shared" si="93" ref="AZ215">COUNTIFS($H$6:$H$205,"SC",AZ$6:AZ$205,"&gt;=1")</f>
        <v>0</v>
      </c>
      <c s="547"/>
      <c s="546">
        <f t="shared" si="94" ref="BB215">COUNTIFS($H$6:$H$205,"SC",BB$6:BB$205,"&gt;=1")</f>
        <v>0</v>
      </c>
      <c s="547"/>
      <c s="546">
        <f t="shared" si="95" ref="BD215">COUNTIFS($H$6:$H$205,"SC",BD$6:BD$205,"&gt;=1")</f>
        <v>0</v>
      </c>
      <c s="547"/>
      <c s="546">
        <f t="shared" si="96" ref="BF215">COUNTIFS($H$6:$H$205,"SC",BF$6:BF$205,"&gt;=1")</f>
        <v>0</v>
      </c>
      <c s="547"/>
      <c s="546">
        <f t="shared" si="97" ref="BH215">COUNTIFS($H$6:$H$205,"SC",BH$6:BH$205,"&gt;=1")</f>
        <v>0</v>
      </c>
      <c s="547"/>
      <c s="546">
        <f t="shared" si="98" ref="BJ215">COUNTIFS($H$6:$H$205,"SC",BJ$6:BJ$205,"&gt;=1")</f>
        <v>0</v>
      </c>
      <c s="547"/>
      <c s="546">
        <f t="shared" si="99" ref="BL215">COUNTIFS($H$6:$H$205,"SC",BL$6:BL$205,"&gt;=1")</f>
        <v>0</v>
      </c>
      <c s="547"/>
      <c s="546">
        <f t="shared" si="100" ref="BN215">COUNTIFS($H$6:$H$205,"SC",BN$6:BN$205,"&gt;=1")</f>
        <v>0</v>
      </c>
      <c s="547"/>
      <c s="546">
        <f t="shared" si="101" ref="BP215">COUNTIFS($H$6:$H$205,"SC",BP$6:BP$205,"&gt;=1")</f>
        <v>0</v>
      </c>
      <c s="547"/>
      <c s="546">
        <f t="shared" si="102" ref="BR215">COUNTIFS($H$6:$H$205,"SC",BR$6:BR$205,"&gt;=1")</f>
        <v>0</v>
      </c>
      <c s="547"/>
      <c s="546">
        <f t="shared" si="103" ref="BT215">COUNTIFS($H$6:$H$205,"SC",BT$6:BT$205,"&gt;=1")</f>
        <v>0</v>
      </c>
      <c s="547"/>
      <c s="497">
        <f>SUM(M215:AR215,AT215:BT215)</f>
        <v>0</v>
      </c>
      <c s="497"/>
    </row>
    <row r="216" spans="9:75" ht="15">
      <c r="I216" s="235" t="s">
        <v>360</v>
      </c>
      <c s="203"/>
      <c s="203"/>
      <c s="203"/>
      <c s="546">
        <f>M206-M215</f>
        <v>0</v>
      </c>
      <c s="547"/>
      <c s="546">
        <f t="shared" si="104" ref="O216">O206-O215</f>
        <v>0</v>
      </c>
      <c s="547"/>
      <c s="546">
        <f t="shared" si="105" ref="Q216">Q206-Q215</f>
        <v>0</v>
      </c>
      <c s="547"/>
      <c s="546">
        <f t="shared" si="106" ref="S216">S206-S215</f>
        <v>0</v>
      </c>
      <c s="547"/>
      <c s="546">
        <f t="shared" si="107" ref="U216">U206-U215</f>
        <v>0</v>
      </c>
      <c s="547"/>
      <c s="546">
        <f t="shared" si="108" ref="W216">W206-W215</f>
        <v>0</v>
      </c>
      <c s="547"/>
      <c s="546">
        <f t="shared" si="109" ref="Y216">Y206-Y215</f>
        <v>0</v>
      </c>
      <c s="547"/>
      <c s="546">
        <f t="shared" si="110" ref="AA216">AA206-AA215</f>
        <v>0</v>
      </c>
      <c s="547"/>
      <c s="546">
        <f t="shared" si="111" ref="AC216">AC206-AC215</f>
        <v>0</v>
      </c>
      <c s="547"/>
      <c s="546">
        <f t="shared" si="112" ref="AE216">AE206-AE215</f>
        <v>0</v>
      </c>
      <c s="547"/>
      <c s="546">
        <f t="shared" si="113" ref="AG216">AG206-AG215</f>
        <v>0</v>
      </c>
      <c s="547"/>
      <c s="546">
        <f t="shared" si="114" ref="AI216">AI206-AI215</f>
        <v>0</v>
      </c>
      <c s="547"/>
      <c s="546">
        <f t="shared" si="115" ref="AK216">AK206-AK215</f>
        <v>0</v>
      </c>
      <c s="547"/>
      <c s="546">
        <f t="shared" si="116" ref="AM216">AM206-AM215</f>
        <v>0</v>
      </c>
      <c s="547"/>
      <c s="546">
        <f t="shared" si="117" ref="AO216">AO206-AO215</f>
        <v>0</v>
      </c>
      <c s="547"/>
      <c s="546">
        <f t="shared" si="118" ref="AQ216">AQ206-AQ215</f>
        <v>0</v>
      </c>
      <c s="547"/>
      <c s="271"/>
      <c s="546">
        <f t="shared" si="119" ref="AT216">AT206-AT215</f>
        <v>0</v>
      </c>
      <c s="547"/>
      <c s="546">
        <f t="shared" si="120" ref="AV216">AV206-AV215</f>
        <v>0</v>
      </c>
      <c s="547"/>
      <c s="546">
        <f t="shared" si="121" ref="AX216">AX206-AX215</f>
        <v>0</v>
      </c>
      <c s="547"/>
      <c s="546">
        <f t="shared" si="122" ref="AZ216">AZ206-AZ215</f>
        <v>0</v>
      </c>
      <c s="547"/>
      <c s="546">
        <f t="shared" si="123" ref="BB216">BB206-BB215</f>
        <v>0</v>
      </c>
      <c s="547"/>
      <c s="546">
        <f t="shared" si="124" ref="BD216">BD206-BD215</f>
        <v>0</v>
      </c>
      <c s="547"/>
      <c s="546">
        <f t="shared" si="125" ref="BF216">BF206-BF215</f>
        <v>0</v>
      </c>
      <c s="547"/>
      <c s="546">
        <f t="shared" si="126" ref="BH216">BH206-BH215</f>
        <v>0</v>
      </c>
      <c s="547"/>
      <c s="546">
        <f t="shared" si="127" ref="BJ216">BJ206-BJ215</f>
        <v>0</v>
      </c>
      <c s="547"/>
      <c s="546">
        <f t="shared" si="128" ref="BL216">BL206-BL215</f>
        <v>0</v>
      </c>
      <c s="547"/>
      <c s="546">
        <f t="shared" si="129" ref="BN216">BN206-BN215</f>
        <v>0</v>
      </c>
      <c s="547"/>
      <c s="546">
        <f t="shared" si="130" ref="BP216">BP206-BP215</f>
        <v>0</v>
      </c>
      <c s="547"/>
      <c s="546">
        <f t="shared" si="131" ref="BR216">BR206-BR215</f>
        <v>0</v>
      </c>
      <c s="547"/>
      <c s="546">
        <f t="shared" si="132" ref="BT216">BT206-BT215</f>
        <v>0</v>
      </c>
      <c s="547"/>
      <c s="497">
        <f>SUM(M216:AR216,AT216:BT216)</f>
        <v>0</v>
      </c>
      <c s="497"/>
    </row>
    <row r="217" spans="9:75" ht="15">
      <c r="I217" s="236" t="s">
        <v>361</v>
      </c>
      <c s="203"/>
      <c s="203"/>
      <c s="203"/>
      <c s="544">
        <f>SUM(M215+M216)</f>
        <v>0</v>
      </c>
      <c s="544"/>
      <c s="544">
        <f t="shared" si="133" ref="O217">SUM(O215+O216)</f>
        <v>0</v>
      </c>
      <c s="544"/>
      <c s="544">
        <f t="shared" si="134" ref="Q217">SUM(Q215+Q216)</f>
        <v>0</v>
      </c>
      <c s="544"/>
      <c s="544">
        <f t="shared" si="135" ref="S217">SUM(S215+S216)</f>
        <v>0</v>
      </c>
      <c s="544"/>
      <c s="544">
        <f t="shared" si="136" ref="U217">SUM(U215+U216)</f>
        <v>0</v>
      </c>
      <c s="544"/>
      <c s="544">
        <f t="shared" si="137" ref="W217">SUM(W215+W216)</f>
        <v>0</v>
      </c>
      <c s="544"/>
      <c s="544">
        <f t="shared" si="138" ref="Y217">SUM(Y215+Y216)</f>
        <v>0</v>
      </c>
      <c s="544"/>
      <c s="544">
        <f t="shared" si="139" ref="AA217">SUM(AA215+AA216)</f>
        <v>0</v>
      </c>
      <c s="544"/>
      <c s="544">
        <f t="shared" si="140" ref="AC217">SUM(AC215+AC216)</f>
        <v>0</v>
      </c>
      <c s="544"/>
      <c s="544">
        <f t="shared" si="141" ref="AE217">SUM(AE215+AE216)</f>
        <v>0</v>
      </c>
      <c s="544"/>
      <c s="544">
        <f t="shared" si="142" ref="AG217">SUM(AG215+AG216)</f>
        <v>0</v>
      </c>
      <c s="544"/>
      <c s="544">
        <f t="shared" si="143" ref="AI217">SUM(AI215+AI216)</f>
        <v>0</v>
      </c>
      <c s="544"/>
      <c s="544">
        <f t="shared" si="144" ref="AK217">SUM(AK215+AK216)</f>
        <v>0</v>
      </c>
      <c s="544"/>
      <c s="544">
        <f t="shared" si="145" ref="AM217">SUM(AM215+AM216)</f>
        <v>0</v>
      </c>
      <c s="544"/>
      <c s="544">
        <f t="shared" si="146" ref="AO217">SUM(AO215+AO216)</f>
        <v>0</v>
      </c>
      <c s="544"/>
      <c s="544">
        <f t="shared" si="147" ref="AQ217">SUM(AQ215+AQ216)</f>
        <v>0</v>
      </c>
      <c s="544"/>
      <c s="272"/>
      <c s="544">
        <f t="shared" si="148" ref="AT217">SUM(AT215+AT216)</f>
        <v>0</v>
      </c>
      <c s="544"/>
      <c s="544">
        <f t="shared" si="149" ref="AV217">SUM(AV215+AV216)</f>
        <v>0</v>
      </c>
      <c s="544"/>
      <c s="544">
        <f t="shared" si="150" ref="AX217">SUM(AX215+AX216)</f>
        <v>0</v>
      </c>
      <c s="544"/>
      <c s="544">
        <f t="shared" si="151" ref="AZ217">SUM(AZ215+AZ216)</f>
        <v>0</v>
      </c>
      <c s="544"/>
      <c s="544">
        <f t="shared" si="152" ref="BB217">SUM(BB215+BB216)</f>
        <v>0</v>
      </c>
      <c s="544"/>
      <c s="544">
        <f t="shared" si="153" ref="BD217">SUM(BD215+BD216)</f>
        <v>0</v>
      </c>
      <c s="544"/>
      <c s="544">
        <f t="shared" si="154" ref="BF217">SUM(BF215+BF216)</f>
        <v>0</v>
      </c>
      <c s="544"/>
      <c s="544">
        <f t="shared" si="155" ref="BH217">SUM(BH215+BH216)</f>
        <v>0</v>
      </c>
      <c s="544"/>
      <c s="544">
        <f t="shared" si="156" ref="BJ217">SUM(BJ215+BJ216)</f>
        <v>0</v>
      </c>
      <c s="544"/>
      <c s="544">
        <f t="shared" si="157" ref="BL217">SUM(BL215+BL216)</f>
        <v>0</v>
      </c>
      <c s="544"/>
      <c s="544">
        <f t="shared" si="158" ref="BN217">SUM(BN215+BN216)</f>
        <v>0</v>
      </c>
      <c s="544"/>
      <c s="544">
        <f t="shared" si="159" ref="BP217">SUM(BP215+BP216)</f>
        <v>0</v>
      </c>
      <c s="544"/>
      <c s="544">
        <f t="shared" si="160" ref="BR217">SUM(BR215+BR216)</f>
        <v>0</v>
      </c>
      <c s="544"/>
      <c s="544">
        <f t="shared" si="161" ref="BT217">SUM(BT215+BT216)</f>
        <v>0</v>
      </c>
      <c s="544"/>
      <c s="545">
        <f>SUM(BV215:BV216)</f>
        <v>0</v>
      </c>
      <c s="545"/>
    </row>
    <row r="218" spans="45:45" ht="15">
      <c r="AS218" s="271"/>
    </row>
    <row r="219" ht="15"/>
    <row r="220" ht="15"/>
    <row r="221" ht="15"/>
    <row r="222" ht="15"/>
    <row r="223" ht="15"/>
    <row r="224" ht="15"/>
    <row r="225" s="5" customFormat="1" ht="15"/>
    <row r="226" s="5" customFormat="1" ht="15"/>
    <row r="227" s="5" customFormat="1" ht="15"/>
    <row r="228" s="5" customFormat="1" ht="15"/>
    <row r="229" s="5" customFormat="1" ht="15"/>
    <row r="230" s="5" customFormat="1" ht="15"/>
    <row r="231" s="5" customFormat="1" ht="15"/>
    <row r="232" s="5" customFormat="1" ht="15"/>
    <row r="233" s="5" customFormat="1" ht="15"/>
    <row r="234" s="5" customFormat="1" ht="15"/>
    <row r="235" s="5" customFormat="1" ht="15"/>
    <row r="236" s="5" customFormat="1" ht="15"/>
    <row r="237" s="5" customFormat="1" ht="15"/>
    <row r="238" s="5" customFormat="1" ht="15"/>
    <row r="239" s="5" customFormat="1" ht="15"/>
    <row r="240" s="5" customFormat="1" ht="15"/>
    <row r="241" s="5" customFormat="1" ht="15"/>
    <row r="242" s="5" customFormat="1" ht="15"/>
    <row r="243" s="5" customFormat="1" ht="15"/>
    <row r="244" s="5" customFormat="1" ht="15"/>
    <row r="245" s="5" customFormat="1" ht="15"/>
    <row r="246" s="5" customFormat="1" ht="15"/>
    <row r="247" s="5" customFormat="1" ht="15"/>
    <row r="248" s="5" customFormat="1" ht="15"/>
    <row r="249" s="5" customFormat="1" ht="15"/>
    <row r="250" s="5" customFormat="1" ht="15"/>
    <row r="251" s="5" customFormat="1" ht="15"/>
    <row r="252" s="5" customFormat="1" ht="15"/>
    <row r="253" s="5" customFormat="1" ht="15"/>
    <row r="254" s="5" customFormat="1" ht="15"/>
    <row r="255" s="5" customFormat="1" ht="15"/>
    <row r="256" s="5" customFormat="1" ht="15"/>
    <row r="257" s="5" customFormat="1" ht="15"/>
    <row r="258" s="5" customFormat="1" ht="15"/>
    <row r="259" s="5" customFormat="1" ht="15"/>
    <row r="260" s="5" customFormat="1" ht="15"/>
    <row r="261" s="5" customFormat="1" ht="15"/>
    <row r="262" s="5" customFormat="1" ht="15"/>
    <row r="263" s="5" customFormat="1" ht="15"/>
    <row r="264" s="5" customFormat="1" ht="15"/>
    <row r="265" s="5" customFormat="1" ht="15"/>
    <row r="266" s="5" customFormat="1" ht="15"/>
    <row r="267" s="5" customFormat="1" ht="15"/>
    <row r="268" s="5" customFormat="1" ht="15"/>
    <row r="269" s="5" customFormat="1" ht="15"/>
    <row r="270" s="5" customFormat="1" ht="15"/>
    <row r="271" s="5" customFormat="1" ht="15"/>
    <row r="272" s="5" customFormat="1" ht="15"/>
    <row r="273" s="5" customFormat="1" ht="15"/>
    <row r="274" s="5" customFormat="1" ht="15"/>
    <row r="275" s="5" customFormat="1" ht="15"/>
    <row r="276" s="5" customFormat="1" ht="15"/>
    <row r="277" s="5" customFormat="1" ht="15"/>
    <row r="278" s="5" customFormat="1" ht="15"/>
    <row r="279" s="5" customFormat="1" ht="15"/>
    <row r="280" s="5" customFormat="1" ht="15"/>
    <row r="281" s="5" customFormat="1" ht="15"/>
    <row r="282" s="5" customFormat="1" ht="15"/>
    <row r="283" s="5" customFormat="1" ht="15"/>
    <row r="284" s="5" customFormat="1" ht="15"/>
    <row r="285" s="5" customFormat="1" ht="15"/>
    <row r="286" s="5" customFormat="1" ht="15"/>
    <row r="287" s="5" customFormat="1" ht="15"/>
    <row r="288" s="5" customFormat="1" ht="15"/>
    <row r="289" s="5" customFormat="1" ht="15"/>
    <row r="290" s="5" customFormat="1" ht="15"/>
    <row r="291" s="5" customFormat="1" ht="15"/>
    <row r="292" s="5" customFormat="1" ht="15"/>
    <row r="293" s="5" customFormat="1" ht="15"/>
    <row r="294" s="5" customFormat="1" ht="15"/>
    <row r="295" s="5" customFormat="1" ht="15"/>
    <row r="296" s="5" customFormat="1" ht="15"/>
    <row r="297" s="5" customFormat="1" ht="15"/>
    <row r="298" s="5" customFormat="1" ht="15"/>
    <row r="299" s="5" customFormat="1" ht="15"/>
    <row r="300" s="5" customFormat="1" ht="15"/>
    <row r="301" s="5" customFormat="1" ht="15"/>
    <row r="302" s="5" customFormat="1" ht="15"/>
    <row r="303" s="5" customFormat="1" ht="15"/>
    <row r="304" s="5" customFormat="1" ht="15"/>
    <row r="305" s="5" customFormat="1" ht="15"/>
    <row r="306" s="5" customFormat="1" ht="15"/>
    <row r="307" s="5" customFormat="1" ht="15"/>
    <row r="308" s="5" customFormat="1" ht="15"/>
    <row r="309" s="5" customFormat="1" ht="15"/>
    <row r="310" s="5" customFormat="1" ht="15"/>
    <row r="311" s="5" customFormat="1" ht="15"/>
    <row r="312" s="5" customFormat="1" ht="15"/>
    <row r="313" s="5" customFormat="1" ht="15"/>
    <row r="314" s="5" customFormat="1" ht="15"/>
    <row r="315" s="5" customFormat="1" ht="15"/>
    <row r="316" s="5" customFormat="1" ht="15"/>
    <row r="317" s="5" customFormat="1" ht="15"/>
    <row r="318" s="5" customFormat="1" ht="15"/>
    <row r="319" s="5" customFormat="1" ht="15"/>
    <row r="320" s="5" customFormat="1" ht="15"/>
    <row r="321" s="5" customFormat="1" ht="15"/>
    <row r="322" s="5" customFormat="1" ht="15"/>
    <row r="323" s="5" customFormat="1" ht="15"/>
    <row r="324" s="5" customFormat="1" ht="15"/>
    <row r="325" s="5" customFormat="1" ht="15"/>
    <row r="326" s="5" customFormat="1" ht="15"/>
    <row r="327" s="5" customFormat="1" ht="15"/>
    <row r="328" s="5" customFormat="1" ht="15"/>
    <row r="329" s="5" customFormat="1" ht="15"/>
    <row r="330" s="5" customFormat="1" ht="15"/>
    <row r="331" s="5" customFormat="1" ht="15"/>
    <row r="332" s="5" customFormat="1" ht="15"/>
    <row r="333" s="5" customFormat="1" ht="15"/>
    <row r="334" s="5" customFormat="1" ht="15"/>
    <row r="335" s="5" customFormat="1" ht="15"/>
    <row r="336" s="5" customFormat="1" ht="15"/>
    <row r="337" s="5" customFormat="1" ht="15"/>
    <row r="338" s="5" customFormat="1" ht="15"/>
    <row r="339" s="5" customFormat="1" ht="15"/>
    <row r="340" s="5" customFormat="1" ht="15"/>
    <row r="341" s="5" customFormat="1" ht="15"/>
    <row r="342" s="5" customFormat="1" ht="15"/>
    <row r="343" s="5" customFormat="1" ht="15"/>
    <row r="344" s="5" customFormat="1" ht="15"/>
    <row r="345" s="5" customFormat="1" ht="15"/>
    <row r="346" s="5" customFormat="1" ht="15"/>
    <row r="347" s="5" customFormat="1" ht="15"/>
    <row r="348" s="5" customFormat="1" ht="15"/>
    <row r="349" s="5" customFormat="1" ht="15"/>
    <row r="350" s="5" customFormat="1" ht="15"/>
    <row r="351" s="5" customFormat="1" ht="15"/>
    <row r="352" s="5" customFormat="1" ht="15"/>
    <row r="353" s="5" customFormat="1" ht="15"/>
    <row r="354" s="5" customFormat="1" ht="15"/>
    <row r="355" s="5" customFormat="1" ht="15"/>
    <row r="356" s="5" customFormat="1" ht="15"/>
    <row r="357" s="5" customFormat="1" ht="15"/>
    <row r="358" s="5" customFormat="1" ht="15"/>
    <row r="359" s="5" customFormat="1" ht="15"/>
    <row r="360" s="5" customFormat="1" ht="15"/>
    <row r="361" s="5" customFormat="1" ht="15"/>
    <row r="362" s="5" customFormat="1" ht="15"/>
    <row r="363" s="5" customFormat="1" ht="15"/>
    <row r="364" s="5" customFormat="1" ht="15"/>
    <row r="365" s="5" customFormat="1" ht="15"/>
    <row r="366" s="5" customFormat="1" ht="15"/>
    <row r="367" s="5" customFormat="1" ht="15"/>
    <row r="368" s="5" customFormat="1" ht="15"/>
    <row r="369" s="5" customFormat="1" ht="15"/>
    <row r="370" s="5" customFormat="1" ht="15"/>
    <row r="371" s="5" customFormat="1" ht="15"/>
    <row r="372" s="5" customFormat="1" ht="15"/>
    <row r="373" s="5" customFormat="1" ht="15"/>
    <row r="374" s="5" customFormat="1" ht="15"/>
    <row r="375" s="5" customFormat="1" ht="15"/>
    <row r="376" s="5" customFormat="1" ht="15"/>
    <row r="377" s="5" customFormat="1" ht="15"/>
    <row r="378" s="5" customFormat="1" ht="15"/>
    <row r="379" s="5" customFormat="1" ht="15"/>
    <row r="380" s="5" customFormat="1" ht="15"/>
    <row r="381" s="5" customFormat="1" ht="15"/>
    <row r="382" s="5" customFormat="1" ht="15"/>
    <row r="383" s="5" customFormat="1" ht="15"/>
    <row r="384" s="5" customFormat="1" ht="15"/>
    <row r="385" s="5" customFormat="1" ht="15"/>
    <row r="386" s="5" customFormat="1" ht="15"/>
    <row r="387" s="5" customFormat="1" ht="15"/>
    <row r="388" s="5" customFormat="1" ht="15"/>
    <row r="389" s="5" customFormat="1" ht="15"/>
    <row r="390" s="5" customFormat="1" ht="15"/>
    <row r="391" s="5" customFormat="1" ht="15"/>
    <row r="392" s="5" customFormat="1" ht="15"/>
    <row r="393" s="5" customFormat="1" ht="15"/>
    <row r="394" s="5" customFormat="1" ht="15"/>
    <row r="395" s="5" customFormat="1" ht="15"/>
    <row r="396" s="5" customFormat="1" ht="15"/>
    <row r="397" s="5" customFormat="1" ht="15"/>
    <row r="398" s="5" customFormat="1" ht="15"/>
    <row r="399" s="5" customFormat="1" ht="15"/>
    <row r="400" s="5" customFormat="1" ht="15"/>
    <row r="401" s="5" customFormat="1" ht="15"/>
    <row r="402" s="5" customFormat="1" ht="15"/>
    <row r="403" s="5" customFormat="1" ht="15"/>
    <row r="404" s="5" customFormat="1" ht="15"/>
    <row r="405" s="5" customFormat="1" ht="15"/>
    <row r="406" s="5" customFormat="1" ht="15"/>
    <row r="407" s="5" customFormat="1" ht="15"/>
    <row r="408" s="5" customFormat="1" ht="15"/>
    <row r="409" s="5" customFormat="1" ht="15"/>
    <row r="410" s="5" customFormat="1" ht="15"/>
    <row r="411" s="5" customFormat="1" ht="15"/>
    <row r="412" s="5" customFormat="1" ht="15"/>
    <row r="413" s="5" customFormat="1" ht="15"/>
    <row r="414" s="5" customFormat="1" ht="15"/>
    <row r="415" s="5" customFormat="1" ht="15"/>
    <row r="416" s="5" customFormat="1" ht="15"/>
    <row r="417" s="5" customFormat="1" ht="15"/>
    <row r="418" s="5" customFormat="1" ht="15"/>
    <row r="419" s="5" customFormat="1" ht="15"/>
    <row r="420" s="5" customFormat="1" ht="15"/>
    <row r="421" s="5" customFormat="1" ht="15"/>
    <row r="422" s="5" customFormat="1" ht="15"/>
    <row r="423" s="5" customFormat="1" ht="15"/>
    <row r="424" s="5" customFormat="1" ht="15"/>
    <row r="425" s="5" customFormat="1" ht="15"/>
    <row r="426" s="5" customFormat="1" ht="15"/>
    <row r="427" s="5" customFormat="1" ht="15"/>
    <row r="428" s="5" customFormat="1" ht="15"/>
    <row r="429" s="5" customFormat="1" ht="15"/>
    <row r="430" s="5" customFormat="1" ht="15"/>
    <row r="431" s="5" customFormat="1" ht="15"/>
    <row r="432" s="5" customFormat="1" ht="15"/>
    <row r="433" s="5" customFormat="1" ht="15"/>
    <row r="434" s="5" customFormat="1" ht="15"/>
    <row r="435" s="5" customFormat="1" ht="15"/>
    <row r="436" s="5" customFormat="1" ht="15"/>
    <row r="437" s="5" customFormat="1" ht="15"/>
    <row r="438" s="5" customFormat="1" ht="15"/>
    <row r="439" s="5" customFormat="1" ht="15"/>
    <row r="440" s="5" customFormat="1" ht="15"/>
    <row r="441" s="5" customFormat="1" ht="15"/>
    <row r="442" s="5" customFormat="1" ht="15"/>
    <row r="443" s="5" customFormat="1" ht="15"/>
    <row r="444" s="5" customFormat="1" ht="15"/>
    <row r="445" s="5" customFormat="1" ht="15"/>
    <row r="446" s="5" customFormat="1" ht="15"/>
    <row r="447" s="5" customFormat="1" ht="15"/>
    <row r="448" s="5" customFormat="1" ht="15"/>
    <row r="449" s="5" customFormat="1" ht="15"/>
    <row r="450" s="5" customFormat="1" ht="15"/>
    <row r="451" s="5" customFormat="1" ht="15"/>
    <row r="452" s="5" customFormat="1" ht="15"/>
    <row r="453" s="5" customFormat="1" ht="15"/>
    <row r="454" s="5" customFormat="1" ht="15"/>
    <row r="455" s="5" customFormat="1" ht="15"/>
    <row r="456" s="5" customFormat="1" ht="15"/>
    <row r="457" s="5" customFormat="1" ht="15"/>
    <row r="458" s="5" customFormat="1" ht="15"/>
    <row r="459" s="5" customFormat="1" ht="15"/>
    <row r="460" s="5" customFormat="1" ht="15"/>
    <row r="461" s="5" customFormat="1" ht="15"/>
    <row r="462" s="5" customFormat="1" ht="15"/>
    <row r="463" s="5" customFormat="1" ht="15"/>
    <row r="464" s="5" customFormat="1" ht="15"/>
    <row r="465" s="5" customFormat="1" ht="15"/>
    <row r="466" s="5" customFormat="1" ht="15"/>
    <row r="467" s="5" customFormat="1" ht="15"/>
    <row r="468" s="5" customFormat="1" ht="15"/>
    <row r="469" s="5" customFormat="1" ht="15"/>
    <row r="470" s="5" customFormat="1" ht="15"/>
    <row r="471" s="5" customFormat="1" ht="15"/>
    <row r="472" s="5" customFormat="1" ht="15"/>
    <row r="473" s="5" customFormat="1" ht="15"/>
    <row r="474" s="5" customFormat="1" ht="15"/>
    <row r="475" s="5" customFormat="1" ht="15"/>
    <row r="476" s="5" customFormat="1" ht="15"/>
    <row r="477" s="5" customFormat="1" ht="15"/>
    <row r="478" s="5" customFormat="1" ht="15"/>
    <row r="479" s="5" customFormat="1" ht="15"/>
    <row r="480" s="5" customFormat="1" ht="15"/>
    <row r="481" s="5" customFormat="1" ht="15"/>
    <row r="482" s="5" customFormat="1" ht="15"/>
    <row r="483" s="5" customFormat="1" ht="15"/>
    <row r="484" s="5" customFormat="1" ht="15"/>
    <row r="485" s="5" customFormat="1" ht="15"/>
    <row r="486" s="5" customFormat="1" ht="15"/>
    <row r="487" s="5" customFormat="1" ht="15"/>
    <row r="488" s="5" customFormat="1" ht="15"/>
    <row r="489" s="5" customFormat="1" ht="15"/>
    <row r="490" s="5" customFormat="1" ht="15"/>
    <row r="491" s="5" customFormat="1" ht="15"/>
    <row r="492" s="5" customFormat="1" ht="15"/>
    <row r="493" s="5" customFormat="1" ht="15"/>
    <row r="494" s="5" customFormat="1" ht="15"/>
    <row r="495" s="5" customFormat="1" ht="15"/>
    <row r="496" s="5" customFormat="1" ht="15"/>
    <row r="497" s="5" customFormat="1" ht="15"/>
    <row r="498" s="5" customFormat="1" ht="15"/>
    <row r="499" s="5" customFormat="1" ht="15"/>
    <row r="500" s="5" customFormat="1" ht="15"/>
    <row r="501" s="5" customFormat="1" ht="15"/>
    <row r="502" s="5" customFormat="1" ht="15"/>
    <row r="503" s="5" customFormat="1" ht="15"/>
    <row r="504" s="5" customFormat="1" ht="15"/>
    <row r="505" s="5" customFormat="1" ht="15"/>
    <row r="506" s="5" customFormat="1" ht="15"/>
    <row r="507" s="5" customFormat="1" ht="15"/>
    <row r="508" s="5" customFormat="1" ht="15"/>
    <row r="509" s="5" customFormat="1" ht="15"/>
    <row r="510" s="5" customFormat="1" ht="15"/>
    <row r="511" s="5" customFormat="1" ht="15"/>
    <row r="512" s="5" customFormat="1" ht="15"/>
    <row r="513" s="5" customFormat="1" ht="15"/>
    <row r="514" s="5" customFormat="1" ht="15"/>
    <row r="515" s="5" customFormat="1" ht="15"/>
    <row r="516" s="5" customFormat="1" ht="15"/>
    <row r="517" s="5" customFormat="1" ht="15"/>
    <row r="518" s="5" customFormat="1" ht="15"/>
    <row r="519" s="5" customFormat="1" ht="15"/>
    <row r="520" s="5" customFormat="1" ht="15"/>
    <row r="521" s="5" customFormat="1" ht="15"/>
    <row r="522" s="5" customFormat="1" ht="15"/>
    <row r="523" s="5" customFormat="1" ht="15"/>
    <row r="524" s="5" customFormat="1" ht="15"/>
    <row r="525" s="5" customFormat="1" ht="15"/>
    <row r="526" s="5" customFormat="1" ht="15"/>
    <row r="527" s="5" customFormat="1" ht="15"/>
    <row r="528" s="5" customFormat="1" ht="15"/>
    <row r="529" s="5" customFormat="1" ht="15"/>
    <row r="530" s="5" customFormat="1" ht="15"/>
    <row r="531" s="5" customFormat="1" ht="15"/>
    <row r="532" s="5" customFormat="1" ht="15"/>
    <row r="533" s="5" customFormat="1" ht="15"/>
    <row r="534" s="5" customFormat="1" ht="15"/>
    <row r="535" s="5" customFormat="1" ht="15"/>
    <row r="536" s="5" customFormat="1" ht="15"/>
    <row r="537" s="5" customFormat="1" ht="15"/>
    <row r="538" s="5" customFormat="1" ht="15"/>
    <row r="539" s="5" customFormat="1" ht="15"/>
    <row r="540" s="5" customFormat="1" ht="15"/>
    <row r="541" s="5" customFormat="1" ht="15"/>
    <row r="542" s="5" customFormat="1" ht="15"/>
    <row r="543" s="5" customFormat="1" ht="15"/>
    <row r="544" s="5" customFormat="1" ht="15"/>
    <row r="545" s="5" customFormat="1" ht="15"/>
    <row r="546" s="5" customFormat="1" ht="15"/>
    <row r="547" s="5" customFormat="1" ht="15"/>
    <row r="548" s="5" customFormat="1" ht="15"/>
    <row r="549" s="5" customFormat="1" ht="15"/>
    <row r="550" s="5" customFormat="1" ht="15"/>
    <row r="551" s="5" customFormat="1" ht="15"/>
    <row r="552" s="5" customFormat="1" ht="15"/>
    <row r="553" s="5" customFormat="1" ht="15"/>
    <row r="554" s="5" customFormat="1" ht="15"/>
    <row r="555" s="5" customFormat="1" ht="15"/>
    <row r="556" s="5" customFormat="1" ht="15"/>
    <row r="557" s="5" customFormat="1" ht="15"/>
    <row r="558" s="5" customFormat="1" ht="15"/>
    <row r="559" s="5" customFormat="1" ht="15"/>
    <row r="560" s="5" customFormat="1" ht="15"/>
    <row r="561" s="5" customFormat="1" ht="15"/>
    <row r="562" s="5" customFormat="1" ht="15"/>
    <row r="563" s="5" customFormat="1" ht="15"/>
    <row r="564" s="5" customFormat="1" ht="15"/>
    <row r="565" s="5" customFormat="1" ht="15"/>
    <row r="566" s="5" customFormat="1" ht="15"/>
    <row r="567" s="5" customFormat="1" ht="15"/>
    <row r="568" s="5" customFormat="1" ht="15"/>
    <row r="569" s="5" customFormat="1" ht="15"/>
    <row r="570" s="5" customFormat="1" ht="15"/>
    <row r="571" s="5" customFormat="1" ht="15"/>
    <row r="572" s="5" customFormat="1" ht="15"/>
    <row r="573" s="5" customFormat="1" ht="15"/>
    <row r="574" s="5" customFormat="1" ht="15"/>
    <row r="575" s="5" customFormat="1" ht="15"/>
    <row r="576" s="5" customFormat="1" ht="15"/>
    <row r="577" s="5" customFormat="1" ht="15"/>
    <row r="578" s="5" customFormat="1" ht="15"/>
    <row r="579" s="5" customFormat="1" ht="15"/>
    <row r="580" s="5" customFormat="1" ht="15"/>
    <row r="581" s="5" customFormat="1" ht="15"/>
    <row r="582" s="5" customFormat="1" ht="15"/>
    <row r="583" s="5" customFormat="1" ht="15"/>
    <row r="584" s="5" customFormat="1" ht="15"/>
    <row r="585" s="5" customFormat="1" ht="15"/>
    <row r="586" s="5" customFormat="1" ht="15"/>
    <row r="587" s="5" customFormat="1" ht="15"/>
    <row r="588" s="5" customFormat="1" ht="15"/>
    <row r="589" s="5" customFormat="1" ht="15"/>
    <row r="590" s="5" customFormat="1" ht="15"/>
    <row r="591" s="5" customFormat="1" ht="15"/>
    <row r="592" s="5" customFormat="1" ht="15"/>
    <row r="593" s="5" customFormat="1" ht="15"/>
    <row r="594" s="5" customFormat="1" ht="15"/>
    <row r="595" s="5" customFormat="1" ht="15"/>
    <row r="596" s="5" customFormat="1" ht="15"/>
    <row r="597" s="5" customFormat="1" ht="15"/>
    <row r="598" s="5" customFormat="1" ht="15"/>
    <row r="599" s="5" customFormat="1" ht="15"/>
    <row r="600" s="5" customFormat="1" ht="15"/>
    <row r="601" s="5" customFormat="1" ht="15"/>
    <row r="602" s="5" customFormat="1" ht="15"/>
    <row r="603" s="5" customFormat="1" ht="15"/>
    <row r="604" s="5" customFormat="1" ht="15"/>
    <row r="605" s="5" customFormat="1" ht="15"/>
    <row r="606" s="5" customFormat="1" ht="15"/>
    <row r="607" s="5" customFormat="1" ht="15"/>
    <row r="608" s="5" customFormat="1" ht="15"/>
    <row r="609" s="5" customFormat="1" ht="15"/>
    <row r="610" s="5" customFormat="1" ht="15"/>
    <row r="611" s="5" customFormat="1" ht="15"/>
    <row r="612" s="5" customFormat="1" ht="15"/>
    <row r="613" s="5" customFormat="1" ht="15"/>
    <row r="614" s="5" customFormat="1" ht="15"/>
    <row r="615" s="5" customFormat="1" ht="15"/>
    <row r="616" s="5" customFormat="1" ht="15"/>
    <row r="617" s="5" customFormat="1" ht="15"/>
    <row r="618" s="5" customFormat="1" ht="15"/>
    <row r="619" s="5" customFormat="1" ht="15"/>
    <row r="620" s="5" customFormat="1" ht="15"/>
    <row r="621" s="5" customFormat="1" ht="15"/>
    <row r="622" s="5" customFormat="1" ht="15"/>
    <row r="623" s="5" customFormat="1" ht="15"/>
    <row r="624" s="5" customFormat="1" ht="15"/>
    <row r="625" s="5" customFormat="1" ht="15"/>
    <row r="626" s="5" customFormat="1" ht="15"/>
    <row r="627" s="5" customFormat="1" ht="15"/>
    <row r="628" s="5" customFormat="1" ht="15"/>
    <row r="629" s="5" customFormat="1" ht="15"/>
    <row r="630" s="5" customFormat="1" ht="15"/>
    <row r="631" s="5" customFormat="1" ht="15"/>
    <row r="632" s="5" customFormat="1" ht="15"/>
    <row r="633" s="5" customFormat="1" ht="15"/>
    <row r="634" s="5" customFormat="1" ht="15"/>
    <row r="635" s="5" customFormat="1" ht="15"/>
    <row r="636" s="5" customFormat="1" ht="15"/>
    <row r="637" s="5" customFormat="1" ht="15"/>
    <row r="638" s="5" customFormat="1" ht="15"/>
    <row r="639" s="5" customFormat="1" ht="15"/>
    <row r="640" s="5" customFormat="1" ht="15"/>
    <row r="641" s="5" customFormat="1" ht="15"/>
    <row r="642" s="5" customFormat="1" ht="15"/>
    <row r="643" s="5" customFormat="1" ht="15"/>
    <row r="644" s="5" customFormat="1" ht="15"/>
    <row r="645" s="5" customFormat="1" ht="15"/>
    <row r="646" s="5" customFormat="1" ht="15"/>
    <row r="647" s="5" customFormat="1" ht="15"/>
    <row r="648" s="5" customFormat="1" ht="15"/>
    <row r="649" s="5" customFormat="1" ht="15"/>
    <row r="650" s="5" customFormat="1" ht="15"/>
    <row r="651" s="5" customFormat="1" ht="15"/>
    <row r="652" s="5" customFormat="1" ht="15"/>
    <row r="653" s="5" customFormat="1" ht="15"/>
    <row r="654" s="5" customFormat="1" ht="15"/>
    <row r="655" s="5" customFormat="1" ht="15"/>
    <row r="656" s="5" customFormat="1" ht="15"/>
    <row r="657" s="5" customFormat="1" ht="15"/>
    <row r="658" s="5" customFormat="1" ht="15"/>
    <row r="659" s="5" customFormat="1" ht="15"/>
    <row r="660" s="5" customFormat="1" ht="15"/>
    <row r="661" s="5" customFormat="1" ht="15"/>
    <row r="662" s="5" customFormat="1" ht="15"/>
    <row r="663" s="5" customFormat="1" ht="15"/>
    <row r="664" s="5" customFormat="1" ht="15"/>
    <row r="665" s="5" customFormat="1" ht="15"/>
    <row r="666" s="5" customFormat="1" ht="15"/>
    <row r="667" s="5" customFormat="1" ht="15"/>
    <row r="668" s="5" customFormat="1" ht="15"/>
    <row r="669" s="5" customFormat="1" ht="15"/>
    <row r="670" s="5" customFormat="1" ht="15"/>
    <row r="671" s="5" customFormat="1" ht="15"/>
    <row r="672" s="5" customFormat="1" ht="15"/>
    <row r="673" s="5" customFormat="1" ht="15"/>
    <row r="674" s="5" customFormat="1" ht="15"/>
    <row r="675" s="5" customFormat="1" ht="15"/>
    <row r="676" s="5" customFormat="1" ht="15"/>
    <row r="677" s="5" customFormat="1" ht="15"/>
    <row r="678" s="5" customFormat="1" ht="15"/>
    <row r="679" s="5" customFormat="1" ht="15"/>
    <row r="680" s="5" customFormat="1" ht="15"/>
    <row r="681" s="5" customFormat="1" ht="15"/>
    <row r="682" s="5" customFormat="1" ht="15"/>
    <row r="683" s="5" customFormat="1" ht="15"/>
    <row r="684" s="5" customFormat="1" ht="15"/>
    <row r="685" s="5" customFormat="1" ht="15"/>
    <row r="686" s="5" customFormat="1" ht="15"/>
    <row r="687" s="5" customFormat="1" ht="15"/>
    <row r="688" s="5" customFormat="1" ht="15"/>
    <row r="689" s="5" customFormat="1" ht="15"/>
    <row r="690" s="5" customFormat="1" ht="15"/>
    <row r="691" s="5" customFormat="1" ht="15"/>
    <row r="692" s="5" customFormat="1" ht="15"/>
    <row r="693" s="5" customFormat="1" ht="15"/>
    <row r="694" s="5" customFormat="1" ht="15"/>
    <row r="695" s="5" customFormat="1" ht="15"/>
    <row r="696" s="5" customFormat="1" ht="15"/>
    <row r="697" s="5" customFormat="1" ht="15"/>
    <row r="698" s="5" customFormat="1" ht="15"/>
    <row r="699" s="5" customFormat="1" ht="15"/>
    <row r="700" s="5" customFormat="1" ht="15"/>
    <row r="701" s="5" customFormat="1" ht="15"/>
    <row r="702" s="5" customFormat="1" ht="15"/>
    <row r="703" s="5" customFormat="1" ht="15"/>
    <row r="704" s="5" customFormat="1" ht="15"/>
    <row r="705" s="5" customFormat="1" ht="15"/>
    <row r="706" s="5" customFormat="1" ht="15"/>
    <row r="707" s="5" customFormat="1" ht="15"/>
    <row r="708" s="5" customFormat="1" ht="15"/>
    <row r="709" s="5" customFormat="1" ht="15"/>
    <row r="710" s="5" customFormat="1" ht="15"/>
    <row r="711" s="5" customFormat="1" ht="15"/>
    <row r="712" s="5" customFormat="1" ht="15"/>
    <row r="713" s="5" customFormat="1" ht="15"/>
    <row r="714" s="5" customFormat="1" ht="15"/>
    <row r="715" s="5" customFormat="1" ht="15"/>
    <row r="716" s="5" customFormat="1" ht="15"/>
    <row r="717" s="5" customFormat="1" ht="15"/>
    <row r="718" s="5" customFormat="1" ht="15"/>
    <row r="719" s="5" customFormat="1" ht="15"/>
    <row r="720" s="5" customFormat="1" ht="15"/>
    <row r="721" s="5" customFormat="1" ht="15"/>
    <row r="722" s="5" customFormat="1" ht="15"/>
    <row r="723" s="5" customFormat="1" ht="15"/>
    <row r="724" s="5" customFormat="1" ht="15"/>
    <row r="725" s="5" customFormat="1" ht="15"/>
    <row r="726" s="5" customFormat="1" ht="15"/>
    <row r="727" s="5" customFormat="1" ht="15"/>
    <row r="728" s="5" customFormat="1" ht="15"/>
    <row r="729" s="5" customFormat="1" ht="15"/>
    <row r="730" s="5" customFormat="1" ht="15"/>
    <row r="731" s="5" customFormat="1" ht="15"/>
    <row r="732" s="5" customFormat="1" ht="15"/>
    <row r="733" s="5" customFormat="1" ht="15"/>
    <row r="734" s="5" customFormat="1" ht="15"/>
    <row r="735" s="5" customFormat="1" ht="15"/>
    <row r="736" s="5" customFormat="1" ht="15"/>
    <row r="737" s="5" customFormat="1" ht="15"/>
    <row r="738" s="5" customFormat="1" ht="15"/>
    <row r="739" s="5" customFormat="1" ht="15"/>
    <row r="740" s="5" customFormat="1" ht="15"/>
    <row r="741" s="5" customFormat="1" ht="15"/>
    <row r="742" s="5" customFormat="1" ht="15"/>
    <row r="743" s="5" customFormat="1" ht="15"/>
    <row r="744" s="5" customFormat="1" ht="15"/>
    <row r="745" s="5" customFormat="1" ht="15"/>
    <row r="746" s="5" customFormat="1" ht="15"/>
    <row r="747" s="5" customFormat="1" ht="15"/>
    <row r="748" s="5" customFormat="1" ht="15"/>
    <row r="749" s="5" customFormat="1" ht="15"/>
    <row r="750" s="5" customFormat="1" ht="15"/>
    <row r="751" s="5" customFormat="1" ht="15"/>
    <row r="752" s="5" customFormat="1" ht="15"/>
    <row r="753" s="5" customFormat="1" ht="15"/>
    <row r="754" s="5" customFormat="1" ht="15"/>
    <row r="755" s="5" customFormat="1" ht="15"/>
    <row r="756" s="5" customFormat="1" ht="15"/>
    <row r="757" s="5" customFormat="1" ht="15"/>
    <row r="758" s="5" customFormat="1" ht="15"/>
    <row r="759" s="5" customFormat="1" ht="15"/>
    <row r="760" s="5" customFormat="1" ht="15"/>
    <row r="761" s="5" customFormat="1" ht="15"/>
    <row r="762" s="5" customFormat="1" ht="15"/>
    <row r="763" s="5" customFormat="1" ht="15"/>
    <row r="764" s="5" customFormat="1" ht="15"/>
    <row r="765" s="5" customFormat="1" ht="15"/>
    <row r="766" s="5" customFormat="1" ht="15"/>
    <row r="767" s="5" customFormat="1" ht="15"/>
    <row r="768" s="5" customFormat="1" ht="15"/>
    <row r="769" s="5" customFormat="1" ht="15"/>
    <row r="770" s="5" customFormat="1" ht="15"/>
    <row r="771" s="5" customFormat="1" ht="15"/>
    <row r="772" s="5" customFormat="1" ht="15"/>
    <row r="773" s="5" customFormat="1" ht="15"/>
    <row r="774" s="5" customFormat="1" ht="15"/>
    <row r="775" s="5" customFormat="1" ht="15"/>
    <row r="776" s="5" customFormat="1" ht="15"/>
    <row r="777" s="5" customFormat="1" ht="15"/>
    <row r="778" s="5" customFormat="1" ht="15"/>
    <row r="779" s="5" customFormat="1" ht="15"/>
    <row r="780" s="5" customFormat="1" ht="15"/>
    <row r="781" s="5" customFormat="1" ht="15"/>
    <row r="782" s="5" customFormat="1" ht="15"/>
    <row r="783" s="5" customFormat="1" ht="15"/>
    <row r="784" s="5" customFormat="1" ht="15"/>
    <row r="785" s="5" customFormat="1" ht="15"/>
    <row r="786" s="5" customFormat="1" ht="15"/>
    <row r="787" s="5" customFormat="1" ht="15"/>
    <row r="788" s="5" customFormat="1" ht="15"/>
    <row r="789" s="5" customFormat="1" ht="15"/>
    <row r="790" s="5" customFormat="1" ht="15"/>
    <row r="791" s="5" customFormat="1" ht="15"/>
    <row r="792" s="5" customFormat="1" ht="15"/>
    <row r="793" s="5" customFormat="1" ht="15"/>
    <row r="794" s="5" customFormat="1" ht="15"/>
    <row r="795" s="5" customFormat="1" ht="15"/>
    <row r="796" s="5" customFormat="1" ht="15"/>
    <row r="797" s="5" customFormat="1" ht="15"/>
    <row r="798" s="5" customFormat="1" ht="15"/>
    <row r="799" s="5" customFormat="1" ht="15"/>
    <row r="800" s="5" customFormat="1" ht="15"/>
    <row r="801" s="5" customFormat="1" ht="15"/>
    <row r="802" s="5" customFormat="1" ht="15"/>
    <row r="803" s="5" customFormat="1" ht="15"/>
    <row r="804" s="5" customFormat="1" ht="15"/>
    <row r="805" s="5" customFormat="1" ht="15"/>
    <row r="806" s="5" customFormat="1" ht="15"/>
    <row r="807" s="5" customFormat="1" ht="15"/>
    <row r="808" s="5" customFormat="1" ht="15"/>
    <row r="809" s="5" customFormat="1" ht="15"/>
    <row r="810" s="5" customFormat="1" ht="15"/>
    <row r="811" s="5" customFormat="1" ht="15"/>
    <row r="812" s="5" customFormat="1" ht="15"/>
    <row r="813" s="5" customFormat="1" ht="15"/>
    <row r="814" s="5" customFormat="1" ht="15"/>
    <row r="815" s="5" customFormat="1" ht="15"/>
    <row r="816" s="5" customFormat="1" ht="15"/>
    <row r="817" s="5" customFormat="1" ht="15"/>
    <row r="818" s="5" customFormat="1" ht="15"/>
    <row r="819" s="5" customFormat="1" ht="15"/>
    <row r="820" s="5" customFormat="1" ht="15"/>
    <row r="821" s="5" customFormat="1" ht="15"/>
    <row r="822" s="5" customFormat="1" ht="15"/>
    <row r="823" s="5" customFormat="1" ht="15"/>
    <row r="824" s="5" customFormat="1" ht="15"/>
    <row r="825" s="5" customFormat="1" ht="15"/>
    <row r="826" s="5" customFormat="1" ht="15"/>
    <row r="827" s="5" customFormat="1" ht="15"/>
    <row r="828" s="5" customFormat="1" ht="15"/>
    <row r="829" s="5" customFormat="1" ht="15"/>
    <row r="830" s="5" customFormat="1" ht="15"/>
    <row r="831" s="5" customFormat="1" ht="15"/>
    <row r="832" s="5" customFormat="1" ht="15"/>
    <row r="833" s="5" customFormat="1" ht="15"/>
    <row r="834" s="5" customFormat="1" ht="15"/>
    <row r="835" s="5" customFormat="1" ht="15"/>
    <row r="836" s="5" customFormat="1" ht="15"/>
    <row r="837" s="5" customFormat="1" ht="15"/>
    <row r="838" s="5" customFormat="1" ht="15"/>
    <row r="839" s="5" customFormat="1" ht="15"/>
    <row r="840" s="5" customFormat="1" ht="15"/>
    <row r="841" s="5" customFormat="1" ht="15"/>
    <row r="842" s="5" customFormat="1" ht="15"/>
    <row r="843" s="5" customFormat="1" ht="15"/>
    <row r="844" s="5" customFormat="1" ht="15"/>
    <row r="845" s="5" customFormat="1" ht="15"/>
    <row r="846" s="5" customFormat="1" ht="15"/>
    <row r="847" s="5" customFormat="1" ht="15"/>
    <row r="848" s="5" customFormat="1" ht="15"/>
    <row r="849" s="5" customFormat="1" ht="15"/>
    <row r="850" s="5" customFormat="1" ht="15"/>
    <row r="851" s="5" customFormat="1" ht="15"/>
    <row r="852" s="5" customFormat="1" ht="15"/>
    <row r="853" s="5" customFormat="1" ht="15"/>
    <row r="854" s="5" customFormat="1" ht="15"/>
    <row r="855" s="5" customFormat="1" ht="15"/>
    <row r="856" s="5" customFormat="1" ht="15"/>
    <row r="857" s="5" customFormat="1" ht="15"/>
    <row r="858" s="5" customFormat="1" ht="15"/>
    <row r="859" s="5" customFormat="1" ht="15"/>
    <row r="860" s="5" customFormat="1" ht="15"/>
    <row r="861" s="5" customFormat="1" ht="15"/>
    <row r="862" s="5" customFormat="1" ht="15"/>
    <row r="863" s="5" customFormat="1" ht="15"/>
    <row r="864" s="5" customFormat="1" ht="15"/>
    <row r="865" s="5" customFormat="1" ht="15"/>
    <row r="866" s="5" customFormat="1" ht="15"/>
    <row r="867" s="5" customFormat="1" ht="15"/>
    <row r="868" s="5" customFormat="1" ht="15"/>
    <row r="869" s="5" customFormat="1" ht="15"/>
    <row r="870" s="5" customFormat="1" ht="15"/>
    <row r="871" s="5" customFormat="1" ht="15"/>
    <row r="872" s="5" customFormat="1" ht="15"/>
    <row r="873" s="5" customFormat="1" ht="15"/>
    <row r="874" s="5" customFormat="1" ht="15"/>
    <row r="875" s="5" customFormat="1" ht="15"/>
    <row r="876" s="5" customFormat="1" ht="15"/>
    <row r="877" s="5" customFormat="1" ht="15"/>
    <row r="878" s="5" customFormat="1" ht="15"/>
    <row r="879" s="5" customFormat="1" ht="15"/>
    <row r="880" s="5" customFormat="1" ht="15"/>
    <row r="881" s="5" customFormat="1" ht="15"/>
    <row r="882" s="5" customFormat="1" ht="15"/>
    <row r="883" s="5" customFormat="1" ht="15"/>
    <row r="884" s="5" customFormat="1" ht="15"/>
    <row r="885" s="5" customFormat="1" ht="15"/>
    <row r="886" s="5" customFormat="1" ht="15"/>
    <row r="887" s="5" customFormat="1" ht="15"/>
    <row r="888" s="5" customFormat="1" ht="15"/>
    <row r="889" s="5" customFormat="1" ht="15"/>
    <row r="890" s="5" customFormat="1" ht="15"/>
    <row r="891" s="5" customFormat="1" ht="15"/>
    <row r="892" s="5" customFormat="1" ht="15"/>
    <row r="893" s="5" customFormat="1" ht="15"/>
    <row r="894" s="5" customFormat="1" ht="15"/>
    <row r="895" s="5" customFormat="1" ht="15"/>
    <row r="896" s="5" customFormat="1" ht="15"/>
    <row r="897" s="5" customFormat="1" ht="15"/>
    <row r="898" s="5" customFormat="1" ht="15"/>
    <row r="899" s="5" customFormat="1" ht="15"/>
    <row r="900" s="5" customFormat="1" ht="15"/>
    <row r="901" s="5" customFormat="1" ht="15"/>
    <row r="902" s="5" customFormat="1" ht="15"/>
    <row r="903" s="5" customFormat="1" ht="15"/>
    <row r="904" s="5" customFormat="1" ht="15"/>
    <row r="905" s="5" customFormat="1" ht="15"/>
    <row r="906" s="5" customFormat="1" ht="15"/>
    <row r="907" s="5" customFormat="1" ht="15"/>
    <row r="908" s="5" customFormat="1" ht="15"/>
    <row r="909" s="5" customFormat="1" ht="15"/>
    <row r="910" s="5" customFormat="1" ht="15"/>
    <row r="911" s="5" customFormat="1" ht="15"/>
    <row r="912" s="5" customFormat="1" ht="15"/>
    <row r="913" s="5" customFormat="1" ht="15"/>
    <row r="914" s="5" customFormat="1" ht="15"/>
    <row r="915" s="5" customFormat="1" ht="15"/>
    <row r="916" s="5" customFormat="1" ht="15"/>
    <row r="917" s="5" customFormat="1" ht="15"/>
    <row r="918" s="5" customFormat="1" ht="15"/>
    <row r="919" s="5" customFormat="1" ht="15"/>
    <row r="920" s="5" customFormat="1" ht="15"/>
    <row r="921" s="5" customFormat="1" ht="15"/>
    <row r="922" s="5" customFormat="1" ht="15"/>
    <row r="923" s="5" customFormat="1" ht="15"/>
    <row r="924" s="5" customFormat="1" ht="15"/>
    <row r="925" s="5" customFormat="1" ht="15"/>
    <row r="926" s="5" customFormat="1" ht="15"/>
    <row r="927" s="5" customFormat="1" ht="15"/>
    <row r="928" s="5" customFormat="1" ht="15"/>
    <row r="929" s="5" customFormat="1" ht="15"/>
    <row r="930" s="5" customFormat="1" ht="15"/>
    <row r="931" s="5" customFormat="1" ht="15"/>
    <row r="932" s="5" customFormat="1" ht="15"/>
    <row r="933" s="5" customFormat="1" ht="15"/>
    <row r="934" s="5" customFormat="1" ht="15"/>
    <row r="935" s="5" customFormat="1" ht="15"/>
    <row r="936" s="5" customFormat="1" ht="15"/>
    <row r="937" s="5" customFormat="1" ht="15"/>
    <row r="938" s="5" customFormat="1" ht="15"/>
    <row r="939" s="5" customFormat="1" ht="15"/>
    <row r="940" s="5" customFormat="1" ht="15"/>
    <row r="941" s="5" customFormat="1" ht="15"/>
    <row r="942" s="5" customFormat="1" ht="15"/>
    <row r="943" s="5" customFormat="1" ht="15"/>
    <row r="944" s="5" customFormat="1" ht="15"/>
    <row r="945" s="5" customFormat="1" ht="15"/>
    <row r="946" s="5" customFormat="1" ht="15"/>
    <row r="947" s="5" customFormat="1" ht="15"/>
    <row r="948" s="5" customFormat="1" ht="15"/>
    <row r="949" s="5" customFormat="1" ht="15"/>
    <row r="950" s="5" customFormat="1" ht="15"/>
    <row r="951" s="5" customFormat="1" ht="15"/>
    <row r="952" s="5" customFormat="1" ht="15"/>
    <row r="953" s="5" customFormat="1" ht="15"/>
    <row r="954" s="5" customFormat="1" ht="15"/>
    <row r="955" s="5" customFormat="1" ht="15"/>
    <row r="956" s="5" customFormat="1" ht="15"/>
    <row r="957" s="5" customFormat="1" ht="15"/>
    <row r="958" s="5" customFormat="1" ht="15"/>
    <row r="959" s="5" customFormat="1" ht="15"/>
    <row r="960" s="5" customFormat="1" ht="15"/>
    <row r="961" s="5" customFormat="1" ht="15"/>
    <row r="962" s="5" customFormat="1" ht="15"/>
    <row r="963" s="5" customFormat="1" ht="15"/>
    <row r="964" s="5" customFormat="1" ht="15"/>
    <row r="965" s="5" customFormat="1" ht="15"/>
    <row r="966" s="5" customFormat="1" ht="15"/>
    <row r="967" s="5" customFormat="1" ht="15"/>
    <row r="968" s="5" customFormat="1" ht="15"/>
    <row r="969" s="5" customFormat="1" ht="15"/>
    <row r="970" s="5" customFormat="1" ht="15"/>
    <row r="971" s="5" customFormat="1" ht="15"/>
    <row r="972" s="5" customFormat="1" ht="15"/>
    <row r="973" s="5" customFormat="1" ht="15"/>
    <row r="974" s="5" customFormat="1" ht="15"/>
    <row r="975" s="5" customFormat="1" ht="15"/>
    <row r="976" s="5" customFormat="1" ht="15"/>
    <row r="977" s="5" customFormat="1" ht="15"/>
    <row r="978" s="5" customFormat="1" ht="15"/>
    <row r="979" s="5" customFormat="1" ht="15"/>
    <row r="980" s="5" customFormat="1" ht="15"/>
    <row r="981" s="5" customFormat="1" ht="15"/>
    <row r="982" s="5" customFormat="1" ht="15"/>
    <row r="983" s="5" customFormat="1" ht="15"/>
    <row r="984" s="5" customFormat="1" ht="15"/>
    <row r="985" s="5" customFormat="1" ht="15"/>
    <row r="986" s="5" customFormat="1" ht="15"/>
    <row r="987" s="5" customFormat="1" ht="15"/>
    <row r="988" s="5" customFormat="1" ht="15"/>
    <row r="989" s="5" customFormat="1" ht="15"/>
    <row r="990" s="5" customFormat="1" ht="15"/>
    <row r="991" s="5" customFormat="1" ht="15"/>
    <row r="992" s="5" customFormat="1" ht="15"/>
    <row r="993" s="5" customFormat="1" ht="15"/>
    <row r="994" s="5" customFormat="1" ht="15"/>
    <row r="995" s="5" customFormat="1" ht="15"/>
    <row r="996" s="5" customFormat="1" ht="15"/>
    <row r="997" s="5" customFormat="1" ht="15"/>
    <row r="998" s="5" customFormat="1" ht="15"/>
    <row r="999" s="5" customFormat="1" ht="15"/>
    <row r="1000" s="5" customFormat="1" ht="15"/>
    <row r="1001" s="5" customFormat="1" ht="15"/>
    <row r="1002" s="5" customFormat="1" ht="15"/>
    <row r="1003" s="5" customFormat="1" ht="15"/>
    <row r="1004" s="5" customFormat="1" ht="15"/>
    <row r="1005" s="5" customFormat="1" ht="15"/>
    <row r="1006" s="5" customFormat="1" ht="15"/>
    <row r="1007" s="5" customFormat="1" ht="15"/>
    <row r="1008" s="5" customFormat="1" ht="15"/>
    <row r="1009" s="5" customFormat="1" ht="15"/>
    <row r="1010" s="5" customFormat="1" ht="15"/>
    <row r="1011" s="5" customFormat="1" ht="15"/>
    <row r="1012" s="5" customFormat="1" ht="15"/>
    <row r="1013" s="5" customFormat="1" ht="15"/>
    <row r="1014" s="5" customFormat="1" ht="15"/>
    <row r="1015" s="5" customFormat="1" ht="15"/>
    <row r="1016" s="5" customFormat="1" ht="15"/>
    <row r="1017" s="5" customFormat="1" ht="15"/>
    <row r="1018" s="5" customFormat="1" ht="15"/>
    <row r="1019" s="5" customFormat="1" ht="15"/>
    <row r="1020" s="5" customFormat="1" ht="15"/>
    <row r="1021" s="5" customFormat="1" ht="15"/>
    <row r="1022" s="5" customFormat="1" ht="15"/>
    <row r="1023" s="5" customFormat="1" ht="15"/>
    <row r="1024" s="5" customFormat="1" ht="15"/>
    <row r="1025" s="5" customFormat="1" ht="15"/>
    <row r="1026" s="5" customFormat="1" ht="15"/>
    <row r="1027" s="5" customFormat="1" ht="15"/>
    <row r="1028" s="5" customFormat="1" ht="15"/>
    <row r="1029" s="5" customFormat="1" ht="15"/>
    <row r="1030" s="5" customFormat="1" ht="15"/>
    <row r="1031" s="5" customFormat="1" ht="15"/>
    <row r="1032" s="5" customFormat="1" ht="15"/>
    <row r="1033" s="5" customFormat="1" ht="15"/>
    <row r="1034" s="5" customFormat="1" ht="15"/>
    <row r="1035" s="5" customFormat="1" ht="15"/>
    <row r="1036" s="5" customFormat="1" ht="15"/>
    <row r="1037" s="5" customFormat="1" ht="15"/>
    <row r="1038" s="5" customFormat="1" ht="15"/>
    <row r="1039" s="5" customFormat="1" ht="15"/>
    <row r="1040" s="5" customFormat="1" ht="15"/>
    <row r="1041" s="5" customFormat="1" ht="15"/>
    <row r="1042" s="5" customFormat="1" ht="15"/>
    <row r="1043" s="5" customFormat="1" ht="15"/>
    <row r="1044" s="5" customFormat="1" ht="15"/>
    <row r="1045" s="5" customFormat="1" ht="15"/>
    <row r="1046" s="5" customFormat="1" ht="15"/>
    <row r="1047" s="5" customFormat="1" ht="15"/>
    <row r="1048" s="5" customFormat="1" ht="15"/>
    <row r="1049" s="5" customFormat="1" ht="15"/>
    <row r="1050" s="5" customFormat="1" ht="15"/>
    <row r="1051" s="5" customFormat="1" ht="15"/>
    <row r="1052" s="5" customFormat="1" ht="15"/>
    <row r="1053" s="5" customFormat="1" ht="15"/>
    <row r="1054" s="5" customFormat="1" ht="15"/>
    <row r="1055" s="5" customFormat="1" ht="15"/>
    <row r="1056" s="5" customFormat="1" ht="15"/>
    <row r="1057" s="5" customFormat="1" ht="15"/>
    <row r="1058" s="5" customFormat="1" ht="15"/>
    <row r="1059" s="5" customFormat="1" ht="15"/>
    <row r="1060" s="5" customFormat="1" ht="15"/>
    <row r="1061" s="5" customFormat="1" ht="15"/>
    <row r="1062" s="5" customFormat="1" ht="15"/>
    <row r="1063" s="5" customFormat="1" ht="15"/>
    <row r="1064" s="5" customFormat="1" ht="15"/>
    <row r="1065" s="5" customFormat="1" ht="15"/>
    <row r="1066" s="5" customFormat="1" ht="15"/>
    <row r="1067" s="5" customFormat="1" ht="15"/>
    <row r="1068" s="5" customFormat="1" ht="15"/>
    <row r="1069" s="5" customFormat="1" ht="15"/>
    <row r="1070" s="5" customFormat="1" ht="15"/>
    <row r="1071" s="5" customFormat="1" ht="15"/>
    <row r="1072" s="5" customFormat="1" ht="15"/>
    <row r="1073" s="5" customFormat="1" ht="15"/>
    <row r="1074" s="5" customFormat="1" ht="15"/>
    <row r="1075" s="5" customFormat="1" ht="15"/>
    <row r="1076" s="5" customFormat="1" ht="15"/>
    <row r="1077" s="5" customFormat="1" ht="15"/>
    <row r="1078" s="5" customFormat="1" ht="15"/>
    <row r="1079" s="5" customFormat="1" ht="15"/>
    <row r="1080" s="5" customFormat="1" ht="15"/>
    <row r="1081" s="5" customFormat="1" ht="15"/>
    <row r="1082" s="5" customFormat="1" ht="15"/>
    <row r="1083" s="5" customFormat="1" ht="15"/>
    <row r="1084" s="5" customFormat="1" ht="15"/>
    <row r="1085" s="5" customFormat="1" ht="15"/>
    <row r="1086" s="5" customFormat="1" ht="15"/>
    <row r="1087" s="5" customFormat="1" ht="15"/>
    <row r="1088" s="5" customFormat="1" ht="15"/>
    <row r="1089" s="5" customFormat="1" ht="15"/>
    <row r="1090" s="5" customFormat="1" ht="15"/>
    <row r="1091" s="5" customFormat="1" ht="15"/>
    <row r="1092" s="5" customFormat="1" ht="15"/>
    <row r="1093" s="5" customFormat="1" ht="15"/>
    <row r="1094" s="5" customFormat="1" ht="15"/>
    <row r="1095" s="5" customFormat="1" ht="15"/>
    <row r="1096" s="5" customFormat="1" ht="15"/>
    <row r="1097" s="5" customFormat="1" ht="15"/>
    <row r="1098" s="5" customFormat="1" ht="15"/>
    <row r="1099" s="5" customFormat="1" ht="15"/>
    <row r="1100" s="5" customFormat="1" ht="15"/>
    <row r="1101" s="5" customFormat="1" ht="15"/>
    <row r="1102" s="5" customFormat="1" ht="15"/>
    <row r="1103" s="5" customFormat="1" ht="15"/>
    <row r="1104" s="5" customFormat="1" ht="15"/>
    <row r="1105" s="5" customFormat="1" ht="15"/>
    <row r="1106" s="5" customFormat="1" ht="15"/>
    <row r="1107" s="5" customFormat="1" ht="15"/>
    <row r="1108" s="5" customFormat="1" ht="15"/>
    <row r="1109" s="5" customFormat="1" ht="15"/>
    <row r="1110" s="5" customFormat="1" ht="15"/>
    <row r="1111" s="5" customFormat="1" ht="15"/>
    <row r="1112" s="5" customFormat="1" ht="15"/>
    <row r="1113" s="5" customFormat="1" ht="15"/>
    <row r="1114" s="5" customFormat="1" ht="15"/>
    <row r="1115" s="5" customFormat="1" ht="15"/>
    <row r="1116" s="5" customFormat="1" ht="15"/>
    <row r="1117" s="5" customFormat="1" ht="15"/>
    <row r="1118" s="5" customFormat="1" ht="15"/>
    <row r="1119" s="5" customFormat="1" ht="15"/>
    <row r="1120" s="5" customFormat="1" ht="15"/>
    <row r="1121" s="5" customFormat="1" ht="15"/>
    <row r="1122" s="5" customFormat="1" ht="15"/>
    <row r="1123" s="5" customFormat="1" ht="15"/>
    <row r="1124" s="5" customFormat="1" ht="15"/>
    <row r="1125" s="5" customFormat="1" ht="15"/>
    <row r="1126" s="5" customFormat="1" ht="15"/>
    <row r="1127" s="5" customFormat="1" ht="15"/>
    <row r="1128" s="5" customFormat="1" ht="15"/>
    <row r="1129" s="5" customFormat="1" ht="15"/>
    <row r="1130" s="5" customFormat="1" ht="15"/>
    <row r="1131" s="5" customFormat="1" ht="15"/>
    <row r="1132" s="5" customFormat="1" ht="15"/>
    <row r="1133" s="5" customFormat="1" ht="15"/>
    <row r="1134" s="5" customFormat="1" ht="15"/>
    <row r="1135" s="5" customFormat="1" ht="15"/>
    <row r="1136" s="5" customFormat="1" ht="15"/>
    <row r="1137" s="5" customFormat="1" ht="15"/>
    <row r="1138" s="5" customFormat="1" ht="15"/>
    <row r="1139" s="5" customFormat="1" ht="15"/>
    <row r="1140" s="5" customFormat="1" ht="15"/>
    <row r="1141" s="5" customFormat="1" ht="15"/>
    <row r="1142" s="5" customFormat="1" ht="15"/>
    <row r="1143" s="5" customFormat="1" ht="15"/>
    <row r="1144" s="5" customFormat="1" ht="15"/>
    <row r="1145" s="5" customFormat="1" ht="15"/>
    <row r="1146" s="5" customFormat="1" ht="15"/>
    <row r="1147" s="5" customFormat="1" ht="15"/>
    <row r="1148" s="5" customFormat="1" ht="15"/>
    <row r="1149" s="5" customFormat="1" ht="15"/>
    <row r="1150" s="5" customFormat="1" ht="15"/>
    <row r="1151" s="5" customFormat="1" ht="15"/>
    <row r="1152" s="5" customFormat="1" ht="15"/>
    <row r="1153" s="5" customFormat="1" ht="15"/>
    <row r="1154" s="5" customFormat="1" ht="15"/>
    <row r="1155" s="5" customFormat="1" ht="15"/>
    <row r="1156" s="5" customFormat="1" ht="15"/>
    <row r="1157" s="5" customFormat="1" ht="15"/>
    <row r="1158" s="5" customFormat="1" ht="15"/>
    <row r="1159" s="5" customFormat="1" ht="15"/>
    <row r="1160" s="5" customFormat="1" ht="15"/>
    <row r="1161" s="5" customFormat="1" ht="15"/>
    <row r="1162" s="5" customFormat="1" ht="15"/>
    <row r="1163" s="5" customFormat="1" ht="15"/>
    <row r="1164" s="5" customFormat="1" ht="15"/>
    <row r="1165" s="5" customFormat="1" ht="15"/>
    <row r="1166" s="5" customFormat="1" ht="15"/>
    <row r="1167" s="5" customFormat="1" ht="15"/>
    <row r="1168" s="5" customFormat="1" ht="15"/>
    <row r="1169" s="5" customFormat="1" ht="15"/>
    <row r="1170" s="5" customFormat="1" ht="15"/>
    <row r="1171" s="5" customFormat="1" ht="15"/>
    <row r="1172" s="5" customFormat="1" ht="15"/>
    <row r="1173" s="5" customFormat="1" ht="15"/>
    <row r="1174" s="5" customFormat="1" ht="15"/>
    <row r="1175" s="5" customFormat="1" ht="15"/>
    <row r="1176" s="5" customFormat="1" ht="15"/>
    <row r="1177" s="5" customFormat="1" ht="15"/>
    <row r="1178" s="5" customFormat="1" ht="15"/>
    <row r="1179" s="5" customFormat="1" ht="15"/>
    <row r="1180" s="5" customFormat="1" ht="15"/>
    <row r="1181" s="5" customFormat="1" ht="15"/>
    <row r="1182" s="5" customFormat="1" ht="15"/>
    <row r="1183" s="5" customFormat="1" ht="15"/>
    <row r="1184" s="5" customFormat="1" ht="15"/>
    <row r="1185" s="5" customFormat="1" ht="15"/>
    <row r="1186" s="5" customFormat="1" ht="15"/>
    <row r="1187" s="5" customFormat="1" ht="15"/>
    <row r="1188" s="5" customFormat="1" ht="15"/>
    <row r="1189" s="5" customFormat="1" ht="15"/>
    <row r="1190" s="5" customFormat="1" ht="15"/>
    <row r="1191" s="5" customFormat="1" ht="15"/>
    <row r="1192" s="5" customFormat="1" ht="15"/>
    <row r="1193" s="5" customFormat="1" ht="15"/>
    <row r="1194" s="5" customFormat="1" ht="15"/>
    <row r="1195" s="5" customFormat="1" ht="15"/>
    <row r="1196" s="5" customFormat="1" ht="15"/>
    <row r="1197" s="5" customFormat="1" ht="15"/>
    <row r="1198" s="5" customFormat="1" ht="15"/>
    <row r="1199" s="5" customFormat="1" ht="15"/>
    <row r="1200" s="5" customFormat="1" ht="15"/>
    <row r="1201" s="5" customFormat="1" ht="15"/>
    <row r="1202" s="5" customFormat="1" ht="15"/>
    <row r="1203" s="5" customFormat="1" ht="15"/>
    <row r="1204" s="5" customFormat="1" ht="15"/>
    <row r="1205" s="5" customFormat="1" ht="15"/>
    <row r="1206" s="5" customFormat="1" ht="15"/>
    <row r="1207" s="5" customFormat="1" ht="15"/>
    <row r="1208" s="5" customFormat="1" ht="15"/>
    <row r="1209" s="5" customFormat="1" ht="15"/>
    <row r="1210" s="5" customFormat="1" ht="15"/>
    <row r="1211" s="5" customFormat="1" ht="15"/>
    <row r="1212" s="5" customFormat="1" ht="15"/>
    <row r="1213" s="5" customFormat="1" ht="15"/>
    <row r="1214" s="5" customFormat="1" ht="15"/>
    <row r="1215" s="5" customFormat="1" ht="15"/>
    <row r="1216" s="5" customFormat="1" ht="15"/>
    <row r="1217" s="5" customFormat="1" ht="15"/>
    <row r="1218" s="5" customFormat="1" ht="15"/>
    <row r="1219" s="5" customFormat="1" ht="15"/>
    <row r="1220" s="5" customFormat="1" ht="15"/>
    <row r="1221" s="5" customFormat="1" ht="15"/>
    <row r="1222" s="5" customFormat="1" ht="15"/>
    <row r="1223" s="5" customFormat="1" ht="15"/>
    <row r="1224" s="5" customFormat="1" ht="15"/>
    <row r="1225" s="5" customFormat="1" ht="15"/>
    <row r="1226" s="5" customFormat="1" ht="15"/>
    <row r="1227" s="5" customFormat="1" ht="15"/>
    <row r="1228" s="5" customFormat="1" ht="15"/>
    <row r="1229" s="5" customFormat="1" ht="15"/>
    <row r="1230" s="5" customFormat="1" ht="15"/>
    <row r="1231" s="5" customFormat="1" ht="15"/>
    <row r="1232" s="5" customFormat="1" ht="15"/>
    <row r="1233" s="5" customFormat="1" ht="15"/>
    <row r="1234" s="5" customFormat="1" ht="15"/>
    <row r="1235" s="5" customFormat="1" ht="15"/>
    <row r="1236" s="5" customFormat="1" ht="15"/>
    <row r="1237" s="5" customFormat="1" ht="15"/>
    <row r="1238" s="5" customFormat="1" ht="15"/>
    <row r="1239" s="5" customFormat="1" ht="15"/>
    <row r="1240" s="5" customFormat="1" ht="15"/>
    <row r="1241" s="5" customFormat="1" ht="15"/>
    <row r="1242" s="5" customFormat="1" ht="15"/>
    <row r="1243" s="5" customFormat="1" ht="15"/>
    <row r="1244" s="5" customFormat="1" ht="15"/>
    <row r="1245" s="5" customFormat="1" ht="15"/>
    <row r="1246" s="5" customFormat="1" ht="15"/>
    <row r="1247" s="5" customFormat="1" ht="15"/>
    <row r="1248" s="5" customFormat="1" ht="15"/>
    <row r="1249" s="5" customFormat="1" ht="15"/>
    <row r="1250" s="5" customFormat="1" ht="15"/>
    <row r="1251" s="5" customFormat="1" ht="15"/>
    <row r="1252" s="5" customFormat="1" ht="15"/>
    <row r="1253" s="5" customFormat="1" ht="15"/>
    <row r="1254" s="5" customFormat="1" ht="15"/>
    <row r="1255" s="5" customFormat="1" ht="15"/>
    <row r="1256" s="5" customFormat="1" ht="15"/>
    <row r="1257" s="5" customFormat="1" ht="15"/>
    <row r="1258" s="5" customFormat="1" ht="15"/>
    <row r="1259" s="5" customFormat="1" ht="15"/>
    <row r="1260" s="5" customFormat="1" ht="15"/>
    <row r="1261" s="5" customFormat="1" ht="15"/>
    <row r="1262" s="5" customFormat="1" ht="15"/>
    <row r="1263" s="5" customFormat="1" ht="15"/>
    <row r="1264" s="5" customFormat="1" ht="15"/>
    <row r="1265" s="5" customFormat="1" ht="15"/>
    <row r="1266" s="5" customFormat="1" ht="15"/>
    <row r="1267" s="5" customFormat="1" ht="15"/>
    <row r="1268" s="5" customFormat="1" ht="15"/>
    <row r="1269" s="5" customFormat="1" ht="15"/>
    <row r="1270" s="5" customFormat="1" ht="15"/>
    <row r="1271" s="5" customFormat="1" ht="15"/>
    <row r="1272" s="5" customFormat="1" ht="15"/>
    <row r="1273" s="5" customFormat="1" ht="15"/>
    <row r="1274" s="5" customFormat="1" ht="15"/>
    <row r="1275" s="5" customFormat="1" ht="15"/>
    <row r="1276" s="5" customFormat="1" ht="15"/>
    <row r="1277" s="5" customFormat="1" ht="15"/>
    <row r="1278" s="5" customFormat="1" ht="15"/>
    <row r="1279" s="5" customFormat="1" ht="15"/>
    <row r="1280" s="5" customFormat="1" ht="15"/>
    <row r="1281" s="5" customFormat="1" ht="15"/>
    <row r="1282" s="5" customFormat="1" ht="15"/>
    <row r="1283" s="5" customFormat="1" ht="15"/>
    <row r="1284" s="5" customFormat="1" ht="15"/>
    <row r="1285" s="5" customFormat="1" ht="15"/>
    <row r="1286" s="5" customFormat="1" ht="15"/>
    <row r="1287" s="5" customFormat="1" ht="15"/>
    <row r="1288" s="5" customFormat="1" ht="15"/>
    <row r="1289" s="5" customFormat="1" ht="15"/>
    <row r="1290" s="5" customFormat="1" ht="15"/>
    <row r="1291" s="5" customFormat="1" ht="15"/>
    <row r="1292" s="5" customFormat="1" ht="15"/>
    <row r="1293" s="5" customFormat="1" ht="15"/>
    <row r="1294" s="5" customFormat="1" ht="15"/>
    <row r="1295" s="5" customFormat="1" ht="15"/>
    <row r="1296" s="5" customFormat="1" ht="15"/>
    <row r="1297" s="5" customFormat="1" ht="15"/>
    <row r="1298" s="5" customFormat="1" ht="15"/>
    <row r="1299" s="5" customFormat="1" ht="15"/>
    <row r="1300" s="5" customFormat="1" ht="15"/>
    <row r="1301" s="5" customFormat="1" ht="15"/>
    <row r="1302" s="5" customFormat="1" ht="15"/>
    <row r="1303" s="5" customFormat="1" ht="15"/>
    <row r="1304" s="5" customFormat="1" ht="15"/>
    <row r="1305" s="5" customFormat="1" ht="15"/>
    <row r="1306" s="5" customFormat="1" ht="15"/>
    <row r="1307" s="5" customFormat="1" ht="15"/>
    <row r="1308" s="5" customFormat="1" ht="15"/>
    <row r="1309" s="5" customFormat="1" ht="15"/>
    <row r="1310" s="5" customFormat="1" ht="15"/>
    <row r="1311" s="5" customFormat="1" ht="15"/>
    <row r="1312" s="5" customFormat="1" ht="15"/>
    <row r="1313" s="5" customFormat="1" ht="15"/>
    <row r="1314" s="5" customFormat="1" ht="15"/>
    <row r="1315" s="5" customFormat="1" ht="15"/>
    <row r="1316" s="5" customFormat="1" ht="15"/>
    <row r="1317" s="5" customFormat="1" ht="15"/>
    <row r="1318" s="5" customFormat="1" ht="15"/>
    <row r="1319" s="5" customFormat="1" ht="15"/>
    <row r="1320" s="5" customFormat="1" ht="15"/>
    <row r="1321" s="5" customFormat="1" ht="15"/>
    <row r="1322" s="5" customFormat="1" ht="15"/>
    <row r="1323" s="5" customFormat="1" ht="15"/>
    <row r="1324" s="5" customFormat="1" ht="15"/>
    <row r="1325" s="5" customFormat="1" ht="15"/>
    <row r="1326" s="5" customFormat="1" ht="15"/>
    <row r="1327" s="5" customFormat="1" ht="15"/>
    <row r="1328" s="5" customFormat="1" ht="15"/>
    <row r="1329" s="5" customFormat="1" ht="15"/>
    <row r="1330" s="5" customFormat="1" ht="15"/>
    <row r="1331" s="5" customFormat="1" ht="15"/>
    <row r="1332" s="5" customFormat="1" ht="15"/>
    <row r="1333" s="5" customFormat="1" ht="15"/>
    <row r="1334" s="5" customFormat="1" ht="15"/>
    <row r="1335" s="5" customFormat="1" ht="15"/>
    <row r="1336" s="5" customFormat="1" ht="15"/>
    <row r="1337" s="5" customFormat="1" ht="15"/>
    <row r="1338" s="5" customFormat="1" ht="15"/>
    <row r="1339" s="5" customFormat="1" ht="15"/>
    <row r="1340" s="5" customFormat="1" ht="15"/>
    <row r="1341" s="5" customFormat="1" ht="15"/>
    <row r="1342" s="5" customFormat="1" ht="15"/>
    <row r="1343" s="5" customFormat="1" ht="15"/>
    <row r="1344" s="5" customFormat="1" ht="15"/>
    <row r="1345" s="5" customFormat="1" ht="15"/>
    <row r="1346" s="5" customFormat="1" ht="15"/>
    <row r="1347" s="5" customFormat="1" ht="15"/>
    <row r="1348" s="5" customFormat="1" ht="15"/>
    <row r="1349" s="5" customFormat="1" ht="15"/>
    <row r="1350" s="5" customFormat="1" ht="15"/>
    <row r="1351" s="5" customFormat="1" ht="15"/>
    <row r="1352" s="5" customFormat="1" ht="15"/>
    <row r="1353" s="5" customFormat="1" ht="15"/>
    <row r="1354" s="5" customFormat="1" ht="15"/>
    <row r="1355" s="5" customFormat="1" ht="15"/>
    <row r="1356" s="5" customFormat="1" ht="15"/>
    <row r="1357" s="5" customFormat="1" ht="15"/>
    <row r="1358" s="5" customFormat="1" ht="15"/>
    <row r="1359" s="5" customFormat="1" ht="15"/>
    <row r="1360" s="5" customFormat="1" ht="15"/>
    <row r="1361" s="5" customFormat="1" ht="15"/>
    <row r="1362" s="5" customFormat="1" ht="15"/>
    <row r="1363" s="5" customFormat="1" ht="15"/>
    <row r="1364" s="5" customFormat="1" ht="15"/>
    <row r="1365" s="5" customFormat="1" ht="15"/>
    <row r="1366" s="5" customFormat="1" ht="15"/>
    <row r="1367" s="5" customFormat="1" ht="15"/>
    <row r="1368" s="5" customFormat="1" ht="15"/>
    <row r="1369" s="5" customFormat="1" ht="15"/>
    <row r="1370" s="5" customFormat="1" ht="15"/>
    <row r="1371" s="5" customFormat="1" ht="15"/>
    <row r="1372" s="5" customFormat="1" ht="15"/>
    <row r="1373" s="5" customFormat="1" ht="15"/>
    <row r="1374" s="5" customFormat="1" ht="15"/>
    <row r="1375" s="5" customFormat="1" ht="15"/>
    <row r="1376" s="5" customFormat="1" ht="15"/>
    <row r="1377" s="5" customFormat="1" ht="15"/>
    <row r="1378" s="5" customFormat="1" ht="15"/>
    <row r="1379" s="5" customFormat="1" ht="15"/>
    <row r="1380" s="5" customFormat="1" ht="15"/>
    <row r="1381" s="5" customFormat="1" ht="15"/>
    <row r="1382" s="5" customFormat="1" ht="15"/>
    <row r="1383" s="5" customFormat="1" ht="15"/>
    <row r="1384" s="5" customFormat="1" ht="15"/>
    <row r="1385" s="5" customFormat="1" ht="15"/>
    <row r="1386" s="5" customFormat="1" ht="15"/>
    <row r="1387" s="5" customFormat="1" ht="15"/>
    <row r="1388" s="5" customFormat="1" ht="15"/>
    <row r="1389" s="5" customFormat="1" ht="15"/>
    <row r="1390" s="5" customFormat="1" ht="15"/>
    <row r="1391" s="5" customFormat="1" ht="15"/>
    <row r="1392" s="5" customFormat="1" ht="15"/>
    <row r="1393" s="5" customFormat="1" ht="15"/>
    <row r="1394" s="5" customFormat="1" ht="15"/>
    <row r="1395" s="5" customFormat="1" ht="15"/>
    <row r="1396" s="5" customFormat="1" ht="15"/>
    <row r="1397" s="5" customFormat="1" ht="15"/>
    <row r="1398" s="5" customFormat="1" ht="15"/>
    <row r="1399" s="5" customFormat="1" ht="15"/>
    <row r="1400" s="5" customFormat="1" ht="15"/>
    <row r="1401" s="5" customFormat="1" ht="15"/>
    <row r="1402" s="5" customFormat="1" ht="15"/>
    <row r="1403" s="5" customFormat="1" ht="15"/>
    <row r="1404" s="5" customFormat="1" ht="15"/>
    <row r="1405" s="5" customFormat="1" ht="15"/>
    <row r="1406" s="5" customFormat="1" ht="15"/>
    <row r="1407" s="5" customFormat="1" ht="15"/>
    <row r="1408" s="5" customFormat="1" ht="15"/>
    <row r="1409" s="5" customFormat="1" ht="15"/>
    <row r="1410" s="5" customFormat="1" ht="15"/>
    <row r="1411" s="5" customFormat="1" ht="15"/>
    <row r="1412" s="5" customFormat="1" ht="15"/>
    <row r="1413" s="5" customFormat="1" ht="15"/>
    <row r="1414" s="5" customFormat="1" ht="15"/>
    <row r="1415" s="5" customFormat="1" ht="15"/>
    <row r="1416" s="5" customFormat="1" ht="15"/>
    <row r="1417" s="5" customFormat="1" ht="15"/>
    <row r="1418" s="5" customFormat="1" ht="15"/>
    <row r="1419" s="5" customFormat="1" ht="15"/>
    <row r="1420" s="5" customFormat="1" ht="15"/>
    <row r="1421" s="5" customFormat="1" ht="15"/>
    <row r="1422" s="5" customFormat="1" ht="15"/>
    <row r="1423" s="5" customFormat="1" ht="15"/>
    <row r="1424" s="5" customFormat="1" ht="15"/>
    <row r="1425" s="5" customFormat="1" ht="15"/>
    <row r="1426" s="5" customFormat="1" ht="15"/>
    <row r="1427" s="5" customFormat="1" ht="15"/>
    <row r="1428" s="5" customFormat="1" ht="15"/>
    <row r="1429" s="5" customFormat="1" ht="15"/>
    <row r="1430" s="5" customFormat="1" ht="15"/>
    <row r="1431" s="5" customFormat="1" ht="15"/>
    <row r="1432" s="5" customFormat="1" ht="15"/>
    <row r="1433" s="5" customFormat="1" ht="15"/>
    <row r="1434" s="5" customFormat="1" ht="15"/>
    <row r="1435" s="5" customFormat="1" ht="15"/>
    <row r="1436" s="5" customFormat="1" ht="15"/>
    <row r="1437" s="5" customFormat="1" ht="15"/>
    <row r="1438" s="5" customFormat="1" ht="15"/>
    <row r="1439" s="5" customFormat="1" ht="15"/>
    <row r="1440" s="5" customFormat="1" ht="15"/>
    <row r="1441" s="5" customFormat="1" ht="15"/>
    <row r="1442" s="5" customFormat="1" ht="15"/>
    <row r="1443" s="5" customFormat="1" ht="15"/>
    <row r="1444" s="5" customFormat="1" ht="15"/>
    <row r="1445" s="5" customFormat="1" ht="15"/>
    <row r="1446" s="5" customFormat="1" ht="15"/>
    <row r="1447" s="5" customFormat="1" ht="15"/>
    <row r="1448" s="5" customFormat="1" ht="15"/>
    <row r="1449" s="5" customFormat="1" ht="15"/>
    <row r="1450" s="5" customFormat="1" ht="15"/>
    <row r="1451" s="5" customFormat="1" ht="15"/>
    <row r="1452" s="5" customFormat="1" ht="15"/>
    <row r="1453" s="5" customFormat="1" ht="15"/>
    <row r="1454" s="5" customFormat="1" ht="15"/>
    <row r="1455" s="5" customFormat="1" ht="15"/>
    <row r="1456" s="5" customFormat="1" ht="15"/>
    <row r="1457" s="5" customFormat="1" ht="15"/>
    <row r="1458" s="5" customFormat="1" ht="15"/>
    <row r="1459" s="5" customFormat="1" ht="15"/>
    <row r="1460" s="5" customFormat="1" ht="15"/>
    <row r="1461" s="5" customFormat="1" ht="15"/>
    <row r="1462" s="5" customFormat="1" ht="15"/>
    <row r="1463" s="5" customFormat="1" ht="15"/>
    <row r="1464" s="5" customFormat="1" ht="15"/>
    <row r="1465" s="5" customFormat="1" ht="15"/>
    <row r="1466" s="5" customFormat="1" ht="15"/>
    <row r="1467" s="5" customFormat="1" ht="15"/>
    <row r="1468" s="5" customFormat="1" ht="15"/>
    <row r="1469" s="5" customFormat="1" ht="15"/>
    <row r="1470" s="5" customFormat="1" ht="15"/>
    <row r="1471" s="5" customFormat="1" ht="15"/>
    <row r="1472" s="5" customFormat="1" ht="15"/>
    <row r="1473" s="5" customFormat="1" ht="15"/>
    <row r="1474" s="5" customFormat="1" ht="15"/>
    <row r="1475" s="5" customFormat="1" ht="15"/>
    <row r="1476" s="5" customFormat="1" ht="15"/>
    <row r="1477" s="5" customFormat="1" ht="15"/>
    <row r="1478" s="5" customFormat="1" ht="15"/>
    <row r="1479" s="5" customFormat="1" ht="15"/>
    <row r="1480" s="5" customFormat="1" ht="15"/>
    <row r="1481" s="5" customFormat="1" ht="15"/>
    <row r="1482" s="5" customFormat="1" ht="15"/>
    <row r="1483" s="5" customFormat="1" ht="15"/>
    <row r="1484" s="5" customFormat="1" ht="15"/>
    <row r="1485" s="5" customFormat="1" ht="15"/>
    <row r="1486" s="5" customFormat="1" ht="15"/>
    <row r="1487" s="5" customFormat="1" ht="15"/>
    <row r="1488" s="5" customFormat="1" ht="15"/>
    <row r="1489" s="5" customFormat="1" ht="15"/>
    <row r="1490" s="5" customFormat="1" ht="15"/>
    <row r="1491" s="5" customFormat="1" ht="15"/>
    <row r="1492" s="5" customFormat="1" ht="15"/>
    <row r="1493" s="5" customFormat="1" ht="15"/>
    <row r="1494" s="5" customFormat="1" ht="15"/>
    <row r="1495" s="5" customFormat="1" ht="15"/>
    <row r="1496" s="5" customFormat="1" ht="15"/>
    <row r="1497" s="5" customFormat="1" ht="15"/>
    <row r="1498" s="5" customFormat="1" ht="15"/>
    <row r="1499" s="5" customFormat="1" ht="15"/>
    <row r="1500" s="5" customFormat="1" ht="15"/>
    <row r="1501" s="5" customFormat="1" ht="15"/>
    <row r="1502" s="5" customFormat="1" ht="15"/>
    <row r="1503" s="5" customFormat="1" ht="15"/>
    <row r="1504" s="5" customFormat="1" ht="15"/>
    <row r="1505" s="5" customFormat="1" ht="15"/>
    <row r="1506" s="5" customFormat="1" ht="15"/>
    <row r="1507" s="5" customFormat="1" ht="15"/>
    <row r="1508" s="5" customFormat="1" ht="15"/>
    <row r="1509" s="5" customFormat="1" ht="15"/>
    <row r="1510" s="5" customFormat="1" ht="15"/>
    <row r="1511" s="5" customFormat="1" ht="15"/>
    <row r="1512" s="5" customFormat="1" ht="15"/>
    <row r="1513" s="5" customFormat="1" ht="15"/>
    <row r="1514" s="5" customFormat="1" ht="15"/>
    <row r="1515" s="5" customFormat="1" ht="15"/>
    <row r="1516" s="5" customFormat="1" ht="15"/>
    <row r="1517" s="5" customFormat="1" ht="15"/>
    <row r="1518" s="5" customFormat="1" ht="15"/>
    <row r="1519" s="5" customFormat="1" ht="15"/>
    <row r="1520" s="5" customFormat="1" ht="15"/>
    <row r="1521" s="5" customFormat="1" ht="15"/>
    <row r="1522" s="5" customFormat="1" ht="15"/>
    <row r="1523" s="5" customFormat="1" ht="15"/>
    <row r="1524" s="5" customFormat="1" ht="15"/>
    <row r="1525" s="5" customFormat="1" ht="15"/>
    <row r="1526" s="5" customFormat="1" ht="15"/>
    <row r="1527" s="5" customFormat="1" ht="15"/>
    <row r="1528" s="5" customFormat="1" ht="15"/>
    <row r="1529" s="5" customFormat="1" ht="15"/>
    <row r="1530" s="5" customFormat="1" ht="15"/>
    <row r="1531" s="5" customFormat="1" ht="15"/>
    <row r="1532" s="5" customFormat="1" ht="15"/>
    <row r="1533" s="5" customFormat="1" ht="15"/>
    <row r="1534" s="5" customFormat="1" ht="15"/>
    <row r="1535" s="5" customFormat="1" ht="15"/>
    <row r="1536" s="5" customFormat="1" ht="15"/>
    <row r="1537" s="5" customFormat="1" ht="15"/>
    <row r="1538" s="5" customFormat="1" ht="15"/>
    <row r="1539" s="5" customFormat="1" ht="15"/>
    <row r="1540" s="5" customFormat="1" ht="15"/>
    <row r="1541" s="5" customFormat="1" ht="15"/>
    <row r="1542" s="5" customFormat="1" ht="15"/>
    <row r="1543" s="5" customFormat="1" ht="15"/>
    <row r="1544" s="5" customFormat="1" ht="15"/>
    <row r="1545" s="5" customFormat="1" ht="15"/>
    <row r="1546" s="5" customFormat="1" ht="15"/>
    <row r="1547" s="5" customFormat="1" ht="15"/>
    <row r="1548" s="5" customFormat="1" ht="15"/>
    <row r="1549" s="5" customFormat="1" ht="15"/>
    <row r="1550" s="5" customFormat="1" ht="15"/>
    <row r="1551" s="5" customFormat="1" ht="15"/>
    <row r="1552" s="5" customFormat="1" ht="15"/>
    <row r="1553" s="5" customFormat="1" ht="15"/>
    <row r="1554" s="5" customFormat="1" ht="15"/>
    <row r="1555" s="5" customFormat="1" ht="15"/>
    <row r="1556" s="5" customFormat="1" ht="15"/>
    <row r="1557" s="5" customFormat="1" ht="15"/>
    <row r="1558" s="5" customFormat="1" ht="15"/>
    <row r="1559" s="5" customFormat="1" ht="15"/>
    <row r="1560" s="5" customFormat="1" ht="15"/>
    <row r="1561" s="5" customFormat="1" ht="15"/>
    <row r="1562" s="5" customFormat="1" ht="15"/>
    <row r="1563" s="5" customFormat="1" ht="15"/>
    <row r="1564" s="5" customFormat="1" ht="15"/>
    <row r="1565" s="5" customFormat="1" ht="15"/>
    <row r="1566" s="5" customFormat="1" ht="15"/>
    <row r="1567" s="5" customFormat="1" ht="15"/>
    <row r="1568" s="5" customFormat="1" ht="15"/>
    <row r="1569" s="5" customFormat="1" ht="15"/>
    <row r="1570" s="5" customFormat="1" ht="15"/>
    <row r="1571" s="5" customFormat="1" ht="15"/>
    <row r="1572" s="5" customFormat="1" ht="15"/>
    <row r="1573" s="5" customFormat="1" ht="15"/>
    <row r="1574" s="5" customFormat="1" ht="15"/>
    <row r="1575" s="5" customFormat="1" ht="15"/>
    <row r="1576" s="5" customFormat="1" ht="15"/>
    <row r="1577" s="5" customFormat="1" ht="15"/>
    <row r="1578" s="5" customFormat="1" ht="15"/>
    <row r="1579" s="5" customFormat="1" ht="15"/>
    <row r="1580" s="5" customFormat="1" ht="15"/>
    <row r="1581" s="5" customFormat="1" ht="15"/>
    <row r="1582" s="5" customFormat="1" ht="15"/>
    <row r="1583" s="5" customFormat="1" ht="15"/>
    <row r="1584" s="5" customFormat="1" ht="15"/>
    <row r="1585" s="5" customFormat="1" ht="15"/>
    <row r="1586" s="5" customFormat="1" ht="15"/>
    <row r="1587" s="5" customFormat="1" ht="15"/>
    <row r="1588" s="5" customFormat="1" ht="15"/>
    <row r="1589" s="5" customFormat="1" ht="15"/>
    <row r="1590" s="5" customFormat="1" ht="15"/>
    <row r="1591" s="5" customFormat="1" ht="15"/>
    <row r="1592" s="5" customFormat="1" ht="15"/>
    <row r="1593" s="5" customFormat="1" ht="15"/>
    <row r="1594" s="5" customFormat="1" ht="15"/>
    <row r="1595" s="5" customFormat="1" ht="15"/>
    <row r="1596" s="5" customFormat="1" ht="15"/>
    <row r="1597" s="5" customFormat="1" ht="15"/>
    <row r="1598" s="5" customFormat="1" ht="15"/>
    <row r="1599" s="5" customFormat="1" ht="15"/>
    <row r="1600" s="5" customFormat="1" ht="15"/>
    <row r="1601" s="5" customFormat="1" ht="15"/>
    <row r="1602" s="5" customFormat="1" ht="15"/>
    <row r="1603" s="5" customFormat="1" ht="15"/>
    <row r="1604" s="5" customFormat="1" ht="15"/>
    <row r="1605" s="5" customFormat="1" ht="15"/>
    <row r="1606" s="5" customFormat="1" ht="15"/>
    <row r="1607" s="5" customFormat="1" ht="15"/>
    <row r="1608" s="5" customFormat="1" ht="15"/>
    <row r="1609" s="5" customFormat="1" ht="15"/>
    <row r="1610" s="5" customFormat="1" ht="15"/>
    <row r="1611" s="5" customFormat="1" ht="15"/>
    <row r="1612" s="5" customFormat="1" ht="15"/>
    <row r="1613" s="5" customFormat="1" ht="15"/>
    <row r="1614" s="5" customFormat="1" ht="15"/>
    <row r="1615" s="5" customFormat="1" ht="15"/>
    <row r="1616" s="5" customFormat="1" ht="15"/>
    <row r="1617" s="5" customFormat="1" ht="15"/>
    <row r="1618" s="5" customFormat="1" ht="15"/>
    <row r="1619" s="5" customFormat="1" ht="15"/>
    <row r="1620" s="5" customFormat="1" ht="15"/>
    <row r="1621" s="5" customFormat="1" ht="15"/>
    <row r="1622" s="5" customFormat="1" ht="15"/>
    <row r="1623" s="5" customFormat="1" ht="15"/>
    <row r="1624" s="5" customFormat="1" ht="15"/>
    <row r="1625" s="5" customFormat="1" ht="15"/>
    <row r="1626" s="5" customFormat="1" ht="15"/>
    <row r="1627" s="5" customFormat="1" ht="15"/>
    <row r="1628" s="5" customFormat="1" ht="15"/>
    <row r="1629" s="5" customFormat="1" ht="15"/>
    <row r="1630" s="5" customFormat="1" ht="15"/>
    <row r="1631" s="5" customFormat="1" ht="15"/>
    <row r="1632" s="5" customFormat="1" ht="15"/>
    <row r="1633" s="5" customFormat="1" ht="15"/>
    <row r="1634" s="5" customFormat="1" ht="15"/>
    <row r="1635" s="5" customFormat="1" ht="15"/>
    <row r="1636" s="5" customFormat="1" ht="15"/>
    <row r="1637" s="5" customFormat="1" ht="15"/>
    <row r="1638" s="5" customFormat="1" ht="15"/>
    <row r="1639" s="5" customFormat="1" ht="15"/>
    <row r="1640" s="5" customFormat="1" ht="15"/>
    <row r="1641" s="5" customFormat="1" ht="15"/>
    <row r="1642" s="5" customFormat="1" ht="15"/>
    <row r="1643" s="5" customFormat="1" ht="15"/>
    <row r="1644" s="5" customFormat="1" ht="15"/>
    <row r="1645" s="5" customFormat="1" ht="15"/>
    <row r="1646" s="5" customFormat="1" ht="15"/>
    <row r="1647" s="5" customFormat="1" ht="15"/>
    <row r="1648" s="5" customFormat="1" ht="15"/>
    <row r="1649" s="5" customFormat="1" ht="15"/>
    <row r="1650" s="5" customFormat="1" ht="15"/>
    <row r="1651" s="5" customFormat="1" ht="15"/>
    <row r="1652" s="5" customFormat="1" ht="15"/>
    <row r="1653" s="5" customFormat="1" ht="15"/>
    <row r="1654" s="5" customFormat="1" ht="15"/>
    <row r="1655" s="5" customFormat="1" ht="15"/>
    <row r="1656" s="5" customFormat="1" ht="15"/>
    <row r="1657" s="5" customFormat="1" ht="15"/>
    <row r="1658" s="5" customFormat="1" ht="15"/>
    <row r="1659" s="5" customFormat="1" ht="15"/>
    <row r="1660" s="5" customFormat="1" ht="15"/>
    <row r="1661" s="5" customFormat="1" ht="15"/>
    <row r="1662" s="5" customFormat="1" ht="15"/>
    <row r="1663" s="5" customFormat="1" ht="15"/>
    <row r="1664" s="5" customFormat="1" ht="15"/>
    <row r="1665" s="5" customFormat="1" ht="15"/>
    <row r="1666" s="5" customFormat="1" ht="15"/>
    <row r="1667" s="5" customFormat="1" ht="15"/>
    <row r="1668" s="5" customFormat="1" ht="15"/>
    <row r="1669" s="5" customFormat="1" ht="15"/>
    <row r="1670" s="5" customFormat="1" ht="15"/>
    <row r="1671" s="5" customFormat="1" ht="15"/>
    <row r="1672" s="5" customFormat="1" ht="15"/>
    <row r="1673" s="5" customFormat="1" ht="15"/>
    <row r="1674" s="5" customFormat="1" ht="15"/>
    <row r="1675" s="5" customFormat="1" ht="15"/>
    <row r="1676" s="5" customFormat="1" ht="15"/>
    <row r="1677" s="5" customFormat="1" ht="15"/>
    <row r="1678" s="5" customFormat="1" ht="15"/>
    <row r="1679" s="5" customFormat="1" ht="15"/>
    <row r="1680" s="5" customFormat="1" ht="15"/>
    <row r="1681" s="5" customFormat="1" ht="15"/>
    <row r="1682" s="5" customFormat="1" ht="15"/>
    <row r="1683" s="5" customFormat="1" ht="15"/>
    <row r="1684" s="5" customFormat="1" ht="15"/>
    <row r="1685" s="5" customFormat="1" ht="15"/>
    <row r="1686" s="5" customFormat="1" ht="15"/>
    <row r="1687" s="5" customFormat="1" ht="15"/>
    <row r="1688" s="5" customFormat="1" ht="15"/>
    <row r="1689" s="5" customFormat="1" ht="15"/>
    <row r="1690" s="5" customFormat="1" ht="15"/>
    <row r="1691" s="5" customFormat="1" ht="15"/>
    <row r="1692" s="5" customFormat="1" ht="15"/>
    <row r="1693" s="5" customFormat="1" ht="15"/>
    <row r="1694" s="5" customFormat="1" ht="15"/>
    <row r="1695" s="5" customFormat="1" ht="15"/>
    <row r="1696" s="5" customFormat="1" ht="15"/>
    <row r="1697" s="5" customFormat="1" ht="15"/>
    <row r="1698" s="5" customFormat="1" ht="15"/>
    <row r="1699" s="5" customFormat="1" ht="15"/>
    <row r="1700" s="5" customFormat="1" ht="15"/>
    <row r="1701" s="5" customFormat="1" ht="15"/>
    <row r="1702" s="5" customFormat="1" ht="15"/>
    <row r="1703" s="5" customFormat="1" ht="15"/>
    <row r="1704" s="5" customFormat="1" ht="15"/>
    <row r="1705" s="5" customFormat="1" ht="15"/>
    <row r="1706" s="5" customFormat="1" ht="15"/>
    <row r="1707" s="5" customFormat="1" ht="15"/>
    <row r="1708" s="5" customFormat="1" ht="15"/>
    <row r="1709" s="5" customFormat="1" ht="15"/>
    <row r="1710" s="5" customFormat="1" ht="15"/>
    <row r="1711" s="5" customFormat="1" ht="15"/>
    <row r="1712" s="5" customFormat="1" ht="15"/>
    <row r="1713" s="5" customFormat="1" ht="15"/>
    <row r="1714" s="5" customFormat="1" ht="15"/>
    <row r="1715" s="5" customFormat="1" ht="15"/>
    <row r="1716" s="5" customFormat="1" ht="15"/>
    <row r="1717" s="5" customFormat="1" ht="15"/>
    <row r="1718" s="5" customFormat="1" ht="15"/>
    <row r="1719" s="5" customFormat="1" ht="15"/>
    <row r="1720" s="5" customFormat="1" ht="15"/>
    <row r="1721" s="5" customFormat="1" ht="15"/>
    <row r="1722" s="5" customFormat="1" ht="15"/>
    <row r="1723" s="5" customFormat="1" ht="15"/>
    <row r="1724" s="5" customFormat="1" ht="15"/>
    <row r="1725" s="5" customFormat="1" ht="15"/>
    <row r="1726" s="5" customFormat="1" ht="15"/>
    <row r="1727" s="5" customFormat="1" ht="15"/>
    <row r="1728" s="5" customFormat="1" ht="15"/>
    <row r="1729" s="5" customFormat="1" ht="15"/>
    <row r="1730" s="5" customFormat="1" ht="15"/>
    <row r="1731" s="5" customFormat="1" ht="15"/>
    <row r="1732" s="5" customFormat="1" ht="15"/>
    <row r="1733" s="5" customFormat="1" ht="15"/>
    <row r="1734" s="5" customFormat="1" ht="15"/>
    <row r="1735" s="5" customFormat="1" ht="15"/>
    <row r="1736" s="5" customFormat="1" ht="15"/>
    <row r="1737" s="5" customFormat="1" ht="15"/>
    <row r="1738" s="5" customFormat="1" ht="15"/>
    <row r="1739" s="5" customFormat="1" ht="15"/>
    <row r="1740" s="5" customFormat="1" ht="15"/>
    <row r="1741" s="5" customFormat="1" ht="15"/>
    <row r="1742" s="5" customFormat="1" ht="15"/>
    <row r="1743" s="5" customFormat="1" ht="15"/>
    <row r="1744" s="5" customFormat="1" ht="15"/>
    <row r="1745" s="5" customFormat="1" ht="15"/>
    <row r="1746" s="5" customFormat="1" ht="15"/>
    <row r="1747" s="5" customFormat="1" ht="15"/>
    <row r="1748" s="5" customFormat="1" ht="15"/>
    <row r="1749" s="5" customFormat="1" ht="15"/>
    <row r="1750" s="5" customFormat="1" ht="15"/>
    <row r="1751" s="5" customFormat="1" ht="15"/>
    <row r="1752" s="5" customFormat="1" ht="15"/>
    <row r="1753" s="5" customFormat="1" ht="15"/>
    <row r="1754" s="5" customFormat="1" ht="15"/>
    <row r="1755" s="5" customFormat="1" ht="15"/>
    <row r="1756" s="5" customFormat="1" ht="15"/>
    <row r="1757" s="5" customFormat="1" ht="15"/>
    <row r="1758" s="5" customFormat="1" ht="15"/>
    <row r="1759" s="5" customFormat="1" ht="15"/>
    <row r="1760" s="5" customFormat="1" ht="15"/>
    <row r="1761" s="5" customFormat="1" ht="15"/>
    <row r="1762" s="5" customFormat="1" ht="15"/>
    <row r="1763" s="5" customFormat="1" ht="15"/>
    <row r="1764" s="5" customFormat="1" ht="15"/>
    <row r="1765" s="5" customFormat="1" ht="15"/>
    <row r="1766" s="5" customFormat="1" ht="15"/>
    <row r="1767" s="5" customFormat="1" ht="15"/>
    <row r="1768" s="5" customFormat="1" ht="15"/>
    <row r="1769" s="5" customFormat="1" ht="15"/>
    <row r="1770" s="5" customFormat="1" ht="15"/>
    <row r="1771" s="5" customFormat="1" ht="15"/>
    <row r="1772" s="5" customFormat="1" ht="15"/>
    <row r="1773" s="5" customFormat="1" ht="15"/>
    <row r="1774" s="5" customFormat="1" ht="15"/>
    <row r="1775" s="5" customFormat="1" ht="15"/>
    <row r="1776" s="5" customFormat="1" ht="15"/>
    <row r="1777" s="5" customFormat="1" ht="15"/>
    <row r="1778" s="5" customFormat="1" ht="15"/>
    <row r="1779" s="5" customFormat="1" ht="15"/>
    <row r="1780" s="5" customFormat="1" ht="15"/>
    <row r="1781" s="5" customFormat="1" ht="15"/>
    <row r="1782" s="5" customFormat="1" ht="15"/>
    <row r="1783" s="5" customFormat="1" ht="15"/>
    <row r="1784" s="5" customFormat="1" ht="15"/>
    <row r="1785" s="5" customFormat="1" ht="15"/>
    <row r="1786" s="5" customFormat="1" ht="15"/>
    <row r="1787" s="5" customFormat="1" ht="15"/>
    <row r="1788" s="5" customFormat="1" ht="15"/>
    <row r="1789" s="5" customFormat="1" ht="15"/>
    <row r="1790" s="5" customFormat="1" ht="15"/>
    <row r="1791" s="5" customFormat="1" ht="15"/>
    <row r="1792" s="5" customFormat="1" ht="15"/>
    <row r="1793" s="5" customFormat="1" ht="15"/>
    <row r="1794" s="5" customFormat="1" ht="15"/>
    <row r="1795" s="5" customFormat="1" ht="15"/>
    <row r="1796" s="5" customFormat="1" ht="15"/>
    <row r="1797" s="5" customFormat="1" ht="15"/>
    <row r="1798" s="5" customFormat="1" ht="15"/>
    <row r="1799" s="5" customFormat="1" ht="15"/>
    <row r="1800" s="5" customFormat="1" ht="15"/>
    <row r="1801" s="5" customFormat="1" ht="15"/>
    <row r="1802" s="5" customFormat="1" ht="15"/>
    <row r="1803" s="5" customFormat="1" ht="15"/>
    <row r="1804" s="5" customFormat="1" ht="15"/>
    <row r="1805" s="5" customFormat="1" ht="15"/>
    <row r="1806" s="5" customFormat="1" ht="15"/>
    <row r="1807" s="5" customFormat="1" ht="15"/>
    <row r="1808" s="5" customFormat="1" ht="15"/>
    <row r="1809" s="5" customFormat="1" ht="15"/>
    <row r="1810" s="5" customFormat="1" ht="15"/>
    <row r="1811" s="5" customFormat="1" ht="15"/>
    <row r="1812" s="5" customFormat="1" ht="15"/>
    <row r="1813" s="5" customFormat="1" ht="15"/>
    <row r="1814" s="5" customFormat="1" ht="15"/>
    <row r="1815" s="5" customFormat="1" ht="15"/>
    <row r="1816" s="5" customFormat="1" ht="15"/>
    <row r="1817" s="5" customFormat="1" ht="15"/>
    <row r="1818" s="5" customFormat="1" ht="15"/>
    <row r="1819" s="5" customFormat="1" ht="15"/>
    <row r="1820" s="5" customFormat="1" ht="15"/>
    <row r="1821" s="5" customFormat="1" ht="15"/>
    <row r="1822" s="5" customFormat="1" ht="15"/>
    <row r="1823" s="5" customFormat="1" ht="15"/>
    <row r="1824" s="5" customFormat="1" ht="15"/>
    <row r="1825" s="5" customFormat="1" ht="15"/>
    <row r="1826" s="5" customFormat="1" ht="15"/>
    <row r="1827" s="5" customFormat="1" ht="15"/>
    <row r="1828" s="5" customFormat="1" ht="15"/>
    <row r="1829" s="5" customFormat="1" ht="15"/>
    <row r="1830" s="5" customFormat="1" ht="15"/>
    <row r="1831" s="5" customFormat="1" ht="15"/>
    <row r="1832" s="5" customFormat="1" ht="15"/>
    <row r="1833" s="5" customFormat="1" ht="15"/>
    <row r="1834" s="5" customFormat="1" ht="15"/>
    <row r="1835" s="5" customFormat="1" ht="15"/>
    <row r="1836" s="5" customFormat="1" ht="15"/>
    <row r="1837" s="5" customFormat="1" ht="15"/>
    <row r="1838" s="5" customFormat="1" ht="15"/>
    <row r="1839" s="5" customFormat="1" ht="15"/>
    <row r="1840" s="5" customFormat="1" ht="15"/>
    <row r="1841" s="5" customFormat="1" ht="15"/>
    <row r="1842" s="5" customFormat="1" ht="15"/>
    <row r="1843" s="5" customFormat="1" ht="15"/>
    <row r="1844" s="5" customFormat="1" ht="15"/>
    <row r="1845" s="5" customFormat="1" ht="15"/>
    <row r="1846" s="5" customFormat="1" ht="15"/>
    <row r="1847" s="5" customFormat="1" ht="15"/>
    <row r="1848" s="5" customFormat="1" ht="15"/>
    <row r="1849" s="5" customFormat="1" ht="15"/>
    <row r="1850" s="5" customFormat="1" ht="15"/>
    <row r="1851" s="5" customFormat="1" ht="15"/>
    <row r="1852" s="5" customFormat="1" ht="15"/>
    <row r="1853" s="5" customFormat="1" ht="15"/>
    <row r="1854" s="5" customFormat="1" ht="15"/>
    <row r="1855" s="5" customFormat="1" ht="15"/>
    <row r="1856" s="5" customFormat="1" ht="15"/>
    <row r="1857" s="5" customFormat="1" ht="15"/>
    <row r="1858" s="5" customFormat="1" ht="15"/>
    <row r="1859" s="5" customFormat="1" ht="15"/>
    <row r="1860" s="5" customFormat="1" ht="15"/>
    <row r="1861" s="5" customFormat="1" ht="15"/>
    <row r="1862" s="5" customFormat="1" ht="15"/>
    <row r="1863" s="5" customFormat="1" ht="15"/>
    <row r="1864" s="5" customFormat="1" ht="15"/>
    <row r="1865" s="5" customFormat="1" ht="15"/>
    <row r="1866" s="5" customFormat="1" ht="15"/>
    <row r="1867" s="5" customFormat="1" ht="15"/>
    <row r="1868" s="5" customFormat="1" ht="15"/>
    <row r="1869" s="5" customFormat="1" ht="15"/>
    <row r="1870" s="5" customFormat="1" ht="15"/>
    <row r="1871" s="5" customFormat="1" ht="15"/>
    <row r="1872" s="5" customFormat="1" ht="15"/>
    <row r="1873" s="5" customFormat="1" ht="15"/>
    <row r="1874" s="5" customFormat="1" ht="15"/>
    <row r="1875" s="5" customFormat="1" ht="15"/>
    <row r="1876" s="5" customFormat="1" ht="15"/>
    <row r="1877" s="5" customFormat="1" ht="15"/>
    <row r="1878" s="5" customFormat="1" ht="15"/>
    <row r="1879" s="5" customFormat="1" ht="15"/>
    <row r="1880" s="5" customFormat="1" ht="15"/>
    <row r="1881" s="5" customFormat="1" ht="15"/>
    <row r="1882" s="5" customFormat="1" ht="15"/>
    <row r="1883" s="5" customFormat="1" ht="15"/>
    <row r="1884" s="5" customFormat="1" ht="15"/>
    <row r="1885" s="5" customFormat="1" ht="15"/>
    <row r="1886" s="5" customFormat="1" ht="15"/>
    <row r="1887" s="5" customFormat="1" ht="15"/>
    <row r="1888" s="5" customFormat="1" ht="15"/>
    <row r="1889" s="5" customFormat="1" ht="15"/>
    <row r="1890" s="5" customFormat="1" ht="15"/>
    <row r="1891" s="5" customFormat="1" ht="15"/>
    <row r="1892" s="5" customFormat="1" ht="15"/>
    <row r="1893" s="5" customFormat="1" ht="15"/>
    <row r="1894" s="5" customFormat="1" ht="15"/>
    <row r="1895" s="5" customFormat="1" ht="15"/>
    <row r="1896" s="5" customFormat="1" ht="15"/>
    <row r="1897" s="5" customFormat="1" ht="15"/>
    <row r="1898" s="5" customFormat="1" ht="15"/>
    <row r="1899" s="5" customFormat="1" ht="15"/>
    <row r="1900" s="5" customFormat="1" ht="15"/>
    <row r="1901" s="5" customFormat="1" ht="15"/>
    <row r="1902" s="5" customFormat="1" ht="15"/>
    <row r="1903" s="5" customFormat="1" ht="15"/>
    <row r="1904" s="5" customFormat="1" ht="15"/>
    <row r="1905" s="5" customFormat="1" ht="15"/>
    <row r="1906" s="5" customFormat="1" ht="15"/>
    <row r="1907" s="5" customFormat="1" ht="15"/>
    <row r="1908" s="5" customFormat="1" ht="15"/>
    <row r="1909" s="5" customFormat="1" ht="15"/>
    <row r="1910" s="5" customFormat="1" ht="15"/>
    <row r="1911" s="5" customFormat="1" ht="15"/>
    <row r="1912" s="5" customFormat="1" ht="15"/>
    <row r="1913" s="5" customFormat="1" ht="15"/>
    <row r="1914" s="5" customFormat="1" ht="15"/>
    <row r="1915" s="5" customFormat="1" ht="15"/>
    <row r="1916" s="5" customFormat="1" ht="15"/>
    <row r="1917" s="5" customFormat="1" ht="15"/>
    <row r="1918" s="5" customFormat="1" ht="15"/>
    <row r="1919" s="5" customFormat="1" ht="15"/>
    <row r="1920" s="5" customFormat="1" ht="15"/>
    <row r="1921" s="5" customFormat="1" ht="15"/>
    <row r="1922" s="5" customFormat="1" ht="15"/>
    <row r="1923" s="5" customFormat="1" ht="15"/>
    <row r="1924" s="5" customFormat="1" ht="15"/>
    <row r="1925" s="5" customFormat="1" ht="15"/>
    <row r="1926" s="5" customFormat="1" ht="15"/>
    <row r="1927" s="5" customFormat="1" ht="15"/>
    <row r="1928" s="5" customFormat="1" ht="15"/>
    <row r="1929" s="5" customFormat="1" ht="15"/>
    <row r="1930" s="5" customFormat="1" ht="15"/>
    <row r="1931" s="5" customFormat="1" ht="15"/>
    <row r="1932" s="5" customFormat="1" ht="15"/>
    <row r="1933" s="5" customFormat="1" ht="15"/>
    <row r="1934" s="5" customFormat="1" ht="15"/>
    <row r="1935" s="5" customFormat="1" ht="15"/>
    <row r="1936" s="5" customFormat="1" ht="15"/>
    <row r="1937" s="5" customFormat="1" ht="15"/>
    <row r="1938" s="5" customFormat="1" ht="15"/>
    <row r="1939" s="5" customFormat="1" ht="15"/>
    <row r="1940" s="5" customFormat="1" ht="15"/>
    <row r="1941" s="5" customFormat="1" ht="15"/>
    <row r="1942" s="5" customFormat="1" ht="15"/>
    <row r="1943" s="5" customFormat="1" ht="15"/>
    <row r="1944" s="5" customFormat="1" ht="15"/>
    <row r="1945" s="5" customFormat="1" ht="15"/>
    <row r="1946" s="5" customFormat="1" ht="15"/>
    <row r="1947" s="5" customFormat="1" ht="15"/>
    <row r="1948" s="5" customFormat="1" ht="15"/>
    <row r="1949" s="5" customFormat="1" ht="15"/>
    <row r="1950" s="5" customFormat="1" ht="15"/>
    <row r="1951" s="5" customFormat="1" ht="15"/>
    <row r="1952" s="5" customFormat="1" ht="15"/>
    <row r="1953" s="5" customFormat="1" ht="15"/>
    <row r="1954" s="5" customFormat="1" ht="15"/>
    <row r="1955" s="5" customFormat="1" ht="15"/>
    <row r="1956" s="5" customFormat="1" ht="15"/>
    <row r="1957" s="5" customFormat="1" ht="15"/>
    <row r="1958" s="5" customFormat="1" ht="15"/>
    <row r="1959" s="5" customFormat="1" ht="15"/>
    <row r="1960" s="5" customFormat="1" ht="15"/>
    <row r="1961" s="5" customFormat="1" ht="15"/>
    <row r="1962" s="5" customFormat="1" ht="15"/>
    <row r="1963" s="5" customFormat="1" ht="15"/>
    <row r="1964" s="5" customFormat="1" ht="15"/>
    <row r="1965" s="5" customFormat="1" ht="15"/>
    <row r="1966" s="5" customFormat="1" ht="15"/>
    <row r="1967" s="5" customFormat="1" ht="15"/>
    <row r="1968" s="5" customFormat="1" ht="15"/>
    <row r="1969" s="5" customFormat="1" ht="15"/>
    <row r="1970" s="5" customFormat="1" ht="15"/>
    <row r="1971" s="5" customFormat="1" ht="15"/>
    <row r="1972" s="5" customFormat="1" ht="15"/>
    <row r="1973" s="5" customFormat="1" ht="15"/>
    <row r="1974" s="5" customFormat="1" ht="15"/>
    <row r="1975" s="5" customFormat="1" ht="15"/>
    <row r="1976" s="5" customFormat="1" ht="15"/>
    <row r="1977" s="5" customFormat="1" ht="15"/>
    <row r="1978" s="5" customFormat="1" ht="15"/>
    <row r="1979" s="5" customFormat="1" ht="15"/>
    <row r="1980" s="5" customFormat="1" ht="15"/>
    <row r="1981" s="5" customFormat="1" ht="15"/>
    <row r="1982" s="5" customFormat="1" ht="15"/>
    <row r="1983" s="5" customFormat="1" ht="15"/>
    <row r="1984" s="5" customFormat="1" ht="15"/>
    <row r="1985" s="5" customFormat="1" ht="15"/>
    <row r="1986" s="5" customFormat="1" ht="15"/>
    <row r="1987" s="5" customFormat="1" ht="15"/>
    <row r="1988" s="5" customFormat="1" ht="15"/>
    <row r="1989" s="5" customFormat="1" ht="15"/>
    <row r="1990" s="5" customFormat="1" ht="15"/>
    <row r="1991" s="5" customFormat="1" ht="15"/>
    <row r="1992" s="5" customFormat="1" ht="15"/>
    <row r="1993" s="5" customFormat="1" ht="15"/>
    <row r="1994" s="5" customFormat="1" ht="15"/>
    <row r="1995" s="5" customFormat="1" ht="15"/>
    <row r="1996" s="5" customFormat="1" ht="15"/>
    <row r="1997" s="5" customFormat="1" ht="15"/>
    <row r="1998" s="5" customFormat="1" ht="15"/>
    <row r="1999" s="5" customFormat="1" ht="15"/>
    <row r="2000" s="5" customFormat="1" ht="15"/>
    <row r="2001" s="5" customFormat="1" ht="15"/>
    <row r="2002" s="5" customFormat="1" ht="15"/>
    <row r="2003" s="5" customFormat="1" ht="15"/>
    <row r="2004" s="5" customFormat="1" ht="15"/>
    <row r="2005" s="5" customFormat="1" ht="15"/>
    <row r="2006" s="5" customFormat="1" ht="15"/>
    <row r="2007" s="5" customFormat="1" ht="15"/>
    <row r="2008" s="5" customFormat="1" ht="15"/>
    <row r="2009" s="5" customFormat="1" ht="15"/>
    <row r="2010" s="5" customFormat="1" ht="15"/>
    <row r="2011" s="5" customFormat="1" ht="15"/>
    <row r="2012" s="5" customFormat="1" ht="15"/>
    <row r="2013" s="5" customFormat="1" ht="15"/>
    <row r="2014" s="5" customFormat="1" ht="15"/>
    <row r="2015" s="5" customFormat="1" ht="15"/>
    <row r="2016" s="5" customFormat="1" ht="15"/>
    <row r="2017" s="5" customFormat="1" ht="15"/>
    <row r="2018" s="5" customFormat="1" ht="15"/>
    <row r="2019" s="5" customFormat="1" ht="15"/>
    <row r="2020" s="5" customFormat="1" ht="15"/>
    <row r="2021" s="5" customFormat="1" ht="15"/>
    <row r="2022" s="5" customFormat="1" ht="15"/>
    <row r="2023" s="5" customFormat="1" ht="15"/>
    <row r="2024" s="5" customFormat="1" ht="15"/>
    <row r="2025" s="5" customFormat="1" ht="15"/>
    <row r="2026" s="5" customFormat="1" ht="15"/>
    <row r="2027" s="5" customFormat="1" ht="15"/>
    <row r="2028" s="5" customFormat="1" ht="15"/>
    <row r="2029" s="5" customFormat="1" ht="15"/>
    <row r="2030" s="5" customFormat="1" ht="15"/>
    <row r="2031" s="5" customFormat="1" ht="15"/>
    <row r="2032" s="5" customFormat="1" ht="15"/>
    <row r="2033" s="5" customFormat="1" ht="15"/>
    <row r="2034" s="5" customFormat="1" ht="15"/>
    <row r="2035" s="5" customFormat="1" ht="15"/>
    <row r="2036" s="5" customFormat="1" ht="15"/>
    <row r="2037" s="5" customFormat="1" ht="15"/>
    <row r="2038" s="5" customFormat="1" ht="15"/>
    <row r="2039" s="5" customFormat="1" ht="15"/>
    <row r="2040" s="5" customFormat="1" ht="15"/>
    <row r="2041" s="5" customFormat="1" ht="15"/>
    <row r="2042" s="5" customFormat="1" ht="15"/>
    <row r="2043" s="5" customFormat="1" ht="15"/>
    <row r="2044" s="5" customFormat="1" ht="15"/>
    <row r="2045" s="5" customFormat="1" ht="15"/>
    <row r="2046" s="5" customFormat="1" ht="15"/>
    <row r="2047" s="5" customFormat="1" ht="15"/>
    <row r="2048" s="5" customFormat="1" ht="15"/>
    <row r="2049" s="5" customFormat="1" ht="15"/>
    <row r="2050" s="5" customFormat="1" ht="15"/>
    <row r="2051" s="5" customFormat="1" ht="15"/>
    <row r="2052" s="5" customFormat="1" ht="15"/>
    <row r="2053" s="5" customFormat="1" ht="15"/>
    <row r="2054" s="5" customFormat="1" ht="15"/>
    <row r="2055" s="5" customFormat="1" ht="15"/>
    <row r="2056" s="5" customFormat="1" ht="15"/>
    <row r="2057" s="5" customFormat="1" ht="15"/>
    <row r="2058" s="5" customFormat="1" ht="15"/>
    <row r="2059" s="5" customFormat="1" ht="15"/>
    <row r="2060" s="5" customFormat="1" ht="15"/>
    <row r="2061" s="5" customFormat="1" ht="15"/>
    <row r="2062" s="5" customFormat="1" ht="15"/>
    <row r="2063" s="5" customFormat="1" ht="15"/>
    <row r="2064" s="5" customFormat="1" ht="15"/>
    <row r="2065" s="5" customFormat="1" ht="15"/>
    <row r="2066" s="5" customFormat="1" ht="15"/>
    <row r="2067" s="5" customFormat="1" ht="15"/>
    <row r="2068" s="5" customFormat="1" ht="15"/>
    <row r="2069" s="5" customFormat="1" ht="15"/>
    <row r="2070" s="5" customFormat="1" ht="15"/>
    <row r="2071" s="5" customFormat="1" ht="15"/>
    <row r="2072" s="5" customFormat="1" ht="15"/>
    <row r="2073" s="5" customFormat="1" ht="15"/>
    <row r="2074" s="5" customFormat="1" ht="15"/>
    <row r="2075" s="5" customFormat="1" ht="15"/>
    <row r="2076" s="5" customFormat="1" ht="15"/>
    <row r="2077" s="5" customFormat="1" ht="15"/>
    <row r="2078" s="5" customFormat="1" ht="15"/>
    <row r="2079" s="5" customFormat="1" ht="15"/>
    <row r="2080" s="5" customFormat="1" ht="15"/>
    <row r="2081" s="5" customFormat="1" ht="15"/>
    <row r="2082" s="5" customFormat="1" ht="15"/>
    <row r="2083" s="5" customFormat="1" ht="15"/>
    <row r="2084" s="5" customFormat="1" ht="15"/>
    <row r="2085" s="5" customFormat="1" ht="15"/>
    <row r="2086" s="5" customFormat="1" ht="15"/>
    <row r="2087" s="5" customFormat="1" ht="15"/>
    <row r="2088" s="5" customFormat="1" ht="15"/>
    <row r="2089" s="5" customFormat="1" ht="15"/>
    <row r="2090" s="5" customFormat="1" ht="15"/>
    <row r="2091" s="5" customFormat="1" ht="15"/>
    <row r="2092" s="5" customFormat="1" ht="15"/>
    <row r="2093" s="5" customFormat="1" ht="15"/>
    <row r="2094" s="5" customFormat="1" ht="15"/>
    <row r="2095" s="5" customFormat="1" ht="15"/>
    <row r="2096" s="5" customFormat="1" ht="15"/>
    <row r="2097" s="5" customFormat="1" ht="15"/>
    <row r="2098" s="5" customFormat="1" ht="15"/>
    <row r="2099" s="5" customFormat="1" ht="15"/>
    <row r="2100" s="5" customFormat="1" ht="15"/>
    <row r="2101" s="5" customFormat="1" ht="15"/>
    <row r="2102" s="5" customFormat="1" ht="15"/>
    <row r="2103" s="5" customFormat="1" ht="15"/>
    <row r="2104" s="5" customFormat="1" ht="15"/>
    <row r="2105" s="5" customFormat="1" ht="15"/>
    <row r="2106" s="5" customFormat="1" ht="15"/>
    <row r="2107" s="5" customFormat="1" ht="15"/>
    <row r="2108" s="5" customFormat="1" ht="15"/>
    <row r="2109" s="5" customFormat="1" ht="15"/>
    <row r="2110" s="5" customFormat="1" ht="15"/>
    <row r="2111" s="5" customFormat="1" ht="15"/>
    <row r="2112" s="5" customFormat="1" ht="15"/>
    <row r="2113" s="5" customFormat="1" ht="15"/>
    <row r="2114" s="5" customFormat="1" ht="15"/>
    <row r="2115" s="5" customFormat="1" ht="15"/>
    <row r="2116" s="5" customFormat="1" ht="15"/>
    <row r="2117" s="5" customFormat="1" ht="15"/>
    <row r="2118" s="5" customFormat="1" ht="15"/>
    <row r="2119" s="5" customFormat="1" ht="15"/>
    <row r="2120" s="5" customFormat="1" ht="15"/>
    <row r="2121" s="5" customFormat="1" ht="15"/>
    <row r="2122" s="5" customFormat="1" ht="15"/>
    <row r="2123" s="5" customFormat="1" ht="15"/>
    <row r="2124" s="5" customFormat="1" ht="15"/>
    <row r="2125" s="5" customFormat="1" ht="15"/>
    <row r="2126" s="5" customFormat="1" ht="15"/>
    <row r="2127" s="5" customFormat="1" ht="15"/>
    <row r="2128" s="5" customFormat="1" ht="15"/>
    <row r="2129" s="5" customFormat="1" ht="15"/>
    <row r="2130" s="5" customFormat="1" ht="15"/>
    <row r="2131" s="5" customFormat="1" ht="15"/>
    <row r="2132" s="5" customFormat="1" ht="15"/>
    <row r="2133" s="5" customFormat="1" ht="15"/>
    <row r="2134" s="5" customFormat="1" ht="15"/>
    <row r="2135" s="5" customFormat="1" ht="15"/>
    <row r="2136" s="5" customFormat="1" ht="15"/>
    <row r="2137" s="5" customFormat="1" ht="15"/>
    <row r="2138" s="5" customFormat="1" ht="15"/>
    <row r="2139" s="5" customFormat="1" ht="15"/>
    <row r="2140" s="5" customFormat="1" ht="15"/>
    <row r="2141" s="5" customFormat="1" ht="15"/>
    <row r="2142" s="5" customFormat="1" ht="15"/>
    <row r="2143" s="5" customFormat="1" ht="15"/>
    <row r="2144" s="5" customFormat="1" ht="15"/>
    <row r="2145" s="5" customFormat="1" ht="15"/>
    <row r="2146" s="5" customFormat="1" ht="15"/>
    <row r="2147" s="5" customFormat="1" ht="15"/>
    <row r="2148" s="5" customFormat="1" ht="15"/>
    <row r="2149" s="5" customFormat="1" ht="15"/>
    <row r="2150" s="5" customFormat="1" ht="15"/>
    <row r="2151" s="5" customFormat="1" ht="15"/>
    <row r="2152" s="5" customFormat="1" ht="15"/>
    <row r="2153" s="5" customFormat="1" ht="15"/>
    <row r="2154" s="5" customFormat="1" ht="15"/>
    <row r="2155" s="5" customFormat="1" ht="15"/>
    <row r="2156" s="5" customFormat="1" ht="15"/>
    <row r="2157" s="5" customFormat="1" ht="15"/>
    <row r="2158" s="5" customFormat="1" ht="15"/>
    <row r="2159" s="5" customFormat="1" ht="15"/>
    <row r="2160" s="5" customFormat="1" ht="15"/>
    <row r="2161" s="5" customFormat="1" ht="15"/>
    <row r="2162" s="5" customFormat="1" ht="15"/>
    <row r="2163" s="5" customFormat="1" ht="15"/>
    <row r="2164" s="5" customFormat="1" ht="15"/>
    <row r="2165" s="5" customFormat="1" ht="15"/>
    <row r="2166" s="5" customFormat="1" ht="15"/>
    <row r="2167" s="5" customFormat="1" ht="15"/>
    <row r="2168" s="5" customFormat="1" ht="15"/>
    <row r="2169" s="5" customFormat="1" ht="15"/>
    <row r="2170" s="5" customFormat="1" ht="15"/>
    <row r="2171" s="5" customFormat="1" ht="15"/>
    <row r="2172" s="5" customFormat="1" ht="15"/>
    <row r="2173" s="5" customFormat="1" ht="15"/>
    <row r="2174" s="5" customFormat="1" ht="15"/>
    <row r="2175" s="5" customFormat="1" ht="15"/>
    <row r="2176" s="5" customFormat="1" ht="15"/>
    <row r="2177" s="5" customFormat="1" ht="15"/>
    <row r="2178" s="5" customFormat="1" ht="15"/>
    <row r="2179" s="5" customFormat="1" ht="15"/>
    <row r="2180" s="5" customFormat="1" ht="15"/>
    <row r="2181" s="5" customFormat="1" ht="15"/>
    <row r="2182" s="5" customFormat="1" ht="15"/>
    <row r="2183" s="5" customFormat="1" ht="15"/>
    <row r="2184" s="5" customFormat="1" ht="15"/>
    <row r="2185" s="5" customFormat="1" ht="15"/>
    <row r="2186" s="5" customFormat="1" ht="15"/>
    <row r="2187" s="5" customFormat="1" ht="15"/>
    <row r="2188" s="5" customFormat="1" ht="15"/>
    <row r="2189" s="5" customFormat="1" ht="15"/>
    <row r="2190" s="5" customFormat="1" ht="15"/>
    <row r="2191" s="5" customFormat="1" ht="15"/>
    <row r="2192" s="5" customFormat="1" ht="15"/>
    <row r="2193" s="5" customFormat="1" ht="15"/>
    <row r="2194" s="5" customFormat="1" ht="15"/>
    <row r="2195" s="5" customFormat="1" ht="15"/>
    <row r="2196" s="5" customFormat="1" ht="15"/>
    <row r="2197" s="5" customFormat="1" ht="15"/>
    <row r="2198" s="5" customFormat="1" ht="15"/>
    <row r="2199" s="5" customFormat="1" ht="15"/>
    <row r="2200" s="5" customFormat="1" ht="15"/>
    <row r="2201" s="5" customFormat="1" ht="15"/>
    <row r="2202" s="5" customFormat="1" ht="15"/>
    <row r="2203" s="5" customFormat="1" ht="15"/>
    <row r="2204" s="5" customFormat="1" ht="15"/>
    <row r="2205" s="5" customFormat="1" ht="15"/>
    <row r="2206" s="5" customFormat="1" ht="15"/>
    <row r="2207" s="5" customFormat="1" ht="15"/>
    <row r="2208" s="5" customFormat="1" ht="15"/>
    <row r="2209" s="5" customFormat="1" ht="15"/>
    <row r="2210" s="5" customFormat="1" ht="15"/>
    <row r="2211" s="5" customFormat="1" ht="15"/>
    <row r="2212" s="5" customFormat="1" ht="15"/>
    <row r="2213" s="5" customFormat="1" ht="15"/>
    <row r="2214" s="5" customFormat="1" ht="15"/>
    <row r="2215" s="5" customFormat="1" ht="15"/>
    <row r="2216" s="5" customFormat="1" ht="15"/>
    <row r="2217" s="5" customFormat="1" ht="15"/>
    <row r="2218" s="5" customFormat="1" ht="15"/>
    <row r="2219" s="5" customFormat="1" ht="15"/>
    <row r="2220" s="5" customFormat="1" ht="15"/>
    <row r="2221" s="5" customFormat="1" ht="15"/>
    <row r="2222" s="5" customFormat="1" ht="15"/>
    <row r="2223" s="5" customFormat="1" ht="15"/>
    <row r="2224" s="5" customFormat="1" ht="15"/>
    <row r="2225" s="5" customFormat="1" ht="15"/>
    <row r="2226" s="5" customFormat="1" ht="15"/>
    <row r="2227" s="5" customFormat="1" ht="15"/>
    <row r="2228" s="5" customFormat="1" ht="15"/>
    <row r="2229" s="5" customFormat="1" ht="15"/>
    <row r="2230" s="5" customFormat="1" ht="15"/>
    <row r="2231" s="5" customFormat="1" ht="15"/>
    <row r="2232" s="5" customFormat="1" ht="15"/>
    <row r="2233" s="5" customFormat="1" ht="15"/>
    <row r="2234" s="5" customFormat="1" ht="15"/>
    <row r="2235" s="5" customFormat="1" ht="15"/>
    <row r="2236" s="5" customFormat="1" ht="15"/>
    <row r="2237" s="5" customFormat="1" ht="15"/>
    <row r="2238" s="5" customFormat="1" ht="15"/>
    <row r="2239" s="5" customFormat="1" ht="15"/>
    <row r="2240" s="5" customFormat="1" ht="15"/>
    <row r="2241" s="5" customFormat="1" ht="15"/>
    <row r="2242" s="5" customFormat="1" ht="15"/>
    <row r="2243" s="5" customFormat="1" ht="15"/>
    <row r="2244" s="5" customFormat="1" ht="15"/>
    <row r="2245" s="5" customFormat="1" ht="15"/>
    <row r="2246" s="5" customFormat="1" ht="15"/>
    <row r="2247" s="5" customFormat="1" ht="15"/>
    <row r="2248" s="5" customFormat="1" ht="15"/>
    <row r="2249" s="5" customFormat="1" ht="15"/>
    <row r="2250" s="5" customFormat="1" ht="15"/>
    <row r="2251" s="5" customFormat="1" ht="15"/>
    <row r="2252" s="5" customFormat="1" ht="15"/>
    <row r="2253" s="5" customFormat="1" ht="15"/>
    <row r="2254" s="5" customFormat="1" ht="15"/>
    <row r="2255" s="5" customFormat="1" ht="15"/>
    <row r="2256" s="5" customFormat="1" ht="15"/>
    <row r="2257" s="5" customFormat="1" ht="15"/>
    <row r="2258" s="5" customFormat="1" ht="15"/>
    <row r="2259" s="5" customFormat="1" ht="15"/>
    <row r="2260" s="5" customFormat="1" ht="15"/>
    <row r="2261" s="5" customFormat="1" ht="15"/>
    <row r="2262" s="5" customFormat="1" ht="15"/>
    <row r="2263" s="5" customFormat="1" ht="15"/>
    <row r="2264" s="5" customFormat="1" ht="15"/>
    <row r="2265" s="5" customFormat="1" ht="15"/>
    <row r="2266" s="5" customFormat="1" ht="15"/>
    <row r="2267" s="5" customFormat="1" ht="15"/>
    <row r="2268" s="5" customFormat="1" ht="15"/>
    <row r="2269" s="5" customFormat="1" ht="15"/>
    <row r="2270" s="5" customFormat="1" ht="15"/>
    <row r="2271" s="5" customFormat="1" ht="15"/>
    <row r="2272" s="5" customFormat="1" ht="15"/>
    <row r="2273" s="5" customFormat="1" ht="15"/>
    <row r="2274" s="5" customFormat="1" ht="15"/>
    <row r="2275" s="5" customFormat="1" ht="15"/>
    <row r="2276" s="5" customFormat="1" ht="15"/>
    <row r="2277" s="5" customFormat="1" ht="15"/>
    <row r="2278" s="5" customFormat="1" ht="15"/>
    <row r="2279" s="5" customFormat="1" ht="15"/>
    <row r="2280" s="5" customFormat="1" ht="15"/>
    <row r="2281" s="5" customFormat="1" ht="15"/>
    <row r="2282" s="5" customFormat="1" ht="15"/>
    <row r="2283" s="5" customFormat="1" ht="15"/>
    <row r="2284" s="5" customFormat="1" ht="15"/>
    <row r="2285" s="5" customFormat="1" ht="15"/>
    <row r="2286" s="5" customFormat="1" ht="15"/>
    <row r="2287" s="5" customFormat="1" ht="15"/>
    <row r="2288" s="5" customFormat="1" ht="15"/>
    <row r="2289" s="5" customFormat="1" ht="15"/>
    <row r="2290" s="5" customFormat="1" ht="15"/>
    <row r="2291" s="5" customFormat="1" ht="15"/>
    <row r="2292" s="5" customFormat="1" ht="15"/>
    <row r="2293" s="5" customFormat="1" ht="15"/>
    <row r="2294" s="5" customFormat="1" ht="15"/>
    <row r="2295" s="5" customFormat="1" ht="15"/>
    <row r="2296" s="5" customFormat="1" ht="15"/>
    <row r="2297" s="5" customFormat="1" ht="15"/>
    <row r="2298" s="5" customFormat="1" ht="15"/>
    <row r="2299" s="5" customFormat="1" ht="15"/>
    <row r="2300" s="5" customFormat="1" ht="15"/>
    <row r="2301" s="5" customFormat="1" ht="15"/>
    <row r="2302" s="5" customFormat="1" ht="15"/>
    <row r="2303" s="5" customFormat="1" ht="15"/>
    <row r="2304" s="5" customFormat="1" ht="15"/>
    <row r="2305" s="5" customFormat="1" ht="15"/>
    <row r="2306" s="5" customFormat="1" ht="15"/>
    <row r="2307" s="5" customFormat="1" ht="15"/>
    <row r="2308" s="5" customFormat="1" ht="15"/>
    <row r="2309" s="5" customFormat="1" ht="15"/>
    <row r="2310" s="5" customFormat="1" ht="15"/>
    <row r="2311" s="5" customFormat="1" ht="15"/>
    <row r="2312" s="5" customFormat="1" ht="15"/>
    <row r="2313" s="5" customFormat="1" ht="15"/>
    <row r="2314" s="5" customFormat="1" ht="15"/>
    <row r="2315" s="5" customFormat="1" ht="15"/>
    <row r="2316" s="5" customFormat="1" ht="15"/>
    <row r="2317" s="5" customFormat="1" ht="15"/>
    <row r="2318" s="5" customFormat="1" ht="15"/>
    <row r="2319" s="5" customFormat="1" ht="15"/>
    <row r="2320" s="5" customFormat="1" ht="15"/>
    <row r="2321" s="5" customFormat="1" ht="15"/>
    <row r="2322" s="5" customFormat="1" ht="15"/>
    <row r="2323" s="5" customFormat="1" ht="15"/>
    <row r="2324" s="5" customFormat="1" ht="15"/>
    <row r="2325" s="5" customFormat="1" ht="15"/>
    <row r="2326" s="5" customFormat="1" ht="15"/>
    <row r="2327" s="5" customFormat="1" ht="15"/>
    <row r="2328" s="5" customFormat="1" ht="15"/>
    <row r="2329" s="5" customFormat="1" ht="15"/>
    <row r="2330" s="5" customFormat="1" ht="15"/>
    <row r="2331" s="5" customFormat="1" ht="15"/>
    <row r="2332" s="5" customFormat="1" ht="15"/>
    <row r="2333" s="5" customFormat="1" ht="15"/>
    <row r="2334" s="5" customFormat="1" ht="15"/>
    <row r="2335" s="5" customFormat="1" ht="15"/>
    <row r="2336" s="5" customFormat="1" ht="15"/>
    <row r="2337" s="5" customFormat="1" ht="15"/>
    <row r="2338" s="5" customFormat="1" ht="15"/>
    <row r="2339" s="5" customFormat="1" ht="15"/>
    <row r="2340" s="5" customFormat="1" ht="15"/>
    <row r="2341" s="5" customFormat="1" ht="15"/>
    <row r="2342" s="5" customFormat="1" ht="15"/>
    <row r="2343" s="5" customFormat="1" ht="15"/>
    <row r="2344" s="5" customFormat="1" ht="15"/>
    <row r="2345" s="5" customFormat="1" ht="15"/>
    <row r="2346" s="5" customFormat="1" ht="15"/>
    <row r="2347" s="5" customFormat="1" ht="15"/>
    <row r="2348" s="5" customFormat="1" ht="15"/>
    <row r="2349" s="5" customFormat="1" ht="15"/>
    <row r="2350" s="5" customFormat="1" ht="15"/>
    <row r="2351" s="5" customFormat="1" ht="15"/>
    <row r="2352" s="5" customFormat="1" ht="15"/>
    <row r="2353" s="5" customFormat="1" ht="15"/>
    <row r="2354" s="5" customFormat="1" ht="15"/>
    <row r="2355" s="5" customFormat="1" ht="15"/>
    <row r="2356" s="5" customFormat="1" ht="15"/>
    <row r="2357" s="5" customFormat="1" ht="15"/>
    <row r="2358" s="5" customFormat="1" ht="15"/>
    <row r="2359" s="5" customFormat="1" ht="15"/>
    <row r="2360" s="5" customFormat="1" ht="15"/>
    <row r="2361" s="5" customFormat="1" ht="15"/>
    <row r="2362" s="5" customFormat="1" ht="15"/>
    <row r="2363" s="5" customFormat="1" ht="15"/>
    <row r="2364" s="5" customFormat="1" ht="15"/>
    <row r="2365" s="5" customFormat="1" ht="15"/>
    <row r="2366" s="5" customFormat="1" ht="15"/>
    <row r="2367" s="5" customFormat="1" ht="15"/>
    <row r="2368" s="5" customFormat="1" ht="15"/>
    <row r="2369" s="5" customFormat="1" ht="15"/>
    <row r="2370" s="5" customFormat="1" ht="15"/>
    <row r="2371" s="5" customFormat="1" ht="15"/>
    <row r="2372" s="5" customFormat="1" ht="15"/>
    <row r="2373" s="5" customFormat="1" ht="15"/>
    <row r="2374" s="5" customFormat="1" ht="15"/>
    <row r="2375" s="5" customFormat="1" ht="15"/>
    <row r="2376" s="5" customFormat="1" ht="15"/>
    <row r="2377" s="5" customFormat="1" ht="15"/>
    <row r="2378" s="5" customFormat="1" ht="15"/>
    <row r="2379" s="5" customFormat="1" ht="15"/>
    <row r="2380" s="5" customFormat="1" ht="15"/>
    <row r="2381" s="5" customFormat="1" ht="15"/>
    <row r="2382" s="5" customFormat="1" ht="15"/>
    <row r="2383" s="5" customFormat="1" ht="15"/>
    <row r="2384" s="5" customFormat="1" ht="15"/>
    <row r="2385" s="5" customFormat="1" ht="15"/>
    <row r="2386" s="5" customFormat="1" ht="15"/>
    <row r="2387" s="5" customFormat="1" ht="15"/>
    <row r="2388" s="5" customFormat="1" ht="15"/>
    <row r="2389" s="5" customFormat="1" ht="15"/>
    <row r="2390" s="5" customFormat="1" ht="15"/>
    <row r="2391" s="5" customFormat="1" ht="15"/>
    <row r="2392" s="5" customFormat="1" ht="15"/>
    <row r="2393" s="5" customFormat="1" ht="15"/>
    <row r="2394" s="5" customFormat="1" ht="15"/>
    <row r="2395" s="5" customFormat="1" ht="15"/>
    <row r="2396" s="5" customFormat="1" ht="15"/>
    <row r="2397" s="5" customFormat="1" ht="15"/>
    <row r="2398" s="5" customFormat="1" ht="15"/>
    <row r="2399" s="5" customFormat="1" ht="15"/>
    <row r="2400" s="5" customFormat="1" ht="15"/>
    <row r="2401" s="5" customFormat="1" ht="15"/>
    <row r="2402" s="5" customFormat="1" ht="15"/>
    <row r="2403" s="5" customFormat="1" ht="15"/>
    <row r="2404" s="5" customFormat="1" ht="15"/>
    <row r="2405" s="5" customFormat="1" ht="15"/>
    <row r="2406" s="5" customFormat="1" ht="15"/>
    <row r="2407" s="5" customFormat="1" ht="15"/>
    <row r="2408" s="5" customFormat="1" ht="15"/>
    <row r="2409" s="5" customFormat="1" ht="15"/>
    <row r="2410" s="5" customFormat="1" ht="15"/>
    <row r="2411" s="5" customFormat="1" ht="15"/>
    <row r="2412" s="5" customFormat="1" ht="15"/>
    <row r="2413" s="5" customFormat="1" ht="15"/>
    <row r="2414" s="5" customFormat="1" ht="15"/>
    <row r="2415" s="5" customFormat="1" ht="15"/>
    <row r="2416" s="5" customFormat="1" ht="15"/>
    <row r="2417" s="5" customFormat="1" ht="15"/>
    <row r="2418" s="5" customFormat="1" ht="15"/>
    <row r="2419" s="5" customFormat="1" ht="15"/>
    <row r="2420" s="5" customFormat="1" ht="15"/>
    <row r="2421" s="5" customFormat="1" ht="15"/>
    <row r="2422" s="5" customFormat="1" ht="15"/>
    <row r="2423" s="5" customFormat="1" ht="15"/>
    <row r="2424" s="5" customFormat="1" ht="15"/>
    <row r="2425" s="5" customFormat="1" ht="15"/>
    <row r="2426" s="5" customFormat="1" ht="15"/>
    <row r="2427" s="5" customFormat="1" ht="15"/>
    <row r="2428" s="5" customFormat="1" ht="15"/>
    <row r="2429" s="5" customFormat="1" ht="15"/>
    <row r="2430" s="5" customFormat="1" ht="15"/>
    <row r="2431" s="5" customFormat="1" ht="15"/>
    <row r="2432" s="5" customFormat="1" ht="15"/>
    <row r="2433" s="5" customFormat="1" ht="15"/>
    <row r="2434" s="5" customFormat="1" ht="15"/>
    <row r="2435" s="5" customFormat="1" ht="15"/>
    <row r="2436" s="5" customFormat="1" ht="15"/>
    <row r="2437" s="5" customFormat="1" ht="15"/>
    <row r="2438" s="5" customFormat="1" ht="15"/>
    <row r="2439" s="5" customFormat="1" ht="15"/>
    <row r="2440" s="5" customFormat="1" ht="15"/>
    <row r="2441" s="5" customFormat="1" ht="15"/>
    <row r="2442" s="5" customFormat="1" ht="15"/>
    <row r="2443" s="5" customFormat="1" ht="15"/>
    <row r="2444" s="5" customFormat="1" ht="15"/>
    <row r="2445" s="5" customFormat="1" ht="15"/>
    <row r="2446" s="5" customFormat="1" ht="15"/>
    <row r="2447" s="5" customFormat="1" ht="15"/>
    <row r="2448" s="5" customFormat="1" ht="15"/>
    <row r="2449" s="5" customFormat="1" ht="15"/>
    <row r="2450" s="5" customFormat="1" ht="15"/>
    <row r="2451" s="5" customFormat="1" ht="15"/>
    <row r="2452" s="5" customFormat="1" ht="15"/>
    <row r="2453" s="5" customFormat="1" ht="15"/>
    <row r="2454" s="5" customFormat="1" ht="15"/>
    <row r="2455" s="5" customFormat="1" ht="15"/>
    <row r="2456" s="5" customFormat="1" ht="15"/>
    <row r="2457" s="5" customFormat="1" ht="15"/>
    <row r="2458" s="5" customFormat="1" ht="15"/>
    <row r="2459" s="5" customFormat="1" ht="15"/>
    <row r="2460" s="5" customFormat="1" ht="15"/>
    <row r="2461" s="5" customFormat="1" ht="15"/>
    <row r="2462" s="5" customFormat="1" ht="15"/>
    <row r="2463" s="5" customFormat="1" ht="15"/>
    <row r="2464" s="5" customFormat="1" ht="15"/>
    <row r="2465" s="5" customFormat="1" ht="15"/>
    <row r="2466" s="5" customFormat="1" ht="15"/>
    <row r="2467" s="5" customFormat="1" ht="15"/>
    <row r="2468" s="5" customFormat="1" ht="15"/>
    <row r="2469" s="5" customFormat="1" ht="15"/>
    <row r="2470" s="5" customFormat="1" ht="15"/>
    <row r="2471" s="5" customFormat="1" ht="15"/>
    <row r="2472" s="5" customFormat="1" ht="15"/>
    <row r="2473" s="5" customFormat="1" ht="15"/>
    <row r="2474" s="5" customFormat="1" ht="15"/>
    <row r="2475" s="5" customFormat="1" ht="15"/>
    <row r="2476" s="5" customFormat="1" ht="15"/>
    <row r="2477" s="5" customFormat="1" ht="15"/>
    <row r="2478" s="5" customFormat="1" ht="15"/>
    <row r="2479" s="5" customFormat="1" ht="15"/>
    <row r="2480" s="5" customFormat="1" ht="15"/>
    <row r="2481" s="5" customFormat="1" ht="15"/>
    <row r="2482" s="5" customFormat="1" ht="15"/>
    <row r="2483" s="5" customFormat="1" ht="15"/>
    <row r="2484" s="5" customFormat="1" ht="15"/>
    <row r="2485" s="5" customFormat="1" ht="15"/>
    <row r="2486" s="5" customFormat="1" ht="15"/>
    <row r="2487" s="5" customFormat="1" ht="15"/>
    <row r="2488" s="5" customFormat="1" ht="15"/>
    <row r="2489" s="5" customFormat="1" ht="15"/>
    <row r="2490" s="5" customFormat="1" ht="15"/>
    <row r="2491" s="5" customFormat="1" ht="15"/>
    <row r="2492" s="5" customFormat="1" ht="15"/>
    <row r="2493" s="5" customFormat="1" ht="15"/>
    <row r="2494" s="5" customFormat="1" ht="15"/>
    <row r="2495" s="5" customFormat="1" ht="15"/>
    <row r="2496" s="5" customFormat="1" ht="15"/>
    <row r="2497" s="5" customFormat="1" ht="15"/>
    <row r="2498" s="5" customFormat="1" ht="15"/>
    <row r="2499" s="5" customFormat="1" ht="15"/>
    <row r="2500" s="5" customFormat="1" ht="15"/>
    <row r="2501" s="5" customFormat="1" ht="15"/>
    <row r="2502" s="5" customFormat="1" ht="15"/>
    <row r="2503" s="5" customFormat="1" ht="15"/>
    <row r="2504" s="5" customFormat="1" ht="15"/>
    <row r="2505" s="5" customFormat="1" ht="15"/>
    <row r="2506" s="5" customFormat="1" ht="15" hidden="1"/>
  </sheetData>
  <sheetProtection password="F872" sheet="1" objects="1" scenarios="1" formatCells="0" formatColumns="0" formatRows="0" deleteRows="0"/>
  <mergeCells count="375">
    <mergeCell ref="U5:V5"/>
    <mergeCell ref="W5:X5"/>
    <mergeCell ref="Y5:Z5"/>
    <mergeCell ref="AA5:AB5"/>
    <mergeCell ref="AO2:AP4"/>
    <mergeCell ref="AQ2:AR4"/>
    <mergeCell ref="AV2:AW4"/>
    <mergeCell ref="U2:V4"/>
    <mergeCell ref="W2:X4"/>
    <mergeCell ref="Y2:Z4"/>
    <mergeCell ref="AA2:AB4"/>
    <mergeCell ref="AC2:AD4"/>
    <mergeCell ref="AE2:AF4"/>
    <mergeCell ref="AG2:AH4"/>
    <mergeCell ref="AI2:AJ4"/>
    <mergeCell ref="AK2:AL4"/>
    <mergeCell ref="AC5:AD5"/>
    <mergeCell ref="AE5:AF5"/>
    <mergeCell ref="AG5:AH5"/>
    <mergeCell ref="AI5:AJ5"/>
    <mergeCell ref="AK5:AL5"/>
    <mergeCell ref="AM2:AN4"/>
    <mergeCell ref="A2:A5"/>
    <mergeCell ref="B2:B5"/>
    <mergeCell ref="C2:C5"/>
    <mergeCell ref="D2:D5"/>
    <mergeCell ref="E2:E5"/>
    <mergeCell ref="F2:F5"/>
    <mergeCell ref="G2:G5"/>
    <mergeCell ref="Q2:R4"/>
    <mergeCell ref="S2:T4"/>
    <mergeCell ref="M5:N5"/>
    <mergeCell ref="O5:P5"/>
    <mergeCell ref="Q5:R5"/>
    <mergeCell ref="S5:T5"/>
    <mergeCell ref="H2:H5"/>
    <mergeCell ref="I2:I5"/>
    <mergeCell ref="J2:J5"/>
    <mergeCell ref="K2:K5"/>
    <mergeCell ref="M2:N4"/>
    <mergeCell ref="O2:P4"/>
    <mergeCell ref="BR1:BU1"/>
    <mergeCell ref="BV1:BX1"/>
    <mergeCell ref="BY1:CD1"/>
    <mergeCell ref="AS2:AS4"/>
    <mergeCell ref="AT2:AU4"/>
    <mergeCell ref="BY2:CA2"/>
    <mergeCell ref="CB2:CD2"/>
    <mergeCell ref="BL2:BM4"/>
    <mergeCell ref="BN2:BO4"/>
    <mergeCell ref="AZ2:BA4"/>
    <mergeCell ref="BB2:BC4"/>
    <mergeCell ref="BD2:BE4"/>
    <mergeCell ref="BF2:BG4"/>
    <mergeCell ref="BH2:BI4"/>
    <mergeCell ref="BJ2:BK4"/>
    <mergeCell ref="AX2:AY4"/>
    <mergeCell ref="BP2:BQ4"/>
    <mergeCell ref="BR2:BS4"/>
    <mergeCell ref="BT2:BU4"/>
    <mergeCell ref="CE2:CE5"/>
    <mergeCell ref="BV4:BV5"/>
    <mergeCell ref="BW4:BW5"/>
    <mergeCell ref="BX4:BX5"/>
    <mergeCell ref="BY4:BY5"/>
    <mergeCell ref="BZ4:BZ5"/>
    <mergeCell ref="CA4:CA5"/>
    <mergeCell ref="CB4:CB5"/>
    <mergeCell ref="CC4:CC5"/>
    <mergeCell ref="CD4:CD5"/>
    <mergeCell ref="BV2:BX2"/>
    <mergeCell ref="BR5:BS5"/>
    <mergeCell ref="BT5:BU5"/>
    <mergeCell ref="AZ5:BA5"/>
    <mergeCell ref="BB5:BC5"/>
    <mergeCell ref="BD5:BE5"/>
    <mergeCell ref="BF5:BG5"/>
    <mergeCell ref="BH5:BI5"/>
    <mergeCell ref="BJ5:BK5"/>
    <mergeCell ref="AI206:AJ206"/>
    <mergeCell ref="AK206:AL206"/>
    <mergeCell ref="AM206:AN206"/>
    <mergeCell ref="BL5:BM5"/>
    <mergeCell ref="BN5:BO5"/>
    <mergeCell ref="BP5:BQ5"/>
    <mergeCell ref="AM5:AN5"/>
    <mergeCell ref="AO5:AP5"/>
    <mergeCell ref="AQ5:AR5"/>
    <mergeCell ref="AT5:AU5"/>
    <mergeCell ref="AV5:AW5"/>
    <mergeCell ref="AX5:AY5"/>
    <mergeCell ref="W206:X206"/>
    <mergeCell ref="Y206:Z206"/>
    <mergeCell ref="AA206:AB206"/>
    <mergeCell ref="AC206:AD206"/>
    <mergeCell ref="AE206:AF206"/>
    <mergeCell ref="AG206:AH206"/>
    <mergeCell ref="A206:I206"/>
    <mergeCell ref="M206:N206"/>
    <mergeCell ref="O206:P206"/>
    <mergeCell ref="Q206:R206"/>
    <mergeCell ref="S206:T206"/>
    <mergeCell ref="U206:V206"/>
    <mergeCell ref="CC206:CC209"/>
    <mergeCell ref="CD206:CD209"/>
    <mergeCell ref="CE206:CE209"/>
    <mergeCell ref="BT206:BU206"/>
    <mergeCell ref="BV206:BV209"/>
    <mergeCell ref="BW206:BW209"/>
    <mergeCell ref="BX206:BX209"/>
    <mergeCell ref="BY206:BY209"/>
    <mergeCell ref="BT207:BU207"/>
    <mergeCell ref="BT208:BU208"/>
    <mergeCell ref="BT209:BU209"/>
    <mergeCell ref="A207:I207"/>
    <mergeCell ref="M207:N207"/>
    <mergeCell ref="O207:P207"/>
    <mergeCell ref="Q207:R207"/>
    <mergeCell ref="S207:T207"/>
    <mergeCell ref="U207:V207"/>
    <mergeCell ref="BZ206:BZ209"/>
    <mergeCell ref="CA206:CA209"/>
    <mergeCell ref="CB206:CB209"/>
    <mergeCell ref="BH206:BI206"/>
    <mergeCell ref="BJ206:BK206"/>
    <mergeCell ref="BL206:BM206"/>
    <mergeCell ref="BN206:BO206"/>
    <mergeCell ref="BP206:BQ206"/>
    <mergeCell ref="BR206:BS206"/>
    <mergeCell ref="AV206:AW206"/>
    <mergeCell ref="AX206:AY206"/>
    <mergeCell ref="AZ206:BA206"/>
    <mergeCell ref="BB206:BC206"/>
    <mergeCell ref="BD206:BE206"/>
    <mergeCell ref="BF206:BG206"/>
    <mergeCell ref="AO206:AP206"/>
    <mergeCell ref="AQ206:AR206"/>
    <mergeCell ref="AT206:AU206"/>
    <mergeCell ref="AI207:AJ207"/>
    <mergeCell ref="AK207:AL207"/>
    <mergeCell ref="AM207:AN207"/>
    <mergeCell ref="AO207:AP207"/>
    <mergeCell ref="AQ207:AR207"/>
    <mergeCell ref="AT207:AU207"/>
    <mergeCell ref="W207:X207"/>
    <mergeCell ref="Y207:Z207"/>
    <mergeCell ref="AA207:AB207"/>
    <mergeCell ref="AC207:AD207"/>
    <mergeCell ref="AE207:AF207"/>
    <mergeCell ref="AG207:AH207"/>
    <mergeCell ref="BH207:BI207"/>
    <mergeCell ref="BJ207:BK207"/>
    <mergeCell ref="BL207:BM207"/>
    <mergeCell ref="BN207:BO207"/>
    <mergeCell ref="BP207:BQ207"/>
    <mergeCell ref="BR207:BS207"/>
    <mergeCell ref="AV207:AW207"/>
    <mergeCell ref="AX207:AY207"/>
    <mergeCell ref="AZ207:BA207"/>
    <mergeCell ref="BB207:BC207"/>
    <mergeCell ref="BD207:BE207"/>
    <mergeCell ref="BF207:BG207"/>
    <mergeCell ref="A208:I208"/>
    <mergeCell ref="M208:N208"/>
    <mergeCell ref="O208:P208"/>
    <mergeCell ref="BN208:BO208"/>
    <mergeCell ref="BP208:BQ208"/>
    <mergeCell ref="BR208:BS208"/>
    <mergeCell ref="AV208:AW208"/>
    <mergeCell ref="AX208:AY208"/>
    <mergeCell ref="AZ208:BA208"/>
    <mergeCell ref="BB208:BC208"/>
    <mergeCell ref="BD208:BE208"/>
    <mergeCell ref="BF208:BG208"/>
    <mergeCell ref="Q208:R208"/>
    <mergeCell ref="S208:T208"/>
    <mergeCell ref="U208:V208"/>
    <mergeCell ref="Q209:R209"/>
    <mergeCell ref="S209:T209"/>
    <mergeCell ref="U209:V209"/>
    <mergeCell ref="BH208:BI208"/>
    <mergeCell ref="BJ208:BK208"/>
    <mergeCell ref="BL208:BM208"/>
    <mergeCell ref="AI208:AJ208"/>
    <mergeCell ref="AK208:AL208"/>
    <mergeCell ref="AM208:AN208"/>
    <mergeCell ref="AO208:AP208"/>
    <mergeCell ref="AQ208:AR208"/>
    <mergeCell ref="AT208:AU208"/>
    <mergeCell ref="W208:X208"/>
    <mergeCell ref="Y208:Z208"/>
    <mergeCell ref="AA208:AB208"/>
    <mergeCell ref="AC208:AD208"/>
    <mergeCell ref="AE208:AF208"/>
    <mergeCell ref="AG208:AH208"/>
    <mergeCell ref="BJ209:BK209"/>
    <mergeCell ref="BL209:BM209"/>
    <mergeCell ref="A210:I210"/>
    <mergeCell ref="A211:I211"/>
    <mergeCell ref="M211:P211"/>
    <mergeCell ref="Q211:T211"/>
    <mergeCell ref="U211:X211"/>
    <mergeCell ref="Y211:AB211"/>
    <mergeCell ref="AC211:AF211"/>
    <mergeCell ref="AG211:AJ211"/>
    <mergeCell ref="BH209:BI209"/>
    <mergeCell ref="AI209:AJ209"/>
    <mergeCell ref="AK209:AL209"/>
    <mergeCell ref="AM209:AN209"/>
    <mergeCell ref="AO209:AP209"/>
    <mergeCell ref="AQ209:AR209"/>
    <mergeCell ref="AT209:AU209"/>
    <mergeCell ref="W209:X209"/>
    <mergeCell ref="Y209:Z209"/>
    <mergeCell ref="AA209:AB209"/>
    <mergeCell ref="AC209:AD209"/>
    <mergeCell ref="AE209:AF209"/>
    <mergeCell ref="AG209:AH209"/>
    <mergeCell ref="A209:I209"/>
    <mergeCell ref="M209:N209"/>
    <mergeCell ref="O209:P209"/>
    <mergeCell ref="BN209:BO209"/>
    <mergeCell ref="BP209:BQ209"/>
    <mergeCell ref="BR209:BS209"/>
    <mergeCell ref="AV209:AW209"/>
    <mergeCell ref="AX209:AY209"/>
    <mergeCell ref="AZ209:BA209"/>
    <mergeCell ref="BB209:BC209"/>
    <mergeCell ref="BD209:BE209"/>
    <mergeCell ref="BF209:BG209"/>
    <mergeCell ref="BM211:BR211"/>
    <mergeCell ref="BS211:BU211"/>
    <mergeCell ref="BV211:CE211"/>
    <mergeCell ref="O212:P212"/>
    <mergeCell ref="S212:T212"/>
    <mergeCell ref="W212:X212"/>
    <mergeCell ref="AA212:AB212"/>
    <mergeCell ref="AE212:AF212"/>
    <mergeCell ref="AI212:AJ212"/>
    <mergeCell ref="AM212:AN212"/>
    <mergeCell ref="AK211:AN211"/>
    <mergeCell ref="AO211:AR211"/>
    <mergeCell ref="AT211:AW211"/>
    <mergeCell ref="AX211:AZ211"/>
    <mergeCell ref="BA211:BF211"/>
    <mergeCell ref="BG211:BL211"/>
    <mergeCell ref="BV212:CE212"/>
    <mergeCell ref="BI212:BJ212"/>
    <mergeCell ref="BK212:BL212"/>
    <mergeCell ref="BM212:BN212"/>
    <mergeCell ref="BO212:BP212"/>
    <mergeCell ref="BQ212:BR212"/>
    <mergeCell ref="BS212:BU212"/>
    <mergeCell ref="AQ212:AR212"/>
    <mergeCell ref="O213:P213"/>
    <mergeCell ref="S213:T213"/>
    <mergeCell ref="W213:X213"/>
    <mergeCell ref="AA213:AB213"/>
    <mergeCell ref="AE213:AF213"/>
    <mergeCell ref="AI213:AJ213"/>
    <mergeCell ref="AM213:AN213"/>
    <mergeCell ref="AQ213:AR213"/>
    <mergeCell ref="AV213:AW213"/>
    <mergeCell ref="AV212:AW212"/>
    <mergeCell ref="BA212:BB212"/>
    <mergeCell ref="BC212:BD212"/>
    <mergeCell ref="BE212:BF212"/>
    <mergeCell ref="BG212:BH212"/>
    <mergeCell ref="BM213:BN213"/>
    <mergeCell ref="BO213:BP213"/>
    <mergeCell ref="BQ213:BR213"/>
    <mergeCell ref="BS213:BU213"/>
    <mergeCell ref="BV213:CE213"/>
    <mergeCell ref="BA214:BB214"/>
    <mergeCell ref="BE214:BF214"/>
    <mergeCell ref="BG214:BH214"/>
    <mergeCell ref="BA213:BB213"/>
    <mergeCell ref="BC213:BD213"/>
    <mergeCell ref="BE213:BF213"/>
    <mergeCell ref="BG213:BH213"/>
    <mergeCell ref="BI213:BJ213"/>
    <mergeCell ref="BK213:BL213"/>
    <mergeCell ref="M215:N215"/>
    <mergeCell ref="O215:P215"/>
    <mergeCell ref="Q215:R215"/>
    <mergeCell ref="S215:T215"/>
    <mergeCell ref="U215:V215"/>
    <mergeCell ref="W215:X215"/>
    <mergeCell ref="Y215:Z215"/>
    <mergeCell ref="AA215:AB215"/>
    <mergeCell ref="AC215:AD215"/>
    <mergeCell ref="AE215:AF215"/>
    <mergeCell ref="AG215:AH215"/>
    <mergeCell ref="AI215:AJ215"/>
    <mergeCell ref="AK215:AL215"/>
    <mergeCell ref="AM215:AN215"/>
    <mergeCell ref="AO215:AP215"/>
    <mergeCell ref="AQ215:AR215"/>
    <mergeCell ref="AT215:AU215"/>
    <mergeCell ref="AV215:AW215"/>
    <mergeCell ref="AX215:AY215"/>
    <mergeCell ref="AZ215:BA215"/>
    <mergeCell ref="BB215:BC215"/>
    <mergeCell ref="BD215:BE215"/>
    <mergeCell ref="BF215:BG215"/>
    <mergeCell ref="BH215:BI215"/>
    <mergeCell ref="BJ215:BK215"/>
    <mergeCell ref="BL215:BM215"/>
    <mergeCell ref="BN215:BO215"/>
    <mergeCell ref="BP215:BQ215"/>
    <mergeCell ref="BR215:BS215"/>
    <mergeCell ref="BT215:BU215"/>
    <mergeCell ref="BV215:BW215"/>
    <mergeCell ref="M216:N216"/>
    <mergeCell ref="O216:P216"/>
    <mergeCell ref="Q216:R216"/>
    <mergeCell ref="S216:T216"/>
    <mergeCell ref="U216:V216"/>
    <mergeCell ref="W216:X216"/>
    <mergeCell ref="Y216:Z216"/>
    <mergeCell ref="AA216:AB216"/>
    <mergeCell ref="AC216:AD216"/>
    <mergeCell ref="AE216:AF216"/>
    <mergeCell ref="AG216:AH216"/>
    <mergeCell ref="AI216:AJ216"/>
    <mergeCell ref="AK216:AL216"/>
    <mergeCell ref="AM216:AN216"/>
    <mergeCell ref="AO216:AP216"/>
    <mergeCell ref="AQ216:AR216"/>
    <mergeCell ref="AT216:AU216"/>
    <mergeCell ref="AV216:AW216"/>
    <mergeCell ref="AX216:AY216"/>
    <mergeCell ref="AZ216:BA216"/>
    <mergeCell ref="BB216:BC216"/>
    <mergeCell ref="BD216:BE216"/>
    <mergeCell ref="BF216:BG216"/>
    <mergeCell ref="BH216:BI216"/>
    <mergeCell ref="BJ216:BK216"/>
    <mergeCell ref="BL216:BM216"/>
    <mergeCell ref="BN216:BO216"/>
    <mergeCell ref="BP216:BQ216"/>
    <mergeCell ref="BR216:BS216"/>
    <mergeCell ref="BT216:BU216"/>
    <mergeCell ref="BV216:BW216"/>
    <mergeCell ref="M217:N217"/>
    <mergeCell ref="O217:P217"/>
    <mergeCell ref="Q217:R217"/>
    <mergeCell ref="S217:T217"/>
    <mergeCell ref="U217:V217"/>
    <mergeCell ref="W217:X217"/>
    <mergeCell ref="Y217:Z217"/>
    <mergeCell ref="AA217:AB217"/>
    <mergeCell ref="AC217:AD217"/>
    <mergeCell ref="AE217:AF217"/>
    <mergeCell ref="AG217:AH217"/>
    <mergeCell ref="AI217:AJ217"/>
    <mergeCell ref="AK217:AL217"/>
    <mergeCell ref="AM217:AN217"/>
    <mergeCell ref="AO217:AP217"/>
    <mergeCell ref="AQ217:AR217"/>
    <mergeCell ref="AT217:AU217"/>
    <mergeCell ref="AV217:AW217"/>
    <mergeCell ref="AX217:AY217"/>
    <mergeCell ref="AZ217:BA217"/>
    <mergeCell ref="BB217:BC217"/>
    <mergeCell ref="BD217:BE217"/>
    <mergeCell ref="BF217:BG217"/>
    <mergeCell ref="BH217:BI217"/>
    <mergeCell ref="BJ217:BK217"/>
    <mergeCell ref="BL217:BM217"/>
    <mergeCell ref="BN217:BO217"/>
    <mergeCell ref="BP217:BQ217"/>
    <mergeCell ref="BR217:BS217"/>
    <mergeCell ref="BT217:BU217"/>
    <mergeCell ref="BV217:BW217"/>
  </mergeCells>
  <conditionalFormatting sqref="M5:AR205">
    <cfRule type="expression" priority="15" dxfId="4">
      <formula>L$5="SUN"</formula>
    </cfRule>
    <cfRule type="expression" priority="16" dxfId="4">
      <formula>M$5="SUN"</formula>
    </cfRule>
  </conditionalFormatting>
  <conditionalFormatting sqref="AT5:BU205">
    <cfRule type="expression" priority="11" dxfId="13">
      <formula>AT$5="SUN"</formula>
    </cfRule>
    <cfRule type="expression" priority="12" dxfId="4">
      <formula>AS$5="SUN"</formula>
    </cfRule>
  </conditionalFormatting>
  <conditionalFormatting sqref="M6:AR205 AT6:BU205">
    <cfRule type="expression" priority="10" dxfId="10">
      <formula>M$6="H"</formula>
    </cfRule>
  </conditionalFormatting>
  <conditionalFormatting sqref="AS6:AS205">
    <cfRule type="expression" priority="7" dxfId="10">
      <formula>AS$6="H"</formula>
    </cfRule>
  </conditionalFormatting>
  <conditionalFormatting sqref="AT6:BA6">
    <cfRule type="expression" priority="5" dxfId="4">
      <formula>AS$5="SUN"</formula>
    </cfRule>
    <cfRule type="expression" priority="6" dxfId="4">
      <formula>AT$5="SUN"</formula>
    </cfRule>
  </conditionalFormatting>
  <conditionalFormatting sqref="BB6:BE6">
    <cfRule type="expression" priority="3" dxfId="4">
      <formula>BA$5="SUN"</formula>
    </cfRule>
    <cfRule type="expression" priority="4" dxfId="4">
      <formula>BB$5="SUN"</formula>
    </cfRule>
  </conditionalFormatting>
  <conditionalFormatting sqref="BH6:BS6">
    <cfRule type="expression" priority="1" dxfId="4">
      <formula>BG$5="SUN"</formula>
    </cfRule>
    <cfRule type="expression" priority="2" dxfId="4">
      <formula>BH$5="SUN"</formula>
    </cfRule>
  </conditionalFormatting>
  <conditionalFormatting sqref="M6:AR205 AT6:BU205">
    <cfRule type="containsText" priority="13" dxfId="1" operator="containsText" text="L">
      <formula>NOT(ISERROR(SEARCH("L",M6)))</formula>
    </cfRule>
    <cfRule type="containsText" priority="14" dxfId="0" operator="containsText" text="A">
      <formula>NOT(ISERROR(SEARCH("A",M6)))</formula>
    </cfRule>
  </conditionalFormatting>
  <conditionalFormatting sqref="AS6:AS205">
    <cfRule type="containsText" priority="8" dxfId="1" operator="containsText" text="L">
      <formula>NOT(ISERROR(SEARCH("L",AS6)))</formula>
    </cfRule>
    <cfRule type="containsText" priority="9" dxfId="0" operator="containsText" text="A">
      <formula>NOT(ISERROR(SEARCH("A",AS6)))</formula>
    </cfRule>
  </conditionalFormatting>
  <dataValidations count="2">
    <dataValidation type="list" allowBlank="1" showInputMessage="1" showErrorMessage="1" promptTitle="उपस्थिति" prompt="आप 62 से  ज्यादा के नंबर नहीं लिख सकते" sqref="M6:AR205 AT6:BU205">
      <formula1>"S,A,L,H,1,2,3,4,5,6,7,8,9,10,11,12,13,14,15,16,17,18,19,20,21,22,23,24,25,26,27,28,29,30,31,32,33,34,35,36,37,38,39,40,41,42,43,44,45,46,47,48,49,50,51,52,53,54,55,56,57,58,59,60,61,62"</formula1>
    </dataValidation>
    <dataValidation type="list" allowBlank="1" showInputMessage="1" showErrorMessage="1" sqref="CG2:CH2">
      <formula1>$CF$4:$CF$68</formula1>
    </dataValidation>
  </dataValidations>
  <printOptions horizontalCentered="1"/>
  <pageMargins left="0.118110236220472" right="0.118110236220472" top="0.196850393700787" bottom="0.118110236220472" header="0" footer="0"/>
  <pageSetup orientation="landscape" pageOrder="overThenDown" paperSize="9" scale="16" r:id="rId3"/>
  <rowBreaks count="4" manualBreakCount="4">
    <brk id="51" max="84" man="1"/>
    <brk id="97" max="84" man="1"/>
    <brk id="140" max="84" man="1"/>
    <brk id="180" max="84" man="1"/>
  </rowBreaks>
  <colBreaks count="1" manualBreakCount="1">
    <brk id="44" max="212" man="1"/>
  </colBreaks>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pageSetUpPr fitToPage="1"/>
  </sheetPr>
  <dimension ref="A1:CT217"/>
  <sheetViews>
    <sheetView showGridLines="0" workbookViewId="0" topLeftCell="A1">
      <pane xSplit="12" ySplit="5" topLeftCell="AV202" activePane="bottomRight" state="frozen"/>
      <selection pane="topLeft" activeCell="A1" sqref="A1"/>
      <selection pane="bottomLeft" activeCell="A6" sqref="A6"/>
      <selection pane="topRight" activeCell="M1" sqref="M1"/>
      <selection pane="bottomRight" activeCell="T218" sqref="T218"/>
    </sheetView>
  </sheetViews>
  <sheetFormatPr defaultColWidth="0" defaultRowHeight="15" customHeight="1" zeroHeight="1"/>
  <cols>
    <col min="1" max="1" width="7.14285714285714" style="271" customWidth="1"/>
    <col min="2" max="3" width="3.71428571428571" style="324" hidden="1" customWidth="1"/>
    <col min="4" max="4" width="7.85714285714286" style="324" customWidth="1"/>
    <col min="5" max="5" width="10" style="329" hidden="1" customWidth="1"/>
    <col min="6" max="6" width="9.85714285714286" style="326" hidden="1" customWidth="1"/>
    <col min="7" max="7" width="4.71428571428571" style="324" hidden="1" customWidth="1"/>
    <col min="8" max="8" width="5.57142857142857" style="324" hidden="1" customWidth="1"/>
    <col min="9" max="9" width="31.2857142857143" style="324" customWidth="1"/>
    <col min="10" max="10" width="17.2857142857143" style="324" hidden="1" customWidth="1"/>
    <col min="11" max="11" width="3.14285714285714" style="324" hidden="1" customWidth="1"/>
    <col min="12" max="12" width="3.28571428571429" style="324" hidden="1" customWidth="1"/>
    <col min="13" max="14" width="3.14285714285714" style="324" customWidth="1"/>
    <col min="15" max="45" width="3.14285714285714" style="271" customWidth="1"/>
    <col min="46" max="75" width="3.14285714285714" style="194" customWidth="1"/>
    <col min="76" max="76" width="3.71428571428571" style="271" customWidth="1"/>
    <col min="77" max="78" width="5.57142857142857" style="271" customWidth="1"/>
    <col min="79" max="79" width="3.71428571428571" style="271" customWidth="1"/>
    <col min="80" max="80" width="5.28571428571429" style="271" customWidth="1"/>
    <col min="81" max="81" width="5.42857142857143" style="328" customWidth="1"/>
    <col min="82" max="82" width="3.28571428571429" style="271" customWidth="1"/>
    <col min="83" max="83" width="3.57142857142857" style="271" customWidth="1"/>
    <col min="84" max="84" width="3.57142857142857" style="328" customWidth="1"/>
    <col min="85" max="85" width="4.14285714285714" style="328" customWidth="1"/>
    <col min="86" max="88" width="6.14285714285714" style="271" hidden="1" customWidth="1"/>
    <col min="89" max="89" width="15.2857142857143" style="271" hidden="1" customWidth="1"/>
    <col min="90" max="90" width="14.7142857142857" style="271" hidden="1" customWidth="1"/>
    <col min="91" max="91" width="11" style="271" hidden="1" customWidth="1"/>
    <col min="92" max="92" width="11.2857142857143" style="271" hidden="1" customWidth="1"/>
    <col min="93" max="93" width="15" style="271" hidden="1" customWidth="1"/>
    <col min="94" max="94" width="9.57142857142857" style="271" hidden="1" customWidth="1"/>
    <col min="95" max="95" width="12.5714285714286" style="271" hidden="1" customWidth="1"/>
    <col min="96" max="96" width="13.5714285714286" style="271" hidden="1" customWidth="1"/>
    <col min="97" max="97" width="13.8571428571429" style="271" hidden="1" customWidth="1"/>
    <col min="98" max="98" width="11" style="271" hidden="1" customWidth="1"/>
    <col min="99" max="99" width="7.42857142857143" style="194" customWidth="1"/>
    <col min="100" max="16384" width="7.42857142857143" style="194" hidden="1"/>
  </cols>
  <sheetData>
    <row r="1" spans="1:98" ht="22.5" customHeight="1">
      <c r="A1" s="238" t="str">
        <f>IF('STUDENT DATA SHEET '!$K$2="HINDI",'STUDENT DATA SHEET '!$A$3,"CLASS")</f>
        <v>कक्षा</v>
      </c>
      <c s="274"/>
      <c s="274"/>
      <c s="274"/>
      <c s="275" t="s">
        <v>86</v>
      </c>
      <c s="275"/>
      <c s="266" t="s">
        <v>87</v>
      </c>
      <c s="274"/>
      <c s="239">
        <f>'STUDENT DATA SHEET '!$C$3</f>
        <v>2</v>
      </c>
      <c s="274"/>
      <c s="274"/>
      <c s="276"/>
      <c s="240" t="str">
        <f>IF('STUDENT DATA SHEET '!$K$2="HINDI",'STUDENT DATA SHEET '!$A$4,"SECTION")</f>
        <v>वर्ग</v>
      </c>
      <c s="274"/>
      <c s="241" t="str">
        <f>IF('STUDENT DATA SHEET '!$I$2="HINDI",'STUDENT DATA SHEET '!$C$4,'STUDENT DATA SHEET '!$C$4)</f>
        <v>A</v>
      </c>
      <c s="277"/>
      <c s="242" t="str">
        <f>IF('STUDENT DATA SHEET '!$K$2="HINDI",'STUDENT DATA SHEET '!$A$5,"STUDENT ATTENDANCE REGISTER")</f>
        <v>छात्र उपस्थिति रजिस्टर</v>
      </c>
      <c s="277"/>
      <c s="278"/>
      <c s="279"/>
      <c s="280"/>
      <c s="279"/>
      <c s="279"/>
      <c s="279"/>
      <c s="279"/>
      <c s="279"/>
      <c s="279"/>
      <c s="281"/>
      <c s="243" t="str">
        <f>'STUDENT DATA SHEET '!C2</f>
        <v>राजकीय उच्च माध्यमिक विद्यालय डसाणा खुर्द</v>
      </c>
      <c s="282"/>
      <c s="282"/>
      <c s="266"/>
      <c s="266"/>
      <c s="266"/>
      <c s="266"/>
      <c s="266"/>
      <c s="266"/>
      <c s="266"/>
      <c s="266"/>
      <c s="266"/>
      <c s="266"/>
      <c s="266"/>
      <c s="266"/>
      <c s="266"/>
      <c s="266"/>
      <c s="283"/>
      <c s="283"/>
      <c s="282"/>
      <c s="283"/>
      <c s="283"/>
      <c s="283"/>
      <c s="283"/>
      <c s="240" t="str">
        <f>IF('STUDENT DATA SHEET '!$K$2="HINDI",'STUDENT DATA SHEET '!$F$3,'STUDENT DATA SHEET '!$F$4)</f>
        <v xml:space="preserve">कक्षाध्यापक  </v>
      </c>
      <c s="283"/>
      <c s="283"/>
      <c s="284"/>
      <c s="283"/>
      <c s="283"/>
      <c s="283"/>
      <c s="244" t="str">
        <f>IF('STUDENT DATA SHEET '!$K$2="HINDI",'STUDENT DATA SHEET '!$H$3,'STUDENT DATA SHEET '!$H$4)</f>
        <v xml:space="preserve">भागीरथ मल </v>
      </c>
      <c s="285"/>
      <c s="285"/>
      <c s="285"/>
      <c s="285"/>
      <c s="285"/>
      <c s="285"/>
      <c s="285"/>
      <c s="285"/>
      <c s="283"/>
      <c s="631" t="s">
        <v>98</v>
      </c>
      <c s="631"/>
      <c s="631"/>
      <c s="631"/>
      <c s="631"/>
      <c s="631"/>
      <c s="529">
        <f>M2</f>
        <v>45627</v>
      </c>
      <c s="529"/>
      <c s="529"/>
      <c s="530">
        <f>M2</f>
        <v>45627</v>
      </c>
      <c s="530"/>
      <c s="530"/>
      <c s="530"/>
      <c s="530"/>
      <c s="530"/>
      <c s="286"/>
      <c s="273"/>
      <c s="273"/>
      <c s="273"/>
      <c s="273"/>
      <c s="273"/>
      <c s="287" t="s">
        <v>136</v>
      </c>
      <c s="287" t="s">
        <v>140</v>
      </c>
      <c s="287" t="s">
        <v>141</v>
      </c>
      <c s="288"/>
      <c s="273"/>
      <c r="CS1" s="273"/>
      <c s="273"/>
    </row>
    <row r="2" spans="1:98" ht="12.75" customHeight="1">
      <c r="A2" s="633" t="s">
        <v>85</v>
      </c>
      <c s="408" t="s">
        <v>2</v>
      </c>
      <c s="408" t="s">
        <v>3</v>
      </c>
      <c s="408" t="s">
        <v>79</v>
      </c>
      <c s="634" t="s">
        <v>5</v>
      </c>
      <c s="635" t="s">
        <v>80</v>
      </c>
      <c s="408" t="s">
        <v>9</v>
      </c>
      <c s="408" t="s">
        <v>11</v>
      </c>
      <c s="408" t="s">
        <v>6</v>
      </c>
      <c s="408" t="s">
        <v>7</v>
      </c>
      <c s="408" t="s">
        <v>8</v>
      </c>
      <c s="289"/>
      <c s="579">
        <v>45627</v>
      </c>
      <c s="579"/>
      <c s="501">
        <f>M2+1</f>
        <v>45628</v>
      </c>
      <c s="501"/>
      <c s="501">
        <f>O2+1</f>
        <v>45629</v>
      </c>
      <c s="501"/>
      <c s="501">
        <f>Q2+1</f>
        <v>45630</v>
      </c>
      <c s="501"/>
      <c s="501">
        <f>S2+1</f>
        <v>45631</v>
      </c>
      <c s="501"/>
      <c s="501">
        <f>U2+1</f>
        <v>45632</v>
      </c>
      <c s="501"/>
      <c s="501">
        <f>W2+1</f>
        <v>45633</v>
      </c>
      <c s="501"/>
      <c s="514">
        <f>Y2+1</f>
        <v>45634</v>
      </c>
      <c s="515"/>
      <c s="501">
        <f>AA2+1</f>
        <v>45635</v>
      </c>
      <c s="501"/>
      <c s="501">
        <f>AC2+1</f>
        <v>45636</v>
      </c>
      <c s="501"/>
      <c s="501">
        <f>AE2+1</f>
        <v>45637</v>
      </c>
      <c s="501"/>
      <c s="501">
        <f>AG2+1</f>
        <v>45638</v>
      </c>
      <c s="501"/>
      <c s="501">
        <f>AI2+1</f>
        <v>45639</v>
      </c>
      <c s="501"/>
      <c s="501">
        <f>AK2+1</f>
        <v>45640</v>
      </c>
      <c s="501"/>
      <c s="501">
        <f>AM2+1</f>
        <v>45641</v>
      </c>
      <c s="501"/>
      <c s="501">
        <f>AO2+1</f>
        <v>45642</v>
      </c>
      <c s="501"/>
      <c s="446" t="str">
        <f>IF('STUDENT DATA SHEET '!$K$2="HINDI","क्र.संख्या","S.NO.")</f>
        <v>क्र.संख्या</v>
      </c>
      <c s="501">
        <f>AQ2+1</f>
        <v>45643</v>
      </c>
      <c s="501"/>
      <c s="501">
        <f>AT2+1</f>
        <v>45644</v>
      </c>
      <c s="501"/>
      <c s="501">
        <f>AV2+1</f>
        <v>45645</v>
      </c>
      <c s="501"/>
      <c s="531">
        <f>AX2+1</f>
        <v>45646</v>
      </c>
      <c s="531"/>
      <c s="501">
        <f>AZ2+1</f>
        <v>45647</v>
      </c>
      <c s="501"/>
      <c s="501">
        <f>BB2+1</f>
        <v>45648</v>
      </c>
      <c s="501"/>
      <c s="501">
        <f t="shared" si="0" ref="BF2">BD2+1</f>
        <v>45649</v>
      </c>
      <c s="501"/>
      <c s="501">
        <f t="shared" si="1" ref="BH2">BF2+1</f>
        <v>45650</v>
      </c>
      <c s="501"/>
      <c s="501">
        <f t="shared" si="2" ref="BJ2">BH2+1</f>
        <v>45651</v>
      </c>
      <c s="501"/>
      <c s="501">
        <f t="shared" si="3" ref="BL2">BJ2+1</f>
        <v>45652</v>
      </c>
      <c s="501"/>
      <c s="501">
        <f t="shared" si="4" ref="BN2">BL2+1</f>
        <v>45653</v>
      </c>
      <c s="501"/>
      <c s="501">
        <f t="shared" si="5" ref="BP2">BN2+1</f>
        <v>45654</v>
      </c>
      <c s="501"/>
      <c s="501">
        <f t="shared" si="6" ref="BR2">BP2+1</f>
        <v>45655</v>
      </c>
      <c s="501"/>
      <c s="501">
        <f t="shared" si="7" ref="BT2">BR2+1</f>
        <v>45656</v>
      </c>
      <c s="501"/>
      <c s="501">
        <f t="shared" si="8" ref="BV2">BT2+1</f>
        <v>45657</v>
      </c>
      <c s="501"/>
      <c s="630" t="s">
        <v>81</v>
      </c>
      <c s="630"/>
      <c s="630"/>
      <c s="630" t="s">
        <v>82</v>
      </c>
      <c s="630"/>
      <c s="632"/>
      <c s="630" t="s">
        <v>83</v>
      </c>
      <c s="630"/>
      <c s="609"/>
      <c s="621" t="s">
        <v>132</v>
      </c>
      <c s="290" t="s">
        <v>143</v>
      </c>
      <c s="291"/>
      <c s="291"/>
      <c s="291"/>
      <c s="291"/>
      <c s="246">
        <f>COUNT(M2:BW4)</f>
        <v>31</v>
      </c>
      <c s="246">
        <f>SUM(CM2-CM5-CN5)</f>
        <v>26</v>
      </c>
      <c s="246">
        <f>CN2*2</f>
        <v>52</v>
      </c>
      <c r="CQ2" s="292" t="s">
        <v>137</v>
      </c>
      <c s="291" t="s">
        <v>136</v>
      </c>
      <c s="293" t="s">
        <v>138</v>
      </c>
      <c s="293" t="s">
        <v>139</v>
      </c>
    </row>
    <row r="3" spans="1:98" ht="0.75" customHeight="1">
      <c r="A3" s="633"/>
      <c s="408"/>
      <c s="408"/>
      <c s="408"/>
      <c s="634"/>
      <c s="635"/>
      <c s="408"/>
      <c s="408"/>
      <c s="408"/>
      <c s="408"/>
      <c s="408"/>
      <c s="294"/>
      <c s="579"/>
      <c s="579"/>
      <c s="501"/>
      <c s="501"/>
      <c s="501"/>
      <c s="501"/>
      <c s="501"/>
      <c s="501"/>
      <c s="501"/>
      <c s="501"/>
      <c s="501"/>
      <c s="501"/>
      <c s="501"/>
      <c s="501"/>
      <c s="516"/>
      <c s="517"/>
      <c s="501"/>
      <c s="501"/>
      <c s="501"/>
      <c s="501"/>
      <c s="501"/>
      <c s="501"/>
      <c s="501"/>
      <c s="501"/>
      <c s="501"/>
      <c s="501"/>
      <c s="501"/>
      <c s="501"/>
      <c s="501"/>
      <c s="501"/>
      <c s="501"/>
      <c s="501"/>
      <c s="447"/>
      <c s="501"/>
      <c s="501"/>
      <c s="501"/>
      <c s="501"/>
      <c s="501"/>
      <c s="501"/>
      <c s="531"/>
      <c s="531"/>
      <c s="501"/>
      <c s="501"/>
      <c s="501"/>
      <c s="501"/>
      <c s="501"/>
      <c s="501"/>
      <c s="501"/>
      <c s="501"/>
      <c s="501"/>
      <c s="501"/>
      <c s="501"/>
      <c s="501"/>
      <c s="501"/>
      <c s="501"/>
      <c s="501"/>
      <c s="501"/>
      <c s="501"/>
      <c s="501"/>
      <c s="501"/>
      <c s="501"/>
      <c s="501"/>
      <c s="501"/>
      <c s="294"/>
      <c s="294"/>
      <c s="294"/>
      <c s="294"/>
      <c s="294"/>
      <c s="295"/>
      <c s="294"/>
      <c s="294"/>
      <c s="295"/>
      <c s="622"/>
      <c s="272"/>
      <c s="273"/>
      <c s="273"/>
      <c s="273"/>
      <c s="273"/>
      <c s="273"/>
      <c s="273"/>
      <c s="273"/>
      <c s="273"/>
      <c s="273"/>
      <c s="273"/>
      <c s="273"/>
      <c s="273"/>
    </row>
    <row r="4" spans="1:98" ht="18" customHeight="1">
      <c r="A4" s="633"/>
      <c s="408"/>
      <c s="408"/>
      <c s="408"/>
      <c s="634"/>
      <c s="635"/>
      <c s="408"/>
      <c s="408"/>
      <c s="408"/>
      <c s="408"/>
      <c s="408"/>
      <c s="296"/>
      <c s="579"/>
      <c s="579"/>
      <c s="501"/>
      <c s="501"/>
      <c s="501"/>
      <c s="501"/>
      <c s="501"/>
      <c s="501"/>
      <c s="501"/>
      <c s="501"/>
      <c s="501"/>
      <c s="501"/>
      <c s="501"/>
      <c s="501"/>
      <c s="518"/>
      <c s="519"/>
      <c s="501"/>
      <c s="501"/>
      <c s="501"/>
      <c s="501"/>
      <c s="501"/>
      <c s="501"/>
      <c s="501"/>
      <c s="501"/>
      <c s="501"/>
      <c s="501"/>
      <c s="501"/>
      <c s="501"/>
      <c s="501"/>
      <c s="501"/>
      <c s="501"/>
      <c s="501"/>
      <c s="447"/>
      <c s="501"/>
      <c s="501"/>
      <c s="501"/>
      <c s="501"/>
      <c s="501"/>
      <c s="501"/>
      <c s="531"/>
      <c s="531"/>
      <c s="501"/>
      <c s="501"/>
      <c s="501"/>
      <c s="501"/>
      <c s="501"/>
      <c s="501"/>
      <c s="501"/>
      <c s="501"/>
      <c s="501"/>
      <c s="501"/>
      <c s="501"/>
      <c s="501"/>
      <c s="501"/>
      <c s="501"/>
      <c s="501"/>
      <c s="501"/>
      <c s="501"/>
      <c s="501"/>
      <c s="501"/>
      <c s="501"/>
      <c s="501"/>
      <c s="501"/>
      <c s="624" t="s">
        <v>99</v>
      </c>
      <c s="624" t="s">
        <v>100</v>
      </c>
      <c s="626" t="s">
        <v>84</v>
      </c>
      <c s="624" t="s">
        <v>99</v>
      </c>
      <c s="624" t="s">
        <v>100</v>
      </c>
      <c s="626" t="s">
        <v>84</v>
      </c>
      <c s="624" t="s">
        <v>99</v>
      </c>
      <c s="624" t="s">
        <v>101</v>
      </c>
      <c s="628" t="s">
        <v>84</v>
      </c>
      <c s="622"/>
      <c s="297" t="s">
        <v>133</v>
      </c>
      <c s="298"/>
      <c s="298"/>
      <c s="298"/>
      <c s="298"/>
      <c s="299" t="s">
        <v>134</v>
      </c>
      <c s="299" t="s">
        <v>135</v>
      </c>
      <c s="298"/>
      <c r="CQ4" s="247">
        <f>M2</f>
        <v>45627</v>
      </c>
      <c s="300">
        <f>EOMONTH(CQ4,5)</f>
        <v>45808</v>
      </c>
      <c s="300">
        <f>CR4-SUM(CR6:CS6)</f>
        <v>45808</v>
      </c>
      <c s="300">
        <f>CS4</f>
        <v>45808</v>
      </c>
    </row>
    <row r="5" spans="1:98" ht="18" customHeight="1">
      <c r="A5" s="633"/>
      <c s="408"/>
      <c s="408"/>
      <c s="408"/>
      <c s="634"/>
      <c s="635"/>
      <c s="408"/>
      <c s="408"/>
      <c s="408"/>
      <c s="408"/>
      <c s="408"/>
      <c s="301"/>
      <c s="485" t="str">
        <f>TEXT(M2,"ddd")</f>
        <v>Sun</v>
      </c>
      <c s="485"/>
      <c s="485" t="str">
        <f>TEXT(O2,"ddd")</f>
        <v>Mon</v>
      </c>
      <c s="485"/>
      <c s="485" t="str">
        <f>TEXT(Q2,"ddd")</f>
        <v>Tue</v>
      </c>
      <c s="485"/>
      <c s="485" t="str">
        <f>TEXT(S2,"ddd")</f>
        <v>Wed</v>
      </c>
      <c s="485"/>
      <c s="499" t="str">
        <f>TEXT(U2,"ddd")</f>
        <v>Thu</v>
      </c>
      <c s="500"/>
      <c s="499" t="str">
        <f>TEXT(W2,"ddd")</f>
        <v>Fri</v>
      </c>
      <c s="500"/>
      <c s="499" t="str">
        <f>TEXT(Y2,"ddd")</f>
        <v>Sat</v>
      </c>
      <c s="500"/>
      <c s="499" t="str">
        <f t="shared" si="9" ref="AA5">TEXT(AA2,"ddd")</f>
        <v>Sun</v>
      </c>
      <c s="500"/>
      <c s="499" t="str">
        <f>TEXT(AC2,"ddd")</f>
        <v>Mon</v>
      </c>
      <c s="500"/>
      <c s="499" t="str">
        <f>TEXT(AE2,"ddd")</f>
        <v>Tue</v>
      </c>
      <c s="500"/>
      <c s="485" t="str">
        <f>TEXT(AG2,"ddd")</f>
        <v>Wed</v>
      </c>
      <c s="485"/>
      <c s="485" t="str">
        <f>TEXT(AI2,"ddd")</f>
        <v>Thu</v>
      </c>
      <c s="485"/>
      <c s="485" t="str">
        <f>TEXT(AK2,"ddd")</f>
        <v>Fri</v>
      </c>
      <c s="485"/>
      <c s="485" t="str">
        <f>TEXT(AM2,"ddd")</f>
        <v>Sat</v>
      </c>
      <c s="485"/>
      <c s="485" t="str">
        <f>TEXT(AO2,"ddd")</f>
        <v>Sun</v>
      </c>
      <c s="485"/>
      <c s="485" t="str">
        <f>TEXT(AQ2,"ddd")</f>
        <v>Mon</v>
      </c>
      <c s="485"/>
      <c s="90"/>
      <c s="485" t="str">
        <f>TEXT(AT2,"ddd")</f>
        <v>Tue</v>
      </c>
      <c s="485"/>
      <c s="485" t="str">
        <f>TEXT(AV2,"ddd")</f>
        <v>Wed</v>
      </c>
      <c s="485"/>
      <c s="485" t="str">
        <f>TEXT(AX2,"ddd")</f>
        <v>Thu</v>
      </c>
      <c s="485"/>
      <c s="485" t="str">
        <f>TEXT(AZ2,"ddd")</f>
        <v>Fri</v>
      </c>
      <c s="485"/>
      <c s="485" t="str">
        <f>TEXT(BB2,"ddd")</f>
        <v>Sat</v>
      </c>
      <c s="485"/>
      <c s="485" t="str">
        <f>TEXT(BD2,"ddd")</f>
        <v>Sun</v>
      </c>
      <c s="485"/>
      <c s="485" t="str">
        <f>TEXT(BF2,"ddd")</f>
        <v>Mon</v>
      </c>
      <c s="485"/>
      <c s="485" t="str">
        <f t="shared" si="10" ref="BH5">TEXT(BH2,"ddd")</f>
        <v>Tue</v>
      </c>
      <c s="485"/>
      <c s="485" t="str">
        <f t="shared" si="11" ref="BJ5">TEXT(BJ2,"ddd")</f>
        <v>Wed</v>
      </c>
      <c s="485"/>
      <c s="485" t="str">
        <f t="shared" si="12" ref="BL5">TEXT(BL2,"ddd")</f>
        <v>Thu</v>
      </c>
      <c s="485"/>
      <c s="485" t="str">
        <f t="shared" si="13" ref="BN5">TEXT(BN2,"ddd")</f>
        <v>Fri</v>
      </c>
      <c s="485"/>
      <c s="485" t="str">
        <f t="shared" si="14" ref="BP5">TEXT(BP2,"ddd")</f>
        <v>Sat</v>
      </c>
      <c s="485"/>
      <c s="485" t="str">
        <f t="shared" si="15" ref="BR5">TEXT(BR2,"ddd")</f>
        <v>Sun</v>
      </c>
      <c s="485"/>
      <c s="485" t="str">
        <f t="shared" si="16" ref="BT5">TEXT(BT2,"ddd")</f>
        <v>Mon</v>
      </c>
      <c s="485"/>
      <c s="485" t="str">
        <f t="shared" si="17" ref="BV5">TEXT(BV2,"ddd")</f>
        <v>Tue</v>
      </c>
      <c s="485"/>
      <c s="625"/>
      <c s="625"/>
      <c s="627"/>
      <c s="625"/>
      <c s="625"/>
      <c s="627"/>
      <c s="625"/>
      <c s="625"/>
      <c s="629"/>
      <c s="623"/>
      <c s="245" t="s">
        <v>1</v>
      </c>
      <c s="298"/>
      <c s="298"/>
      <c r="CL5" s="287" t="s">
        <v>142</v>
      </c>
      <c s="248">
        <f>COUNTIF($M$5:$BW$5,"sun")</f>
        <v>5</v>
      </c>
      <c s="248">
        <f>COUNTIF(M6:BW6,"H")/2</f>
        <v>0</v>
      </c>
      <c s="302"/>
      <c r="CT5" s="303"/>
    </row>
    <row r="6" spans="1:98" ht="20.25" customHeight="1">
      <c r="A6" s="249">
        <f>IF(B6="","",_xlfn.AGGREGATE(3,5,$B$6:B6))</f>
        <v>1</v>
      </c>
      <c s="229">
        <f>IFERROR(IF('STUDENT DATA SHEET '!B7="","",'STUDENT DATA SHEET '!B7),"")</f>
        <v>2</v>
      </c>
      <c s="229" t="str">
        <f>IFERROR(IF('STUDENT DATA SHEET '!C7="","",'STUDENT DATA SHEET '!C7),"")</f>
        <v>A</v>
      </c>
      <c s="229">
        <f>IFERROR(IF('STUDENT DATA SHEET '!D7="","",'STUDENT DATA SHEET '!D7),"")</f>
        <v>640</v>
      </c>
      <c s="250" t="str">
        <f>IFERROR(IF('STUDENT DATA SHEET '!E7="","",'STUDENT DATA SHEET '!E7),"")</f>
        <v/>
      </c>
      <c s="251">
        <f>IFERROR(IF('STUDENT DATA SHEET '!F7="","",'STUDENT DATA SHEET '!F7),"")</f>
        <v>42679</v>
      </c>
      <c s="229" t="str">
        <f>IFERROR(IF('STUDENT DATA SHEET '!G7="","",'STUDENT DATA SHEET '!G7),"")</f>
        <v>M</v>
      </c>
      <c s="229" t="str">
        <f>IFERROR(IF('STUDENT DATA SHEET '!H7="","",'STUDENT DATA SHEET '!H7),"")</f>
        <v>SC</v>
      </c>
      <c s="229" t="str">
        <f>IFERROR(UPPER(IF('STUDENT DATA SHEET '!I7="","",'STUDENT DATA SHEET '!I7)),"")</f>
        <v>AKASH</v>
      </c>
      <c s="229" t="str">
        <f>IFERROR(IF('STUDENT DATA SHEET '!J7="","",'STUDENT DATA SHEET '!J7),"")</f>
        <v>Renwtaram Nayak</v>
      </c>
      <c s="229" t="str">
        <f>IFERROR(IF('STUDENT DATA SHEET '!K7="","",'STUDENT DATA SHEET '!K7),"")</f>
        <v>Anju</v>
      </c>
      <c s="229"/>
      <c s="102"/>
      <c s="102"/>
      <c s="102"/>
      <c s="102"/>
      <c s="102"/>
      <c s="102"/>
      <c s="102"/>
      <c s="102"/>
      <c s="102"/>
      <c s="102"/>
      <c s="102"/>
      <c s="102"/>
      <c s="102"/>
      <c s="102"/>
      <c s="102"/>
      <c s="102"/>
      <c s="102"/>
      <c s="102"/>
      <c s="102"/>
      <c s="102"/>
      <c s="102"/>
      <c s="102"/>
      <c s="102"/>
      <c s="102"/>
      <c s="102"/>
      <c s="102"/>
      <c s="102"/>
      <c s="102"/>
      <c s="102"/>
      <c s="102"/>
      <c s="102"/>
      <c s="102"/>
      <c s="89">
        <f>IF(B6="","",_xlfn.AGGREGATE(3,5,$B$6:B6))</f>
        <v>1</v>
      </c>
      <c s="102"/>
      <c s="102"/>
      <c s="102"/>
      <c s="102"/>
      <c s="102"/>
      <c s="102"/>
      <c s="102"/>
      <c s="102"/>
      <c s="102"/>
      <c s="102"/>
      <c s="102"/>
      <c s="102"/>
      <c s="102"/>
      <c s="102"/>
      <c s="102"/>
      <c s="102"/>
      <c s="102"/>
      <c s="102"/>
      <c s="102"/>
      <c s="102"/>
      <c s="102"/>
      <c s="102"/>
      <c s="102"/>
      <c s="102"/>
      <c s="102"/>
      <c s="102"/>
      <c s="102"/>
      <c s="102"/>
      <c s="102"/>
      <c s="102"/>
      <c s="252">
        <f>IFERROR(IF($I6="","",COUNT($M6:$AR6,$AT6:$BW6)),"")</f>
        <v>0</v>
      </c>
      <c s="252">
        <f>IF($I6="","",'NOV 24'!$BX6)</f>
        <v>14</v>
      </c>
      <c s="253">
        <f>IF($I6="","",SUM($BX6:$BY6))</f>
        <v>14</v>
      </c>
      <c s="252">
        <f>IF($I6="","",COUNTIF($M6:$BW6,"A"))</f>
        <v>0</v>
      </c>
      <c s="252">
        <f>IF($I6="","",'NOV 24'!$CA6)</f>
        <v>8</v>
      </c>
      <c s="253">
        <f>IF($I6="","",SUM($CA6:$CB6))</f>
        <v>8</v>
      </c>
      <c s="252">
        <f>IF($I6="","",COUNTIF($M6:$BW6,"L"))</f>
        <v>0</v>
      </c>
      <c s="252">
        <f>IF($I6="","",'NOV 24'!$CD6)</f>
        <v>0</v>
      </c>
      <c s="253">
        <f>IF($I6="","",SUM($CD6:$CE6))</f>
        <v>0</v>
      </c>
      <c s="253"/>
      <c s="249" t="s">
        <v>0</v>
      </c>
      <c s="298"/>
      <c s="298"/>
      <c s="298"/>
      <c s="254">
        <f>IFERROR(IF($BX6="","",COUNT($M6:$AR6,$AT6:$BW6)/2),"")</f>
        <v>0</v>
      </c>
      <c s="298"/>
      <c s="298"/>
      <c s="298"/>
      <c r="CT6" s="298"/>
    </row>
    <row r="7" spans="1:98" ht="20.25" customHeight="1">
      <c r="A7" s="249">
        <f>IF(B7="","",_xlfn.AGGREGATE(3,5,$B$6:B7))</f>
        <v>2</v>
      </c>
      <c s="229">
        <f>IFERROR(IF('STUDENT DATA SHEET '!B8="","",'STUDENT DATA SHEET '!B8),"")</f>
        <v>2</v>
      </c>
      <c s="229" t="str">
        <f>IFERROR(IF('STUDENT DATA SHEET '!C8="","",'STUDENT DATA SHEET '!C8),"")</f>
        <v>A</v>
      </c>
      <c s="229">
        <f>IFERROR(IF('STUDENT DATA SHEET '!D8="","",'STUDENT DATA SHEET '!D8),"")</f>
        <v>668</v>
      </c>
      <c s="250">
        <f>IFERROR(IF('STUDENT DATA SHEET '!E8="","",'STUDENT DATA SHEET '!E8),"")</f>
        <v>45129</v>
      </c>
      <c s="251">
        <f>IFERROR(IF('STUDENT DATA SHEET '!F8="","",'STUDENT DATA SHEET '!F8),"")</f>
        <v>42639</v>
      </c>
      <c s="229" t="str">
        <f>IFERROR(IF('STUDENT DATA SHEET '!G8="","",'STUDENT DATA SHEET '!G8),"")</f>
        <v>M</v>
      </c>
      <c s="229" t="str">
        <f>IFERROR(IF('STUDENT DATA SHEET '!H8="","",'STUDENT DATA SHEET '!H8),"")</f>
        <v>OBC</v>
      </c>
      <c s="229" t="str">
        <f>IFERROR(UPPER(IF('STUDENT DATA SHEET '!I8="","",'STUDENT DATA SHEET '!I8)),"")</f>
        <v>BAJRANG DERU</v>
      </c>
      <c s="229" t="str">
        <f>IFERROR(IF('STUDENT DATA SHEET '!J8="","",'STUDENT DATA SHEET '!J8),"")</f>
        <v>Sinjara Ram</v>
      </c>
      <c s="229" t="str">
        <f>IFERROR(IF('STUDENT DATA SHEET '!K8="","",'STUDENT DATA SHEET '!K8),"")</f>
        <v>Parmeshvari</v>
      </c>
      <c s="229"/>
      <c s="102"/>
      <c s="102"/>
      <c s="102"/>
      <c s="102"/>
      <c s="102"/>
      <c s="102"/>
      <c s="102"/>
      <c s="102"/>
      <c s="102"/>
      <c s="102"/>
      <c s="102"/>
      <c s="102"/>
      <c s="102"/>
      <c s="102"/>
      <c s="102"/>
      <c s="102"/>
      <c s="102"/>
      <c s="102"/>
      <c s="102"/>
      <c s="102"/>
      <c s="102"/>
      <c s="102"/>
      <c s="102"/>
      <c s="102"/>
      <c s="102"/>
      <c s="102"/>
      <c s="102"/>
      <c s="102"/>
      <c s="102"/>
      <c s="102"/>
      <c s="102"/>
      <c s="102"/>
      <c s="89">
        <f>IF(B7="","",_xlfn.AGGREGATE(3,5,$B$6:B7))</f>
        <v>2</v>
      </c>
      <c s="102"/>
      <c s="102"/>
      <c s="102"/>
      <c s="102"/>
      <c s="102"/>
      <c s="102"/>
      <c s="102"/>
      <c s="102"/>
      <c s="102"/>
      <c s="102"/>
      <c s="102"/>
      <c s="102"/>
      <c s="102"/>
      <c s="102"/>
      <c s="102"/>
      <c s="102"/>
      <c s="102"/>
      <c s="102"/>
      <c s="102"/>
      <c s="102"/>
      <c s="102"/>
      <c s="102"/>
      <c s="102"/>
      <c s="102"/>
      <c s="102"/>
      <c s="102"/>
      <c s="102"/>
      <c s="102"/>
      <c s="102"/>
      <c s="102"/>
      <c s="252">
        <f t="shared" si="18" ref="BX7:BX70">IFERROR(IF($I7="","",COUNT($M7:$AR7,$AT7:$BW7)),"")</f>
        <v>0</v>
      </c>
      <c s="252">
        <f>IF($I7="","",'NOV 24'!$BX7)</f>
        <v>0</v>
      </c>
      <c s="253">
        <f t="shared" si="19" ref="BZ7:BZ70">IF($I7="","",SUM($BX7:$BY7))</f>
        <v>0</v>
      </c>
      <c s="252">
        <f t="shared" si="20" ref="CA7:CA70">IF($I7="","",COUNTIF($M7:$BW7,"A"))</f>
        <v>0</v>
      </c>
      <c s="252">
        <f>IF($I7="","",'NOV 24'!$CA7)</f>
        <v>0</v>
      </c>
      <c s="253">
        <f t="shared" si="21" ref="CC7:CC70">IF($I7="","",SUM($CA7:$CB7))</f>
        <v>0</v>
      </c>
      <c s="252">
        <f t="shared" si="22" ref="CD7:CD70">IF($I7="","",COUNTIF($M7:$BW7,"L"))</f>
        <v>0</v>
      </c>
      <c s="252">
        <f>IF($I7="","",'NOV 24'!$CD7)</f>
        <v>0</v>
      </c>
      <c s="253">
        <f t="shared" si="23" ref="CF7:CF70">IF($I7="","",SUM($CD7:$CE7))</f>
        <v>0</v>
      </c>
      <c s="253"/>
      <c s="249">
        <v>1</v>
      </c>
      <c s="298"/>
      <c s="298"/>
      <c s="298"/>
      <c s="254">
        <f t="shared" si="24" ref="CL7:CL70">IFERROR(IF($BX7="","",COUNT($M7:$AR7,$AT7:$BW7)/2),"")</f>
        <v>0</v>
      </c>
      <c s="298"/>
      <c s="298"/>
      <c s="298"/>
      <c s="298"/>
      <c s="298"/>
      <c s="298"/>
      <c s="298"/>
      <c s="298"/>
    </row>
    <row r="8" spans="1:98" ht="20.25" customHeight="1">
      <c r="A8" s="249">
        <f>IF(B8="","",_xlfn.AGGREGATE(3,5,$B$6:B8))</f>
        <v>3</v>
      </c>
      <c s="229">
        <f>IFERROR(IF('STUDENT DATA SHEET '!B9="","",'STUDENT DATA SHEET '!B9),"")</f>
        <v>2</v>
      </c>
      <c s="229" t="str">
        <f>IFERROR(IF('STUDENT DATA SHEET '!C9="","",'STUDENT DATA SHEET '!C9),"")</f>
        <v>A</v>
      </c>
      <c s="229">
        <f>IFERROR(IF('STUDENT DATA SHEET '!D9="","",'STUDENT DATA SHEET '!D9),"")</f>
        <v>624</v>
      </c>
      <c s="250" t="str">
        <f>IFERROR(IF('STUDENT DATA SHEET '!E9="","",'STUDENT DATA SHEET '!E9),"")</f>
        <v/>
      </c>
      <c s="251">
        <f>IFERROR(IF('STUDENT DATA SHEET '!F9="","",'STUDENT DATA SHEET '!F9),"")</f>
        <v>42879</v>
      </c>
      <c s="229" t="str">
        <f>IFERROR(IF('STUDENT DATA SHEET '!G9="","",'STUDENT DATA SHEET '!G9),"")</f>
        <v>M</v>
      </c>
      <c s="229" t="str">
        <f>IFERROR(IF('STUDENT DATA SHEET '!H9="","",'STUDENT DATA SHEET '!H9),"")</f>
        <v>OBC</v>
      </c>
      <c s="229" t="str">
        <f>IFERROR(UPPER(IF('STUDENT DATA SHEET '!I9="","",'STUDENT DATA SHEET '!I9)),"")</f>
        <v>BHERU RAM</v>
      </c>
      <c s="229" t="str">
        <f>IFERROR(IF('STUDENT DATA SHEET '!J9="","",'STUDENT DATA SHEET '!J9),"")</f>
        <v>Hansraj</v>
      </c>
      <c s="229" t="str">
        <f>IFERROR(IF('STUDENT DATA SHEET '!K9="","",'STUDENT DATA SHEET '!K9),"")</f>
        <v>Sanju Devi</v>
      </c>
      <c s="229"/>
      <c s="102"/>
      <c s="102"/>
      <c s="102"/>
      <c s="102"/>
      <c s="102"/>
      <c s="102"/>
      <c s="102"/>
      <c s="102"/>
      <c s="102"/>
      <c s="102"/>
      <c s="102"/>
      <c s="102"/>
      <c s="102"/>
      <c s="102"/>
      <c s="102"/>
      <c s="102"/>
      <c s="102"/>
      <c s="102"/>
      <c s="102"/>
      <c s="102"/>
      <c s="102"/>
      <c s="102"/>
      <c s="102"/>
      <c s="102"/>
      <c s="102"/>
      <c s="102"/>
      <c s="102"/>
      <c s="102"/>
      <c s="102"/>
      <c s="102"/>
      <c s="102"/>
      <c s="102"/>
      <c s="89">
        <f>IF(B8="","",_xlfn.AGGREGATE(3,5,$B$6:B8))</f>
        <v>3</v>
      </c>
      <c s="102"/>
      <c s="102"/>
      <c s="102"/>
      <c s="102"/>
      <c s="102"/>
      <c s="102"/>
      <c s="102"/>
      <c s="102"/>
      <c s="102"/>
      <c s="102"/>
      <c s="102"/>
      <c s="102"/>
      <c s="102"/>
      <c s="102"/>
      <c s="102"/>
      <c s="102"/>
      <c s="102"/>
      <c s="102"/>
      <c s="102"/>
      <c s="102"/>
      <c s="102"/>
      <c s="102"/>
      <c s="102"/>
      <c s="102"/>
      <c s="102"/>
      <c s="102"/>
      <c s="102"/>
      <c s="102"/>
      <c s="102"/>
      <c s="102"/>
      <c s="252">
        <f t="shared" si="18"/>
        <v>0</v>
      </c>
      <c s="252">
        <f>IF($I8="","",'NOV 24'!$BX8)</f>
        <v>0</v>
      </c>
      <c s="253">
        <f t="shared" si="19"/>
        <v>0</v>
      </c>
      <c s="252">
        <f t="shared" si="20"/>
        <v>0</v>
      </c>
      <c s="252">
        <f>IF($I8="","",'NOV 24'!$CA8)</f>
        <v>0</v>
      </c>
      <c s="253">
        <f t="shared" si="21"/>
        <v>0</v>
      </c>
      <c s="252">
        <f t="shared" si="22"/>
        <v>0</v>
      </c>
      <c s="252">
        <f>IF($I8="","",'NOV 24'!$CD8)</f>
        <v>0</v>
      </c>
      <c s="253">
        <f t="shared" si="23"/>
        <v>0</v>
      </c>
      <c s="253"/>
      <c s="249">
        <v>2</v>
      </c>
      <c s="298"/>
      <c s="298"/>
      <c s="298"/>
      <c s="254">
        <f t="shared" si="24"/>
        <v>0</v>
      </c>
      <c s="298"/>
      <c s="298"/>
      <c s="298"/>
      <c s="298"/>
      <c s="298"/>
      <c s="298"/>
      <c s="298"/>
      <c s="298"/>
    </row>
    <row r="9" spans="1:98" ht="20.25" customHeight="1">
      <c r="A9" s="249">
        <f>IF(B9="","",_xlfn.AGGREGATE(3,5,$B$6:B9))</f>
        <v>4</v>
      </c>
      <c s="229">
        <f>IFERROR(IF('STUDENT DATA SHEET '!B10="","",'STUDENT DATA SHEET '!B10),"")</f>
        <v>2</v>
      </c>
      <c s="229" t="str">
        <f>IFERROR(IF('STUDENT DATA SHEET '!C10="","",'STUDENT DATA SHEET '!C10),"")</f>
        <v>A</v>
      </c>
      <c s="229">
        <f>IFERROR(IF('STUDENT DATA SHEET '!D10="","",'STUDENT DATA SHEET '!D10),"")</f>
        <v>673</v>
      </c>
      <c s="250">
        <f>IFERROR(IF('STUDENT DATA SHEET '!E10="","",'STUDENT DATA SHEET '!E10),"")</f>
        <v>45140</v>
      </c>
      <c s="251">
        <f>IFERROR(IF('STUDENT DATA SHEET '!F10="","",'STUDENT DATA SHEET '!F10),"")</f>
        <v>42952</v>
      </c>
      <c s="229" t="str">
        <f>IFERROR(IF('STUDENT DATA SHEET '!G10="","",'STUDENT DATA SHEET '!G10),"")</f>
        <v>M</v>
      </c>
      <c s="229" t="str">
        <f>IFERROR(IF('STUDENT DATA SHEET '!H10="","",'STUDENT DATA SHEET '!H10),"")</f>
        <v>OBC</v>
      </c>
      <c s="229" t="str">
        <f>IFERROR(UPPER(IF('STUDENT DATA SHEET '!I10="","",'STUDENT DATA SHEET '!I10)),"")</f>
        <v>BHUPENDRA</v>
      </c>
      <c s="229" t="str">
        <f>IFERROR(IF('STUDENT DATA SHEET '!J10="","",'STUDENT DATA SHEET '!J10),"")</f>
        <v>Harji Ram Mahala</v>
      </c>
      <c s="229" t="str">
        <f>IFERROR(IF('STUDENT DATA SHEET '!K10="","",'STUDENT DATA SHEET '!K10),"")</f>
        <v>Dimpal Kumari</v>
      </c>
      <c s="229"/>
      <c s="102"/>
      <c s="102"/>
      <c s="102"/>
      <c s="102"/>
      <c s="102"/>
      <c s="102"/>
      <c s="102"/>
      <c s="102"/>
      <c s="102"/>
      <c s="102"/>
      <c s="102"/>
      <c s="102"/>
      <c s="102"/>
      <c s="102"/>
      <c s="102"/>
      <c s="102"/>
      <c s="102"/>
      <c s="102"/>
      <c s="102"/>
      <c s="102"/>
      <c s="102"/>
      <c s="102"/>
      <c s="102"/>
      <c s="102"/>
      <c s="102"/>
      <c s="102"/>
      <c s="102"/>
      <c s="102"/>
      <c s="102"/>
      <c s="102"/>
      <c s="102"/>
      <c s="102"/>
      <c s="89">
        <f>IF(B9="","",_xlfn.AGGREGATE(3,5,$B$6:B9))</f>
        <v>4</v>
      </c>
      <c s="102"/>
      <c s="102"/>
      <c s="102"/>
      <c s="102"/>
      <c s="102"/>
      <c s="102"/>
      <c s="102"/>
      <c s="102"/>
      <c s="102"/>
      <c s="102"/>
      <c s="102"/>
      <c s="102"/>
      <c s="102"/>
      <c s="102"/>
      <c s="102"/>
      <c s="102"/>
      <c s="102"/>
      <c s="102"/>
      <c s="102"/>
      <c s="102"/>
      <c s="102"/>
      <c s="102"/>
      <c s="102"/>
      <c s="102"/>
      <c s="102"/>
      <c s="102"/>
      <c s="102"/>
      <c s="102"/>
      <c s="102"/>
      <c s="102"/>
      <c s="252">
        <f t="shared" si="18"/>
        <v>0</v>
      </c>
      <c s="252">
        <f>IF($I9="","",'NOV 24'!$BX9)</f>
        <v>0</v>
      </c>
      <c s="253">
        <f t="shared" si="19"/>
        <v>0</v>
      </c>
      <c s="252">
        <f t="shared" si="20"/>
        <v>0</v>
      </c>
      <c s="252">
        <f>IF($I9="","",'NOV 24'!$CA9)</f>
        <v>0</v>
      </c>
      <c s="253">
        <f t="shared" si="21"/>
        <v>0</v>
      </c>
      <c s="252">
        <f t="shared" si="22"/>
        <v>0</v>
      </c>
      <c s="252">
        <f>IF($I9="","",'NOV 24'!$CD9)</f>
        <v>0</v>
      </c>
      <c s="253">
        <f t="shared" si="23"/>
        <v>0</v>
      </c>
      <c s="253"/>
      <c s="249">
        <v>3</v>
      </c>
      <c s="298"/>
      <c s="298"/>
      <c s="298"/>
      <c s="254">
        <f t="shared" si="24"/>
        <v>0</v>
      </c>
      <c s="298"/>
      <c s="298"/>
      <c s="298"/>
      <c s="298"/>
      <c s="298"/>
      <c s="298"/>
      <c s="298"/>
      <c s="298"/>
    </row>
    <row r="10" spans="1:98" ht="20.25" customHeight="1">
      <c r="A10" s="249">
        <f>IF(B10="","",_xlfn.AGGREGATE(3,5,$B$6:B10))</f>
        <v>5</v>
      </c>
      <c s="229">
        <f>IFERROR(IF('STUDENT DATA SHEET '!B11="","",'STUDENT DATA SHEET '!B11),"")</f>
        <v>2</v>
      </c>
      <c s="229" t="str">
        <f>IFERROR(IF('STUDENT DATA SHEET '!C11="","",'STUDENT DATA SHEET '!C11),"")</f>
        <v>A</v>
      </c>
      <c s="229">
        <f>IFERROR(IF('STUDENT DATA SHEET '!D11="","",'STUDENT DATA SHEET '!D11),"")</f>
        <v>631</v>
      </c>
      <c s="250" t="str">
        <f>IFERROR(IF('STUDENT DATA SHEET '!E11="","",'STUDENT DATA SHEET '!E11),"")</f>
        <v/>
      </c>
      <c s="251">
        <f>IFERROR(IF('STUDENT DATA SHEET '!F11="","",'STUDENT DATA SHEET '!F11),"")</f>
        <v>42933</v>
      </c>
      <c s="229" t="str">
        <f>IFERROR(IF('STUDENT DATA SHEET '!G11="","",'STUDENT DATA SHEET '!G11),"")</f>
        <v>F</v>
      </c>
      <c s="229" t="str">
        <f>IFERROR(IF('STUDENT DATA SHEET '!H11="","",'STUDENT DATA SHEET '!H11),"")</f>
        <v>OBC</v>
      </c>
      <c s="229" t="str">
        <f>IFERROR(UPPER(IF('STUDENT DATA SHEET '!I11="","",'STUDENT DATA SHEET '!I11)),"")</f>
        <v>CHETNA</v>
      </c>
      <c s="229" t="str">
        <f>IFERROR(IF('STUDENT DATA SHEET '!J11="","",'STUDENT DATA SHEET '!J11),"")</f>
        <v>Harji Ram</v>
      </c>
      <c s="229" t="str">
        <f>IFERROR(IF('STUDENT DATA SHEET '!K11="","",'STUDENT DATA SHEET '!K11),"")</f>
        <v>Bhagoti</v>
      </c>
      <c s="229"/>
      <c s="102"/>
      <c s="102"/>
      <c s="102"/>
      <c s="102"/>
      <c s="102"/>
      <c s="102"/>
      <c s="102"/>
      <c s="102"/>
      <c s="102"/>
      <c s="102"/>
      <c s="102"/>
      <c s="102"/>
      <c s="102"/>
      <c s="102"/>
      <c s="102"/>
      <c s="102"/>
      <c s="102"/>
      <c s="102"/>
      <c s="102"/>
      <c s="102"/>
      <c s="102"/>
      <c s="102"/>
      <c s="102"/>
      <c s="102"/>
      <c s="102"/>
      <c s="102"/>
      <c s="102"/>
      <c s="102"/>
      <c s="102"/>
      <c s="102"/>
      <c s="102"/>
      <c s="102"/>
      <c s="89">
        <f>IF(B10="","",_xlfn.AGGREGATE(3,5,$B$6:B10))</f>
        <v>5</v>
      </c>
      <c s="102"/>
      <c s="102"/>
      <c s="102"/>
      <c s="102"/>
      <c s="102"/>
      <c s="102"/>
      <c s="102"/>
      <c s="102"/>
      <c s="102"/>
      <c s="102"/>
      <c s="102"/>
      <c s="102"/>
      <c s="102"/>
      <c s="102"/>
      <c s="102"/>
      <c s="102"/>
      <c s="102"/>
      <c s="102"/>
      <c s="102"/>
      <c s="102"/>
      <c s="102"/>
      <c s="102"/>
      <c s="102"/>
      <c s="102"/>
      <c s="102"/>
      <c s="102"/>
      <c s="102"/>
      <c s="102"/>
      <c s="102"/>
      <c s="102"/>
      <c s="252">
        <f t="shared" si="18"/>
        <v>0</v>
      </c>
      <c s="252">
        <f>IF($I10="","",'NOV 24'!$BX10)</f>
        <v>0</v>
      </c>
      <c s="253">
        <f t="shared" si="19"/>
        <v>0</v>
      </c>
      <c s="252">
        <f t="shared" si="20"/>
        <v>0</v>
      </c>
      <c s="252">
        <f>IF($I10="","",'NOV 24'!$CA10)</f>
        <v>0</v>
      </c>
      <c s="253">
        <f t="shared" si="21"/>
        <v>0</v>
      </c>
      <c s="252">
        <f t="shared" si="22"/>
        <v>0</v>
      </c>
      <c s="252">
        <f>IF($I10="","",'NOV 24'!$CD10)</f>
        <v>0</v>
      </c>
      <c s="253">
        <f t="shared" si="23"/>
        <v>0</v>
      </c>
      <c s="253"/>
      <c s="249">
        <v>4</v>
      </c>
      <c s="298"/>
      <c s="298"/>
      <c s="298"/>
      <c s="254">
        <f t="shared" si="24"/>
        <v>0</v>
      </c>
      <c s="298"/>
      <c s="298"/>
      <c s="298"/>
      <c s="298"/>
      <c s="298"/>
      <c s="298"/>
      <c s="298"/>
      <c s="298"/>
    </row>
    <row r="11" spans="1:98" ht="20.25" customHeight="1">
      <c r="A11" s="249">
        <f>IF(B11="","",_xlfn.AGGREGATE(3,5,$B$6:B11))</f>
        <v>6</v>
      </c>
      <c s="229">
        <f>IFERROR(IF('STUDENT DATA SHEET '!B12="","",'STUDENT DATA SHEET '!B12),"")</f>
        <v>2</v>
      </c>
      <c s="229" t="str">
        <f>IFERROR(IF('STUDENT DATA SHEET '!C12="","",'STUDENT DATA SHEET '!C12),"")</f>
        <v>A</v>
      </c>
      <c s="229">
        <f>IFERROR(IF('STUDENT DATA SHEET '!D12="","",'STUDENT DATA SHEET '!D12),"")</f>
        <v>619</v>
      </c>
      <c s="250" t="str">
        <f>IFERROR(IF('STUDENT DATA SHEET '!E12="","",'STUDENT DATA SHEET '!E12),"")</f>
        <v/>
      </c>
      <c s="251">
        <f>IFERROR(IF('STUDENT DATA SHEET '!F12="","",'STUDENT DATA SHEET '!F12),"")</f>
        <v>42790</v>
      </c>
      <c s="229" t="str">
        <f>IFERROR(IF('STUDENT DATA SHEET '!G12="","",'STUDENT DATA SHEET '!G12),"")</f>
        <v>M</v>
      </c>
      <c s="229" t="str">
        <f>IFERROR(IF('STUDENT DATA SHEET '!H12="","",'STUDENT DATA SHEET '!H12),"")</f>
        <v>SC</v>
      </c>
      <c s="229" t="str">
        <f>IFERROR(UPPER(IF('STUDENT DATA SHEET '!I12="","",'STUDENT DATA SHEET '!I12)),"")</f>
        <v>DEEPAK BHATI</v>
      </c>
      <c s="229" t="str">
        <f>IFERROR(IF('STUDENT DATA SHEET '!J12="","",'STUDENT DATA SHEET '!J12),"")</f>
        <v>Ashok</v>
      </c>
      <c s="229" t="str">
        <f>IFERROR(IF('STUDENT DATA SHEET '!K12="","",'STUDENT DATA SHEET '!K12),"")</f>
        <v>Ragani Devi</v>
      </c>
      <c s="229"/>
      <c s="102"/>
      <c s="102"/>
      <c s="102"/>
      <c s="102"/>
      <c s="102"/>
      <c s="102"/>
      <c s="102"/>
      <c s="102"/>
      <c s="102"/>
      <c s="102"/>
      <c s="102"/>
      <c s="102"/>
      <c s="102"/>
      <c s="102"/>
      <c s="102"/>
      <c s="102"/>
      <c s="102"/>
      <c s="102"/>
      <c s="102"/>
      <c s="102"/>
      <c s="102"/>
      <c s="102"/>
      <c s="102"/>
      <c s="102"/>
      <c s="102"/>
      <c s="102"/>
      <c s="102"/>
      <c s="102"/>
      <c s="102"/>
      <c s="102"/>
      <c s="102"/>
      <c s="102"/>
      <c s="89">
        <f>IF(B11="","",_xlfn.AGGREGATE(3,5,$B$6:B11))</f>
        <v>6</v>
      </c>
      <c s="102"/>
      <c s="102"/>
      <c s="102"/>
      <c s="102"/>
      <c s="102"/>
      <c s="102"/>
      <c s="102"/>
      <c s="102"/>
      <c s="102"/>
      <c s="102"/>
      <c s="102"/>
      <c s="102"/>
      <c s="102"/>
      <c s="102"/>
      <c s="102"/>
      <c s="102"/>
      <c s="102"/>
      <c s="102"/>
      <c s="102"/>
      <c s="102"/>
      <c s="102"/>
      <c s="102"/>
      <c s="102"/>
      <c s="102"/>
      <c s="102"/>
      <c s="102"/>
      <c s="102"/>
      <c s="102"/>
      <c s="102"/>
      <c s="102"/>
      <c s="252">
        <f t="shared" si="18"/>
        <v>0</v>
      </c>
      <c s="252">
        <f>IF($I11="","",'NOV 24'!$BX11)</f>
        <v>0</v>
      </c>
      <c s="253">
        <f t="shared" si="19"/>
        <v>0</v>
      </c>
      <c s="252">
        <f t="shared" si="20"/>
        <v>0</v>
      </c>
      <c s="252">
        <f>IF($I11="","",'NOV 24'!$CA11)</f>
        <v>0</v>
      </c>
      <c s="253">
        <f t="shared" si="21"/>
        <v>0</v>
      </c>
      <c s="252">
        <f t="shared" si="22"/>
        <v>0</v>
      </c>
      <c s="252">
        <f>IF($I11="","",'NOV 24'!$CD11)</f>
        <v>0</v>
      </c>
      <c s="253">
        <f t="shared" si="23"/>
        <v>0</v>
      </c>
      <c s="253"/>
      <c s="249">
        <v>5</v>
      </c>
      <c s="298"/>
      <c s="298"/>
      <c s="298"/>
      <c s="254">
        <f t="shared" si="24"/>
        <v>0</v>
      </c>
      <c s="298"/>
      <c s="298"/>
      <c s="298"/>
      <c s="298"/>
      <c s="298"/>
      <c s="298"/>
      <c s="298"/>
      <c s="298"/>
    </row>
    <row r="12" spans="1:98" ht="20.25" customHeight="1">
      <c r="A12" s="249">
        <f>IF(B12="","",_xlfn.AGGREGATE(3,5,$B$6:B12))</f>
        <v>7</v>
      </c>
      <c s="229">
        <f>IFERROR(IF('STUDENT DATA SHEET '!B13="","",'STUDENT DATA SHEET '!B13),"")</f>
        <v>2</v>
      </c>
      <c s="229" t="str">
        <f>IFERROR(IF('STUDENT DATA SHEET '!C13="","",'STUDENT DATA SHEET '!C13),"")</f>
        <v>A</v>
      </c>
      <c s="229">
        <f>IFERROR(IF('STUDENT DATA SHEET '!D13="","",'STUDENT DATA SHEET '!D13),"")</f>
        <v>620</v>
      </c>
      <c s="250" t="str">
        <f>IFERROR(IF('STUDENT DATA SHEET '!E13="","",'STUDENT DATA SHEET '!E13),"")</f>
        <v/>
      </c>
      <c s="251">
        <f>IFERROR(IF('STUDENT DATA SHEET '!F13="","",'STUDENT DATA SHEET '!F13),"")</f>
        <v>42005</v>
      </c>
      <c s="229" t="str">
        <f>IFERROR(IF('STUDENT DATA SHEET '!G13="","",'STUDENT DATA SHEET '!G13),"")</f>
        <v>M</v>
      </c>
      <c s="229" t="str">
        <f>IFERROR(IF('STUDENT DATA SHEET '!H13="","",'STUDENT DATA SHEET '!H13),"")</f>
        <v>SC</v>
      </c>
      <c s="229" t="str">
        <f>IFERROR(UPPER(IF('STUDENT DATA SHEET '!I13="","",'STUDENT DATA SHEET '!I13)),"")</f>
        <v>GAJENDRA</v>
      </c>
      <c s="229" t="str">
        <f>IFERROR(IF('STUDENT DATA SHEET '!J13="","",'STUDENT DATA SHEET '!J13),"")</f>
        <v>Pema Ram</v>
      </c>
      <c s="229" t="str">
        <f>IFERROR(IF('STUDENT DATA SHEET '!K13="","",'STUDENT DATA SHEET '!K13),"")</f>
        <v>Sayari Devi</v>
      </c>
      <c s="229"/>
      <c s="102"/>
      <c s="102"/>
      <c s="102"/>
      <c s="102"/>
      <c s="102"/>
      <c s="102"/>
      <c s="102"/>
      <c s="102"/>
      <c s="102"/>
      <c s="102"/>
      <c s="102"/>
      <c s="102"/>
      <c s="102"/>
      <c s="102"/>
      <c s="102"/>
      <c s="102"/>
      <c s="102"/>
      <c s="102"/>
      <c s="102"/>
      <c s="102"/>
      <c s="102"/>
      <c s="102"/>
      <c s="102"/>
      <c s="102"/>
      <c s="102"/>
      <c s="102"/>
      <c s="102"/>
      <c s="102"/>
      <c s="102"/>
      <c s="102"/>
      <c s="102"/>
      <c s="102"/>
      <c s="89">
        <f>IF(B12="","",_xlfn.AGGREGATE(3,5,$B$6:B12))</f>
        <v>7</v>
      </c>
      <c s="102"/>
      <c s="102"/>
      <c s="102"/>
      <c s="102"/>
      <c s="102"/>
      <c s="102"/>
      <c s="102"/>
      <c s="102"/>
      <c s="102"/>
      <c s="102"/>
      <c s="102"/>
      <c s="102"/>
      <c s="102"/>
      <c s="102"/>
      <c s="102"/>
      <c s="102"/>
      <c s="102"/>
      <c s="102"/>
      <c s="102"/>
      <c s="102"/>
      <c s="102"/>
      <c s="102"/>
      <c s="102"/>
      <c s="102"/>
      <c s="102"/>
      <c s="102"/>
      <c s="102"/>
      <c s="102"/>
      <c s="102"/>
      <c s="102"/>
      <c s="252">
        <f t="shared" si="18"/>
        <v>0</v>
      </c>
      <c s="252">
        <f>IF($I12="","",'NOV 24'!$BX12)</f>
        <v>0</v>
      </c>
      <c s="253">
        <f t="shared" si="19"/>
        <v>0</v>
      </c>
      <c s="252">
        <f t="shared" si="20"/>
        <v>0</v>
      </c>
      <c s="252">
        <f>IF($I12="","",'NOV 24'!$CA12)</f>
        <v>0</v>
      </c>
      <c s="253">
        <f t="shared" si="21"/>
        <v>0</v>
      </c>
      <c s="252">
        <f t="shared" si="22"/>
        <v>0</v>
      </c>
      <c s="252">
        <f>IF($I12="","",'NOV 24'!$CD12)</f>
        <v>0</v>
      </c>
      <c s="253">
        <f t="shared" si="23"/>
        <v>0</v>
      </c>
      <c s="253"/>
      <c s="249">
        <v>6</v>
      </c>
      <c s="298"/>
      <c s="298"/>
      <c s="298"/>
      <c s="254">
        <f t="shared" si="24"/>
        <v>0</v>
      </c>
      <c s="298"/>
      <c s="298"/>
      <c s="298"/>
      <c s="298"/>
      <c s="298"/>
      <c s="298"/>
      <c s="298"/>
      <c s="298"/>
    </row>
    <row r="13" spans="1:98" ht="20.25" customHeight="1">
      <c r="A13" s="249">
        <f>IF(B13="","",_xlfn.AGGREGATE(3,5,$B$6:B13))</f>
        <v>8</v>
      </c>
      <c s="229">
        <f>IFERROR(IF('STUDENT DATA SHEET '!B14="","",'STUDENT DATA SHEET '!B14),"")</f>
        <v>2</v>
      </c>
      <c s="229" t="str">
        <f>IFERROR(IF('STUDENT DATA SHEET '!C14="","",'STUDENT DATA SHEET '!C14),"")</f>
        <v>A</v>
      </c>
      <c s="229">
        <f>IFERROR(IF('STUDENT DATA SHEET '!D14="","",'STUDENT DATA SHEET '!D14),"")</f>
        <v>651</v>
      </c>
      <c s="250" t="str">
        <f>IFERROR(IF('STUDENT DATA SHEET '!E14="","",'STUDENT DATA SHEET '!E14),"")</f>
        <v/>
      </c>
      <c s="251">
        <f>IFERROR(IF('STUDENT DATA SHEET '!F14="","",'STUDENT DATA SHEET '!F14),"")</f>
        <v>42868</v>
      </c>
      <c s="229" t="str">
        <f>IFERROR(IF('STUDENT DATA SHEET '!G14="","",'STUDENT DATA SHEET '!G14),"")</f>
        <v>F</v>
      </c>
      <c s="229" t="str">
        <f>IFERROR(IF('STUDENT DATA SHEET '!H14="","",'STUDENT DATA SHEET '!H14),"")</f>
        <v>SC</v>
      </c>
      <c s="229" t="str">
        <f>IFERROR(UPPER(IF('STUDENT DATA SHEET '!I14="","",'STUDENT DATA SHEET '!I14)),"")</f>
        <v>KAVITA</v>
      </c>
      <c s="229" t="str">
        <f>IFERROR(IF('STUDENT DATA SHEET '!J14="","",'STUDENT DATA SHEET '!J14),"")</f>
        <v>Jetha Ram</v>
      </c>
      <c s="229" t="str">
        <f>IFERROR(IF('STUDENT DATA SHEET '!K14="","",'STUDENT DATA SHEET '!K14),"")</f>
        <v>Chhoti Devi</v>
      </c>
      <c s="229"/>
      <c s="102"/>
      <c s="102"/>
      <c s="102"/>
      <c s="102"/>
      <c s="102"/>
      <c s="102"/>
      <c s="102"/>
      <c s="102"/>
      <c s="102"/>
      <c s="102"/>
      <c s="102"/>
      <c s="102"/>
      <c s="102"/>
      <c s="102"/>
      <c s="102"/>
      <c s="102"/>
      <c s="102"/>
      <c s="102"/>
      <c s="102"/>
      <c s="102"/>
      <c s="102"/>
      <c s="102"/>
      <c s="102"/>
      <c s="102"/>
      <c s="102"/>
      <c s="102"/>
      <c s="102"/>
      <c s="102"/>
      <c s="102"/>
      <c s="102"/>
      <c s="102"/>
      <c s="102"/>
      <c s="89">
        <f>IF(B13="","",_xlfn.AGGREGATE(3,5,$B$6:B13))</f>
        <v>8</v>
      </c>
      <c s="102"/>
      <c s="102"/>
      <c s="102"/>
      <c s="102"/>
      <c s="102"/>
      <c s="102"/>
      <c s="102"/>
      <c s="102"/>
      <c s="102"/>
      <c s="102"/>
      <c s="102"/>
      <c s="102"/>
      <c s="102"/>
      <c s="102"/>
      <c s="102"/>
      <c s="102"/>
      <c s="102"/>
      <c s="102"/>
      <c s="102"/>
      <c s="102"/>
      <c s="102"/>
      <c s="102"/>
      <c s="102"/>
      <c s="102"/>
      <c s="102"/>
      <c s="102"/>
      <c s="102"/>
      <c s="102"/>
      <c s="102"/>
      <c s="102"/>
      <c s="252">
        <f t="shared" si="18"/>
        <v>0</v>
      </c>
      <c s="252">
        <f>IF($I13="","",'NOV 24'!$BX13)</f>
        <v>0</v>
      </c>
      <c s="253">
        <f t="shared" si="19"/>
        <v>0</v>
      </c>
      <c s="252">
        <f t="shared" si="20"/>
        <v>0</v>
      </c>
      <c s="252">
        <f>IF($I13="","",'NOV 24'!$CA13)</f>
        <v>0</v>
      </c>
      <c s="253">
        <f t="shared" si="21"/>
        <v>0</v>
      </c>
      <c s="252">
        <f t="shared" si="22"/>
        <v>0</v>
      </c>
      <c s="252">
        <f>IF($I13="","",'NOV 24'!$CD13)</f>
        <v>0</v>
      </c>
      <c s="253">
        <f t="shared" si="23"/>
        <v>0</v>
      </c>
      <c s="253"/>
      <c s="249">
        <v>7</v>
      </c>
      <c s="298"/>
      <c s="298"/>
      <c s="298"/>
      <c s="254">
        <f t="shared" si="24"/>
        <v>0</v>
      </c>
      <c s="298"/>
      <c s="298"/>
      <c s="298"/>
      <c s="298"/>
      <c s="298"/>
      <c s="298"/>
      <c s="298"/>
      <c s="298"/>
    </row>
    <row r="14" spans="1:98" ht="20.25" customHeight="1">
      <c r="A14" s="249">
        <f>IF(B14="","",_xlfn.AGGREGATE(3,5,$B$6:B14))</f>
        <v>9</v>
      </c>
      <c s="229">
        <f>IFERROR(IF('STUDENT DATA SHEET '!B15="","",'STUDENT DATA SHEET '!B15),"")</f>
        <v>2</v>
      </c>
      <c s="229" t="str">
        <f>IFERROR(IF('STUDENT DATA SHEET '!C15="","",'STUDENT DATA SHEET '!C15),"")</f>
        <v>A</v>
      </c>
      <c s="229">
        <f>IFERROR(IF('STUDENT DATA SHEET '!D15="","",'STUDENT DATA SHEET '!D15),"")</f>
        <v>666</v>
      </c>
      <c s="250">
        <f>IFERROR(IF('STUDENT DATA SHEET '!E15="","",'STUDENT DATA SHEET '!E15),"")</f>
        <v>45129</v>
      </c>
      <c s="251">
        <f>IFERROR(IF('STUDENT DATA SHEET '!F15="","",'STUDENT DATA SHEET '!F15),"")</f>
        <v>42751</v>
      </c>
      <c s="229" t="str">
        <f>IFERROR(IF('STUDENT DATA SHEET '!G15="","",'STUDENT DATA SHEET '!G15),"")</f>
        <v>F</v>
      </c>
      <c s="229" t="str">
        <f>IFERROR(IF('STUDENT DATA SHEET '!H15="","",'STUDENT DATA SHEET '!H15),"")</f>
        <v>OBC</v>
      </c>
      <c s="229" t="str">
        <f>IFERROR(UPPER(IF('STUDENT DATA SHEET '!I15="","",'STUDENT DATA SHEET '!I15)),"")</f>
        <v>MANISHA</v>
      </c>
      <c s="229" t="str">
        <f>IFERROR(IF('STUDENT DATA SHEET '!J15="","",'STUDENT DATA SHEET '!J15),"")</f>
        <v>Mularam</v>
      </c>
      <c s="229" t="str">
        <f>IFERROR(IF('STUDENT DATA SHEET '!K15="","",'STUDENT DATA SHEET '!K15),"")</f>
        <v>Ganeshi</v>
      </c>
      <c s="229"/>
      <c s="102"/>
      <c s="102"/>
      <c s="102"/>
      <c s="102"/>
      <c s="102"/>
      <c s="102"/>
      <c s="102"/>
      <c s="102"/>
      <c s="102"/>
      <c s="102"/>
      <c s="102"/>
      <c s="102"/>
      <c s="102"/>
      <c s="102"/>
      <c s="102"/>
      <c s="102"/>
      <c s="102"/>
      <c s="102"/>
      <c s="102"/>
      <c s="102"/>
      <c s="102"/>
      <c s="102"/>
      <c s="102"/>
      <c s="102"/>
      <c s="102"/>
      <c s="102"/>
      <c s="102"/>
      <c s="102"/>
      <c s="102"/>
      <c s="102"/>
      <c s="102"/>
      <c s="102"/>
      <c s="89">
        <f>IF(B14="","",_xlfn.AGGREGATE(3,5,$B$6:B14))</f>
        <v>9</v>
      </c>
      <c s="102"/>
      <c s="102"/>
      <c s="102"/>
      <c s="102"/>
      <c s="102"/>
      <c s="102"/>
      <c s="102"/>
      <c s="102"/>
      <c s="102"/>
      <c s="102"/>
      <c s="102"/>
      <c s="102"/>
      <c s="102"/>
      <c s="102"/>
      <c s="102"/>
      <c s="102"/>
      <c s="102"/>
      <c s="102"/>
      <c s="102"/>
      <c s="102"/>
      <c s="102"/>
      <c s="102"/>
      <c s="102"/>
      <c s="102"/>
      <c s="102"/>
      <c s="102"/>
      <c s="102"/>
      <c s="102"/>
      <c s="102"/>
      <c s="102"/>
      <c s="252">
        <f t="shared" si="18"/>
        <v>0</v>
      </c>
      <c s="252">
        <f>IF($I14="","",'NOV 24'!$BX14)</f>
        <v>0</v>
      </c>
      <c s="253">
        <f t="shared" si="19"/>
        <v>0</v>
      </c>
      <c s="252">
        <f t="shared" si="20"/>
        <v>0</v>
      </c>
      <c s="252">
        <f>IF($I14="","",'NOV 24'!$CA14)</f>
        <v>0</v>
      </c>
      <c s="253">
        <f t="shared" si="21"/>
        <v>0</v>
      </c>
      <c s="252">
        <f t="shared" si="22"/>
        <v>0</v>
      </c>
      <c s="252">
        <f>IF($I14="","",'NOV 24'!$CD14)</f>
        <v>0</v>
      </c>
      <c s="253">
        <f t="shared" si="23"/>
        <v>0</v>
      </c>
      <c s="253"/>
      <c s="249">
        <v>8</v>
      </c>
      <c s="298"/>
      <c s="298"/>
      <c s="298"/>
      <c s="254">
        <f t="shared" si="24"/>
        <v>0</v>
      </c>
      <c s="298"/>
      <c s="298"/>
      <c s="298"/>
      <c s="298"/>
      <c s="298"/>
      <c s="298"/>
      <c s="298"/>
      <c s="298"/>
    </row>
    <row r="15" spans="1:98" ht="20.25" customHeight="1">
      <c r="A15" s="249">
        <f>IF(B15="","",_xlfn.AGGREGATE(3,5,$B$6:B15))</f>
        <v>10</v>
      </c>
      <c s="229">
        <f>IFERROR(IF('STUDENT DATA SHEET '!B16="","",'STUDENT DATA SHEET '!B16),"")</f>
        <v>2</v>
      </c>
      <c s="229" t="str">
        <f>IFERROR(IF('STUDENT DATA SHEET '!C16="","",'STUDENT DATA SHEET '!C16),"")</f>
        <v>A</v>
      </c>
      <c s="229">
        <f>IFERROR(IF('STUDENT DATA SHEET '!D16="","",'STUDENT DATA SHEET '!D16),"")</f>
        <v>665</v>
      </c>
      <c s="250">
        <f>IFERROR(IF('STUDENT DATA SHEET '!E16="","",'STUDENT DATA SHEET '!E16),"")</f>
        <v>45122</v>
      </c>
      <c s="251">
        <f>IFERROR(IF('STUDENT DATA SHEET '!F16="","",'STUDENT DATA SHEET '!F16),"")</f>
        <v>42644</v>
      </c>
      <c s="229" t="str">
        <f>IFERROR(IF('STUDENT DATA SHEET '!G16="","",'STUDENT DATA SHEET '!G16),"")</f>
        <v>M</v>
      </c>
      <c s="229" t="str">
        <f>IFERROR(IF('STUDENT DATA SHEET '!H16="","",'STUDENT DATA SHEET '!H16),"")</f>
        <v>SBC</v>
      </c>
      <c s="229" t="str">
        <f>IFERROR(UPPER(IF('STUDENT DATA SHEET '!I16="","",'STUDENT DATA SHEET '!I16)),"")</f>
        <v>NITESH</v>
      </c>
      <c s="229" t="str">
        <f>IFERROR(IF('STUDENT DATA SHEET '!J16="","",'STUDENT DATA SHEET '!J16),"")</f>
        <v>Nanda Ram Gurjar</v>
      </c>
      <c s="229" t="str">
        <f>IFERROR(IF('STUDENT DATA SHEET '!K16="","",'STUDENT DATA SHEET '!K16),"")</f>
        <v>Munni Devi</v>
      </c>
      <c s="229"/>
      <c s="102"/>
      <c s="102"/>
      <c s="102"/>
      <c s="102"/>
      <c s="102"/>
      <c s="102"/>
      <c s="102"/>
      <c s="102"/>
      <c s="102"/>
      <c s="102"/>
      <c s="102"/>
      <c s="102"/>
      <c s="102"/>
      <c s="102"/>
      <c s="102"/>
      <c s="102"/>
      <c s="102"/>
      <c s="102"/>
      <c s="102"/>
      <c s="102"/>
      <c s="102"/>
      <c s="102"/>
      <c s="102"/>
      <c s="102"/>
      <c s="102"/>
      <c s="102"/>
      <c s="102"/>
      <c s="102"/>
      <c s="102"/>
      <c s="102"/>
      <c s="102"/>
      <c s="102"/>
      <c s="89">
        <f>IF(B15="","",_xlfn.AGGREGATE(3,5,$B$6:B15))</f>
        <v>10</v>
      </c>
      <c s="102"/>
      <c s="102"/>
      <c s="102"/>
      <c s="102"/>
      <c s="102"/>
      <c s="102"/>
      <c s="102"/>
      <c s="102"/>
      <c s="102"/>
      <c s="102"/>
      <c s="102"/>
      <c s="102"/>
      <c s="102"/>
      <c s="102"/>
      <c s="102"/>
      <c s="102"/>
      <c s="102"/>
      <c s="102"/>
      <c s="102"/>
      <c s="102"/>
      <c s="102"/>
      <c s="102"/>
      <c s="102"/>
      <c s="102"/>
      <c s="102"/>
      <c s="102"/>
      <c s="102"/>
      <c s="102"/>
      <c s="102"/>
      <c s="102"/>
      <c s="252">
        <f t="shared" si="18"/>
        <v>0</v>
      </c>
      <c s="252">
        <f>IF($I15="","",'NOV 24'!$BX15)</f>
        <v>0</v>
      </c>
      <c s="253">
        <f t="shared" si="19"/>
        <v>0</v>
      </c>
      <c s="252">
        <f t="shared" si="20"/>
        <v>0</v>
      </c>
      <c s="252">
        <f>IF($I15="","",'NOV 24'!$CA15)</f>
        <v>0</v>
      </c>
      <c s="253">
        <f t="shared" si="21"/>
        <v>0</v>
      </c>
      <c s="252">
        <f t="shared" si="22"/>
        <v>0</v>
      </c>
      <c s="252">
        <f>IF($I15="","",'NOV 24'!$CD15)</f>
        <v>0</v>
      </c>
      <c s="253">
        <f t="shared" si="23"/>
        <v>0</v>
      </c>
      <c s="253"/>
      <c s="249">
        <v>9</v>
      </c>
      <c s="298"/>
      <c s="298"/>
      <c s="298"/>
      <c s="254">
        <f t="shared" si="24"/>
        <v>0</v>
      </c>
      <c s="298"/>
      <c s="298"/>
      <c s="298"/>
      <c s="298"/>
      <c s="298"/>
      <c s="298"/>
      <c s="298"/>
      <c s="298"/>
    </row>
    <row r="16" spans="1:98" ht="20.25" customHeight="1">
      <c r="A16" s="249">
        <f>IF(B16="","",_xlfn.AGGREGATE(3,5,$B$6:B16))</f>
        <v>11</v>
      </c>
      <c s="229">
        <f>IFERROR(IF('STUDENT DATA SHEET '!B17="","",'STUDENT DATA SHEET '!B17),"")</f>
        <v>2</v>
      </c>
      <c s="229" t="str">
        <f>IFERROR(IF('STUDENT DATA SHEET '!C17="","",'STUDENT DATA SHEET '!C17),"")</f>
        <v>A</v>
      </c>
      <c s="229">
        <f>IFERROR(IF('STUDENT DATA SHEET '!D17="","",'STUDENT DATA SHEET '!D17),"")</f>
        <v>639</v>
      </c>
      <c s="250" t="str">
        <f>IFERROR(IF('STUDENT DATA SHEET '!E17="","",'STUDENT DATA SHEET '!E17),"")</f>
        <v/>
      </c>
      <c s="251">
        <f>IFERROR(IF('STUDENT DATA SHEET '!F17="","",'STUDENT DATA SHEET '!F17),"")</f>
        <v>43012</v>
      </c>
      <c s="229" t="str">
        <f>IFERROR(IF('STUDENT DATA SHEET '!G17="","",'STUDENT DATA SHEET '!G17),"")</f>
        <v>F</v>
      </c>
      <c s="229" t="str">
        <f>IFERROR(IF('STUDENT DATA SHEET '!H17="","",'STUDENT DATA SHEET '!H17),"")</f>
        <v>OBC</v>
      </c>
      <c s="229" t="str">
        <f>IFERROR(UPPER(IF('STUDENT DATA SHEET '!I17="","",'STUDENT DATA SHEET '!I17)),"")</f>
        <v>PALAK</v>
      </c>
      <c s="229" t="str">
        <f>IFERROR(IF('STUDENT DATA SHEET '!J17="","",'STUDENT DATA SHEET '!J17),"")</f>
        <v>Lichhaman Ram</v>
      </c>
      <c s="229" t="str">
        <f>IFERROR(IF('STUDENT DATA SHEET '!K17="","",'STUDENT DATA SHEET '!K17),"")</f>
        <v>Sita Devi</v>
      </c>
      <c s="229"/>
      <c s="102"/>
      <c s="102"/>
      <c s="102"/>
      <c s="102"/>
      <c s="102"/>
      <c s="102"/>
      <c s="102"/>
      <c s="102"/>
      <c s="102"/>
      <c s="102"/>
      <c s="102"/>
      <c s="102"/>
      <c s="102"/>
      <c s="102"/>
      <c s="102"/>
      <c s="102"/>
      <c s="102"/>
      <c s="102"/>
      <c s="102"/>
      <c s="102"/>
      <c s="102"/>
      <c s="102"/>
      <c s="102"/>
      <c s="102"/>
      <c s="102"/>
      <c s="102"/>
      <c s="102"/>
      <c s="102"/>
      <c s="102"/>
      <c s="102"/>
      <c s="102"/>
      <c s="102"/>
      <c s="89">
        <f>IF(B16="","",_xlfn.AGGREGATE(3,5,$B$6:B16))</f>
        <v>11</v>
      </c>
      <c s="102"/>
      <c s="102"/>
      <c s="102"/>
      <c s="102"/>
      <c s="102"/>
      <c s="102"/>
      <c s="102"/>
      <c s="102"/>
      <c s="102"/>
      <c s="102"/>
      <c s="102"/>
      <c s="102"/>
      <c s="102"/>
      <c s="102"/>
      <c s="102"/>
      <c s="102"/>
      <c s="102"/>
      <c s="102"/>
      <c s="102"/>
      <c s="102"/>
      <c s="102"/>
      <c s="102"/>
      <c s="102"/>
      <c s="102"/>
      <c s="102"/>
      <c s="102"/>
      <c s="102"/>
      <c s="102"/>
      <c s="102"/>
      <c s="102"/>
      <c s="252">
        <f t="shared" si="18"/>
        <v>0</v>
      </c>
      <c s="252">
        <f>IF($I16="","",'NOV 24'!$BX16)</f>
        <v>0</v>
      </c>
      <c s="253">
        <f t="shared" si="19"/>
        <v>0</v>
      </c>
      <c s="252">
        <f t="shared" si="20"/>
        <v>0</v>
      </c>
      <c s="252">
        <f>IF($I16="","",'NOV 24'!$CA16)</f>
        <v>0</v>
      </c>
      <c s="253">
        <f t="shared" si="21"/>
        <v>0</v>
      </c>
      <c s="252">
        <f t="shared" si="22"/>
        <v>0</v>
      </c>
      <c s="252">
        <f>IF($I16="","",'NOV 24'!$CD16)</f>
        <v>0</v>
      </c>
      <c s="253">
        <f t="shared" si="23"/>
        <v>0</v>
      </c>
      <c s="253"/>
      <c s="249">
        <v>10</v>
      </c>
      <c s="298"/>
      <c s="298"/>
      <c s="298"/>
      <c s="254">
        <f t="shared" si="24"/>
        <v>0</v>
      </c>
      <c s="298"/>
      <c s="298"/>
      <c s="298"/>
      <c s="298"/>
      <c s="298"/>
      <c s="298"/>
      <c s="298"/>
      <c s="298"/>
    </row>
    <row r="17" spans="1:98" ht="20.25" customHeight="1">
      <c r="A17" s="249">
        <f>IF(B17="","",_xlfn.AGGREGATE(3,5,$B$6:B17))</f>
        <v>12</v>
      </c>
      <c s="229">
        <f>IFERROR(IF('STUDENT DATA SHEET '!B18="","",'STUDENT DATA SHEET '!B18),"")</f>
        <v>2</v>
      </c>
      <c s="229" t="str">
        <f>IFERROR(IF('STUDENT DATA SHEET '!C18="","",'STUDENT DATA SHEET '!C18),"")</f>
        <v>A</v>
      </c>
      <c s="229">
        <f>IFERROR(IF('STUDENT DATA SHEET '!D18="","",'STUDENT DATA SHEET '!D18),"")</f>
        <v>632</v>
      </c>
      <c s="250" t="str">
        <f>IFERROR(IF('STUDENT DATA SHEET '!E18="","",'STUDENT DATA SHEET '!E18),"")</f>
        <v/>
      </c>
      <c s="251">
        <f>IFERROR(IF('STUDENT DATA SHEET '!F18="","",'STUDENT DATA SHEET '!F18),"")</f>
        <v>43013</v>
      </c>
      <c s="229" t="str">
        <f>IFERROR(IF('STUDENT DATA SHEET '!G18="","",'STUDENT DATA SHEET '!G18),"")</f>
        <v>F</v>
      </c>
      <c s="229" t="str">
        <f>IFERROR(IF('STUDENT DATA SHEET '!H18="","",'STUDENT DATA SHEET '!H18),"")</f>
        <v>OBC</v>
      </c>
      <c s="229" t="str">
        <f>IFERROR(UPPER(IF('STUDENT DATA SHEET '!I18="","",'STUDENT DATA SHEET '!I18)),"")</f>
        <v>POONAM</v>
      </c>
      <c s="229" t="str">
        <f>IFERROR(IF('STUDENT DATA SHEET '!J18="","",'STUDENT DATA SHEET '!J18),"")</f>
        <v>Chena Ram</v>
      </c>
      <c s="229" t="str">
        <f>IFERROR(IF('STUDENT DATA SHEET '!K18="","",'STUDENT DATA SHEET '!K18),"")</f>
        <v>Hira Devi</v>
      </c>
      <c s="229"/>
      <c s="102"/>
      <c s="102"/>
      <c s="102"/>
      <c s="102"/>
      <c s="102"/>
      <c s="102"/>
      <c s="102"/>
      <c s="102"/>
      <c s="102"/>
      <c s="102"/>
      <c s="102"/>
      <c s="102"/>
      <c s="102"/>
      <c s="102"/>
      <c s="102"/>
      <c s="102"/>
      <c s="102"/>
      <c s="102"/>
      <c s="102"/>
      <c s="102"/>
      <c s="102"/>
      <c s="102"/>
      <c s="102"/>
      <c s="102"/>
      <c s="102"/>
      <c s="102"/>
      <c s="102"/>
      <c s="102"/>
      <c s="102"/>
      <c s="102"/>
      <c s="102"/>
      <c s="102"/>
      <c s="89">
        <f>IF(B17="","",_xlfn.AGGREGATE(3,5,$B$6:B17))</f>
        <v>12</v>
      </c>
      <c s="102"/>
      <c s="102"/>
      <c s="102"/>
      <c s="102"/>
      <c s="102"/>
      <c s="102"/>
      <c s="102"/>
      <c s="102"/>
      <c s="102"/>
      <c s="102"/>
      <c s="102"/>
      <c s="102"/>
      <c s="102"/>
      <c s="102"/>
      <c s="102"/>
      <c s="102"/>
      <c s="102"/>
      <c s="102"/>
      <c s="102"/>
      <c s="102"/>
      <c s="102"/>
      <c s="102"/>
      <c s="102"/>
      <c s="102"/>
      <c s="102"/>
      <c s="102"/>
      <c s="102"/>
      <c s="102"/>
      <c s="102"/>
      <c s="102"/>
      <c s="252">
        <f t="shared" si="18"/>
        <v>0</v>
      </c>
      <c s="252">
        <f>IF($I17="","",'NOV 24'!$BX17)</f>
        <v>0</v>
      </c>
      <c s="253">
        <f t="shared" si="19"/>
        <v>0</v>
      </c>
      <c s="252">
        <f t="shared" si="20"/>
        <v>0</v>
      </c>
      <c s="252">
        <f>IF($I17="","",'NOV 24'!$CA17)</f>
        <v>0</v>
      </c>
      <c s="253">
        <f t="shared" si="21"/>
        <v>0</v>
      </c>
      <c s="252">
        <f t="shared" si="22"/>
        <v>0</v>
      </c>
      <c s="252">
        <f>IF($I17="","",'NOV 24'!$CD17)</f>
        <v>0</v>
      </c>
      <c s="253">
        <f t="shared" si="23"/>
        <v>0</v>
      </c>
      <c s="253"/>
      <c s="249">
        <v>11</v>
      </c>
      <c s="298"/>
      <c s="298"/>
      <c s="298"/>
      <c s="254">
        <f t="shared" si="24"/>
        <v>0</v>
      </c>
      <c s="298"/>
      <c s="298"/>
      <c s="298"/>
      <c s="298"/>
      <c s="298"/>
      <c s="298"/>
      <c s="298"/>
      <c s="298"/>
    </row>
    <row r="18" spans="1:98" ht="20.25" customHeight="1">
      <c r="A18" s="249">
        <f>IF(B18="","",_xlfn.AGGREGATE(3,5,$B$6:B18))</f>
        <v>13</v>
      </c>
      <c s="229">
        <f>IFERROR(IF('STUDENT DATA SHEET '!B19="","",'STUDENT DATA SHEET '!B19),"")</f>
        <v>2</v>
      </c>
      <c s="229" t="str">
        <f>IFERROR(IF('STUDENT DATA SHEET '!C19="","",'STUDENT DATA SHEET '!C19),"")</f>
        <v>A</v>
      </c>
      <c s="229">
        <f>IFERROR(IF('STUDENT DATA SHEET '!D19="","",'STUDENT DATA SHEET '!D19),"")</f>
        <v>617</v>
      </c>
      <c s="250" t="str">
        <f>IFERROR(IF('STUDENT DATA SHEET '!E19="","",'STUDENT DATA SHEET '!E19),"")</f>
        <v/>
      </c>
      <c s="251">
        <f>IFERROR(IF('STUDENT DATA SHEET '!F19="","",'STUDENT DATA SHEET '!F19),"")</f>
        <v>42651</v>
      </c>
      <c s="229" t="str">
        <f>IFERROR(IF('STUDENT DATA SHEET '!G19="","",'STUDENT DATA SHEET '!G19),"")</f>
        <v>F</v>
      </c>
      <c s="229" t="str">
        <f>IFERROR(IF('STUDENT DATA SHEET '!H19="","",'STUDENT DATA SHEET '!H19),"")</f>
        <v>GEN</v>
      </c>
      <c s="229" t="str">
        <f>IFERROR(UPPER(IF('STUDENT DATA SHEET '!I19="","",'STUDENT DATA SHEET '!I19)),"")</f>
        <v>PRIYAL SONI</v>
      </c>
      <c s="229" t="str">
        <f>IFERROR(IF('STUDENT DATA SHEET '!J19="","",'STUDENT DATA SHEET '!J19),"")</f>
        <v>Raj Mohan Soni</v>
      </c>
      <c s="229" t="str">
        <f>IFERROR(IF('STUDENT DATA SHEET '!K19="","",'STUDENT DATA SHEET '!K19),"")</f>
        <v>Dimpal</v>
      </c>
      <c s="229"/>
      <c s="102"/>
      <c s="102"/>
      <c s="102"/>
      <c s="102"/>
      <c s="102"/>
      <c s="102"/>
      <c s="102"/>
      <c s="102"/>
      <c s="102"/>
      <c s="102"/>
      <c s="102"/>
      <c s="102"/>
      <c s="102"/>
      <c s="102"/>
      <c s="102"/>
      <c s="102"/>
      <c s="102"/>
      <c s="102"/>
      <c s="102"/>
      <c s="102"/>
      <c s="102"/>
      <c s="102"/>
      <c s="102"/>
      <c s="102"/>
      <c s="102"/>
      <c s="102"/>
      <c s="102"/>
      <c s="102"/>
      <c s="102"/>
      <c s="102"/>
      <c s="102"/>
      <c s="102"/>
      <c s="89">
        <f>IF(B18="","",_xlfn.AGGREGATE(3,5,$B$6:B18))</f>
        <v>13</v>
      </c>
      <c s="102"/>
      <c s="102"/>
      <c s="102"/>
      <c s="102"/>
      <c s="102"/>
      <c s="102"/>
      <c s="102"/>
      <c s="102"/>
      <c s="102"/>
      <c s="102"/>
      <c s="102"/>
      <c s="102"/>
      <c s="102"/>
      <c s="102"/>
      <c s="102"/>
      <c s="102"/>
      <c s="102"/>
      <c s="102"/>
      <c s="102"/>
      <c s="102"/>
      <c s="102"/>
      <c s="102"/>
      <c s="102"/>
      <c s="102"/>
      <c s="102"/>
      <c s="102"/>
      <c s="102"/>
      <c s="102"/>
      <c s="102"/>
      <c s="102"/>
      <c s="252">
        <f t="shared" si="18"/>
        <v>0</v>
      </c>
      <c s="252">
        <f>IF($I18="","",'NOV 24'!$BX18)</f>
        <v>0</v>
      </c>
      <c s="253">
        <f t="shared" si="19"/>
        <v>0</v>
      </c>
      <c s="252">
        <f t="shared" si="20"/>
        <v>0</v>
      </c>
      <c s="252">
        <f>IF($I18="","",'NOV 24'!$CA18)</f>
        <v>0</v>
      </c>
      <c s="253">
        <f t="shared" si="21"/>
        <v>0</v>
      </c>
      <c s="252">
        <f t="shared" si="22"/>
        <v>0</v>
      </c>
      <c s="252">
        <f>IF($I18="","",'NOV 24'!$CD18)</f>
        <v>0</v>
      </c>
      <c s="253">
        <f t="shared" si="23"/>
        <v>0</v>
      </c>
      <c s="253"/>
      <c s="249">
        <v>12</v>
      </c>
      <c s="298"/>
      <c s="298"/>
      <c s="298"/>
      <c s="254">
        <f t="shared" si="24"/>
        <v>0</v>
      </c>
      <c s="298"/>
      <c s="298"/>
      <c s="298"/>
      <c s="298"/>
      <c s="298"/>
      <c s="298"/>
      <c s="298"/>
      <c s="298"/>
    </row>
    <row r="19" spans="1:98" ht="20.25" customHeight="1">
      <c r="A19" s="249">
        <f>IF(B19="","",_xlfn.AGGREGATE(3,5,$B$6:B19))</f>
        <v>14</v>
      </c>
      <c s="229">
        <f>IFERROR(IF('STUDENT DATA SHEET '!B20="","",'STUDENT DATA SHEET '!B20),"")</f>
        <v>2</v>
      </c>
      <c s="229" t="str">
        <f>IFERROR(IF('STUDENT DATA SHEET '!C20="","",'STUDENT DATA SHEET '!C20),"")</f>
        <v>A</v>
      </c>
      <c s="229">
        <f>IFERROR(IF('STUDENT DATA SHEET '!D20="","",'STUDENT DATA SHEET '!D20),"")</f>
        <v>645</v>
      </c>
      <c s="250" t="str">
        <f>IFERROR(IF('STUDENT DATA SHEET '!E20="","",'STUDENT DATA SHEET '!E20),"")</f>
        <v/>
      </c>
      <c s="251">
        <f>IFERROR(IF('STUDENT DATA SHEET '!F20="","",'STUDENT DATA SHEET '!F20),"")</f>
        <v>43072</v>
      </c>
      <c s="229" t="str">
        <f>IFERROR(IF('STUDENT DATA SHEET '!G20="","",'STUDENT DATA SHEET '!G20),"")</f>
        <v>F</v>
      </c>
      <c s="229" t="str">
        <f>IFERROR(IF('STUDENT DATA SHEET '!H20="","",'STUDENT DATA SHEET '!H20),"")</f>
        <v>OBC</v>
      </c>
      <c s="229" t="str">
        <f>IFERROR(UPPER(IF('STUDENT DATA SHEET '!I20="","",'STUDENT DATA SHEET '!I20)),"")</f>
        <v>PUNAM SWAMI</v>
      </c>
      <c s="229" t="str">
        <f>IFERROR(IF('STUDENT DATA SHEET '!J20="","",'STUDENT DATA SHEET '!J20),"")</f>
        <v>Mukesh Swami</v>
      </c>
      <c s="229" t="str">
        <f>IFERROR(IF('STUDENT DATA SHEET '!K20="","",'STUDENT DATA SHEET '!K20),"")</f>
        <v>Manisha</v>
      </c>
      <c s="229"/>
      <c s="102"/>
      <c s="102"/>
      <c s="102"/>
      <c s="102"/>
      <c s="209"/>
      <c s="209"/>
      <c s="209"/>
      <c s="209"/>
      <c s="209"/>
      <c s="209"/>
      <c s="209"/>
      <c s="209"/>
      <c s="209"/>
      <c s="209"/>
      <c s="209"/>
      <c s="209"/>
      <c s="209"/>
      <c s="209"/>
      <c s="209"/>
      <c s="209"/>
      <c s="209"/>
      <c s="209"/>
      <c s="209"/>
      <c s="209"/>
      <c s="209"/>
      <c s="209"/>
      <c s="209"/>
      <c s="209"/>
      <c s="209"/>
      <c s="209"/>
      <c s="209"/>
      <c s="209"/>
      <c s="89">
        <f>IF(B19="","",_xlfn.AGGREGATE(3,5,$B$6:B19))</f>
        <v>14</v>
      </c>
      <c s="209"/>
      <c s="209"/>
      <c s="102"/>
      <c s="102"/>
      <c s="102"/>
      <c s="102"/>
      <c s="102"/>
      <c s="102"/>
      <c s="102"/>
      <c s="102"/>
      <c s="102"/>
      <c s="102"/>
      <c s="102"/>
      <c s="102"/>
      <c s="102"/>
      <c s="102"/>
      <c s="102"/>
      <c s="102"/>
      <c s="102"/>
      <c s="102"/>
      <c s="102"/>
      <c s="102"/>
      <c s="102"/>
      <c s="102"/>
      <c s="102"/>
      <c s="102"/>
      <c s="102"/>
      <c s="102"/>
      <c s="102"/>
      <c s="102"/>
      <c s="252">
        <f t="shared" si="18"/>
        <v>0</v>
      </c>
      <c s="252">
        <f>IF($I19="","",'NOV 24'!$BX19)</f>
        <v>0</v>
      </c>
      <c s="253">
        <f t="shared" si="19"/>
        <v>0</v>
      </c>
      <c s="252">
        <f t="shared" si="20"/>
        <v>0</v>
      </c>
      <c s="252">
        <f>IF($I19="","",'NOV 24'!$CA19)</f>
        <v>0</v>
      </c>
      <c s="253">
        <f t="shared" si="21"/>
        <v>0</v>
      </c>
      <c s="252">
        <f t="shared" si="22"/>
        <v>0</v>
      </c>
      <c s="252">
        <f>IF($I19="","",'NOV 24'!$CD19)</f>
        <v>0</v>
      </c>
      <c s="253">
        <f t="shared" si="23"/>
        <v>0</v>
      </c>
      <c s="253"/>
      <c s="249">
        <v>13</v>
      </c>
      <c s="298"/>
      <c s="298"/>
      <c s="298"/>
      <c s="254">
        <f t="shared" si="24"/>
        <v>0</v>
      </c>
      <c s="298"/>
      <c s="298"/>
      <c s="298"/>
      <c s="298"/>
      <c s="298"/>
      <c s="298"/>
      <c s="298"/>
      <c s="298"/>
    </row>
    <row r="20" spans="1:98" ht="20.25" customHeight="1">
      <c r="A20" s="249">
        <f>IF(B20="","",_xlfn.AGGREGATE(3,5,$B$6:B20))</f>
        <v>15</v>
      </c>
      <c s="229">
        <f>IFERROR(IF('STUDENT DATA SHEET '!B21="","",'STUDENT DATA SHEET '!B21),"")</f>
        <v>2</v>
      </c>
      <c s="229" t="str">
        <f>IFERROR(IF('STUDENT DATA SHEET '!C21="","",'STUDENT DATA SHEET '!C21),"")</f>
        <v>A</v>
      </c>
      <c s="229">
        <f>IFERROR(IF('STUDENT DATA SHEET '!D21="","",'STUDENT DATA SHEET '!D21),"")</f>
        <v>618</v>
      </c>
      <c s="250" t="str">
        <f>IFERROR(IF('STUDENT DATA SHEET '!E21="","",'STUDENT DATA SHEET '!E21),"")</f>
        <v/>
      </c>
      <c s="251">
        <f>IFERROR(IF('STUDENT DATA SHEET '!F21="","",'STUDENT DATA SHEET '!F21),"")</f>
        <v>42710</v>
      </c>
      <c s="229" t="str">
        <f>IFERROR(IF('STUDENT DATA SHEET '!G21="","",'STUDENT DATA SHEET '!G21),"")</f>
        <v>M</v>
      </c>
      <c s="229" t="str">
        <f>IFERROR(IF('STUDENT DATA SHEET '!H21="","",'STUDENT DATA SHEET '!H21),"")</f>
        <v>SC</v>
      </c>
      <c s="229" t="str">
        <f>IFERROR(UPPER(IF('STUDENT DATA SHEET '!I21="","",'STUDENT DATA SHEET '!I21)),"")</f>
        <v>RAJVEER</v>
      </c>
      <c s="229" t="str">
        <f>IFERROR(IF('STUDENT DATA SHEET '!J21="","",'STUDENT DATA SHEET '!J21),"")</f>
        <v>Gajendra Meghwal</v>
      </c>
      <c s="229" t="str">
        <f>IFERROR(IF('STUDENT DATA SHEET '!K21="","",'STUDENT DATA SHEET '!K21),"")</f>
        <v>Chhotu Devi</v>
      </c>
      <c s="229"/>
      <c s="102"/>
      <c s="102"/>
      <c s="102"/>
      <c s="102"/>
      <c s="209"/>
      <c s="209"/>
      <c s="209"/>
      <c s="209"/>
      <c s="209"/>
      <c s="209"/>
      <c s="209"/>
      <c s="209"/>
      <c s="209"/>
      <c s="209"/>
      <c s="209"/>
      <c s="209"/>
      <c s="209"/>
      <c s="209"/>
      <c s="209"/>
      <c s="209"/>
      <c s="209"/>
      <c s="209"/>
      <c s="209"/>
      <c s="209"/>
      <c s="209"/>
      <c s="209"/>
      <c s="209"/>
      <c s="209"/>
      <c s="209"/>
      <c s="209"/>
      <c s="209"/>
      <c s="209"/>
      <c s="89">
        <f>IF(B20="","",_xlfn.AGGREGATE(3,5,$B$6:B20))</f>
        <v>15</v>
      </c>
      <c s="209"/>
      <c s="209"/>
      <c s="102"/>
      <c s="102"/>
      <c s="102"/>
      <c s="102"/>
      <c s="102"/>
      <c s="102"/>
      <c s="102"/>
      <c s="102"/>
      <c s="102"/>
      <c s="102"/>
      <c s="102"/>
      <c s="102"/>
      <c s="102"/>
      <c s="102"/>
      <c s="102"/>
      <c s="102"/>
      <c s="102"/>
      <c s="102"/>
      <c s="102"/>
      <c s="102"/>
      <c s="102"/>
      <c s="102"/>
      <c s="102"/>
      <c s="102"/>
      <c s="102"/>
      <c s="102"/>
      <c s="102"/>
      <c s="102"/>
      <c s="252">
        <f t="shared" si="18"/>
        <v>0</v>
      </c>
      <c s="252">
        <f>IF($I20="","",'NOV 24'!$BX20)</f>
        <v>0</v>
      </c>
      <c s="253">
        <f t="shared" si="19"/>
        <v>0</v>
      </c>
      <c s="252">
        <f t="shared" si="20"/>
        <v>0</v>
      </c>
      <c s="252">
        <f>IF($I20="","",'NOV 24'!$CA20)</f>
        <v>0</v>
      </c>
      <c s="253">
        <f t="shared" si="21"/>
        <v>0</v>
      </c>
      <c s="252">
        <f t="shared" si="22"/>
        <v>0</v>
      </c>
      <c s="252">
        <f>IF($I20="","",'NOV 24'!$CD20)</f>
        <v>0</v>
      </c>
      <c s="253">
        <f t="shared" si="23"/>
        <v>0</v>
      </c>
      <c s="253"/>
      <c s="249">
        <v>14</v>
      </c>
      <c s="298"/>
      <c s="298"/>
      <c s="298"/>
      <c s="254">
        <f t="shared" si="24"/>
        <v>0</v>
      </c>
      <c s="298"/>
      <c s="298"/>
      <c s="298"/>
      <c s="298"/>
      <c s="298"/>
      <c s="298"/>
      <c s="298"/>
      <c s="298"/>
    </row>
    <row r="21" spans="1:98" ht="20.25" customHeight="1">
      <c r="A21" s="249">
        <f>IF(B21="","",_xlfn.AGGREGATE(3,5,$B$6:B21))</f>
        <v>16</v>
      </c>
      <c s="229">
        <f>IFERROR(IF('STUDENT DATA SHEET '!B22="","",'STUDENT DATA SHEET '!B22),"")</f>
        <v>2</v>
      </c>
      <c s="229" t="str">
        <f>IFERROR(IF('STUDENT DATA SHEET '!C22="","",'STUDENT DATA SHEET '!C22),"")</f>
        <v>A</v>
      </c>
      <c s="229">
        <f>IFERROR(IF('STUDENT DATA SHEET '!D22="","",'STUDENT DATA SHEET '!D22),"")</f>
        <v>638</v>
      </c>
      <c s="250" t="str">
        <f>IFERROR(IF('STUDENT DATA SHEET '!E22="","",'STUDENT DATA SHEET '!E22),"")</f>
        <v/>
      </c>
      <c s="251">
        <f>IFERROR(IF('STUDENT DATA SHEET '!F22="","",'STUDENT DATA SHEET '!F22),"")</f>
        <v>42926</v>
      </c>
      <c s="229" t="str">
        <f>IFERROR(IF('STUDENT DATA SHEET '!G22="","",'STUDENT DATA SHEET '!G22),"")</f>
        <v>M</v>
      </c>
      <c s="229" t="str">
        <f>IFERROR(IF('STUDENT DATA SHEET '!H22="","",'STUDENT DATA SHEET '!H22),"")</f>
        <v>SC</v>
      </c>
      <c s="229" t="str">
        <f>IFERROR(UPPER(IF('STUDENT DATA SHEET '!I22="","",'STUDENT DATA SHEET '!I22)),"")</f>
        <v>RANVEER</v>
      </c>
      <c s="229" t="str">
        <f>IFERROR(IF('STUDENT DATA SHEET '!J22="","",'STUDENT DATA SHEET '!J22),"")</f>
        <v>Sukha Ram</v>
      </c>
      <c s="229" t="str">
        <f>IFERROR(IF('STUDENT DATA SHEET '!K22="","",'STUDENT DATA SHEET '!K22),"")</f>
        <v>Prem Devi</v>
      </c>
      <c s="229"/>
      <c s="102"/>
      <c s="102"/>
      <c s="102"/>
      <c s="102"/>
      <c s="209"/>
      <c s="209"/>
      <c s="209"/>
      <c s="209"/>
      <c s="209"/>
      <c s="209"/>
      <c s="209"/>
      <c s="209"/>
      <c s="209"/>
      <c s="209"/>
      <c s="209"/>
      <c s="209"/>
      <c s="209"/>
      <c s="209"/>
      <c s="209"/>
      <c s="209"/>
      <c s="209"/>
      <c s="209"/>
      <c s="209"/>
      <c s="209"/>
      <c s="209"/>
      <c s="209"/>
      <c s="209"/>
      <c s="209"/>
      <c s="209"/>
      <c s="209"/>
      <c s="209"/>
      <c s="209"/>
      <c s="89">
        <f>IF(B21="","",_xlfn.AGGREGATE(3,5,$B$6:B21))</f>
        <v>16</v>
      </c>
      <c s="209"/>
      <c s="209"/>
      <c s="102"/>
      <c s="102"/>
      <c s="102"/>
      <c s="102"/>
      <c s="102"/>
      <c s="102"/>
      <c s="102"/>
      <c s="102"/>
      <c s="102"/>
      <c s="102"/>
      <c s="102"/>
      <c s="102"/>
      <c s="102"/>
      <c s="102"/>
      <c s="102"/>
      <c s="102"/>
      <c s="102"/>
      <c s="102"/>
      <c s="102"/>
      <c s="102"/>
      <c s="102"/>
      <c s="102"/>
      <c s="102"/>
      <c s="102"/>
      <c s="102"/>
      <c s="102"/>
      <c s="102"/>
      <c s="102"/>
      <c s="252">
        <f t="shared" si="18"/>
        <v>0</v>
      </c>
      <c s="252">
        <f>IF($I21="","",'NOV 24'!$BX21)</f>
        <v>0</v>
      </c>
      <c s="253">
        <f t="shared" si="19"/>
        <v>0</v>
      </c>
      <c s="252">
        <f t="shared" si="20"/>
        <v>0</v>
      </c>
      <c s="252">
        <f>IF($I21="","",'NOV 24'!$CA21)</f>
        <v>0</v>
      </c>
      <c s="253">
        <f t="shared" si="21"/>
        <v>0</v>
      </c>
      <c s="252">
        <f t="shared" si="22"/>
        <v>0</v>
      </c>
      <c s="252">
        <f>IF($I21="","",'NOV 24'!$CD21)</f>
        <v>0</v>
      </c>
      <c s="253">
        <f t="shared" si="23"/>
        <v>0</v>
      </c>
      <c s="253"/>
      <c s="249">
        <v>15</v>
      </c>
      <c s="298"/>
      <c s="298"/>
      <c s="298"/>
      <c s="254">
        <f t="shared" si="24"/>
        <v>0</v>
      </c>
      <c s="298"/>
      <c s="298"/>
      <c s="298"/>
      <c s="298"/>
      <c s="298"/>
      <c s="298"/>
      <c s="298"/>
      <c s="298"/>
    </row>
    <row r="22" spans="1:98" ht="20.25" customHeight="1">
      <c r="A22" s="249">
        <f>IF(B22="","",_xlfn.AGGREGATE(3,5,$B$6:B22))</f>
        <v>17</v>
      </c>
      <c s="229">
        <f>IFERROR(IF('STUDENT DATA SHEET '!B23="","",'STUDENT DATA SHEET '!B23),"")</f>
        <v>2</v>
      </c>
      <c s="229" t="str">
        <f>IFERROR(IF('STUDENT DATA SHEET '!C23="","",'STUDENT DATA SHEET '!C23),"")</f>
        <v>A</v>
      </c>
      <c s="229">
        <f>IFERROR(IF('STUDENT DATA SHEET '!D23="","",'STUDENT DATA SHEET '!D23),"")</f>
        <v>636</v>
      </c>
      <c s="250" t="str">
        <f>IFERROR(IF('STUDENT DATA SHEET '!E23="","",'STUDENT DATA SHEET '!E23),"")</f>
        <v/>
      </c>
      <c s="251">
        <f>IFERROR(IF('STUDENT DATA SHEET '!F23="","",'STUDENT DATA SHEET '!F23),"")</f>
        <v>42868</v>
      </c>
      <c s="229" t="str">
        <f>IFERROR(IF('STUDENT DATA SHEET '!G23="","",'STUDENT DATA SHEET '!G23),"")</f>
        <v>F</v>
      </c>
      <c s="229" t="str">
        <f>IFERROR(IF('STUDENT DATA SHEET '!H23="","",'STUDENT DATA SHEET '!H23),"")</f>
        <v>OBC</v>
      </c>
      <c s="229" t="str">
        <f>IFERROR(UPPER(IF('STUDENT DATA SHEET '!I23="","",'STUDENT DATA SHEET '!I23)),"")</f>
        <v>RIDDHI KANWAR</v>
      </c>
      <c s="229" t="str">
        <f>IFERROR(IF('STUDENT DATA SHEET '!J23="","",'STUDENT DATA SHEET '!J23),"")</f>
        <v>Raju Singh</v>
      </c>
      <c s="229" t="str">
        <f>IFERROR(IF('STUDENT DATA SHEET '!K23="","",'STUDENT DATA SHEET '!K23),"")</f>
        <v>Sunita Kanwar</v>
      </c>
      <c s="229"/>
      <c s="102"/>
      <c s="102"/>
      <c s="102"/>
      <c s="102"/>
      <c s="209"/>
      <c s="209"/>
      <c s="209"/>
      <c s="209"/>
      <c s="209"/>
      <c s="209"/>
      <c s="209"/>
      <c s="209"/>
      <c s="209"/>
      <c s="209"/>
      <c s="209"/>
      <c s="209"/>
      <c s="209"/>
      <c s="209"/>
      <c s="209"/>
      <c s="209"/>
      <c s="209"/>
      <c s="209"/>
      <c s="209"/>
      <c s="209"/>
      <c s="209"/>
      <c s="209"/>
      <c s="209"/>
      <c s="209"/>
      <c s="209"/>
      <c s="209"/>
      <c s="209"/>
      <c s="209"/>
      <c s="89">
        <f>IF(B22="","",_xlfn.AGGREGATE(3,5,$B$6:B22))</f>
        <v>17</v>
      </c>
      <c s="209"/>
      <c s="209"/>
      <c s="102"/>
      <c s="102"/>
      <c s="102"/>
      <c s="102"/>
      <c s="102"/>
      <c s="102"/>
      <c s="102"/>
      <c s="102"/>
      <c s="102"/>
      <c s="102"/>
      <c s="102"/>
      <c s="102"/>
      <c s="102"/>
      <c s="102"/>
      <c s="102"/>
      <c s="102"/>
      <c s="102"/>
      <c s="102"/>
      <c s="102"/>
      <c s="102"/>
      <c s="102"/>
      <c s="102"/>
      <c s="102"/>
      <c s="102"/>
      <c s="102"/>
      <c s="102"/>
      <c s="102"/>
      <c s="102"/>
      <c s="252">
        <f t="shared" si="18"/>
        <v>0</v>
      </c>
      <c s="252">
        <f>IF($I22="","",'NOV 24'!$BX22)</f>
        <v>0</v>
      </c>
      <c s="253">
        <f t="shared" si="19"/>
        <v>0</v>
      </c>
      <c s="252">
        <f t="shared" si="20"/>
        <v>0</v>
      </c>
      <c s="252">
        <f>IF($I22="","",'NOV 24'!$CA22)</f>
        <v>0</v>
      </c>
      <c s="253">
        <f t="shared" si="21"/>
        <v>0</v>
      </c>
      <c s="252">
        <f t="shared" si="22"/>
        <v>0</v>
      </c>
      <c s="252">
        <f>IF($I22="","",'NOV 24'!$CD22)</f>
        <v>0</v>
      </c>
      <c s="253">
        <f t="shared" si="23"/>
        <v>0</v>
      </c>
      <c s="253"/>
      <c s="249">
        <v>16</v>
      </c>
      <c s="298"/>
      <c s="298"/>
      <c s="298"/>
      <c s="254">
        <f t="shared" si="24"/>
        <v>0</v>
      </c>
      <c s="298"/>
      <c s="298"/>
      <c s="298"/>
      <c s="298"/>
      <c s="298"/>
      <c s="298"/>
      <c s="298"/>
      <c s="298"/>
    </row>
    <row r="23" spans="1:98" ht="20.25" customHeight="1">
      <c r="A23" s="249">
        <f>IF(B23="","",_xlfn.AGGREGATE(3,5,$B$6:B23))</f>
        <v>18</v>
      </c>
      <c s="229">
        <f>IFERROR(IF('STUDENT DATA SHEET '!B24="","",'STUDENT DATA SHEET '!B24),"")</f>
        <v>2</v>
      </c>
      <c s="229" t="str">
        <f>IFERROR(IF('STUDENT DATA SHEET '!C24="","",'STUDENT DATA SHEET '!C24),"")</f>
        <v>A</v>
      </c>
      <c s="229">
        <f>IFERROR(IF('STUDENT DATA SHEET '!D24="","",'STUDENT DATA SHEET '!D24),"")</f>
        <v>646</v>
      </c>
      <c s="250" t="str">
        <f>IFERROR(IF('STUDENT DATA SHEET '!E24="","",'STUDENT DATA SHEET '!E24),"")</f>
        <v/>
      </c>
      <c s="251">
        <f>IFERROR(IF('STUDENT DATA SHEET '!F24="","",'STUDENT DATA SHEET '!F24),"")</f>
        <v>42652</v>
      </c>
      <c s="229" t="str">
        <f>IFERROR(IF('STUDENT DATA SHEET '!G24="","",'STUDENT DATA SHEET '!G24),"")</f>
        <v>F</v>
      </c>
      <c s="229" t="str">
        <f>IFERROR(IF('STUDENT DATA SHEET '!H24="","",'STUDENT DATA SHEET '!H24),"")</f>
        <v>OBC</v>
      </c>
      <c s="229" t="str">
        <f>IFERROR(UPPER(IF('STUDENT DATA SHEET '!I24="","",'STUDENT DATA SHEET '!I24)),"")</f>
        <v>SANDHYA KANWAR</v>
      </c>
      <c s="229" t="str">
        <f>IFERROR(IF('STUDENT DATA SHEET '!J24="","",'STUDENT DATA SHEET '!J24),"")</f>
        <v>Satu Singh</v>
      </c>
      <c s="229" t="str">
        <f>IFERROR(IF('STUDENT DATA SHEET '!K24="","",'STUDENT DATA SHEET '!K24),"")</f>
        <v>Sajana Kanwar</v>
      </c>
      <c s="229"/>
      <c s="102"/>
      <c s="102"/>
      <c s="102"/>
      <c s="102"/>
      <c s="209"/>
      <c s="209"/>
      <c s="209"/>
      <c s="209"/>
      <c s="209"/>
      <c s="209"/>
      <c s="209"/>
      <c s="209"/>
      <c s="209"/>
      <c s="209"/>
      <c s="209"/>
      <c s="209"/>
      <c s="209"/>
      <c s="209"/>
      <c s="209"/>
      <c s="209"/>
      <c s="209"/>
      <c s="209"/>
      <c s="209"/>
      <c s="209"/>
      <c s="209"/>
      <c s="209"/>
      <c s="209"/>
      <c s="209"/>
      <c s="209"/>
      <c s="209"/>
      <c s="209"/>
      <c s="209"/>
      <c s="89">
        <f>IF(B23="","",_xlfn.AGGREGATE(3,5,$B$6:B23))</f>
        <v>18</v>
      </c>
      <c s="209"/>
      <c s="209"/>
      <c s="102"/>
      <c s="102"/>
      <c s="102"/>
      <c s="102"/>
      <c s="102"/>
      <c s="102"/>
      <c s="102"/>
      <c s="102"/>
      <c s="102"/>
      <c s="102"/>
      <c s="102"/>
      <c s="102"/>
      <c s="102"/>
      <c s="102"/>
      <c s="102"/>
      <c s="102"/>
      <c s="102"/>
      <c s="102"/>
      <c s="102"/>
      <c s="102"/>
      <c s="102"/>
      <c s="102"/>
      <c s="102"/>
      <c s="102"/>
      <c s="102"/>
      <c s="102"/>
      <c s="102"/>
      <c s="102"/>
      <c s="252">
        <f t="shared" si="18"/>
        <v>0</v>
      </c>
      <c s="252">
        <f>IF($I23="","",'NOV 24'!$BX23)</f>
        <v>0</v>
      </c>
      <c s="253">
        <f t="shared" si="19"/>
        <v>0</v>
      </c>
      <c s="252">
        <f t="shared" si="20"/>
        <v>0</v>
      </c>
      <c s="252">
        <f>IF($I23="","",'NOV 24'!$CA23)</f>
        <v>0</v>
      </c>
      <c s="253">
        <f t="shared" si="21"/>
        <v>0</v>
      </c>
      <c s="252">
        <f t="shared" si="22"/>
        <v>0</v>
      </c>
      <c s="252">
        <f>IF($I23="","",'NOV 24'!$CD23)</f>
        <v>0</v>
      </c>
      <c s="253">
        <f t="shared" si="23"/>
        <v>0</v>
      </c>
      <c s="253"/>
      <c s="249">
        <v>17</v>
      </c>
      <c s="298"/>
      <c s="298"/>
      <c s="298"/>
      <c s="254">
        <f t="shared" si="24"/>
        <v>0</v>
      </c>
      <c s="298"/>
      <c s="298"/>
      <c s="298"/>
      <c s="298"/>
      <c s="298"/>
      <c s="298"/>
      <c s="298"/>
      <c s="298"/>
    </row>
    <row r="24" spans="1:98" ht="20.25" customHeight="1">
      <c r="A24" s="249">
        <f>IF(B24="","",_xlfn.AGGREGATE(3,5,$B$6:B24))</f>
        <v>19</v>
      </c>
      <c s="229">
        <f>IFERROR(IF('STUDENT DATA SHEET '!B25="","",'STUDENT DATA SHEET '!B25),"")</f>
        <v>2</v>
      </c>
      <c s="229" t="str">
        <f>IFERROR(IF('STUDENT DATA SHEET '!C25="","",'STUDENT DATA SHEET '!C25),"")</f>
        <v>A</v>
      </c>
      <c s="229">
        <f>IFERROR(IF('STUDENT DATA SHEET '!D25="","",'STUDENT DATA SHEET '!D25),"")</f>
        <v>642</v>
      </c>
      <c s="250" t="str">
        <f>IFERROR(IF('STUDENT DATA SHEET '!E25="","",'STUDENT DATA SHEET '!E25),"")</f>
        <v/>
      </c>
      <c s="251">
        <f>IFERROR(IF('STUDENT DATA SHEET '!F25="","",'STUDENT DATA SHEET '!F25),"")</f>
        <v>43100</v>
      </c>
      <c s="229" t="str">
        <f>IFERROR(IF('STUDENT DATA SHEET '!G25="","",'STUDENT DATA SHEET '!G25),"")</f>
        <v>F</v>
      </c>
      <c s="229" t="str">
        <f>IFERROR(IF('STUDENT DATA SHEET '!H25="","",'STUDENT DATA SHEET '!H25),"")</f>
        <v>SC</v>
      </c>
      <c s="229" t="str">
        <f>IFERROR(UPPER(IF('STUDENT DATA SHEET '!I25="","",'STUDENT DATA SHEET '!I25)),"")</f>
        <v>VANDANA</v>
      </c>
      <c s="229" t="str">
        <f>IFERROR(IF('STUDENT DATA SHEET '!J25="","",'STUDENT DATA SHEET '!J25),"")</f>
        <v>Jagdish Nayak</v>
      </c>
      <c s="229" t="str">
        <f>IFERROR(IF('STUDENT DATA SHEET '!K25="","",'STUDENT DATA SHEET '!K25),"")</f>
        <v>Sanju Devi</v>
      </c>
      <c s="229"/>
      <c s="102"/>
      <c s="102"/>
      <c s="102"/>
      <c s="102"/>
      <c s="209"/>
      <c s="209"/>
      <c s="209"/>
      <c s="209"/>
      <c s="209"/>
      <c s="209"/>
      <c s="209"/>
      <c s="209"/>
      <c s="209"/>
      <c s="209"/>
      <c s="209"/>
      <c s="209"/>
      <c s="209"/>
      <c s="209"/>
      <c s="209"/>
      <c s="209"/>
      <c s="209"/>
      <c s="209"/>
      <c s="209"/>
      <c s="209"/>
      <c s="209"/>
      <c s="209"/>
      <c s="209"/>
      <c s="209"/>
      <c s="209"/>
      <c s="209"/>
      <c s="209"/>
      <c s="209"/>
      <c s="89">
        <f>IF(B24="","",_xlfn.AGGREGATE(3,5,$B$6:B24))</f>
        <v>19</v>
      </c>
      <c s="209"/>
      <c s="209"/>
      <c s="102"/>
      <c s="102"/>
      <c s="102"/>
      <c s="102"/>
      <c s="102"/>
      <c s="102"/>
      <c s="102"/>
      <c s="102"/>
      <c s="102"/>
      <c s="102"/>
      <c s="102"/>
      <c s="102"/>
      <c s="102"/>
      <c s="102"/>
      <c s="102"/>
      <c s="102"/>
      <c s="102"/>
      <c s="102"/>
      <c s="102"/>
      <c s="102"/>
      <c s="102"/>
      <c s="102"/>
      <c s="102"/>
      <c s="102"/>
      <c s="102"/>
      <c s="102"/>
      <c s="102"/>
      <c s="102"/>
      <c s="252">
        <f t="shared" si="18"/>
        <v>0</v>
      </c>
      <c s="252">
        <f>IF($I24="","",'NOV 24'!$BX24)</f>
        <v>0</v>
      </c>
      <c s="253">
        <f t="shared" si="19"/>
        <v>0</v>
      </c>
      <c s="252">
        <f t="shared" si="20"/>
        <v>0</v>
      </c>
      <c s="252">
        <f>IF($I24="","",'NOV 24'!$CA24)</f>
        <v>0</v>
      </c>
      <c s="253">
        <f t="shared" si="21"/>
        <v>0</v>
      </c>
      <c s="252">
        <f t="shared" si="22"/>
        <v>0</v>
      </c>
      <c s="252">
        <f>IF($I24="","",'NOV 24'!$CD24)</f>
        <v>0</v>
      </c>
      <c s="253">
        <f t="shared" si="23"/>
        <v>0</v>
      </c>
      <c s="253"/>
      <c s="249">
        <v>18</v>
      </c>
      <c s="298"/>
      <c s="298"/>
      <c s="298"/>
      <c s="254">
        <f t="shared" si="24"/>
        <v>0</v>
      </c>
      <c s="298"/>
      <c s="298"/>
      <c s="298"/>
      <c s="298"/>
      <c s="298"/>
      <c s="298"/>
      <c s="298"/>
      <c s="298"/>
    </row>
    <row r="25" spans="1:98" ht="20.25" customHeight="1">
      <c r="A25" s="249">
        <f>IF(B25="","",_xlfn.AGGREGATE(3,5,$B$6:B25))</f>
        <v>20</v>
      </c>
      <c s="229">
        <f>IFERROR(IF('STUDENT DATA SHEET '!B26="","",'STUDENT DATA SHEET '!B26),"")</f>
        <v>2</v>
      </c>
      <c s="229" t="str">
        <f>IFERROR(IF('STUDENT DATA SHEET '!C26="","",'STUDENT DATA SHEET '!C26),"")</f>
        <v>A</v>
      </c>
      <c s="229">
        <f>IFERROR(IF('STUDENT DATA SHEET '!D26="","",'STUDENT DATA SHEET '!D26),"")</f>
        <v>641</v>
      </c>
      <c s="250" t="str">
        <f>IFERROR(IF('STUDENT DATA SHEET '!E26="","",'STUDENT DATA SHEET '!E26),"")</f>
        <v/>
      </c>
      <c s="251">
        <f>IFERROR(IF('STUDENT DATA SHEET '!F26="","",'STUDENT DATA SHEET '!F26),"")</f>
        <v>43059</v>
      </c>
      <c s="229" t="str">
        <f>IFERROR(IF('STUDENT DATA SHEET '!G26="","",'STUDENT DATA SHEET '!G26),"")</f>
        <v>M</v>
      </c>
      <c s="229" t="str">
        <f>IFERROR(IF('STUDENT DATA SHEET '!H26="","",'STUDENT DATA SHEET '!H26),"")</f>
        <v>SC</v>
      </c>
      <c s="229" t="str">
        <f>IFERROR(UPPER(IF('STUDENT DATA SHEET '!I26="","",'STUDENT DATA SHEET '!I26)),"")</f>
        <v>YASHPAL</v>
      </c>
      <c s="229" t="str">
        <f>IFERROR(IF('STUDENT DATA SHEET '!J26="","",'STUDENT DATA SHEET '!J26),"")</f>
        <v>Gopal Ram</v>
      </c>
      <c s="229" t="str">
        <f>IFERROR(IF('STUDENT DATA SHEET '!K26="","",'STUDENT DATA SHEET '!K26),"")</f>
        <v>Sharda</v>
      </c>
      <c s="229"/>
      <c s="102"/>
      <c s="102"/>
      <c s="102"/>
      <c s="102"/>
      <c s="209"/>
      <c s="209"/>
      <c s="209"/>
      <c s="209"/>
      <c s="209"/>
      <c s="209"/>
      <c s="209"/>
      <c s="209"/>
      <c s="209"/>
      <c s="209"/>
      <c s="209"/>
      <c s="209"/>
      <c s="209"/>
      <c s="209"/>
      <c s="209"/>
      <c s="209"/>
      <c s="209"/>
      <c s="209"/>
      <c s="209"/>
      <c s="209"/>
      <c s="209"/>
      <c s="209"/>
      <c s="209"/>
      <c s="209"/>
      <c s="209"/>
      <c s="209"/>
      <c s="209"/>
      <c s="209"/>
      <c s="89">
        <f>IF(B25="","",_xlfn.AGGREGATE(3,5,$B$6:B25))</f>
        <v>20</v>
      </c>
      <c s="209"/>
      <c s="209"/>
      <c s="102"/>
      <c s="102"/>
      <c s="102"/>
      <c s="102"/>
      <c s="102"/>
      <c s="102"/>
      <c s="102"/>
      <c s="102"/>
      <c s="102"/>
      <c s="102"/>
      <c s="102"/>
      <c s="102"/>
      <c s="102"/>
      <c s="102"/>
      <c s="102"/>
      <c s="102"/>
      <c s="102"/>
      <c s="102"/>
      <c s="102"/>
      <c s="102"/>
      <c s="102"/>
      <c s="102"/>
      <c s="102"/>
      <c s="102"/>
      <c s="102"/>
      <c s="102"/>
      <c s="102"/>
      <c s="102"/>
      <c s="252">
        <f t="shared" si="18"/>
        <v>0</v>
      </c>
      <c s="252">
        <f>IF($I25="","",'NOV 24'!$BX25)</f>
        <v>0</v>
      </c>
      <c s="253">
        <f t="shared" si="19"/>
        <v>0</v>
      </c>
      <c s="252">
        <f t="shared" si="20"/>
        <v>0</v>
      </c>
      <c s="252">
        <f>IF($I25="","",'NOV 24'!$CA25)</f>
        <v>0</v>
      </c>
      <c s="253">
        <f t="shared" si="21"/>
        <v>0</v>
      </c>
      <c s="252">
        <f t="shared" si="22"/>
        <v>0</v>
      </c>
      <c s="252">
        <f>IF($I25="","",'NOV 24'!$CD25)</f>
        <v>0</v>
      </c>
      <c s="253">
        <f t="shared" si="23"/>
        <v>0</v>
      </c>
      <c s="253"/>
      <c s="249">
        <v>19</v>
      </c>
      <c s="298"/>
      <c s="298"/>
      <c s="298"/>
      <c s="254">
        <f t="shared" si="24"/>
        <v>0</v>
      </c>
      <c s="298"/>
      <c s="298"/>
      <c s="298"/>
      <c s="298"/>
      <c s="298"/>
      <c s="298"/>
      <c s="298"/>
      <c s="298"/>
    </row>
    <row r="26" spans="1:98" ht="20.25" customHeight="1">
      <c r="A26" s="249">
        <f>IF(B26="","",_xlfn.AGGREGATE(3,5,$B$6:B26))</f>
        <v>21</v>
      </c>
      <c s="229">
        <f>IFERROR(IF('STUDENT DATA SHEET '!B27="","",'STUDENT DATA SHEET '!B27),"")</f>
        <v>2</v>
      </c>
      <c s="229" t="str">
        <f>IFERROR(IF('STUDENT DATA SHEET '!C27="","",'STUDENT DATA SHEET '!C27),"")</f>
        <v>A</v>
      </c>
      <c s="229">
        <f>IFERROR(IF('STUDENT DATA SHEET '!D27="","",'STUDENT DATA SHEET '!D27),"")</f>
        <v>637</v>
      </c>
      <c s="250" t="str">
        <f>IFERROR(IF('STUDENT DATA SHEET '!E27="","",'STUDENT DATA SHEET '!E27),"")</f>
        <v/>
      </c>
      <c s="251">
        <f>IFERROR(IF('STUDENT DATA SHEET '!F27="","",'STUDENT DATA SHEET '!F27),"")</f>
        <v>42988</v>
      </c>
      <c s="229" t="str">
        <f>IFERROR(IF('STUDENT DATA SHEET '!G27="","",'STUDENT DATA SHEET '!G27),"")</f>
        <v>M</v>
      </c>
      <c s="229" t="str">
        <f>IFERROR(IF('STUDENT DATA SHEET '!H27="","",'STUDENT DATA SHEET '!H27),"")</f>
        <v>GEN</v>
      </c>
      <c s="229" t="str">
        <f>IFERROR(UPPER(IF('STUDENT DATA SHEET '!I27="","",'STUDENT DATA SHEET '!I27)),"")</f>
        <v>YASHVEER SINGH</v>
      </c>
      <c s="229" t="str">
        <f>IFERROR(IF('STUDENT DATA SHEET '!J27="","",'STUDENT DATA SHEET '!J27),"")</f>
        <v>Jagroop Singh</v>
      </c>
      <c s="229" t="str">
        <f>IFERROR(IF('STUDENT DATA SHEET '!K27="","",'STUDENT DATA SHEET '!K27),"")</f>
        <v>Suman Kanwar</v>
      </c>
      <c s="229"/>
      <c s="102"/>
      <c s="102"/>
      <c s="102"/>
      <c s="102"/>
      <c s="209"/>
      <c s="209"/>
      <c s="209"/>
      <c s="209"/>
      <c s="209"/>
      <c s="209"/>
      <c s="209"/>
      <c s="209"/>
      <c s="209"/>
      <c s="209"/>
      <c s="209"/>
      <c s="209"/>
      <c s="209"/>
      <c s="209"/>
      <c s="209"/>
      <c s="209"/>
      <c s="209"/>
      <c s="209"/>
      <c s="209"/>
      <c s="209"/>
      <c s="209"/>
      <c s="209"/>
      <c s="209"/>
      <c s="209"/>
      <c s="209"/>
      <c s="209"/>
      <c s="209"/>
      <c s="209"/>
      <c s="89">
        <f>IF(B26="","",_xlfn.AGGREGATE(3,5,$B$6:B26))</f>
        <v>21</v>
      </c>
      <c s="209"/>
      <c s="209"/>
      <c s="102"/>
      <c s="102"/>
      <c s="102"/>
      <c s="102"/>
      <c s="102"/>
      <c s="102"/>
      <c s="102"/>
      <c s="102"/>
      <c s="102"/>
      <c s="102"/>
      <c s="102"/>
      <c s="102"/>
      <c s="102"/>
      <c s="102"/>
      <c s="102"/>
      <c s="102"/>
      <c s="102"/>
      <c s="102"/>
      <c s="102"/>
      <c s="102"/>
      <c s="102"/>
      <c s="102"/>
      <c s="102"/>
      <c s="102"/>
      <c s="102"/>
      <c s="102"/>
      <c s="102"/>
      <c s="102"/>
      <c s="252">
        <f t="shared" si="18"/>
        <v>0</v>
      </c>
      <c s="252">
        <f>IF($I26="","",'NOV 24'!$BX26)</f>
        <v>0</v>
      </c>
      <c s="253">
        <f t="shared" si="19"/>
        <v>0</v>
      </c>
      <c s="252">
        <f t="shared" si="20"/>
        <v>0</v>
      </c>
      <c s="252">
        <f>IF($I26="","",'NOV 24'!$CA26)</f>
        <v>0</v>
      </c>
      <c s="253">
        <f t="shared" si="21"/>
        <v>0</v>
      </c>
      <c s="252">
        <f t="shared" si="22"/>
        <v>0</v>
      </c>
      <c s="252">
        <f>IF($I26="","",'NOV 24'!$CD26)</f>
        <v>0</v>
      </c>
      <c s="253">
        <f t="shared" si="23"/>
        <v>0</v>
      </c>
      <c s="253"/>
      <c s="249">
        <v>20</v>
      </c>
      <c s="298"/>
      <c s="298"/>
      <c s="298"/>
      <c s="254">
        <f t="shared" si="24"/>
        <v>0</v>
      </c>
      <c s="298"/>
      <c s="298"/>
      <c s="298"/>
      <c s="298"/>
      <c s="298"/>
      <c s="298"/>
      <c s="298"/>
      <c s="298"/>
    </row>
    <row r="27" spans="1:98" ht="20.25" customHeight="1">
      <c r="A27" s="249" t="str">
        <f>IF(B27="","",_xlfn.AGGREGATE(3,5,$B$6:B27))</f>
        <v/>
      </c>
      <c s="229" t="str">
        <f>IFERROR(IF('STUDENT DATA SHEET '!B28="","",'STUDENT DATA SHEET '!B28),"")</f>
        <v/>
      </c>
      <c s="229" t="str">
        <f>IFERROR(IF('STUDENT DATA SHEET '!C28="","",'STUDENT DATA SHEET '!C28),"")</f>
        <v/>
      </c>
      <c s="229" t="str">
        <f>IFERROR(IF('STUDENT DATA SHEET '!D28="","",'STUDENT DATA SHEET '!D28),"")</f>
        <v/>
      </c>
      <c s="250" t="str">
        <f>IFERROR(IF('STUDENT DATA SHEET '!E28="","",'STUDENT DATA SHEET '!E28),"")</f>
        <v/>
      </c>
      <c s="251" t="str">
        <f>IFERROR(IF('STUDENT DATA SHEET '!F28="","",'STUDENT DATA SHEET '!F28),"")</f>
        <v/>
      </c>
      <c s="229" t="str">
        <f>IFERROR(IF('STUDENT DATA SHEET '!G28="","",'STUDENT DATA SHEET '!G28),"")</f>
        <v/>
      </c>
      <c s="229" t="str">
        <f>IFERROR(IF('STUDENT DATA SHEET '!H28="","",'STUDENT DATA SHEET '!H28),"")</f>
        <v/>
      </c>
      <c s="229" t="str">
        <f>IFERROR(UPPER(IF('STUDENT DATA SHEET '!I28="","",'STUDENT DATA SHEET '!I28)),"")</f>
        <v/>
      </c>
      <c s="229" t="str">
        <f>IFERROR(IF('STUDENT DATA SHEET '!J28="","",'STUDENT DATA SHEET '!J28),"")</f>
        <v/>
      </c>
      <c s="229" t="str">
        <f>IFERROR(IF('STUDENT DATA SHEET '!K28="","",'STUDENT DATA SHEET '!K28),"")</f>
        <v/>
      </c>
      <c s="229"/>
      <c s="102"/>
      <c s="102"/>
      <c s="102"/>
      <c s="102"/>
      <c s="209"/>
      <c s="209"/>
      <c s="209"/>
      <c s="209"/>
      <c s="209"/>
      <c s="209"/>
      <c s="209"/>
      <c s="209"/>
      <c s="209"/>
      <c s="209"/>
      <c s="209"/>
      <c s="209"/>
      <c s="209"/>
      <c s="209"/>
      <c s="209"/>
      <c s="209"/>
      <c s="209"/>
      <c s="209"/>
      <c s="209"/>
      <c s="209"/>
      <c s="209"/>
      <c s="209"/>
      <c s="209"/>
      <c s="209"/>
      <c s="209"/>
      <c s="209"/>
      <c s="209"/>
      <c s="209"/>
      <c s="89" t="str">
        <f>IF(B27="","",_xlfn.AGGREGATE(3,5,$B$6:B27))</f>
        <v/>
      </c>
      <c s="209"/>
      <c s="209"/>
      <c s="102"/>
      <c s="102"/>
      <c s="102"/>
      <c s="102"/>
      <c s="102"/>
      <c s="102"/>
      <c s="102"/>
      <c s="102"/>
      <c s="102"/>
      <c s="102"/>
      <c s="102"/>
      <c s="102"/>
      <c s="102"/>
      <c s="102"/>
      <c s="102"/>
      <c s="102"/>
      <c s="102"/>
      <c s="102"/>
      <c s="102"/>
      <c s="102"/>
      <c s="102"/>
      <c s="102"/>
      <c s="102"/>
      <c s="102"/>
      <c s="102"/>
      <c s="102"/>
      <c s="102"/>
      <c s="102"/>
      <c s="252" t="str">
        <f t="shared" si="18"/>
        <v/>
      </c>
      <c s="252" t="str">
        <f>IF($I27="","",'NOV 24'!$BX27)</f>
        <v/>
      </c>
      <c s="253" t="str">
        <f t="shared" si="19"/>
        <v/>
      </c>
      <c s="252" t="str">
        <f t="shared" si="20"/>
        <v/>
      </c>
      <c s="252" t="str">
        <f>IF($I27="","",'NOV 24'!$CA27)</f>
        <v/>
      </c>
      <c s="253" t="str">
        <f t="shared" si="21"/>
        <v/>
      </c>
      <c s="252" t="str">
        <f t="shared" si="22"/>
        <v/>
      </c>
      <c s="252" t="str">
        <f>IF($I27="","",'NOV 24'!$CD27)</f>
        <v/>
      </c>
      <c s="253" t="str">
        <f t="shared" si="23"/>
        <v/>
      </c>
      <c s="253"/>
      <c s="249">
        <v>21</v>
      </c>
      <c s="298"/>
      <c s="298"/>
      <c s="298"/>
      <c s="254" t="str">
        <f t="shared" si="24"/>
        <v/>
      </c>
      <c s="298"/>
      <c s="298"/>
      <c s="298"/>
      <c s="298"/>
      <c s="298"/>
      <c s="298"/>
      <c s="298"/>
      <c s="298"/>
    </row>
    <row r="28" spans="1:98" ht="20.25" customHeight="1">
      <c r="A28" s="249" t="str">
        <f>IF(B28="","",_xlfn.AGGREGATE(3,5,$B$6:B28))</f>
        <v/>
      </c>
      <c s="229" t="str">
        <f>IFERROR(IF('STUDENT DATA SHEET '!B29="","",'STUDENT DATA SHEET '!B29),"")</f>
        <v/>
      </c>
      <c s="229" t="str">
        <f>IFERROR(IF('STUDENT DATA SHEET '!C29="","",'STUDENT DATA SHEET '!C29),"")</f>
        <v/>
      </c>
      <c s="229" t="str">
        <f>IFERROR(IF('STUDENT DATA SHEET '!D29="","",'STUDENT DATA SHEET '!D29),"")</f>
        <v/>
      </c>
      <c s="250" t="str">
        <f>IFERROR(IF('STUDENT DATA SHEET '!E29="","",'STUDENT DATA SHEET '!E29),"")</f>
        <v/>
      </c>
      <c s="251" t="str">
        <f>IFERROR(IF('STUDENT DATA SHEET '!F29="","",'STUDENT DATA SHEET '!F29),"")</f>
        <v/>
      </c>
      <c s="229" t="str">
        <f>IFERROR(IF('STUDENT DATA SHEET '!G29="","",'STUDENT DATA SHEET '!G29),"")</f>
        <v/>
      </c>
      <c s="229" t="str">
        <f>IFERROR(IF('STUDENT DATA SHEET '!H29="","",'STUDENT DATA SHEET '!H29),"")</f>
        <v/>
      </c>
      <c s="229" t="str">
        <f>IFERROR(UPPER(IF('STUDENT DATA SHEET '!I29="","",'STUDENT DATA SHEET '!I29)),"")</f>
        <v/>
      </c>
      <c s="229" t="str">
        <f>IFERROR(IF('STUDENT DATA SHEET '!J29="","",'STUDENT DATA SHEET '!J29),"")</f>
        <v/>
      </c>
      <c s="229" t="str">
        <f>IFERROR(IF('STUDENT DATA SHEET '!K29="","",'STUDENT DATA SHEET '!K29),"")</f>
        <v/>
      </c>
      <c s="229"/>
      <c s="102"/>
      <c s="102"/>
      <c s="102"/>
      <c s="102"/>
      <c s="209"/>
      <c s="209"/>
      <c s="209"/>
      <c s="209"/>
      <c s="209"/>
      <c s="209"/>
      <c s="209"/>
      <c s="209"/>
      <c s="209"/>
      <c s="209"/>
      <c s="209"/>
      <c s="209"/>
      <c s="209"/>
      <c s="209"/>
      <c s="209"/>
      <c s="209"/>
      <c s="209"/>
      <c s="209"/>
      <c s="209"/>
      <c s="209"/>
      <c s="209"/>
      <c s="209"/>
      <c s="209"/>
      <c s="209"/>
      <c s="209"/>
      <c s="209"/>
      <c s="209"/>
      <c s="209"/>
      <c s="89" t="str">
        <f>IF(B28="","",_xlfn.AGGREGATE(3,5,$B$6:B28))</f>
        <v/>
      </c>
      <c s="209"/>
      <c s="209"/>
      <c s="102"/>
      <c s="102"/>
      <c s="102"/>
      <c s="102"/>
      <c s="102"/>
      <c s="102"/>
      <c s="102"/>
      <c s="102"/>
      <c s="102"/>
      <c s="102"/>
      <c s="102"/>
      <c s="102"/>
      <c s="102"/>
      <c s="102"/>
      <c s="102"/>
      <c s="102"/>
      <c s="102"/>
      <c s="102"/>
      <c s="102"/>
      <c s="102"/>
      <c s="102"/>
      <c s="102"/>
      <c s="102"/>
      <c s="102"/>
      <c s="102"/>
      <c s="102"/>
      <c s="102"/>
      <c s="102"/>
      <c s="252" t="str">
        <f t="shared" si="18"/>
        <v/>
      </c>
      <c s="252" t="str">
        <f>IF($I28="","",'NOV 24'!$BX28)</f>
        <v/>
      </c>
      <c s="253" t="str">
        <f t="shared" si="19"/>
        <v/>
      </c>
      <c s="252" t="str">
        <f t="shared" si="20"/>
        <v/>
      </c>
      <c s="252" t="str">
        <f>IF($I28="","",'NOV 24'!$CA28)</f>
        <v/>
      </c>
      <c s="253" t="str">
        <f t="shared" si="21"/>
        <v/>
      </c>
      <c s="252" t="str">
        <f t="shared" si="22"/>
        <v/>
      </c>
      <c s="252" t="str">
        <f>IF($I28="","",'NOV 24'!$CD28)</f>
        <v/>
      </c>
      <c s="253" t="str">
        <f t="shared" si="23"/>
        <v/>
      </c>
      <c s="253"/>
      <c s="249">
        <v>22</v>
      </c>
      <c s="298"/>
      <c s="298"/>
      <c s="298"/>
      <c s="254" t="str">
        <f t="shared" si="24"/>
        <v/>
      </c>
      <c s="298"/>
      <c s="298"/>
      <c s="298"/>
      <c s="298"/>
      <c s="298"/>
      <c s="298"/>
      <c s="298"/>
      <c s="298"/>
    </row>
    <row r="29" spans="1:98" ht="20.25" customHeight="1">
      <c r="A29" s="249" t="str">
        <f>IF(B29="","",_xlfn.AGGREGATE(3,5,$B$6:B29))</f>
        <v/>
      </c>
      <c s="229" t="str">
        <f>IFERROR(IF('STUDENT DATA SHEET '!B30="","",'STUDENT DATA SHEET '!B30),"")</f>
        <v/>
      </c>
      <c s="229" t="str">
        <f>IFERROR(IF('STUDENT DATA SHEET '!C30="","",'STUDENT DATA SHEET '!C30),"")</f>
        <v/>
      </c>
      <c s="229" t="str">
        <f>IFERROR(IF('STUDENT DATA SHEET '!D30="","",'STUDENT DATA SHEET '!D30),"")</f>
        <v/>
      </c>
      <c s="250" t="str">
        <f>IFERROR(IF('STUDENT DATA SHEET '!E30="","",'STUDENT DATA SHEET '!E30),"")</f>
        <v/>
      </c>
      <c s="251" t="str">
        <f>IFERROR(IF('STUDENT DATA SHEET '!F30="","",'STUDENT DATA SHEET '!F30),"")</f>
        <v/>
      </c>
      <c s="229" t="str">
        <f>IFERROR(IF('STUDENT DATA SHEET '!G30="","",'STUDENT DATA SHEET '!G30),"")</f>
        <v/>
      </c>
      <c s="229" t="str">
        <f>IFERROR(IF('STUDENT DATA SHEET '!H30="","",'STUDENT DATA SHEET '!H30),"")</f>
        <v/>
      </c>
      <c s="229" t="str">
        <f>IFERROR(UPPER(IF('STUDENT DATA SHEET '!I30="","",'STUDENT DATA SHEET '!I30)),"")</f>
        <v/>
      </c>
      <c s="229" t="str">
        <f>IFERROR(IF('STUDENT DATA SHEET '!J30="","",'STUDENT DATA SHEET '!J30),"")</f>
        <v/>
      </c>
      <c s="229" t="str">
        <f>IFERROR(IF('STUDENT DATA SHEET '!K30="","",'STUDENT DATA SHEET '!K30),"")</f>
        <v/>
      </c>
      <c s="229"/>
      <c s="102"/>
      <c s="102"/>
      <c s="102"/>
      <c s="102"/>
      <c s="209"/>
      <c s="209"/>
      <c s="209"/>
      <c s="209"/>
      <c s="209"/>
      <c s="209"/>
      <c s="209"/>
      <c s="209"/>
      <c s="209"/>
      <c s="209"/>
      <c s="209"/>
      <c s="209"/>
      <c s="209"/>
      <c s="209"/>
      <c s="209"/>
      <c s="209"/>
      <c s="209"/>
      <c s="209"/>
      <c s="209"/>
      <c s="209"/>
      <c s="209"/>
      <c s="209"/>
      <c s="209"/>
      <c s="209"/>
      <c s="209"/>
      <c s="209"/>
      <c s="209"/>
      <c s="209"/>
      <c s="89" t="str">
        <f>IF(B29="","",_xlfn.AGGREGATE(3,5,$B$6:B29))</f>
        <v/>
      </c>
      <c s="209"/>
      <c s="209"/>
      <c s="102"/>
      <c s="102"/>
      <c s="102"/>
      <c s="102"/>
      <c s="102"/>
      <c s="102"/>
      <c s="102"/>
      <c s="102"/>
      <c s="102"/>
      <c s="102"/>
      <c s="102"/>
      <c s="102"/>
      <c s="102"/>
      <c s="102"/>
      <c s="102"/>
      <c s="102"/>
      <c s="102"/>
      <c s="102"/>
      <c s="102"/>
      <c s="102"/>
      <c s="102"/>
      <c s="102"/>
      <c s="102"/>
      <c s="102"/>
      <c s="102"/>
      <c s="102"/>
      <c s="102"/>
      <c s="102"/>
      <c s="252" t="str">
        <f t="shared" si="18"/>
        <v/>
      </c>
      <c s="252" t="str">
        <f>IF($I29="","",'NOV 24'!$BX29)</f>
        <v/>
      </c>
      <c s="253" t="str">
        <f t="shared" si="19"/>
        <v/>
      </c>
      <c s="252" t="str">
        <f t="shared" si="20"/>
        <v/>
      </c>
      <c s="252" t="str">
        <f>IF($I29="","",'NOV 24'!$CA29)</f>
        <v/>
      </c>
      <c s="253" t="str">
        <f t="shared" si="21"/>
        <v/>
      </c>
      <c s="252" t="str">
        <f t="shared" si="22"/>
        <v/>
      </c>
      <c s="252" t="str">
        <f>IF($I29="","",'NOV 24'!$CD29)</f>
        <v/>
      </c>
      <c s="253" t="str">
        <f t="shared" si="23"/>
        <v/>
      </c>
      <c s="253"/>
      <c s="249">
        <v>23</v>
      </c>
      <c s="298"/>
      <c s="298"/>
      <c s="298"/>
      <c s="254" t="str">
        <f t="shared" si="24"/>
        <v/>
      </c>
      <c s="298"/>
      <c s="298"/>
      <c s="298"/>
      <c s="298"/>
      <c s="298"/>
      <c s="298"/>
      <c s="298"/>
      <c s="298"/>
    </row>
    <row r="30" spans="1:98" ht="20.25" customHeight="1">
      <c r="A30" s="249" t="str">
        <f>IF(B30="","",_xlfn.AGGREGATE(3,5,$B$6:B30))</f>
        <v/>
      </c>
      <c s="229" t="str">
        <f>IFERROR(IF('STUDENT DATA SHEET '!B31="","",'STUDENT DATA SHEET '!B31),"")</f>
        <v/>
      </c>
      <c s="229" t="str">
        <f>IFERROR(IF('STUDENT DATA SHEET '!C31="","",'STUDENT DATA SHEET '!C31),"")</f>
        <v/>
      </c>
      <c s="229" t="str">
        <f>IFERROR(IF('STUDENT DATA SHEET '!D31="","",'STUDENT DATA SHEET '!D31),"")</f>
        <v/>
      </c>
      <c s="250" t="str">
        <f>IFERROR(IF('STUDENT DATA SHEET '!E31="","",'STUDENT DATA SHEET '!E31),"")</f>
        <v/>
      </c>
      <c s="251" t="str">
        <f>IFERROR(IF('STUDENT DATA SHEET '!F31="","",'STUDENT DATA SHEET '!F31),"")</f>
        <v/>
      </c>
      <c s="229" t="str">
        <f>IFERROR(IF('STUDENT DATA SHEET '!G31="","",'STUDENT DATA SHEET '!G31),"")</f>
        <v/>
      </c>
      <c s="229" t="str">
        <f>IFERROR(IF('STUDENT DATA SHEET '!H31="","",'STUDENT DATA SHEET '!H31),"")</f>
        <v/>
      </c>
      <c s="229" t="str">
        <f>IFERROR(UPPER(IF('STUDENT DATA SHEET '!I31="","",'STUDENT DATA SHEET '!I31)),"")</f>
        <v/>
      </c>
      <c s="229" t="str">
        <f>IFERROR(IF('STUDENT DATA SHEET '!J31="","",'STUDENT DATA SHEET '!J31),"")</f>
        <v/>
      </c>
      <c s="229" t="str">
        <f>IFERROR(IF('STUDENT DATA SHEET '!K31="","",'STUDENT DATA SHEET '!K31),"")</f>
        <v/>
      </c>
      <c s="229"/>
      <c s="102"/>
      <c s="102"/>
      <c s="102"/>
      <c s="102"/>
      <c s="209"/>
      <c s="209"/>
      <c s="209"/>
      <c s="209"/>
      <c s="209"/>
      <c s="209"/>
      <c s="209"/>
      <c s="209"/>
      <c s="209"/>
      <c s="209"/>
      <c s="209"/>
      <c s="209"/>
      <c s="209"/>
      <c s="209"/>
      <c s="209"/>
      <c s="209"/>
      <c s="209"/>
      <c s="209"/>
      <c s="209"/>
      <c s="209"/>
      <c s="209"/>
      <c s="209"/>
      <c s="209"/>
      <c s="209"/>
      <c s="209"/>
      <c s="209"/>
      <c s="209"/>
      <c s="209"/>
      <c s="89" t="str">
        <f>IF(B30="","",_xlfn.AGGREGATE(3,5,$B$6:B30))</f>
        <v/>
      </c>
      <c s="209"/>
      <c s="209"/>
      <c s="102"/>
      <c s="102"/>
      <c s="102"/>
      <c s="102"/>
      <c s="102"/>
      <c s="102"/>
      <c s="102"/>
      <c s="102"/>
      <c s="102"/>
      <c s="102"/>
      <c s="102"/>
      <c s="102"/>
      <c s="102"/>
      <c s="102"/>
      <c s="102"/>
      <c s="102"/>
      <c s="102"/>
      <c s="102"/>
      <c s="102"/>
      <c s="102"/>
      <c s="102"/>
      <c s="102"/>
      <c s="102"/>
      <c s="102"/>
      <c s="102"/>
      <c s="102"/>
      <c s="102"/>
      <c s="102"/>
      <c s="252" t="str">
        <f t="shared" si="18"/>
        <v/>
      </c>
      <c s="252" t="str">
        <f>IF($I30="","",'NOV 24'!$BX30)</f>
        <v/>
      </c>
      <c s="253" t="str">
        <f t="shared" si="19"/>
        <v/>
      </c>
      <c s="252" t="str">
        <f t="shared" si="20"/>
        <v/>
      </c>
      <c s="252" t="str">
        <f>IF($I30="","",'NOV 24'!$CA30)</f>
        <v/>
      </c>
      <c s="253" t="str">
        <f t="shared" si="21"/>
        <v/>
      </c>
      <c s="252" t="str">
        <f t="shared" si="22"/>
        <v/>
      </c>
      <c s="252" t="str">
        <f>IF($I30="","",'NOV 24'!$CD30)</f>
        <v/>
      </c>
      <c s="253" t="str">
        <f t="shared" si="23"/>
        <v/>
      </c>
      <c s="253"/>
      <c s="249">
        <v>24</v>
      </c>
      <c s="298"/>
      <c s="298"/>
      <c s="298"/>
      <c s="254" t="str">
        <f t="shared" si="24"/>
        <v/>
      </c>
      <c s="298"/>
      <c s="298"/>
      <c s="298"/>
      <c s="298"/>
      <c s="298"/>
      <c s="298"/>
      <c s="298"/>
      <c s="298"/>
    </row>
    <row r="31" spans="1:98" ht="20.25" customHeight="1">
      <c r="A31" s="249" t="str">
        <f>IF(B31="","",_xlfn.AGGREGATE(3,5,$B$6:B31))</f>
        <v/>
      </c>
      <c s="229" t="str">
        <f>IFERROR(IF('STUDENT DATA SHEET '!B32="","",'STUDENT DATA SHEET '!B32),"")</f>
        <v/>
      </c>
      <c s="229" t="str">
        <f>IFERROR(IF('STUDENT DATA SHEET '!C32="","",'STUDENT DATA SHEET '!C32),"")</f>
        <v/>
      </c>
      <c s="229" t="str">
        <f>IFERROR(IF('STUDENT DATA SHEET '!D32="","",'STUDENT DATA SHEET '!D32),"")</f>
        <v/>
      </c>
      <c s="250" t="str">
        <f>IFERROR(IF('STUDENT DATA SHEET '!E32="","",'STUDENT DATA SHEET '!E32),"")</f>
        <v/>
      </c>
      <c s="251" t="str">
        <f>IFERROR(IF('STUDENT DATA SHEET '!F32="","",'STUDENT DATA SHEET '!F32),"")</f>
        <v/>
      </c>
      <c s="229" t="str">
        <f>IFERROR(IF('STUDENT DATA SHEET '!G32="","",'STUDENT DATA SHEET '!G32),"")</f>
        <v/>
      </c>
      <c s="229" t="str">
        <f>IFERROR(IF('STUDENT DATA SHEET '!H32="","",'STUDENT DATA SHEET '!H32),"")</f>
        <v/>
      </c>
      <c s="229" t="str">
        <f>IFERROR(UPPER(IF('STUDENT DATA SHEET '!I32="","",'STUDENT DATA SHEET '!I32)),"")</f>
        <v/>
      </c>
      <c s="229" t="str">
        <f>IFERROR(IF('STUDENT DATA SHEET '!J32="","",'STUDENT DATA SHEET '!J32),"")</f>
        <v/>
      </c>
      <c s="229" t="str">
        <f>IFERROR(IF('STUDENT DATA SHEET '!K32="","",'STUDENT DATA SHEET '!K32),"")</f>
        <v/>
      </c>
      <c s="229"/>
      <c s="102"/>
      <c s="102"/>
      <c s="102"/>
      <c s="102"/>
      <c s="209"/>
      <c s="209"/>
      <c s="209"/>
      <c s="209"/>
      <c s="209"/>
      <c s="209"/>
      <c s="209"/>
      <c s="209"/>
      <c s="209"/>
      <c s="209"/>
      <c s="209"/>
      <c s="209"/>
      <c s="209"/>
      <c s="209"/>
      <c s="209"/>
      <c s="209"/>
      <c s="209"/>
      <c s="209"/>
      <c s="209"/>
      <c s="209"/>
      <c s="209"/>
      <c s="209"/>
      <c s="209"/>
      <c s="209"/>
      <c s="209"/>
      <c s="209"/>
      <c s="209"/>
      <c s="209"/>
      <c s="89" t="str">
        <f>IF(B31="","",_xlfn.AGGREGATE(3,5,$B$6:B31))</f>
        <v/>
      </c>
      <c s="209"/>
      <c s="209"/>
      <c s="102"/>
      <c s="102"/>
      <c s="102"/>
      <c s="102"/>
      <c s="102"/>
      <c s="102"/>
      <c s="102"/>
      <c s="102"/>
      <c s="102"/>
      <c s="102"/>
      <c s="102"/>
      <c s="102"/>
      <c s="102"/>
      <c s="102"/>
      <c s="102"/>
      <c s="102"/>
      <c s="102"/>
      <c s="102"/>
      <c s="102"/>
      <c s="102"/>
      <c s="102"/>
      <c s="102"/>
      <c s="102"/>
      <c s="102"/>
      <c s="102"/>
      <c s="102"/>
      <c s="102"/>
      <c s="102"/>
      <c s="252" t="str">
        <f t="shared" si="18"/>
        <v/>
      </c>
      <c s="252" t="str">
        <f>IF($I31="","",'NOV 24'!$BX31)</f>
        <v/>
      </c>
      <c s="253" t="str">
        <f t="shared" si="19"/>
        <v/>
      </c>
      <c s="252" t="str">
        <f t="shared" si="20"/>
        <v/>
      </c>
      <c s="252" t="str">
        <f>IF($I31="","",'NOV 24'!$CA31)</f>
        <v/>
      </c>
      <c s="253" t="str">
        <f t="shared" si="21"/>
        <v/>
      </c>
      <c s="252" t="str">
        <f t="shared" si="22"/>
        <v/>
      </c>
      <c s="252" t="str">
        <f>IF($I31="","",'NOV 24'!$CD31)</f>
        <v/>
      </c>
      <c s="253" t="str">
        <f t="shared" si="23"/>
        <v/>
      </c>
      <c s="253"/>
      <c s="249">
        <v>25</v>
      </c>
      <c s="298"/>
      <c s="298"/>
      <c s="298"/>
      <c s="254" t="str">
        <f t="shared" si="24"/>
        <v/>
      </c>
      <c s="298"/>
      <c s="298"/>
      <c s="298"/>
      <c s="298"/>
      <c s="298"/>
      <c s="298"/>
      <c s="298"/>
      <c s="298"/>
    </row>
    <row r="32" spans="1:98" ht="20.25" customHeight="1">
      <c r="A32" s="249" t="str">
        <f>IF(B32="","",_xlfn.AGGREGATE(3,5,$B$6:B32))</f>
        <v/>
      </c>
      <c s="229" t="str">
        <f>IFERROR(IF('STUDENT DATA SHEET '!B33="","",'STUDENT DATA SHEET '!B33),"")</f>
        <v/>
      </c>
      <c s="229" t="str">
        <f>IFERROR(IF('STUDENT DATA SHEET '!C33="","",'STUDENT DATA SHEET '!C33),"")</f>
        <v/>
      </c>
      <c s="229" t="str">
        <f>IFERROR(IF('STUDENT DATA SHEET '!D33="","",'STUDENT DATA SHEET '!D33),"")</f>
        <v/>
      </c>
      <c s="250" t="str">
        <f>IFERROR(IF('STUDENT DATA SHEET '!E33="","",'STUDENT DATA SHEET '!E33),"")</f>
        <v/>
      </c>
      <c s="251" t="str">
        <f>IFERROR(IF('STUDENT DATA SHEET '!F33="","",'STUDENT DATA SHEET '!F33),"")</f>
        <v/>
      </c>
      <c s="229" t="str">
        <f>IFERROR(IF('STUDENT DATA SHEET '!G33="","",'STUDENT DATA SHEET '!G33),"")</f>
        <v/>
      </c>
      <c s="229" t="str">
        <f>IFERROR(IF('STUDENT DATA SHEET '!H33="","",'STUDENT DATA SHEET '!H33),"")</f>
        <v/>
      </c>
      <c s="229" t="str">
        <f>IFERROR(UPPER(IF('STUDENT DATA SHEET '!I33="","",'STUDENT DATA SHEET '!I33)),"")</f>
        <v/>
      </c>
      <c s="229" t="str">
        <f>IFERROR(IF('STUDENT DATA SHEET '!J33="","",'STUDENT DATA SHEET '!J33),"")</f>
        <v/>
      </c>
      <c s="229" t="str">
        <f>IFERROR(IF('STUDENT DATA SHEET '!K33="","",'STUDENT DATA SHEET '!K33),"")</f>
        <v/>
      </c>
      <c s="229"/>
      <c s="102"/>
      <c s="102"/>
      <c s="102"/>
      <c s="102"/>
      <c s="209"/>
      <c s="209"/>
      <c s="209"/>
      <c s="209"/>
      <c s="209"/>
      <c s="209"/>
      <c s="209"/>
      <c s="209"/>
      <c s="209"/>
      <c s="209"/>
      <c s="209"/>
      <c s="209"/>
      <c s="209"/>
      <c s="209"/>
      <c s="209"/>
      <c s="209"/>
      <c s="209"/>
      <c s="209"/>
      <c s="209"/>
      <c s="209"/>
      <c s="209"/>
      <c s="209"/>
      <c s="209"/>
      <c s="209"/>
      <c s="209"/>
      <c s="209"/>
      <c s="209"/>
      <c s="209"/>
      <c s="89" t="str">
        <f>IF(B32="","",_xlfn.AGGREGATE(3,5,$B$6:B32))</f>
        <v/>
      </c>
      <c s="209"/>
      <c s="209"/>
      <c s="102"/>
      <c s="102"/>
      <c s="102"/>
      <c s="102"/>
      <c s="102"/>
      <c s="102"/>
      <c s="102"/>
      <c s="102"/>
      <c s="102"/>
      <c s="102"/>
      <c s="102"/>
      <c s="102"/>
      <c s="102"/>
      <c s="102"/>
      <c s="102"/>
      <c s="102"/>
      <c s="102"/>
      <c s="102"/>
      <c s="102"/>
      <c s="102"/>
      <c s="102"/>
      <c s="102"/>
      <c s="102"/>
      <c s="102"/>
      <c s="102"/>
      <c s="102"/>
      <c s="102"/>
      <c s="102"/>
      <c s="252" t="str">
        <f t="shared" si="18"/>
        <v/>
      </c>
      <c s="252" t="str">
        <f>IF($I32="","",'NOV 24'!$BX32)</f>
        <v/>
      </c>
      <c s="253" t="str">
        <f t="shared" si="19"/>
        <v/>
      </c>
      <c s="252" t="str">
        <f t="shared" si="20"/>
        <v/>
      </c>
      <c s="252" t="str">
        <f>IF($I32="","",'NOV 24'!$CA32)</f>
        <v/>
      </c>
      <c s="253" t="str">
        <f t="shared" si="21"/>
        <v/>
      </c>
      <c s="252" t="str">
        <f t="shared" si="22"/>
        <v/>
      </c>
      <c s="252" t="str">
        <f>IF($I32="","",'NOV 24'!$CD32)</f>
        <v/>
      </c>
      <c s="253" t="str">
        <f t="shared" si="23"/>
        <v/>
      </c>
      <c s="253"/>
      <c s="249">
        <v>26</v>
      </c>
      <c s="298"/>
      <c s="298"/>
      <c s="298"/>
      <c s="254" t="str">
        <f t="shared" si="24"/>
        <v/>
      </c>
      <c s="298"/>
      <c s="298"/>
      <c s="298"/>
      <c s="298"/>
      <c s="298"/>
      <c s="298"/>
      <c s="298"/>
      <c s="298"/>
    </row>
    <row r="33" spans="1:98" ht="20.25" customHeight="1">
      <c r="A33" s="249" t="str">
        <f>IF(B33="","",_xlfn.AGGREGATE(3,5,$B$6:B33))</f>
        <v/>
      </c>
      <c s="229" t="str">
        <f>IFERROR(IF('STUDENT DATA SHEET '!B34="","",'STUDENT DATA SHEET '!B34),"")</f>
        <v/>
      </c>
      <c s="229" t="str">
        <f>IFERROR(IF('STUDENT DATA SHEET '!C34="","",'STUDENT DATA SHEET '!C34),"")</f>
        <v/>
      </c>
      <c s="229" t="str">
        <f>IFERROR(IF('STUDENT DATA SHEET '!D34="","",'STUDENT DATA SHEET '!D34),"")</f>
        <v/>
      </c>
      <c s="250" t="str">
        <f>IFERROR(IF('STUDENT DATA SHEET '!E34="","",'STUDENT DATA SHEET '!E34),"")</f>
        <v/>
      </c>
      <c s="251" t="str">
        <f>IFERROR(IF('STUDENT DATA SHEET '!F34="","",'STUDENT DATA SHEET '!F34),"")</f>
        <v/>
      </c>
      <c s="229" t="str">
        <f>IFERROR(IF('STUDENT DATA SHEET '!G34="","",'STUDENT DATA SHEET '!G34),"")</f>
        <v/>
      </c>
      <c s="229" t="str">
        <f>IFERROR(IF('STUDENT DATA SHEET '!H34="","",'STUDENT DATA SHEET '!H34),"")</f>
        <v/>
      </c>
      <c s="229" t="str">
        <f>IFERROR(UPPER(IF('STUDENT DATA SHEET '!I34="","",'STUDENT DATA SHEET '!I34)),"")</f>
        <v/>
      </c>
      <c s="229" t="str">
        <f>IFERROR(IF('STUDENT DATA SHEET '!J34="","",'STUDENT DATA SHEET '!J34),"")</f>
        <v/>
      </c>
      <c s="229" t="str">
        <f>IFERROR(IF('STUDENT DATA SHEET '!K34="","",'STUDENT DATA SHEET '!K34),"")</f>
        <v/>
      </c>
      <c s="229"/>
      <c s="102"/>
      <c s="102"/>
      <c s="102"/>
      <c s="102"/>
      <c s="209"/>
      <c s="209"/>
      <c s="209"/>
      <c s="209"/>
      <c s="209"/>
      <c s="209"/>
      <c s="209"/>
      <c s="209"/>
      <c s="209"/>
      <c s="209"/>
      <c s="209"/>
      <c s="209"/>
      <c s="209"/>
      <c s="209"/>
      <c s="209"/>
      <c s="209"/>
      <c s="209"/>
      <c s="209"/>
      <c s="209"/>
      <c s="209"/>
      <c s="209"/>
      <c s="209"/>
      <c s="209"/>
      <c s="209"/>
      <c s="209"/>
      <c s="209"/>
      <c s="209"/>
      <c s="209"/>
      <c s="89" t="str">
        <f>IF(B33="","",_xlfn.AGGREGATE(3,5,$B$6:B33))</f>
        <v/>
      </c>
      <c s="209"/>
      <c s="209"/>
      <c s="102"/>
      <c s="102"/>
      <c s="102"/>
      <c s="102"/>
      <c s="102"/>
      <c s="102"/>
      <c s="102"/>
      <c s="102"/>
      <c s="102"/>
      <c s="102"/>
      <c s="102"/>
      <c s="102"/>
      <c s="102"/>
      <c s="102"/>
      <c s="102"/>
      <c s="102"/>
      <c s="102"/>
      <c s="102"/>
      <c s="102"/>
      <c s="102"/>
      <c s="102"/>
      <c s="102"/>
      <c s="102"/>
      <c s="102"/>
      <c s="102"/>
      <c s="102"/>
      <c s="102"/>
      <c s="102"/>
      <c s="252" t="str">
        <f t="shared" si="18"/>
        <v/>
      </c>
      <c s="252" t="str">
        <f>IF($I33="","",'NOV 24'!$BX33)</f>
        <v/>
      </c>
      <c s="253" t="str">
        <f t="shared" si="19"/>
        <v/>
      </c>
      <c s="252" t="str">
        <f t="shared" si="20"/>
        <v/>
      </c>
      <c s="252" t="str">
        <f>IF($I33="","",'NOV 24'!$CA33)</f>
        <v/>
      </c>
      <c s="253" t="str">
        <f t="shared" si="21"/>
        <v/>
      </c>
      <c s="252" t="str">
        <f t="shared" si="22"/>
        <v/>
      </c>
      <c s="252" t="str">
        <f>IF($I33="","",'NOV 24'!$CD33)</f>
        <v/>
      </c>
      <c s="253" t="str">
        <f t="shared" si="23"/>
        <v/>
      </c>
      <c s="253"/>
      <c s="249">
        <v>27</v>
      </c>
      <c s="298"/>
      <c s="298"/>
      <c s="298"/>
      <c s="254" t="str">
        <f t="shared" si="24"/>
        <v/>
      </c>
      <c s="298"/>
      <c s="298"/>
      <c s="298"/>
      <c s="298"/>
      <c s="298"/>
      <c s="298"/>
      <c s="298"/>
      <c s="298"/>
    </row>
    <row r="34" spans="1:98" ht="20.25" customHeight="1">
      <c r="A34" s="249" t="str">
        <f>IF(B34="","",_xlfn.AGGREGATE(3,5,$B$6:B34))</f>
        <v/>
      </c>
      <c s="229" t="str">
        <f>IFERROR(IF('STUDENT DATA SHEET '!B35="","",'STUDENT DATA SHEET '!B35),"")</f>
        <v/>
      </c>
      <c s="229" t="str">
        <f>IFERROR(IF('STUDENT DATA SHEET '!C35="","",'STUDENT DATA SHEET '!C35),"")</f>
        <v/>
      </c>
      <c s="229" t="str">
        <f>IFERROR(IF('STUDENT DATA SHEET '!D35="","",'STUDENT DATA SHEET '!D35),"")</f>
        <v/>
      </c>
      <c s="250" t="str">
        <f>IFERROR(IF('STUDENT DATA SHEET '!E35="","",'STUDENT DATA SHEET '!E35),"")</f>
        <v/>
      </c>
      <c s="251" t="str">
        <f>IFERROR(IF('STUDENT DATA SHEET '!F35="","",'STUDENT DATA SHEET '!F35),"")</f>
        <v/>
      </c>
      <c s="229" t="str">
        <f>IFERROR(IF('STUDENT DATA SHEET '!G35="","",'STUDENT DATA SHEET '!G35),"")</f>
        <v/>
      </c>
      <c s="229" t="str">
        <f>IFERROR(IF('STUDENT DATA SHEET '!H35="","",'STUDENT DATA SHEET '!H35),"")</f>
        <v/>
      </c>
      <c s="229" t="str">
        <f>IFERROR(UPPER(IF('STUDENT DATA SHEET '!I35="","",'STUDENT DATA SHEET '!I35)),"")</f>
        <v/>
      </c>
      <c s="229" t="str">
        <f>IFERROR(IF('STUDENT DATA SHEET '!J35="","",'STUDENT DATA SHEET '!J35),"")</f>
        <v/>
      </c>
      <c s="229" t="str">
        <f>IFERROR(IF('STUDENT DATA SHEET '!K35="","",'STUDENT DATA SHEET '!K35),"")</f>
        <v/>
      </c>
      <c s="229"/>
      <c s="102"/>
      <c s="102"/>
      <c s="102"/>
      <c s="102"/>
      <c s="209"/>
      <c s="209"/>
      <c s="209"/>
      <c s="209"/>
      <c s="209"/>
      <c s="209"/>
      <c s="209"/>
      <c s="209"/>
      <c s="209"/>
      <c s="209"/>
      <c s="209"/>
      <c s="209"/>
      <c s="209"/>
      <c s="209"/>
      <c s="209"/>
      <c s="209"/>
      <c s="209"/>
      <c s="209"/>
      <c s="209"/>
      <c s="209"/>
      <c s="209"/>
      <c s="209"/>
      <c s="209"/>
      <c s="209"/>
      <c s="209"/>
      <c s="209"/>
      <c s="209"/>
      <c s="209"/>
      <c s="89" t="str">
        <f>IF(B34="","",_xlfn.AGGREGATE(3,5,$B$6:B34))</f>
        <v/>
      </c>
      <c s="209"/>
      <c s="209"/>
      <c s="102"/>
      <c s="102"/>
      <c s="102"/>
      <c s="102"/>
      <c s="102"/>
      <c s="102"/>
      <c s="102"/>
      <c s="102"/>
      <c s="102"/>
      <c s="102"/>
      <c s="102"/>
      <c s="102"/>
      <c s="102"/>
      <c s="102"/>
      <c s="102"/>
      <c s="102"/>
      <c s="102"/>
      <c s="102"/>
      <c s="102"/>
      <c s="102"/>
      <c s="102"/>
      <c s="102"/>
      <c s="102"/>
      <c s="102"/>
      <c s="102"/>
      <c s="102"/>
      <c s="102"/>
      <c s="102"/>
      <c s="252" t="str">
        <f t="shared" si="18"/>
        <v/>
      </c>
      <c s="252" t="str">
        <f>IF($I34="","",'NOV 24'!$BX34)</f>
        <v/>
      </c>
      <c s="253" t="str">
        <f t="shared" si="19"/>
        <v/>
      </c>
      <c s="252" t="str">
        <f t="shared" si="20"/>
        <v/>
      </c>
      <c s="252" t="str">
        <f>IF($I34="","",'NOV 24'!$CA34)</f>
        <v/>
      </c>
      <c s="253" t="str">
        <f t="shared" si="21"/>
        <v/>
      </c>
      <c s="252" t="str">
        <f t="shared" si="22"/>
        <v/>
      </c>
      <c s="252" t="str">
        <f>IF($I34="","",'NOV 24'!$CD34)</f>
        <v/>
      </c>
      <c s="253" t="str">
        <f t="shared" si="23"/>
        <v/>
      </c>
      <c s="253"/>
      <c s="249">
        <v>28</v>
      </c>
      <c s="298"/>
      <c s="298"/>
      <c s="298"/>
      <c s="254" t="str">
        <f t="shared" si="24"/>
        <v/>
      </c>
      <c s="298"/>
      <c s="298"/>
      <c s="298"/>
      <c s="298"/>
      <c s="298"/>
      <c s="298"/>
      <c s="298"/>
      <c s="298"/>
    </row>
    <row r="35" spans="1:98" ht="20.25" customHeight="1">
      <c r="A35" s="249" t="str">
        <f>IF(B35="","",_xlfn.AGGREGATE(3,5,$B$6:B35))</f>
        <v/>
      </c>
      <c s="229" t="str">
        <f>IFERROR(IF('STUDENT DATA SHEET '!B36="","",'STUDENT DATA SHEET '!B36),"")</f>
        <v/>
      </c>
      <c s="229" t="str">
        <f>IFERROR(IF('STUDENT DATA SHEET '!C36="","",'STUDENT DATA SHEET '!C36),"")</f>
        <v/>
      </c>
      <c s="229" t="str">
        <f>IFERROR(IF('STUDENT DATA SHEET '!D36="","",'STUDENT DATA SHEET '!D36),"")</f>
        <v/>
      </c>
      <c s="250" t="str">
        <f>IFERROR(IF('STUDENT DATA SHEET '!E36="","",'STUDENT DATA SHEET '!E36),"")</f>
        <v/>
      </c>
      <c s="251" t="str">
        <f>IFERROR(IF('STUDENT DATA SHEET '!F36="","",'STUDENT DATA SHEET '!F36),"")</f>
        <v/>
      </c>
      <c s="229" t="str">
        <f>IFERROR(IF('STUDENT DATA SHEET '!G36="","",'STUDENT DATA SHEET '!G36),"")</f>
        <v/>
      </c>
      <c s="229" t="str">
        <f>IFERROR(IF('STUDENT DATA SHEET '!H36="","",'STUDENT DATA SHEET '!H36),"")</f>
        <v/>
      </c>
      <c s="229" t="str">
        <f>IFERROR(UPPER(IF('STUDENT DATA SHEET '!I36="","",'STUDENT DATA SHEET '!I36)),"")</f>
        <v/>
      </c>
      <c s="229" t="str">
        <f>IFERROR(IF('STUDENT DATA SHEET '!J36="","",'STUDENT DATA SHEET '!J36),"")</f>
        <v/>
      </c>
      <c s="229" t="str">
        <f>IFERROR(IF('STUDENT DATA SHEET '!K36="","",'STUDENT DATA SHEET '!K36),"")</f>
        <v/>
      </c>
      <c s="229"/>
      <c s="102"/>
      <c s="102"/>
      <c s="102"/>
      <c s="102"/>
      <c s="209"/>
      <c s="209"/>
      <c s="209"/>
      <c s="209"/>
      <c s="209"/>
      <c s="209"/>
      <c s="209"/>
      <c s="209"/>
      <c s="209"/>
      <c s="209"/>
      <c s="209"/>
      <c s="209"/>
      <c s="209"/>
      <c s="209"/>
      <c s="209"/>
      <c s="209"/>
      <c s="209"/>
      <c s="209"/>
      <c s="209"/>
      <c s="209"/>
      <c s="209"/>
      <c s="209"/>
      <c s="209"/>
      <c s="209"/>
      <c s="209"/>
      <c s="209"/>
      <c s="209"/>
      <c s="209"/>
      <c s="89" t="str">
        <f>IF(B35="","",_xlfn.AGGREGATE(3,5,$B$6:B35))</f>
        <v/>
      </c>
      <c s="209"/>
      <c s="209"/>
      <c s="102"/>
      <c s="102"/>
      <c s="102"/>
      <c s="102"/>
      <c s="102"/>
      <c s="102"/>
      <c s="102"/>
      <c s="102"/>
      <c s="102"/>
      <c s="102"/>
      <c s="102"/>
      <c s="102"/>
      <c s="102"/>
      <c s="102"/>
      <c s="102"/>
      <c s="102"/>
      <c s="102"/>
      <c s="102"/>
      <c s="102"/>
      <c s="102"/>
      <c s="102"/>
      <c s="102"/>
      <c s="102"/>
      <c s="102"/>
      <c s="102"/>
      <c s="102"/>
      <c s="102"/>
      <c s="102"/>
      <c s="252" t="str">
        <f t="shared" si="18"/>
        <v/>
      </c>
      <c s="252" t="str">
        <f>IF($I35="","",'NOV 24'!$BX35)</f>
        <v/>
      </c>
      <c s="253" t="str">
        <f t="shared" si="19"/>
        <v/>
      </c>
      <c s="252" t="str">
        <f t="shared" si="20"/>
        <v/>
      </c>
      <c s="252" t="str">
        <f>IF($I35="","",'NOV 24'!$CA35)</f>
        <v/>
      </c>
      <c s="253" t="str">
        <f t="shared" si="21"/>
        <v/>
      </c>
      <c s="252" t="str">
        <f t="shared" si="22"/>
        <v/>
      </c>
      <c s="252" t="str">
        <f>IF($I35="","",'NOV 24'!$CD35)</f>
        <v/>
      </c>
      <c s="253" t="str">
        <f t="shared" si="23"/>
        <v/>
      </c>
      <c s="253"/>
      <c s="249">
        <v>29</v>
      </c>
      <c s="298"/>
      <c s="298"/>
      <c s="298"/>
      <c s="254" t="str">
        <f t="shared" si="24"/>
        <v/>
      </c>
      <c s="298"/>
      <c s="298"/>
      <c s="298"/>
      <c s="298"/>
      <c s="298"/>
      <c s="298"/>
      <c s="298"/>
      <c s="298"/>
    </row>
    <row r="36" spans="1:98" ht="20.25" customHeight="1">
      <c r="A36" s="249" t="str">
        <f>IF(B36="","",_xlfn.AGGREGATE(3,5,$B$6:B36))</f>
        <v/>
      </c>
      <c s="229" t="str">
        <f>IFERROR(IF('STUDENT DATA SHEET '!B37="","",'STUDENT DATA SHEET '!B37),"")</f>
        <v/>
      </c>
      <c s="229" t="str">
        <f>IFERROR(IF('STUDENT DATA SHEET '!C37="","",'STUDENT DATA SHEET '!C37),"")</f>
        <v/>
      </c>
      <c s="229" t="str">
        <f>IFERROR(IF('STUDENT DATA SHEET '!D37="","",'STUDENT DATA SHEET '!D37),"")</f>
        <v/>
      </c>
      <c s="250" t="str">
        <f>IFERROR(IF('STUDENT DATA SHEET '!E37="","",'STUDENT DATA SHEET '!E37),"")</f>
        <v/>
      </c>
      <c s="251" t="str">
        <f>IFERROR(IF('STUDENT DATA SHEET '!F37="","",'STUDENT DATA SHEET '!F37),"")</f>
        <v/>
      </c>
      <c s="229" t="str">
        <f>IFERROR(IF('STUDENT DATA SHEET '!G37="","",'STUDENT DATA SHEET '!G37),"")</f>
        <v/>
      </c>
      <c s="229" t="str">
        <f>IFERROR(IF('STUDENT DATA SHEET '!H37="","",'STUDENT DATA SHEET '!H37),"")</f>
        <v/>
      </c>
      <c s="229" t="str">
        <f>IFERROR(UPPER(IF('STUDENT DATA SHEET '!I37="","",'STUDENT DATA SHEET '!I37)),"")</f>
        <v/>
      </c>
      <c s="229" t="str">
        <f>IFERROR(IF('STUDENT DATA SHEET '!J37="","",'STUDENT DATA SHEET '!J37),"")</f>
        <v/>
      </c>
      <c s="229" t="str">
        <f>IFERROR(IF('STUDENT DATA SHEET '!K37="","",'STUDENT DATA SHEET '!K37),"")</f>
        <v/>
      </c>
      <c s="229"/>
      <c s="102"/>
      <c s="102"/>
      <c s="102"/>
      <c s="102"/>
      <c s="209"/>
      <c s="209"/>
      <c s="209"/>
      <c s="209"/>
      <c s="209"/>
      <c s="209"/>
      <c s="209"/>
      <c s="209"/>
      <c s="209"/>
      <c s="209"/>
      <c s="209"/>
      <c s="209"/>
      <c s="209"/>
      <c s="209"/>
      <c s="209"/>
      <c s="209"/>
      <c s="209"/>
      <c s="209"/>
      <c s="209"/>
      <c s="209"/>
      <c s="209"/>
      <c s="209"/>
      <c s="209"/>
      <c s="209"/>
      <c s="209"/>
      <c s="209"/>
      <c s="209"/>
      <c s="209"/>
      <c s="89" t="str">
        <f>IF(B36="","",_xlfn.AGGREGATE(3,5,$B$6:B36))</f>
        <v/>
      </c>
      <c s="209"/>
      <c s="209"/>
      <c s="102"/>
      <c s="102"/>
      <c s="102"/>
      <c s="102"/>
      <c s="102"/>
      <c s="102"/>
      <c s="102"/>
      <c s="102"/>
      <c s="102"/>
      <c s="102"/>
      <c s="102"/>
      <c s="102"/>
      <c s="102"/>
      <c s="102"/>
      <c s="102"/>
      <c s="102"/>
      <c s="102"/>
      <c s="102"/>
      <c s="102"/>
      <c s="102"/>
      <c s="102"/>
      <c s="102"/>
      <c s="102"/>
      <c s="102"/>
      <c s="102"/>
      <c s="102"/>
      <c s="102"/>
      <c s="102"/>
      <c s="252" t="str">
        <f t="shared" si="18"/>
        <v/>
      </c>
      <c s="252" t="str">
        <f>IF($I36="","",'NOV 24'!$BX36)</f>
        <v/>
      </c>
      <c s="253" t="str">
        <f t="shared" si="19"/>
        <v/>
      </c>
      <c s="252" t="str">
        <f t="shared" si="20"/>
        <v/>
      </c>
      <c s="252" t="str">
        <f>IF($I36="","",'NOV 24'!$CA36)</f>
        <v/>
      </c>
      <c s="253" t="str">
        <f t="shared" si="21"/>
        <v/>
      </c>
      <c s="252" t="str">
        <f t="shared" si="22"/>
        <v/>
      </c>
      <c s="252" t="str">
        <f>IF($I36="","",'NOV 24'!$CD36)</f>
        <v/>
      </c>
      <c s="253" t="str">
        <f t="shared" si="23"/>
        <v/>
      </c>
      <c s="253"/>
      <c s="249">
        <v>30</v>
      </c>
      <c s="298"/>
      <c s="298"/>
      <c s="298"/>
      <c s="254" t="str">
        <f t="shared" si="24"/>
        <v/>
      </c>
      <c s="298"/>
      <c s="298"/>
      <c s="298"/>
      <c s="298"/>
      <c s="298"/>
      <c s="298"/>
      <c s="298"/>
      <c s="298"/>
    </row>
    <row r="37" spans="1:98" ht="20.25" customHeight="1">
      <c r="A37" s="249" t="str">
        <f>IF(B37="","",_xlfn.AGGREGATE(3,5,$B$6:B37))</f>
        <v/>
      </c>
      <c s="229" t="str">
        <f>IFERROR(IF('STUDENT DATA SHEET '!B38="","",'STUDENT DATA SHEET '!B38),"")</f>
        <v/>
      </c>
      <c s="229" t="str">
        <f>IFERROR(IF('STUDENT DATA SHEET '!C38="","",'STUDENT DATA SHEET '!C38),"")</f>
        <v/>
      </c>
      <c s="229" t="str">
        <f>IFERROR(IF('STUDENT DATA SHEET '!D38="","",'STUDENT DATA SHEET '!D38),"")</f>
        <v/>
      </c>
      <c s="250" t="str">
        <f>IFERROR(IF('STUDENT DATA SHEET '!E38="","",'STUDENT DATA SHEET '!E38),"")</f>
        <v/>
      </c>
      <c s="251" t="str">
        <f>IFERROR(IF('STUDENT DATA SHEET '!F38="","",'STUDENT DATA SHEET '!F38),"")</f>
        <v/>
      </c>
      <c s="229" t="str">
        <f>IFERROR(IF('STUDENT DATA SHEET '!G38="","",'STUDENT DATA SHEET '!G38),"")</f>
        <v/>
      </c>
      <c s="229" t="str">
        <f>IFERROR(IF('STUDENT DATA SHEET '!H38="","",'STUDENT DATA SHEET '!H38),"")</f>
        <v/>
      </c>
      <c s="229" t="str">
        <f>IFERROR(UPPER(IF('STUDENT DATA SHEET '!I38="","",'STUDENT DATA SHEET '!I38)),"")</f>
        <v/>
      </c>
      <c s="229" t="str">
        <f>IFERROR(IF('STUDENT DATA SHEET '!J38="","",'STUDENT DATA SHEET '!J38),"")</f>
        <v/>
      </c>
      <c s="229" t="str">
        <f>IFERROR(IF('STUDENT DATA SHEET '!K38="","",'STUDENT DATA SHEET '!K38),"")</f>
        <v/>
      </c>
      <c s="229"/>
      <c s="102"/>
      <c s="102"/>
      <c s="102"/>
      <c s="102"/>
      <c s="209"/>
      <c s="209"/>
      <c s="209"/>
      <c s="209"/>
      <c s="209"/>
      <c s="209"/>
      <c s="209"/>
      <c s="209"/>
      <c s="209"/>
      <c s="209"/>
      <c s="209"/>
      <c s="209"/>
      <c s="209"/>
      <c s="209"/>
      <c s="209"/>
      <c s="209"/>
      <c s="209"/>
      <c s="209"/>
      <c s="209"/>
      <c s="209"/>
      <c s="209"/>
      <c s="209"/>
      <c s="209"/>
      <c s="209"/>
      <c s="209"/>
      <c s="209"/>
      <c s="209"/>
      <c s="209"/>
      <c s="89" t="str">
        <f>IF(B37="","",_xlfn.AGGREGATE(3,5,$B$6:B37))</f>
        <v/>
      </c>
      <c s="209"/>
      <c s="209"/>
      <c s="102"/>
      <c s="102"/>
      <c s="102"/>
      <c s="102"/>
      <c s="102"/>
      <c s="102"/>
      <c s="102"/>
      <c s="102"/>
      <c s="102"/>
      <c s="102"/>
      <c s="102"/>
      <c s="102"/>
      <c s="102"/>
      <c s="102"/>
      <c s="102"/>
      <c s="102"/>
      <c s="102"/>
      <c s="102"/>
      <c s="102"/>
      <c s="102"/>
      <c s="102"/>
      <c s="102"/>
      <c s="102"/>
      <c s="102"/>
      <c s="102"/>
      <c s="102"/>
      <c s="102"/>
      <c s="102"/>
      <c s="252" t="str">
        <f t="shared" si="18"/>
        <v/>
      </c>
      <c s="252" t="str">
        <f>IF($I37="","",'NOV 24'!$BX37)</f>
        <v/>
      </c>
      <c s="253" t="str">
        <f t="shared" si="19"/>
        <v/>
      </c>
      <c s="252" t="str">
        <f t="shared" si="20"/>
        <v/>
      </c>
      <c s="252" t="str">
        <f>IF($I37="","",'NOV 24'!$CA37)</f>
        <v/>
      </c>
      <c s="253" t="str">
        <f t="shared" si="21"/>
        <v/>
      </c>
      <c s="252" t="str">
        <f t="shared" si="22"/>
        <v/>
      </c>
      <c s="252" t="str">
        <f>IF($I37="","",'NOV 24'!$CD37)</f>
        <v/>
      </c>
      <c s="253" t="str">
        <f t="shared" si="23"/>
        <v/>
      </c>
      <c s="253"/>
      <c s="249">
        <v>31</v>
      </c>
      <c s="298"/>
      <c s="298"/>
      <c s="298"/>
      <c s="254" t="str">
        <f t="shared" si="24"/>
        <v/>
      </c>
      <c s="298"/>
      <c s="298"/>
      <c s="298"/>
      <c s="298"/>
      <c s="298"/>
      <c s="298"/>
      <c s="298"/>
      <c s="298"/>
    </row>
    <row r="38" spans="1:98" ht="20.25" customHeight="1">
      <c r="A38" s="249" t="str">
        <f>IF(B38="","",_xlfn.AGGREGATE(3,5,$B$6:B38))</f>
        <v/>
      </c>
      <c s="229" t="str">
        <f>IFERROR(IF('STUDENT DATA SHEET '!B39="","",'STUDENT DATA SHEET '!B39),"")</f>
        <v/>
      </c>
      <c s="229" t="str">
        <f>IFERROR(IF('STUDENT DATA SHEET '!C39="","",'STUDENT DATA SHEET '!C39),"")</f>
        <v/>
      </c>
      <c s="229" t="str">
        <f>IFERROR(IF('STUDENT DATA SHEET '!D39="","",'STUDENT DATA SHEET '!D39),"")</f>
        <v/>
      </c>
      <c s="250" t="str">
        <f>IFERROR(IF('STUDENT DATA SHEET '!E39="","",'STUDENT DATA SHEET '!E39),"")</f>
        <v/>
      </c>
      <c s="251" t="str">
        <f>IFERROR(IF('STUDENT DATA SHEET '!F39="","",'STUDENT DATA SHEET '!F39),"")</f>
        <v/>
      </c>
      <c s="229" t="str">
        <f>IFERROR(IF('STUDENT DATA SHEET '!G39="","",'STUDENT DATA SHEET '!G39),"")</f>
        <v/>
      </c>
      <c s="229" t="str">
        <f>IFERROR(IF('STUDENT DATA SHEET '!H39="","",'STUDENT DATA SHEET '!H39),"")</f>
        <v/>
      </c>
      <c s="229" t="str">
        <f>IFERROR(UPPER(IF('STUDENT DATA SHEET '!I39="","",'STUDENT DATA SHEET '!I39)),"")</f>
        <v/>
      </c>
      <c s="229" t="str">
        <f>IFERROR(IF('STUDENT DATA SHEET '!J39="","",'STUDENT DATA SHEET '!J39),"")</f>
        <v/>
      </c>
      <c s="229" t="str">
        <f>IFERROR(IF('STUDENT DATA SHEET '!K39="","",'STUDENT DATA SHEET '!K39),"")</f>
        <v/>
      </c>
      <c s="229"/>
      <c s="102"/>
      <c s="102"/>
      <c s="102"/>
      <c s="102"/>
      <c s="209"/>
      <c s="209"/>
      <c s="209"/>
      <c s="209"/>
      <c s="209"/>
      <c s="209"/>
      <c s="209"/>
      <c s="209"/>
      <c s="209"/>
      <c s="209"/>
      <c s="209"/>
      <c s="209"/>
      <c s="209"/>
      <c s="209"/>
      <c s="209"/>
      <c s="209"/>
      <c s="209"/>
      <c s="209"/>
      <c s="209"/>
      <c s="209"/>
      <c s="209"/>
      <c s="209"/>
      <c s="209"/>
      <c s="209"/>
      <c s="209"/>
      <c s="209"/>
      <c s="209"/>
      <c s="209"/>
      <c s="89" t="str">
        <f>IF(B38="","",_xlfn.AGGREGATE(3,5,$B$6:B38))</f>
        <v/>
      </c>
      <c s="209"/>
      <c s="209"/>
      <c s="102"/>
      <c s="102"/>
      <c s="102"/>
      <c s="102"/>
      <c s="102"/>
      <c s="102"/>
      <c s="102"/>
      <c s="102"/>
      <c s="102"/>
      <c s="102"/>
      <c s="102"/>
      <c s="102"/>
      <c s="102"/>
      <c s="102"/>
      <c s="102"/>
      <c s="102"/>
      <c s="102"/>
      <c s="102"/>
      <c s="102"/>
      <c s="102"/>
      <c s="102"/>
      <c s="102"/>
      <c s="102"/>
      <c s="102"/>
      <c s="102"/>
      <c s="102"/>
      <c s="102"/>
      <c s="102"/>
      <c s="252" t="str">
        <f t="shared" si="18"/>
        <v/>
      </c>
      <c s="252" t="str">
        <f>IF($I38="","",'NOV 24'!$BX38)</f>
        <v/>
      </c>
      <c s="253" t="str">
        <f t="shared" si="19"/>
        <v/>
      </c>
      <c s="252" t="str">
        <f t="shared" si="20"/>
        <v/>
      </c>
      <c s="252" t="str">
        <f>IF($I38="","",'NOV 24'!$CA38)</f>
        <v/>
      </c>
      <c s="253" t="str">
        <f t="shared" si="21"/>
        <v/>
      </c>
      <c s="252" t="str">
        <f t="shared" si="22"/>
        <v/>
      </c>
      <c s="252" t="str">
        <f>IF($I38="","",'NOV 24'!$CD38)</f>
        <v/>
      </c>
      <c s="253" t="str">
        <f t="shared" si="23"/>
        <v/>
      </c>
      <c s="253"/>
      <c s="249">
        <v>32</v>
      </c>
      <c s="298"/>
      <c s="298"/>
      <c s="298"/>
      <c s="254" t="str">
        <f t="shared" si="24"/>
        <v/>
      </c>
      <c s="298"/>
      <c s="298"/>
      <c s="298"/>
      <c s="298"/>
      <c s="298"/>
      <c s="298"/>
      <c s="298"/>
      <c s="298"/>
    </row>
    <row r="39" spans="1:98" ht="20.25" customHeight="1">
      <c r="A39" s="249" t="str">
        <f>IF(B39="","",_xlfn.AGGREGATE(3,5,$B$6:B39))</f>
        <v/>
      </c>
      <c s="229" t="str">
        <f>IFERROR(IF('STUDENT DATA SHEET '!B40="","",'STUDENT DATA SHEET '!B40),"")</f>
        <v/>
      </c>
      <c s="229" t="str">
        <f>IFERROR(IF('STUDENT DATA SHEET '!C40="","",'STUDENT DATA SHEET '!C40),"")</f>
        <v/>
      </c>
      <c s="229" t="str">
        <f>IFERROR(IF('STUDENT DATA SHEET '!D40="","",'STUDENT DATA SHEET '!D40),"")</f>
        <v/>
      </c>
      <c s="250" t="str">
        <f>IFERROR(IF('STUDENT DATA SHEET '!E40="","",'STUDENT DATA SHEET '!E40),"")</f>
        <v/>
      </c>
      <c s="251" t="str">
        <f>IFERROR(IF('STUDENT DATA SHEET '!F40="","",'STUDENT DATA SHEET '!F40),"")</f>
        <v/>
      </c>
      <c s="229" t="str">
        <f>IFERROR(IF('STUDENT DATA SHEET '!G40="","",'STUDENT DATA SHEET '!G40),"")</f>
        <v/>
      </c>
      <c s="229" t="str">
        <f>IFERROR(IF('STUDENT DATA SHEET '!H40="","",'STUDENT DATA SHEET '!H40),"")</f>
        <v/>
      </c>
      <c s="229" t="str">
        <f>IFERROR(UPPER(IF('STUDENT DATA SHEET '!I40="","",'STUDENT DATA SHEET '!I40)),"")</f>
        <v/>
      </c>
      <c s="229" t="str">
        <f>IFERROR(IF('STUDENT DATA SHEET '!J40="","",'STUDENT DATA SHEET '!J40),"")</f>
        <v/>
      </c>
      <c s="229" t="str">
        <f>IFERROR(IF('STUDENT DATA SHEET '!K40="","",'STUDENT DATA SHEET '!K40),"")</f>
        <v/>
      </c>
      <c s="229"/>
      <c s="102"/>
      <c s="102"/>
      <c s="102"/>
      <c s="102"/>
      <c s="209"/>
      <c s="209"/>
      <c s="209"/>
      <c s="209"/>
      <c s="209"/>
      <c s="209"/>
      <c s="209"/>
      <c s="209"/>
      <c s="209"/>
      <c s="209"/>
      <c s="209"/>
      <c s="209"/>
      <c s="209"/>
      <c s="209"/>
      <c s="209"/>
      <c s="209"/>
      <c s="209"/>
      <c s="209"/>
      <c s="209"/>
      <c s="209"/>
      <c s="209"/>
      <c s="209"/>
      <c s="209"/>
      <c s="209"/>
      <c s="209"/>
      <c s="209"/>
      <c s="209"/>
      <c s="209"/>
      <c s="89" t="str">
        <f>IF(B39="","",_xlfn.AGGREGATE(3,5,$B$6:B39))</f>
        <v/>
      </c>
      <c s="209"/>
      <c s="209"/>
      <c s="102"/>
      <c s="102"/>
      <c s="102"/>
      <c s="102"/>
      <c s="102"/>
      <c s="102"/>
      <c s="102"/>
      <c s="102"/>
      <c s="102"/>
      <c s="102"/>
      <c s="102"/>
      <c s="102"/>
      <c s="102"/>
      <c s="102"/>
      <c s="102"/>
      <c s="102"/>
      <c s="102"/>
      <c s="102"/>
      <c s="102"/>
      <c s="102"/>
      <c s="102"/>
      <c s="102"/>
      <c s="102"/>
      <c s="102"/>
      <c s="102"/>
      <c s="102"/>
      <c s="102"/>
      <c s="102"/>
      <c s="252" t="str">
        <f t="shared" si="18"/>
        <v/>
      </c>
      <c s="252" t="str">
        <f>IF($I39="","",'NOV 24'!$BX39)</f>
        <v/>
      </c>
      <c s="253" t="str">
        <f t="shared" si="19"/>
        <v/>
      </c>
      <c s="252" t="str">
        <f t="shared" si="20"/>
        <v/>
      </c>
      <c s="252" t="str">
        <f>IF($I39="","",'NOV 24'!$CA39)</f>
        <v/>
      </c>
      <c s="253" t="str">
        <f t="shared" si="21"/>
        <v/>
      </c>
      <c s="252" t="str">
        <f t="shared" si="22"/>
        <v/>
      </c>
      <c s="252" t="str">
        <f>IF($I39="","",'NOV 24'!$CD39)</f>
        <v/>
      </c>
      <c s="253" t="str">
        <f t="shared" si="23"/>
        <v/>
      </c>
      <c s="253"/>
      <c s="249">
        <v>33</v>
      </c>
      <c s="298"/>
      <c s="298"/>
      <c s="298"/>
      <c s="254" t="str">
        <f t="shared" si="24"/>
        <v/>
      </c>
      <c s="298"/>
      <c s="298"/>
      <c s="298"/>
      <c s="298"/>
      <c s="298"/>
      <c s="298"/>
      <c s="298"/>
      <c s="298"/>
    </row>
    <row r="40" spans="1:98" ht="20.25" customHeight="1">
      <c r="A40" s="249" t="str">
        <f>IF(B40="","",_xlfn.AGGREGATE(3,5,$B$6:B40))</f>
        <v/>
      </c>
      <c s="229" t="str">
        <f>IFERROR(IF('STUDENT DATA SHEET '!B41="","",'STUDENT DATA SHEET '!B41),"")</f>
        <v/>
      </c>
      <c s="229" t="str">
        <f>IFERROR(IF('STUDENT DATA SHEET '!C41="","",'STUDENT DATA SHEET '!C41),"")</f>
        <v/>
      </c>
      <c s="229" t="str">
        <f>IFERROR(IF('STUDENT DATA SHEET '!D41="","",'STUDENT DATA SHEET '!D41),"")</f>
        <v/>
      </c>
      <c s="250" t="str">
        <f>IFERROR(IF('STUDENT DATA SHEET '!E41="","",'STUDENT DATA SHEET '!E41),"")</f>
        <v/>
      </c>
      <c s="251" t="str">
        <f>IFERROR(IF('STUDENT DATA SHEET '!F41="","",'STUDENT DATA SHEET '!F41),"")</f>
        <v/>
      </c>
      <c s="229" t="str">
        <f>IFERROR(IF('STUDENT DATA SHEET '!G41="","",'STUDENT DATA SHEET '!G41),"")</f>
        <v/>
      </c>
      <c s="229" t="str">
        <f>IFERROR(IF('STUDENT DATA SHEET '!H41="","",'STUDENT DATA SHEET '!H41),"")</f>
        <v/>
      </c>
      <c s="229" t="str">
        <f>IFERROR(UPPER(IF('STUDENT DATA SHEET '!I41="","",'STUDENT DATA SHEET '!I41)),"")</f>
        <v/>
      </c>
      <c s="229" t="str">
        <f>IFERROR(IF('STUDENT DATA SHEET '!J41="","",'STUDENT DATA SHEET '!J41),"")</f>
        <v/>
      </c>
      <c s="229" t="str">
        <f>IFERROR(IF('STUDENT DATA SHEET '!K41="","",'STUDENT DATA SHEET '!K41),"")</f>
        <v/>
      </c>
      <c s="229"/>
      <c s="102"/>
      <c s="102"/>
      <c s="102"/>
      <c s="102"/>
      <c s="209"/>
      <c s="209"/>
      <c s="209"/>
      <c s="209"/>
      <c s="209"/>
      <c s="209"/>
      <c s="209"/>
      <c s="209"/>
      <c s="209"/>
      <c s="209"/>
      <c s="209"/>
      <c s="209"/>
      <c s="209"/>
      <c s="209"/>
      <c s="209"/>
      <c s="209"/>
      <c s="209"/>
      <c s="209"/>
      <c s="209"/>
      <c s="209"/>
      <c s="209"/>
      <c s="209"/>
      <c s="209"/>
      <c s="209"/>
      <c s="209"/>
      <c s="209"/>
      <c s="209"/>
      <c s="209"/>
      <c s="89" t="str">
        <f>IF(B40="","",_xlfn.AGGREGATE(3,5,$B$6:B40))</f>
        <v/>
      </c>
      <c s="209"/>
      <c s="209"/>
      <c s="102"/>
      <c s="102"/>
      <c s="102"/>
      <c s="102"/>
      <c s="102"/>
      <c s="102"/>
      <c s="102"/>
      <c s="102"/>
      <c s="102"/>
      <c s="102"/>
      <c s="102"/>
      <c s="102"/>
      <c s="102"/>
      <c s="102"/>
      <c s="102"/>
      <c s="102"/>
      <c s="102"/>
      <c s="102"/>
      <c s="102"/>
      <c s="102"/>
      <c s="102"/>
      <c s="102"/>
      <c s="102"/>
      <c s="102"/>
      <c s="102"/>
      <c s="102"/>
      <c s="102"/>
      <c s="102"/>
      <c s="252" t="str">
        <f t="shared" si="18"/>
        <v/>
      </c>
      <c s="252" t="str">
        <f>IF($I40="","",'NOV 24'!$BX40)</f>
        <v/>
      </c>
      <c s="253" t="str">
        <f t="shared" si="19"/>
        <v/>
      </c>
      <c s="252" t="str">
        <f t="shared" si="20"/>
        <v/>
      </c>
      <c s="252" t="str">
        <f>IF($I40="","",'NOV 24'!$CA40)</f>
        <v/>
      </c>
      <c s="253" t="str">
        <f t="shared" si="21"/>
        <v/>
      </c>
      <c s="252" t="str">
        <f t="shared" si="22"/>
        <v/>
      </c>
      <c s="252" t="str">
        <f>IF($I40="","",'NOV 24'!$CD40)</f>
        <v/>
      </c>
      <c s="253" t="str">
        <f t="shared" si="23"/>
        <v/>
      </c>
      <c s="253"/>
      <c s="249">
        <v>34</v>
      </c>
      <c s="298"/>
      <c s="298"/>
      <c s="298"/>
      <c s="254" t="str">
        <f t="shared" si="24"/>
        <v/>
      </c>
      <c s="298"/>
      <c s="298"/>
      <c s="298"/>
      <c s="298"/>
      <c s="298"/>
      <c s="298"/>
      <c s="298"/>
      <c s="298"/>
    </row>
    <row r="41" spans="1:98" ht="20.25" customHeight="1">
      <c r="A41" s="249" t="str">
        <f>IF(B41="","",_xlfn.AGGREGATE(3,5,$B$6:B41))</f>
        <v/>
      </c>
      <c s="229" t="str">
        <f>IFERROR(IF('STUDENT DATA SHEET '!B42="","",'STUDENT DATA SHEET '!B42),"")</f>
        <v/>
      </c>
      <c s="229" t="str">
        <f>IFERROR(IF('STUDENT DATA SHEET '!C42="","",'STUDENT DATA SHEET '!C42),"")</f>
        <v/>
      </c>
      <c s="229" t="str">
        <f>IFERROR(IF('STUDENT DATA SHEET '!D42="","",'STUDENT DATA SHEET '!D42),"")</f>
        <v/>
      </c>
      <c s="250" t="str">
        <f>IFERROR(IF('STUDENT DATA SHEET '!E42="","",'STUDENT DATA SHEET '!E42),"")</f>
        <v/>
      </c>
      <c s="251" t="str">
        <f>IFERROR(IF('STUDENT DATA SHEET '!F42="","",'STUDENT DATA SHEET '!F42),"")</f>
        <v/>
      </c>
      <c s="229" t="str">
        <f>IFERROR(IF('STUDENT DATA SHEET '!G42="","",'STUDENT DATA SHEET '!G42),"")</f>
        <v/>
      </c>
      <c s="229" t="str">
        <f>IFERROR(IF('STUDENT DATA SHEET '!H42="","",'STUDENT DATA SHEET '!H42),"")</f>
        <v/>
      </c>
      <c s="229" t="str">
        <f>IFERROR(UPPER(IF('STUDENT DATA SHEET '!I42="","",'STUDENT DATA SHEET '!I42)),"")</f>
        <v/>
      </c>
      <c s="229" t="str">
        <f>IFERROR(IF('STUDENT DATA SHEET '!J42="","",'STUDENT DATA SHEET '!J42),"")</f>
        <v/>
      </c>
      <c s="229" t="str">
        <f>IFERROR(IF('STUDENT DATA SHEET '!K42="","",'STUDENT DATA SHEET '!K42),"")</f>
        <v/>
      </c>
      <c s="229"/>
      <c s="102"/>
      <c s="102"/>
      <c s="102"/>
      <c s="102"/>
      <c s="209"/>
      <c s="209"/>
      <c s="209"/>
      <c s="209"/>
      <c s="209"/>
      <c s="209"/>
      <c s="209"/>
      <c s="209"/>
      <c s="209"/>
      <c s="209"/>
      <c s="209"/>
      <c s="209"/>
      <c s="209"/>
      <c s="209"/>
      <c s="209"/>
      <c s="209"/>
      <c s="209"/>
      <c s="209"/>
      <c s="209"/>
      <c s="209"/>
      <c s="209"/>
      <c s="209"/>
      <c s="209"/>
      <c s="209"/>
      <c s="209"/>
      <c s="209"/>
      <c s="209"/>
      <c s="209"/>
      <c s="89" t="str">
        <f>IF(B41="","",_xlfn.AGGREGATE(3,5,$B$6:B41))</f>
        <v/>
      </c>
      <c s="209"/>
      <c s="209"/>
      <c s="102"/>
      <c s="102"/>
      <c s="102"/>
      <c s="102"/>
      <c s="102"/>
      <c s="102"/>
      <c s="102"/>
      <c s="102"/>
      <c s="102"/>
      <c s="102"/>
      <c s="102"/>
      <c s="102"/>
      <c s="102"/>
      <c s="102"/>
      <c s="102"/>
      <c s="102"/>
      <c s="102"/>
      <c s="102"/>
      <c s="102"/>
      <c s="102"/>
      <c s="102"/>
      <c s="102"/>
      <c s="102"/>
      <c s="102"/>
      <c s="102"/>
      <c s="102"/>
      <c s="102"/>
      <c s="102"/>
      <c s="252" t="str">
        <f t="shared" si="18"/>
        <v/>
      </c>
      <c s="252" t="str">
        <f>IF($I41="","",'NOV 24'!$BX41)</f>
        <v/>
      </c>
      <c s="253" t="str">
        <f t="shared" si="19"/>
        <v/>
      </c>
      <c s="252" t="str">
        <f t="shared" si="20"/>
        <v/>
      </c>
      <c s="252" t="str">
        <f>IF($I41="","",'NOV 24'!$CA41)</f>
        <v/>
      </c>
      <c s="253" t="str">
        <f t="shared" si="21"/>
        <v/>
      </c>
      <c s="252" t="str">
        <f t="shared" si="22"/>
        <v/>
      </c>
      <c s="252" t="str">
        <f>IF($I41="","",'NOV 24'!$CD41)</f>
        <v/>
      </c>
      <c s="253" t="str">
        <f t="shared" si="23"/>
        <v/>
      </c>
      <c s="253"/>
      <c s="249">
        <v>35</v>
      </c>
      <c s="298"/>
      <c s="298"/>
      <c s="298"/>
      <c s="254" t="str">
        <f t="shared" si="24"/>
        <v/>
      </c>
      <c s="298"/>
      <c s="298"/>
      <c s="298"/>
      <c s="298"/>
      <c s="298"/>
      <c s="298"/>
      <c s="298"/>
      <c s="298"/>
    </row>
    <row r="42" spans="1:98" ht="20.25" customHeight="1">
      <c r="A42" s="249" t="str">
        <f>IF(B42="","",_xlfn.AGGREGATE(3,5,$B$6:B42))</f>
        <v/>
      </c>
      <c s="229" t="str">
        <f>IFERROR(IF('STUDENT DATA SHEET '!B43="","",'STUDENT DATA SHEET '!B43),"")</f>
        <v/>
      </c>
      <c s="229" t="str">
        <f>IFERROR(IF('STUDENT DATA SHEET '!C43="","",'STUDENT DATA SHEET '!C43),"")</f>
        <v/>
      </c>
      <c s="229" t="str">
        <f>IFERROR(IF('STUDENT DATA SHEET '!D43="","",'STUDENT DATA SHEET '!D43),"")</f>
        <v/>
      </c>
      <c s="250" t="str">
        <f>IFERROR(IF('STUDENT DATA SHEET '!E43="","",'STUDENT DATA SHEET '!E43),"")</f>
        <v/>
      </c>
      <c s="251" t="str">
        <f>IFERROR(IF('STUDENT DATA SHEET '!F43="","",'STUDENT DATA SHEET '!F43),"")</f>
        <v/>
      </c>
      <c s="229" t="str">
        <f>IFERROR(IF('STUDENT DATA SHEET '!G43="","",'STUDENT DATA SHEET '!G43),"")</f>
        <v/>
      </c>
      <c s="229" t="str">
        <f>IFERROR(IF('STUDENT DATA SHEET '!H43="","",'STUDENT DATA SHEET '!H43),"")</f>
        <v/>
      </c>
      <c s="229" t="str">
        <f>IFERROR(UPPER(IF('STUDENT DATA SHEET '!I43="","",'STUDENT DATA SHEET '!I43)),"")</f>
        <v/>
      </c>
      <c s="229" t="str">
        <f>IFERROR(IF('STUDENT DATA SHEET '!J43="","",'STUDENT DATA SHEET '!J43),"")</f>
        <v/>
      </c>
      <c s="229" t="str">
        <f>IFERROR(IF('STUDENT DATA SHEET '!K43="","",'STUDENT DATA SHEET '!K43),"")</f>
        <v/>
      </c>
      <c s="229"/>
      <c s="102"/>
      <c s="102"/>
      <c s="102"/>
      <c s="102"/>
      <c s="209"/>
      <c s="209"/>
      <c s="209"/>
      <c s="209"/>
      <c s="209"/>
      <c s="209"/>
      <c s="209"/>
      <c s="209"/>
      <c s="209"/>
      <c s="209"/>
      <c s="209"/>
      <c s="209"/>
      <c s="209"/>
      <c s="209"/>
      <c s="209"/>
      <c s="209"/>
      <c s="209"/>
      <c s="209"/>
      <c s="209"/>
      <c s="209"/>
      <c s="209"/>
      <c s="209"/>
      <c s="209"/>
      <c s="209"/>
      <c s="209"/>
      <c s="209"/>
      <c s="209"/>
      <c s="209"/>
      <c s="89" t="str">
        <f>IF(B42="","",_xlfn.AGGREGATE(3,5,$B$6:B42))</f>
        <v/>
      </c>
      <c s="209"/>
      <c s="209"/>
      <c s="102"/>
      <c s="102"/>
      <c s="102"/>
      <c s="102"/>
      <c s="102"/>
      <c s="102"/>
      <c s="102"/>
      <c s="102"/>
      <c s="102"/>
      <c s="102"/>
      <c s="102"/>
      <c s="102"/>
      <c s="102"/>
      <c s="102"/>
      <c s="102"/>
      <c s="102"/>
      <c s="102"/>
      <c s="102"/>
      <c s="102"/>
      <c s="102"/>
      <c s="102"/>
      <c s="102"/>
      <c s="102"/>
      <c s="102"/>
      <c s="102"/>
      <c s="102"/>
      <c s="102"/>
      <c s="102"/>
      <c s="252" t="str">
        <f t="shared" si="18"/>
        <v/>
      </c>
      <c s="252" t="str">
        <f>IF($I42="","",'NOV 24'!$BX42)</f>
        <v/>
      </c>
      <c s="253" t="str">
        <f t="shared" si="19"/>
        <v/>
      </c>
      <c s="252" t="str">
        <f t="shared" si="20"/>
        <v/>
      </c>
      <c s="252" t="str">
        <f>IF($I42="","",'NOV 24'!$CA42)</f>
        <v/>
      </c>
      <c s="253" t="str">
        <f t="shared" si="21"/>
        <v/>
      </c>
      <c s="252" t="str">
        <f t="shared" si="22"/>
        <v/>
      </c>
      <c s="252" t="str">
        <f>IF($I42="","",'NOV 24'!$CD42)</f>
        <v/>
      </c>
      <c s="253" t="str">
        <f t="shared" si="23"/>
        <v/>
      </c>
      <c s="253"/>
      <c s="249">
        <v>36</v>
      </c>
      <c s="298"/>
      <c s="298"/>
      <c s="298"/>
      <c s="254" t="str">
        <f t="shared" si="24"/>
        <v/>
      </c>
      <c s="298"/>
      <c s="298"/>
      <c s="298"/>
      <c s="298"/>
      <c s="298"/>
      <c s="298"/>
      <c s="298"/>
      <c s="298"/>
    </row>
    <row r="43" spans="1:98" ht="20.25" customHeight="1">
      <c r="A43" s="249" t="str">
        <f>IF(B43="","",_xlfn.AGGREGATE(3,5,$B$6:B43))</f>
        <v/>
      </c>
      <c s="229" t="str">
        <f>IFERROR(IF('STUDENT DATA SHEET '!B44="","",'STUDENT DATA SHEET '!B44),"")</f>
        <v/>
      </c>
      <c s="229" t="str">
        <f>IFERROR(IF('STUDENT DATA SHEET '!C44="","",'STUDENT DATA SHEET '!C44),"")</f>
        <v/>
      </c>
      <c s="229" t="str">
        <f>IFERROR(IF('STUDENT DATA SHEET '!D44="","",'STUDENT DATA SHEET '!D44),"")</f>
        <v/>
      </c>
      <c s="250" t="str">
        <f>IFERROR(IF('STUDENT DATA SHEET '!E44="","",'STUDENT DATA SHEET '!E44),"")</f>
        <v/>
      </c>
      <c s="251" t="str">
        <f>IFERROR(IF('STUDENT DATA SHEET '!F44="","",'STUDENT DATA SHEET '!F44),"")</f>
        <v/>
      </c>
      <c s="229" t="str">
        <f>IFERROR(IF('STUDENT DATA SHEET '!G44="","",'STUDENT DATA SHEET '!G44),"")</f>
        <v/>
      </c>
      <c s="229" t="str">
        <f>IFERROR(IF('STUDENT DATA SHEET '!H44="","",'STUDENT DATA SHEET '!H44),"")</f>
        <v/>
      </c>
      <c s="229" t="str">
        <f>IFERROR(UPPER(IF('STUDENT DATA SHEET '!I44="","",'STUDENT DATA SHEET '!I44)),"")</f>
        <v/>
      </c>
      <c s="229" t="str">
        <f>IFERROR(IF('STUDENT DATA SHEET '!J44="","",'STUDENT DATA SHEET '!J44),"")</f>
        <v/>
      </c>
      <c s="229" t="str">
        <f>IFERROR(IF('STUDENT DATA SHEET '!K44="","",'STUDENT DATA SHEET '!K44),"")</f>
        <v/>
      </c>
      <c s="229"/>
      <c s="102"/>
      <c s="102"/>
      <c s="102"/>
      <c s="102"/>
      <c s="209"/>
      <c s="209"/>
      <c s="209"/>
      <c s="209"/>
      <c s="209"/>
      <c s="209"/>
      <c s="209"/>
      <c s="209"/>
      <c s="209"/>
      <c s="209"/>
      <c s="209"/>
      <c s="209"/>
      <c s="209"/>
      <c s="209"/>
      <c s="209"/>
      <c s="209"/>
      <c s="209"/>
      <c s="209"/>
      <c s="209"/>
      <c s="209"/>
      <c s="209"/>
      <c s="209"/>
      <c s="209"/>
      <c s="209"/>
      <c s="209"/>
      <c s="209"/>
      <c s="209"/>
      <c s="209"/>
      <c s="89" t="str">
        <f>IF(B43="","",_xlfn.AGGREGATE(3,5,$B$6:B43))</f>
        <v/>
      </c>
      <c s="209"/>
      <c s="209"/>
      <c s="102"/>
      <c s="102"/>
      <c s="102"/>
      <c s="102"/>
      <c s="102"/>
      <c s="102"/>
      <c s="102"/>
      <c s="102"/>
      <c s="102"/>
      <c s="102"/>
      <c s="102"/>
      <c s="102"/>
      <c s="102"/>
      <c s="102"/>
      <c s="102"/>
      <c s="102"/>
      <c s="102"/>
      <c s="102"/>
      <c s="102"/>
      <c s="102"/>
      <c s="102"/>
      <c s="102"/>
      <c s="102"/>
      <c s="102"/>
      <c s="102"/>
      <c s="102"/>
      <c s="102"/>
      <c s="102"/>
      <c s="252" t="str">
        <f t="shared" si="18"/>
        <v/>
      </c>
      <c s="252" t="str">
        <f>IF($I43="","",'NOV 24'!$BX43)</f>
        <v/>
      </c>
      <c s="253" t="str">
        <f t="shared" si="19"/>
        <v/>
      </c>
      <c s="252" t="str">
        <f t="shared" si="20"/>
        <v/>
      </c>
      <c s="252" t="str">
        <f>IF($I43="","",'NOV 24'!$CA43)</f>
        <v/>
      </c>
      <c s="253" t="str">
        <f t="shared" si="21"/>
        <v/>
      </c>
      <c s="252" t="str">
        <f t="shared" si="22"/>
        <v/>
      </c>
      <c s="252" t="str">
        <f>IF($I43="","",'NOV 24'!$CD43)</f>
        <v/>
      </c>
      <c s="253" t="str">
        <f t="shared" si="23"/>
        <v/>
      </c>
      <c s="253"/>
      <c s="249">
        <v>37</v>
      </c>
      <c s="298"/>
      <c s="298"/>
      <c s="298"/>
      <c s="254" t="str">
        <f t="shared" si="24"/>
        <v/>
      </c>
      <c s="298"/>
      <c s="298"/>
      <c s="298"/>
      <c s="298"/>
      <c s="298"/>
      <c s="298"/>
      <c s="298"/>
      <c s="298"/>
    </row>
    <row r="44" spans="1:98" ht="20.25" customHeight="1">
      <c r="A44" s="249" t="str">
        <f>IF(B44="","",_xlfn.AGGREGATE(3,5,$B$6:B44))</f>
        <v/>
      </c>
      <c s="229" t="str">
        <f>IFERROR(IF('STUDENT DATA SHEET '!B45="","",'STUDENT DATA SHEET '!B45),"")</f>
        <v/>
      </c>
      <c s="229" t="str">
        <f>IFERROR(IF('STUDENT DATA SHEET '!C45="","",'STUDENT DATA SHEET '!C45),"")</f>
        <v/>
      </c>
      <c s="229" t="str">
        <f>IFERROR(IF('STUDENT DATA SHEET '!D45="","",'STUDENT DATA SHEET '!D45),"")</f>
        <v/>
      </c>
      <c s="250" t="str">
        <f>IFERROR(IF('STUDENT DATA SHEET '!E45="","",'STUDENT DATA SHEET '!E45),"")</f>
        <v/>
      </c>
      <c s="251" t="str">
        <f>IFERROR(IF('STUDENT DATA SHEET '!F45="","",'STUDENT DATA SHEET '!F45),"")</f>
        <v/>
      </c>
      <c s="229" t="str">
        <f>IFERROR(IF('STUDENT DATA SHEET '!G45="","",'STUDENT DATA SHEET '!G45),"")</f>
        <v/>
      </c>
      <c s="229" t="str">
        <f>IFERROR(IF('STUDENT DATA SHEET '!H45="","",'STUDENT DATA SHEET '!H45),"")</f>
        <v/>
      </c>
      <c s="229" t="str">
        <f>IFERROR(UPPER(IF('STUDENT DATA SHEET '!I45="","",'STUDENT DATA SHEET '!I45)),"")</f>
        <v/>
      </c>
      <c s="229" t="str">
        <f>IFERROR(IF('STUDENT DATA SHEET '!J45="","",'STUDENT DATA SHEET '!J45),"")</f>
        <v/>
      </c>
      <c s="229" t="str">
        <f>IFERROR(IF('STUDENT DATA SHEET '!K45="","",'STUDENT DATA SHEET '!K45),"")</f>
        <v/>
      </c>
      <c s="229"/>
      <c s="102"/>
      <c s="102"/>
      <c s="102"/>
      <c s="102"/>
      <c s="209"/>
      <c s="209"/>
      <c s="209"/>
      <c s="209"/>
      <c s="209"/>
      <c s="209"/>
      <c s="209"/>
      <c s="209"/>
      <c s="209"/>
      <c s="209"/>
      <c s="209"/>
      <c s="209"/>
      <c s="209"/>
      <c s="209"/>
      <c s="209"/>
      <c s="209"/>
      <c s="209"/>
      <c s="209"/>
      <c s="209"/>
      <c s="209"/>
      <c s="209"/>
      <c s="209"/>
      <c s="209"/>
      <c s="209"/>
      <c s="209"/>
      <c s="209"/>
      <c s="209"/>
      <c s="209"/>
      <c s="89" t="str">
        <f>IF(B44="","",_xlfn.AGGREGATE(3,5,$B$6:B44))</f>
        <v/>
      </c>
      <c s="209"/>
      <c s="209"/>
      <c s="102"/>
      <c s="102"/>
      <c s="102"/>
      <c s="102"/>
      <c s="102"/>
      <c s="102"/>
      <c s="102"/>
      <c s="102"/>
      <c s="102"/>
      <c s="102"/>
      <c s="102"/>
      <c s="102"/>
      <c s="102"/>
      <c s="102"/>
      <c s="102"/>
      <c s="102"/>
      <c s="102"/>
      <c s="102"/>
      <c s="102"/>
      <c s="102"/>
      <c s="102"/>
      <c s="102"/>
      <c s="102"/>
      <c s="102"/>
      <c s="102"/>
      <c s="102"/>
      <c s="102"/>
      <c s="102"/>
      <c s="252" t="str">
        <f t="shared" si="18"/>
        <v/>
      </c>
      <c s="252" t="str">
        <f>IF($I44="","",'NOV 24'!$BX44)</f>
        <v/>
      </c>
      <c s="253" t="str">
        <f t="shared" si="19"/>
        <v/>
      </c>
      <c s="252" t="str">
        <f t="shared" si="20"/>
        <v/>
      </c>
      <c s="252" t="str">
        <f>IF($I44="","",'NOV 24'!$CA44)</f>
        <v/>
      </c>
      <c s="253" t="str">
        <f t="shared" si="21"/>
        <v/>
      </c>
      <c s="252" t="str">
        <f t="shared" si="22"/>
        <v/>
      </c>
      <c s="252" t="str">
        <f>IF($I44="","",'NOV 24'!$CD44)</f>
        <v/>
      </c>
      <c s="253" t="str">
        <f t="shared" si="23"/>
        <v/>
      </c>
      <c s="253"/>
      <c s="249">
        <v>38</v>
      </c>
      <c s="298"/>
      <c s="298"/>
      <c s="298"/>
      <c s="254" t="str">
        <f t="shared" si="24"/>
        <v/>
      </c>
      <c s="298"/>
      <c s="298"/>
      <c s="298"/>
      <c s="298"/>
      <c s="298"/>
      <c s="298"/>
      <c s="298"/>
      <c s="298"/>
    </row>
    <row r="45" spans="1:98" ht="20.25" customHeight="1">
      <c r="A45" s="249" t="str">
        <f>IF(B45="","",_xlfn.AGGREGATE(3,5,$B$6:B45))</f>
        <v/>
      </c>
      <c s="229" t="str">
        <f>IFERROR(IF('STUDENT DATA SHEET '!B46="","",'STUDENT DATA SHEET '!B46),"")</f>
        <v/>
      </c>
      <c s="229" t="str">
        <f>IFERROR(IF('STUDENT DATA SHEET '!C46="","",'STUDENT DATA SHEET '!C46),"")</f>
        <v/>
      </c>
      <c s="229" t="str">
        <f>IFERROR(IF('STUDENT DATA SHEET '!D46="","",'STUDENT DATA SHEET '!D46),"")</f>
        <v/>
      </c>
      <c s="250" t="str">
        <f>IFERROR(IF('STUDENT DATA SHEET '!E46="","",'STUDENT DATA SHEET '!E46),"")</f>
        <v/>
      </c>
      <c s="251" t="str">
        <f>IFERROR(IF('STUDENT DATA SHEET '!F46="","",'STUDENT DATA SHEET '!F46),"")</f>
        <v/>
      </c>
      <c s="229" t="str">
        <f>IFERROR(IF('STUDENT DATA SHEET '!G46="","",'STUDENT DATA SHEET '!G46),"")</f>
        <v/>
      </c>
      <c s="229" t="str">
        <f>IFERROR(IF('STUDENT DATA SHEET '!H46="","",'STUDENT DATA SHEET '!H46),"")</f>
        <v/>
      </c>
      <c s="229" t="str">
        <f>IFERROR(UPPER(IF('STUDENT DATA SHEET '!I46="","",'STUDENT DATA SHEET '!I46)),"")</f>
        <v/>
      </c>
      <c s="229" t="str">
        <f>IFERROR(IF('STUDENT DATA SHEET '!J46="","",'STUDENT DATA SHEET '!J46),"")</f>
        <v/>
      </c>
      <c s="229" t="str">
        <f>IFERROR(IF('STUDENT DATA SHEET '!K46="","",'STUDENT DATA SHEET '!K46),"")</f>
        <v/>
      </c>
      <c s="229"/>
      <c s="102"/>
      <c s="102"/>
      <c s="102"/>
      <c s="102"/>
      <c s="209"/>
      <c s="209"/>
      <c s="209"/>
      <c s="209"/>
      <c s="209"/>
      <c s="209"/>
      <c s="209"/>
      <c s="209"/>
      <c s="209"/>
      <c s="209"/>
      <c s="209"/>
      <c s="209"/>
      <c s="209"/>
      <c s="209"/>
      <c s="209"/>
      <c s="209"/>
      <c s="209"/>
      <c s="209"/>
      <c s="209"/>
      <c s="209"/>
      <c s="209"/>
      <c s="209"/>
      <c s="209"/>
      <c s="209"/>
      <c s="209"/>
      <c s="209"/>
      <c s="209"/>
      <c s="209"/>
      <c s="89" t="str">
        <f>IF(B45="","",_xlfn.AGGREGATE(3,5,$B$6:B45))</f>
        <v/>
      </c>
      <c s="209"/>
      <c s="209"/>
      <c s="102"/>
      <c s="102"/>
      <c s="102"/>
      <c s="102"/>
      <c s="102"/>
      <c s="102"/>
      <c s="102"/>
      <c s="102"/>
      <c s="102"/>
      <c s="102"/>
      <c s="102"/>
      <c s="102"/>
      <c s="102"/>
      <c s="102"/>
      <c s="102"/>
      <c s="102"/>
      <c s="102"/>
      <c s="102"/>
      <c s="102"/>
      <c s="102"/>
      <c s="102"/>
      <c s="102"/>
      <c s="102"/>
      <c s="102"/>
      <c s="102"/>
      <c s="102"/>
      <c s="102"/>
      <c s="102"/>
      <c s="252" t="str">
        <f t="shared" si="18"/>
        <v/>
      </c>
      <c s="252" t="str">
        <f>IF($I45="","",'NOV 24'!$BX45)</f>
        <v/>
      </c>
      <c s="253" t="str">
        <f t="shared" si="19"/>
        <v/>
      </c>
      <c s="252" t="str">
        <f t="shared" si="20"/>
        <v/>
      </c>
      <c s="252" t="str">
        <f>IF($I45="","",'NOV 24'!$CA45)</f>
        <v/>
      </c>
      <c s="253" t="str">
        <f t="shared" si="21"/>
        <v/>
      </c>
      <c s="252" t="str">
        <f t="shared" si="22"/>
        <v/>
      </c>
      <c s="252" t="str">
        <f>IF($I45="","",'NOV 24'!$CD45)</f>
        <v/>
      </c>
      <c s="253" t="str">
        <f t="shared" si="23"/>
        <v/>
      </c>
      <c s="253"/>
      <c s="249">
        <v>39</v>
      </c>
      <c s="298"/>
      <c s="298"/>
      <c s="298"/>
      <c s="254" t="str">
        <f t="shared" si="24"/>
        <v/>
      </c>
      <c s="298"/>
      <c s="298"/>
      <c s="298"/>
      <c s="298"/>
      <c s="298"/>
      <c s="298"/>
      <c s="298"/>
      <c s="298"/>
    </row>
    <row r="46" spans="1:98" ht="20.25" customHeight="1">
      <c r="A46" s="249" t="str">
        <f>IF(B46="","",_xlfn.AGGREGATE(3,5,$B$6:B46))</f>
        <v/>
      </c>
      <c s="229" t="str">
        <f>IFERROR(IF('STUDENT DATA SHEET '!B47="","",'STUDENT DATA SHEET '!B47),"")</f>
        <v/>
      </c>
      <c s="229" t="str">
        <f>IFERROR(IF('STUDENT DATA SHEET '!C47="","",'STUDENT DATA SHEET '!C47),"")</f>
        <v/>
      </c>
      <c s="229" t="str">
        <f>IFERROR(IF('STUDENT DATA SHEET '!D47="","",'STUDENT DATA SHEET '!D47),"")</f>
        <v/>
      </c>
      <c s="250" t="str">
        <f>IFERROR(IF('STUDENT DATA SHEET '!E47="","",'STUDENT DATA SHEET '!E47),"")</f>
        <v/>
      </c>
      <c s="251" t="str">
        <f>IFERROR(IF('STUDENT DATA SHEET '!F47="","",'STUDENT DATA SHEET '!F47),"")</f>
        <v/>
      </c>
      <c s="229" t="str">
        <f>IFERROR(IF('STUDENT DATA SHEET '!G47="","",'STUDENT DATA SHEET '!G47),"")</f>
        <v/>
      </c>
      <c s="229" t="str">
        <f>IFERROR(IF('STUDENT DATA SHEET '!H47="","",'STUDENT DATA SHEET '!H47),"")</f>
        <v/>
      </c>
      <c s="229" t="str">
        <f>IFERROR(UPPER(IF('STUDENT DATA SHEET '!I47="","",'STUDENT DATA SHEET '!I47)),"")</f>
        <v/>
      </c>
      <c s="229" t="str">
        <f>IFERROR(IF('STUDENT DATA SHEET '!J47="","",'STUDENT DATA SHEET '!J47),"")</f>
        <v/>
      </c>
      <c s="229" t="str">
        <f>IFERROR(IF('STUDENT DATA SHEET '!K47="","",'STUDENT DATA SHEET '!K47),"")</f>
        <v/>
      </c>
      <c s="229"/>
      <c s="102"/>
      <c s="102"/>
      <c s="102"/>
      <c s="102"/>
      <c s="209"/>
      <c s="209"/>
      <c s="209"/>
      <c s="209"/>
      <c s="209"/>
      <c s="209"/>
      <c s="209"/>
      <c s="209"/>
      <c s="209"/>
      <c s="209"/>
      <c s="209"/>
      <c s="209"/>
      <c s="209"/>
      <c s="209"/>
      <c s="209"/>
      <c s="209"/>
      <c s="209"/>
      <c s="209"/>
      <c s="209"/>
      <c s="209"/>
      <c s="209"/>
      <c s="209"/>
      <c s="209"/>
      <c s="209"/>
      <c s="209"/>
      <c s="209"/>
      <c s="209"/>
      <c s="209"/>
      <c s="89" t="str">
        <f>IF(B46="","",_xlfn.AGGREGATE(3,5,$B$6:B46))</f>
        <v/>
      </c>
      <c s="209"/>
      <c s="209"/>
      <c s="102"/>
      <c s="102"/>
      <c s="102"/>
      <c s="102"/>
      <c s="102"/>
      <c s="102"/>
      <c s="102"/>
      <c s="102"/>
      <c s="102"/>
      <c s="102"/>
      <c s="102"/>
      <c s="102"/>
      <c s="102"/>
      <c s="102"/>
      <c s="102"/>
      <c s="102"/>
      <c s="102"/>
      <c s="102"/>
      <c s="102"/>
      <c s="102"/>
      <c s="102"/>
      <c s="102"/>
      <c s="102"/>
      <c s="102"/>
      <c s="102"/>
      <c s="102"/>
      <c s="102"/>
      <c s="102"/>
      <c s="252" t="str">
        <f t="shared" si="18"/>
        <v/>
      </c>
      <c s="252" t="str">
        <f>IF($I46="","",'NOV 24'!$BX46)</f>
        <v/>
      </c>
      <c s="253" t="str">
        <f t="shared" si="19"/>
        <v/>
      </c>
      <c s="252" t="str">
        <f t="shared" si="20"/>
        <v/>
      </c>
      <c s="252" t="str">
        <f>IF($I46="","",'NOV 24'!$CA46)</f>
        <v/>
      </c>
      <c s="253" t="str">
        <f t="shared" si="21"/>
        <v/>
      </c>
      <c s="252" t="str">
        <f t="shared" si="22"/>
        <v/>
      </c>
      <c s="252" t="str">
        <f>IF($I46="","",'NOV 24'!$CD46)</f>
        <v/>
      </c>
      <c s="253" t="str">
        <f t="shared" si="23"/>
        <v/>
      </c>
      <c s="253"/>
      <c s="249">
        <v>40</v>
      </c>
      <c s="298"/>
      <c s="298"/>
      <c s="298"/>
      <c s="254" t="str">
        <f t="shared" si="24"/>
        <v/>
      </c>
      <c s="298"/>
      <c s="298"/>
      <c s="298"/>
      <c s="298"/>
      <c s="298"/>
      <c s="298"/>
      <c s="298"/>
      <c s="298"/>
    </row>
    <row r="47" spans="1:98" ht="20.25" customHeight="1">
      <c r="A47" s="249" t="str">
        <f>IF(B47="","",_xlfn.AGGREGATE(3,5,$B$6:B47))</f>
        <v/>
      </c>
      <c s="229" t="str">
        <f>IFERROR(IF('STUDENT DATA SHEET '!B48="","",'STUDENT DATA SHEET '!B48),"")</f>
        <v/>
      </c>
      <c s="229" t="str">
        <f>IFERROR(IF('STUDENT DATA SHEET '!C48="","",'STUDENT DATA SHEET '!C48),"")</f>
        <v/>
      </c>
      <c s="229" t="str">
        <f>IFERROR(IF('STUDENT DATA SHEET '!D48="","",'STUDENT DATA SHEET '!D48),"")</f>
        <v/>
      </c>
      <c s="250" t="str">
        <f>IFERROR(IF('STUDENT DATA SHEET '!E48="","",'STUDENT DATA SHEET '!E48),"")</f>
        <v/>
      </c>
      <c s="251" t="str">
        <f>IFERROR(IF('STUDENT DATA SHEET '!F48="","",'STUDENT DATA SHEET '!F48),"")</f>
        <v/>
      </c>
      <c s="229" t="str">
        <f>IFERROR(IF('STUDENT DATA SHEET '!G48="","",'STUDENT DATA SHEET '!G48),"")</f>
        <v/>
      </c>
      <c s="229" t="str">
        <f>IFERROR(IF('STUDENT DATA SHEET '!H48="","",'STUDENT DATA SHEET '!H48),"")</f>
        <v/>
      </c>
      <c s="229" t="str">
        <f>IFERROR(UPPER(IF('STUDENT DATA SHEET '!I48="","",'STUDENT DATA SHEET '!I48)),"")</f>
        <v/>
      </c>
      <c s="229" t="str">
        <f>IFERROR(IF('STUDENT DATA SHEET '!J48="","",'STUDENT DATA SHEET '!J48),"")</f>
        <v/>
      </c>
      <c s="229" t="str">
        <f>IFERROR(IF('STUDENT DATA SHEET '!K48="","",'STUDENT DATA SHEET '!K48),"")</f>
        <v/>
      </c>
      <c s="229"/>
      <c s="102"/>
      <c s="102"/>
      <c s="102"/>
      <c s="102"/>
      <c s="209"/>
      <c s="209"/>
      <c s="209"/>
      <c s="209"/>
      <c s="209"/>
      <c s="209"/>
      <c s="209"/>
      <c s="209"/>
      <c s="209"/>
      <c s="209"/>
      <c s="209"/>
      <c s="209"/>
      <c s="209"/>
      <c s="209"/>
      <c s="209"/>
      <c s="209"/>
      <c s="209"/>
      <c s="209"/>
      <c s="209"/>
      <c s="209"/>
      <c s="209"/>
      <c s="209"/>
      <c s="209"/>
      <c s="209"/>
      <c s="209"/>
      <c s="209"/>
      <c s="209"/>
      <c s="209"/>
      <c s="89" t="str">
        <f>IF(B47="","",_xlfn.AGGREGATE(3,5,$B$6:B47))</f>
        <v/>
      </c>
      <c s="209"/>
      <c s="209"/>
      <c s="102"/>
      <c s="102"/>
      <c s="102"/>
      <c s="102"/>
      <c s="102"/>
      <c s="102"/>
      <c s="102"/>
      <c s="102"/>
      <c s="102"/>
      <c s="102"/>
      <c s="102"/>
      <c s="102"/>
      <c s="102"/>
      <c s="102"/>
      <c s="102"/>
      <c s="102"/>
      <c s="102"/>
      <c s="102"/>
      <c s="102"/>
      <c s="102"/>
      <c s="102"/>
      <c s="102"/>
      <c s="102"/>
      <c s="102"/>
      <c s="102"/>
      <c s="102"/>
      <c s="102"/>
      <c s="102"/>
      <c s="252" t="str">
        <f t="shared" si="18"/>
        <v/>
      </c>
      <c s="252" t="str">
        <f>IF($I47="","",'NOV 24'!$BX47)</f>
        <v/>
      </c>
      <c s="253" t="str">
        <f t="shared" si="19"/>
        <v/>
      </c>
      <c s="252" t="str">
        <f t="shared" si="20"/>
        <v/>
      </c>
      <c s="252" t="str">
        <f>IF($I47="","",'NOV 24'!$CA47)</f>
        <v/>
      </c>
      <c s="253" t="str">
        <f t="shared" si="21"/>
        <v/>
      </c>
      <c s="252" t="str">
        <f t="shared" si="22"/>
        <v/>
      </c>
      <c s="252" t="str">
        <f>IF($I47="","",'NOV 24'!$CD47)</f>
        <v/>
      </c>
      <c s="253" t="str">
        <f t="shared" si="23"/>
        <v/>
      </c>
      <c s="253"/>
      <c s="249">
        <v>41</v>
      </c>
      <c s="298"/>
      <c s="298"/>
      <c s="298"/>
      <c s="254" t="str">
        <f t="shared" si="24"/>
        <v/>
      </c>
      <c s="298"/>
      <c s="298"/>
      <c s="298"/>
      <c s="298"/>
      <c s="298"/>
      <c s="298"/>
      <c s="298"/>
      <c s="298"/>
    </row>
    <row r="48" spans="1:98" ht="20.25" customHeight="1">
      <c r="A48" s="249" t="str">
        <f>IF(B48="","",_xlfn.AGGREGATE(3,5,$B$6:B48))</f>
        <v/>
      </c>
      <c s="229" t="str">
        <f>IFERROR(IF('STUDENT DATA SHEET '!B49="","",'STUDENT DATA SHEET '!B49),"")</f>
        <v/>
      </c>
      <c s="229" t="str">
        <f>IFERROR(IF('STUDENT DATA SHEET '!C49="","",'STUDENT DATA SHEET '!C49),"")</f>
        <v/>
      </c>
      <c s="229" t="str">
        <f>IFERROR(IF('STUDENT DATA SHEET '!D49="","",'STUDENT DATA SHEET '!D49),"")</f>
        <v/>
      </c>
      <c s="250" t="str">
        <f>IFERROR(IF('STUDENT DATA SHEET '!E49="","",'STUDENT DATA SHEET '!E49),"")</f>
        <v/>
      </c>
      <c s="251" t="str">
        <f>IFERROR(IF('STUDENT DATA SHEET '!F49="","",'STUDENT DATA SHEET '!F49),"")</f>
        <v/>
      </c>
      <c s="229" t="str">
        <f>IFERROR(IF('STUDENT DATA SHEET '!G49="","",'STUDENT DATA SHEET '!G49),"")</f>
        <v/>
      </c>
      <c s="229" t="str">
        <f>IFERROR(IF('STUDENT DATA SHEET '!H49="","",'STUDENT DATA SHEET '!H49),"")</f>
        <v/>
      </c>
      <c s="229" t="str">
        <f>IFERROR(UPPER(IF('STUDENT DATA SHEET '!I49="","",'STUDENT DATA SHEET '!I49)),"")</f>
        <v/>
      </c>
      <c s="229" t="str">
        <f>IFERROR(IF('STUDENT DATA SHEET '!J49="","",'STUDENT DATA SHEET '!J49),"")</f>
        <v/>
      </c>
      <c s="229" t="str">
        <f>IFERROR(IF('STUDENT DATA SHEET '!K49="","",'STUDENT DATA SHEET '!K49),"")</f>
        <v/>
      </c>
      <c s="229"/>
      <c s="102"/>
      <c s="102"/>
      <c s="102"/>
      <c s="102"/>
      <c s="209"/>
      <c s="209"/>
      <c s="209"/>
      <c s="209"/>
      <c s="209"/>
      <c s="209"/>
      <c s="209"/>
      <c s="209"/>
      <c s="209"/>
      <c s="209"/>
      <c s="209"/>
      <c s="209"/>
      <c s="209"/>
      <c s="209"/>
      <c s="209"/>
      <c s="209"/>
      <c s="209"/>
      <c s="209"/>
      <c s="209"/>
      <c s="209"/>
      <c s="209"/>
      <c s="209"/>
      <c s="209"/>
      <c s="209"/>
      <c s="209"/>
      <c s="209"/>
      <c s="209"/>
      <c s="209"/>
      <c s="89" t="str">
        <f>IF(B48="","",_xlfn.AGGREGATE(3,5,$B$6:B48))</f>
        <v/>
      </c>
      <c s="209"/>
      <c s="209"/>
      <c s="102"/>
      <c s="102"/>
      <c s="102"/>
      <c s="102"/>
      <c s="102"/>
      <c s="102"/>
      <c s="102"/>
      <c s="102"/>
      <c s="102"/>
      <c s="102"/>
      <c s="102"/>
      <c s="102"/>
      <c s="102"/>
      <c s="102"/>
      <c s="102"/>
      <c s="102"/>
      <c s="102"/>
      <c s="102"/>
      <c s="102"/>
      <c s="102"/>
      <c s="102"/>
      <c s="102"/>
      <c s="102"/>
      <c s="102"/>
      <c s="102"/>
      <c s="102"/>
      <c s="102"/>
      <c s="102"/>
      <c s="252" t="str">
        <f t="shared" si="18"/>
        <v/>
      </c>
      <c s="252" t="str">
        <f>IF($I48="","",'NOV 24'!$BX48)</f>
        <v/>
      </c>
      <c s="253" t="str">
        <f t="shared" si="19"/>
        <v/>
      </c>
      <c s="252" t="str">
        <f t="shared" si="20"/>
        <v/>
      </c>
      <c s="252" t="str">
        <f>IF($I48="","",'NOV 24'!$CA48)</f>
        <v/>
      </c>
      <c s="253" t="str">
        <f t="shared" si="21"/>
        <v/>
      </c>
      <c s="252" t="str">
        <f t="shared" si="22"/>
        <v/>
      </c>
      <c s="252" t="str">
        <f>IF($I48="","",'NOV 24'!$CD48)</f>
        <v/>
      </c>
      <c s="253" t="str">
        <f t="shared" si="23"/>
        <v/>
      </c>
      <c s="253"/>
      <c s="249">
        <v>42</v>
      </c>
      <c s="298"/>
      <c s="298"/>
      <c s="298"/>
      <c s="254" t="str">
        <f t="shared" si="24"/>
        <v/>
      </c>
      <c s="298"/>
      <c s="298"/>
      <c s="298"/>
      <c s="298"/>
      <c s="298"/>
      <c s="298"/>
      <c s="298"/>
      <c s="298"/>
    </row>
    <row r="49" spans="1:98" ht="20.25" customHeight="1">
      <c r="A49" s="249" t="str">
        <f>IF(B49="","",_xlfn.AGGREGATE(3,5,$B$6:B49))</f>
        <v/>
      </c>
      <c s="229" t="str">
        <f>IFERROR(IF('STUDENT DATA SHEET '!B50="","",'STUDENT DATA SHEET '!B50),"")</f>
        <v/>
      </c>
      <c s="229" t="str">
        <f>IFERROR(IF('STUDENT DATA SHEET '!C50="","",'STUDENT DATA SHEET '!C50),"")</f>
        <v/>
      </c>
      <c s="229" t="str">
        <f>IFERROR(IF('STUDENT DATA SHEET '!D50="","",'STUDENT DATA SHEET '!D50),"")</f>
        <v/>
      </c>
      <c s="250" t="str">
        <f>IFERROR(IF('STUDENT DATA SHEET '!E50="","",'STUDENT DATA SHEET '!E50),"")</f>
        <v/>
      </c>
      <c s="251" t="str">
        <f>IFERROR(IF('STUDENT DATA SHEET '!F50="","",'STUDENT DATA SHEET '!F50),"")</f>
        <v/>
      </c>
      <c s="229" t="str">
        <f>IFERROR(IF('STUDENT DATA SHEET '!G50="","",'STUDENT DATA SHEET '!G50),"")</f>
        <v/>
      </c>
      <c s="229" t="str">
        <f>IFERROR(IF('STUDENT DATA SHEET '!H50="","",'STUDENT DATA SHEET '!H50),"")</f>
        <v/>
      </c>
      <c s="229" t="str">
        <f>IFERROR(UPPER(IF('STUDENT DATA SHEET '!I50="","",'STUDENT DATA SHEET '!I50)),"")</f>
        <v/>
      </c>
      <c s="229" t="str">
        <f>IFERROR(IF('STUDENT DATA SHEET '!J50="","",'STUDENT DATA SHEET '!J50),"")</f>
        <v/>
      </c>
      <c s="229" t="str">
        <f>IFERROR(IF('STUDENT DATA SHEET '!K50="","",'STUDENT DATA SHEET '!K50),"")</f>
        <v/>
      </c>
      <c s="229"/>
      <c s="102"/>
      <c s="102"/>
      <c s="102"/>
      <c s="102"/>
      <c s="209"/>
      <c s="209"/>
      <c s="209"/>
      <c s="209"/>
      <c s="209"/>
      <c s="209"/>
      <c s="209"/>
      <c s="209"/>
      <c s="209"/>
      <c s="209"/>
      <c s="209"/>
      <c s="209"/>
      <c s="209"/>
      <c s="209"/>
      <c s="209"/>
      <c s="209"/>
      <c s="209"/>
      <c s="209"/>
      <c s="209"/>
      <c s="209"/>
      <c s="209"/>
      <c s="209"/>
      <c s="209"/>
      <c s="209"/>
      <c s="209"/>
      <c s="209"/>
      <c s="209"/>
      <c s="209"/>
      <c s="89" t="str">
        <f>IF(B49="","",_xlfn.AGGREGATE(3,5,$B$6:B49))</f>
        <v/>
      </c>
      <c s="209"/>
      <c s="209"/>
      <c s="102"/>
      <c s="102"/>
      <c s="102"/>
      <c s="102"/>
      <c s="102"/>
      <c s="102"/>
      <c s="102"/>
      <c s="102"/>
      <c s="102"/>
      <c s="102"/>
      <c s="102"/>
      <c s="102"/>
      <c s="102"/>
      <c s="102"/>
      <c s="102"/>
      <c s="102"/>
      <c s="102"/>
      <c s="102"/>
      <c s="102"/>
      <c s="102"/>
      <c s="102"/>
      <c s="102"/>
      <c s="102"/>
      <c s="102"/>
      <c s="102"/>
      <c s="102"/>
      <c s="102"/>
      <c s="102"/>
      <c s="252" t="str">
        <f t="shared" si="18"/>
        <v/>
      </c>
      <c s="252" t="str">
        <f>IF($I49="","",'NOV 24'!$BX49)</f>
        <v/>
      </c>
      <c s="253" t="str">
        <f t="shared" si="19"/>
        <v/>
      </c>
      <c s="252" t="str">
        <f t="shared" si="20"/>
        <v/>
      </c>
      <c s="252" t="str">
        <f>IF($I49="","",'NOV 24'!$CA49)</f>
        <v/>
      </c>
      <c s="253" t="str">
        <f t="shared" si="21"/>
        <v/>
      </c>
      <c s="252" t="str">
        <f t="shared" si="22"/>
        <v/>
      </c>
      <c s="252" t="str">
        <f>IF($I49="","",'NOV 24'!$CD49)</f>
        <v/>
      </c>
      <c s="253" t="str">
        <f t="shared" si="23"/>
        <v/>
      </c>
      <c s="253"/>
      <c s="249">
        <v>43</v>
      </c>
      <c s="298"/>
      <c s="298"/>
      <c s="298"/>
      <c s="254" t="str">
        <f t="shared" si="24"/>
        <v/>
      </c>
      <c s="298"/>
      <c s="298"/>
      <c s="298"/>
      <c s="298"/>
      <c s="298"/>
      <c s="298"/>
      <c s="298"/>
      <c s="298"/>
    </row>
    <row r="50" spans="1:98" ht="20.25" customHeight="1">
      <c r="A50" s="249" t="str">
        <f>IF(B50="","",_xlfn.AGGREGATE(3,5,$B$6:B50))</f>
        <v/>
      </c>
      <c s="229" t="str">
        <f>IFERROR(IF('STUDENT DATA SHEET '!B51="","",'STUDENT DATA SHEET '!B51),"")</f>
        <v/>
      </c>
      <c s="229" t="str">
        <f>IFERROR(IF('STUDENT DATA SHEET '!C51="","",'STUDENT DATA SHEET '!C51),"")</f>
        <v/>
      </c>
      <c s="229" t="str">
        <f>IFERROR(IF('STUDENT DATA SHEET '!D51="","",'STUDENT DATA SHEET '!D51),"")</f>
        <v/>
      </c>
      <c s="250" t="str">
        <f>IFERROR(IF('STUDENT DATA SHEET '!E51="","",'STUDENT DATA SHEET '!E51),"")</f>
        <v/>
      </c>
      <c s="251" t="str">
        <f>IFERROR(IF('STUDENT DATA SHEET '!F51="","",'STUDENT DATA SHEET '!F51),"")</f>
        <v/>
      </c>
      <c s="229" t="str">
        <f>IFERROR(IF('STUDENT DATA SHEET '!G51="","",'STUDENT DATA SHEET '!G51),"")</f>
        <v/>
      </c>
      <c s="229" t="str">
        <f>IFERROR(IF('STUDENT DATA SHEET '!H51="","",'STUDENT DATA SHEET '!H51),"")</f>
        <v/>
      </c>
      <c s="229" t="str">
        <f>IFERROR(UPPER(IF('STUDENT DATA SHEET '!I51="","",'STUDENT DATA SHEET '!I51)),"")</f>
        <v/>
      </c>
      <c s="229" t="str">
        <f>IFERROR(IF('STUDENT DATA SHEET '!J51="","",'STUDENT DATA SHEET '!J51),"")</f>
        <v/>
      </c>
      <c s="229" t="str">
        <f>IFERROR(IF('STUDENT DATA SHEET '!K51="","",'STUDENT DATA SHEET '!K51),"")</f>
        <v/>
      </c>
      <c s="229"/>
      <c s="102"/>
      <c s="102"/>
      <c s="102"/>
      <c s="102"/>
      <c s="209"/>
      <c s="209"/>
      <c s="209"/>
      <c s="209"/>
      <c s="209"/>
      <c s="209"/>
      <c s="209"/>
      <c s="209"/>
      <c s="209"/>
      <c s="209"/>
      <c s="209"/>
      <c s="209"/>
      <c s="209"/>
      <c s="209"/>
      <c s="209"/>
      <c s="209"/>
      <c s="209"/>
      <c s="209"/>
      <c s="209"/>
      <c s="209"/>
      <c s="209"/>
      <c s="209"/>
      <c s="209"/>
      <c s="209"/>
      <c s="209"/>
      <c s="209"/>
      <c s="209"/>
      <c s="209"/>
      <c s="89" t="str">
        <f>IF(B50="","",_xlfn.AGGREGATE(3,5,$B$6:B50))</f>
        <v/>
      </c>
      <c s="209"/>
      <c s="209"/>
      <c s="102"/>
      <c s="102"/>
      <c s="102"/>
      <c s="102"/>
      <c s="102"/>
      <c s="102"/>
      <c s="102"/>
      <c s="102"/>
      <c s="102"/>
      <c s="102"/>
      <c s="102"/>
      <c s="102"/>
      <c s="102"/>
      <c s="102"/>
      <c s="102"/>
      <c s="102"/>
      <c s="102"/>
      <c s="102"/>
      <c s="102"/>
      <c s="102"/>
      <c s="102"/>
      <c s="102"/>
      <c s="102"/>
      <c s="102"/>
      <c s="102"/>
      <c s="102"/>
      <c s="102"/>
      <c s="102"/>
      <c s="252" t="str">
        <f t="shared" si="18"/>
        <v/>
      </c>
      <c s="252" t="str">
        <f>IF($I50="","",'NOV 24'!$BX50)</f>
        <v/>
      </c>
      <c s="253" t="str">
        <f t="shared" si="19"/>
        <v/>
      </c>
      <c s="252" t="str">
        <f t="shared" si="20"/>
        <v/>
      </c>
      <c s="252" t="str">
        <f>IF($I50="","",'NOV 24'!$CA50)</f>
        <v/>
      </c>
      <c s="253" t="str">
        <f t="shared" si="21"/>
        <v/>
      </c>
      <c s="252" t="str">
        <f t="shared" si="22"/>
        <v/>
      </c>
      <c s="252" t="str">
        <f>IF($I50="","",'NOV 24'!$CD50)</f>
        <v/>
      </c>
      <c s="253" t="str">
        <f t="shared" si="23"/>
        <v/>
      </c>
      <c s="253"/>
      <c s="249">
        <v>44</v>
      </c>
      <c s="298"/>
      <c s="298"/>
      <c s="298"/>
      <c s="254" t="str">
        <f t="shared" si="24"/>
        <v/>
      </c>
      <c s="298"/>
      <c s="298"/>
      <c s="298"/>
      <c s="298"/>
      <c s="298"/>
      <c s="298"/>
      <c s="298"/>
      <c s="298"/>
    </row>
    <row r="51" spans="1:98" ht="20.25" customHeight="1">
      <c r="A51" s="249" t="str">
        <f>IF(B51="","",_xlfn.AGGREGATE(3,5,$B$6:B51))</f>
        <v/>
      </c>
      <c s="229" t="str">
        <f>IFERROR(IF('STUDENT DATA SHEET '!B52="","",'STUDENT DATA SHEET '!B52),"")</f>
        <v/>
      </c>
      <c s="229" t="str">
        <f>IFERROR(IF('STUDENT DATA SHEET '!C52="","",'STUDENT DATA SHEET '!C52),"")</f>
        <v/>
      </c>
      <c s="229" t="str">
        <f>IFERROR(IF('STUDENT DATA SHEET '!D52="","",'STUDENT DATA SHEET '!D52),"")</f>
        <v/>
      </c>
      <c s="250" t="str">
        <f>IFERROR(IF('STUDENT DATA SHEET '!E52="","",'STUDENT DATA SHEET '!E52),"")</f>
        <v/>
      </c>
      <c s="251" t="str">
        <f>IFERROR(IF('STUDENT DATA SHEET '!F52="","",'STUDENT DATA SHEET '!F52),"")</f>
        <v/>
      </c>
      <c s="229" t="str">
        <f>IFERROR(IF('STUDENT DATA SHEET '!G52="","",'STUDENT DATA SHEET '!G52),"")</f>
        <v/>
      </c>
      <c s="229" t="str">
        <f>IFERROR(IF('STUDENT DATA SHEET '!H52="","",'STUDENT DATA SHEET '!H52),"")</f>
        <v/>
      </c>
      <c s="229" t="str">
        <f>IFERROR(UPPER(IF('STUDENT DATA SHEET '!I52="","",'STUDENT DATA SHEET '!I52)),"")</f>
        <v/>
      </c>
      <c s="229" t="str">
        <f>IFERROR(IF('STUDENT DATA SHEET '!J52="","",'STUDENT DATA SHEET '!J52),"")</f>
        <v/>
      </c>
      <c s="229" t="str">
        <f>IFERROR(IF('STUDENT DATA SHEET '!K52="","",'STUDENT DATA SHEET '!K52),"")</f>
        <v/>
      </c>
      <c s="229"/>
      <c s="102"/>
      <c s="102"/>
      <c s="102"/>
      <c s="102"/>
      <c s="102"/>
      <c s="102"/>
      <c s="102"/>
      <c s="102"/>
      <c s="102"/>
      <c s="102"/>
      <c s="102"/>
      <c s="102"/>
      <c s="102"/>
      <c s="102"/>
      <c s="102"/>
      <c s="102"/>
      <c s="102"/>
      <c s="102"/>
      <c s="102"/>
      <c s="102"/>
      <c s="102"/>
      <c s="102"/>
      <c s="102"/>
      <c s="102"/>
      <c s="102"/>
      <c s="102"/>
      <c s="102"/>
      <c s="102"/>
      <c s="102"/>
      <c s="102"/>
      <c s="102"/>
      <c s="102"/>
      <c s="89" t="str">
        <f>IF(B51="","",_xlfn.AGGREGATE(3,5,$B$6:B51))</f>
        <v/>
      </c>
      <c s="209"/>
      <c s="209"/>
      <c s="102"/>
      <c s="102"/>
      <c s="102"/>
      <c s="102"/>
      <c s="102"/>
      <c s="102"/>
      <c s="102"/>
      <c s="102"/>
      <c s="102"/>
      <c s="102"/>
      <c s="102"/>
      <c s="102"/>
      <c s="102"/>
      <c s="102"/>
      <c s="102"/>
      <c s="102"/>
      <c s="102"/>
      <c s="102"/>
      <c s="102"/>
      <c s="102"/>
      <c s="102"/>
      <c s="102"/>
      <c s="102"/>
      <c s="102"/>
      <c s="102"/>
      <c s="102"/>
      <c s="102"/>
      <c s="102"/>
      <c s="252" t="str">
        <f t="shared" si="18"/>
        <v/>
      </c>
      <c s="252" t="str">
        <f>IF($I51="","",'NOV 24'!$BX51)</f>
        <v/>
      </c>
      <c s="253" t="str">
        <f t="shared" si="19"/>
        <v/>
      </c>
      <c s="252" t="str">
        <f t="shared" si="20"/>
        <v/>
      </c>
      <c s="252" t="str">
        <f>IF($I51="","",'NOV 24'!$CA51)</f>
        <v/>
      </c>
      <c s="253" t="str">
        <f t="shared" si="21"/>
        <v/>
      </c>
      <c s="252" t="str">
        <f t="shared" si="22"/>
        <v/>
      </c>
      <c s="252" t="str">
        <f>IF($I51="","",'NOV 24'!$CD51)</f>
        <v/>
      </c>
      <c s="253" t="str">
        <f t="shared" si="23"/>
        <v/>
      </c>
      <c s="253"/>
      <c s="249">
        <v>45</v>
      </c>
      <c s="298"/>
      <c s="298"/>
      <c s="298"/>
      <c s="254" t="str">
        <f t="shared" si="24"/>
        <v/>
      </c>
      <c s="298"/>
      <c s="298"/>
      <c s="298"/>
      <c s="298"/>
      <c s="298"/>
      <c s="298"/>
      <c s="298"/>
      <c s="298"/>
    </row>
    <row r="52" spans="1:98" ht="20.25" customHeight="1">
      <c r="A52" s="249" t="str">
        <f>IF(B52="","",_xlfn.AGGREGATE(3,5,$B$6:B52))</f>
        <v/>
      </c>
      <c s="229" t="str">
        <f>IFERROR(IF('STUDENT DATA SHEET '!B53="","",'STUDENT DATA SHEET '!B53),"")</f>
        <v/>
      </c>
      <c s="229" t="str">
        <f>IFERROR(IF('STUDENT DATA SHEET '!C53="","",'STUDENT DATA SHEET '!C53),"")</f>
        <v/>
      </c>
      <c s="229" t="str">
        <f>IFERROR(IF('STUDENT DATA SHEET '!D53="","",'STUDENT DATA SHEET '!D53),"")</f>
        <v/>
      </c>
      <c s="250" t="str">
        <f>IFERROR(IF('STUDENT DATA SHEET '!E53="","",'STUDENT DATA SHEET '!E53),"")</f>
        <v/>
      </c>
      <c s="251" t="str">
        <f>IFERROR(IF('STUDENT DATA SHEET '!F53="","",'STUDENT DATA SHEET '!F53),"")</f>
        <v/>
      </c>
      <c s="229" t="str">
        <f>IFERROR(IF('STUDENT DATA SHEET '!G53="","",'STUDENT DATA SHEET '!G53),"")</f>
        <v/>
      </c>
      <c s="229" t="str">
        <f>IFERROR(IF('STUDENT DATA SHEET '!H53="","",'STUDENT DATA SHEET '!H53),"")</f>
        <v/>
      </c>
      <c s="229" t="str">
        <f>IFERROR(UPPER(IF('STUDENT DATA SHEET '!I53="","",'STUDENT DATA SHEET '!I53)),"")</f>
        <v/>
      </c>
      <c s="229" t="str">
        <f>IFERROR(IF('STUDENT DATA SHEET '!J53="","",'STUDENT DATA SHEET '!J53),"")</f>
        <v/>
      </c>
      <c s="229" t="str">
        <f>IFERROR(IF('STUDENT DATA SHEET '!K53="","",'STUDENT DATA SHEET '!K53),"")</f>
        <v/>
      </c>
      <c s="229"/>
      <c s="102"/>
      <c s="102"/>
      <c s="102"/>
      <c s="102"/>
      <c s="102"/>
      <c s="102"/>
      <c s="102"/>
      <c s="102"/>
      <c s="102"/>
      <c s="102"/>
      <c s="102"/>
      <c s="102"/>
      <c s="102"/>
      <c s="102"/>
      <c s="102"/>
      <c s="102"/>
      <c s="102"/>
      <c s="102"/>
      <c s="102"/>
      <c s="102"/>
      <c s="102"/>
      <c s="102"/>
      <c s="102"/>
      <c s="102"/>
      <c s="102"/>
      <c s="102"/>
      <c s="102"/>
      <c s="102"/>
      <c s="102"/>
      <c s="102"/>
      <c s="102"/>
      <c s="102"/>
      <c s="89" t="str">
        <f>IF(B52="","",_xlfn.AGGREGATE(3,5,$B$6:B52))</f>
        <v/>
      </c>
      <c s="209"/>
      <c s="209"/>
      <c s="102"/>
      <c s="102"/>
      <c s="102"/>
      <c s="102"/>
      <c s="102"/>
      <c s="102"/>
      <c s="102"/>
      <c s="102"/>
      <c s="102"/>
      <c s="102"/>
      <c s="102"/>
      <c s="102"/>
      <c s="102"/>
      <c s="102"/>
      <c s="102"/>
      <c s="102"/>
      <c s="102"/>
      <c s="102"/>
      <c s="102"/>
      <c s="102"/>
      <c s="102"/>
      <c s="102"/>
      <c s="102"/>
      <c s="102"/>
      <c s="102"/>
      <c s="102"/>
      <c s="102"/>
      <c s="102"/>
      <c s="252" t="str">
        <f t="shared" si="18"/>
        <v/>
      </c>
      <c s="252" t="str">
        <f>IF($I52="","",'NOV 24'!$BX52)</f>
        <v/>
      </c>
      <c s="253" t="str">
        <f t="shared" si="19"/>
        <v/>
      </c>
      <c s="252" t="str">
        <f t="shared" si="20"/>
        <v/>
      </c>
      <c s="252" t="str">
        <f>IF($I52="","",'NOV 24'!$CA52)</f>
        <v/>
      </c>
      <c s="253" t="str">
        <f t="shared" si="21"/>
        <v/>
      </c>
      <c s="252" t="str">
        <f t="shared" si="22"/>
        <v/>
      </c>
      <c s="252" t="str">
        <f>IF($I52="","",'NOV 24'!$CD52)</f>
        <v/>
      </c>
      <c s="253" t="str">
        <f t="shared" si="23"/>
        <v/>
      </c>
      <c s="253"/>
      <c s="249">
        <v>46</v>
      </c>
      <c s="298"/>
      <c s="298"/>
      <c s="298"/>
      <c s="254" t="str">
        <f t="shared" si="24"/>
        <v/>
      </c>
      <c s="298"/>
      <c s="298"/>
      <c s="298"/>
      <c s="298"/>
      <c s="298"/>
      <c s="298"/>
      <c s="298"/>
      <c s="298"/>
    </row>
    <row r="53" spans="1:98" ht="20.25" customHeight="1">
      <c r="A53" s="249" t="str">
        <f>IF(B53="","",_xlfn.AGGREGATE(3,5,$B$6:B53))</f>
        <v/>
      </c>
      <c s="229" t="str">
        <f>IFERROR(IF('STUDENT DATA SHEET '!B54="","",'STUDENT DATA SHEET '!B54),"")</f>
        <v/>
      </c>
      <c s="229" t="str">
        <f>IFERROR(IF('STUDENT DATA SHEET '!C54="","",'STUDENT DATA SHEET '!C54),"")</f>
        <v/>
      </c>
      <c s="229" t="str">
        <f>IFERROR(IF('STUDENT DATA SHEET '!D54="","",'STUDENT DATA SHEET '!D54),"")</f>
        <v/>
      </c>
      <c s="250" t="str">
        <f>IFERROR(IF('STUDENT DATA SHEET '!E54="","",'STUDENT DATA SHEET '!E54),"")</f>
        <v/>
      </c>
      <c s="251" t="str">
        <f>IFERROR(IF('STUDENT DATA SHEET '!F54="","",'STUDENT DATA SHEET '!F54),"")</f>
        <v/>
      </c>
      <c s="229" t="str">
        <f>IFERROR(IF('STUDENT DATA SHEET '!G54="","",'STUDENT DATA SHEET '!G54),"")</f>
        <v/>
      </c>
      <c s="229" t="str">
        <f>IFERROR(IF('STUDENT DATA SHEET '!H54="","",'STUDENT DATA SHEET '!H54),"")</f>
        <v/>
      </c>
      <c s="229" t="str">
        <f>IFERROR(UPPER(IF('STUDENT DATA SHEET '!I54="","",'STUDENT DATA SHEET '!I54)),"")</f>
        <v/>
      </c>
      <c s="229" t="str">
        <f>IFERROR(IF('STUDENT DATA SHEET '!J54="","",'STUDENT DATA SHEET '!J54),"")</f>
        <v/>
      </c>
      <c s="229" t="str">
        <f>IFERROR(IF('STUDENT DATA SHEET '!K54="","",'STUDENT DATA SHEET '!K54),"")</f>
        <v/>
      </c>
      <c s="229"/>
      <c s="102"/>
      <c s="102"/>
      <c s="102"/>
      <c s="102"/>
      <c s="102"/>
      <c s="102"/>
      <c s="102"/>
      <c s="102"/>
      <c s="102"/>
      <c s="102"/>
      <c s="102"/>
      <c s="102"/>
      <c s="102"/>
      <c s="102"/>
      <c s="102"/>
      <c s="102"/>
      <c s="102"/>
      <c s="102"/>
      <c s="102"/>
      <c s="102"/>
      <c s="102"/>
      <c s="102"/>
      <c s="102"/>
      <c s="102"/>
      <c s="102"/>
      <c s="102"/>
      <c s="102"/>
      <c s="102"/>
      <c s="102"/>
      <c s="102"/>
      <c s="102"/>
      <c s="102"/>
      <c s="89" t="str">
        <f>IF(B53="","",_xlfn.AGGREGATE(3,5,$B$6:B53))</f>
        <v/>
      </c>
      <c s="209"/>
      <c s="209"/>
      <c s="102"/>
      <c s="102"/>
      <c s="102"/>
      <c s="102"/>
      <c s="102"/>
      <c s="102"/>
      <c s="102"/>
      <c s="102"/>
      <c s="102"/>
      <c s="102"/>
      <c s="102"/>
      <c s="102"/>
      <c s="102"/>
      <c s="102"/>
      <c s="102"/>
      <c s="102"/>
      <c s="102"/>
      <c s="102"/>
      <c s="102"/>
      <c s="102"/>
      <c s="102"/>
      <c s="102"/>
      <c s="102"/>
      <c s="102"/>
      <c s="102"/>
      <c s="102"/>
      <c s="102"/>
      <c s="102"/>
      <c s="252" t="str">
        <f t="shared" si="18"/>
        <v/>
      </c>
      <c s="252" t="str">
        <f>IF($I53="","",'NOV 24'!$BX53)</f>
        <v/>
      </c>
      <c s="253" t="str">
        <f t="shared" si="19"/>
        <v/>
      </c>
      <c s="252" t="str">
        <f t="shared" si="20"/>
        <v/>
      </c>
      <c s="252" t="str">
        <f>IF($I53="","",'NOV 24'!$CA53)</f>
        <v/>
      </c>
      <c s="253" t="str">
        <f t="shared" si="21"/>
        <v/>
      </c>
      <c s="252" t="str">
        <f t="shared" si="22"/>
        <v/>
      </c>
      <c s="252" t="str">
        <f>IF($I53="","",'NOV 24'!$CD53)</f>
        <v/>
      </c>
      <c s="253" t="str">
        <f t="shared" si="23"/>
        <v/>
      </c>
      <c s="253"/>
      <c s="249">
        <v>47</v>
      </c>
      <c s="298"/>
      <c s="298"/>
      <c s="298"/>
      <c s="254" t="str">
        <f t="shared" si="24"/>
        <v/>
      </c>
      <c s="298"/>
      <c s="298"/>
      <c s="298"/>
      <c s="298"/>
      <c s="298"/>
      <c s="298"/>
      <c s="298"/>
      <c s="298"/>
    </row>
    <row r="54" spans="1:98" ht="20.25" customHeight="1">
      <c r="A54" s="249" t="str">
        <f>IF(B54="","",_xlfn.AGGREGATE(3,5,$B$6:B54))</f>
        <v/>
      </c>
      <c s="229" t="str">
        <f>IFERROR(IF('STUDENT DATA SHEET '!B55="","",'STUDENT DATA SHEET '!B55),"")</f>
        <v/>
      </c>
      <c s="229" t="str">
        <f>IFERROR(IF('STUDENT DATA SHEET '!C55="","",'STUDENT DATA SHEET '!C55),"")</f>
        <v/>
      </c>
      <c s="229" t="str">
        <f>IFERROR(IF('STUDENT DATA SHEET '!D55="","",'STUDENT DATA SHEET '!D55),"")</f>
        <v/>
      </c>
      <c s="250" t="str">
        <f>IFERROR(IF('STUDENT DATA SHEET '!E55="","",'STUDENT DATA SHEET '!E55),"")</f>
        <v/>
      </c>
      <c s="251" t="str">
        <f>IFERROR(IF('STUDENT DATA SHEET '!F55="","",'STUDENT DATA SHEET '!F55),"")</f>
        <v/>
      </c>
      <c s="229" t="str">
        <f>IFERROR(IF('STUDENT DATA SHEET '!G55="","",'STUDENT DATA SHEET '!G55),"")</f>
        <v/>
      </c>
      <c s="229" t="str">
        <f>IFERROR(IF('STUDENT DATA SHEET '!H55="","",'STUDENT DATA SHEET '!H55),"")</f>
        <v/>
      </c>
      <c s="229" t="str">
        <f>IFERROR(UPPER(IF('STUDENT DATA SHEET '!I55="","",'STUDENT DATA SHEET '!I55)),"")</f>
        <v/>
      </c>
      <c s="229" t="str">
        <f>IFERROR(IF('STUDENT DATA SHEET '!J55="","",'STUDENT DATA SHEET '!J55),"")</f>
        <v/>
      </c>
      <c s="229" t="str">
        <f>IFERROR(IF('STUDENT DATA SHEET '!K55="","",'STUDENT DATA SHEET '!K55),"")</f>
        <v/>
      </c>
      <c s="229"/>
      <c s="102"/>
      <c s="102"/>
      <c s="102"/>
      <c s="102"/>
      <c s="102"/>
      <c s="102"/>
      <c s="102"/>
      <c s="102"/>
      <c s="102"/>
      <c s="102"/>
      <c s="102"/>
      <c s="102"/>
      <c s="102"/>
      <c s="102"/>
      <c s="102"/>
      <c s="102"/>
      <c s="102"/>
      <c s="102"/>
      <c s="102"/>
      <c s="102"/>
      <c s="102"/>
      <c s="102"/>
      <c s="102"/>
      <c s="102"/>
      <c s="102"/>
      <c s="102"/>
      <c s="102"/>
      <c s="102"/>
      <c s="102"/>
      <c s="102"/>
      <c s="102"/>
      <c s="102"/>
      <c s="89" t="str">
        <f>IF(B54="","",_xlfn.AGGREGATE(3,5,$B$6:B54))</f>
        <v/>
      </c>
      <c s="209"/>
      <c s="209"/>
      <c s="102"/>
      <c s="102"/>
      <c s="102"/>
      <c s="102"/>
      <c s="102"/>
      <c s="102"/>
      <c s="102"/>
      <c s="102"/>
      <c s="102"/>
      <c s="102"/>
      <c s="102"/>
      <c s="102"/>
      <c s="102"/>
      <c s="102"/>
      <c s="102"/>
      <c s="102"/>
      <c s="102"/>
      <c s="102"/>
      <c s="102"/>
      <c s="102"/>
      <c s="102"/>
      <c s="102"/>
      <c s="102"/>
      <c s="102"/>
      <c s="102"/>
      <c s="102"/>
      <c s="102"/>
      <c s="102"/>
      <c s="252" t="str">
        <f t="shared" si="18"/>
        <v/>
      </c>
      <c s="252" t="str">
        <f>IF($I54="","",'NOV 24'!$BX54)</f>
        <v/>
      </c>
      <c s="253" t="str">
        <f t="shared" si="19"/>
        <v/>
      </c>
      <c s="252" t="str">
        <f t="shared" si="20"/>
        <v/>
      </c>
      <c s="252" t="str">
        <f>IF($I54="","",'NOV 24'!$CA54)</f>
        <v/>
      </c>
      <c s="253" t="str">
        <f t="shared" si="21"/>
        <v/>
      </c>
      <c s="252" t="str">
        <f t="shared" si="22"/>
        <v/>
      </c>
      <c s="252" t="str">
        <f>IF($I54="","",'NOV 24'!$CD54)</f>
        <v/>
      </c>
      <c s="253" t="str">
        <f t="shared" si="23"/>
        <v/>
      </c>
      <c s="253"/>
      <c s="249">
        <v>48</v>
      </c>
      <c s="298"/>
      <c s="298"/>
      <c s="298"/>
      <c s="254" t="str">
        <f t="shared" si="24"/>
        <v/>
      </c>
      <c s="298"/>
      <c s="298"/>
      <c s="298"/>
      <c s="298"/>
      <c s="298"/>
      <c s="298"/>
      <c s="298"/>
      <c s="298"/>
    </row>
    <row r="55" spans="1:98" ht="20.25" customHeight="1">
      <c r="A55" s="249" t="str">
        <f>IF('STUDENT DATA SHEET '!A56="","",'STUDENT DATA SHEET '!A56)</f>
        <v/>
      </c>
      <c s="229" t="str">
        <f>IFERROR(IF('STUDENT DATA SHEET '!B56="","",'STUDENT DATA SHEET '!B56),"")</f>
        <v/>
      </c>
      <c s="229" t="str">
        <f>IFERROR(IF('STUDENT DATA SHEET '!C56="","",'STUDENT DATA SHEET '!C56),"")</f>
        <v/>
      </c>
      <c s="229" t="str">
        <f>IFERROR(IF('STUDENT DATA SHEET '!D56="","",'STUDENT DATA SHEET '!D56),"")</f>
        <v/>
      </c>
      <c s="250" t="str">
        <f>IFERROR(IF('STUDENT DATA SHEET '!E56="","",'STUDENT DATA SHEET '!E56),"")</f>
        <v/>
      </c>
      <c s="251" t="str">
        <f>IFERROR(IF('STUDENT DATA SHEET '!F56="","",'STUDENT DATA SHEET '!F56),"")</f>
        <v/>
      </c>
      <c s="229" t="str">
        <f>IFERROR(IF('STUDENT DATA SHEET '!G56="","",'STUDENT DATA SHEET '!G56),"")</f>
        <v/>
      </c>
      <c s="229" t="str">
        <f>IFERROR(IF('STUDENT DATA SHEET '!H56="","",'STUDENT DATA SHEET '!H56),"")</f>
        <v/>
      </c>
      <c s="229" t="str">
        <f>IFERROR(UPPER(IF('STUDENT DATA SHEET '!I56="","",'STUDENT DATA SHEET '!I56)),"")</f>
        <v/>
      </c>
      <c s="229" t="str">
        <f>IFERROR(IF('STUDENT DATA SHEET '!J56="","",'STUDENT DATA SHEET '!J56),"")</f>
        <v/>
      </c>
      <c s="229" t="str">
        <f>IFERROR(IF('STUDENT DATA SHEET '!K56="","",'STUDENT DATA SHEET '!K56),"")</f>
        <v/>
      </c>
      <c s="229"/>
      <c s="102"/>
      <c s="102"/>
      <c s="102"/>
      <c s="102"/>
      <c s="102"/>
      <c s="102"/>
      <c s="102"/>
      <c s="102"/>
      <c s="102"/>
      <c s="102"/>
      <c s="102"/>
      <c s="102"/>
      <c s="102"/>
      <c s="102"/>
      <c s="102"/>
      <c s="102"/>
      <c s="102"/>
      <c s="102"/>
      <c s="102"/>
      <c s="102"/>
      <c s="102"/>
      <c s="102"/>
      <c s="102"/>
      <c s="102"/>
      <c s="102"/>
      <c s="102"/>
      <c s="102"/>
      <c s="102"/>
      <c s="102"/>
      <c s="102"/>
      <c s="102"/>
      <c s="102"/>
      <c s="89" t="str">
        <f>IF(B55="","",_xlfn.AGGREGATE(3,5,$B$6:B55))</f>
        <v/>
      </c>
      <c s="209"/>
      <c s="209"/>
      <c s="102"/>
      <c s="102"/>
      <c s="102"/>
      <c s="102"/>
      <c s="102"/>
      <c s="102"/>
      <c s="102"/>
      <c s="102"/>
      <c s="102"/>
      <c s="102"/>
      <c s="102"/>
      <c s="102"/>
      <c s="102"/>
      <c s="102"/>
      <c s="102"/>
      <c s="102"/>
      <c s="102"/>
      <c s="102"/>
      <c s="102"/>
      <c s="102"/>
      <c s="102"/>
      <c s="102"/>
      <c s="102"/>
      <c s="102"/>
      <c s="102"/>
      <c s="102"/>
      <c s="102"/>
      <c s="102"/>
      <c s="252" t="str">
        <f t="shared" si="18"/>
        <v/>
      </c>
      <c s="252" t="str">
        <f>IF($I55="","",'NOV 24'!$BX55)</f>
        <v/>
      </c>
      <c s="253" t="str">
        <f t="shared" si="19"/>
        <v/>
      </c>
      <c s="252" t="str">
        <f t="shared" si="20"/>
        <v/>
      </c>
      <c s="252" t="str">
        <f>IF($I55="","",'NOV 24'!$CA55)</f>
        <v/>
      </c>
      <c s="253" t="str">
        <f t="shared" si="21"/>
        <v/>
      </c>
      <c s="252" t="str">
        <f t="shared" si="22"/>
        <v/>
      </c>
      <c s="252" t="str">
        <f>IF($I55="","",'NOV 24'!$CD55)</f>
        <v/>
      </c>
      <c s="253" t="str">
        <f t="shared" si="23"/>
        <v/>
      </c>
      <c s="253"/>
      <c s="249">
        <v>49</v>
      </c>
      <c s="298"/>
      <c s="298"/>
      <c s="298"/>
      <c s="254" t="str">
        <f t="shared" si="24"/>
        <v/>
      </c>
      <c s="298"/>
      <c s="298"/>
      <c s="298"/>
      <c s="298"/>
      <c s="298"/>
      <c s="298"/>
      <c s="298"/>
      <c s="298"/>
    </row>
    <row r="56" spans="1:98" ht="15.75" customHeight="1">
      <c r="A56" s="249" t="str">
        <f>IF('STUDENT DATA SHEET '!A57="","",'STUDENT DATA SHEET '!A57)</f>
        <v/>
      </c>
      <c s="229" t="str">
        <f>IFERROR(IF('STUDENT DATA SHEET '!B57="","",'STUDENT DATA SHEET '!B57),"")</f>
        <v/>
      </c>
      <c s="229" t="str">
        <f>IFERROR(IF('STUDENT DATA SHEET '!C57="","",'STUDENT DATA SHEET '!C57),"")</f>
        <v/>
      </c>
      <c s="229" t="str">
        <f>IFERROR(IF('STUDENT DATA SHEET '!D57="","",'STUDENT DATA SHEET '!D57),"")</f>
        <v/>
      </c>
      <c s="250" t="str">
        <f>IFERROR(IF('STUDENT DATA SHEET '!E57="","",'STUDENT DATA SHEET '!E57),"")</f>
        <v/>
      </c>
      <c s="251" t="str">
        <f>IFERROR(IF('STUDENT DATA SHEET '!F57="","",'STUDENT DATA SHEET '!F57),"")</f>
        <v/>
      </c>
      <c s="229" t="str">
        <f>IFERROR(IF('STUDENT DATA SHEET '!G57="","",'STUDENT DATA SHEET '!G57),"")</f>
        <v/>
      </c>
      <c s="229" t="str">
        <f>IFERROR(IF('STUDENT DATA SHEET '!H57="","",'STUDENT DATA SHEET '!H57),"")</f>
        <v/>
      </c>
      <c s="229" t="str">
        <f>IFERROR(UPPER(IF('STUDENT DATA SHEET '!I57="","",'STUDENT DATA SHEET '!I57)),"")</f>
        <v/>
      </c>
      <c s="229" t="str">
        <f>IFERROR(IF('STUDENT DATA SHEET '!J57="","",'STUDENT DATA SHEET '!J57),"")</f>
        <v/>
      </c>
      <c s="229" t="str">
        <f>IFERROR(IF('STUDENT DATA SHEET '!K57="","",'STUDENT DATA SHEET '!K57),"")</f>
        <v/>
      </c>
      <c s="229"/>
      <c s="102"/>
      <c s="102"/>
      <c s="102"/>
      <c s="102"/>
      <c s="102"/>
      <c s="102"/>
      <c s="102"/>
      <c s="102"/>
      <c s="102"/>
      <c s="102"/>
      <c s="102"/>
      <c s="102"/>
      <c s="102"/>
      <c s="102"/>
      <c s="102"/>
      <c s="102"/>
      <c s="102"/>
      <c s="102"/>
      <c s="102"/>
      <c s="102"/>
      <c s="102"/>
      <c s="102"/>
      <c s="102"/>
      <c s="102"/>
      <c s="102"/>
      <c s="102"/>
      <c s="102"/>
      <c s="102"/>
      <c s="102"/>
      <c s="102"/>
      <c s="102"/>
      <c s="102"/>
      <c s="89" t="str">
        <f>IF(B56="","",_xlfn.AGGREGATE(3,5,$B$6:B56))</f>
        <v/>
      </c>
      <c s="209"/>
      <c s="209"/>
      <c s="102"/>
      <c s="102"/>
      <c s="102"/>
      <c s="102"/>
      <c s="102"/>
      <c s="102"/>
      <c s="102"/>
      <c s="102"/>
      <c s="102"/>
      <c s="102"/>
      <c s="102"/>
      <c s="102"/>
      <c s="102"/>
      <c s="102"/>
      <c s="102"/>
      <c s="102"/>
      <c s="102"/>
      <c s="102"/>
      <c s="102"/>
      <c s="102"/>
      <c s="102"/>
      <c s="102"/>
      <c s="102"/>
      <c s="102"/>
      <c s="102"/>
      <c s="102"/>
      <c s="102"/>
      <c s="102"/>
      <c s="252" t="str">
        <f t="shared" si="18"/>
        <v/>
      </c>
      <c s="252" t="str">
        <f>IF($I56="","",'NOV 24'!$BX56)</f>
        <v/>
      </c>
      <c s="253" t="str">
        <f t="shared" si="19"/>
        <v/>
      </c>
      <c s="252" t="str">
        <f t="shared" si="20"/>
        <v/>
      </c>
      <c s="252" t="str">
        <f>IF($I56="","",'NOV 24'!$CA56)</f>
        <v/>
      </c>
      <c s="253" t="str">
        <f t="shared" si="21"/>
        <v/>
      </c>
      <c s="252" t="str">
        <f t="shared" si="22"/>
        <v/>
      </c>
      <c s="252" t="str">
        <f>IF($I56="","",'NOV 24'!$CD56)</f>
        <v/>
      </c>
      <c s="253" t="str">
        <f t="shared" si="23"/>
        <v/>
      </c>
      <c s="253"/>
      <c s="249">
        <v>50</v>
      </c>
      <c s="298"/>
      <c s="298"/>
      <c s="298"/>
      <c s="254" t="str">
        <f t="shared" si="24"/>
        <v/>
      </c>
      <c s="298"/>
      <c s="298"/>
      <c s="298"/>
      <c s="298"/>
      <c s="298"/>
      <c s="298"/>
      <c s="298"/>
      <c s="298"/>
    </row>
    <row r="57" spans="1:98" ht="15.75" customHeight="1">
      <c r="A57" s="249" t="str">
        <f>IF('STUDENT DATA SHEET '!A58="","",'STUDENT DATA SHEET '!A58)</f>
        <v/>
      </c>
      <c s="229" t="str">
        <f>IFERROR(IF('STUDENT DATA SHEET '!B58="","",'STUDENT DATA SHEET '!B58),"")</f>
        <v/>
      </c>
      <c s="229" t="str">
        <f>IFERROR(IF('STUDENT DATA SHEET '!C58="","",'STUDENT DATA SHEET '!C58),"")</f>
        <v/>
      </c>
      <c s="229" t="str">
        <f>IFERROR(IF('STUDENT DATA SHEET '!D58="","",'STUDENT DATA SHEET '!D58),"")</f>
        <v/>
      </c>
      <c s="250" t="str">
        <f>IFERROR(IF('STUDENT DATA SHEET '!E58="","",'STUDENT DATA SHEET '!E58),"")</f>
        <v/>
      </c>
      <c s="251" t="str">
        <f>IFERROR(IF('STUDENT DATA SHEET '!F58="","",'STUDENT DATA SHEET '!F58),"")</f>
        <v/>
      </c>
      <c s="229" t="str">
        <f>IFERROR(IF('STUDENT DATA SHEET '!G58="","",'STUDENT DATA SHEET '!G58),"")</f>
        <v/>
      </c>
      <c s="229" t="str">
        <f>IFERROR(IF('STUDENT DATA SHEET '!H58="","",'STUDENT DATA SHEET '!H58),"")</f>
        <v/>
      </c>
      <c s="229" t="str">
        <f>IFERROR(UPPER(IF('STUDENT DATA SHEET '!I58="","",'STUDENT DATA SHEET '!I58)),"")</f>
        <v/>
      </c>
      <c s="229" t="str">
        <f>IFERROR(IF('STUDENT DATA SHEET '!J58="","",'STUDENT DATA SHEET '!J58),"")</f>
        <v/>
      </c>
      <c s="229" t="str">
        <f>IFERROR(IF('STUDENT DATA SHEET '!K58="","",'STUDENT DATA SHEET '!K58),"")</f>
        <v/>
      </c>
      <c s="229"/>
      <c s="102"/>
      <c s="102"/>
      <c s="102"/>
      <c s="102"/>
      <c s="102"/>
      <c s="102"/>
      <c s="102"/>
      <c s="102"/>
      <c s="102"/>
      <c s="102"/>
      <c s="102"/>
      <c s="102"/>
      <c s="102"/>
      <c s="102"/>
      <c s="102"/>
      <c s="102"/>
      <c s="102"/>
      <c s="102"/>
      <c s="102"/>
      <c s="102"/>
      <c s="102"/>
      <c s="102"/>
      <c s="102"/>
      <c s="102"/>
      <c s="102"/>
      <c s="102"/>
      <c s="102"/>
      <c s="102"/>
      <c s="102"/>
      <c s="102"/>
      <c s="102"/>
      <c s="102"/>
      <c s="89" t="str">
        <f>IF(B57="","",_xlfn.AGGREGATE(3,5,$B$6:B57))</f>
        <v/>
      </c>
      <c s="209"/>
      <c s="209"/>
      <c s="102"/>
      <c s="102"/>
      <c s="102"/>
      <c s="102"/>
      <c s="102"/>
      <c s="102"/>
      <c s="102"/>
      <c s="102"/>
      <c s="102"/>
      <c s="102"/>
      <c s="102"/>
      <c s="102"/>
      <c s="102"/>
      <c s="102"/>
      <c s="102"/>
      <c s="102"/>
      <c s="102"/>
      <c s="102"/>
      <c s="102"/>
      <c s="102"/>
      <c s="102"/>
      <c s="102"/>
      <c s="102"/>
      <c s="102"/>
      <c s="102"/>
      <c s="102"/>
      <c s="102"/>
      <c s="102"/>
      <c s="252" t="str">
        <f t="shared" si="18"/>
        <v/>
      </c>
      <c s="252" t="str">
        <f>IF($I57="","",'NOV 24'!$BX57)</f>
        <v/>
      </c>
      <c s="253" t="str">
        <f t="shared" si="19"/>
        <v/>
      </c>
      <c s="252" t="str">
        <f t="shared" si="20"/>
        <v/>
      </c>
      <c s="252" t="str">
        <f>IF($I57="","",'NOV 24'!$CA57)</f>
        <v/>
      </c>
      <c s="253" t="str">
        <f t="shared" si="21"/>
        <v/>
      </c>
      <c s="252" t="str">
        <f t="shared" si="22"/>
        <v/>
      </c>
      <c s="252" t="str">
        <f>IF($I57="","",'NOV 24'!$CD57)</f>
        <v/>
      </c>
      <c s="253" t="str">
        <f t="shared" si="23"/>
        <v/>
      </c>
      <c s="253"/>
      <c s="249">
        <v>51</v>
      </c>
      <c s="298"/>
      <c s="298"/>
      <c s="298"/>
      <c s="254" t="str">
        <f t="shared" si="24"/>
        <v/>
      </c>
      <c s="298"/>
      <c s="298"/>
      <c s="298"/>
      <c s="298"/>
      <c s="298"/>
      <c s="298"/>
      <c s="298"/>
      <c s="298"/>
    </row>
    <row r="58" spans="1:98" ht="15.75" customHeight="1">
      <c r="A58" s="249" t="str">
        <f>IF('STUDENT DATA SHEET '!A59="","",'STUDENT DATA SHEET '!A59)</f>
        <v/>
      </c>
      <c s="229" t="str">
        <f>IFERROR(IF('STUDENT DATA SHEET '!B59="","",'STUDENT DATA SHEET '!B59),"")</f>
        <v/>
      </c>
      <c s="229" t="str">
        <f>IFERROR(IF('STUDENT DATA SHEET '!C59="","",'STUDENT DATA SHEET '!C59),"")</f>
        <v/>
      </c>
      <c s="229" t="str">
        <f>IFERROR(IF('STUDENT DATA SHEET '!D59="","",'STUDENT DATA SHEET '!D59),"")</f>
        <v/>
      </c>
      <c s="250" t="str">
        <f>IFERROR(IF('STUDENT DATA SHEET '!E59="","",'STUDENT DATA SHEET '!E59),"")</f>
        <v/>
      </c>
      <c s="251" t="str">
        <f>IFERROR(IF('STUDENT DATA SHEET '!F59="","",'STUDENT DATA SHEET '!F59),"")</f>
        <v/>
      </c>
      <c s="229" t="str">
        <f>IFERROR(IF('STUDENT DATA SHEET '!G59="","",'STUDENT DATA SHEET '!G59),"")</f>
        <v/>
      </c>
      <c s="229" t="str">
        <f>IFERROR(IF('STUDENT DATA SHEET '!H59="","",'STUDENT DATA SHEET '!H59),"")</f>
        <v/>
      </c>
      <c s="229" t="str">
        <f>IFERROR(UPPER(IF('STUDENT DATA SHEET '!I59="","",'STUDENT DATA SHEET '!I59)),"")</f>
        <v/>
      </c>
      <c s="229" t="str">
        <f>IFERROR(IF('STUDENT DATA SHEET '!J59="","",'STUDENT DATA SHEET '!J59),"")</f>
        <v/>
      </c>
      <c s="229" t="str">
        <f>IFERROR(IF('STUDENT DATA SHEET '!K59="","",'STUDENT DATA SHEET '!K59),"")</f>
        <v/>
      </c>
      <c s="229"/>
      <c s="102"/>
      <c s="102"/>
      <c s="102"/>
      <c s="102"/>
      <c s="102"/>
      <c s="102"/>
      <c s="102"/>
      <c s="102"/>
      <c s="102"/>
      <c s="102"/>
      <c s="102"/>
      <c s="102"/>
      <c s="102"/>
      <c s="102"/>
      <c s="102"/>
      <c s="102"/>
      <c s="102"/>
      <c s="102"/>
      <c s="102"/>
      <c s="102"/>
      <c s="102"/>
      <c s="102"/>
      <c s="102"/>
      <c s="102"/>
      <c s="102"/>
      <c s="102"/>
      <c s="102"/>
      <c s="102"/>
      <c s="102"/>
      <c s="102"/>
      <c s="102"/>
      <c s="102"/>
      <c s="89" t="str">
        <f>IF(B58="","",_xlfn.AGGREGATE(3,5,$B$6:B58))</f>
        <v/>
      </c>
      <c s="209"/>
      <c s="209"/>
      <c s="102"/>
      <c s="102"/>
      <c s="102"/>
      <c s="102"/>
      <c s="102"/>
      <c s="102"/>
      <c s="102"/>
      <c s="102"/>
      <c s="102"/>
      <c s="102"/>
      <c s="102"/>
      <c s="102"/>
      <c s="102"/>
      <c s="102"/>
      <c s="102"/>
      <c s="102"/>
      <c s="102"/>
      <c s="102"/>
      <c s="102"/>
      <c s="102"/>
      <c s="102"/>
      <c s="102"/>
      <c s="102"/>
      <c s="102"/>
      <c s="102"/>
      <c s="102"/>
      <c s="102"/>
      <c s="102"/>
      <c s="252" t="str">
        <f t="shared" si="18"/>
        <v/>
      </c>
      <c s="252" t="str">
        <f>IF($I58="","",'NOV 24'!$BX58)</f>
        <v/>
      </c>
      <c s="253" t="str">
        <f t="shared" si="19"/>
        <v/>
      </c>
      <c s="252" t="str">
        <f t="shared" si="20"/>
        <v/>
      </c>
      <c s="252" t="str">
        <f>IF($I58="","",'NOV 24'!$CA58)</f>
        <v/>
      </c>
      <c s="253" t="str">
        <f t="shared" si="21"/>
        <v/>
      </c>
      <c s="252" t="str">
        <f t="shared" si="22"/>
        <v/>
      </c>
      <c s="252" t="str">
        <f>IF($I58="","",'NOV 24'!$CD58)</f>
        <v/>
      </c>
      <c s="253" t="str">
        <f t="shared" si="23"/>
        <v/>
      </c>
      <c s="253"/>
      <c s="249">
        <v>52</v>
      </c>
      <c s="298"/>
      <c s="298"/>
      <c s="298"/>
      <c s="254" t="str">
        <f t="shared" si="24"/>
        <v/>
      </c>
      <c s="298"/>
      <c s="298"/>
      <c s="298"/>
      <c s="298"/>
      <c s="298"/>
      <c s="298"/>
      <c s="298"/>
      <c s="298"/>
    </row>
    <row r="59" spans="1:98" ht="15.75" customHeight="1">
      <c r="A59" s="249" t="str">
        <f>IF('STUDENT DATA SHEET '!A60="","",'STUDENT DATA SHEET '!A60)</f>
        <v/>
      </c>
      <c s="229" t="str">
        <f>IFERROR(IF('STUDENT DATA SHEET '!B60="","",'STUDENT DATA SHEET '!B60),"")</f>
        <v/>
      </c>
      <c s="229" t="str">
        <f>IFERROR(IF('STUDENT DATA SHEET '!C60="","",'STUDENT DATA SHEET '!C60),"")</f>
        <v/>
      </c>
      <c s="229" t="str">
        <f>IFERROR(IF('STUDENT DATA SHEET '!D60="","",'STUDENT DATA SHEET '!D60),"")</f>
        <v/>
      </c>
      <c s="250" t="str">
        <f>IFERROR(IF('STUDENT DATA SHEET '!E60="","",'STUDENT DATA SHEET '!E60),"")</f>
        <v/>
      </c>
      <c s="251" t="str">
        <f>IFERROR(IF('STUDENT DATA SHEET '!F60="","",'STUDENT DATA SHEET '!F60),"")</f>
        <v/>
      </c>
      <c s="229" t="str">
        <f>IFERROR(IF('STUDENT DATA SHEET '!G60="","",'STUDENT DATA SHEET '!G60),"")</f>
        <v/>
      </c>
      <c s="229" t="str">
        <f>IFERROR(IF('STUDENT DATA SHEET '!H60="","",'STUDENT DATA SHEET '!H60),"")</f>
        <v/>
      </c>
      <c s="229" t="str">
        <f>IFERROR(UPPER(IF('STUDENT DATA SHEET '!I60="","",'STUDENT DATA SHEET '!I60)),"")</f>
        <v/>
      </c>
      <c s="229" t="str">
        <f>IFERROR(IF('STUDENT DATA SHEET '!J60="","",'STUDENT DATA SHEET '!J60),"")</f>
        <v/>
      </c>
      <c s="229" t="str">
        <f>IFERROR(IF('STUDENT DATA SHEET '!K60="","",'STUDENT DATA SHEET '!K60),"")</f>
        <v/>
      </c>
      <c s="229"/>
      <c s="102"/>
      <c s="102"/>
      <c s="102"/>
      <c s="102"/>
      <c s="102"/>
      <c s="102"/>
      <c s="102"/>
      <c s="102"/>
      <c s="102"/>
      <c s="102"/>
      <c s="102"/>
      <c s="102"/>
      <c s="102"/>
      <c s="102"/>
      <c s="102"/>
      <c s="102"/>
      <c s="102"/>
      <c s="102"/>
      <c s="102"/>
      <c s="102"/>
      <c s="102"/>
      <c s="102"/>
      <c s="102"/>
      <c s="102"/>
      <c s="102"/>
      <c s="102"/>
      <c s="102"/>
      <c s="102"/>
      <c s="102"/>
      <c s="102"/>
      <c s="102"/>
      <c s="102"/>
      <c s="89" t="str">
        <f>IF(B59="","",_xlfn.AGGREGATE(3,5,$B$6:B59))</f>
        <v/>
      </c>
      <c s="209"/>
      <c s="209"/>
      <c s="102"/>
      <c s="102"/>
      <c s="102"/>
      <c s="102"/>
      <c s="102"/>
      <c s="102"/>
      <c s="102"/>
      <c s="102"/>
      <c s="102"/>
      <c s="102"/>
      <c s="102"/>
      <c s="102"/>
      <c s="102"/>
      <c s="102"/>
      <c s="102"/>
      <c s="102"/>
      <c s="102"/>
      <c s="102"/>
      <c s="102"/>
      <c s="102"/>
      <c s="102"/>
      <c s="102"/>
      <c s="102"/>
      <c s="102"/>
      <c s="102"/>
      <c s="102"/>
      <c s="102"/>
      <c s="102"/>
      <c s="252" t="str">
        <f t="shared" si="18"/>
        <v/>
      </c>
      <c s="252" t="str">
        <f>IF($I59="","",'NOV 24'!$BX59)</f>
        <v/>
      </c>
      <c s="253" t="str">
        <f t="shared" si="19"/>
        <v/>
      </c>
      <c s="252" t="str">
        <f t="shared" si="20"/>
        <v/>
      </c>
      <c s="252" t="str">
        <f>IF($I59="","",'NOV 24'!$CA59)</f>
        <v/>
      </c>
      <c s="253" t="str">
        <f t="shared" si="21"/>
        <v/>
      </c>
      <c s="252" t="str">
        <f t="shared" si="22"/>
        <v/>
      </c>
      <c s="252" t="str">
        <f>IF($I59="","",'NOV 24'!$CD59)</f>
        <v/>
      </c>
      <c s="253" t="str">
        <f t="shared" si="23"/>
        <v/>
      </c>
      <c s="253"/>
      <c s="249">
        <v>53</v>
      </c>
      <c s="298"/>
      <c s="298"/>
      <c s="298"/>
      <c s="254" t="str">
        <f t="shared" si="24"/>
        <v/>
      </c>
      <c s="298"/>
      <c s="298"/>
      <c s="298"/>
      <c s="298"/>
      <c s="298"/>
      <c s="298"/>
      <c s="298"/>
      <c s="298"/>
    </row>
    <row r="60" spans="1:98" ht="15.75" customHeight="1">
      <c r="A60" s="249" t="str">
        <f>IF('STUDENT DATA SHEET '!A61="","",'STUDENT DATA SHEET '!A61)</f>
        <v/>
      </c>
      <c s="229" t="str">
        <f>IFERROR(IF('STUDENT DATA SHEET '!B61="","",'STUDENT DATA SHEET '!B61),"")</f>
        <v/>
      </c>
      <c s="229" t="str">
        <f>IFERROR(IF('STUDENT DATA SHEET '!C61="","",'STUDENT DATA SHEET '!C61),"")</f>
        <v/>
      </c>
      <c s="229" t="str">
        <f>IFERROR(IF('STUDENT DATA SHEET '!D61="","",'STUDENT DATA SHEET '!D61),"")</f>
        <v/>
      </c>
      <c s="250" t="str">
        <f>IFERROR(IF('STUDENT DATA SHEET '!E61="","",'STUDENT DATA SHEET '!E61),"")</f>
        <v/>
      </c>
      <c s="251" t="str">
        <f>IFERROR(IF('STUDENT DATA SHEET '!F61="","",'STUDENT DATA SHEET '!F61),"")</f>
        <v/>
      </c>
      <c s="229" t="str">
        <f>IFERROR(IF('STUDENT DATA SHEET '!G61="","",'STUDENT DATA SHEET '!G61),"")</f>
        <v/>
      </c>
      <c s="229" t="str">
        <f>IFERROR(IF('STUDENT DATA SHEET '!H61="","",'STUDENT DATA SHEET '!H61),"")</f>
        <v/>
      </c>
      <c s="229" t="str">
        <f>IFERROR(UPPER(IF('STUDENT DATA SHEET '!I61="","",'STUDENT DATA SHEET '!I61)),"")</f>
        <v/>
      </c>
      <c s="229" t="str">
        <f>IFERROR(IF('STUDENT DATA SHEET '!J61="","",'STUDENT DATA SHEET '!J61),"")</f>
        <v/>
      </c>
      <c s="229" t="str">
        <f>IFERROR(IF('STUDENT DATA SHEET '!K61="","",'STUDENT DATA SHEET '!K61),"")</f>
        <v/>
      </c>
      <c s="229"/>
      <c s="102"/>
      <c s="102"/>
      <c s="102"/>
      <c s="102"/>
      <c s="102"/>
      <c s="102"/>
      <c s="102"/>
      <c s="102"/>
      <c s="102"/>
      <c s="102"/>
      <c s="102"/>
      <c s="102"/>
      <c s="102"/>
      <c s="102"/>
      <c s="102"/>
      <c s="102"/>
      <c s="102"/>
      <c s="102"/>
      <c s="102"/>
      <c s="102"/>
      <c s="102"/>
      <c s="102"/>
      <c s="102"/>
      <c s="102"/>
      <c s="102"/>
      <c s="102"/>
      <c s="102"/>
      <c s="102"/>
      <c s="102"/>
      <c s="102"/>
      <c s="102"/>
      <c s="102"/>
      <c s="89" t="str">
        <f>IF(B60="","",_xlfn.AGGREGATE(3,5,$B$6:B60))</f>
        <v/>
      </c>
      <c s="209"/>
      <c s="209"/>
      <c s="102"/>
      <c s="102"/>
      <c s="102"/>
      <c s="102"/>
      <c s="102"/>
      <c s="102"/>
      <c s="102"/>
      <c s="102"/>
      <c s="102"/>
      <c s="102"/>
      <c s="102"/>
      <c s="102"/>
      <c s="102"/>
      <c s="102"/>
      <c s="102"/>
      <c s="102"/>
      <c s="102"/>
      <c s="102"/>
      <c s="102"/>
      <c s="102"/>
      <c s="102"/>
      <c s="102"/>
      <c s="102"/>
      <c s="102"/>
      <c s="102"/>
      <c s="102"/>
      <c s="102"/>
      <c s="102"/>
      <c s="252" t="str">
        <f t="shared" si="18"/>
        <v/>
      </c>
      <c s="252" t="str">
        <f>IF($I60="","",'NOV 24'!$BX60)</f>
        <v/>
      </c>
      <c s="253" t="str">
        <f t="shared" si="19"/>
        <v/>
      </c>
      <c s="252" t="str">
        <f t="shared" si="20"/>
        <v/>
      </c>
      <c s="252" t="str">
        <f>IF($I60="","",'NOV 24'!$CA60)</f>
        <v/>
      </c>
      <c s="253" t="str">
        <f t="shared" si="21"/>
        <v/>
      </c>
      <c s="252" t="str">
        <f t="shared" si="22"/>
        <v/>
      </c>
      <c s="252" t="str">
        <f>IF($I60="","",'NOV 24'!$CD60)</f>
        <v/>
      </c>
      <c s="253" t="str">
        <f t="shared" si="23"/>
        <v/>
      </c>
      <c s="253"/>
      <c s="249">
        <v>54</v>
      </c>
      <c s="298"/>
      <c s="298"/>
      <c s="298"/>
      <c s="254" t="str">
        <f t="shared" si="24"/>
        <v/>
      </c>
      <c s="298"/>
      <c s="298"/>
      <c s="298"/>
      <c s="298"/>
      <c s="298"/>
      <c s="298"/>
      <c s="298"/>
      <c s="298"/>
    </row>
    <row r="61" spans="1:98" ht="15.75" customHeight="1">
      <c r="A61" s="249" t="str">
        <f>IF('STUDENT DATA SHEET '!A62="","",'STUDENT DATA SHEET '!A62)</f>
        <v/>
      </c>
      <c s="229" t="str">
        <f>IFERROR(IF('STUDENT DATA SHEET '!B62="","",'STUDENT DATA SHEET '!B62),"")</f>
        <v/>
      </c>
      <c s="229" t="str">
        <f>IFERROR(IF('STUDENT DATA SHEET '!C62="","",'STUDENT DATA SHEET '!C62),"")</f>
        <v/>
      </c>
      <c s="229" t="str">
        <f>IFERROR(IF('STUDENT DATA SHEET '!D62="","",'STUDENT DATA SHEET '!D62),"")</f>
        <v/>
      </c>
      <c s="250" t="str">
        <f>IFERROR(IF('STUDENT DATA SHEET '!E62="","",'STUDENT DATA SHEET '!E62),"")</f>
        <v/>
      </c>
      <c s="251" t="str">
        <f>IFERROR(IF('STUDENT DATA SHEET '!F62="","",'STUDENT DATA SHEET '!F62),"")</f>
        <v/>
      </c>
      <c s="229" t="str">
        <f>IFERROR(IF('STUDENT DATA SHEET '!G62="","",'STUDENT DATA SHEET '!G62),"")</f>
        <v/>
      </c>
      <c s="229" t="str">
        <f>IFERROR(IF('STUDENT DATA SHEET '!H62="","",'STUDENT DATA SHEET '!H62),"")</f>
        <v/>
      </c>
      <c s="229" t="str">
        <f>IFERROR(UPPER(IF('STUDENT DATA SHEET '!I62="","",'STUDENT DATA SHEET '!I62)),"")</f>
        <v/>
      </c>
      <c s="229" t="str">
        <f>IFERROR(IF('STUDENT DATA SHEET '!J62="","",'STUDENT DATA SHEET '!J62),"")</f>
        <v/>
      </c>
      <c s="229" t="str">
        <f>IFERROR(IF('STUDENT DATA SHEET '!K62="","",'STUDENT DATA SHEET '!K62),"")</f>
        <v/>
      </c>
      <c s="229"/>
      <c s="102"/>
      <c s="102"/>
      <c s="102"/>
      <c s="102"/>
      <c s="102"/>
      <c s="102"/>
      <c s="102"/>
      <c s="102"/>
      <c s="102"/>
      <c s="102"/>
      <c s="102"/>
      <c s="102"/>
      <c s="102"/>
      <c s="102"/>
      <c s="102"/>
      <c s="102"/>
      <c s="102"/>
      <c s="102"/>
      <c s="102"/>
      <c s="102"/>
      <c s="102"/>
      <c s="102"/>
      <c s="102"/>
      <c s="102"/>
      <c s="102"/>
      <c s="102"/>
      <c s="102"/>
      <c s="102"/>
      <c s="102"/>
      <c s="102"/>
      <c s="102"/>
      <c s="102"/>
      <c s="89" t="str">
        <f>IF(B61="","",_xlfn.AGGREGATE(3,5,$B$6:B61))</f>
        <v/>
      </c>
      <c s="209"/>
      <c s="209"/>
      <c s="102"/>
      <c s="102"/>
      <c s="102"/>
      <c s="102"/>
      <c s="102"/>
      <c s="102"/>
      <c s="102"/>
      <c s="102"/>
      <c s="102"/>
      <c s="102"/>
      <c s="102"/>
      <c s="102"/>
      <c s="102"/>
      <c s="102"/>
      <c s="102"/>
      <c s="102"/>
      <c s="102"/>
      <c s="102"/>
      <c s="102"/>
      <c s="102"/>
      <c s="102"/>
      <c s="102"/>
      <c s="102"/>
      <c s="102"/>
      <c s="102"/>
      <c s="102"/>
      <c s="102"/>
      <c s="102"/>
      <c s="252" t="str">
        <f t="shared" si="18"/>
        <v/>
      </c>
      <c s="252" t="str">
        <f>IF($I61="","",'NOV 24'!$BX61)</f>
        <v/>
      </c>
      <c s="253" t="str">
        <f t="shared" si="19"/>
        <v/>
      </c>
      <c s="252" t="str">
        <f t="shared" si="20"/>
        <v/>
      </c>
      <c s="252" t="str">
        <f>IF($I61="","",'NOV 24'!$CA61)</f>
        <v/>
      </c>
      <c s="253" t="str">
        <f t="shared" si="21"/>
        <v/>
      </c>
      <c s="252" t="str">
        <f t="shared" si="22"/>
        <v/>
      </c>
      <c s="252" t="str">
        <f>IF($I61="","",'NOV 24'!$CD61)</f>
        <v/>
      </c>
      <c s="253" t="str">
        <f t="shared" si="23"/>
        <v/>
      </c>
      <c s="253"/>
      <c s="249">
        <v>55</v>
      </c>
      <c s="298"/>
      <c s="298"/>
      <c s="298"/>
      <c s="254" t="str">
        <f t="shared" si="24"/>
        <v/>
      </c>
      <c s="298"/>
      <c s="298"/>
      <c s="298"/>
      <c s="298"/>
      <c s="298"/>
      <c s="298"/>
      <c s="298"/>
      <c s="298"/>
    </row>
    <row r="62" spans="1:98" ht="15.75" customHeight="1">
      <c r="A62" s="249" t="str">
        <f>IF('STUDENT DATA SHEET '!A63="","",'STUDENT DATA SHEET '!A63)</f>
        <v/>
      </c>
      <c s="229" t="str">
        <f>IFERROR(IF('STUDENT DATA SHEET '!B63="","",'STUDENT DATA SHEET '!B63),"")</f>
        <v/>
      </c>
      <c s="229" t="str">
        <f>IFERROR(IF('STUDENT DATA SHEET '!C63="","",'STUDENT DATA SHEET '!C63),"")</f>
        <v/>
      </c>
      <c s="229" t="str">
        <f>IFERROR(IF('STUDENT DATA SHEET '!D63="","",'STUDENT DATA SHEET '!D63),"")</f>
        <v/>
      </c>
      <c s="250" t="str">
        <f>IFERROR(IF('STUDENT DATA SHEET '!E63="","",'STUDENT DATA SHEET '!E63),"")</f>
        <v/>
      </c>
      <c s="251" t="str">
        <f>IFERROR(IF('STUDENT DATA SHEET '!F63="","",'STUDENT DATA SHEET '!F63),"")</f>
        <v/>
      </c>
      <c s="229" t="str">
        <f>IFERROR(IF('STUDENT DATA SHEET '!G63="","",'STUDENT DATA SHEET '!G63),"")</f>
        <v/>
      </c>
      <c s="229" t="str">
        <f>IFERROR(IF('STUDENT DATA SHEET '!H63="","",'STUDENT DATA SHEET '!H63),"")</f>
        <v/>
      </c>
      <c s="229" t="str">
        <f>IFERROR(UPPER(IF('STUDENT DATA SHEET '!I63="","",'STUDENT DATA SHEET '!I63)),"")</f>
        <v/>
      </c>
      <c s="229" t="str">
        <f>IFERROR(IF('STUDENT DATA SHEET '!J63="","",'STUDENT DATA SHEET '!J63),"")</f>
        <v/>
      </c>
      <c s="229" t="str">
        <f>IFERROR(IF('STUDENT DATA SHEET '!K63="","",'STUDENT DATA SHEET '!K63),"")</f>
        <v/>
      </c>
      <c s="229"/>
      <c s="102"/>
      <c s="102"/>
      <c s="102"/>
      <c s="102"/>
      <c s="102"/>
      <c s="102"/>
      <c s="102"/>
      <c s="102"/>
      <c s="102"/>
      <c s="102"/>
      <c s="102"/>
      <c s="102"/>
      <c s="102"/>
      <c s="102"/>
      <c s="102"/>
      <c s="102"/>
      <c s="102"/>
      <c s="102"/>
      <c s="102"/>
      <c s="102"/>
      <c s="102"/>
      <c s="102"/>
      <c s="102"/>
      <c s="102"/>
      <c s="102"/>
      <c s="102"/>
      <c s="102"/>
      <c s="102"/>
      <c s="102"/>
      <c s="102"/>
      <c s="102"/>
      <c s="102"/>
      <c s="89" t="str">
        <f>IF(B62="","",_xlfn.AGGREGATE(3,5,$B$6:B62))</f>
        <v/>
      </c>
      <c s="209"/>
      <c s="209"/>
      <c s="102"/>
      <c s="102"/>
      <c s="102"/>
      <c s="102"/>
      <c s="102"/>
      <c s="102"/>
      <c s="102"/>
      <c s="102"/>
      <c s="102"/>
      <c s="102"/>
      <c s="102"/>
      <c s="102"/>
      <c s="102"/>
      <c s="102"/>
      <c s="102"/>
      <c s="102"/>
      <c s="102"/>
      <c s="102"/>
      <c s="102"/>
      <c s="102"/>
      <c s="102"/>
      <c s="102"/>
      <c s="102"/>
      <c s="102"/>
      <c s="102"/>
      <c s="102"/>
      <c s="102"/>
      <c s="102"/>
      <c s="252" t="str">
        <f t="shared" si="18"/>
        <v/>
      </c>
      <c s="252" t="str">
        <f>IF($I62="","",'NOV 24'!$BX62)</f>
        <v/>
      </c>
      <c s="253" t="str">
        <f t="shared" si="19"/>
        <v/>
      </c>
      <c s="252" t="str">
        <f t="shared" si="20"/>
        <v/>
      </c>
      <c s="252" t="str">
        <f>IF($I62="","",'NOV 24'!$CA62)</f>
        <v/>
      </c>
      <c s="253" t="str">
        <f t="shared" si="21"/>
        <v/>
      </c>
      <c s="252" t="str">
        <f t="shared" si="22"/>
        <v/>
      </c>
      <c s="252" t="str">
        <f>IF($I62="","",'NOV 24'!$CD62)</f>
        <v/>
      </c>
      <c s="253" t="str">
        <f t="shared" si="23"/>
        <v/>
      </c>
      <c s="253"/>
      <c s="249">
        <v>56</v>
      </c>
      <c s="298"/>
      <c s="298"/>
      <c s="298"/>
      <c s="254" t="str">
        <f t="shared" si="24"/>
        <v/>
      </c>
      <c s="298"/>
      <c s="298"/>
      <c s="298"/>
      <c s="298"/>
      <c s="298"/>
      <c s="298"/>
      <c s="298"/>
      <c s="298"/>
    </row>
    <row r="63" spans="1:98" ht="15.75" customHeight="1">
      <c r="A63" s="249" t="str">
        <f>IF('STUDENT DATA SHEET '!A64="","",'STUDENT DATA SHEET '!A64)</f>
        <v/>
      </c>
      <c s="229" t="str">
        <f>IFERROR(IF('STUDENT DATA SHEET '!B64="","",'STUDENT DATA SHEET '!B64),"")</f>
        <v/>
      </c>
      <c s="229" t="str">
        <f>IFERROR(IF('STUDENT DATA SHEET '!C64="","",'STUDENT DATA SHEET '!C64),"")</f>
        <v/>
      </c>
      <c s="229" t="str">
        <f>IFERROR(IF('STUDENT DATA SHEET '!D64="","",'STUDENT DATA SHEET '!D64),"")</f>
        <v/>
      </c>
      <c s="250" t="str">
        <f>IFERROR(IF('STUDENT DATA SHEET '!E64="","",'STUDENT DATA SHEET '!E64),"")</f>
        <v/>
      </c>
      <c s="251" t="str">
        <f>IFERROR(IF('STUDENT DATA SHEET '!F64="","",'STUDENT DATA SHEET '!F64),"")</f>
        <v/>
      </c>
      <c s="229" t="str">
        <f>IFERROR(IF('STUDENT DATA SHEET '!G64="","",'STUDENT DATA SHEET '!G64),"")</f>
        <v/>
      </c>
      <c s="229" t="str">
        <f>IFERROR(IF('STUDENT DATA SHEET '!H64="","",'STUDENT DATA SHEET '!H64),"")</f>
        <v/>
      </c>
      <c s="229" t="str">
        <f>IFERROR(UPPER(IF('STUDENT DATA SHEET '!I64="","",'STUDENT DATA SHEET '!I64)),"")</f>
        <v/>
      </c>
      <c s="229" t="str">
        <f>IFERROR(IF('STUDENT DATA SHEET '!J64="","",'STUDENT DATA SHEET '!J64),"")</f>
        <v/>
      </c>
      <c s="229" t="str">
        <f>IFERROR(IF('STUDENT DATA SHEET '!K64="","",'STUDENT DATA SHEET '!K64),"")</f>
        <v/>
      </c>
      <c s="229"/>
      <c s="102"/>
      <c s="102"/>
      <c s="102"/>
      <c s="102"/>
      <c s="102"/>
      <c s="102"/>
      <c s="102"/>
      <c s="102"/>
      <c s="102"/>
      <c s="102"/>
      <c s="102"/>
      <c s="102"/>
      <c s="102"/>
      <c s="102"/>
      <c s="102"/>
      <c s="102"/>
      <c s="102"/>
      <c s="102"/>
      <c s="102"/>
      <c s="102"/>
      <c s="102"/>
      <c s="102"/>
      <c s="102"/>
      <c s="102"/>
      <c s="102"/>
      <c s="102"/>
      <c s="102"/>
      <c s="102"/>
      <c s="102"/>
      <c s="102"/>
      <c s="102"/>
      <c s="102"/>
      <c s="89" t="str">
        <f>IF(B63="","",_xlfn.AGGREGATE(3,5,$B$6:B63))</f>
        <v/>
      </c>
      <c s="209"/>
      <c s="209"/>
      <c s="102"/>
      <c s="102"/>
      <c s="102"/>
      <c s="102"/>
      <c s="102"/>
      <c s="102"/>
      <c s="102"/>
      <c s="102"/>
      <c s="102"/>
      <c s="102"/>
      <c s="102"/>
      <c s="102"/>
      <c s="102"/>
      <c s="102"/>
      <c s="102"/>
      <c s="102"/>
      <c s="102"/>
      <c s="102"/>
      <c s="102"/>
      <c s="102"/>
      <c s="102"/>
      <c s="102"/>
      <c s="102"/>
      <c s="102"/>
      <c s="102"/>
      <c s="102"/>
      <c s="102"/>
      <c s="102"/>
      <c s="252" t="str">
        <f t="shared" si="18"/>
        <v/>
      </c>
      <c s="252" t="str">
        <f>IF($I63="","",'NOV 24'!$BX63)</f>
        <v/>
      </c>
      <c s="253" t="str">
        <f t="shared" si="19"/>
        <v/>
      </c>
      <c s="252" t="str">
        <f t="shared" si="20"/>
        <v/>
      </c>
      <c s="252" t="str">
        <f>IF($I63="","",'NOV 24'!$CA63)</f>
        <v/>
      </c>
      <c s="253" t="str">
        <f t="shared" si="21"/>
        <v/>
      </c>
      <c s="252" t="str">
        <f t="shared" si="22"/>
        <v/>
      </c>
      <c s="252" t="str">
        <f>IF($I63="","",'NOV 24'!$CD63)</f>
        <v/>
      </c>
      <c s="253" t="str">
        <f t="shared" si="23"/>
        <v/>
      </c>
      <c s="253"/>
      <c s="249">
        <v>57</v>
      </c>
      <c s="298"/>
      <c s="298"/>
      <c s="298"/>
      <c s="254" t="str">
        <f t="shared" si="24"/>
        <v/>
      </c>
      <c s="298"/>
      <c s="298"/>
      <c s="298"/>
      <c s="298"/>
      <c s="298"/>
      <c s="298"/>
      <c s="298"/>
      <c s="298"/>
    </row>
    <row r="64" spans="1:98" ht="15.75" customHeight="1">
      <c r="A64" s="249" t="str">
        <f>IF('STUDENT DATA SHEET '!A65="","",'STUDENT DATA SHEET '!A65)</f>
        <v/>
      </c>
      <c s="229" t="str">
        <f>IFERROR(IF('STUDENT DATA SHEET '!B65="","",'STUDENT DATA SHEET '!B65),"")</f>
        <v/>
      </c>
      <c s="229" t="str">
        <f>IFERROR(IF('STUDENT DATA SHEET '!C65="","",'STUDENT DATA SHEET '!C65),"")</f>
        <v/>
      </c>
      <c s="229" t="str">
        <f>IFERROR(IF('STUDENT DATA SHEET '!D65="","",'STUDENT DATA SHEET '!D65),"")</f>
        <v/>
      </c>
      <c s="250" t="str">
        <f>IFERROR(IF('STUDENT DATA SHEET '!E65="","",'STUDENT DATA SHEET '!E65),"")</f>
        <v/>
      </c>
      <c s="251" t="str">
        <f>IFERROR(IF('STUDENT DATA SHEET '!F65="","",'STUDENT DATA SHEET '!F65),"")</f>
        <v/>
      </c>
      <c s="229" t="str">
        <f>IFERROR(IF('STUDENT DATA SHEET '!G65="","",'STUDENT DATA SHEET '!G65),"")</f>
        <v/>
      </c>
      <c s="229" t="str">
        <f>IFERROR(IF('STUDENT DATA SHEET '!H65="","",'STUDENT DATA SHEET '!H65),"")</f>
        <v/>
      </c>
      <c s="229" t="str">
        <f>IFERROR(UPPER(IF('STUDENT DATA SHEET '!I65="","",'STUDENT DATA SHEET '!I65)),"")</f>
        <v/>
      </c>
      <c s="229" t="str">
        <f>IFERROR(IF('STUDENT DATA SHEET '!J65="","",'STUDENT DATA SHEET '!J65),"")</f>
        <v/>
      </c>
      <c s="229" t="str">
        <f>IFERROR(IF('STUDENT DATA SHEET '!K65="","",'STUDENT DATA SHEET '!K65),"")</f>
        <v/>
      </c>
      <c s="229"/>
      <c s="102"/>
      <c s="102"/>
      <c s="102"/>
      <c s="102"/>
      <c s="102"/>
      <c s="102"/>
      <c s="102"/>
      <c s="102"/>
      <c s="102"/>
      <c s="102"/>
      <c s="102"/>
      <c s="102"/>
      <c s="102"/>
      <c s="102"/>
      <c s="102"/>
      <c s="102"/>
      <c s="102"/>
      <c s="102"/>
      <c s="102"/>
      <c s="102"/>
      <c s="102"/>
      <c s="102"/>
      <c s="102"/>
      <c s="102"/>
      <c s="102"/>
      <c s="102"/>
      <c s="102"/>
      <c s="102"/>
      <c s="102"/>
      <c s="102"/>
      <c s="102"/>
      <c s="102"/>
      <c s="89" t="str">
        <f>IF(B64="","",_xlfn.AGGREGATE(3,5,$B$6:B64))</f>
        <v/>
      </c>
      <c s="209"/>
      <c s="209"/>
      <c s="102"/>
      <c s="102"/>
      <c s="102"/>
      <c s="102"/>
      <c s="102"/>
      <c s="102"/>
      <c s="102"/>
      <c s="102"/>
      <c s="102"/>
      <c s="102"/>
      <c s="102"/>
      <c s="102"/>
      <c s="102"/>
      <c s="102"/>
      <c s="102"/>
      <c s="102"/>
      <c s="102"/>
      <c s="102"/>
      <c s="102"/>
      <c s="102"/>
      <c s="102"/>
      <c s="102"/>
      <c s="102"/>
      <c s="102"/>
      <c s="102"/>
      <c s="102"/>
      <c s="102"/>
      <c s="102"/>
      <c s="252" t="str">
        <f t="shared" si="18"/>
        <v/>
      </c>
      <c s="252" t="str">
        <f>IF($I64="","",'NOV 24'!$BX64)</f>
        <v/>
      </c>
      <c s="253" t="str">
        <f t="shared" si="19"/>
        <v/>
      </c>
      <c s="252" t="str">
        <f t="shared" si="20"/>
        <v/>
      </c>
      <c s="252" t="str">
        <f>IF($I64="","",'NOV 24'!$CA64)</f>
        <v/>
      </c>
      <c s="253" t="str">
        <f t="shared" si="21"/>
        <v/>
      </c>
      <c s="252" t="str">
        <f t="shared" si="22"/>
        <v/>
      </c>
      <c s="252" t="str">
        <f>IF($I64="","",'NOV 24'!$CD64)</f>
        <v/>
      </c>
      <c s="253" t="str">
        <f t="shared" si="23"/>
        <v/>
      </c>
      <c s="253"/>
      <c s="249">
        <v>58</v>
      </c>
      <c s="298"/>
      <c s="298"/>
      <c s="298"/>
      <c s="254" t="str">
        <f t="shared" si="24"/>
        <v/>
      </c>
      <c s="298"/>
      <c s="298"/>
      <c s="298"/>
      <c s="298"/>
      <c s="298"/>
      <c s="298"/>
      <c s="298"/>
      <c s="298"/>
    </row>
    <row r="65" spans="1:98" ht="15.75" customHeight="1">
      <c r="A65" s="249" t="str">
        <f>IF('STUDENT DATA SHEET '!A66="","",'STUDENT DATA SHEET '!A66)</f>
        <v/>
      </c>
      <c s="229" t="str">
        <f>IFERROR(IF('STUDENT DATA SHEET '!B66="","",'STUDENT DATA SHEET '!B66),"")</f>
        <v/>
      </c>
      <c s="229" t="str">
        <f>IFERROR(IF('STUDENT DATA SHEET '!C66="","",'STUDENT DATA SHEET '!C66),"")</f>
        <v/>
      </c>
      <c s="229" t="str">
        <f>IFERROR(IF('STUDENT DATA SHEET '!D66="","",'STUDENT DATA SHEET '!D66),"")</f>
        <v/>
      </c>
      <c s="250" t="str">
        <f>IFERROR(IF('STUDENT DATA SHEET '!E66="","",'STUDENT DATA SHEET '!E66),"")</f>
        <v/>
      </c>
      <c s="251" t="str">
        <f>IFERROR(IF('STUDENT DATA SHEET '!F66="","",'STUDENT DATA SHEET '!F66),"")</f>
        <v/>
      </c>
      <c s="229" t="str">
        <f>IFERROR(IF('STUDENT DATA SHEET '!G66="","",'STUDENT DATA SHEET '!G66),"")</f>
        <v/>
      </c>
      <c s="229" t="str">
        <f>IFERROR(IF('STUDENT DATA SHEET '!H66="","",'STUDENT DATA SHEET '!H66),"")</f>
        <v/>
      </c>
      <c s="229" t="str">
        <f>IFERROR(UPPER(IF('STUDENT DATA SHEET '!I66="","",'STUDENT DATA SHEET '!I66)),"")</f>
        <v/>
      </c>
      <c s="229" t="str">
        <f>IFERROR(IF('STUDENT DATA SHEET '!J66="","",'STUDENT DATA SHEET '!J66),"")</f>
        <v/>
      </c>
      <c s="229" t="str">
        <f>IFERROR(IF('STUDENT DATA SHEET '!K66="","",'STUDENT DATA SHEET '!K66),"")</f>
        <v/>
      </c>
      <c s="229"/>
      <c s="102"/>
      <c s="102"/>
      <c s="102"/>
      <c s="102"/>
      <c s="102"/>
      <c s="102"/>
      <c s="102"/>
      <c s="102"/>
      <c s="102"/>
      <c s="102"/>
      <c s="102"/>
      <c s="102"/>
      <c s="102"/>
      <c s="102"/>
      <c s="102"/>
      <c s="102"/>
      <c s="102"/>
      <c s="102"/>
      <c s="102"/>
      <c s="102"/>
      <c s="102"/>
      <c s="102"/>
      <c s="102"/>
      <c s="102"/>
      <c s="102"/>
      <c s="102"/>
      <c s="102"/>
      <c s="102"/>
      <c s="102"/>
      <c s="102"/>
      <c s="102"/>
      <c s="102"/>
      <c s="89" t="str">
        <f>IF(B65="","",_xlfn.AGGREGATE(3,5,$B$6:B65))</f>
        <v/>
      </c>
      <c s="209"/>
      <c s="209"/>
      <c s="102"/>
      <c s="102"/>
      <c s="102"/>
      <c s="102"/>
      <c s="102"/>
      <c s="102"/>
      <c s="102"/>
      <c s="102"/>
      <c s="102"/>
      <c s="102"/>
      <c s="102"/>
      <c s="102"/>
      <c s="102"/>
      <c s="102"/>
      <c s="102"/>
      <c s="102"/>
      <c s="102"/>
      <c s="102"/>
      <c s="102"/>
      <c s="102"/>
      <c s="102"/>
      <c s="102"/>
      <c s="102"/>
      <c s="102"/>
      <c s="102"/>
      <c s="102"/>
      <c s="102"/>
      <c s="102"/>
      <c s="252" t="str">
        <f t="shared" si="18"/>
        <v/>
      </c>
      <c s="252" t="str">
        <f>IF($I65="","",'NOV 24'!$BX65)</f>
        <v/>
      </c>
      <c s="253" t="str">
        <f t="shared" si="19"/>
        <v/>
      </c>
      <c s="252" t="str">
        <f t="shared" si="20"/>
        <v/>
      </c>
      <c s="252" t="str">
        <f>IF($I65="","",'NOV 24'!$CA65)</f>
        <v/>
      </c>
      <c s="253" t="str">
        <f t="shared" si="21"/>
        <v/>
      </c>
      <c s="252" t="str">
        <f t="shared" si="22"/>
        <v/>
      </c>
      <c s="252" t="str">
        <f>IF($I65="","",'NOV 24'!$CD65)</f>
        <v/>
      </c>
      <c s="253" t="str">
        <f t="shared" si="23"/>
        <v/>
      </c>
      <c s="253"/>
      <c s="249">
        <v>59</v>
      </c>
      <c s="298"/>
      <c s="298"/>
      <c s="298"/>
      <c s="254" t="str">
        <f t="shared" si="24"/>
        <v/>
      </c>
      <c s="298"/>
      <c s="298"/>
      <c s="298"/>
      <c s="298"/>
      <c s="298"/>
      <c s="298"/>
      <c s="298"/>
      <c s="298"/>
    </row>
    <row r="66" spans="1:98" ht="15.75" customHeight="1">
      <c r="A66" s="249" t="str">
        <f>IF('STUDENT DATA SHEET '!A67="","",'STUDENT DATA SHEET '!A67)</f>
        <v/>
      </c>
      <c s="229" t="str">
        <f>IFERROR(IF('STUDENT DATA SHEET '!B67="","",'STUDENT DATA SHEET '!B67),"")</f>
        <v/>
      </c>
      <c s="229" t="str">
        <f>IFERROR(IF('STUDENT DATA SHEET '!C67="","",'STUDENT DATA SHEET '!C67),"")</f>
        <v/>
      </c>
      <c s="229" t="str">
        <f>IFERROR(IF('STUDENT DATA SHEET '!D67="","",'STUDENT DATA SHEET '!D67),"")</f>
        <v/>
      </c>
      <c s="250" t="str">
        <f>IFERROR(IF('STUDENT DATA SHEET '!E67="","",'STUDENT DATA SHEET '!E67),"")</f>
        <v/>
      </c>
      <c s="251" t="str">
        <f>IFERROR(IF('STUDENT DATA SHEET '!F67="","",'STUDENT DATA SHEET '!F67),"")</f>
        <v/>
      </c>
      <c s="229" t="str">
        <f>IFERROR(IF('STUDENT DATA SHEET '!G67="","",'STUDENT DATA SHEET '!G67),"")</f>
        <v/>
      </c>
      <c s="229" t="str">
        <f>IFERROR(IF('STUDENT DATA SHEET '!H67="","",'STUDENT DATA SHEET '!H67),"")</f>
        <v/>
      </c>
      <c s="229" t="str">
        <f>IFERROR(UPPER(IF('STUDENT DATA SHEET '!I67="","",'STUDENT DATA SHEET '!I67)),"")</f>
        <v/>
      </c>
      <c s="229" t="str">
        <f>IFERROR(IF('STUDENT DATA SHEET '!J67="","",'STUDENT DATA SHEET '!J67),"")</f>
        <v/>
      </c>
      <c s="229" t="str">
        <f>IFERROR(IF('STUDENT DATA SHEET '!K67="","",'STUDENT DATA SHEET '!K67),"")</f>
        <v/>
      </c>
      <c s="229"/>
      <c s="102"/>
      <c s="102"/>
      <c s="102"/>
      <c s="102"/>
      <c s="102"/>
      <c s="102"/>
      <c s="102"/>
      <c s="102"/>
      <c s="102"/>
      <c s="102"/>
      <c s="102"/>
      <c s="102"/>
      <c s="102"/>
      <c s="102"/>
      <c s="102"/>
      <c s="102"/>
      <c s="102"/>
      <c s="102"/>
      <c s="102"/>
      <c s="102"/>
      <c s="102"/>
      <c s="102"/>
      <c s="102"/>
      <c s="102"/>
      <c s="102"/>
      <c s="102"/>
      <c s="102"/>
      <c s="102"/>
      <c s="102"/>
      <c s="102"/>
      <c s="102"/>
      <c s="102"/>
      <c s="89" t="str">
        <f>IF(B66="","",_xlfn.AGGREGATE(3,5,$B$6:B66))</f>
        <v/>
      </c>
      <c s="209"/>
      <c s="209"/>
      <c s="102"/>
      <c s="102"/>
      <c s="102"/>
      <c s="102"/>
      <c s="102"/>
      <c s="102"/>
      <c s="102"/>
      <c s="102"/>
      <c s="102"/>
      <c s="102"/>
      <c s="102"/>
      <c s="102"/>
      <c s="102"/>
      <c s="102"/>
      <c s="102"/>
      <c s="102"/>
      <c s="102"/>
      <c s="102"/>
      <c s="102"/>
      <c s="102"/>
      <c s="102"/>
      <c s="102"/>
      <c s="102"/>
      <c s="102"/>
      <c s="102"/>
      <c s="102"/>
      <c s="102"/>
      <c s="102"/>
      <c s="252" t="str">
        <f t="shared" si="18"/>
        <v/>
      </c>
      <c s="252" t="str">
        <f>IF($I66="","",'NOV 24'!$BX66)</f>
        <v/>
      </c>
      <c s="253" t="str">
        <f t="shared" si="19"/>
        <v/>
      </c>
      <c s="252" t="str">
        <f t="shared" si="20"/>
        <v/>
      </c>
      <c s="252" t="str">
        <f>IF($I66="","",'NOV 24'!$CA66)</f>
        <v/>
      </c>
      <c s="253" t="str">
        <f t="shared" si="21"/>
        <v/>
      </c>
      <c s="252" t="str">
        <f t="shared" si="22"/>
        <v/>
      </c>
      <c s="252" t="str">
        <f>IF($I66="","",'NOV 24'!$CD66)</f>
        <v/>
      </c>
      <c s="253" t="str">
        <f t="shared" si="23"/>
        <v/>
      </c>
      <c s="253"/>
      <c s="249">
        <v>60</v>
      </c>
      <c s="298"/>
      <c s="298"/>
      <c s="298"/>
      <c s="254" t="str">
        <f t="shared" si="24"/>
        <v/>
      </c>
      <c s="298"/>
      <c s="298"/>
      <c s="298"/>
      <c s="298"/>
      <c s="298"/>
      <c s="298"/>
      <c s="298"/>
      <c s="298"/>
    </row>
    <row r="67" spans="1:98" ht="15.75" customHeight="1">
      <c r="A67" s="249" t="str">
        <f>IF('STUDENT DATA SHEET '!A68="","",'STUDENT DATA SHEET '!A68)</f>
        <v/>
      </c>
      <c s="229" t="str">
        <f>IFERROR(IF('STUDENT DATA SHEET '!B68="","",'STUDENT DATA SHEET '!B68),"")</f>
        <v/>
      </c>
      <c s="229" t="str">
        <f>IFERROR(IF('STUDENT DATA SHEET '!C68="","",'STUDENT DATA SHEET '!C68),"")</f>
        <v/>
      </c>
      <c s="229" t="str">
        <f>IFERROR(IF('STUDENT DATA SHEET '!D68="","",'STUDENT DATA SHEET '!D68),"")</f>
        <v/>
      </c>
      <c s="250" t="str">
        <f>IFERROR(IF('STUDENT DATA SHEET '!E68="","",'STUDENT DATA SHEET '!E68),"")</f>
        <v/>
      </c>
      <c s="251" t="str">
        <f>IFERROR(IF('STUDENT DATA SHEET '!F68="","",'STUDENT DATA SHEET '!F68),"")</f>
        <v/>
      </c>
      <c s="229" t="str">
        <f>IFERROR(IF('STUDENT DATA SHEET '!G68="","",'STUDENT DATA SHEET '!G68),"")</f>
        <v/>
      </c>
      <c s="229" t="str">
        <f>IFERROR(IF('STUDENT DATA SHEET '!H68="","",'STUDENT DATA SHEET '!H68),"")</f>
        <v/>
      </c>
      <c s="229" t="str">
        <f>IFERROR(UPPER(IF('STUDENT DATA SHEET '!I68="","",'STUDENT DATA SHEET '!I68)),"")</f>
        <v/>
      </c>
      <c s="229" t="str">
        <f>IFERROR(IF('STUDENT DATA SHEET '!J68="","",'STUDENT DATA SHEET '!J68),"")</f>
        <v/>
      </c>
      <c s="229" t="str">
        <f>IFERROR(IF('STUDENT DATA SHEET '!K68="","",'STUDENT DATA SHEET '!K68),"")</f>
        <v/>
      </c>
      <c s="229"/>
      <c s="102"/>
      <c s="102"/>
      <c s="102"/>
      <c s="102"/>
      <c s="102"/>
      <c s="102"/>
      <c s="102"/>
      <c s="102"/>
      <c s="102"/>
      <c s="102"/>
      <c s="102"/>
      <c s="102"/>
      <c s="102"/>
      <c s="102"/>
      <c s="102"/>
      <c s="102"/>
      <c s="102"/>
      <c s="102"/>
      <c s="102"/>
      <c s="102"/>
      <c s="102"/>
      <c s="102"/>
      <c s="102"/>
      <c s="102"/>
      <c s="102"/>
      <c s="102"/>
      <c s="102"/>
      <c s="102"/>
      <c s="102"/>
      <c s="102"/>
      <c s="102"/>
      <c s="102"/>
      <c s="89" t="str">
        <f>IF(B67="","",_xlfn.AGGREGATE(3,5,$B$6:B67))</f>
        <v/>
      </c>
      <c s="209"/>
      <c s="209"/>
      <c s="102"/>
      <c s="102"/>
      <c s="102"/>
      <c s="102"/>
      <c s="102"/>
      <c s="102"/>
      <c s="102"/>
      <c s="102"/>
      <c s="102"/>
      <c s="102"/>
      <c s="102"/>
      <c s="102"/>
      <c s="102"/>
      <c s="102"/>
      <c s="102"/>
      <c s="102"/>
      <c s="102"/>
      <c s="102"/>
      <c s="102"/>
      <c s="102"/>
      <c s="102"/>
      <c s="102"/>
      <c s="102"/>
      <c s="102"/>
      <c s="102"/>
      <c s="102"/>
      <c s="102"/>
      <c s="102"/>
      <c s="252" t="str">
        <f t="shared" si="18"/>
        <v/>
      </c>
      <c s="252" t="str">
        <f>IF($I67="","",'NOV 24'!$BX67)</f>
        <v/>
      </c>
      <c s="253" t="str">
        <f t="shared" si="19"/>
        <v/>
      </c>
      <c s="252" t="str">
        <f t="shared" si="20"/>
        <v/>
      </c>
      <c s="252" t="str">
        <f>IF($I67="","",'NOV 24'!$CA67)</f>
        <v/>
      </c>
      <c s="253" t="str">
        <f t="shared" si="21"/>
        <v/>
      </c>
      <c s="252" t="str">
        <f t="shared" si="22"/>
        <v/>
      </c>
      <c s="252" t="str">
        <f>IF($I67="","",'NOV 24'!$CD67)</f>
        <v/>
      </c>
      <c s="253" t="str">
        <f t="shared" si="23"/>
        <v/>
      </c>
      <c s="253"/>
      <c s="249">
        <v>61</v>
      </c>
      <c s="298"/>
      <c s="298"/>
      <c s="298"/>
      <c s="254" t="str">
        <f t="shared" si="24"/>
        <v/>
      </c>
      <c s="298"/>
      <c s="298"/>
      <c s="298"/>
      <c s="298"/>
      <c s="298"/>
      <c s="298"/>
      <c s="298"/>
      <c s="298"/>
    </row>
    <row r="68" spans="1:98" ht="15.75" customHeight="1">
      <c r="A68" s="249" t="str">
        <f>IF('STUDENT DATA SHEET '!A69="","",'STUDENT DATA SHEET '!A69)</f>
        <v/>
      </c>
      <c s="229" t="str">
        <f>IFERROR(IF('STUDENT DATA SHEET '!B69="","",'STUDENT DATA SHEET '!B69),"")</f>
        <v/>
      </c>
      <c s="229" t="str">
        <f>IFERROR(IF('STUDENT DATA SHEET '!C69="","",'STUDENT DATA SHEET '!C69),"")</f>
        <v/>
      </c>
      <c s="229" t="str">
        <f>IFERROR(IF('STUDENT DATA SHEET '!D69="","",'STUDENT DATA SHEET '!D69),"")</f>
        <v/>
      </c>
      <c s="250" t="str">
        <f>IFERROR(IF('STUDENT DATA SHEET '!E69="","",'STUDENT DATA SHEET '!E69),"")</f>
        <v/>
      </c>
      <c s="251" t="str">
        <f>IFERROR(IF('STUDENT DATA SHEET '!F69="","",'STUDENT DATA SHEET '!F69),"")</f>
        <v/>
      </c>
      <c s="229" t="str">
        <f>IFERROR(IF('STUDENT DATA SHEET '!G69="","",'STUDENT DATA SHEET '!G69),"")</f>
        <v/>
      </c>
      <c s="229" t="str">
        <f>IFERROR(IF('STUDENT DATA SHEET '!H69="","",'STUDENT DATA SHEET '!H69),"")</f>
        <v/>
      </c>
      <c s="229" t="str">
        <f>IFERROR(UPPER(IF('STUDENT DATA SHEET '!I69="","",'STUDENT DATA SHEET '!I69)),"")</f>
        <v/>
      </c>
      <c s="229" t="str">
        <f>IFERROR(IF('STUDENT DATA SHEET '!J69="","",'STUDENT DATA SHEET '!J69),"")</f>
        <v/>
      </c>
      <c s="229" t="str">
        <f>IFERROR(IF('STUDENT DATA SHEET '!K69="","",'STUDENT DATA SHEET '!K69),"")</f>
        <v/>
      </c>
      <c s="229"/>
      <c s="102"/>
      <c s="102"/>
      <c s="102"/>
      <c s="102"/>
      <c s="102"/>
      <c s="102"/>
      <c s="102"/>
      <c s="102"/>
      <c s="102"/>
      <c s="102"/>
      <c s="102"/>
      <c s="102"/>
      <c s="102"/>
      <c s="102"/>
      <c s="102"/>
      <c s="102"/>
      <c s="102"/>
      <c s="102"/>
      <c s="102"/>
      <c s="102"/>
      <c s="102"/>
      <c s="102"/>
      <c s="102"/>
      <c s="102"/>
      <c s="102"/>
      <c s="102"/>
      <c s="102"/>
      <c s="102"/>
      <c s="102"/>
      <c s="102"/>
      <c s="102"/>
      <c s="102"/>
      <c s="89" t="str">
        <f>IF(B68="","",_xlfn.AGGREGATE(3,5,$B$6:B68))</f>
        <v/>
      </c>
      <c s="209"/>
      <c s="209"/>
      <c s="102"/>
      <c s="102"/>
      <c s="102"/>
      <c s="102"/>
      <c s="102"/>
      <c s="102"/>
      <c s="102"/>
      <c s="102"/>
      <c s="102"/>
      <c s="102"/>
      <c s="102"/>
      <c s="102"/>
      <c s="102"/>
      <c s="102"/>
      <c s="102"/>
      <c s="102"/>
      <c s="102"/>
      <c s="102"/>
      <c s="102"/>
      <c s="102"/>
      <c s="102"/>
      <c s="102"/>
      <c s="102"/>
      <c s="102"/>
      <c s="102"/>
      <c s="102"/>
      <c s="102"/>
      <c s="102"/>
      <c s="252" t="str">
        <f t="shared" si="18"/>
        <v/>
      </c>
      <c s="252" t="str">
        <f>IF($I68="","",'NOV 24'!$BX68)</f>
        <v/>
      </c>
      <c s="253" t="str">
        <f t="shared" si="19"/>
        <v/>
      </c>
      <c s="252" t="str">
        <f t="shared" si="20"/>
        <v/>
      </c>
      <c s="252" t="str">
        <f>IF($I68="","",'NOV 24'!$CA68)</f>
        <v/>
      </c>
      <c s="253" t="str">
        <f t="shared" si="21"/>
        <v/>
      </c>
      <c s="252" t="str">
        <f t="shared" si="22"/>
        <v/>
      </c>
      <c s="252" t="str">
        <f>IF($I68="","",'NOV 24'!$CD68)</f>
        <v/>
      </c>
      <c s="253" t="str">
        <f t="shared" si="23"/>
        <v/>
      </c>
      <c s="253"/>
      <c s="304">
        <v>62</v>
      </c>
      <c s="298"/>
      <c s="298"/>
      <c s="298"/>
      <c s="254" t="str">
        <f t="shared" si="24"/>
        <v/>
      </c>
      <c s="298"/>
      <c s="298"/>
      <c s="298"/>
      <c s="298"/>
      <c s="298"/>
      <c s="298"/>
      <c s="298"/>
      <c s="298"/>
    </row>
    <row r="69" spans="1:98" ht="15.75" customHeight="1">
      <c r="A69" s="249" t="str">
        <f>IF('STUDENT DATA SHEET '!A70="","",'STUDENT DATA SHEET '!A70)</f>
        <v/>
      </c>
      <c s="229" t="str">
        <f>IFERROR(IF('STUDENT DATA SHEET '!B70="","",'STUDENT DATA SHEET '!B70),"")</f>
        <v/>
      </c>
      <c s="229" t="str">
        <f>IFERROR(IF('STUDENT DATA SHEET '!C70="","",'STUDENT DATA SHEET '!C70),"")</f>
        <v/>
      </c>
      <c s="229" t="str">
        <f>IFERROR(IF('STUDENT DATA SHEET '!D70="","",'STUDENT DATA SHEET '!D70),"")</f>
        <v/>
      </c>
      <c s="250" t="str">
        <f>IFERROR(IF('STUDENT DATA SHEET '!E70="","",'STUDENT DATA SHEET '!E70),"")</f>
        <v/>
      </c>
      <c s="251" t="str">
        <f>IFERROR(IF('STUDENT DATA SHEET '!F70="","",'STUDENT DATA SHEET '!F70),"")</f>
        <v/>
      </c>
      <c s="229" t="str">
        <f>IFERROR(IF('STUDENT DATA SHEET '!G70="","",'STUDENT DATA SHEET '!G70),"")</f>
        <v/>
      </c>
      <c s="229" t="str">
        <f>IFERROR(IF('STUDENT DATA SHEET '!H70="","",'STUDENT DATA SHEET '!H70),"")</f>
        <v/>
      </c>
      <c s="229" t="str">
        <f>IFERROR(UPPER(IF('STUDENT DATA SHEET '!I70="","",'STUDENT DATA SHEET '!I70)),"")</f>
        <v/>
      </c>
      <c s="229" t="str">
        <f>IFERROR(IF('STUDENT DATA SHEET '!J70="","",'STUDENT DATA SHEET '!J70),"")</f>
        <v/>
      </c>
      <c s="229" t="str">
        <f>IFERROR(IF('STUDENT DATA SHEET '!K70="","",'STUDENT DATA SHEET '!K70),"")</f>
        <v/>
      </c>
      <c s="229"/>
      <c s="102"/>
      <c s="102"/>
      <c s="102"/>
      <c s="102"/>
      <c s="102"/>
      <c s="102"/>
      <c s="102"/>
      <c s="102"/>
      <c s="102"/>
      <c s="102"/>
      <c s="102"/>
      <c s="102"/>
      <c s="102"/>
      <c s="102"/>
      <c s="102"/>
      <c s="102"/>
      <c s="102"/>
      <c s="102"/>
      <c s="102"/>
      <c s="102"/>
      <c s="102"/>
      <c s="102"/>
      <c s="102"/>
      <c s="102"/>
      <c s="102"/>
      <c s="102"/>
      <c s="102"/>
      <c s="102"/>
      <c s="102"/>
      <c s="102"/>
      <c s="102"/>
      <c s="102"/>
      <c s="89" t="str">
        <f>IF(B69="","",_xlfn.AGGREGATE(3,5,$B$6:B69))</f>
        <v/>
      </c>
      <c s="209"/>
      <c s="209"/>
      <c s="102"/>
      <c s="102"/>
      <c s="102"/>
      <c s="102"/>
      <c s="102"/>
      <c s="102"/>
      <c s="102"/>
      <c s="102"/>
      <c s="102"/>
      <c s="102"/>
      <c s="102"/>
      <c s="102"/>
      <c s="102"/>
      <c s="102"/>
      <c s="102"/>
      <c s="102"/>
      <c s="102"/>
      <c s="102"/>
      <c s="102"/>
      <c s="102"/>
      <c s="102"/>
      <c s="102"/>
      <c s="102"/>
      <c s="102"/>
      <c s="102"/>
      <c s="102"/>
      <c s="102"/>
      <c s="102"/>
      <c s="252" t="str">
        <f t="shared" si="18"/>
        <v/>
      </c>
      <c s="252" t="str">
        <f>IF($I69="","",'NOV 24'!$BX69)</f>
        <v/>
      </c>
      <c s="253" t="str">
        <f t="shared" si="19"/>
        <v/>
      </c>
      <c s="252" t="str">
        <f t="shared" si="20"/>
        <v/>
      </c>
      <c s="252" t="str">
        <f>IF($I69="","",'NOV 24'!$CA69)</f>
        <v/>
      </c>
      <c s="253" t="str">
        <f t="shared" si="21"/>
        <v/>
      </c>
      <c s="252" t="str">
        <f t="shared" si="22"/>
        <v/>
      </c>
      <c s="252" t="str">
        <f>IF($I69="","",'NOV 24'!$CD69)</f>
        <v/>
      </c>
      <c s="253" t="str">
        <f t="shared" si="23"/>
        <v/>
      </c>
      <c s="253"/>
      <c s="305"/>
      <c s="298"/>
      <c s="298"/>
      <c s="298"/>
      <c s="254" t="str">
        <f t="shared" si="24"/>
        <v/>
      </c>
      <c s="298"/>
      <c s="298"/>
      <c s="298"/>
      <c s="298"/>
      <c s="298"/>
      <c s="298"/>
      <c s="298"/>
      <c s="298"/>
    </row>
    <row r="70" spans="1:98" ht="15.75" customHeight="1">
      <c r="A70" s="249" t="str">
        <f>IF('STUDENT DATA SHEET '!A71="","",'STUDENT DATA SHEET '!A71)</f>
        <v/>
      </c>
      <c s="229" t="str">
        <f>IFERROR(IF('STUDENT DATA SHEET '!B71="","",'STUDENT DATA SHEET '!B71),"")</f>
        <v/>
      </c>
      <c s="229" t="str">
        <f>IFERROR(IF('STUDENT DATA SHEET '!C71="","",'STUDENT DATA SHEET '!C71),"")</f>
        <v/>
      </c>
      <c s="229" t="str">
        <f>IFERROR(IF('STUDENT DATA SHEET '!D71="","",'STUDENT DATA SHEET '!D71),"")</f>
        <v/>
      </c>
      <c s="250" t="str">
        <f>IFERROR(IF('STUDENT DATA SHEET '!E71="","",'STUDENT DATA SHEET '!E71),"")</f>
        <v/>
      </c>
      <c s="251" t="str">
        <f>IFERROR(IF('STUDENT DATA SHEET '!F71="","",'STUDENT DATA SHEET '!F71),"")</f>
        <v/>
      </c>
      <c s="229" t="str">
        <f>IFERROR(IF('STUDENT DATA SHEET '!G71="","",'STUDENT DATA SHEET '!G71),"")</f>
        <v/>
      </c>
      <c s="229" t="str">
        <f>IFERROR(IF('STUDENT DATA SHEET '!H71="","",'STUDENT DATA SHEET '!H71),"")</f>
        <v/>
      </c>
      <c s="229" t="str">
        <f>IFERROR(UPPER(IF('STUDENT DATA SHEET '!I71="","",'STUDENT DATA SHEET '!I71)),"")</f>
        <v/>
      </c>
      <c s="229" t="str">
        <f>IFERROR(IF('STUDENT DATA SHEET '!J71="","",'STUDENT DATA SHEET '!J71),"")</f>
        <v/>
      </c>
      <c s="229" t="str">
        <f>IFERROR(IF('STUDENT DATA SHEET '!K71="","",'STUDENT DATA SHEET '!K71),"")</f>
        <v/>
      </c>
      <c s="229"/>
      <c s="102"/>
      <c s="102"/>
      <c s="102"/>
      <c s="102"/>
      <c s="102"/>
      <c s="102"/>
      <c s="102"/>
      <c s="102"/>
      <c s="102"/>
      <c s="102"/>
      <c s="102"/>
      <c s="102"/>
      <c s="102"/>
      <c s="102"/>
      <c s="102"/>
      <c s="102"/>
      <c s="102"/>
      <c s="102"/>
      <c s="102"/>
      <c s="102"/>
      <c s="102"/>
      <c s="102"/>
      <c s="102"/>
      <c s="102"/>
      <c s="102"/>
      <c s="102"/>
      <c s="102"/>
      <c s="102"/>
      <c s="102"/>
      <c s="102"/>
      <c s="102"/>
      <c s="102"/>
      <c s="89" t="str">
        <f>IF(B70="","",_xlfn.AGGREGATE(3,5,$B$6:B70))</f>
        <v/>
      </c>
      <c s="209"/>
      <c s="209"/>
      <c s="102"/>
      <c s="102"/>
      <c s="102"/>
      <c s="102"/>
      <c s="102"/>
      <c s="102"/>
      <c s="102"/>
      <c s="102"/>
      <c s="102"/>
      <c s="102"/>
      <c s="102"/>
      <c s="102"/>
      <c s="102"/>
      <c s="102"/>
      <c s="102"/>
      <c s="102"/>
      <c s="102"/>
      <c s="102"/>
      <c s="102"/>
      <c s="102"/>
      <c s="102"/>
      <c s="102"/>
      <c s="102"/>
      <c s="102"/>
      <c s="102"/>
      <c s="102"/>
      <c s="102"/>
      <c s="102"/>
      <c s="252" t="str">
        <f t="shared" si="18"/>
        <v/>
      </c>
      <c s="252" t="str">
        <f>IF($I70="","",'NOV 24'!$BX70)</f>
        <v/>
      </c>
      <c s="253" t="str">
        <f t="shared" si="19"/>
        <v/>
      </c>
      <c s="252" t="str">
        <f t="shared" si="20"/>
        <v/>
      </c>
      <c s="252" t="str">
        <f>IF($I70="","",'NOV 24'!$CA70)</f>
        <v/>
      </c>
      <c s="253" t="str">
        <f t="shared" si="21"/>
        <v/>
      </c>
      <c s="252" t="str">
        <f t="shared" si="22"/>
        <v/>
      </c>
      <c s="252" t="str">
        <f>IF($I70="","",'NOV 24'!$CD70)</f>
        <v/>
      </c>
      <c s="253" t="str">
        <f t="shared" si="23"/>
        <v/>
      </c>
      <c s="253"/>
      <c s="306"/>
      <c s="298"/>
      <c s="298"/>
      <c s="298"/>
      <c s="254" t="str">
        <f t="shared" si="24"/>
        <v/>
      </c>
      <c s="298"/>
      <c s="298"/>
      <c s="298"/>
      <c s="298"/>
      <c s="298"/>
      <c s="298"/>
      <c s="298"/>
      <c s="298"/>
    </row>
    <row r="71" spans="1:98" ht="15.75" customHeight="1">
      <c r="A71" s="249" t="str">
        <f>IF('STUDENT DATA SHEET '!A72="","",'STUDENT DATA SHEET '!A72)</f>
        <v/>
      </c>
      <c s="229" t="str">
        <f>IFERROR(IF('STUDENT DATA SHEET '!B72="","",'STUDENT DATA SHEET '!B72),"")</f>
        <v/>
      </c>
      <c s="229" t="str">
        <f>IFERROR(IF('STUDENT DATA SHEET '!C72="","",'STUDENT DATA SHEET '!C72),"")</f>
        <v/>
      </c>
      <c s="229" t="str">
        <f>IFERROR(IF('STUDENT DATA SHEET '!D72="","",'STUDENT DATA SHEET '!D72),"")</f>
        <v/>
      </c>
      <c s="250" t="str">
        <f>IFERROR(IF('STUDENT DATA SHEET '!E72="","",'STUDENT DATA SHEET '!E72),"")</f>
        <v/>
      </c>
      <c s="251" t="str">
        <f>IFERROR(IF('STUDENT DATA SHEET '!F72="","",'STUDENT DATA SHEET '!F72),"")</f>
        <v/>
      </c>
      <c s="229" t="str">
        <f>IFERROR(IF('STUDENT DATA SHEET '!G72="","",'STUDENT DATA SHEET '!G72),"")</f>
        <v/>
      </c>
      <c s="229" t="str">
        <f>IFERROR(IF('STUDENT DATA SHEET '!H72="","",'STUDENT DATA SHEET '!H72),"")</f>
        <v/>
      </c>
      <c s="229" t="str">
        <f>IFERROR(UPPER(IF('STUDENT DATA SHEET '!I72="","",'STUDENT DATA SHEET '!I72)),"")</f>
        <v/>
      </c>
      <c s="229" t="str">
        <f>IFERROR(IF('STUDENT DATA SHEET '!J72="","",'STUDENT DATA SHEET '!J72),"")</f>
        <v/>
      </c>
      <c s="229" t="str">
        <f>IFERROR(IF('STUDENT DATA SHEET '!K72="","",'STUDENT DATA SHEET '!K72),"")</f>
        <v/>
      </c>
      <c s="229"/>
      <c s="102"/>
      <c s="102"/>
      <c s="102"/>
      <c s="102"/>
      <c s="102"/>
      <c s="102"/>
      <c s="102"/>
      <c s="102"/>
      <c s="102"/>
      <c s="102"/>
      <c s="102"/>
      <c s="102"/>
      <c s="102"/>
      <c s="102"/>
      <c s="102"/>
      <c s="102"/>
      <c s="102"/>
      <c s="102"/>
      <c s="102"/>
      <c s="102"/>
      <c s="102"/>
      <c s="102"/>
      <c s="102"/>
      <c s="102"/>
      <c s="102"/>
      <c s="102"/>
      <c s="102"/>
      <c s="102"/>
      <c s="102"/>
      <c s="102"/>
      <c s="102"/>
      <c s="102"/>
      <c s="89" t="str">
        <f>IF(B71="","",_xlfn.AGGREGATE(3,5,$B$6:B71))</f>
        <v/>
      </c>
      <c s="209"/>
      <c s="209"/>
      <c s="102"/>
      <c s="102"/>
      <c s="102"/>
      <c s="102"/>
      <c s="102"/>
      <c s="102"/>
      <c s="102"/>
      <c s="102"/>
      <c s="102"/>
      <c s="102"/>
      <c s="102"/>
      <c s="102"/>
      <c s="102"/>
      <c s="102"/>
      <c s="102"/>
      <c s="102"/>
      <c s="102"/>
      <c s="102"/>
      <c s="102"/>
      <c s="102"/>
      <c s="102"/>
      <c s="102"/>
      <c s="102"/>
      <c s="102"/>
      <c s="102"/>
      <c s="102"/>
      <c s="102"/>
      <c s="102"/>
      <c s="252" t="str">
        <f t="shared" si="25" ref="BX71:BX134">IFERROR(IF($I71="","",COUNT($M71:$AR71,$AT71:$BW71)),"")</f>
        <v/>
      </c>
      <c s="252" t="str">
        <f>IF($I71="","",'NOV 24'!$BX71)</f>
        <v/>
      </c>
      <c s="253" t="str">
        <f t="shared" si="26" ref="BZ71:BZ134">IF($I71="","",SUM($BX71:$BY71))</f>
        <v/>
      </c>
      <c s="252" t="str">
        <f t="shared" si="27" ref="CA71:CA134">IF($I71="","",COUNTIF($M71:$BW71,"A"))</f>
        <v/>
      </c>
      <c s="252" t="str">
        <f>IF($I71="","",'NOV 24'!$CA71)</f>
        <v/>
      </c>
      <c s="253" t="str">
        <f t="shared" si="28" ref="CC71:CC134">IF($I71="","",SUM($CA71:$CB71))</f>
        <v/>
      </c>
      <c s="252" t="str">
        <f t="shared" si="29" ref="CD71:CD134">IF($I71="","",COUNTIF($M71:$BW71,"L"))</f>
        <v/>
      </c>
      <c s="252" t="str">
        <f>IF($I71="","",'NOV 24'!$CD71)</f>
        <v/>
      </c>
      <c s="253" t="str">
        <f t="shared" si="30" ref="CF71:CF134">IF($I71="","",SUM($CD71:$CE71))</f>
        <v/>
      </c>
      <c s="253"/>
      <c s="306"/>
      <c s="298"/>
      <c s="298"/>
      <c s="298"/>
      <c s="254" t="str">
        <f t="shared" si="31" ref="CL71:CL134">IFERROR(IF($BX71="","",COUNT($M71:$AR71,$AT71:$BW71)/2),"")</f>
        <v/>
      </c>
      <c s="298"/>
      <c s="298"/>
      <c s="298"/>
      <c s="298"/>
      <c s="298"/>
      <c s="298"/>
      <c s="298"/>
      <c s="298"/>
    </row>
    <row r="72" spans="1:98" ht="15.75" customHeight="1">
      <c r="A72" s="249" t="str">
        <f>IF('STUDENT DATA SHEET '!A73="","",'STUDENT DATA SHEET '!A73)</f>
        <v/>
      </c>
      <c s="229" t="str">
        <f>IFERROR(IF('STUDENT DATA SHEET '!B73="","",'STUDENT DATA SHEET '!B73),"")</f>
        <v/>
      </c>
      <c s="229" t="str">
        <f>IFERROR(IF('STUDENT DATA SHEET '!C73="","",'STUDENT DATA SHEET '!C73),"")</f>
        <v/>
      </c>
      <c s="229" t="str">
        <f>IFERROR(IF('STUDENT DATA SHEET '!D73="","",'STUDENT DATA SHEET '!D73),"")</f>
        <v/>
      </c>
      <c s="250" t="str">
        <f>IFERROR(IF('STUDENT DATA SHEET '!E73="","",'STUDENT DATA SHEET '!E73),"")</f>
        <v/>
      </c>
      <c s="251" t="str">
        <f>IFERROR(IF('STUDENT DATA SHEET '!F73="","",'STUDENT DATA SHEET '!F73),"")</f>
        <v/>
      </c>
      <c s="229" t="str">
        <f>IFERROR(IF('STUDENT DATA SHEET '!G73="","",'STUDENT DATA SHEET '!G73),"")</f>
        <v/>
      </c>
      <c s="229" t="str">
        <f>IFERROR(IF('STUDENT DATA SHEET '!H73="","",'STUDENT DATA SHEET '!H73),"")</f>
        <v/>
      </c>
      <c s="229" t="str">
        <f>IFERROR(UPPER(IF('STUDENT DATA SHEET '!I73="","",'STUDENT DATA SHEET '!I73)),"")</f>
        <v/>
      </c>
      <c s="229" t="str">
        <f>IFERROR(IF('STUDENT DATA SHEET '!J73="","",'STUDENT DATA SHEET '!J73),"")</f>
        <v/>
      </c>
      <c s="229" t="str">
        <f>IFERROR(IF('STUDENT DATA SHEET '!K73="","",'STUDENT DATA SHEET '!K73),"")</f>
        <v/>
      </c>
      <c s="229"/>
      <c s="102"/>
      <c s="102"/>
      <c s="102"/>
      <c s="102"/>
      <c s="102"/>
      <c s="102"/>
      <c s="102"/>
      <c s="102"/>
      <c s="102"/>
      <c s="102"/>
      <c s="102"/>
      <c s="102"/>
      <c s="102"/>
      <c s="102"/>
      <c s="102"/>
      <c s="102"/>
      <c s="102"/>
      <c s="102"/>
      <c s="102"/>
      <c s="102"/>
      <c s="102"/>
      <c s="102"/>
      <c s="102"/>
      <c s="102"/>
      <c s="102"/>
      <c s="102"/>
      <c s="102"/>
      <c s="102"/>
      <c s="102"/>
      <c s="102"/>
      <c s="102"/>
      <c s="102"/>
      <c s="89" t="str">
        <f>IF(B72="","",_xlfn.AGGREGATE(3,5,$B$6:B72))</f>
        <v/>
      </c>
      <c s="209"/>
      <c s="209"/>
      <c s="102"/>
      <c s="102"/>
      <c s="102"/>
      <c s="102"/>
      <c s="102"/>
      <c s="102"/>
      <c s="102"/>
      <c s="102"/>
      <c s="102"/>
      <c s="102"/>
      <c s="102"/>
      <c s="102"/>
      <c s="102"/>
      <c s="102"/>
      <c s="102"/>
      <c s="102"/>
      <c s="102"/>
      <c s="102"/>
      <c s="102"/>
      <c s="102"/>
      <c s="102"/>
      <c s="102"/>
      <c s="102"/>
      <c s="102"/>
      <c s="102"/>
      <c s="102"/>
      <c s="102"/>
      <c s="102"/>
      <c s="252" t="str">
        <f t="shared" si="25"/>
        <v/>
      </c>
      <c s="252" t="str">
        <f>IF($I72="","",'NOV 24'!$BX72)</f>
        <v/>
      </c>
      <c s="253" t="str">
        <f t="shared" si="26"/>
        <v/>
      </c>
      <c s="252" t="str">
        <f t="shared" si="27"/>
        <v/>
      </c>
      <c s="252" t="str">
        <f>IF($I72="","",'NOV 24'!$CA72)</f>
        <v/>
      </c>
      <c s="253" t="str">
        <f t="shared" si="28"/>
        <v/>
      </c>
      <c s="252" t="str">
        <f t="shared" si="29"/>
        <v/>
      </c>
      <c s="252" t="str">
        <f>IF($I72="","",'NOV 24'!$CD72)</f>
        <v/>
      </c>
      <c s="253" t="str">
        <f t="shared" si="30"/>
        <v/>
      </c>
      <c s="253"/>
      <c s="306"/>
      <c s="298"/>
      <c s="298"/>
      <c s="298"/>
      <c s="254" t="str">
        <f t="shared" si="31"/>
        <v/>
      </c>
      <c s="298"/>
      <c s="298"/>
      <c s="298"/>
      <c s="298"/>
      <c s="298"/>
      <c s="298"/>
      <c s="298"/>
      <c s="298"/>
    </row>
    <row r="73" spans="1:98" ht="15.75" customHeight="1">
      <c r="A73" s="249" t="str">
        <f>IF('STUDENT DATA SHEET '!A74="","",'STUDENT DATA SHEET '!A74)</f>
        <v/>
      </c>
      <c s="229" t="str">
        <f>IFERROR(IF('STUDENT DATA SHEET '!B74="","",'STUDENT DATA SHEET '!B74),"")</f>
        <v/>
      </c>
      <c s="229" t="str">
        <f>IFERROR(IF('STUDENT DATA SHEET '!C74="","",'STUDENT DATA SHEET '!C74),"")</f>
        <v/>
      </c>
      <c s="229" t="str">
        <f>IFERROR(IF('STUDENT DATA SHEET '!D74="","",'STUDENT DATA SHEET '!D74),"")</f>
        <v/>
      </c>
      <c s="250" t="str">
        <f>IFERROR(IF('STUDENT DATA SHEET '!E74="","",'STUDENT DATA SHEET '!E74),"")</f>
        <v/>
      </c>
      <c s="251" t="str">
        <f>IFERROR(IF('STUDENT DATA SHEET '!F74="","",'STUDENT DATA SHEET '!F74),"")</f>
        <v/>
      </c>
      <c s="229" t="str">
        <f>IFERROR(IF('STUDENT DATA SHEET '!G74="","",'STUDENT DATA SHEET '!G74),"")</f>
        <v/>
      </c>
      <c s="229" t="str">
        <f>IFERROR(IF('STUDENT DATA SHEET '!H74="","",'STUDENT DATA SHEET '!H74),"")</f>
        <v/>
      </c>
      <c s="229" t="str">
        <f>IFERROR(UPPER(IF('STUDENT DATA SHEET '!I74="","",'STUDENT DATA SHEET '!I74)),"")</f>
        <v/>
      </c>
      <c s="229" t="str">
        <f>IFERROR(IF('STUDENT DATA SHEET '!J74="","",'STUDENT DATA SHEET '!J74),"")</f>
        <v/>
      </c>
      <c s="229" t="str">
        <f>IFERROR(IF('STUDENT DATA SHEET '!K74="","",'STUDENT DATA SHEET '!K74),"")</f>
        <v/>
      </c>
      <c s="229"/>
      <c s="102"/>
      <c s="102"/>
      <c s="102"/>
      <c s="102"/>
      <c s="102"/>
      <c s="102"/>
      <c s="102"/>
      <c s="102"/>
      <c s="102"/>
      <c s="102"/>
      <c s="102"/>
      <c s="102"/>
      <c s="102"/>
      <c s="102"/>
      <c s="102"/>
      <c s="102"/>
      <c s="102"/>
      <c s="102"/>
      <c s="102"/>
      <c s="102"/>
      <c s="102"/>
      <c s="102"/>
      <c s="102"/>
      <c s="102"/>
      <c s="102"/>
      <c s="102"/>
      <c s="102"/>
      <c s="102"/>
      <c s="102"/>
      <c s="102"/>
      <c s="102"/>
      <c s="102"/>
      <c s="89" t="str">
        <f>IF(B73="","",_xlfn.AGGREGATE(3,5,$B$6:B73))</f>
        <v/>
      </c>
      <c s="209"/>
      <c s="209"/>
      <c s="102"/>
      <c s="102"/>
      <c s="102"/>
      <c s="102"/>
      <c s="102"/>
      <c s="102"/>
      <c s="102"/>
      <c s="102"/>
      <c s="102"/>
      <c s="102"/>
      <c s="102"/>
      <c s="102"/>
      <c s="102"/>
      <c s="102"/>
      <c s="102"/>
      <c s="102"/>
      <c s="102"/>
      <c s="102"/>
      <c s="102"/>
      <c s="102"/>
      <c s="102"/>
      <c s="102"/>
      <c s="102"/>
      <c s="102"/>
      <c s="102"/>
      <c s="102"/>
      <c s="102"/>
      <c s="102"/>
      <c s="252" t="str">
        <f t="shared" si="25"/>
        <v/>
      </c>
      <c s="252" t="str">
        <f>IF($I73="","",'NOV 24'!$BX73)</f>
        <v/>
      </c>
      <c s="253" t="str">
        <f t="shared" si="26"/>
        <v/>
      </c>
      <c s="252" t="str">
        <f t="shared" si="27"/>
        <v/>
      </c>
      <c s="252" t="str">
        <f>IF($I73="","",'NOV 24'!$CA73)</f>
        <v/>
      </c>
      <c s="253" t="str">
        <f t="shared" si="28"/>
        <v/>
      </c>
      <c s="252" t="str">
        <f t="shared" si="29"/>
        <v/>
      </c>
      <c s="252" t="str">
        <f>IF($I73="","",'NOV 24'!$CD73)</f>
        <v/>
      </c>
      <c s="253" t="str">
        <f t="shared" si="30"/>
        <v/>
      </c>
      <c s="253"/>
      <c s="306"/>
      <c s="298"/>
      <c s="298"/>
      <c s="298"/>
      <c s="254" t="str">
        <f t="shared" si="31"/>
        <v/>
      </c>
      <c s="298"/>
      <c s="298"/>
      <c s="298"/>
      <c s="298"/>
      <c s="298"/>
      <c s="298"/>
      <c s="298"/>
      <c s="298"/>
    </row>
    <row r="74" spans="1:98" ht="15.75" customHeight="1">
      <c r="A74" s="249" t="str">
        <f>IF('STUDENT DATA SHEET '!A75="","",'STUDENT DATA SHEET '!A75)</f>
        <v/>
      </c>
      <c s="229" t="str">
        <f>IFERROR(IF('STUDENT DATA SHEET '!B75="","",'STUDENT DATA SHEET '!B75),"")</f>
        <v/>
      </c>
      <c s="229" t="str">
        <f>IFERROR(IF('STUDENT DATA SHEET '!C75="","",'STUDENT DATA SHEET '!C75),"")</f>
        <v/>
      </c>
      <c s="229" t="str">
        <f>IFERROR(IF('STUDENT DATA SHEET '!D75="","",'STUDENT DATA SHEET '!D75),"")</f>
        <v/>
      </c>
      <c s="250" t="str">
        <f>IFERROR(IF('STUDENT DATA SHEET '!E75="","",'STUDENT DATA SHEET '!E75),"")</f>
        <v/>
      </c>
      <c s="251" t="str">
        <f>IFERROR(IF('STUDENT DATA SHEET '!F75="","",'STUDENT DATA SHEET '!F75),"")</f>
        <v/>
      </c>
      <c s="229" t="str">
        <f>IFERROR(IF('STUDENT DATA SHEET '!G75="","",'STUDENT DATA SHEET '!G75),"")</f>
        <v/>
      </c>
      <c s="229" t="str">
        <f>IFERROR(IF('STUDENT DATA SHEET '!H75="","",'STUDENT DATA SHEET '!H75),"")</f>
        <v/>
      </c>
      <c s="229" t="str">
        <f>IFERROR(UPPER(IF('STUDENT DATA SHEET '!I75="","",'STUDENT DATA SHEET '!I75)),"")</f>
        <v/>
      </c>
      <c s="229" t="str">
        <f>IFERROR(IF('STUDENT DATA SHEET '!J75="","",'STUDENT DATA SHEET '!J75),"")</f>
        <v/>
      </c>
      <c s="229" t="str">
        <f>IFERROR(IF('STUDENT DATA SHEET '!K75="","",'STUDENT DATA SHEET '!K75),"")</f>
        <v/>
      </c>
      <c s="229"/>
      <c s="102"/>
      <c s="102"/>
      <c s="102"/>
      <c s="102"/>
      <c s="102"/>
      <c s="102"/>
      <c s="102"/>
      <c s="102"/>
      <c s="102"/>
      <c s="102"/>
      <c s="102"/>
      <c s="102"/>
      <c s="102"/>
      <c s="102"/>
      <c s="102"/>
      <c s="102"/>
      <c s="102"/>
      <c s="102"/>
      <c s="102"/>
      <c s="102"/>
      <c s="102"/>
      <c s="102"/>
      <c s="102"/>
      <c s="102"/>
      <c s="102"/>
      <c s="102"/>
      <c s="102"/>
      <c s="102"/>
      <c s="102"/>
      <c s="102"/>
      <c s="102"/>
      <c s="102"/>
      <c s="89" t="str">
        <f>IF(B74="","",_xlfn.AGGREGATE(3,5,$B$6:B74))</f>
        <v/>
      </c>
      <c s="209"/>
      <c s="209"/>
      <c s="102"/>
      <c s="102"/>
      <c s="102"/>
      <c s="102"/>
      <c s="102"/>
      <c s="102"/>
      <c s="102"/>
      <c s="102"/>
      <c s="102"/>
      <c s="102"/>
      <c s="102"/>
      <c s="102"/>
      <c s="102"/>
      <c s="102"/>
      <c s="102"/>
      <c s="102"/>
      <c s="102"/>
      <c s="102"/>
      <c s="102"/>
      <c s="102"/>
      <c s="102"/>
      <c s="102"/>
      <c s="102"/>
      <c s="102"/>
      <c s="102"/>
      <c s="102"/>
      <c s="102"/>
      <c s="102"/>
      <c s="252" t="str">
        <f t="shared" si="25"/>
        <v/>
      </c>
      <c s="252" t="str">
        <f>IF($I74="","",'NOV 24'!$BX74)</f>
        <v/>
      </c>
      <c s="253" t="str">
        <f t="shared" si="26"/>
        <v/>
      </c>
      <c s="252" t="str">
        <f t="shared" si="27"/>
        <v/>
      </c>
      <c s="252" t="str">
        <f>IF($I74="","",'NOV 24'!$CA74)</f>
        <v/>
      </c>
      <c s="253" t="str">
        <f t="shared" si="28"/>
        <v/>
      </c>
      <c s="252" t="str">
        <f t="shared" si="29"/>
        <v/>
      </c>
      <c s="252" t="str">
        <f>IF($I74="","",'NOV 24'!$CD74)</f>
        <v/>
      </c>
      <c s="253" t="str">
        <f t="shared" si="30"/>
        <v/>
      </c>
      <c s="253"/>
      <c s="306"/>
      <c s="298"/>
      <c s="298"/>
      <c s="298"/>
      <c s="254" t="str">
        <f t="shared" si="31"/>
        <v/>
      </c>
      <c s="298"/>
      <c s="298"/>
      <c s="298"/>
      <c s="298"/>
      <c s="298"/>
      <c s="298"/>
      <c s="298"/>
      <c s="298"/>
    </row>
    <row r="75" spans="1:98" ht="15.75" customHeight="1">
      <c r="A75" s="249" t="str">
        <f>IF('STUDENT DATA SHEET '!A76="","",'STUDENT DATA SHEET '!A76)</f>
        <v/>
      </c>
      <c s="229" t="str">
        <f>IFERROR(IF('STUDENT DATA SHEET '!B76="","",'STUDENT DATA SHEET '!B76),"")</f>
        <v/>
      </c>
      <c s="229" t="str">
        <f>IFERROR(IF('STUDENT DATA SHEET '!C76="","",'STUDENT DATA SHEET '!C76),"")</f>
        <v/>
      </c>
      <c s="229" t="str">
        <f>IFERROR(IF('STUDENT DATA SHEET '!D76="","",'STUDENT DATA SHEET '!D76),"")</f>
        <v/>
      </c>
      <c s="250" t="str">
        <f>IFERROR(IF('STUDENT DATA SHEET '!E76="","",'STUDENT DATA SHEET '!E76),"")</f>
        <v/>
      </c>
      <c s="251" t="str">
        <f>IFERROR(IF('STUDENT DATA SHEET '!F76="","",'STUDENT DATA SHEET '!F76),"")</f>
        <v/>
      </c>
      <c s="229" t="str">
        <f>IFERROR(IF('STUDENT DATA SHEET '!G76="","",'STUDENT DATA SHEET '!G76),"")</f>
        <v/>
      </c>
      <c s="229" t="str">
        <f>IFERROR(IF('STUDENT DATA SHEET '!H76="","",'STUDENT DATA SHEET '!H76),"")</f>
        <v/>
      </c>
      <c s="229" t="str">
        <f>IFERROR(UPPER(IF('STUDENT DATA SHEET '!I76="","",'STUDENT DATA SHEET '!I76)),"")</f>
        <v/>
      </c>
      <c s="229" t="str">
        <f>IFERROR(IF('STUDENT DATA SHEET '!J76="","",'STUDENT DATA SHEET '!J76),"")</f>
        <v/>
      </c>
      <c s="229" t="str">
        <f>IFERROR(IF('STUDENT DATA SHEET '!K76="","",'STUDENT DATA SHEET '!K76),"")</f>
        <v/>
      </c>
      <c s="229"/>
      <c s="102"/>
      <c s="102"/>
      <c s="102"/>
      <c s="102"/>
      <c s="102"/>
      <c s="102"/>
      <c s="102"/>
      <c s="102"/>
      <c s="102"/>
      <c s="102"/>
      <c s="102"/>
      <c s="102"/>
      <c s="102"/>
      <c s="102"/>
      <c s="102"/>
      <c s="102"/>
      <c s="102"/>
      <c s="102"/>
      <c s="102"/>
      <c s="102"/>
      <c s="102"/>
      <c s="102"/>
      <c s="102"/>
      <c s="102"/>
      <c s="102"/>
      <c s="102"/>
      <c s="102"/>
      <c s="102"/>
      <c s="102"/>
      <c s="102"/>
      <c s="102"/>
      <c s="102"/>
      <c s="89" t="str">
        <f>IF(B75="","",_xlfn.AGGREGATE(3,5,$B$6:B75))</f>
        <v/>
      </c>
      <c s="209"/>
      <c s="209"/>
      <c s="102"/>
      <c s="102"/>
      <c s="102"/>
      <c s="102"/>
      <c s="102"/>
      <c s="102"/>
      <c s="102"/>
      <c s="102"/>
      <c s="102"/>
      <c s="102"/>
      <c s="102"/>
      <c s="102"/>
      <c s="102"/>
      <c s="102"/>
      <c s="102"/>
      <c s="102"/>
      <c s="102"/>
      <c s="102"/>
      <c s="102"/>
      <c s="102"/>
      <c s="102"/>
      <c s="102"/>
      <c s="102"/>
      <c s="102"/>
      <c s="102"/>
      <c s="102"/>
      <c s="102"/>
      <c s="102"/>
      <c s="252" t="str">
        <f t="shared" si="25"/>
        <v/>
      </c>
      <c s="252" t="str">
        <f>IF($I75="","",'NOV 24'!$BX75)</f>
        <v/>
      </c>
      <c s="253" t="str">
        <f t="shared" si="26"/>
        <v/>
      </c>
      <c s="252" t="str">
        <f t="shared" si="27"/>
        <v/>
      </c>
      <c s="252" t="str">
        <f>IF($I75="","",'NOV 24'!$CA75)</f>
        <v/>
      </c>
      <c s="253" t="str">
        <f t="shared" si="28"/>
        <v/>
      </c>
      <c s="252" t="str">
        <f t="shared" si="29"/>
        <v/>
      </c>
      <c s="252" t="str">
        <f>IF($I75="","",'NOV 24'!$CD75)</f>
        <v/>
      </c>
      <c s="253" t="str">
        <f t="shared" si="30"/>
        <v/>
      </c>
      <c s="253"/>
      <c s="306"/>
      <c s="298"/>
      <c s="298"/>
      <c s="298"/>
      <c s="254" t="str">
        <f t="shared" si="31"/>
        <v/>
      </c>
      <c s="298"/>
      <c s="298"/>
      <c s="298"/>
      <c s="298"/>
      <c s="298"/>
      <c s="298"/>
      <c s="298"/>
      <c s="298"/>
    </row>
    <row r="76" spans="1:98" ht="15.75" customHeight="1">
      <c r="A76" s="249" t="str">
        <f>IF('STUDENT DATA SHEET '!A77="","",'STUDENT DATA SHEET '!A77)</f>
        <v/>
      </c>
      <c s="229" t="str">
        <f>IFERROR(IF('STUDENT DATA SHEET '!B77="","",'STUDENT DATA SHEET '!B77),"")</f>
        <v/>
      </c>
      <c s="229" t="str">
        <f>IFERROR(IF('STUDENT DATA SHEET '!C77="","",'STUDENT DATA SHEET '!C77),"")</f>
        <v/>
      </c>
      <c s="229" t="str">
        <f>IFERROR(IF('STUDENT DATA SHEET '!D77="","",'STUDENT DATA SHEET '!D77),"")</f>
        <v/>
      </c>
      <c s="250" t="str">
        <f>IFERROR(IF('STUDENT DATA SHEET '!E77="","",'STUDENT DATA SHEET '!E77),"")</f>
        <v/>
      </c>
      <c s="251" t="str">
        <f>IFERROR(IF('STUDENT DATA SHEET '!F77="","",'STUDENT DATA SHEET '!F77),"")</f>
        <v/>
      </c>
      <c s="229" t="str">
        <f>IFERROR(IF('STUDENT DATA SHEET '!G77="","",'STUDENT DATA SHEET '!G77),"")</f>
        <v/>
      </c>
      <c s="229" t="str">
        <f>IFERROR(IF('STUDENT DATA SHEET '!H77="","",'STUDENT DATA SHEET '!H77),"")</f>
        <v/>
      </c>
      <c s="229" t="str">
        <f>IFERROR(UPPER(IF('STUDENT DATA SHEET '!I77="","",'STUDENT DATA SHEET '!I77)),"")</f>
        <v/>
      </c>
      <c s="229" t="str">
        <f>IFERROR(IF('STUDENT DATA SHEET '!J77="","",'STUDENT DATA SHEET '!J77),"")</f>
        <v/>
      </c>
      <c s="229" t="str">
        <f>IFERROR(IF('STUDENT DATA SHEET '!K77="","",'STUDENT DATA SHEET '!K77),"")</f>
        <v/>
      </c>
      <c s="229"/>
      <c s="102"/>
      <c s="102"/>
      <c s="102"/>
      <c s="102"/>
      <c s="102"/>
      <c s="102"/>
      <c s="102"/>
      <c s="102"/>
      <c s="102"/>
      <c s="102"/>
      <c s="102"/>
      <c s="102"/>
      <c s="102"/>
      <c s="102"/>
      <c s="102"/>
      <c s="102"/>
      <c s="102"/>
      <c s="102"/>
      <c s="102"/>
      <c s="102"/>
      <c s="102"/>
      <c s="102"/>
      <c s="102"/>
      <c s="102"/>
      <c s="102"/>
      <c s="102"/>
      <c s="102"/>
      <c s="102"/>
      <c s="102"/>
      <c s="102"/>
      <c s="102"/>
      <c s="102"/>
      <c s="89" t="str">
        <f>IF(B76="","",_xlfn.AGGREGATE(3,5,$B$6:B76))</f>
        <v/>
      </c>
      <c s="209"/>
      <c s="209"/>
      <c s="102"/>
      <c s="102"/>
      <c s="102"/>
      <c s="102"/>
      <c s="102"/>
      <c s="102"/>
      <c s="102"/>
      <c s="102"/>
      <c s="102"/>
      <c s="102"/>
      <c s="102"/>
      <c s="102"/>
      <c s="102"/>
      <c s="102"/>
      <c s="102"/>
      <c s="102"/>
      <c s="102"/>
      <c s="102"/>
      <c s="102"/>
      <c s="102"/>
      <c s="102"/>
      <c s="102"/>
      <c s="102"/>
      <c s="102"/>
      <c s="102"/>
      <c s="102"/>
      <c s="102"/>
      <c s="102"/>
      <c s="252" t="str">
        <f t="shared" si="25"/>
        <v/>
      </c>
      <c s="252" t="str">
        <f>IF($I76="","",'NOV 24'!$BX76)</f>
        <v/>
      </c>
      <c s="253" t="str">
        <f t="shared" si="26"/>
        <v/>
      </c>
      <c s="252" t="str">
        <f t="shared" si="27"/>
        <v/>
      </c>
      <c s="252" t="str">
        <f>IF($I76="","",'NOV 24'!$CA76)</f>
        <v/>
      </c>
      <c s="253" t="str">
        <f t="shared" si="28"/>
        <v/>
      </c>
      <c s="252" t="str">
        <f t="shared" si="29"/>
        <v/>
      </c>
      <c s="252" t="str">
        <f>IF($I76="","",'NOV 24'!$CD76)</f>
        <v/>
      </c>
      <c s="253" t="str">
        <f t="shared" si="30"/>
        <v/>
      </c>
      <c s="253"/>
      <c s="306"/>
      <c s="298"/>
      <c s="298"/>
      <c s="298"/>
      <c s="254" t="str">
        <f t="shared" si="31"/>
        <v/>
      </c>
      <c s="298"/>
      <c s="298"/>
      <c s="298"/>
      <c s="298"/>
      <c s="298"/>
      <c s="298"/>
      <c s="298"/>
      <c s="298"/>
    </row>
    <row r="77" spans="1:98" ht="15.75" customHeight="1">
      <c r="A77" s="249" t="str">
        <f>IF('STUDENT DATA SHEET '!A78="","",'STUDENT DATA SHEET '!A78)</f>
        <v/>
      </c>
      <c s="229" t="str">
        <f>IFERROR(IF('STUDENT DATA SHEET '!B78="","",'STUDENT DATA SHEET '!B78),"")</f>
        <v/>
      </c>
      <c s="229" t="str">
        <f>IFERROR(IF('STUDENT DATA SHEET '!C78="","",'STUDENT DATA SHEET '!C78),"")</f>
        <v/>
      </c>
      <c s="229" t="str">
        <f>IFERROR(IF('STUDENT DATA SHEET '!D78="","",'STUDENT DATA SHEET '!D78),"")</f>
        <v/>
      </c>
      <c s="250" t="str">
        <f>IFERROR(IF('STUDENT DATA SHEET '!E78="","",'STUDENT DATA SHEET '!E78),"")</f>
        <v/>
      </c>
      <c s="251" t="str">
        <f>IFERROR(IF('STUDENT DATA SHEET '!F78="","",'STUDENT DATA SHEET '!F78),"")</f>
        <v/>
      </c>
      <c s="229" t="str">
        <f>IFERROR(IF('STUDENT DATA SHEET '!G78="","",'STUDENT DATA SHEET '!G78),"")</f>
        <v/>
      </c>
      <c s="229" t="str">
        <f>IFERROR(IF('STUDENT DATA SHEET '!H78="","",'STUDENT DATA SHEET '!H78),"")</f>
        <v/>
      </c>
      <c s="229" t="str">
        <f>IFERROR(UPPER(IF('STUDENT DATA SHEET '!I78="","",'STUDENT DATA SHEET '!I78)),"")</f>
        <v/>
      </c>
      <c s="229" t="str">
        <f>IFERROR(IF('STUDENT DATA SHEET '!J78="","",'STUDENT DATA SHEET '!J78),"")</f>
        <v/>
      </c>
      <c s="229" t="str">
        <f>IFERROR(IF('STUDENT DATA SHEET '!K78="","",'STUDENT DATA SHEET '!K78),"")</f>
        <v/>
      </c>
      <c s="229"/>
      <c s="102"/>
      <c s="102"/>
      <c s="102"/>
      <c s="102"/>
      <c s="102"/>
      <c s="102"/>
      <c s="102"/>
      <c s="102"/>
      <c s="102"/>
      <c s="102"/>
      <c s="102"/>
      <c s="102"/>
      <c s="102"/>
      <c s="102"/>
      <c s="102"/>
      <c s="102"/>
      <c s="102"/>
      <c s="102"/>
      <c s="102"/>
      <c s="102"/>
      <c s="102"/>
      <c s="102"/>
      <c s="102"/>
      <c s="102"/>
      <c s="102"/>
      <c s="102"/>
      <c s="102"/>
      <c s="102"/>
      <c s="102"/>
      <c s="102"/>
      <c s="102"/>
      <c s="102"/>
      <c s="89" t="str">
        <f>IF(B77="","",_xlfn.AGGREGATE(3,5,$B$6:B77))</f>
        <v/>
      </c>
      <c s="209"/>
      <c s="209"/>
      <c s="102"/>
      <c s="102"/>
      <c s="102"/>
      <c s="102"/>
      <c s="102"/>
      <c s="102"/>
      <c s="102"/>
      <c s="102"/>
      <c s="102"/>
      <c s="102"/>
      <c s="102"/>
      <c s="102"/>
      <c s="102"/>
      <c s="102"/>
      <c s="102"/>
      <c s="102"/>
      <c s="102"/>
      <c s="102"/>
      <c s="102"/>
      <c s="102"/>
      <c s="102"/>
      <c s="102"/>
      <c s="102"/>
      <c s="102"/>
      <c s="102"/>
      <c s="102"/>
      <c s="102"/>
      <c s="102"/>
      <c s="252" t="str">
        <f t="shared" si="25"/>
        <v/>
      </c>
      <c s="252" t="str">
        <f>IF($I77="","",'NOV 24'!$BX77)</f>
        <v/>
      </c>
      <c s="253" t="str">
        <f t="shared" si="26"/>
        <v/>
      </c>
      <c s="252" t="str">
        <f t="shared" si="27"/>
        <v/>
      </c>
      <c s="252" t="str">
        <f>IF($I77="","",'NOV 24'!$CA77)</f>
        <v/>
      </c>
      <c s="253" t="str">
        <f t="shared" si="28"/>
        <v/>
      </c>
      <c s="252" t="str">
        <f t="shared" si="29"/>
        <v/>
      </c>
      <c s="252" t="str">
        <f>IF($I77="","",'NOV 24'!$CD77)</f>
        <v/>
      </c>
      <c s="253" t="str">
        <f t="shared" si="30"/>
        <v/>
      </c>
      <c s="253"/>
      <c s="306"/>
      <c s="298"/>
      <c s="298"/>
      <c s="298"/>
      <c s="254" t="str">
        <f t="shared" si="31"/>
        <v/>
      </c>
      <c s="298"/>
      <c s="298"/>
      <c s="298"/>
      <c s="298"/>
      <c s="298"/>
      <c s="298"/>
      <c s="298"/>
      <c s="298"/>
    </row>
    <row r="78" spans="1:98" ht="15.75" customHeight="1">
      <c r="A78" s="249" t="str">
        <f>IF('STUDENT DATA SHEET '!A79="","",'STUDENT DATA SHEET '!A79)</f>
        <v/>
      </c>
      <c s="229" t="str">
        <f>IFERROR(IF('STUDENT DATA SHEET '!B79="","",'STUDENT DATA SHEET '!B79),"")</f>
        <v/>
      </c>
      <c s="229" t="str">
        <f>IFERROR(IF('STUDENT DATA SHEET '!C79="","",'STUDENT DATA SHEET '!C79),"")</f>
        <v/>
      </c>
      <c s="229" t="str">
        <f>IFERROR(IF('STUDENT DATA SHEET '!D79="","",'STUDENT DATA SHEET '!D79),"")</f>
        <v/>
      </c>
      <c s="250" t="str">
        <f>IFERROR(IF('STUDENT DATA SHEET '!E79="","",'STUDENT DATA SHEET '!E79),"")</f>
        <v/>
      </c>
      <c s="251" t="str">
        <f>IFERROR(IF('STUDENT DATA SHEET '!F79="","",'STUDENT DATA SHEET '!F79),"")</f>
        <v/>
      </c>
      <c s="229" t="str">
        <f>IFERROR(IF('STUDENT DATA SHEET '!G79="","",'STUDENT DATA SHEET '!G79),"")</f>
        <v/>
      </c>
      <c s="229" t="str">
        <f>IFERROR(IF('STUDENT DATA SHEET '!H79="","",'STUDENT DATA SHEET '!H79),"")</f>
        <v/>
      </c>
      <c s="229" t="str">
        <f>IFERROR(UPPER(IF('STUDENT DATA SHEET '!I79="","",'STUDENT DATA SHEET '!I79)),"")</f>
        <v/>
      </c>
      <c s="229" t="str">
        <f>IFERROR(IF('STUDENT DATA SHEET '!J79="","",'STUDENT DATA SHEET '!J79),"")</f>
        <v/>
      </c>
      <c s="229" t="str">
        <f>IFERROR(IF('STUDENT DATA SHEET '!K79="","",'STUDENT DATA SHEET '!K79),"")</f>
        <v/>
      </c>
      <c s="229"/>
      <c s="102"/>
      <c s="102"/>
      <c s="102"/>
      <c s="102"/>
      <c s="102"/>
      <c s="102"/>
      <c s="102"/>
      <c s="102"/>
      <c s="102"/>
      <c s="102"/>
      <c s="102"/>
      <c s="102"/>
      <c s="102"/>
      <c s="102"/>
      <c s="102"/>
      <c s="102"/>
      <c s="102"/>
      <c s="102"/>
      <c s="102"/>
      <c s="102"/>
      <c s="102"/>
      <c s="102"/>
      <c s="102"/>
      <c s="102"/>
      <c s="102"/>
      <c s="102"/>
      <c s="102"/>
      <c s="102"/>
      <c s="102"/>
      <c s="102"/>
      <c s="102"/>
      <c s="102"/>
      <c s="89" t="str">
        <f>IF(B78="","",_xlfn.AGGREGATE(3,5,$B$6:B78))</f>
        <v/>
      </c>
      <c s="209"/>
      <c s="209"/>
      <c s="102"/>
      <c s="102"/>
      <c s="102"/>
      <c s="102"/>
      <c s="102"/>
      <c s="102"/>
      <c s="102"/>
      <c s="102"/>
      <c s="102"/>
      <c s="102"/>
      <c s="102"/>
      <c s="102"/>
      <c s="102"/>
      <c s="102"/>
      <c s="102"/>
      <c s="102"/>
      <c s="102"/>
      <c s="102"/>
      <c s="102"/>
      <c s="102"/>
      <c s="102"/>
      <c s="102"/>
      <c s="102"/>
      <c s="102"/>
      <c s="102"/>
      <c s="102"/>
      <c s="102"/>
      <c s="102"/>
      <c s="252" t="str">
        <f t="shared" si="25"/>
        <v/>
      </c>
      <c s="252" t="str">
        <f>IF($I78="","",'NOV 24'!$BX78)</f>
        <v/>
      </c>
      <c s="253" t="str">
        <f t="shared" si="26"/>
        <v/>
      </c>
      <c s="252" t="str">
        <f t="shared" si="27"/>
        <v/>
      </c>
      <c s="252" t="str">
        <f>IF($I78="","",'NOV 24'!$CA78)</f>
        <v/>
      </c>
      <c s="253" t="str">
        <f t="shared" si="28"/>
        <v/>
      </c>
      <c s="252" t="str">
        <f t="shared" si="29"/>
        <v/>
      </c>
      <c s="252" t="str">
        <f>IF($I78="","",'NOV 24'!$CD78)</f>
        <v/>
      </c>
      <c s="253" t="str">
        <f t="shared" si="30"/>
        <v/>
      </c>
      <c s="253"/>
      <c s="306"/>
      <c s="298"/>
      <c s="298"/>
      <c s="298"/>
      <c s="254" t="str">
        <f t="shared" si="31"/>
        <v/>
      </c>
      <c s="298"/>
      <c s="298"/>
      <c s="298"/>
      <c s="298"/>
      <c s="298"/>
      <c s="298"/>
      <c s="298"/>
      <c s="298"/>
    </row>
    <row r="79" spans="1:98" ht="15.75" customHeight="1">
      <c r="A79" s="249" t="str">
        <f>IF('STUDENT DATA SHEET '!A80="","",'STUDENT DATA SHEET '!A80)</f>
        <v/>
      </c>
      <c s="229" t="str">
        <f>IFERROR(IF('STUDENT DATA SHEET '!B80="","",'STUDENT DATA SHEET '!B80),"")</f>
        <v/>
      </c>
      <c s="229" t="str">
        <f>IFERROR(IF('STUDENT DATA SHEET '!C80="","",'STUDENT DATA SHEET '!C80),"")</f>
        <v/>
      </c>
      <c s="229" t="str">
        <f>IFERROR(IF('STUDENT DATA SHEET '!D80="","",'STUDENT DATA SHEET '!D80),"")</f>
        <v/>
      </c>
      <c s="250" t="str">
        <f>IFERROR(IF('STUDENT DATA SHEET '!E80="","",'STUDENT DATA SHEET '!E80),"")</f>
        <v/>
      </c>
      <c s="251" t="str">
        <f>IFERROR(IF('STUDENT DATA SHEET '!F80="","",'STUDENT DATA SHEET '!F80),"")</f>
        <v/>
      </c>
      <c s="229" t="str">
        <f>IFERROR(IF('STUDENT DATA SHEET '!G80="","",'STUDENT DATA SHEET '!G80),"")</f>
        <v/>
      </c>
      <c s="229" t="str">
        <f>IFERROR(IF('STUDENT DATA SHEET '!H80="","",'STUDENT DATA SHEET '!H80),"")</f>
        <v/>
      </c>
      <c s="229" t="str">
        <f>IFERROR(UPPER(IF('STUDENT DATA SHEET '!I80="","",'STUDENT DATA SHEET '!I80)),"")</f>
        <v/>
      </c>
      <c s="229" t="str">
        <f>IFERROR(IF('STUDENT DATA SHEET '!J80="","",'STUDENT DATA SHEET '!J80),"")</f>
        <v/>
      </c>
      <c s="229" t="str">
        <f>IFERROR(IF('STUDENT DATA SHEET '!K80="","",'STUDENT DATA SHEET '!K80),"")</f>
        <v/>
      </c>
      <c s="229"/>
      <c s="102"/>
      <c s="102"/>
      <c s="102"/>
      <c s="102"/>
      <c s="102"/>
      <c s="102"/>
      <c s="102"/>
      <c s="102"/>
      <c s="102"/>
      <c s="102"/>
      <c s="102"/>
      <c s="102"/>
      <c s="102"/>
      <c s="102"/>
      <c s="102"/>
      <c s="102"/>
      <c s="102"/>
      <c s="102"/>
      <c s="102"/>
      <c s="102"/>
      <c s="102"/>
      <c s="102"/>
      <c s="102"/>
      <c s="102"/>
      <c s="102"/>
      <c s="102"/>
      <c s="102"/>
      <c s="102"/>
      <c s="102"/>
      <c s="102"/>
      <c s="102"/>
      <c s="102"/>
      <c s="89" t="str">
        <f>IF(B79="","",_xlfn.AGGREGATE(3,5,$B$6:B79))</f>
        <v/>
      </c>
      <c s="209"/>
      <c s="209"/>
      <c s="102"/>
      <c s="102"/>
      <c s="102"/>
      <c s="102"/>
      <c s="102"/>
      <c s="102"/>
      <c s="102"/>
      <c s="102"/>
      <c s="102"/>
      <c s="102"/>
      <c s="102"/>
      <c s="102"/>
      <c s="102"/>
      <c s="102"/>
      <c s="102"/>
      <c s="102"/>
      <c s="102"/>
      <c s="102"/>
      <c s="102"/>
      <c s="102"/>
      <c s="102"/>
      <c s="102"/>
      <c s="102"/>
      <c s="102"/>
      <c s="102"/>
      <c s="102"/>
      <c s="102"/>
      <c s="102"/>
      <c s="252" t="str">
        <f t="shared" si="25"/>
        <v/>
      </c>
      <c s="252" t="str">
        <f>IF($I79="","",'NOV 24'!$BX79)</f>
        <v/>
      </c>
      <c s="253" t="str">
        <f t="shared" si="26"/>
        <v/>
      </c>
      <c s="252" t="str">
        <f t="shared" si="27"/>
        <v/>
      </c>
      <c s="252" t="str">
        <f>IF($I79="","",'NOV 24'!$CA79)</f>
        <v/>
      </c>
      <c s="253" t="str">
        <f t="shared" si="28"/>
        <v/>
      </c>
      <c s="252" t="str">
        <f t="shared" si="29"/>
        <v/>
      </c>
      <c s="252" t="str">
        <f>IF($I79="","",'NOV 24'!$CD79)</f>
        <v/>
      </c>
      <c s="253" t="str">
        <f t="shared" si="30"/>
        <v/>
      </c>
      <c s="253"/>
      <c s="306"/>
      <c s="298"/>
      <c s="298"/>
      <c s="298"/>
      <c s="254" t="str">
        <f t="shared" si="31"/>
        <v/>
      </c>
      <c s="298"/>
      <c s="298"/>
      <c s="298"/>
      <c s="298"/>
      <c s="298"/>
      <c s="298"/>
      <c s="298"/>
      <c s="298"/>
    </row>
    <row r="80" spans="1:98" ht="15.75" customHeight="1">
      <c r="A80" s="249" t="str">
        <f>IF('STUDENT DATA SHEET '!A81="","",'STUDENT DATA SHEET '!A81)</f>
        <v/>
      </c>
      <c s="229" t="str">
        <f>IFERROR(IF('STUDENT DATA SHEET '!B81="","",'STUDENT DATA SHEET '!B81),"")</f>
        <v/>
      </c>
      <c s="229" t="str">
        <f>IFERROR(IF('STUDENT DATA SHEET '!C81="","",'STUDENT DATA SHEET '!C81),"")</f>
        <v/>
      </c>
      <c s="229" t="str">
        <f>IFERROR(IF('STUDENT DATA SHEET '!D81="","",'STUDENT DATA SHEET '!D81),"")</f>
        <v/>
      </c>
      <c s="250" t="str">
        <f>IFERROR(IF('STUDENT DATA SHEET '!E81="","",'STUDENT DATA SHEET '!E81),"")</f>
        <v/>
      </c>
      <c s="251" t="str">
        <f>IFERROR(IF('STUDENT DATA SHEET '!F81="","",'STUDENT DATA SHEET '!F81),"")</f>
        <v/>
      </c>
      <c s="229" t="str">
        <f>IFERROR(IF('STUDENT DATA SHEET '!G81="","",'STUDENT DATA SHEET '!G81),"")</f>
        <v/>
      </c>
      <c s="229" t="str">
        <f>IFERROR(IF('STUDENT DATA SHEET '!H81="","",'STUDENT DATA SHEET '!H81),"")</f>
        <v/>
      </c>
      <c s="229" t="str">
        <f>IFERROR(UPPER(IF('STUDENT DATA SHEET '!I81="","",'STUDENT DATA SHEET '!I81)),"")</f>
        <v/>
      </c>
      <c s="229" t="str">
        <f>IFERROR(IF('STUDENT DATA SHEET '!J81="","",'STUDENT DATA SHEET '!J81),"")</f>
        <v/>
      </c>
      <c s="229" t="str">
        <f>IFERROR(IF('STUDENT DATA SHEET '!K81="","",'STUDENT DATA SHEET '!K81),"")</f>
        <v/>
      </c>
      <c s="229"/>
      <c s="102"/>
      <c s="102"/>
      <c s="102"/>
      <c s="102"/>
      <c s="102"/>
      <c s="102"/>
      <c s="102"/>
      <c s="102"/>
      <c s="102"/>
      <c s="102"/>
      <c s="102"/>
      <c s="102"/>
      <c s="102"/>
      <c s="102"/>
      <c s="102"/>
      <c s="102"/>
      <c s="102"/>
      <c s="102"/>
      <c s="102"/>
      <c s="102"/>
      <c s="102"/>
      <c s="102"/>
      <c s="102"/>
      <c s="102"/>
      <c s="102"/>
      <c s="102"/>
      <c s="102"/>
      <c s="102"/>
      <c s="102"/>
      <c s="102"/>
      <c s="102"/>
      <c s="102"/>
      <c s="89" t="str">
        <f>IF(B80="","",_xlfn.AGGREGATE(3,5,$B$6:B80))</f>
        <v/>
      </c>
      <c s="209"/>
      <c s="209"/>
      <c s="102"/>
      <c s="102"/>
      <c s="102"/>
      <c s="102"/>
      <c s="102"/>
      <c s="102"/>
      <c s="102"/>
      <c s="102"/>
      <c s="102"/>
      <c s="102"/>
      <c s="102"/>
      <c s="102"/>
      <c s="102"/>
      <c s="102"/>
      <c s="102"/>
      <c s="102"/>
      <c s="102"/>
      <c s="102"/>
      <c s="102"/>
      <c s="102"/>
      <c s="102"/>
      <c s="102"/>
      <c s="102"/>
      <c s="102"/>
      <c s="102"/>
      <c s="102"/>
      <c s="102"/>
      <c s="102"/>
      <c s="252" t="str">
        <f t="shared" si="25"/>
        <v/>
      </c>
      <c s="252" t="str">
        <f>IF($I80="","",'NOV 24'!$BX80)</f>
        <v/>
      </c>
      <c s="253" t="str">
        <f t="shared" si="26"/>
        <v/>
      </c>
      <c s="252" t="str">
        <f t="shared" si="27"/>
        <v/>
      </c>
      <c s="252" t="str">
        <f>IF($I80="","",'NOV 24'!$CA80)</f>
        <v/>
      </c>
      <c s="253" t="str">
        <f t="shared" si="28"/>
        <v/>
      </c>
      <c s="252" t="str">
        <f t="shared" si="29"/>
        <v/>
      </c>
      <c s="252" t="str">
        <f>IF($I80="","",'NOV 24'!$CD80)</f>
        <v/>
      </c>
      <c s="253" t="str">
        <f t="shared" si="30"/>
        <v/>
      </c>
      <c s="253"/>
      <c s="306"/>
      <c s="298"/>
      <c s="298"/>
      <c s="298"/>
      <c s="254" t="str">
        <f t="shared" si="31"/>
        <v/>
      </c>
      <c s="298"/>
      <c s="298"/>
      <c s="298"/>
      <c s="298"/>
      <c s="298"/>
      <c s="298"/>
      <c s="298"/>
      <c s="298"/>
    </row>
    <row r="81" spans="1:98" ht="15.75" customHeight="1">
      <c r="A81" s="249" t="str">
        <f>IF('STUDENT DATA SHEET '!A82="","",'STUDENT DATA SHEET '!A82)</f>
        <v/>
      </c>
      <c s="229" t="str">
        <f>IFERROR(IF('STUDENT DATA SHEET '!B82="","",'STUDENT DATA SHEET '!B82),"")</f>
        <v/>
      </c>
      <c s="229" t="str">
        <f>IFERROR(IF('STUDENT DATA SHEET '!C82="","",'STUDENT DATA SHEET '!C82),"")</f>
        <v/>
      </c>
      <c s="229" t="str">
        <f>IFERROR(IF('STUDENT DATA SHEET '!D82="","",'STUDENT DATA SHEET '!D82),"")</f>
        <v/>
      </c>
      <c s="250" t="str">
        <f>IFERROR(IF('STUDENT DATA SHEET '!E82="","",'STUDENT DATA SHEET '!E82),"")</f>
        <v/>
      </c>
      <c s="251" t="str">
        <f>IFERROR(IF('STUDENT DATA SHEET '!F82="","",'STUDENT DATA SHEET '!F82),"")</f>
        <v/>
      </c>
      <c s="229" t="str">
        <f>IFERROR(IF('STUDENT DATA SHEET '!G82="","",'STUDENT DATA SHEET '!G82),"")</f>
        <v/>
      </c>
      <c s="229" t="str">
        <f>IFERROR(IF('STUDENT DATA SHEET '!H82="","",'STUDENT DATA SHEET '!H82),"")</f>
        <v/>
      </c>
      <c s="229" t="str">
        <f>IFERROR(UPPER(IF('STUDENT DATA SHEET '!I82="","",'STUDENT DATA SHEET '!I82)),"")</f>
        <v/>
      </c>
      <c s="229" t="str">
        <f>IFERROR(IF('STUDENT DATA SHEET '!J82="","",'STUDENT DATA SHEET '!J82),"")</f>
        <v/>
      </c>
      <c s="229" t="str">
        <f>IFERROR(IF('STUDENT DATA SHEET '!K82="","",'STUDENT DATA SHEET '!K82),"")</f>
        <v/>
      </c>
      <c s="229"/>
      <c s="102"/>
      <c s="102"/>
      <c s="102"/>
      <c s="102"/>
      <c s="102"/>
      <c s="102"/>
      <c s="102"/>
      <c s="102"/>
      <c s="102"/>
      <c s="102"/>
      <c s="102"/>
      <c s="102"/>
      <c s="102"/>
      <c s="102"/>
      <c s="102"/>
      <c s="102"/>
      <c s="102"/>
      <c s="102"/>
      <c s="102"/>
      <c s="102"/>
      <c s="102"/>
      <c s="102"/>
      <c s="102"/>
      <c s="102"/>
      <c s="102"/>
      <c s="102"/>
      <c s="102"/>
      <c s="102"/>
      <c s="102"/>
      <c s="102"/>
      <c s="102"/>
      <c s="102"/>
      <c s="89" t="str">
        <f>IF(B81="","",_xlfn.AGGREGATE(3,5,$B$6:B81))</f>
        <v/>
      </c>
      <c s="209"/>
      <c s="209"/>
      <c s="102"/>
      <c s="102"/>
      <c s="102"/>
      <c s="102"/>
      <c s="102"/>
      <c s="102"/>
      <c s="102"/>
      <c s="102"/>
      <c s="102"/>
      <c s="102"/>
      <c s="102"/>
      <c s="102"/>
      <c s="102"/>
      <c s="102"/>
      <c s="102"/>
      <c s="102"/>
      <c s="102"/>
      <c s="102"/>
      <c s="102"/>
      <c s="102"/>
      <c s="102"/>
      <c s="102"/>
      <c s="102"/>
      <c s="102"/>
      <c s="102"/>
      <c s="102"/>
      <c s="102"/>
      <c s="102"/>
      <c s="252" t="str">
        <f t="shared" si="25"/>
        <v/>
      </c>
      <c s="252" t="str">
        <f>IF($I81="","",'NOV 24'!$BX81)</f>
        <v/>
      </c>
      <c s="253" t="str">
        <f t="shared" si="26"/>
        <v/>
      </c>
      <c s="252" t="str">
        <f t="shared" si="27"/>
        <v/>
      </c>
      <c s="252" t="str">
        <f>IF($I81="","",'NOV 24'!$CA81)</f>
        <v/>
      </c>
      <c s="253" t="str">
        <f t="shared" si="28"/>
        <v/>
      </c>
      <c s="252" t="str">
        <f t="shared" si="29"/>
        <v/>
      </c>
      <c s="252" t="str">
        <f>IF($I81="","",'NOV 24'!$CD81)</f>
        <v/>
      </c>
      <c s="253" t="str">
        <f t="shared" si="30"/>
        <v/>
      </c>
      <c s="253"/>
      <c s="306"/>
      <c s="298"/>
      <c s="298"/>
      <c s="298"/>
      <c s="254" t="str">
        <f t="shared" si="31"/>
        <v/>
      </c>
      <c s="298"/>
      <c s="298"/>
      <c s="298"/>
      <c s="298"/>
      <c s="298"/>
      <c s="298"/>
      <c s="298"/>
      <c s="298"/>
    </row>
    <row r="82" spans="1:98" ht="15.75" customHeight="1">
      <c r="A82" s="249" t="str">
        <f>IF('STUDENT DATA SHEET '!A83="","",'STUDENT DATA SHEET '!A83)</f>
        <v/>
      </c>
      <c s="229" t="str">
        <f>IFERROR(IF('STUDENT DATA SHEET '!B83="","",'STUDENT DATA SHEET '!B83),"")</f>
        <v/>
      </c>
      <c s="229" t="str">
        <f>IFERROR(IF('STUDENT DATA SHEET '!C83="","",'STUDENT DATA SHEET '!C83),"")</f>
        <v/>
      </c>
      <c s="229" t="str">
        <f>IFERROR(IF('STUDENT DATA SHEET '!D83="","",'STUDENT DATA SHEET '!D83),"")</f>
        <v/>
      </c>
      <c s="250" t="str">
        <f>IFERROR(IF('STUDENT DATA SHEET '!E83="","",'STUDENT DATA SHEET '!E83),"")</f>
        <v/>
      </c>
      <c s="251" t="str">
        <f>IFERROR(IF('STUDENT DATA SHEET '!F83="","",'STUDENT DATA SHEET '!F83),"")</f>
        <v/>
      </c>
      <c s="229" t="str">
        <f>IFERROR(IF('STUDENT DATA SHEET '!G83="","",'STUDENT DATA SHEET '!G83),"")</f>
        <v/>
      </c>
      <c s="229" t="str">
        <f>IFERROR(IF('STUDENT DATA SHEET '!H83="","",'STUDENT DATA SHEET '!H83),"")</f>
        <v/>
      </c>
      <c s="229" t="str">
        <f>IFERROR(UPPER(IF('STUDENT DATA SHEET '!I83="","",'STUDENT DATA SHEET '!I83)),"")</f>
        <v/>
      </c>
      <c s="229" t="str">
        <f>IFERROR(IF('STUDENT DATA SHEET '!J83="","",'STUDENT DATA SHEET '!J83),"")</f>
        <v/>
      </c>
      <c s="229" t="str">
        <f>IFERROR(IF('STUDENT DATA SHEET '!K83="","",'STUDENT DATA SHEET '!K83),"")</f>
        <v/>
      </c>
      <c s="229"/>
      <c s="102"/>
      <c s="102"/>
      <c s="102"/>
      <c s="102"/>
      <c s="102"/>
      <c s="102"/>
      <c s="102"/>
      <c s="102"/>
      <c s="102"/>
      <c s="102"/>
      <c s="102"/>
      <c s="102"/>
      <c s="102"/>
      <c s="102"/>
      <c s="102"/>
      <c s="102"/>
      <c s="102"/>
      <c s="102"/>
      <c s="102"/>
      <c s="102"/>
      <c s="102"/>
      <c s="102"/>
      <c s="102"/>
      <c s="102"/>
      <c s="102"/>
      <c s="102"/>
      <c s="102"/>
      <c s="102"/>
      <c s="102"/>
      <c s="102"/>
      <c s="102"/>
      <c s="102"/>
      <c s="89" t="str">
        <f>IF(B82="","",_xlfn.AGGREGATE(3,5,$B$6:B82))</f>
        <v/>
      </c>
      <c s="209"/>
      <c s="209"/>
      <c s="102"/>
      <c s="102"/>
      <c s="102"/>
      <c s="102"/>
      <c s="102"/>
      <c s="102"/>
      <c s="102"/>
      <c s="102"/>
      <c s="102"/>
      <c s="102"/>
      <c s="102"/>
      <c s="102"/>
      <c s="102"/>
      <c s="102"/>
      <c s="102"/>
      <c s="102"/>
      <c s="102"/>
      <c s="102"/>
      <c s="102"/>
      <c s="102"/>
      <c s="102"/>
      <c s="102"/>
      <c s="102"/>
      <c s="102"/>
      <c s="102"/>
      <c s="102"/>
      <c s="102"/>
      <c s="102"/>
      <c s="252" t="str">
        <f t="shared" si="25"/>
        <v/>
      </c>
      <c s="252" t="str">
        <f>IF($I82="","",'NOV 24'!$BX82)</f>
        <v/>
      </c>
      <c s="253" t="str">
        <f t="shared" si="26"/>
        <v/>
      </c>
      <c s="252" t="str">
        <f t="shared" si="27"/>
        <v/>
      </c>
      <c s="252" t="str">
        <f>IF($I82="","",'NOV 24'!$CA82)</f>
        <v/>
      </c>
      <c s="253" t="str">
        <f t="shared" si="28"/>
        <v/>
      </c>
      <c s="252" t="str">
        <f t="shared" si="29"/>
        <v/>
      </c>
      <c s="252" t="str">
        <f>IF($I82="","",'NOV 24'!$CD82)</f>
        <v/>
      </c>
      <c s="253" t="str">
        <f t="shared" si="30"/>
        <v/>
      </c>
      <c s="253"/>
      <c s="306"/>
      <c s="298"/>
      <c s="298"/>
      <c s="298"/>
      <c s="254" t="str">
        <f t="shared" si="31"/>
        <v/>
      </c>
      <c s="298"/>
      <c s="298"/>
      <c s="298"/>
      <c s="298"/>
      <c s="298"/>
      <c s="298"/>
      <c s="298"/>
      <c s="298"/>
    </row>
    <row r="83" spans="1:98" ht="15.75" customHeight="1">
      <c r="A83" s="249" t="str">
        <f>IF('STUDENT DATA SHEET '!A84="","",'STUDENT DATA SHEET '!A84)</f>
        <v/>
      </c>
      <c s="229" t="str">
        <f>IFERROR(IF('STUDENT DATA SHEET '!B84="","",'STUDENT DATA SHEET '!B84),"")</f>
        <v/>
      </c>
      <c s="229" t="str">
        <f>IFERROR(IF('STUDENT DATA SHEET '!C84="","",'STUDENT DATA SHEET '!C84),"")</f>
        <v/>
      </c>
      <c s="229" t="str">
        <f>IFERROR(IF('STUDENT DATA SHEET '!D84="","",'STUDENT DATA SHEET '!D84),"")</f>
        <v/>
      </c>
      <c s="250" t="str">
        <f>IFERROR(IF('STUDENT DATA SHEET '!E84="","",'STUDENT DATA SHEET '!E84),"")</f>
        <v/>
      </c>
      <c s="251" t="str">
        <f>IFERROR(IF('STUDENT DATA SHEET '!F84="","",'STUDENT DATA SHEET '!F84),"")</f>
        <v/>
      </c>
      <c s="229" t="str">
        <f>IFERROR(IF('STUDENT DATA SHEET '!G84="","",'STUDENT DATA SHEET '!G84),"")</f>
        <v/>
      </c>
      <c s="229" t="str">
        <f>IFERROR(IF('STUDENT DATA SHEET '!H84="","",'STUDENT DATA SHEET '!H84),"")</f>
        <v/>
      </c>
      <c s="229" t="str">
        <f>IFERROR(UPPER(IF('STUDENT DATA SHEET '!I84="","",'STUDENT DATA SHEET '!I84)),"")</f>
        <v/>
      </c>
      <c s="229" t="str">
        <f>IFERROR(IF('STUDENT DATA SHEET '!J84="","",'STUDENT DATA SHEET '!J84),"")</f>
        <v/>
      </c>
      <c s="229" t="str">
        <f>IFERROR(IF('STUDENT DATA SHEET '!K84="","",'STUDENT DATA SHEET '!K84),"")</f>
        <v/>
      </c>
      <c s="229"/>
      <c s="102"/>
      <c s="102"/>
      <c s="102"/>
      <c s="102"/>
      <c s="102"/>
      <c s="102"/>
      <c s="102"/>
      <c s="102"/>
      <c s="102"/>
      <c s="102"/>
      <c s="102"/>
      <c s="102"/>
      <c s="102"/>
      <c s="102"/>
      <c s="102"/>
      <c s="102"/>
      <c s="102"/>
      <c s="102"/>
      <c s="102"/>
      <c s="102"/>
      <c s="102"/>
      <c s="102"/>
      <c s="102"/>
      <c s="102"/>
      <c s="102"/>
      <c s="102"/>
      <c s="102"/>
      <c s="102"/>
      <c s="102"/>
      <c s="102"/>
      <c s="102"/>
      <c s="102"/>
      <c s="89" t="str">
        <f>IF(B83="","",_xlfn.AGGREGATE(3,5,$B$6:B83))</f>
        <v/>
      </c>
      <c s="209"/>
      <c s="209"/>
      <c s="102"/>
      <c s="102"/>
      <c s="102"/>
      <c s="102"/>
      <c s="102"/>
      <c s="102"/>
      <c s="102"/>
      <c s="102"/>
      <c s="102"/>
      <c s="102"/>
      <c s="102"/>
      <c s="102"/>
      <c s="102"/>
      <c s="102"/>
      <c s="102"/>
      <c s="102"/>
      <c s="102"/>
      <c s="102"/>
      <c s="102"/>
      <c s="102"/>
      <c s="102"/>
      <c s="102"/>
      <c s="102"/>
      <c s="102"/>
      <c s="102"/>
      <c s="102"/>
      <c s="102"/>
      <c s="102"/>
      <c s="252" t="str">
        <f t="shared" si="25"/>
        <v/>
      </c>
      <c s="252" t="str">
        <f>IF($I83="","",'NOV 24'!$BX83)</f>
        <v/>
      </c>
      <c s="253" t="str">
        <f t="shared" si="26"/>
        <v/>
      </c>
      <c s="252" t="str">
        <f t="shared" si="27"/>
        <v/>
      </c>
      <c s="252" t="str">
        <f>IF($I83="","",'NOV 24'!$CA83)</f>
        <v/>
      </c>
      <c s="253" t="str">
        <f t="shared" si="28"/>
        <v/>
      </c>
      <c s="252" t="str">
        <f t="shared" si="29"/>
        <v/>
      </c>
      <c s="252" t="str">
        <f>IF($I83="","",'NOV 24'!$CD83)</f>
        <v/>
      </c>
      <c s="253" t="str">
        <f t="shared" si="30"/>
        <v/>
      </c>
      <c s="253"/>
      <c s="306"/>
      <c s="298"/>
      <c s="298"/>
      <c s="298"/>
      <c s="254" t="str">
        <f t="shared" si="31"/>
        <v/>
      </c>
      <c s="298"/>
      <c s="298"/>
      <c s="298"/>
      <c s="298"/>
      <c s="298"/>
      <c s="298"/>
      <c s="298"/>
      <c s="298"/>
    </row>
    <row r="84" spans="1:98" ht="15.75" customHeight="1">
      <c r="A84" s="249" t="str">
        <f>IF('STUDENT DATA SHEET '!A85="","",'STUDENT DATA SHEET '!A85)</f>
        <v/>
      </c>
      <c s="229" t="str">
        <f>IFERROR(IF('STUDENT DATA SHEET '!B85="","",'STUDENT DATA SHEET '!B85),"")</f>
        <v/>
      </c>
      <c s="229" t="str">
        <f>IFERROR(IF('STUDENT DATA SHEET '!C85="","",'STUDENT DATA SHEET '!C85),"")</f>
        <v/>
      </c>
      <c s="229" t="str">
        <f>IFERROR(IF('STUDENT DATA SHEET '!D85="","",'STUDENT DATA SHEET '!D85),"")</f>
        <v/>
      </c>
      <c s="250" t="str">
        <f>IFERROR(IF('STUDENT DATA SHEET '!E85="","",'STUDENT DATA SHEET '!E85),"")</f>
        <v/>
      </c>
      <c s="251" t="str">
        <f>IFERROR(IF('STUDENT DATA SHEET '!F85="","",'STUDENT DATA SHEET '!F85),"")</f>
        <v/>
      </c>
      <c s="229" t="str">
        <f>IFERROR(IF('STUDENT DATA SHEET '!G85="","",'STUDENT DATA SHEET '!G85),"")</f>
        <v/>
      </c>
      <c s="229" t="str">
        <f>IFERROR(IF('STUDENT DATA SHEET '!H85="","",'STUDENT DATA SHEET '!H85),"")</f>
        <v/>
      </c>
      <c s="229" t="str">
        <f>IFERROR(UPPER(IF('STUDENT DATA SHEET '!I85="","",'STUDENT DATA SHEET '!I85)),"")</f>
        <v/>
      </c>
      <c s="229" t="str">
        <f>IFERROR(IF('STUDENT DATA SHEET '!J85="","",'STUDENT DATA SHEET '!J85),"")</f>
        <v/>
      </c>
      <c s="229" t="str">
        <f>IFERROR(IF('STUDENT DATA SHEET '!K85="","",'STUDENT DATA SHEET '!K85),"")</f>
        <v/>
      </c>
      <c s="229"/>
      <c s="102"/>
      <c s="102"/>
      <c s="102"/>
      <c s="102"/>
      <c s="102"/>
      <c s="102"/>
      <c s="102"/>
      <c s="102"/>
      <c s="102"/>
      <c s="102"/>
      <c s="102"/>
      <c s="102"/>
      <c s="102"/>
      <c s="102"/>
      <c s="102"/>
      <c s="102"/>
      <c s="102"/>
      <c s="102"/>
      <c s="102"/>
      <c s="102"/>
      <c s="102"/>
      <c s="102"/>
      <c s="102"/>
      <c s="102"/>
      <c s="102"/>
      <c s="102"/>
      <c s="102"/>
      <c s="102"/>
      <c s="102"/>
      <c s="102"/>
      <c s="102"/>
      <c s="102"/>
      <c s="89" t="str">
        <f>IF(B84="","",_xlfn.AGGREGATE(3,5,$B$6:B84))</f>
        <v/>
      </c>
      <c s="209"/>
      <c s="209"/>
      <c s="102"/>
      <c s="102"/>
      <c s="102"/>
      <c s="102"/>
      <c s="102"/>
      <c s="102"/>
      <c s="102"/>
      <c s="102"/>
      <c s="102"/>
      <c s="102"/>
      <c s="102"/>
      <c s="102"/>
      <c s="102"/>
      <c s="102"/>
      <c s="102"/>
      <c s="102"/>
      <c s="102"/>
      <c s="102"/>
      <c s="102"/>
      <c s="102"/>
      <c s="102"/>
      <c s="102"/>
      <c s="102"/>
      <c s="102"/>
      <c s="102"/>
      <c s="102"/>
      <c s="102"/>
      <c s="102"/>
      <c s="252" t="str">
        <f t="shared" si="25"/>
        <v/>
      </c>
      <c s="252" t="str">
        <f>IF($I84="","",'NOV 24'!$BX84)</f>
        <v/>
      </c>
      <c s="253" t="str">
        <f t="shared" si="26"/>
        <v/>
      </c>
      <c s="252" t="str">
        <f t="shared" si="27"/>
        <v/>
      </c>
      <c s="252" t="str">
        <f>IF($I84="","",'NOV 24'!$CA84)</f>
        <v/>
      </c>
      <c s="253" t="str">
        <f t="shared" si="28"/>
        <v/>
      </c>
      <c s="252" t="str">
        <f t="shared" si="29"/>
        <v/>
      </c>
      <c s="252" t="str">
        <f>IF($I84="","",'NOV 24'!$CD84)</f>
        <v/>
      </c>
      <c s="253" t="str">
        <f t="shared" si="30"/>
        <v/>
      </c>
      <c s="253"/>
      <c s="306"/>
      <c s="298"/>
      <c s="298"/>
      <c s="298"/>
      <c s="254" t="str">
        <f t="shared" si="31"/>
        <v/>
      </c>
      <c s="298"/>
      <c s="298"/>
      <c s="298"/>
      <c s="298"/>
      <c s="298"/>
      <c s="298"/>
      <c s="298"/>
      <c s="298"/>
    </row>
    <row r="85" spans="1:98" ht="15.75" customHeight="1">
      <c r="A85" s="249" t="str">
        <f>IF('STUDENT DATA SHEET '!A86="","",'STUDENT DATA SHEET '!A86)</f>
        <v/>
      </c>
      <c s="229" t="str">
        <f>IFERROR(IF('STUDENT DATA SHEET '!B86="","",'STUDENT DATA SHEET '!B86),"")</f>
        <v/>
      </c>
      <c s="229" t="str">
        <f>IFERROR(IF('STUDENT DATA SHEET '!C86="","",'STUDENT DATA SHEET '!C86),"")</f>
        <v/>
      </c>
      <c s="229" t="str">
        <f>IFERROR(IF('STUDENT DATA SHEET '!D86="","",'STUDENT DATA SHEET '!D86),"")</f>
        <v/>
      </c>
      <c s="250" t="str">
        <f>IFERROR(IF('STUDENT DATA SHEET '!E86="","",'STUDENT DATA SHEET '!E86),"")</f>
        <v/>
      </c>
      <c s="251" t="str">
        <f>IFERROR(IF('STUDENT DATA SHEET '!F86="","",'STUDENT DATA SHEET '!F86),"")</f>
        <v/>
      </c>
      <c s="229" t="str">
        <f>IFERROR(IF('STUDENT DATA SHEET '!G86="","",'STUDENT DATA SHEET '!G86),"")</f>
        <v/>
      </c>
      <c s="229" t="str">
        <f>IFERROR(IF('STUDENT DATA SHEET '!H86="","",'STUDENT DATA SHEET '!H86),"")</f>
        <v/>
      </c>
      <c s="229" t="str">
        <f>IFERROR(UPPER(IF('STUDENT DATA SHEET '!I86="","",'STUDENT DATA SHEET '!I86)),"")</f>
        <v/>
      </c>
      <c s="229" t="str">
        <f>IFERROR(IF('STUDENT DATA SHEET '!J86="","",'STUDENT DATA SHEET '!J86),"")</f>
        <v/>
      </c>
      <c s="229" t="str">
        <f>IFERROR(IF('STUDENT DATA SHEET '!K86="","",'STUDENT DATA SHEET '!K86),"")</f>
        <v/>
      </c>
      <c s="229"/>
      <c s="102"/>
      <c s="102"/>
      <c s="102"/>
      <c s="102"/>
      <c s="102"/>
      <c s="102"/>
      <c s="102"/>
      <c s="102"/>
      <c s="102"/>
      <c s="102"/>
      <c s="102"/>
      <c s="102"/>
      <c s="102"/>
      <c s="102"/>
      <c s="102"/>
      <c s="102"/>
      <c s="102"/>
      <c s="102"/>
      <c s="102"/>
      <c s="102"/>
      <c s="102"/>
      <c s="102"/>
      <c s="102"/>
      <c s="102"/>
      <c s="102"/>
      <c s="102"/>
      <c s="102"/>
      <c s="102"/>
      <c s="102"/>
      <c s="102"/>
      <c s="102"/>
      <c s="102"/>
      <c s="89" t="str">
        <f>IF(B85="","",_xlfn.AGGREGATE(3,5,$B$6:B85))</f>
        <v/>
      </c>
      <c s="209"/>
      <c s="209"/>
      <c s="102"/>
      <c s="102"/>
      <c s="102"/>
      <c s="102"/>
      <c s="102"/>
      <c s="102"/>
      <c s="102"/>
      <c s="102"/>
      <c s="102"/>
      <c s="102"/>
      <c s="102"/>
      <c s="102"/>
      <c s="102"/>
      <c s="102"/>
      <c s="102"/>
      <c s="102"/>
      <c s="102"/>
      <c s="102"/>
      <c s="102"/>
      <c s="102"/>
      <c s="102"/>
      <c s="102"/>
      <c s="102"/>
      <c s="102"/>
      <c s="102"/>
      <c s="102"/>
      <c s="102"/>
      <c s="102"/>
      <c s="252" t="str">
        <f t="shared" si="25"/>
        <v/>
      </c>
      <c s="252" t="str">
        <f>IF($I85="","",'NOV 24'!$BX85)</f>
        <v/>
      </c>
      <c s="253" t="str">
        <f t="shared" si="26"/>
        <v/>
      </c>
      <c s="252" t="str">
        <f t="shared" si="27"/>
        <v/>
      </c>
      <c s="252" t="str">
        <f>IF($I85="","",'NOV 24'!$CA85)</f>
        <v/>
      </c>
      <c s="253" t="str">
        <f t="shared" si="28"/>
        <v/>
      </c>
      <c s="252" t="str">
        <f t="shared" si="29"/>
        <v/>
      </c>
      <c s="252" t="str">
        <f>IF($I85="","",'NOV 24'!$CD85)</f>
        <v/>
      </c>
      <c s="253" t="str">
        <f t="shared" si="30"/>
        <v/>
      </c>
      <c s="253"/>
      <c s="306"/>
      <c s="298"/>
      <c s="298"/>
      <c s="298"/>
      <c s="254" t="str">
        <f t="shared" si="31"/>
        <v/>
      </c>
      <c s="298"/>
      <c s="298"/>
      <c s="298"/>
      <c s="298"/>
      <c s="298"/>
      <c s="298"/>
      <c s="298"/>
      <c s="298"/>
    </row>
    <row r="86" spans="1:98" ht="15.75" customHeight="1">
      <c r="A86" s="249" t="str">
        <f>IF('STUDENT DATA SHEET '!A87="","",'STUDENT DATA SHEET '!A87)</f>
        <v/>
      </c>
      <c s="229" t="str">
        <f>IFERROR(IF('STUDENT DATA SHEET '!B87="","",'STUDENT DATA SHEET '!B87),"")</f>
        <v/>
      </c>
      <c s="229" t="str">
        <f>IFERROR(IF('STUDENT DATA SHEET '!C87="","",'STUDENT DATA SHEET '!C87),"")</f>
        <v/>
      </c>
      <c s="229" t="str">
        <f>IFERROR(IF('STUDENT DATA SHEET '!D87="","",'STUDENT DATA SHEET '!D87),"")</f>
        <v/>
      </c>
      <c s="250" t="str">
        <f>IFERROR(IF('STUDENT DATA SHEET '!E87="","",'STUDENT DATA SHEET '!E87),"")</f>
        <v/>
      </c>
      <c s="251" t="str">
        <f>IFERROR(IF('STUDENT DATA SHEET '!F87="","",'STUDENT DATA SHEET '!F87),"")</f>
        <v/>
      </c>
      <c s="229" t="str">
        <f>IFERROR(IF('STUDENT DATA SHEET '!G87="","",'STUDENT DATA SHEET '!G87),"")</f>
        <v/>
      </c>
      <c s="229" t="str">
        <f>IFERROR(IF('STUDENT DATA SHEET '!H87="","",'STUDENT DATA SHEET '!H87),"")</f>
        <v/>
      </c>
      <c s="229" t="str">
        <f>IFERROR(UPPER(IF('STUDENT DATA SHEET '!I87="","",'STUDENT DATA SHEET '!I87)),"")</f>
        <v/>
      </c>
      <c s="229" t="str">
        <f>IFERROR(IF('STUDENT DATA SHEET '!J87="","",'STUDENT DATA SHEET '!J87),"")</f>
        <v/>
      </c>
      <c s="229" t="str">
        <f>IFERROR(IF('STUDENT DATA SHEET '!K87="","",'STUDENT DATA SHEET '!K87),"")</f>
        <v/>
      </c>
      <c s="229"/>
      <c s="102"/>
      <c s="102"/>
      <c s="102"/>
      <c s="102"/>
      <c s="102"/>
      <c s="102"/>
      <c s="102"/>
      <c s="102"/>
      <c s="102"/>
      <c s="102"/>
      <c s="102"/>
      <c s="102"/>
      <c s="102"/>
      <c s="102"/>
      <c s="102"/>
      <c s="102"/>
      <c s="102"/>
      <c s="102"/>
      <c s="102"/>
      <c s="102"/>
      <c s="102"/>
      <c s="102"/>
      <c s="102"/>
      <c s="102"/>
      <c s="102"/>
      <c s="102"/>
      <c s="102"/>
      <c s="102"/>
      <c s="102"/>
      <c s="102"/>
      <c s="102"/>
      <c s="102"/>
      <c s="89" t="str">
        <f>IF(B86="","",_xlfn.AGGREGATE(3,5,$B$6:B86))</f>
        <v/>
      </c>
      <c s="209"/>
      <c s="209"/>
      <c s="102"/>
      <c s="102"/>
      <c s="102"/>
      <c s="102"/>
      <c s="102"/>
      <c s="102"/>
      <c s="102"/>
      <c s="102"/>
      <c s="102"/>
      <c s="102"/>
      <c s="102"/>
      <c s="102"/>
      <c s="102"/>
      <c s="102"/>
      <c s="102"/>
      <c s="102"/>
      <c s="102"/>
      <c s="102"/>
      <c s="102"/>
      <c s="102"/>
      <c s="102"/>
      <c s="102"/>
      <c s="102"/>
      <c s="102"/>
      <c s="102"/>
      <c s="102"/>
      <c s="102"/>
      <c s="102"/>
      <c s="252" t="str">
        <f t="shared" si="25"/>
        <v/>
      </c>
      <c s="252" t="str">
        <f>IF($I86="","",'NOV 24'!$BX86)</f>
        <v/>
      </c>
      <c s="253" t="str">
        <f t="shared" si="26"/>
        <v/>
      </c>
      <c s="252" t="str">
        <f t="shared" si="27"/>
        <v/>
      </c>
      <c s="252" t="str">
        <f>IF($I86="","",'NOV 24'!$CA86)</f>
        <v/>
      </c>
      <c s="253" t="str">
        <f t="shared" si="28"/>
        <v/>
      </c>
      <c s="252" t="str">
        <f t="shared" si="29"/>
        <v/>
      </c>
      <c s="252" t="str">
        <f>IF($I86="","",'NOV 24'!$CD86)</f>
        <v/>
      </c>
      <c s="253" t="str">
        <f t="shared" si="30"/>
        <v/>
      </c>
      <c s="253"/>
      <c s="306"/>
      <c s="298"/>
      <c s="298"/>
      <c s="298"/>
      <c s="254" t="str">
        <f t="shared" si="31"/>
        <v/>
      </c>
      <c s="298"/>
      <c s="298"/>
      <c s="298"/>
      <c s="298"/>
      <c s="298"/>
      <c s="298"/>
      <c s="298"/>
      <c s="298"/>
    </row>
    <row r="87" spans="1:98" ht="15.75" customHeight="1">
      <c r="A87" s="249" t="str">
        <f>IF('STUDENT DATA SHEET '!A88="","",'STUDENT DATA SHEET '!A88)</f>
        <v/>
      </c>
      <c s="229" t="str">
        <f>IFERROR(IF('STUDENT DATA SHEET '!B88="","",'STUDENT DATA SHEET '!B88),"")</f>
        <v/>
      </c>
      <c s="229" t="str">
        <f>IFERROR(IF('STUDENT DATA SHEET '!C88="","",'STUDENT DATA SHEET '!C88),"")</f>
        <v/>
      </c>
      <c s="229" t="str">
        <f>IFERROR(IF('STUDENT DATA SHEET '!D88="","",'STUDENT DATA SHEET '!D88),"")</f>
        <v/>
      </c>
      <c s="250" t="str">
        <f>IFERROR(IF('STUDENT DATA SHEET '!E88="","",'STUDENT DATA SHEET '!E88),"")</f>
        <v/>
      </c>
      <c s="251" t="str">
        <f>IFERROR(IF('STUDENT DATA SHEET '!F88="","",'STUDENT DATA SHEET '!F88),"")</f>
        <v/>
      </c>
      <c s="229" t="str">
        <f>IFERROR(IF('STUDENT DATA SHEET '!G88="","",'STUDENT DATA SHEET '!G88),"")</f>
        <v/>
      </c>
      <c s="229" t="str">
        <f>IFERROR(IF('STUDENT DATA SHEET '!H88="","",'STUDENT DATA SHEET '!H88),"")</f>
        <v/>
      </c>
      <c s="229" t="str">
        <f>IFERROR(UPPER(IF('STUDENT DATA SHEET '!I88="","",'STUDENT DATA SHEET '!I88)),"")</f>
        <v/>
      </c>
      <c s="229" t="str">
        <f>IFERROR(IF('STUDENT DATA SHEET '!J88="","",'STUDENT DATA SHEET '!J88),"")</f>
        <v/>
      </c>
      <c s="229" t="str">
        <f>IFERROR(IF('STUDENT DATA SHEET '!K88="","",'STUDENT DATA SHEET '!K88),"")</f>
        <v/>
      </c>
      <c s="229"/>
      <c s="102"/>
      <c s="102"/>
      <c s="102"/>
      <c s="102"/>
      <c s="102"/>
      <c s="102"/>
      <c s="102"/>
      <c s="102"/>
      <c s="102"/>
      <c s="102"/>
      <c s="102"/>
      <c s="102"/>
      <c s="102"/>
      <c s="102"/>
      <c s="102"/>
      <c s="102"/>
      <c s="102"/>
      <c s="102"/>
      <c s="102"/>
      <c s="102"/>
      <c s="102"/>
      <c s="102"/>
      <c s="102"/>
      <c s="102"/>
      <c s="102"/>
      <c s="102"/>
      <c s="102"/>
      <c s="102"/>
      <c s="102"/>
      <c s="102"/>
      <c s="102"/>
      <c s="102"/>
      <c s="89" t="str">
        <f>IF(B87="","",_xlfn.AGGREGATE(3,5,$B$6:B87))</f>
        <v/>
      </c>
      <c s="209"/>
      <c s="209"/>
      <c s="102"/>
      <c s="102"/>
      <c s="102"/>
      <c s="102"/>
      <c s="102"/>
      <c s="102"/>
      <c s="102"/>
      <c s="102"/>
      <c s="102"/>
      <c s="102"/>
      <c s="102"/>
      <c s="102"/>
      <c s="102"/>
      <c s="102"/>
      <c s="102"/>
      <c s="102"/>
      <c s="102"/>
      <c s="102"/>
      <c s="102"/>
      <c s="102"/>
      <c s="102"/>
      <c s="102"/>
      <c s="102"/>
      <c s="102"/>
      <c s="102"/>
      <c s="102"/>
      <c s="102"/>
      <c s="102"/>
      <c s="252" t="str">
        <f t="shared" si="25"/>
        <v/>
      </c>
      <c s="252" t="str">
        <f>IF($I87="","",'NOV 24'!$BX87)</f>
        <v/>
      </c>
      <c s="253" t="str">
        <f t="shared" si="26"/>
        <v/>
      </c>
      <c s="252" t="str">
        <f t="shared" si="27"/>
        <v/>
      </c>
      <c s="252" t="str">
        <f>IF($I87="","",'NOV 24'!$CA87)</f>
        <v/>
      </c>
      <c s="253" t="str">
        <f t="shared" si="28"/>
        <v/>
      </c>
      <c s="252" t="str">
        <f t="shared" si="29"/>
        <v/>
      </c>
      <c s="252" t="str">
        <f>IF($I87="","",'NOV 24'!$CD87)</f>
        <v/>
      </c>
      <c s="253" t="str">
        <f t="shared" si="30"/>
        <v/>
      </c>
      <c s="253"/>
      <c s="306"/>
      <c s="298"/>
      <c s="298"/>
      <c s="298"/>
      <c s="254" t="str">
        <f t="shared" si="31"/>
        <v/>
      </c>
      <c s="298"/>
      <c s="298"/>
      <c s="298"/>
      <c s="298"/>
      <c s="298"/>
      <c s="298"/>
      <c s="298"/>
      <c s="298"/>
    </row>
    <row r="88" spans="1:98" ht="15.75" customHeight="1">
      <c r="A88" s="249" t="str">
        <f>IF('STUDENT DATA SHEET '!A89="","",'STUDENT DATA SHEET '!A89)</f>
        <v/>
      </c>
      <c s="229" t="str">
        <f>IFERROR(IF('STUDENT DATA SHEET '!B89="","",'STUDENT DATA SHEET '!B89),"")</f>
        <v/>
      </c>
      <c s="229" t="str">
        <f>IFERROR(IF('STUDENT DATA SHEET '!C89="","",'STUDENT DATA SHEET '!C89),"")</f>
        <v/>
      </c>
      <c s="229" t="str">
        <f>IFERROR(IF('STUDENT DATA SHEET '!D89="","",'STUDENT DATA SHEET '!D89),"")</f>
        <v/>
      </c>
      <c s="250" t="str">
        <f>IFERROR(IF('STUDENT DATA SHEET '!E89="","",'STUDENT DATA SHEET '!E89),"")</f>
        <v/>
      </c>
      <c s="251" t="str">
        <f>IFERROR(IF('STUDENT DATA SHEET '!F89="","",'STUDENT DATA SHEET '!F89),"")</f>
        <v/>
      </c>
      <c s="229" t="str">
        <f>IFERROR(IF('STUDENT DATA SHEET '!G89="","",'STUDENT DATA SHEET '!G89),"")</f>
        <v/>
      </c>
      <c s="229" t="str">
        <f>IFERROR(IF('STUDENT DATA SHEET '!H89="","",'STUDENT DATA SHEET '!H89),"")</f>
        <v/>
      </c>
      <c s="229" t="str">
        <f>IFERROR(UPPER(IF('STUDENT DATA SHEET '!I89="","",'STUDENT DATA SHEET '!I89)),"")</f>
        <v/>
      </c>
      <c s="229" t="str">
        <f>IFERROR(IF('STUDENT DATA SHEET '!J89="","",'STUDENT DATA SHEET '!J89),"")</f>
        <v/>
      </c>
      <c s="229" t="str">
        <f>IFERROR(IF('STUDENT DATA SHEET '!K89="","",'STUDENT DATA SHEET '!K89),"")</f>
        <v/>
      </c>
      <c s="229"/>
      <c s="102"/>
      <c s="102"/>
      <c s="102"/>
      <c s="102"/>
      <c s="102"/>
      <c s="102"/>
      <c s="102"/>
      <c s="102"/>
      <c s="102"/>
      <c s="102"/>
      <c s="102"/>
      <c s="102"/>
      <c s="102"/>
      <c s="102"/>
      <c s="102"/>
      <c s="102"/>
      <c s="102"/>
      <c s="102"/>
      <c s="102"/>
      <c s="102"/>
      <c s="102"/>
      <c s="102"/>
      <c s="102"/>
      <c s="102"/>
      <c s="102"/>
      <c s="102"/>
      <c s="102"/>
      <c s="102"/>
      <c s="102"/>
      <c s="102"/>
      <c s="102"/>
      <c s="102"/>
      <c s="89" t="str">
        <f>IF(B88="","",_xlfn.AGGREGATE(3,5,$B$6:B88))</f>
        <v/>
      </c>
      <c s="209"/>
      <c s="209"/>
      <c s="102"/>
      <c s="102"/>
      <c s="102"/>
      <c s="102"/>
      <c s="102"/>
      <c s="102"/>
      <c s="102"/>
      <c s="102"/>
      <c s="102"/>
      <c s="102"/>
      <c s="102"/>
      <c s="102"/>
      <c s="102"/>
      <c s="102"/>
      <c s="102"/>
      <c s="102"/>
      <c s="102"/>
      <c s="102"/>
      <c s="102"/>
      <c s="102"/>
      <c s="102"/>
      <c s="102"/>
      <c s="102"/>
      <c s="102"/>
      <c s="102"/>
      <c s="102"/>
      <c s="102"/>
      <c s="102"/>
      <c s="252" t="str">
        <f t="shared" si="25"/>
        <v/>
      </c>
      <c s="252" t="str">
        <f>IF($I88="","",'NOV 24'!$BX88)</f>
        <v/>
      </c>
      <c s="253" t="str">
        <f t="shared" si="26"/>
        <v/>
      </c>
      <c s="252" t="str">
        <f t="shared" si="27"/>
        <v/>
      </c>
      <c s="252" t="str">
        <f>IF($I88="","",'NOV 24'!$CA88)</f>
        <v/>
      </c>
      <c s="253" t="str">
        <f t="shared" si="28"/>
        <v/>
      </c>
      <c s="252" t="str">
        <f t="shared" si="29"/>
        <v/>
      </c>
      <c s="252" t="str">
        <f>IF($I88="","",'NOV 24'!$CD88)</f>
        <v/>
      </c>
      <c s="253" t="str">
        <f t="shared" si="30"/>
        <v/>
      </c>
      <c s="253"/>
      <c s="306"/>
      <c s="298"/>
      <c s="298"/>
      <c s="298"/>
      <c s="254" t="str">
        <f t="shared" si="31"/>
        <v/>
      </c>
      <c s="298"/>
      <c s="298"/>
      <c s="298"/>
      <c s="298"/>
      <c s="298"/>
      <c s="298"/>
      <c s="298"/>
      <c s="298"/>
    </row>
    <row r="89" spans="1:98" ht="15.75" customHeight="1">
      <c r="A89" s="249" t="str">
        <f>IF('STUDENT DATA SHEET '!A90="","",'STUDENT DATA SHEET '!A90)</f>
        <v/>
      </c>
      <c s="229" t="str">
        <f>IFERROR(IF('STUDENT DATA SHEET '!B90="","",'STUDENT DATA SHEET '!B90),"")</f>
        <v/>
      </c>
      <c s="229" t="str">
        <f>IFERROR(IF('STUDENT DATA SHEET '!C90="","",'STUDENT DATA SHEET '!C90),"")</f>
        <v/>
      </c>
      <c s="229" t="str">
        <f>IFERROR(IF('STUDENT DATA SHEET '!D90="","",'STUDENT DATA SHEET '!D90),"")</f>
        <v/>
      </c>
      <c s="250" t="str">
        <f>IFERROR(IF('STUDENT DATA SHEET '!E90="","",'STUDENT DATA SHEET '!E90),"")</f>
        <v/>
      </c>
      <c s="251" t="str">
        <f>IFERROR(IF('STUDENT DATA SHEET '!F90="","",'STUDENT DATA SHEET '!F90),"")</f>
        <v/>
      </c>
      <c s="229" t="str">
        <f>IFERROR(IF('STUDENT DATA SHEET '!G90="","",'STUDENT DATA SHEET '!G90),"")</f>
        <v/>
      </c>
      <c s="229" t="str">
        <f>IFERROR(IF('STUDENT DATA SHEET '!H90="","",'STUDENT DATA SHEET '!H90),"")</f>
        <v/>
      </c>
      <c s="229" t="str">
        <f>IFERROR(UPPER(IF('STUDENT DATA SHEET '!I90="","",'STUDENT DATA SHEET '!I90)),"")</f>
        <v/>
      </c>
      <c s="229" t="str">
        <f>IFERROR(IF('STUDENT DATA SHEET '!J90="","",'STUDENT DATA SHEET '!J90),"")</f>
        <v/>
      </c>
      <c s="229" t="str">
        <f>IFERROR(IF('STUDENT DATA SHEET '!K90="","",'STUDENT DATA SHEET '!K90),"")</f>
        <v/>
      </c>
      <c s="229"/>
      <c s="102"/>
      <c s="102"/>
      <c s="102"/>
      <c s="102"/>
      <c s="102"/>
      <c s="102"/>
      <c s="102"/>
      <c s="102"/>
      <c s="102"/>
      <c s="102"/>
      <c s="102"/>
      <c s="102"/>
      <c s="102"/>
      <c s="102"/>
      <c s="102"/>
      <c s="102"/>
      <c s="102"/>
      <c s="102"/>
      <c s="102"/>
      <c s="102"/>
      <c s="102"/>
      <c s="102"/>
      <c s="102"/>
      <c s="102"/>
      <c s="102"/>
      <c s="102"/>
      <c s="102"/>
      <c s="102"/>
      <c s="102"/>
      <c s="102"/>
      <c s="102"/>
      <c s="102"/>
      <c s="89" t="str">
        <f>IF(B89="","",_xlfn.AGGREGATE(3,5,$B$6:B89))</f>
        <v/>
      </c>
      <c s="209"/>
      <c s="209"/>
      <c s="102"/>
      <c s="102"/>
      <c s="102"/>
      <c s="102"/>
      <c s="102"/>
      <c s="102"/>
      <c s="102"/>
      <c s="102"/>
      <c s="102"/>
      <c s="102"/>
      <c s="102"/>
      <c s="102"/>
      <c s="102"/>
      <c s="102"/>
      <c s="102"/>
      <c s="102"/>
      <c s="102"/>
      <c s="102"/>
      <c s="102"/>
      <c s="102"/>
      <c s="102"/>
      <c s="102"/>
      <c s="102"/>
      <c s="102"/>
      <c s="102"/>
      <c s="102"/>
      <c s="102"/>
      <c s="102"/>
      <c s="252" t="str">
        <f t="shared" si="25"/>
        <v/>
      </c>
      <c s="252" t="str">
        <f>IF($I89="","",'NOV 24'!$BX89)</f>
        <v/>
      </c>
      <c s="253" t="str">
        <f t="shared" si="26"/>
        <v/>
      </c>
      <c s="252" t="str">
        <f t="shared" si="27"/>
        <v/>
      </c>
      <c s="252" t="str">
        <f>IF($I89="","",'NOV 24'!$CA89)</f>
        <v/>
      </c>
      <c s="253" t="str">
        <f t="shared" si="28"/>
        <v/>
      </c>
      <c s="252" t="str">
        <f t="shared" si="29"/>
        <v/>
      </c>
      <c s="252" t="str">
        <f>IF($I89="","",'NOV 24'!$CD89)</f>
        <v/>
      </c>
      <c s="253" t="str">
        <f t="shared" si="30"/>
        <v/>
      </c>
      <c s="253"/>
      <c s="306"/>
      <c s="298"/>
      <c s="298"/>
      <c s="298"/>
      <c s="254" t="str">
        <f t="shared" si="31"/>
        <v/>
      </c>
      <c s="298"/>
      <c s="298"/>
      <c s="298"/>
      <c s="298"/>
      <c s="298"/>
      <c s="298"/>
      <c s="298"/>
      <c s="298"/>
    </row>
    <row r="90" spans="1:98" ht="15.75" customHeight="1">
      <c r="A90" s="249" t="str">
        <f>IF('STUDENT DATA SHEET '!A91="","",'STUDENT DATA SHEET '!A91)</f>
        <v/>
      </c>
      <c s="229" t="str">
        <f>IFERROR(IF('STUDENT DATA SHEET '!B91="","",'STUDENT DATA SHEET '!B91),"")</f>
        <v/>
      </c>
      <c s="229" t="str">
        <f>IFERROR(IF('STUDENT DATA SHEET '!C91="","",'STUDENT DATA SHEET '!C91),"")</f>
        <v/>
      </c>
      <c s="229" t="str">
        <f>IFERROR(IF('STUDENT DATA SHEET '!D91="","",'STUDENT DATA SHEET '!D91),"")</f>
        <v/>
      </c>
      <c s="250" t="str">
        <f>IFERROR(IF('STUDENT DATA SHEET '!E91="","",'STUDENT DATA SHEET '!E91),"")</f>
        <v/>
      </c>
      <c s="251" t="str">
        <f>IFERROR(IF('STUDENT DATA SHEET '!F91="","",'STUDENT DATA SHEET '!F91),"")</f>
        <v/>
      </c>
      <c s="229" t="str">
        <f>IFERROR(IF('STUDENT DATA SHEET '!G91="","",'STUDENT DATA SHEET '!G91),"")</f>
        <v/>
      </c>
      <c s="229" t="str">
        <f>IFERROR(IF('STUDENT DATA SHEET '!H91="","",'STUDENT DATA SHEET '!H91),"")</f>
        <v/>
      </c>
      <c s="229" t="str">
        <f>IFERROR(UPPER(IF('STUDENT DATA SHEET '!I91="","",'STUDENT DATA SHEET '!I91)),"")</f>
        <v/>
      </c>
      <c s="229" t="str">
        <f>IFERROR(IF('STUDENT DATA SHEET '!J91="","",'STUDENT DATA SHEET '!J91),"")</f>
        <v/>
      </c>
      <c s="229" t="str">
        <f>IFERROR(IF('STUDENT DATA SHEET '!K91="","",'STUDENT DATA SHEET '!K91),"")</f>
        <v/>
      </c>
      <c s="229"/>
      <c s="102"/>
      <c s="102"/>
      <c s="102"/>
      <c s="102"/>
      <c s="102"/>
      <c s="102"/>
      <c s="102"/>
      <c s="102"/>
      <c s="102"/>
      <c s="102"/>
      <c s="102"/>
      <c s="102"/>
      <c s="102"/>
      <c s="102"/>
      <c s="102"/>
      <c s="102"/>
      <c s="102"/>
      <c s="102"/>
      <c s="102"/>
      <c s="102"/>
      <c s="102"/>
      <c s="102"/>
      <c s="102"/>
      <c s="102"/>
      <c s="102"/>
      <c s="102"/>
      <c s="102"/>
      <c s="102"/>
      <c s="102"/>
      <c s="102"/>
      <c s="102"/>
      <c s="102"/>
      <c s="89" t="str">
        <f>IF(B90="","",_xlfn.AGGREGATE(3,5,$B$6:B90))</f>
        <v/>
      </c>
      <c s="209"/>
      <c s="209"/>
      <c s="102"/>
      <c s="102"/>
      <c s="102"/>
      <c s="102"/>
      <c s="102"/>
      <c s="102"/>
      <c s="102"/>
      <c s="102"/>
      <c s="102"/>
      <c s="102"/>
      <c s="102"/>
      <c s="102"/>
      <c s="102"/>
      <c s="102"/>
      <c s="102"/>
      <c s="102"/>
      <c s="102"/>
      <c s="102"/>
      <c s="102"/>
      <c s="102"/>
      <c s="102"/>
      <c s="102"/>
      <c s="102"/>
      <c s="102"/>
      <c s="102"/>
      <c s="102"/>
      <c s="102"/>
      <c s="102"/>
      <c s="252" t="str">
        <f t="shared" si="25"/>
        <v/>
      </c>
      <c s="252" t="str">
        <f>IF($I90="","",'NOV 24'!$BX90)</f>
        <v/>
      </c>
      <c s="253" t="str">
        <f t="shared" si="26"/>
        <v/>
      </c>
      <c s="252" t="str">
        <f t="shared" si="27"/>
        <v/>
      </c>
      <c s="252" t="str">
        <f>IF($I90="","",'NOV 24'!$CA90)</f>
        <v/>
      </c>
      <c s="253" t="str">
        <f t="shared" si="28"/>
        <v/>
      </c>
      <c s="252" t="str">
        <f t="shared" si="29"/>
        <v/>
      </c>
      <c s="252" t="str">
        <f>IF($I90="","",'NOV 24'!$CD90)</f>
        <v/>
      </c>
      <c s="253" t="str">
        <f t="shared" si="30"/>
        <v/>
      </c>
      <c s="253"/>
      <c s="306"/>
      <c s="298"/>
      <c s="298"/>
      <c s="298"/>
      <c s="254" t="str">
        <f t="shared" si="31"/>
        <v/>
      </c>
      <c s="298"/>
      <c s="298"/>
      <c s="298"/>
      <c s="298"/>
      <c s="298"/>
      <c s="298"/>
      <c s="298"/>
      <c s="298"/>
    </row>
    <row r="91" spans="1:98" ht="15.75" customHeight="1">
      <c r="A91" s="249" t="str">
        <f>IF('STUDENT DATA SHEET '!A92="","",'STUDENT DATA SHEET '!A92)</f>
        <v/>
      </c>
      <c s="229" t="str">
        <f>IFERROR(IF('STUDENT DATA SHEET '!B92="","",'STUDENT DATA SHEET '!B92),"")</f>
        <v/>
      </c>
      <c s="229" t="str">
        <f>IFERROR(IF('STUDENT DATA SHEET '!C92="","",'STUDENT DATA SHEET '!C92),"")</f>
        <v/>
      </c>
      <c s="229" t="str">
        <f>IFERROR(IF('STUDENT DATA SHEET '!D92="","",'STUDENT DATA SHEET '!D92),"")</f>
        <v/>
      </c>
      <c s="250" t="str">
        <f>IFERROR(IF('STUDENT DATA SHEET '!E92="","",'STUDENT DATA SHEET '!E92),"")</f>
        <v/>
      </c>
      <c s="251" t="str">
        <f>IFERROR(IF('STUDENT DATA SHEET '!F92="","",'STUDENT DATA SHEET '!F92),"")</f>
        <v/>
      </c>
      <c s="229" t="str">
        <f>IFERROR(IF('STUDENT DATA SHEET '!G92="","",'STUDENT DATA SHEET '!G92),"")</f>
        <v/>
      </c>
      <c s="229" t="str">
        <f>IFERROR(IF('STUDENT DATA SHEET '!H92="","",'STUDENT DATA SHEET '!H92),"")</f>
        <v/>
      </c>
      <c s="229" t="str">
        <f>IFERROR(UPPER(IF('STUDENT DATA SHEET '!I92="","",'STUDENT DATA SHEET '!I92)),"")</f>
        <v/>
      </c>
      <c s="229" t="str">
        <f>IFERROR(IF('STUDENT DATA SHEET '!J92="","",'STUDENT DATA SHEET '!J92),"")</f>
        <v/>
      </c>
      <c s="229" t="str">
        <f>IFERROR(IF('STUDENT DATA SHEET '!K92="","",'STUDENT DATA SHEET '!K92),"")</f>
        <v/>
      </c>
      <c s="229"/>
      <c s="102"/>
      <c s="102"/>
      <c s="102"/>
      <c s="102"/>
      <c s="102"/>
      <c s="102"/>
      <c s="102"/>
      <c s="102"/>
      <c s="102"/>
      <c s="102"/>
      <c s="102"/>
      <c s="102"/>
      <c s="102"/>
      <c s="102"/>
      <c s="102"/>
      <c s="102"/>
      <c s="102"/>
      <c s="102"/>
      <c s="102"/>
      <c s="102"/>
      <c s="102"/>
      <c s="102"/>
      <c s="102"/>
      <c s="102"/>
      <c s="102"/>
      <c s="102"/>
      <c s="102"/>
      <c s="102"/>
      <c s="102"/>
      <c s="102"/>
      <c s="102"/>
      <c s="102"/>
      <c s="89" t="str">
        <f>IF(B91="","",_xlfn.AGGREGATE(3,5,$B$6:B91))</f>
        <v/>
      </c>
      <c s="209"/>
      <c s="209"/>
      <c s="102"/>
      <c s="102"/>
      <c s="102"/>
      <c s="102"/>
      <c s="102"/>
      <c s="102"/>
      <c s="102"/>
      <c s="102"/>
      <c s="102"/>
      <c s="102"/>
      <c s="102"/>
      <c s="102"/>
      <c s="102"/>
      <c s="102"/>
      <c s="102"/>
      <c s="102"/>
      <c s="102"/>
      <c s="102"/>
      <c s="102"/>
      <c s="102"/>
      <c s="102"/>
      <c s="102"/>
      <c s="102"/>
      <c s="102"/>
      <c s="102"/>
      <c s="102"/>
      <c s="102"/>
      <c s="102"/>
      <c s="252" t="str">
        <f t="shared" si="25"/>
        <v/>
      </c>
      <c s="252" t="str">
        <f>IF($I91="","",'NOV 24'!$BX91)</f>
        <v/>
      </c>
      <c s="253" t="str">
        <f t="shared" si="26"/>
        <v/>
      </c>
      <c s="252" t="str">
        <f t="shared" si="27"/>
        <v/>
      </c>
      <c s="252" t="str">
        <f>IF($I91="","",'NOV 24'!$CA91)</f>
        <v/>
      </c>
      <c s="253" t="str">
        <f t="shared" si="28"/>
        <v/>
      </c>
      <c s="252" t="str">
        <f t="shared" si="29"/>
        <v/>
      </c>
      <c s="252" t="str">
        <f>IF($I91="","",'NOV 24'!$CD91)</f>
        <v/>
      </c>
      <c s="253" t="str">
        <f t="shared" si="30"/>
        <v/>
      </c>
      <c s="253"/>
      <c s="306"/>
      <c s="298"/>
      <c s="298"/>
      <c s="298"/>
      <c s="254" t="str">
        <f t="shared" si="31"/>
        <v/>
      </c>
      <c s="298"/>
      <c s="298"/>
      <c s="298"/>
      <c s="298"/>
      <c s="298"/>
      <c s="298"/>
      <c s="298"/>
      <c s="298"/>
    </row>
    <row r="92" spans="1:98" ht="15.75" customHeight="1">
      <c r="A92" s="249" t="str">
        <f>IF('STUDENT DATA SHEET '!A93="","",'STUDENT DATA SHEET '!A93)</f>
        <v/>
      </c>
      <c s="229" t="str">
        <f>IFERROR(IF('STUDENT DATA SHEET '!B93="","",'STUDENT DATA SHEET '!B93),"")</f>
        <v/>
      </c>
      <c s="229" t="str">
        <f>IFERROR(IF('STUDENT DATA SHEET '!C93="","",'STUDENT DATA SHEET '!C93),"")</f>
        <v/>
      </c>
      <c s="229" t="str">
        <f>IFERROR(IF('STUDENT DATA SHEET '!D93="","",'STUDENT DATA SHEET '!D93),"")</f>
        <v/>
      </c>
      <c s="250" t="str">
        <f>IFERROR(IF('STUDENT DATA SHEET '!E93="","",'STUDENT DATA SHEET '!E93),"")</f>
        <v/>
      </c>
      <c s="251" t="str">
        <f>IFERROR(IF('STUDENT DATA SHEET '!F93="","",'STUDENT DATA SHEET '!F93),"")</f>
        <v/>
      </c>
      <c s="229" t="str">
        <f>IFERROR(IF('STUDENT DATA SHEET '!G93="","",'STUDENT DATA SHEET '!G93),"")</f>
        <v/>
      </c>
      <c s="229" t="str">
        <f>IFERROR(IF('STUDENT DATA SHEET '!H93="","",'STUDENT DATA SHEET '!H93),"")</f>
        <v/>
      </c>
      <c s="229" t="str">
        <f>IFERROR(UPPER(IF('STUDENT DATA SHEET '!I93="","",'STUDENT DATA SHEET '!I93)),"")</f>
        <v/>
      </c>
      <c s="229" t="str">
        <f>IFERROR(IF('STUDENT DATA SHEET '!J93="","",'STUDENT DATA SHEET '!J93),"")</f>
        <v/>
      </c>
      <c s="229" t="str">
        <f>IFERROR(IF('STUDENT DATA SHEET '!K93="","",'STUDENT DATA SHEET '!K93),"")</f>
        <v/>
      </c>
      <c s="229"/>
      <c s="102"/>
      <c s="102"/>
      <c s="102"/>
      <c s="102"/>
      <c s="102"/>
      <c s="102"/>
      <c s="102"/>
      <c s="102"/>
      <c s="102"/>
      <c s="102"/>
      <c s="102"/>
      <c s="102"/>
      <c s="102"/>
      <c s="102"/>
      <c s="102"/>
      <c s="102"/>
      <c s="102"/>
      <c s="102"/>
      <c s="102"/>
      <c s="102"/>
      <c s="102"/>
      <c s="102"/>
      <c s="102"/>
      <c s="102"/>
      <c s="102"/>
      <c s="102"/>
      <c s="102"/>
      <c s="102"/>
      <c s="102"/>
      <c s="102"/>
      <c s="102"/>
      <c s="102"/>
      <c s="89" t="str">
        <f>IF(B92="","",_xlfn.AGGREGATE(3,5,$B$6:B92))</f>
        <v/>
      </c>
      <c s="209"/>
      <c s="209"/>
      <c s="102"/>
      <c s="102"/>
      <c s="102"/>
      <c s="102"/>
      <c s="102"/>
      <c s="102"/>
      <c s="102"/>
      <c s="102"/>
      <c s="102"/>
      <c s="102"/>
      <c s="102"/>
      <c s="102"/>
      <c s="102"/>
      <c s="102"/>
      <c s="102"/>
      <c s="102"/>
      <c s="102"/>
      <c s="102"/>
      <c s="102"/>
      <c s="102"/>
      <c s="102"/>
      <c s="102"/>
      <c s="102"/>
      <c s="102"/>
      <c s="102"/>
      <c s="102"/>
      <c s="102"/>
      <c s="102"/>
      <c s="252" t="str">
        <f t="shared" si="25"/>
        <v/>
      </c>
      <c s="252" t="str">
        <f>IF($I92="","",'NOV 24'!$BX92)</f>
        <v/>
      </c>
      <c s="253" t="str">
        <f t="shared" si="26"/>
        <v/>
      </c>
      <c s="252" t="str">
        <f t="shared" si="27"/>
        <v/>
      </c>
      <c s="252" t="str">
        <f>IF($I92="","",'NOV 24'!$CA92)</f>
        <v/>
      </c>
      <c s="253" t="str">
        <f t="shared" si="28"/>
        <v/>
      </c>
      <c s="252" t="str">
        <f t="shared" si="29"/>
        <v/>
      </c>
      <c s="252" t="str">
        <f>IF($I92="","",'NOV 24'!$CD92)</f>
        <v/>
      </c>
      <c s="253" t="str">
        <f t="shared" si="30"/>
        <v/>
      </c>
      <c s="253"/>
      <c s="306"/>
      <c s="298"/>
      <c s="298"/>
      <c s="298"/>
      <c s="254" t="str">
        <f t="shared" si="31"/>
        <v/>
      </c>
      <c s="298"/>
      <c s="298"/>
      <c s="298"/>
      <c s="298"/>
      <c s="298"/>
      <c s="298"/>
      <c s="298"/>
      <c s="298"/>
    </row>
    <row r="93" spans="1:98" ht="15.75" customHeight="1">
      <c r="A93" s="249" t="str">
        <f>IF('STUDENT DATA SHEET '!A94="","",'STUDENT DATA SHEET '!A94)</f>
        <v/>
      </c>
      <c s="229" t="str">
        <f>IFERROR(IF('STUDENT DATA SHEET '!B94="","",'STUDENT DATA SHEET '!B94),"")</f>
        <v/>
      </c>
      <c s="229" t="str">
        <f>IFERROR(IF('STUDENT DATA SHEET '!C94="","",'STUDENT DATA SHEET '!C94),"")</f>
        <v/>
      </c>
      <c s="229" t="str">
        <f>IFERROR(IF('STUDENT DATA SHEET '!D94="","",'STUDENT DATA SHEET '!D94),"")</f>
        <v/>
      </c>
      <c s="250" t="str">
        <f>IFERROR(IF('STUDENT DATA SHEET '!E94="","",'STUDENT DATA SHEET '!E94),"")</f>
        <v/>
      </c>
      <c s="251" t="str">
        <f>IFERROR(IF('STUDENT DATA SHEET '!F94="","",'STUDENT DATA SHEET '!F94),"")</f>
        <v/>
      </c>
      <c s="229" t="str">
        <f>IFERROR(IF('STUDENT DATA SHEET '!G94="","",'STUDENT DATA SHEET '!G94),"")</f>
        <v/>
      </c>
      <c s="229" t="str">
        <f>IFERROR(IF('STUDENT DATA SHEET '!H94="","",'STUDENT DATA SHEET '!H94),"")</f>
        <v/>
      </c>
      <c s="229" t="str">
        <f>IFERROR(UPPER(IF('STUDENT DATA SHEET '!I94="","",'STUDENT DATA SHEET '!I94)),"")</f>
        <v/>
      </c>
      <c s="229" t="str">
        <f>IFERROR(IF('STUDENT DATA SHEET '!J94="","",'STUDENT DATA SHEET '!J94),"")</f>
        <v/>
      </c>
      <c s="229" t="str">
        <f>IFERROR(IF('STUDENT DATA SHEET '!K94="","",'STUDENT DATA SHEET '!K94),"")</f>
        <v/>
      </c>
      <c s="229"/>
      <c s="102"/>
      <c s="102"/>
      <c s="102"/>
      <c s="102"/>
      <c s="102"/>
      <c s="102"/>
      <c s="102"/>
      <c s="102"/>
      <c s="102"/>
      <c s="102"/>
      <c s="102"/>
      <c s="102"/>
      <c s="102"/>
      <c s="102"/>
      <c s="102"/>
      <c s="102"/>
      <c s="102"/>
      <c s="102"/>
      <c s="102"/>
      <c s="102"/>
      <c s="102"/>
      <c s="102"/>
      <c s="102"/>
      <c s="102"/>
      <c s="102"/>
      <c s="102"/>
      <c s="102"/>
      <c s="102"/>
      <c s="102"/>
      <c s="102"/>
      <c s="102"/>
      <c s="102"/>
      <c s="89" t="str">
        <f>IF(B93="","",_xlfn.AGGREGATE(3,5,$B$6:B93))</f>
        <v/>
      </c>
      <c s="209"/>
      <c s="209"/>
      <c s="102"/>
      <c s="102"/>
      <c s="102"/>
      <c s="102"/>
      <c s="102"/>
      <c s="102"/>
      <c s="102"/>
      <c s="102"/>
      <c s="102"/>
      <c s="102"/>
      <c s="102"/>
      <c s="102"/>
      <c s="102"/>
      <c s="102"/>
      <c s="102"/>
      <c s="102"/>
      <c s="102"/>
      <c s="102"/>
      <c s="102"/>
      <c s="102"/>
      <c s="102"/>
      <c s="102"/>
      <c s="102"/>
      <c s="102"/>
      <c s="102"/>
      <c s="102"/>
      <c s="102"/>
      <c s="102"/>
      <c s="252" t="str">
        <f t="shared" si="25"/>
        <v/>
      </c>
      <c s="252" t="str">
        <f>IF($I93="","",'NOV 24'!$BX93)</f>
        <v/>
      </c>
      <c s="253" t="str">
        <f t="shared" si="26"/>
        <v/>
      </c>
      <c s="252" t="str">
        <f t="shared" si="27"/>
        <v/>
      </c>
      <c s="252" t="str">
        <f>IF($I93="","",'NOV 24'!$CA93)</f>
        <v/>
      </c>
      <c s="253" t="str">
        <f t="shared" si="28"/>
        <v/>
      </c>
      <c s="252" t="str">
        <f t="shared" si="29"/>
        <v/>
      </c>
      <c s="252" t="str">
        <f>IF($I93="","",'NOV 24'!$CD93)</f>
        <v/>
      </c>
      <c s="253" t="str">
        <f t="shared" si="30"/>
        <v/>
      </c>
      <c s="253"/>
      <c s="306"/>
      <c s="298"/>
      <c s="298"/>
      <c s="298"/>
      <c s="254" t="str">
        <f t="shared" si="31"/>
        <v/>
      </c>
      <c s="298"/>
      <c s="298"/>
      <c s="298"/>
      <c s="298"/>
      <c s="298"/>
      <c s="298"/>
      <c s="298"/>
      <c s="298"/>
    </row>
    <row r="94" spans="1:98" ht="15.75" customHeight="1">
      <c r="A94" s="249" t="str">
        <f>IF('STUDENT DATA SHEET '!A95="","",'STUDENT DATA SHEET '!A95)</f>
        <v/>
      </c>
      <c s="229" t="str">
        <f>IFERROR(IF('STUDENT DATA SHEET '!B95="","",'STUDENT DATA SHEET '!B95),"")</f>
        <v/>
      </c>
      <c s="229" t="str">
        <f>IFERROR(IF('STUDENT DATA SHEET '!C95="","",'STUDENT DATA SHEET '!C95),"")</f>
        <v/>
      </c>
      <c s="229" t="str">
        <f>IFERROR(IF('STUDENT DATA SHEET '!D95="","",'STUDENT DATA SHEET '!D95),"")</f>
        <v/>
      </c>
      <c s="250" t="str">
        <f>IFERROR(IF('STUDENT DATA SHEET '!E95="","",'STUDENT DATA SHEET '!E95),"")</f>
        <v/>
      </c>
      <c s="251" t="str">
        <f>IFERROR(IF('STUDENT DATA SHEET '!F95="","",'STUDENT DATA SHEET '!F95),"")</f>
        <v/>
      </c>
      <c s="229" t="str">
        <f>IFERROR(IF('STUDENT DATA SHEET '!G95="","",'STUDENT DATA SHEET '!G95),"")</f>
        <v/>
      </c>
      <c s="229" t="str">
        <f>IFERROR(IF('STUDENT DATA SHEET '!H95="","",'STUDENT DATA SHEET '!H95),"")</f>
        <v/>
      </c>
      <c s="229" t="str">
        <f>IFERROR(UPPER(IF('STUDENT DATA SHEET '!I95="","",'STUDENT DATA SHEET '!I95)),"")</f>
        <v/>
      </c>
      <c s="229" t="str">
        <f>IFERROR(IF('STUDENT DATA SHEET '!J95="","",'STUDENT DATA SHEET '!J95),"")</f>
        <v/>
      </c>
      <c s="229" t="str">
        <f>IFERROR(IF('STUDENT DATA SHEET '!K95="","",'STUDENT DATA SHEET '!K95),"")</f>
        <v/>
      </c>
      <c s="229"/>
      <c s="102"/>
      <c s="102"/>
      <c s="102"/>
      <c s="102"/>
      <c s="102"/>
      <c s="102"/>
      <c s="102"/>
      <c s="102"/>
      <c s="102"/>
      <c s="102"/>
      <c s="102"/>
      <c s="102"/>
      <c s="102"/>
      <c s="102"/>
      <c s="102"/>
      <c s="102"/>
      <c s="102"/>
      <c s="102"/>
      <c s="102"/>
      <c s="102"/>
      <c s="102"/>
      <c s="102"/>
      <c s="102"/>
      <c s="102"/>
      <c s="102"/>
      <c s="102"/>
      <c s="102"/>
      <c s="102"/>
      <c s="102"/>
      <c s="102"/>
      <c s="102"/>
      <c s="102"/>
      <c s="89" t="str">
        <f>IF(B94="","",_xlfn.AGGREGATE(3,5,$B$6:B94))</f>
        <v/>
      </c>
      <c s="209"/>
      <c s="209"/>
      <c s="102"/>
      <c s="102"/>
      <c s="102"/>
      <c s="102"/>
      <c s="102"/>
      <c s="102"/>
      <c s="102"/>
      <c s="102"/>
      <c s="102"/>
      <c s="102"/>
      <c s="102"/>
      <c s="102"/>
      <c s="102"/>
      <c s="102"/>
      <c s="102"/>
      <c s="102"/>
      <c s="102"/>
      <c s="102"/>
      <c s="102"/>
      <c s="102"/>
      <c s="102"/>
      <c s="102"/>
      <c s="102"/>
      <c s="102"/>
      <c s="102"/>
      <c s="102"/>
      <c s="102"/>
      <c s="102"/>
      <c s="252" t="str">
        <f t="shared" si="25"/>
        <v/>
      </c>
      <c s="252" t="str">
        <f>IF($I94="","",'NOV 24'!$BX94)</f>
        <v/>
      </c>
      <c s="253" t="str">
        <f t="shared" si="26"/>
        <v/>
      </c>
      <c s="252" t="str">
        <f t="shared" si="27"/>
        <v/>
      </c>
      <c s="252" t="str">
        <f>IF($I94="","",'NOV 24'!$CA94)</f>
        <v/>
      </c>
      <c s="253" t="str">
        <f t="shared" si="28"/>
        <v/>
      </c>
      <c s="252" t="str">
        <f t="shared" si="29"/>
        <v/>
      </c>
      <c s="252" t="str">
        <f>IF($I94="","",'NOV 24'!$CD94)</f>
        <v/>
      </c>
      <c s="253" t="str">
        <f t="shared" si="30"/>
        <v/>
      </c>
      <c s="253"/>
      <c s="306"/>
      <c s="298"/>
      <c s="298"/>
      <c s="298"/>
      <c s="254" t="str">
        <f t="shared" si="31"/>
        <v/>
      </c>
      <c s="298"/>
      <c s="298"/>
      <c s="298"/>
      <c s="298"/>
      <c s="298"/>
      <c s="298"/>
      <c s="298"/>
      <c s="298"/>
    </row>
    <row r="95" spans="1:98" ht="15.75" customHeight="1">
      <c r="A95" s="249" t="str">
        <f>IF('STUDENT DATA SHEET '!A96="","",'STUDENT DATA SHEET '!A96)</f>
        <v/>
      </c>
      <c s="229" t="str">
        <f>IFERROR(IF('STUDENT DATA SHEET '!B96="","",'STUDENT DATA SHEET '!B96),"")</f>
        <v/>
      </c>
      <c s="229" t="str">
        <f>IFERROR(IF('STUDENT DATA SHEET '!C96="","",'STUDENT DATA SHEET '!C96),"")</f>
        <v/>
      </c>
      <c s="229" t="str">
        <f>IFERROR(IF('STUDENT DATA SHEET '!D96="","",'STUDENT DATA SHEET '!D96),"")</f>
        <v/>
      </c>
      <c s="250" t="str">
        <f>IFERROR(IF('STUDENT DATA SHEET '!E96="","",'STUDENT DATA SHEET '!E96),"")</f>
        <v/>
      </c>
      <c s="251" t="str">
        <f>IFERROR(IF('STUDENT DATA SHEET '!F96="","",'STUDENT DATA SHEET '!F96),"")</f>
        <v/>
      </c>
      <c s="229" t="str">
        <f>IFERROR(IF('STUDENT DATA SHEET '!G96="","",'STUDENT DATA SHEET '!G96),"")</f>
        <v/>
      </c>
      <c s="229" t="str">
        <f>IFERROR(IF('STUDENT DATA SHEET '!H96="","",'STUDENT DATA SHEET '!H96),"")</f>
        <v/>
      </c>
      <c s="229" t="str">
        <f>IFERROR(UPPER(IF('STUDENT DATA SHEET '!I96="","",'STUDENT DATA SHEET '!I96)),"")</f>
        <v/>
      </c>
      <c s="229" t="str">
        <f>IFERROR(IF('STUDENT DATA SHEET '!J96="","",'STUDENT DATA SHEET '!J96),"")</f>
        <v/>
      </c>
      <c s="229" t="str">
        <f>IFERROR(IF('STUDENT DATA SHEET '!K96="","",'STUDENT DATA SHEET '!K96),"")</f>
        <v/>
      </c>
      <c s="229"/>
      <c s="102"/>
      <c s="102"/>
      <c s="102"/>
      <c s="102"/>
      <c s="102"/>
      <c s="102"/>
      <c s="102"/>
      <c s="102"/>
      <c s="102"/>
      <c s="102"/>
      <c s="102"/>
      <c s="102"/>
      <c s="102"/>
      <c s="102"/>
      <c s="102"/>
      <c s="102"/>
      <c s="102"/>
      <c s="102"/>
      <c s="102"/>
      <c s="102"/>
      <c s="102"/>
      <c s="102"/>
      <c s="102"/>
      <c s="102"/>
      <c s="102"/>
      <c s="102"/>
      <c s="102"/>
      <c s="102"/>
      <c s="102"/>
      <c s="102"/>
      <c s="102"/>
      <c s="102"/>
      <c s="89" t="str">
        <f>IF(B95="","",_xlfn.AGGREGATE(3,5,$B$6:B95))</f>
        <v/>
      </c>
      <c s="209"/>
      <c s="209"/>
      <c s="102"/>
      <c s="102"/>
      <c s="102"/>
      <c s="102"/>
      <c s="102"/>
      <c s="102"/>
      <c s="102"/>
      <c s="102"/>
      <c s="102"/>
      <c s="102"/>
      <c s="102"/>
      <c s="102"/>
      <c s="102"/>
      <c s="102"/>
      <c s="102"/>
      <c s="102"/>
      <c s="102"/>
      <c s="102"/>
      <c s="102"/>
      <c s="102"/>
      <c s="102"/>
      <c s="102"/>
      <c s="102"/>
      <c s="102"/>
      <c s="102"/>
      <c s="102"/>
      <c s="102"/>
      <c s="102"/>
      <c s="252" t="str">
        <f t="shared" si="25"/>
        <v/>
      </c>
      <c s="252" t="str">
        <f>IF($I95="","",'NOV 24'!$BX95)</f>
        <v/>
      </c>
      <c s="253" t="str">
        <f t="shared" si="26"/>
        <v/>
      </c>
      <c s="252" t="str">
        <f t="shared" si="27"/>
        <v/>
      </c>
      <c s="252" t="str">
        <f>IF($I95="","",'NOV 24'!$CA95)</f>
        <v/>
      </c>
      <c s="253" t="str">
        <f t="shared" si="28"/>
        <v/>
      </c>
      <c s="252" t="str">
        <f t="shared" si="29"/>
        <v/>
      </c>
      <c s="252" t="str">
        <f>IF($I95="","",'NOV 24'!$CD95)</f>
        <v/>
      </c>
      <c s="253" t="str">
        <f t="shared" si="30"/>
        <v/>
      </c>
      <c s="253"/>
      <c s="306"/>
      <c s="298"/>
      <c s="298"/>
      <c s="298"/>
      <c s="254" t="str">
        <f t="shared" si="31"/>
        <v/>
      </c>
      <c s="298"/>
      <c s="298"/>
      <c s="298"/>
      <c s="298"/>
      <c s="298"/>
      <c s="298"/>
      <c s="298"/>
      <c s="298"/>
    </row>
    <row r="96" spans="1:98" ht="15.75" customHeight="1">
      <c r="A96" s="249" t="str">
        <f>IF('STUDENT DATA SHEET '!A97="","",'STUDENT DATA SHEET '!A97)</f>
        <v/>
      </c>
      <c s="229" t="str">
        <f>IFERROR(IF('STUDENT DATA SHEET '!B97="","",'STUDENT DATA SHEET '!B97),"")</f>
        <v/>
      </c>
      <c s="229" t="str">
        <f>IFERROR(IF('STUDENT DATA SHEET '!C97="","",'STUDENT DATA SHEET '!C97),"")</f>
        <v/>
      </c>
      <c s="229" t="str">
        <f>IFERROR(IF('STUDENT DATA SHEET '!D97="","",'STUDENT DATA SHEET '!D97),"")</f>
        <v/>
      </c>
      <c s="250" t="str">
        <f>IFERROR(IF('STUDENT DATA SHEET '!E97="","",'STUDENT DATA SHEET '!E97),"")</f>
        <v/>
      </c>
      <c s="251" t="str">
        <f>IFERROR(IF('STUDENT DATA SHEET '!F97="","",'STUDENT DATA SHEET '!F97),"")</f>
        <v/>
      </c>
      <c s="229" t="str">
        <f>IFERROR(IF('STUDENT DATA SHEET '!G97="","",'STUDENT DATA SHEET '!G97),"")</f>
        <v/>
      </c>
      <c s="229" t="str">
        <f>IFERROR(IF('STUDENT DATA SHEET '!H97="","",'STUDENT DATA SHEET '!H97),"")</f>
        <v/>
      </c>
      <c s="229" t="str">
        <f>IFERROR(UPPER(IF('STUDENT DATA SHEET '!I97="","",'STUDENT DATA SHEET '!I97)),"")</f>
        <v/>
      </c>
      <c s="229" t="str">
        <f>IFERROR(IF('STUDENT DATA SHEET '!J97="","",'STUDENT DATA SHEET '!J97),"")</f>
        <v/>
      </c>
      <c s="229" t="str">
        <f>IFERROR(IF('STUDENT DATA SHEET '!K97="","",'STUDENT DATA SHEET '!K97),"")</f>
        <v/>
      </c>
      <c s="229"/>
      <c s="102"/>
      <c s="102"/>
      <c s="102"/>
      <c s="102"/>
      <c s="102"/>
      <c s="102"/>
      <c s="102"/>
      <c s="102"/>
      <c s="102"/>
      <c s="102"/>
      <c s="102"/>
      <c s="102"/>
      <c s="102"/>
      <c s="102"/>
      <c s="102"/>
      <c s="102"/>
      <c s="102"/>
      <c s="102"/>
      <c s="102"/>
      <c s="102"/>
      <c s="102"/>
      <c s="102"/>
      <c s="102"/>
      <c s="102"/>
      <c s="102"/>
      <c s="102"/>
      <c s="102"/>
      <c s="102"/>
      <c s="102"/>
      <c s="102"/>
      <c s="102"/>
      <c s="102"/>
      <c s="89" t="str">
        <f>IF(B96="","",_xlfn.AGGREGATE(3,5,$B$6:B96))</f>
        <v/>
      </c>
      <c s="209"/>
      <c s="209"/>
      <c s="102"/>
      <c s="102"/>
      <c s="102"/>
      <c s="102"/>
      <c s="102"/>
      <c s="102"/>
      <c s="102"/>
      <c s="102"/>
      <c s="102"/>
      <c s="102"/>
      <c s="102"/>
      <c s="102"/>
      <c s="102"/>
      <c s="102"/>
      <c s="102"/>
      <c s="102"/>
      <c s="102"/>
      <c s="102"/>
      <c s="102"/>
      <c s="102"/>
      <c s="102"/>
      <c s="102"/>
      <c s="102"/>
      <c s="102"/>
      <c s="102"/>
      <c s="102"/>
      <c s="102"/>
      <c s="102"/>
      <c s="252" t="str">
        <f t="shared" si="25"/>
        <v/>
      </c>
      <c s="252" t="str">
        <f>IF($I96="","",'NOV 24'!$BX96)</f>
        <v/>
      </c>
      <c s="253" t="str">
        <f t="shared" si="26"/>
        <v/>
      </c>
      <c s="252" t="str">
        <f t="shared" si="27"/>
        <v/>
      </c>
      <c s="252" t="str">
        <f>IF($I96="","",'NOV 24'!$CA96)</f>
        <v/>
      </c>
      <c s="253" t="str">
        <f t="shared" si="28"/>
        <v/>
      </c>
      <c s="252" t="str">
        <f t="shared" si="29"/>
        <v/>
      </c>
      <c s="252" t="str">
        <f>IF($I96="","",'NOV 24'!$CD96)</f>
        <v/>
      </c>
      <c s="253" t="str">
        <f t="shared" si="30"/>
        <v/>
      </c>
      <c s="253"/>
      <c s="306"/>
      <c s="298"/>
      <c s="298"/>
      <c s="298"/>
      <c s="254" t="str">
        <f t="shared" si="31"/>
        <v/>
      </c>
      <c s="298"/>
      <c s="298"/>
      <c s="298"/>
      <c s="298"/>
      <c s="298"/>
      <c s="298"/>
      <c s="298"/>
      <c s="298"/>
    </row>
    <row r="97" spans="1:98" ht="15.75" customHeight="1">
      <c r="A97" s="249" t="str">
        <f>IF('STUDENT DATA SHEET '!A98="","",'STUDENT DATA SHEET '!A98)</f>
        <v/>
      </c>
      <c s="229" t="str">
        <f>IFERROR(IF('STUDENT DATA SHEET '!B98="","",'STUDENT DATA SHEET '!B98),"")</f>
        <v/>
      </c>
      <c s="229" t="str">
        <f>IFERROR(IF('STUDENT DATA SHEET '!C98="","",'STUDENT DATA SHEET '!C98),"")</f>
        <v/>
      </c>
      <c s="229" t="str">
        <f>IFERROR(IF('STUDENT DATA SHEET '!D98="","",'STUDENT DATA SHEET '!D98),"")</f>
        <v/>
      </c>
      <c s="250" t="str">
        <f>IFERROR(IF('STUDENT DATA SHEET '!E98="","",'STUDENT DATA SHEET '!E98),"")</f>
        <v/>
      </c>
      <c s="251" t="str">
        <f>IFERROR(IF('STUDENT DATA SHEET '!F98="","",'STUDENT DATA SHEET '!F98),"")</f>
        <v/>
      </c>
      <c s="229" t="str">
        <f>IFERROR(IF('STUDENT DATA SHEET '!G98="","",'STUDENT DATA SHEET '!G98),"")</f>
        <v/>
      </c>
      <c s="229" t="str">
        <f>IFERROR(IF('STUDENT DATA SHEET '!H98="","",'STUDENT DATA SHEET '!H98),"")</f>
        <v/>
      </c>
      <c s="229" t="str">
        <f>IFERROR(UPPER(IF('STUDENT DATA SHEET '!I98="","",'STUDENT DATA SHEET '!I98)),"")</f>
        <v/>
      </c>
      <c s="229" t="str">
        <f>IFERROR(IF('STUDENT DATA SHEET '!J98="","",'STUDENT DATA SHEET '!J98),"")</f>
        <v/>
      </c>
      <c s="229" t="str">
        <f>IFERROR(IF('STUDENT DATA SHEET '!K98="","",'STUDENT DATA SHEET '!K98),"")</f>
        <v/>
      </c>
      <c s="229"/>
      <c s="102"/>
      <c s="102"/>
      <c s="102"/>
      <c s="102"/>
      <c s="102"/>
      <c s="102"/>
      <c s="102"/>
      <c s="102"/>
      <c s="102"/>
      <c s="102"/>
      <c s="102"/>
      <c s="102"/>
      <c s="102"/>
      <c s="102"/>
      <c s="102"/>
      <c s="102"/>
      <c s="102"/>
      <c s="102"/>
      <c s="102"/>
      <c s="102"/>
      <c s="102"/>
      <c s="102"/>
      <c s="102"/>
      <c s="102"/>
      <c s="102"/>
      <c s="102"/>
      <c s="102"/>
      <c s="102"/>
      <c s="102"/>
      <c s="102"/>
      <c s="102"/>
      <c s="102"/>
      <c s="89" t="str">
        <f>IF(B97="","",_xlfn.AGGREGATE(3,5,$B$6:B97))</f>
        <v/>
      </c>
      <c s="209"/>
      <c s="209"/>
      <c s="102"/>
      <c s="102"/>
      <c s="102"/>
      <c s="102"/>
      <c s="102"/>
      <c s="102"/>
      <c s="102"/>
      <c s="102"/>
      <c s="102"/>
      <c s="102"/>
      <c s="102"/>
      <c s="102"/>
      <c s="102"/>
      <c s="102"/>
      <c s="102"/>
      <c s="102"/>
      <c s="102"/>
      <c s="102"/>
      <c s="102"/>
      <c s="102"/>
      <c s="102"/>
      <c s="102"/>
      <c s="102"/>
      <c s="102"/>
      <c s="102"/>
      <c s="102"/>
      <c s="102"/>
      <c s="102"/>
      <c s="252" t="str">
        <f t="shared" si="25"/>
        <v/>
      </c>
      <c s="252" t="str">
        <f>IF($I97="","",'NOV 24'!$BX97)</f>
        <v/>
      </c>
      <c s="253" t="str">
        <f t="shared" si="26"/>
        <v/>
      </c>
      <c s="252" t="str">
        <f t="shared" si="27"/>
        <v/>
      </c>
      <c s="252" t="str">
        <f>IF($I97="","",'NOV 24'!$CA97)</f>
        <v/>
      </c>
      <c s="253" t="str">
        <f t="shared" si="28"/>
        <v/>
      </c>
      <c s="252" t="str">
        <f t="shared" si="29"/>
        <v/>
      </c>
      <c s="252" t="str">
        <f>IF($I97="","",'NOV 24'!$CD97)</f>
        <v/>
      </c>
      <c s="253" t="str">
        <f t="shared" si="30"/>
        <v/>
      </c>
      <c s="253"/>
      <c s="306"/>
      <c s="298"/>
      <c s="298"/>
      <c s="298"/>
      <c s="254" t="str">
        <f t="shared" si="31"/>
        <v/>
      </c>
      <c s="298"/>
      <c s="298"/>
      <c s="298"/>
      <c s="298"/>
      <c s="298"/>
      <c s="298"/>
      <c s="298"/>
      <c s="298"/>
    </row>
    <row r="98" spans="1:98" ht="15.75" customHeight="1">
      <c r="A98" s="249" t="str">
        <f>IF('STUDENT DATA SHEET '!A99="","",'STUDENT DATA SHEET '!A99)</f>
        <v/>
      </c>
      <c s="229" t="str">
        <f>IFERROR(IF('STUDENT DATA SHEET '!B99="","",'STUDENT DATA SHEET '!B99),"")</f>
        <v/>
      </c>
      <c s="229" t="str">
        <f>IFERROR(IF('STUDENT DATA SHEET '!C99="","",'STUDENT DATA SHEET '!C99),"")</f>
        <v/>
      </c>
      <c s="229" t="str">
        <f>IFERROR(IF('STUDENT DATA SHEET '!D99="","",'STUDENT DATA SHEET '!D99),"")</f>
        <v/>
      </c>
      <c s="250" t="str">
        <f>IFERROR(IF('STUDENT DATA SHEET '!E99="","",'STUDENT DATA SHEET '!E99),"")</f>
        <v/>
      </c>
      <c s="251" t="str">
        <f>IFERROR(IF('STUDENT DATA SHEET '!F99="","",'STUDENT DATA SHEET '!F99),"")</f>
        <v/>
      </c>
      <c s="229" t="str">
        <f>IFERROR(IF('STUDENT DATA SHEET '!G99="","",'STUDENT DATA SHEET '!G99),"")</f>
        <v/>
      </c>
      <c s="229" t="str">
        <f>IFERROR(IF('STUDENT DATA SHEET '!H99="","",'STUDENT DATA SHEET '!H99),"")</f>
        <v/>
      </c>
      <c s="229" t="str">
        <f>IFERROR(UPPER(IF('STUDENT DATA SHEET '!I99="","",'STUDENT DATA SHEET '!I99)),"")</f>
        <v/>
      </c>
      <c s="229" t="str">
        <f>IFERROR(IF('STUDENT DATA SHEET '!J99="","",'STUDENT DATA SHEET '!J99),"")</f>
        <v/>
      </c>
      <c s="229" t="str">
        <f>IFERROR(IF('STUDENT DATA SHEET '!K99="","",'STUDENT DATA SHEET '!K99),"")</f>
        <v/>
      </c>
      <c s="229"/>
      <c s="102"/>
      <c s="102"/>
      <c s="102"/>
      <c s="102"/>
      <c s="102"/>
      <c s="102"/>
      <c s="102"/>
      <c s="102"/>
      <c s="102"/>
      <c s="102"/>
      <c s="102"/>
      <c s="102"/>
      <c s="102"/>
      <c s="102"/>
      <c s="102"/>
      <c s="102"/>
      <c s="102"/>
      <c s="102"/>
      <c s="102"/>
      <c s="102"/>
      <c s="102"/>
      <c s="102"/>
      <c s="102"/>
      <c s="102"/>
      <c s="102"/>
      <c s="102"/>
      <c s="102"/>
      <c s="102"/>
      <c s="102"/>
      <c s="102"/>
      <c s="102"/>
      <c s="102"/>
      <c s="89" t="str">
        <f>IF(B98="","",_xlfn.AGGREGATE(3,5,$B$6:B98))</f>
        <v/>
      </c>
      <c s="209"/>
      <c s="209"/>
      <c s="102"/>
      <c s="102"/>
      <c s="102"/>
      <c s="102"/>
      <c s="102"/>
      <c s="102"/>
      <c s="102"/>
      <c s="102"/>
      <c s="102"/>
      <c s="102"/>
      <c s="102"/>
      <c s="102"/>
      <c s="102"/>
      <c s="102"/>
      <c s="102"/>
      <c s="102"/>
      <c s="102"/>
      <c s="102"/>
      <c s="102"/>
      <c s="102"/>
      <c s="102"/>
      <c s="102"/>
      <c s="102"/>
      <c s="102"/>
      <c s="102"/>
      <c s="102"/>
      <c s="102"/>
      <c s="102"/>
      <c s="252" t="str">
        <f t="shared" si="25"/>
        <v/>
      </c>
      <c s="252" t="str">
        <f>IF($I98="","",'NOV 24'!$BX98)</f>
        <v/>
      </c>
      <c s="253" t="str">
        <f t="shared" si="26"/>
        <v/>
      </c>
      <c s="252" t="str">
        <f t="shared" si="27"/>
        <v/>
      </c>
      <c s="252" t="str">
        <f>IF($I98="","",'NOV 24'!$CA98)</f>
        <v/>
      </c>
      <c s="253" t="str">
        <f t="shared" si="28"/>
        <v/>
      </c>
      <c s="252" t="str">
        <f t="shared" si="29"/>
        <v/>
      </c>
      <c s="252" t="str">
        <f>IF($I98="","",'NOV 24'!$CD98)</f>
        <v/>
      </c>
      <c s="253" t="str">
        <f t="shared" si="30"/>
        <v/>
      </c>
      <c s="253"/>
      <c s="306"/>
      <c s="298"/>
      <c s="298"/>
      <c s="298"/>
      <c s="254" t="str">
        <f t="shared" si="31"/>
        <v/>
      </c>
      <c s="298"/>
      <c s="298"/>
      <c s="298"/>
      <c s="298"/>
      <c s="298"/>
      <c s="298"/>
      <c s="298"/>
      <c s="298"/>
    </row>
    <row r="99" spans="1:98" ht="15.75" customHeight="1">
      <c r="A99" s="249" t="str">
        <f>IF('STUDENT DATA SHEET '!A100="","",'STUDENT DATA SHEET '!A100)</f>
        <v/>
      </c>
      <c s="229" t="str">
        <f>IFERROR(IF('STUDENT DATA SHEET '!B100="","",'STUDENT DATA SHEET '!B100),"")</f>
        <v/>
      </c>
      <c s="229" t="str">
        <f>IFERROR(IF('STUDENT DATA SHEET '!C100="","",'STUDENT DATA SHEET '!C100),"")</f>
        <v/>
      </c>
      <c s="229" t="str">
        <f>IFERROR(IF('STUDENT DATA SHEET '!D100="","",'STUDENT DATA SHEET '!D100),"")</f>
        <v/>
      </c>
      <c s="250" t="str">
        <f>IFERROR(IF('STUDENT DATA SHEET '!E100="","",'STUDENT DATA SHEET '!E100),"")</f>
        <v/>
      </c>
      <c s="251" t="str">
        <f>IFERROR(IF('STUDENT DATA SHEET '!F100="","",'STUDENT DATA SHEET '!F100),"")</f>
        <v/>
      </c>
      <c s="229" t="str">
        <f>IFERROR(IF('STUDENT DATA SHEET '!G100="","",'STUDENT DATA SHEET '!G100),"")</f>
        <v/>
      </c>
      <c s="229" t="str">
        <f>IFERROR(IF('STUDENT DATA SHEET '!H100="","",'STUDENT DATA SHEET '!H100),"")</f>
        <v/>
      </c>
      <c s="229" t="str">
        <f>IFERROR(UPPER(IF('STUDENT DATA SHEET '!I100="","",'STUDENT DATA SHEET '!I100)),"")</f>
        <v/>
      </c>
      <c s="229" t="str">
        <f>IFERROR(IF('STUDENT DATA SHEET '!J100="","",'STUDENT DATA SHEET '!J100),"")</f>
        <v/>
      </c>
      <c s="229" t="str">
        <f>IFERROR(IF('STUDENT DATA SHEET '!K100="","",'STUDENT DATA SHEET '!K100),"")</f>
        <v/>
      </c>
      <c s="229"/>
      <c s="102"/>
      <c s="102"/>
      <c s="102"/>
      <c s="102"/>
      <c s="102"/>
      <c s="102"/>
      <c s="102"/>
      <c s="102"/>
      <c s="102"/>
      <c s="102"/>
      <c s="102"/>
      <c s="102"/>
      <c s="102"/>
      <c s="102"/>
      <c s="102"/>
      <c s="102"/>
      <c s="102"/>
      <c s="102"/>
      <c s="102"/>
      <c s="102"/>
      <c s="102"/>
      <c s="102"/>
      <c s="102"/>
      <c s="102"/>
      <c s="102"/>
      <c s="102"/>
      <c s="102"/>
      <c s="102"/>
      <c s="102"/>
      <c s="102"/>
      <c s="102"/>
      <c s="102"/>
      <c s="89" t="str">
        <f>IF(B99="","",_xlfn.AGGREGATE(3,5,$B$6:B99))</f>
        <v/>
      </c>
      <c s="209"/>
      <c s="209"/>
      <c s="102"/>
      <c s="102"/>
      <c s="102"/>
      <c s="102"/>
      <c s="102"/>
      <c s="102"/>
      <c s="102"/>
      <c s="102"/>
      <c s="102"/>
      <c s="102"/>
      <c s="102"/>
      <c s="102"/>
      <c s="102"/>
      <c s="102"/>
      <c s="102"/>
      <c s="102"/>
      <c s="102"/>
      <c s="102"/>
      <c s="102"/>
      <c s="102"/>
      <c s="102"/>
      <c s="102"/>
      <c s="102"/>
      <c s="102"/>
      <c s="102"/>
      <c s="102"/>
      <c s="102"/>
      <c s="102"/>
      <c s="252" t="str">
        <f t="shared" si="25"/>
        <v/>
      </c>
      <c s="252" t="str">
        <f>IF($I99="","",'NOV 24'!$BX99)</f>
        <v/>
      </c>
      <c s="253" t="str">
        <f t="shared" si="26"/>
        <v/>
      </c>
      <c s="252" t="str">
        <f t="shared" si="27"/>
        <v/>
      </c>
      <c s="252" t="str">
        <f>IF($I99="","",'NOV 24'!$CA99)</f>
        <v/>
      </c>
      <c s="253" t="str">
        <f t="shared" si="28"/>
        <v/>
      </c>
      <c s="252" t="str">
        <f t="shared" si="29"/>
        <v/>
      </c>
      <c s="252" t="str">
        <f>IF($I99="","",'NOV 24'!$CD99)</f>
        <v/>
      </c>
      <c s="253" t="str">
        <f t="shared" si="30"/>
        <v/>
      </c>
      <c s="253"/>
      <c s="306"/>
      <c s="298"/>
      <c s="298"/>
      <c s="298"/>
      <c s="254" t="str">
        <f t="shared" si="31"/>
        <v/>
      </c>
      <c s="298"/>
      <c s="298"/>
      <c s="298"/>
      <c s="298"/>
      <c s="298"/>
      <c s="298"/>
      <c s="298"/>
      <c s="298"/>
    </row>
    <row r="100" spans="1:98" ht="15.75" customHeight="1">
      <c r="A100" s="249" t="str">
        <f>IF('STUDENT DATA SHEET '!A101="","",'STUDENT DATA SHEET '!A101)</f>
        <v/>
      </c>
      <c s="229" t="str">
        <f>IFERROR(IF('STUDENT DATA SHEET '!B101="","",'STUDENT DATA SHEET '!B101),"")</f>
        <v/>
      </c>
      <c s="229" t="str">
        <f>IFERROR(IF('STUDENT DATA SHEET '!C101="","",'STUDENT DATA SHEET '!C101),"")</f>
        <v/>
      </c>
      <c s="229" t="str">
        <f>IFERROR(IF('STUDENT DATA SHEET '!D101="","",'STUDENT DATA SHEET '!D101),"")</f>
        <v/>
      </c>
      <c s="250" t="str">
        <f>IFERROR(IF('STUDENT DATA SHEET '!E101="","",'STUDENT DATA SHEET '!E101),"")</f>
        <v/>
      </c>
      <c s="251" t="str">
        <f>IFERROR(IF('STUDENT DATA SHEET '!F101="","",'STUDENT DATA SHEET '!F101),"")</f>
        <v/>
      </c>
      <c s="229" t="str">
        <f>IFERROR(IF('STUDENT DATA SHEET '!G101="","",'STUDENT DATA SHEET '!G101),"")</f>
        <v/>
      </c>
      <c s="229" t="str">
        <f>IFERROR(IF('STUDENT DATA SHEET '!H101="","",'STUDENT DATA SHEET '!H101),"")</f>
        <v/>
      </c>
      <c s="229" t="str">
        <f>IFERROR(UPPER(IF('STUDENT DATA SHEET '!I101="","",'STUDENT DATA SHEET '!I101)),"")</f>
        <v/>
      </c>
      <c s="229" t="str">
        <f>IFERROR(IF('STUDENT DATA SHEET '!J101="","",'STUDENT DATA SHEET '!J101),"")</f>
        <v/>
      </c>
      <c s="229" t="str">
        <f>IFERROR(IF('STUDENT DATA SHEET '!K101="","",'STUDENT DATA SHEET '!K101),"")</f>
        <v/>
      </c>
      <c s="229"/>
      <c s="102"/>
      <c s="102"/>
      <c s="102"/>
      <c s="102"/>
      <c s="102"/>
      <c s="102"/>
      <c s="102"/>
      <c s="102"/>
      <c s="102"/>
      <c s="102"/>
      <c s="102"/>
      <c s="102"/>
      <c s="102"/>
      <c s="102"/>
      <c s="102"/>
      <c s="102"/>
      <c s="102"/>
      <c s="102"/>
      <c s="102"/>
      <c s="102"/>
      <c s="102"/>
      <c s="102"/>
      <c s="102"/>
      <c s="102"/>
      <c s="102"/>
      <c s="102"/>
      <c s="102"/>
      <c s="102"/>
      <c s="102"/>
      <c s="102"/>
      <c s="102"/>
      <c s="102"/>
      <c s="89" t="str">
        <f>IF(B100="","",_xlfn.AGGREGATE(3,5,$B$6:B100))</f>
        <v/>
      </c>
      <c s="209"/>
      <c s="209"/>
      <c s="102"/>
      <c s="102"/>
      <c s="102"/>
      <c s="102"/>
      <c s="102"/>
      <c s="102"/>
      <c s="102"/>
      <c s="102"/>
      <c s="102"/>
      <c s="102"/>
      <c s="102"/>
      <c s="102"/>
      <c s="102"/>
      <c s="102"/>
      <c s="102"/>
      <c s="102"/>
      <c s="102"/>
      <c s="102"/>
      <c s="102"/>
      <c s="102"/>
      <c s="102"/>
      <c s="102"/>
      <c s="102"/>
      <c s="102"/>
      <c s="102"/>
      <c s="102"/>
      <c s="102"/>
      <c s="102"/>
      <c s="252" t="str">
        <f t="shared" si="25"/>
        <v/>
      </c>
      <c s="252" t="str">
        <f>IF($I100="","",'NOV 24'!$BX100)</f>
        <v/>
      </c>
      <c s="253" t="str">
        <f t="shared" si="26"/>
        <v/>
      </c>
      <c s="252" t="str">
        <f t="shared" si="27"/>
        <v/>
      </c>
      <c s="252" t="str">
        <f>IF($I100="","",'NOV 24'!$CA100)</f>
        <v/>
      </c>
      <c s="253" t="str">
        <f t="shared" si="28"/>
        <v/>
      </c>
      <c s="252" t="str">
        <f t="shared" si="29"/>
        <v/>
      </c>
      <c s="252" t="str">
        <f>IF($I100="","",'NOV 24'!$CD100)</f>
        <v/>
      </c>
      <c s="253" t="str">
        <f t="shared" si="30"/>
        <v/>
      </c>
      <c s="253"/>
      <c s="306"/>
      <c s="298"/>
      <c s="298"/>
      <c s="298"/>
      <c s="254" t="str">
        <f t="shared" si="31"/>
        <v/>
      </c>
      <c s="298"/>
      <c s="298"/>
      <c s="298"/>
      <c s="298"/>
      <c s="298"/>
      <c s="298"/>
      <c s="298"/>
      <c s="298"/>
    </row>
    <row r="101" spans="1:98" ht="15.75" customHeight="1">
      <c r="A101" s="249" t="str">
        <f>IF('STUDENT DATA SHEET '!A102="","",'STUDENT DATA SHEET '!A102)</f>
        <v/>
      </c>
      <c s="229" t="str">
        <f>IFERROR(IF('STUDENT DATA SHEET '!B102="","",'STUDENT DATA SHEET '!B102),"")</f>
        <v/>
      </c>
      <c s="229" t="str">
        <f>IFERROR(IF('STUDENT DATA SHEET '!C102="","",'STUDENT DATA SHEET '!C102),"")</f>
        <v/>
      </c>
      <c s="229" t="str">
        <f>IFERROR(IF('STUDENT DATA SHEET '!D102="","",'STUDENT DATA SHEET '!D102),"")</f>
        <v/>
      </c>
      <c s="250" t="str">
        <f>IFERROR(IF('STUDENT DATA SHEET '!E102="","",'STUDENT DATA SHEET '!E102),"")</f>
        <v/>
      </c>
      <c s="251" t="str">
        <f>IFERROR(IF('STUDENT DATA SHEET '!F102="","",'STUDENT DATA SHEET '!F102),"")</f>
        <v/>
      </c>
      <c s="229" t="str">
        <f>IFERROR(IF('STUDENT DATA SHEET '!G102="","",'STUDENT DATA SHEET '!G102),"")</f>
        <v/>
      </c>
      <c s="229" t="str">
        <f>IFERROR(IF('STUDENT DATA SHEET '!H102="","",'STUDENT DATA SHEET '!H102),"")</f>
        <v/>
      </c>
      <c s="229" t="str">
        <f>IFERROR(UPPER(IF('STUDENT DATA SHEET '!I102="","",'STUDENT DATA SHEET '!I102)),"")</f>
        <v/>
      </c>
      <c s="229" t="str">
        <f>IFERROR(IF('STUDENT DATA SHEET '!J102="","",'STUDENT DATA SHEET '!J102),"")</f>
        <v/>
      </c>
      <c s="229" t="str">
        <f>IFERROR(IF('STUDENT DATA SHEET '!K102="","",'STUDENT DATA SHEET '!K102),"")</f>
        <v/>
      </c>
      <c s="229"/>
      <c s="102"/>
      <c s="102"/>
      <c s="102"/>
      <c s="102"/>
      <c s="102"/>
      <c s="102"/>
      <c s="102"/>
      <c s="102"/>
      <c s="102"/>
      <c s="102"/>
      <c s="102"/>
      <c s="102"/>
      <c s="102"/>
      <c s="102"/>
      <c s="102"/>
      <c s="102"/>
      <c s="102"/>
      <c s="102"/>
      <c s="102"/>
      <c s="102"/>
      <c s="102"/>
      <c s="102"/>
      <c s="102"/>
      <c s="102"/>
      <c s="102"/>
      <c s="102"/>
      <c s="102"/>
      <c s="102"/>
      <c s="102"/>
      <c s="102"/>
      <c s="102"/>
      <c s="102"/>
      <c s="89" t="str">
        <f>IF(B101="","",_xlfn.AGGREGATE(3,5,$B$6:B101))</f>
        <v/>
      </c>
      <c s="209"/>
      <c s="209"/>
      <c s="102"/>
      <c s="102"/>
      <c s="102"/>
      <c s="102"/>
      <c s="102"/>
      <c s="102"/>
      <c s="102"/>
      <c s="102"/>
      <c s="102"/>
      <c s="102"/>
      <c s="102"/>
      <c s="102"/>
      <c s="102"/>
      <c s="102"/>
      <c s="102"/>
      <c s="102"/>
      <c s="102"/>
      <c s="102"/>
      <c s="102"/>
      <c s="102"/>
      <c s="102"/>
      <c s="102"/>
      <c s="102"/>
      <c s="102"/>
      <c s="102"/>
      <c s="102"/>
      <c s="102"/>
      <c s="102"/>
      <c s="252" t="str">
        <f t="shared" si="25"/>
        <v/>
      </c>
      <c s="252" t="str">
        <f>IF($I101="","",'NOV 24'!$BX101)</f>
        <v/>
      </c>
      <c s="253" t="str">
        <f t="shared" si="26"/>
        <v/>
      </c>
      <c s="252" t="str">
        <f t="shared" si="27"/>
        <v/>
      </c>
      <c s="252" t="str">
        <f>IF($I101="","",'NOV 24'!$CA101)</f>
        <v/>
      </c>
      <c s="253" t="str">
        <f t="shared" si="28"/>
        <v/>
      </c>
      <c s="252" t="str">
        <f t="shared" si="29"/>
        <v/>
      </c>
      <c s="252" t="str">
        <f>IF($I101="","",'NOV 24'!$CD101)</f>
        <v/>
      </c>
      <c s="253" t="str">
        <f t="shared" si="30"/>
        <v/>
      </c>
      <c s="253"/>
      <c s="306"/>
      <c s="298"/>
      <c s="298"/>
      <c s="298"/>
      <c s="254" t="str">
        <f t="shared" si="31"/>
        <v/>
      </c>
      <c s="298"/>
      <c s="298"/>
      <c s="298"/>
      <c s="298"/>
      <c s="298"/>
      <c s="298"/>
      <c s="298"/>
      <c s="298"/>
    </row>
    <row r="102" spans="1:98" ht="15.75" customHeight="1">
      <c r="A102" s="249" t="str">
        <f>IF('STUDENT DATA SHEET '!A103="","",'STUDENT DATA SHEET '!A103)</f>
        <v/>
      </c>
      <c s="229" t="str">
        <f>IFERROR(IF('STUDENT DATA SHEET '!B103="","",'STUDENT DATA SHEET '!B103),"")</f>
        <v/>
      </c>
      <c s="229" t="str">
        <f>IFERROR(IF('STUDENT DATA SHEET '!C103="","",'STUDENT DATA SHEET '!C103),"")</f>
        <v/>
      </c>
      <c s="229" t="str">
        <f>IFERROR(IF('STUDENT DATA SHEET '!D103="","",'STUDENT DATA SHEET '!D103),"")</f>
        <v/>
      </c>
      <c s="250" t="str">
        <f>IFERROR(IF('STUDENT DATA SHEET '!E103="","",'STUDENT DATA SHEET '!E103),"")</f>
        <v/>
      </c>
      <c s="251" t="str">
        <f>IFERROR(IF('STUDENT DATA SHEET '!F103="","",'STUDENT DATA SHEET '!F103),"")</f>
        <v/>
      </c>
      <c s="229" t="str">
        <f>IFERROR(IF('STUDENT DATA SHEET '!G103="","",'STUDENT DATA SHEET '!G103),"")</f>
        <v/>
      </c>
      <c s="229" t="str">
        <f>IFERROR(IF('STUDENT DATA SHEET '!H103="","",'STUDENT DATA SHEET '!H103),"")</f>
        <v/>
      </c>
      <c s="229" t="str">
        <f>IFERROR(UPPER(IF('STUDENT DATA SHEET '!I103="","",'STUDENT DATA SHEET '!I103)),"")</f>
        <v/>
      </c>
      <c s="229" t="str">
        <f>IFERROR(IF('STUDENT DATA SHEET '!J103="","",'STUDENT DATA SHEET '!J103),"")</f>
        <v/>
      </c>
      <c s="229" t="str">
        <f>IFERROR(IF('STUDENT DATA SHEET '!K103="","",'STUDENT DATA SHEET '!K103),"")</f>
        <v/>
      </c>
      <c s="229"/>
      <c s="102"/>
      <c s="102"/>
      <c s="102"/>
      <c s="102"/>
      <c s="102"/>
      <c s="102"/>
      <c s="102"/>
      <c s="102"/>
      <c s="102"/>
      <c s="102"/>
      <c s="102"/>
      <c s="102"/>
      <c s="102"/>
      <c s="102"/>
      <c s="102"/>
      <c s="102"/>
      <c s="102"/>
      <c s="102"/>
      <c s="102"/>
      <c s="102"/>
      <c s="102"/>
      <c s="102"/>
      <c s="102"/>
      <c s="102"/>
      <c s="102"/>
      <c s="102"/>
      <c s="102"/>
      <c s="102"/>
      <c s="102"/>
      <c s="102"/>
      <c s="102"/>
      <c s="102"/>
      <c s="89" t="str">
        <f>IF(B102="","",_xlfn.AGGREGATE(3,5,$B$6:B102))</f>
        <v/>
      </c>
      <c s="209"/>
      <c s="209"/>
      <c s="102"/>
      <c s="102"/>
      <c s="102"/>
      <c s="102"/>
      <c s="102"/>
      <c s="102"/>
      <c s="102"/>
      <c s="102"/>
      <c s="102"/>
      <c s="102"/>
      <c s="102"/>
      <c s="102"/>
      <c s="102"/>
      <c s="102"/>
      <c s="102"/>
      <c s="102"/>
      <c s="102"/>
      <c s="102"/>
      <c s="102"/>
      <c s="102"/>
      <c s="102"/>
      <c s="102"/>
      <c s="102"/>
      <c s="102"/>
      <c s="102"/>
      <c s="102"/>
      <c s="102"/>
      <c s="102"/>
      <c s="252" t="str">
        <f t="shared" si="25"/>
        <v/>
      </c>
      <c s="252" t="str">
        <f>IF($I102="","",'NOV 24'!$BX102)</f>
        <v/>
      </c>
      <c s="253" t="str">
        <f t="shared" si="26"/>
        <v/>
      </c>
      <c s="252" t="str">
        <f t="shared" si="27"/>
        <v/>
      </c>
      <c s="252" t="str">
        <f>IF($I102="","",'NOV 24'!$CA102)</f>
        <v/>
      </c>
      <c s="253" t="str">
        <f t="shared" si="28"/>
        <v/>
      </c>
      <c s="252" t="str">
        <f t="shared" si="29"/>
        <v/>
      </c>
      <c s="252" t="str">
        <f>IF($I102="","",'NOV 24'!$CD102)</f>
        <v/>
      </c>
      <c s="253" t="str">
        <f t="shared" si="30"/>
        <v/>
      </c>
      <c s="253"/>
      <c s="306"/>
      <c s="298"/>
      <c s="298"/>
      <c s="298"/>
      <c s="254" t="str">
        <f t="shared" si="31"/>
        <v/>
      </c>
      <c s="298"/>
      <c s="298"/>
      <c s="298"/>
      <c s="298"/>
      <c s="298"/>
      <c s="298"/>
      <c s="298"/>
      <c s="298"/>
    </row>
    <row r="103" spans="1:98" ht="15.75" customHeight="1">
      <c r="A103" s="249" t="str">
        <f>IF('STUDENT DATA SHEET '!A104="","",'STUDENT DATA SHEET '!A104)</f>
        <v/>
      </c>
      <c s="229" t="str">
        <f>IFERROR(IF('STUDENT DATA SHEET '!B104="","",'STUDENT DATA SHEET '!B104),"")</f>
        <v/>
      </c>
      <c s="229" t="str">
        <f>IFERROR(IF('STUDENT DATA SHEET '!C104="","",'STUDENT DATA SHEET '!C104),"")</f>
        <v/>
      </c>
      <c s="229" t="str">
        <f>IFERROR(IF('STUDENT DATA SHEET '!D104="","",'STUDENT DATA SHEET '!D104),"")</f>
        <v/>
      </c>
      <c s="250" t="str">
        <f>IFERROR(IF('STUDENT DATA SHEET '!E104="","",'STUDENT DATA SHEET '!E104),"")</f>
        <v/>
      </c>
      <c s="251" t="str">
        <f>IFERROR(IF('STUDENT DATA SHEET '!F104="","",'STUDENT DATA SHEET '!F104),"")</f>
        <v/>
      </c>
      <c s="229" t="str">
        <f>IFERROR(IF('STUDENT DATA SHEET '!G104="","",'STUDENT DATA SHEET '!G104),"")</f>
        <v/>
      </c>
      <c s="229" t="str">
        <f>IFERROR(IF('STUDENT DATA SHEET '!H104="","",'STUDENT DATA SHEET '!H104),"")</f>
        <v/>
      </c>
      <c s="229" t="str">
        <f>IFERROR(UPPER(IF('STUDENT DATA SHEET '!I104="","",'STUDENT DATA SHEET '!I104)),"")</f>
        <v/>
      </c>
      <c s="229" t="str">
        <f>IFERROR(IF('STUDENT DATA SHEET '!J104="","",'STUDENT DATA SHEET '!J104),"")</f>
        <v/>
      </c>
      <c s="229" t="str">
        <f>IFERROR(IF('STUDENT DATA SHEET '!K104="","",'STUDENT DATA SHEET '!K104),"")</f>
        <v/>
      </c>
      <c s="229"/>
      <c s="102"/>
      <c s="102"/>
      <c s="102"/>
      <c s="102"/>
      <c s="102"/>
      <c s="102"/>
      <c s="102"/>
      <c s="102"/>
      <c s="102"/>
      <c s="102"/>
      <c s="102"/>
      <c s="102"/>
      <c s="102"/>
      <c s="102"/>
      <c s="102"/>
      <c s="102"/>
      <c s="102"/>
      <c s="102"/>
      <c s="102"/>
      <c s="102"/>
      <c s="102"/>
      <c s="102"/>
      <c s="102"/>
      <c s="102"/>
      <c s="102"/>
      <c s="102"/>
      <c s="102"/>
      <c s="102"/>
      <c s="102"/>
      <c s="102"/>
      <c s="102"/>
      <c s="102"/>
      <c s="89" t="str">
        <f>IF(B103="","",_xlfn.AGGREGATE(3,5,$B$6:B103))</f>
        <v/>
      </c>
      <c s="209"/>
      <c s="209"/>
      <c s="102"/>
      <c s="102"/>
      <c s="102"/>
      <c s="102"/>
      <c s="102"/>
      <c s="102"/>
      <c s="102"/>
      <c s="102"/>
      <c s="102"/>
      <c s="102"/>
      <c s="102"/>
      <c s="102"/>
      <c s="102"/>
      <c s="102"/>
      <c s="102"/>
      <c s="102"/>
      <c s="102"/>
      <c s="102"/>
      <c s="102"/>
      <c s="102"/>
      <c s="102"/>
      <c s="102"/>
      <c s="102"/>
      <c s="102"/>
      <c s="102"/>
      <c s="102"/>
      <c s="102"/>
      <c s="102"/>
      <c s="252" t="str">
        <f t="shared" si="25"/>
        <v/>
      </c>
      <c s="252" t="str">
        <f>IF($I103="","",'NOV 24'!$BX103)</f>
        <v/>
      </c>
      <c s="253" t="str">
        <f t="shared" si="26"/>
        <v/>
      </c>
      <c s="252" t="str">
        <f t="shared" si="27"/>
        <v/>
      </c>
      <c s="252" t="str">
        <f>IF($I103="","",'NOV 24'!$CA103)</f>
        <v/>
      </c>
      <c s="253" t="str">
        <f t="shared" si="28"/>
        <v/>
      </c>
      <c s="252" t="str">
        <f t="shared" si="29"/>
        <v/>
      </c>
      <c s="252" t="str">
        <f>IF($I103="","",'NOV 24'!$CD103)</f>
        <v/>
      </c>
      <c s="253" t="str">
        <f t="shared" si="30"/>
        <v/>
      </c>
      <c s="253"/>
      <c s="306"/>
      <c s="298"/>
      <c s="298"/>
      <c s="298"/>
      <c s="254" t="str">
        <f t="shared" si="31"/>
        <v/>
      </c>
      <c s="298"/>
      <c s="298"/>
      <c s="298"/>
      <c s="298"/>
      <c s="298"/>
      <c s="298"/>
      <c s="298"/>
      <c s="298"/>
    </row>
    <row r="104" spans="1:98" ht="15.75" customHeight="1">
      <c r="A104" s="249" t="str">
        <f>IF('STUDENT DATA SHEET '!A105="","",'STUDENT DATA SHEET '!A105)</f>
        <v/>
      </c>
      <c s="229" t="str">
        <f>IFERROR(IF('STUDENT DATA SHEET '!B105="","",'STUDENT DATA SHEET '!B105),"")</f>
        <v/>
      </c>
      <c s="229" t="str">
        <f>IFERROR(IF('STUDENT DATA SHEET '!C105="","",'STUDENT DATA SHEET '!C105),"")</f>
        <v/>
      </c>
      <c s="229" t="str">
        <f>IFERROR(IF('STUDENT DATA SHEET '!D105="","",'STUDENT DATA SHEET '!D105),"")</f>
        <v/>
      </c>
      <c s="250" t="str">
        <f>IFERROR(IF('STUDENT DATA SHEET '!E105="","",'STUDENT DATA SHEET '!E105),"")</f>
        <v/>
      </c>
      <c s="251" t="str">
        <f>IFERROR(IF('STUDENT DATA SHEET '!F105="","",'STUDENT DATA SHEET '!F105),"")</f>
        <v/>
      </c>
      <c s="229" t="str">
        <f>IFERROR(IF('STUDENT DATA SHEET '!G105="","",'STUDENT DATA SHEET '!G105),"")</f>
        <v/>
      </c>
      <c s="229" t="str">
        <f>IFERROR(IF('STUDENT DATA SHEET '!H105="","",'STUDENT DATA SHEET '!H105),"")</f>
        <v/>
      </c>
      <c s="229" t="str">
        <f>IFERROR(UPPER(IF('STUDENT DATA SHEET '!I105="","",'STUDENT DATA SHEET '!I105)),"")</f>
        <v/>
      </c>
      <c s="229" t="str">
        <f>IFERROR(IF('STUDENT DATA SHEET '!J105="","",'STUDENT DATA SHEET '!J105),"")</f>
        <v/>
      </c>
      <c s="229" t="str">
        <f>IFERROR(IF('STUDENT DATA SHEET '!K105="","",'STUDENT DATA SHEET '!K105),"")</f>
        <v/>
      </c>
      <c s="229"/>
      <c s="102"/>
      <c s="102"/>
      <c s="102"/>
      <c s="102"/>
      <c s="102"/>
      <c s="102"/>
      <c s="102"/>
      <c s="102"/>
      <c s="102"/>
      <c s="102"/>
      <c s="102"/>
      <c s="102"/>
      <c s="102"/>
      <c s="102"/>
      <c s="102"/>
      <c s="102"/>
      <c s="102"/>
      <c s="102"/>
      <c s="102"/>
      <c s="102"/>
      <c s="102"/>
      <c s="102"/>
      <c s="102"/>
      <c s="102"/>
      <c s="102"/>
      <c s="102"/>
      <c s="102"/>
      <c s="102"/>
      <c s="102"/>
      <c s="102"/>
      <c s="102"/>
      <c s="102"/>
      <c s="89" t="str">
        <f>IF(B104="","",_xlfn.AGGREGATE(3,5,$B$6:B104))</f>
        <v/>
      </c>
      <c s="209"/>
      <c s="209"/>
      <c s="102"/>
      <c s="102"/>
      <c s="102"/>
      <c s="102"/>
      <c s="102"/>
      <c s="102"/>
      <c s="102"/>
      <c s="102"/>
      <c s="102"/>
      <c s="102"/>
      <c s="102"/>
      <c s="102"/>
      <c s="102"/>
      <c s="102"/>
      <c s="102"/>
      <c s="102"/>
      <c s="102"/>
      <c s="102"/>
      <c s="102"/>
      <c s="102"/>
      <c s="102"/>
      <c s="102"/>
      <c s="102"/>
      <c s="102"/>
      <c s="102"/>
      <c s="102"/>
      <c s="102"/>
      <c s="102"/>
      <c s="252" t="str">
        <f t="shared" si="25"/>
        <v/>
      </c>
      <c s="252" t="str">
        <f>IF($I104="","",'NOV 24'!$BX104)</f>
        <v/>
      </c>
      <c s="253" t="str">
        <f t="shared" si="26"/>
        <v/>
      </c>
      <c s="252" t="str">
        <f t="shared" si="27"/>
        <v/>
      </c>
      <c s="252" t="str">
        <f>IF($I104="","",'NOV 24'!$CA104)</f>
        <v/>
      </c>
      <c s="253" t="str">
        <f t="shared" si="28"/>
        <v/>
      </c>
      <c s="252" t="str">
        <f t="shared" si="29"/>
        <v/>
      </c>
      <c s="252" t="str">
        <f>IF($I104="","",'NOV 24'!$CD104)</f>
        <v/>
      </c>
      <c s="253" t="str">
        <f t="shared" si="30"/>
        <v/>
      </c>
      <c s="253"/>
      <c s="306"/>
      <c s="298"/>
      <c s="298"/>
      <c s="298"/>
      <c s="254" t="str">
        <f t="shared" si="31"/>
        <v/>
      </c>
      <c s="298"/>
      <c s="298"/>
      <c s="298"/>
      <c s="298"/>
      <c s="298"/>
      <c s="298"/>
      <c s="298"/>
      <c s="298"/>
    </row>
    <row r="105" spans="1:98" ht="15.75" customHeight="1">
      <c r="A105" s="249" t="str">
        <f>IF('STUDENT DATA SHEET '!A106="","",'STUDENT DATA SHEET '!A106)</f>
        <v/>
      </c>
      <c s="229" t="str">
        <f>IFERROR(IF('STUDENT DATA SHEET '!B106="","",'STUDENT DATA SHEET '!B106),"")</f>
        <v/>
      </c>
      <c s="229" t="str">
        <f>IFERROR(IF('STUDENT DATA SHEET '!C106="","",'STUDENT DATA SHEET '!C106),"")</f>
        <v/>
      </c>
      <c s="229" t="str">
        <f>IFERROR(IF('STUDENT DATA SHEET '!D106="","",'STUDENT DATA SHEET '!D106),"")</f>
        <v/>
      </c>
      <c s="250" t="str">
        <f>IFERROR(IF('STUDENT DATA SHEET '!E106="","",'STUDENT DATA SHEET '!E106),"")</f>
        <v/>
      </c>
      <c s="251" t="str">
        <f>IFERROR(IF('STUDENT DATA SHEET '!F106="","",'STUDENT DATA SHEET '!F106),"")</f>
        <v/>
      </c>
      <c s="229" t="str">
        <f>IFERROR(IF('STUDENT DATA SHEET '!G106="","",'STUDENT DATA SHEET '!G106),"")</f>
        <v/>
      </c>
      <c s="229" t="str">
        <f>IFERROR(IF('STUDENT DATA SHEET '!H106="","",'STUDENT DATA SHEET '!H106),"")</f>
        <v/>
      </c>
      <c s="229" t="str">
        <f>IFERROR(UPPER(IF('STUDENT DATA SHEET '!I106="","",'STUDENT DATA SHEET '!I106)),"")</f>
        <v/>
      </c>
      <c s="229" t="str">
        <f>IFERROR(IF('STUDENT DATA SHEET '!J106="","",'STUDENT DATA SHEET '!J106),"")</f>
        <v/>
      </c>
      <c s="229" t="str">
        <f>IFERROR(IF('STUDENT DATA SHEET '!K106="","",'STUDENT DATA SHEET '!K106),"")</f>
        <v/>
      </c>
      <c s="229"/>
      <c s="102"/>
      <c s="102"/>
      <c s="102"/>
      <c s="102"/>
      <c s="102"/>
      <c s="102"/>
      <c s="102"/>
      <c s="102"/>
      <c s="102"/>
      <c s="102"/>
      <c s="102"/>
      <c s="102"/>
      <c s="102"/>
      <c s="102"/>
      <c s="102"/>
      <c s="102"/>
      <c s="102"/>
      <c s="102"/>
      <c s="102"/>
      <c s="102"/>
      <c s="102"/>
      <c s="102"/>
      <c s="102"/>
      <c s="102"/>
      <c s="102"/>
      <c s="102"/>
      <c s="102"/>
      <c s="102"/>
      <c s="102"/>
      <c s="102"/>
      <c s="102"/>
      <c s="102"/>
      <c s="89" t="str">
        <f>IF(B105="","",_xlfn.AGGREGATE(3,5,$B$6:B105))</f>
        <v/>
      </c>
      <c s="209"/>
      <c s="209"/>
      <c s="102"/>
      <c s="102"/>
      <c s="102"/>
      <c s="102"/>
      <c s="102"/>
      <c s="102"/>
      <c s="102"/>
      <c s="102"/>
      <c s="102"/>
      <c s="102"/>
      <c s="102"/>
      <c s="102"/>
      <c s="102"/>
      <c s="102"/>
      <c s="102"/>
      <c s="102"/>
      <c s="102"/>
      <c s="102"/>
      <c s="102"/>
      <c s="102"/>
      <c s="102"/>
      <c s="102"/>
      <c s="102"/>
      <c s="102"/>
      <c s="102"/>
      <c s="102"/>
      <c s="102"/>
      <c s="102"/>
      <c s="252" t="str">
        <f t="shared" si="25"/>
        <v/>
      </c>
      <c s="252" t="str">
        <f>IF($I105="","",'NOV 24'!$BX105)</f>
        <v/>
      </c>
      <c s="253" t="str">
        <f t="shared" si="26"/>
        <v/>
      </c>
      <c s="252" t="str">
        <f t="shared" si="27"/>
        <v/>
      </c>
      <c s="252" t="str">
        <f>IF($I105="","",'NOV 24'!$CA105)</f>
        <v/>
      </c>
      <c s="253" t="str">
        <f t="shared" si="28"/>
        <v/>
      </c>
      <c s="252" t="str">
        <f t="shared" si="29"/>
        <v/>
      </c>
      <c s="252" t="str">
        <f>IF($I105="","",'NOV 24'!$CD105)</f>
        <v/>
      </c>
      <c s="253" t="str">
        <f t="shared" si="30"/>
        <v/>
      </c>
      <c s="253"/>
      <c s="306"/>
      <c s="298"/>
      <c s="298"/>
      <c s="298"/>
      <c s="254" t="str">
        <f t="shared" si="31"/>
        <v/>
      </c>
      <c s="298"/>
      <c s="298"/>
      <c s="298"/>
      <c s="298"/>
      <c s="298"/>
      <c s="298"/>
      <c s="298"/>
      <c s="298"/>
    </row>
    <row r="106" spans="1:98" ht="15.75" customHeight="1">
      <c r="A106" s="249" t="str">
        <f>IF('STUDENT DATA SHEET '!A107="","",'STUDENT DATA SHEET '!A107)</f>
        <v/>
      </c>
      <c s="229" t="str">
        <f>IFERROR(IF('STUDENT DATA SHEET '!B107="","",'STUDENT DATA SHEET '!B107),"")</f>
        <v/>
      </c>
      <c s="229" t="str">
        <f>IFERROR(IF('STUDENT DATA SHEET '!C107="","",'STUDENT DATA SHEET '!C107),"")</f>
        <v/>
      </c>
      <c s="229" t="str">
        <f>IFERROR(IF('STUDENT DATA SHEET '!D107="","",'STUDENT DATA SHEET '!D107),"")</f>
        <v/>
      </c>
      <c s="250" t="str">
        <f>IFERROR(IF('STUDENT DATA SHEET '!E107="","",'STUDENT DATA SHEET '!E107),"")</f>
        <v/>
      </c>
      <c s="251" t="str">
        <f>IFERROR(IF('STUDENT DATA SHEET '!F107="","",'STUDENT DATA SHEET '!F107),"")</f>
        <v/>
      </c>
      <c s="229" t="str">
        <f>IFERROR(IF('STUDENT DATA SHEET '!G107="","",'STUDENT DATA SHEET '!G107),"")</f>
        <v/>
      </c>
      <c s="229" t="str">
        <f>IFERROR(IF('STUDENT DATA SHEET '!H107="","",'STUDENT DATA SHEET '!H107),"")</f>
        <v/>
      </c>
      <c s="229" t="str">
        <f>IFERROR(UPPER(IF('STUDENT DATA SHEET '!I107="","",'STUDENT DATA SHEET '!I107)),"")</f>
        <v/>
      </c>
      <c s="229" t="str">
        <f>IFERROR(IF('STUDENT DATA SHEET '!J107="","",'STUDENT DATA SHEET '!J107),"")</f>
        <v/>
      </c>
      <c s="229" t="str">
        <f>IFERROR(IF('STUDENT DATA SHEET '!K107="","",'STUDENT DATA SHEET '!K107),"")</f>
        <v/>
      </c>
      <c s="229"/>
      <c s="102"/>
      <c s="102"/>
      <c s="102"/>
      <c s="102"/>
      <c s="102"/>
      <c s="102"/>
      <c s="102"/>
      <c s="102"/>
      <c s="102"/>
      <c s="102"/>
      <c s="102"/>
      <c s="102"/>
      <c s="102"/>
      <c s="102"/>
      <c s="102"/>
      <c s="102"/>
      <c s="102"/>
      <c s="102"/>
      <c s="102"/>
      <c s="102"/>
      <c s="102"/>
      <c s="102"/>
      <c s="102"/>
      <c s="102"/>
      <c s="102"/>
      <c s="102"/>
      <c s="102"/>
      <c s="102"/>
      <c s="102"/>
      <c s="102"/>
      <c s="102"/>
      <c s="102"/>
      <c s="89" t="str">
        <f>IF(B106="","",_xlfn.AGGREGATE(3,5,$B$6:B106))</f>
        <v/>
      </c>
      <c s="209"/>
      <c s="209"/>
      <c s="102"/>
      <c s="102"/>
      <c s="102"/>
      <c s="102"/>
      <c s="102"/>
      <c s="102"/>
      <c s="102"/>
      <c s="102"/>
      <c s="102"/>
      <c s="102"/>
      <c s="102"/>
      <c s="102"/>
      <c s="102"/>
      <c s="102"/>
      <c s="102"/>
      <c s="102"/>
      <c s="102"/>
      <c s="102"/>
      <c s="102"/>
      <c s="102"/>
      <c s="102"/>
      <c s="102"/>
      <c s="102"/>
      <c s="102"/>
      <c s="102"/>
      <c s="102"/>
      <c s="102"/>
      <c s="102"/>
      <c s="252" t="str">
        <f t="shared" si="25"/>
        <v/>
      </c>
      <c s="252" t="str">
        <f>IF($I106="","",'NOV 24'!$BX106)</f>
        <v/>
      </c>
      <c s="253" t="str">
        <f t="shared" si="26"/>
        <v/>
      </c>
      <c s="252" t="str">
        <f t="shared" si="27"/>
        <v/>
      </c>
      <c s="252" t="str">
        <f>IF($I106="","",'NOV 24'!$CA106)</f>
        <v/>
      </c>
      <c s="253" t="str">
        <f t="shared" si="28"/>
        <v/>
      </c>
      <c s="252" t="str">
        <f t="shared" si="29"/>
        <v/>
      </c>
      <c s="252" t="str">
        <f>IF($I106="","",'NOV 24'!$CD106)</f>
        <v/>
      </c>
      <c s="253" t="str">
        <f t="shared" si="30"/>
        <v/>
      </c>
      <c s="253"/>
      <c s="306"/>
      <c s="298"/>
      <c s="298"/>
      <c s="298"/>
      <c s="254" t="str">
        <f t="shared" si="31"/>
        <v/>
      </c>
      <c s="298"/>
      <c s="298"/>
      <c s="298"/>
      <c s="298"/>
      <c s="298"/>
      <c s="298"/>
      <c s="298"/>
      <c s="298"/>
    </row>
    <row r="107" spans="1:98" ht="15.75" customHeight="1">
      <c r="A107" s="249" t="str">
        <f>IF('STUDENT DATA SHEET '!A108="","",'STUDENT DATA SHEET '!A108)</f>
        <v/>
      </c>
      <c s="229" t="str">
        <f>IFERROR(IF('STUDENT DATA SHEET '!B108="","",'STUDENT DATA SHEET '!B108),"")</f>
        <v/>
      </c>
      <c s="229" t="str">
        <f>IFERROR(IF('STUDENT DATA SHEET '!C108="","",'STUDENT DATA SHEET '!C108),"")</f>
        <v/>
      </c>
      <c s="229" t="str">
        <f>IFERROR(IF('STUDENT DATA SHEET '!D108="","",'STUDENT DATA SHEET '!D108),"")</f>
        <v/>
      </c>
      <c s="250" t="str">
        <f>IFERROR(IF('STUDENT DATA SHEET '!E108="","",'STUDENT DATA SHEET '!E108),"")</f>
        <v/>
      </c>
      <c s="251" t="str">
        <f>IFERROR(IF('STUDENT DATA SHEET '!F108="","",'STUDENT DATA SHEET '!F108),"")</f>
        <v/>
      </c>
      <c s="229" t="str">
        <f>IFERROR(IF('STUDENT DATA SHEET '!G108="","",'STUDENT DATA SHEET '!G108),"")</f>
        <v/>
      </c>
      <c s="229" t="str">
        <f>IFERROR(IF('STUDENT DATA SHEET '!H108="","",'STUDENT DATA SHEET '!H108),"")</f>
        <v/>
      </c>
      <c s="229" t="str">
        <f>IFERROR(UPPER(IF('STUDENT DATA SHEET '!I108="","",'STUDENT DATA SHEET '!I108)),"")</f>
        <v/>
      </c>
      <c s="229" t="str">
        <f>IFERROR(IF('STUDENT DATA SHEET '!J108="","",'STUDENT DATA SHEET '!J108),"")</f>
        <v/>
      </c>
      <c s="229" t="str">
        <f>IFERROR(IF('STUDENT DATA SHEET '!K108="","",'STUDENT DATA SHEET '!K108),"")</f>
        <v/>
      </c>
      <c s="229"/>
      <c s="102"/>
      <c s="102"/>
      <c s="102"/>
      <c s="102"/>
      <c s="102"/>
      <c s="102"/>
      <c s="102"/>
      <c s="102"/>
      <c s="102"/>
      <c s="102"/>
      <c s="102"/>
      <c s="102"/>
      <c s="102"/>
      <c s="102"/>
      <c s="102"/>
      <c s="102"/>
      <c s="102"/>
      <c s="102"/>
      <c s="102"/>
      <c s="102"/>
      <c s="102"/>
      <c s="102"/>
      <c s="102"/>
      <c s="102"/>
      <c s="102"/>
      <c s="102"/>
      <c s="102"/>
      <c s="102"/>
      <c s="102"/>
      <c s="102"/>
      <c s="102"/>
      <c s="102"/>
      <c s="89" t="str">
        <f>IF(B107="","",_xlfn.AGGREGATE(3,5,$B$6:B107))</f>
        <v/>
      </c>
      <c s="209"/>
      <c s="209"/>
      <c s="102"/>
      <c s="102"/>
      <c s="102"/>
      <c s="102"/>
      <c s="102"/>
      <c s="102"/>
      <c s="102"/>
      <c s="102"/>
      <c s="102"/>
      <c s="102"/>
      <c s="102"/>
      <c s="102"/>
      <c s="102"/>
      <c s="102"/>
      <c s="102"/>
      <c s="102"/>
      <c s="102"/>
      <c s="102"/>
      <c s="102"/>
      <c s="102"/>
      <c s="102"/>
      <c s="102"/>
      <c s="102"/>
      <c s="102"/>
      <c s="102"/>
      <c s="102"/>
      <c s="102"/>
      <c s="102"/>
      <c s="252" t="str">
        <f t="shared" si="25"/>
        <v/>
      </c>
      <c s="252" t="str">
        <f>IF($I107="","",'NOV 24'!$BX107)</f>
        <v/>
      </c>
      <c s="253" t="str">
        <f t="shared" si="26"/>
        <v/>
      </c>
      <c s="252" t="str">
        <f t="shared" si="27"/>
        <v/>
      </c>
      <c s="252" t="str">
        <f>IF($I107="","",'NOV 24'!$CA107)</f>
        <v/>
      </c>
      <c s="253" t="str">
        <f t="shared" si="28"/>
        <v/>
      </c>
      <c s="252" t="str">
        <f t="shared" si="29"/>
        <v/>
      </c>
      <c s="252" t="str">
        <f>IF($I107="","",'NOV 24'!$CD107)</f>
        <v/>
      </c>
      <c s="253" t="str">
        <f t="shared" si="30"/>
        <v/>
      </c>
      <c s="253"/>
      <c s="306"/>
      <c s="298"/>
      <c s="298"/>
      <c s="298"/>
      <c s="254" t="str">
        <f t="shared" si="31"/>
        <v/>
      </c>
      <c s="298"/>
      <c s="298"/>
      <c s="298"/>
      <c s="298"/>
      <c s="298"/>
      <c s="298"/>
      <c s="298"/>
      <c s="298"/>
    </row>
    <row r="108" spans="1:98" ht="15.75" customHeight="1">
      <c r="A108" s="249" t="str">
        <f>IF('STUDENT DATA SHEET '!A109="","",'STUDENT DATA SHEET '!A109)</f>
        <v/>
      </c>
      <c s="229" t="str">
        <f>IFERROR(IF('STUDENT DATA SHEET '!B109="","",'STUDENT DATA SHEET '!B109),"")</f>
        <v/>
      </c>
      <c s="229" t="str">
        <f>IFERROR(IF('STUDENT DATA SHEET '!C109="","",'STUDENT DATA SHEET '!C109),"")</f>
        <v/>
      </c>
      <c s="229" t="str">
        <f>IFERROR(IF('STUDENT DATA SHEET '!D109="","",'STUDENT DATA SHEET '!D109),"")</f>
        <v/>
      </c>
      <c s="250" t="str">
        <f>IFERROR(IF('STUDENT DATA SHEET '!E109="","",'STUDENT DATA SHEET '!E109),"")</f>
        <v/>
      </c>
      <c s="251" t="str">
        <f>IFERROR(IF('STUDENT DATA SHEET '!F109="","",'STUDENT DATA SHEET '!F109),"")</f>
        <v/>
      </c>
      <c s="229" t="str">
        <f>IFERROR(IF('STUDENT DATA SHEET '!G109="","",'STUDENT DATA SHEET '!G109),"")</f>
        <v/>
      </c>
      <c s="229" t="str">
        <f>IFERROR(IF('STUDENT DATA SHEET '!H109="","",'STUDENT DATA SHEET '!H109),"")</f>
        <v/>
      </c>
      <c s="229" t="str">
        <f>IFERROR(UPPER(IF('STUDENT DATA SHEET '!I109="","",'STUDENT DATA SHEET '!I109)),"")</f>
        <v/>
      </c>
      <c s="229" t="str">
        <f>IFERROR(IF('STUDENT DATA SHEET '!J109="","",'STUDENT DATA SHEET '!J109),"")</f>
        <v/>
      </c>
      <c s="229" t="str">
        <f>IFERROR(IF('STUDENT DATA SHEET '!K109="","",'STUDENT DATA SHEET '!K109),"")</f>
        <v/>
      </c>
      <c s="229"/>
      <c s="102"/>
      <c s="102"/>
      <c s="102"/>
      <c s="102"/>
      <c s="102"/>
      <c s="102"/>
      <c s="102"/>
      <c s="102"/>
      <c s="102"/>
      <c s="102"/>
      <c s="102"/>
      <c s="102"/>
      <c s="102"/>
      <c s="102"/>
      <c s="102"/>
      <c s="102"/>
      <c s="102"/>
      <c s="102"/>
      <c s="102"/>
      <c s="102"/>
      <c s="102"/>
      <c s="102"/>
      <c s="102"/>
      <c s="102"/>
      <c s="102"/>
      <c s="102"/>
      <c s="102"/>
      <c s="102"/>
      <c s="102"/>
      <c s="102"/>
      <c s="102"/>
      <c s="102"/>
      <c s="89" t="str">
        <f>IF(B108="","",_xlfn.AGGREGATE(3,5,$B$6:B108))</f>
        <v/>
      </c>
      <c s="209"/>
      <c s="209"/>
      <c s="102"/>
      <c s="102"/>
      <c s="102"/>
      <c s="102"/>
      <c s="102"/>
      <c s="102"/>
      <c s="102"/>
      <c s="102"/>
      <c s="102"/>
      <c s="102"/>
      <c s="102"/>
      <c s="102"/>
      <c s="102"/>
      <c s="102"/>
      <c s="102"/>
      <c s="102"/>
      <c s="102"/>
      <c s="102"/>
      <c s="102"/>
      <c s="102"/>
      <c s="102"/>
      <c s="102"/>
      <c s="102"/>
      <c s="102"/>
      <c s="102"/>
      <c s="102"/>
      <c s="102"/>
      <c s="102"/>
      <c s="252" t="str">
        <f t="shared" si="25"/>
        <v/>
      </c>
      <c s="252" t="str">
        <f>IF($I108="","",'NOV 24'!$BX108)</f>
        <v/>
      </c>
      <c s="253" t="str">
        <f t="shared" si="26"/>
        <v/>
      </c>
      <c s="252" t="str">
        <f t="shared" si="27"/>
        <v/>
      </c>
      <c s="252" t="str">
        <f>IF($I108="","",'NOV 24'!$CA108)</f>
        <v/>
      </c>
      <c s="253" t="str">
        <f t="shared" si="28"/>
        <v/>
      </c>
      <c s="252" t="str">
        <f t="shared" si="29"/>
        <v/>
      </c>
      <c s="252" t="str">
        <f>IF($I108="","",'NOV 24'!$CD108)</f>
        <v/>
      </c>
      <c s="253" t="str">
        <f t="shared" si="30"/>
        <v/>
      </c>
      <c s="253"/>
      <c s="306"/>
      <c s="298"/>
      <c s="298"/>
      <c s="298"/>
      <c s="254" t="str">
        <f t="shared" si="31"/>
        <v/>
      </c>
      <c s="298"/>
      <c s="298"/>
      <c s="298"/>
      <c s="298"/>
      <c s="298"/>
      <c s="298"/>
      <c s="298"/>
      <c s="298"/>
    </row>
    <row r="109" spans="1:98" ht="15.75" customHeight="1">
      <c r="A109" s="249" t="str">
        <f>IF('STUDENT DATA SHEET '!A110="","",'STUDENT DATA SHEET '!A110)</f>
        <v/>
      </c>
      <c s="229" t="str">
        <f>IFERROR(IF('STUDENT DATA SHEET '!B110="","",'STUDENT DATA SHEET '!B110),"")</f>
        <v/>
      </c>
      <c s="229" t="str">
        <f>IFERROR(IF('STUDENT DATA SHEET '!C110="","",'STUDENT DATA SHEET '!C110),"")</f>
        <v/>
      </c>
      <c s="229" t="str">
        <f>IFERROR(IF('STUDENT DATA SHEET '!D110="","",'STUDENT DATA SHEET '!D110),"")</f>
        <v/>
      </c>
      <c s="250" t="str">
        <f>IFERROR(IF('STUDENT DATA SHEET '!E110="","",'STUDENT DATA SHEET '!E110),"")</f>
        <v/>
      </c>
      <c s="251" t="str">
        <f>IFERROR(IF('STUDENT DATA SHEET '!F110="","",'STUDENT DATA SHEET '!F110),"")</f>
        <v/>
      </c>
      <c s="229" t="str">
        <f>IFERROR(IF('STUDENT DATA SHEET '!G110="","",'STUDENT DATA SHEET '!G110),"")</f>
        <v/>
      </c>
      <c s="229" t="str">
        <f>IFERROR(IF('STUDENT DATA SHEET '!H110="","",'STUDENT DATA SHEET '!H110),"")</f>
        <v/>
      </c>
      <c s="229" t="str">
        <f>IFERROR(UPPER(IF('STUDENT DATA SHEET '!I110="","",'STUDENT DATA SHEET '!I110)),"")</f>
        <v/>
      </c>
      <c s="229" t="str">
        <f>IFERROR(IF('STUDENT DATA SHEET '!J110="","",'STUDENT DATA SHEET '!J110),"")</f>
        <v/>
      </c>
      <c s="229" t="str">
        <f>IFERROR(IF('STUDENT DATA SHEET '!K110="","",'STUDENT DATA SHEET '!K110),"")</f>
        <v/>
      </c>
      <c s="229"/>
      <c s="102"/>
      <c s="102"/>
      <c s="102"/>
      <c s="102"/>
      <c s="102"/>
      <c s="102"/>
      <c s="102"/>
      <c s="102"/>
      <c s="102"/>
      <c s="102"/>
      <c s="102"/>
      <c s="102"/>
      <c s="102"/>
      <c s="102"/>
      <c s="102"/>
      <c s="102"/>
      <c s="102"/>
      <c s="102"/>
      <c s="102"/>
      <c s="102"/>
      <c s="102"/>
      <c s="102"/>
      <c s="102"/>
      <c s="102"/>
      <c s="102"/>
      <c s="102"/>
      <c s="102"/>
      <c s="102"/>
      <c s="102"/>
      <c s="102"/>
      <c s="102"/>
      <c s="102"/>
      <c s="89" t="str">
        <f>IF(B109="","",_xlfn.AGGREGATE(3,5,$B$6:B109))</f>
        <v/>
      </c>
      <c s="209"/>
      <c s="209"/>
      <c s="102"/>
      <c s="102"/>
      <c s="102"/>
      <c s="102"/>
      <c s="102"/>
      <c s="102"/>
      <c s="102"/>
      <c s="102"/>
      <c s="102"/>
      <c s="102"/>
      <c s="102"/>
      <c s="102"/>
      <c s="102"/>
      <c s="102"/>
      <c s="102"/>
      <c s="102"/>
      <c s="102"/>
      <c s="102"/>
      <c s="102"/>
      <c s="102"/>
      <c s="102"/>
      <c s="102"/>
      <c s="102"/>
      <c s="102"/>
      <c s="102"/>
      <c s="102"/>
      <c s="102"/>
      <c s="102"/>
      <c s="252" t="str">
        <f t="shared" si="25"/>
        <v/>
      </c>
      <c s="252" t="str">
        <f>IF($I109="","",'NOV 24'!$BX109)</f>
        <v/>
      </c>
      <c s="253" t="str">
        <f t="shared" si="26"/>
        <v/>
      </c>
      <c s="252" t="str">
        <f t="shared" si="27"/>
        <v/>
      </c>
      <c s="252" t="str">
        <f>IF($I109="","",'NOV 24'!$CA109)</f>
        <v/>
      </c>
      <c s="253" t="str">
        <f t="shared" si="28"/>
        <v/>
      </c>
      <c s="252" t="str">
        <f t="shared" si="29"/>
        <v/>
      </c>
      <c s="252" t="str">
        <f>IF($I109="","",'NOV 24'!$CD109)</f>
        <v/>
      </c>
      <c s="253" t="str">
        <f t="shared" si="30"/>
        <v/>
      </c>
      <c s="253"/>
      <c s="306"/>
      <c s="298"/>
      <c s="298"/>
      <c s="298"/>
      <c s="254" t="str">
        <f t="shared" si="31"/>
        <v/>
      </c>
      <c s="298"/>
      <c s="298"/>
      <c s="298"/>
      <c s="298"/>
      <c s="298"/>
      <c s="298"/>
      <c s="298"/>
      <c s="298"/>
    </row>
    <row r="110" spans="1:98" ht="15.75" customHeight="1">
      <c r="A110" s="249" t="str">
        <f>IF('STUDENT DATA SHEET '!A111="","",'STUDENT DATA SHEET '!A111)</f>
        <v/>
      </c>
      <c s="229" t="str">
        <f>IFERROR(IF('STUDENT DATA SHEET '!B111="","",'STUDENT DATA SHEET '!B111),"")</f>
        <v/>
      </c>
      <c s="229" t="str">
        <f>IFERROR(IF('STUDENT DATA SHEET '!C111="","",'STUDENT DATA SHEET '!C111),"")</f>
        <v/>
      </c>
      <c s="229" t="str">
        <f>IFERROR(IF('STUDENT DATA SHEET '!D111="","",'STUDENT DATA SHEET '!D111),"")</f>
        <v/>
      </c>
      <c s="250" t="str">
        <f>IFERROR(IF('STUDENT DATA SHEET '!E111="","",'STUDENT DATA SHEET '!E111),"")</f>
        <v/>
      </c>
      <c s="251" t="str">
        <f>IFERROR(IF('STUDENT DATA SHEET '!F111="","",'STUDENT DATA SHEET '!F111),"")</f>
        <v/>
      </c>
      <c s="229" t="str">
        <f>IFERROR(IF('STUDENT DATA SHEET '!G111="","",'STUDENT DATA SHEET '!G111),"")</f>
        <v/>
      </c>
      <c s="229" t="str">
        <f>IFERROR(IF('STUDENT DATA SHEET '!H111="","",'STUDENT DATA SHEET '!H111),"")</f>
        <v/>
      </c>
      <c s="229" t="str">
        <f>IFERROR(UPPER(IF('STUDENT DATA SHEET '!I111="","",'STUDENT DATA SHEET '!I111)),"")</f>
        <v/>
      </c>
      <c s="229" t="str">
        <f>IFERROR(IF('STUDENT DATA SHEET '!J111="","",'STUDENT DATA SHEET '!J111),"")</f>
        <v/>
      </c>
      <c s="229" t="str">
        <f>IFERROR(IF('STUDENT DATA SHEET '!K111="","",'STUDENT DATA SHEET '!K111),"")</f>
        <v/>
      </c>
      <c s="229"/>
      <c s="102"/>
      <c s="102"/>
      <c s="102"/>
      <c s="102"/>
      <c s="102"/>
      <c s="102"/>
      <c s="102"/>
      <c s="102"/>
      <c s="102"/>
      <c s="102"/>
      <c s="102"/>
      <c s="102"/>
      <c s="102"/>
      <c s="102"/>
      <c s="102"/>
      <c s="102"/>
      <c s="102"/>
      <c s="102"/>
      <c s="102"/>
      <c s="102"/>
      <c s="102"/>
      <c s="102"/>
      <c s="102"/>
      <c s="102"/>
      <c s="102"/>
      <c s="102"/>
      <c s="102"/>
      <c s="102"/>
      <c s="102"/>
      <c s="102"/>
      <c s="102"/>
      <c s="102"/>
      <c s="89" t="str">
        <f>IF(B110="","",_xlfn.AGGREGATE(3,5,$B$6:B110))</f>
        <v/>
      </c>
      <c s="209"/>
      <c s="209"/>
      <c s="102"/>
      <c s="102"/>
      <c s="102"/>
      <c s="102"/>
      <c s="102"/>
      <c s="102"/>
      <c s="102"/>
      <c s="102"/>
      <c s="102"/>
      <c s="102"/>
      <c s="102"/>
      <c s="102"/>
      <c s="102"/>
      <c s="102"/>
      <c s="102"/>
      <c s="102"/>
      <c s="102"/>
      <c s="102"/>
      <c s="102"/>
      <c s="102"/>
      <c s="102"/>
      <c s="102"/>
      <c s="102"/>
      <c s="102"/>
      <c s="102"/>
      <c s="102"/>
      <c s="102"/>
      <c s="102"/>
      <c s="252" t="str">
        <f t="shared" si="25"/>
        <v/>
      </c>
      <c s="252" t="str">
        <f>IF($I110="","",'NOV 24'!$BX110)</f>
        <v/>
      </c>
      <c s="253" t="str">
        <f t="shared" si="26"/>
        <v/>
      </c>
      <c s="252" t="str">
        <f t="shared" si="27"/>
        <v/>
      </c>
      <c s="252" t="str">
        <f>IF($I110="","",'NOV 24'!$CA110)</f>
        <v/>
      </c>
      <c s="253" t="str">
        <f t="shared" si="28"/>
        <v/>
      </c>
      <c s="252" t="str">
        <f t="shared" si="29"/>
        <v/>
      </c>
      <c s="252" t="str">
        <f>IF($I110="","",'NOV 24'!$CD110)</f>
        <v/>
      </c>
      <c s="253" t="str">
        <f t="shared" si="30"/>
        <v/>
      </c>
      <c s="253"/>
      <c s="306"/>
      <c s="298"/>
      <c s="298"/>
      <c s="298"/>
      <c s="254" t="str">
        <f t="shared" si="31"/>
        <v/>
      </c>
      <c s="298"/>
      <c s="298"/>
      <c s="298"/>
      <c s="298"/>
      <c s="298"/>
      <c s="298"/>
      <c s="298"/>
      <c s="298"/>
    </row>
    <row r="111" spans="1:98" ht="15.75" customHeight="1">
      <c r="A111" s="249" t="str">
        <f>IF('STUDENT DATA SHEET '!A112="","",'STUDENT DATA SHEET '!A112)</f>
        <v/>
      </c>
      <c s="229" t="str">
        <f>IFERROR(IF('STUDENT DATA SHEET '!B112="","",'STUDENT DATA SHEET '!B112),"")</f>
        <v/>
      </c>
      <c s="229" t="str">
        <f>IFERROR(IF('STUDENT DATA SHEET '!C112="","",'STUDENT DATA SHEET '!C112),"")</f>
        <v/>
      </c>
      <c s="229" t="str">
        <f>IFERROR(IF('STUDENT DATA SHEET '!D112="","",'STUDENT DATA SHEET '!D112),"")</f>
        <v/>
      </c>
      <c s="250" t="str">
        <f>IFERROR(IF('STUDENT DATA SHEET '!E112="","",'STUDENT DATA SHEET '!E112),"")</f>
        <v/>
      </c>
      <c s="251" t="str">
        <f>IFERROR(IF('STUDENT DATA SHEET '!F112="","",'STUDENT DATA SHEET '!F112),"")</f>
        <v/>
      </c>
      <c s="229" t="str">
        <f>IFERROR(IF('STUDENT DATA SHEET '!G112="","",'STUDENT DATA SHEET '!G112),"")</f>
        <v/>
      </c>
      <c s="229" t="str">
        <f>IFERROR(IF('STUDENT DATA SHEET '!H112="","",'STUDENT DATA SHEET '!H112),"")</f>
        <v/>
      </c>
      <c s="229" t="str">
        <f>IFERROR(UPPER(IF('STUDENT DATA SHEET '!I112="","",'STUDENT DATA SHEET '!I112)),"")</f>
        <v/>
      </c>
      <c s="229" t="str">
        <f>IFERROR(IF('STUDENT DATA SHEET '!J112="","",'STUDENT DATA SHEET '!J112),"")</f>
        <v/>
      </c>
      <c s="229" t="str">
        <f>IFERROR(IF('STUDENT DATA SHEET '!K112="","",'STUDENT DATA SHEET '!K112),"")</f>
        <v/>
      </c>
      <c s="229"/>
      <c s="102"/>
      <c s="102"/>
      <c s="102"/>
      <c s="102"/>
      <c s="102"/>
      <c s="102"/>
      <c s="102"/>
      <c s="102"/>
      <c s="102"/>
      <c s="102"/>
      <c s="102"/>
      <c s="102"/>
      <c s="102"/>
      <c s="102"/>
      <c s="102"/>
      <c s="102"/>
      <c s="102"/>
      <c s="102"/>
      <c s="102"/>
      <c s="102"/>
      <c s="102"/>
      <c s="102"/>
      <c s="102"/>
      <c s="102"/>
      <c s="102"/>
      <c s="102"/>
      <c s="102"/>
      <c s="102"/>
      <c s="102"/>
      <c s="102"/>
      <c s="102"/>
      <c s="102"/>
      <c s="89" t="str">
        <f>IF(B111="","",_xlfn.AGGREGATE(3,5,$B$6:B111))</f>
        <v/>
      </c>
      <c s="209"/>
      <c s="209"/>
      <c s="102"/>
      <c s="102"/>
      <c s="102"/>
      <c s="102"/>
      <c s="102"/>
      <c s="102"/>
      <c s="102"/>
      <c s="102"/>
      <c s="102"/>
      <c s="102"/>
      <c s="102"/>
      <c s="102"/>
      <c s="102"/>
      <c s="102"/>
      <c s="102"/>
      <c s="102"/>
      <c s="102"/>
      <c s="102"/>
      <c s="102"/>
      <c s="102"/>
      <c s="102"/>
      <c s="102"/>
      <c s="102"/>
      <c s="102"/>
      <c s="102"/>
      <c s="102"/>
      <c s="102"/>
      <c s="102"/>
      <c s="252" t="str">
        <f t="shared" si="25"/>
        <v/>
      </c>
      <c s="252" t="str">
        <f>IF($I111="","",'NOV 24'!$BX111)</f>
        <v/>
      </c>
      <c s="253" t="str">
        <f t="shared" si="26"/>
        <v/>
      </c>
      <c s="252" t="str">
        <f t="shared" si="27"/>
        <v/>
      </c>
      <c s="252" t="str">
        <f>IF($I111="","",'NOV 24'!$CA111)</f>
        <v/>
      </c>
      <c s="253" t="str">
        <f t="shared" si="28"/>
        <v/>
      </c>
      <c s="252" t="str">
        <f t="shared" si="29"/>
        <v/>
      </c>
      <c s="252" t="str">
        <f>IF($I111="","",'NOV 24'!$CD111)</f>
        <v/>
      </c>
      <c s="253" t="str">
        <f t="shared" si="30"/>
        <v/>
      </c>
      <c s="253"/>
      <c s="306"/>
      <c s="298"/>
      <c s="298"/>
      <c s="298"/>
      <c s="254" t="str">
        <f t="shared" si="31"/>
        <v/>
      </c>
      <c s="298"/>
      <c s="298"/>
      <c s="298"/>
      <c s="298"/>
      <c s="298"/>
      <c s="298"/>
      <c s="298"/>
      <c s="298"/>
    </row>
    <row r="112" spans="1:98" ht="15.75" customHeight="1">
      <c r="A112" s="249" t="str">
        <f>IF('STUDENT DATA SHEET '!A113="","",'STUDENT DATA SHEET '!A113)</f>
        <v/>
      </c>
      <c s="229" t="str">
        <f>IFERROR(IF('STUDENT DATA SHEET '!B113="","",'STUDENT DATA SHEET '!B113),"")</f>
        <v/>
      </c>
      <c s="229" t="str">
        <f>IFERROR(IF('STUDENT DATA SHEET '!C113="","",'STUDENT DATA SHEET '!C113),"")</f>
        <v/>
      </c>
      <c s="229" t="str">
        <f>IFERROR(IF('STUDENT DATA SHEET '!D113="","",'STUDENT DATA SHEET '!D113),"")</f>
        <v/>
      </c>
      <c s="250" t="str">
        <f>IFERROR(IF('STUDENT DATA SHEET '!E113="","",'STUDENT DATA SHEET '!E113),"")</f>
        <v/>
      </c>
      <c s="251" t="str">
        <f>IFERROR(IF('STUDENT DATA SHEET '!F113="","",'STUDENT DATA SHEET '!F113),"")</f>
        <v/>
      </c>
      <c s="229" t="str">
        <f>IFERROR(IF('STUDENT DATA SHEET '!G113="","",'STUDENT DATA SHEET '!G113),"")</f>
        <v/>
      </c>
      <c s="229" t="str">
        <f>IFERROR(IF('STUDENT DATA SHEET '!H113="","",'STUDENT DATA SHEET '!H113),"")</f>
        <v/>
      </c>
      <c s="229" t="str">
        <f>IFERROR(UPPER(IF('STUDENT DATA SHEET '!I113="","",'STUDENT DATA SHEET '!I113)),"")</f>
        <v/>
      </c>
      <c s="229" t="str">
        <f>IFERROR(IF('STUDENT DATA SHEET '!J113="","",'STUDENT DATA SHEET '!J113),"")</f>
        <v/>
      </c>
      <c s="229" t="str">
        <f>IFERROR(IF('STUDENT DATA SHEET '!K113="","",'STUDENT DATA SHEET '!K113),"")</f>
        <v/>
      </c>
      <c s="229"/>
      <c s="102"/>
      <c s="102"/>
      <c s="102"/>
      <c s="102"/>
      <c s="102"/>
      <c s="102"/>
      <c s="102"/>
      <c s="102"/>
      <c s="102"/>
      <c s="102"/>
      <c s="102"/>
      <c s="102"/>
      <c s="102"/>
      <c s="102"/>
      <c s="102"/>
      <c s="102"/>
      <c s="102"/>
      <c s="102"/>
      <c s="102"/>
      <c s="102"/>
      <c s="102"/>
      <c s="102"/>
      <c s="102"/>
      <c s="102"/>
      <c s="102"/>
      <c s="102"/>
      <c s="102"/>
      <c s="102"/>
      <c s="102"/>
      <c s="102"/>
      <c s="102"/>
      <c s="102"/>
      <c s="89" t="str">
        <f>IF(B112="","",_xlfn.AGGREGATE(3,5,$B$6:B112))</f>
        <v/>
      </c>
      <c s="209"/>
      <c s="209"/>
      <c s="102"/>
      <c s="102"/>
      <c s="102"/>
      <c s="102"/>
      <c s="102"/>
      <c s="102"/>
      <c s="102"/>
      <c s="102"/>
      <c s="102"/>
      <c s="102"/>
      <c s="102"/>
      <c s="102"/>
      <c s="102"/>
      <c s="102"/>
      <c s="102"/>
      <c s="102"/>
      <c s="102"/>
      <c s="102"/>
      <c s="102"/>
      <c s="102"/>
      <c s="102"/>
      <c s="102"/>
      <c s="102"/>
      <c s="102"/>
      <c s="102"/>
      <c s="102"/>
      <c s="102"/>
      <c s="102"/>
      <c s="252" t="str">
        <f t="shared" si="25"/>
        <v/>
      </c>
      <c s="252" t="str">
        <f>IF($I112="","",'NOV 24'!$BX112)</f>
        <v/>
      </c>
      <c s="253" t="str">
        <f t="shared" si="26"/>
        <v/>
      </c>
      <c s="252" t="str">
        <f t="shared" si="27"/>
        <v/>
      </c>
      <c s="252" t="str">
        <f>IF($I112="","",'NOV 24'!$CA112)</f>
        <v/>
      </c>
      <c s="253" t="str">
        <f t="shared" si="28"/>
        <v/>
      </c>
      <c s="252" t="str">
        <f t="shared" si="29"/>
        <v/>
      </c>
      <c s="252" t="str">
        <f>IF($I112="","",'NOV 24'!$CD112)</f>
        <v/>
      </c>
      <c s="253" t="str">
        <f t="shared" si="30"/>
        <v/>
      </c>
      <c s="253"/>
      <c s="306"/>
      <c s="298"/>
      <c s="298"/>
      <c s="298"/>
      <c s="254" t="str">
        <f t="shared" si="31"/>
        <v/>
      </c>
      <c s="298"/>
      <c s="298"/>
      <c s="298"/>
      <c s="298"/>
      <c s="298"/>
      <c s="298"/>
      <c s="298"/>
      <c s="298"/>
    </row>
    <row r="113" spans="1:98" ht="15.75" customHeight="1">
      <c r="A113" s="249" t="str">
        <f>IF('STUDENT DATA SHEET '!A114="","",'STUDENT DATA SHEET '!A114)</f>
        <v/>
      </c>
      <c s="229" t="str">
        <f>IFERROR(IF('STUDENT DATA SHEET '!B114="","",'STUDENT DATA SHEET '!B114),"")</f>
        <v/>
      </c>
      <c s="229" t="str">
        <f>IFERROR(IF('STUDENT DATA SHEET '!C114="","",'STUDENT DATA SHEET '!C114),"")</f>
        <v/>
      </c>
      <c s="229" t="str">
        <f>IFERROR(IF('STUDENT DATA SHEET '!D114="","",'STUDENT DATA SHEET '!D114),"")</f>
        <v/>
      </c>
      <c s="250" t="str">
        <f>IFERROR(IF('STUDENT DATA SHEET '!E114="","",'STUDENT DATA SHEET '!E114),"")</f>
        <v/>
      </c>
      <c s="251" t="str">
        <f>IFERROR(IF('STUDENT DATA SHEET '!F114="","",'STUDENT DATA SHEET '!F114),"")</f>
        <v/>
      </c>
      <c s="229" t="str">
        <f>IFERROR(IF('STUDENT DATA SHEET '!G114="","",'STUDENT DATA SHEET '!G114),"")</f>
        <v/>
      </c>
      <c s="229" t="str">
        <f>IFERROR(IF('STUDENT DATA SHEET '!H114="","",'STUDENT DATA SHEET '!H114),"")</f>
        <v/>
      </c>
      <c s="229" t="str">
        <f>IFERROR(UPPER(IF('STUDENT DATA SHEET '!I114="","",'STUDENT DATA SHEET '!I114)),"")</f>
        <v/>
      </c>
      <c s="229" t="str">
        <f>IFERROR(IF('STUDENT DATA SHEET '!J114="","",'STUDENT DATA SHEET '!J114),"")</f>
        <v/>
      </c>
      <c s="229" t="str">
        <f>IFERROR(IF('STUDENT DATA SHEET '!K114="","",'STUDENT DATA SHEET '!K114),"")</f>
        <v/>
      </c>
      <c s="229"/>
      <c s="102"/>
      <c s="102"/>
      <c s="102"/>
      <c s="102"/>
      <c s="102"/>
      <c s="102"/>
      <c s="102"/>
      <c s="102"/>
      <c s="102"/>
      <c s="102"/>
      <c s="102"/>
      <c s="102"/>
      <c s="102"/>
      <c s="102"/>
      <c s="102"/>
      <c s="102"/>
      <c s="102"/>
      <c s="102"/>
      <c s="102"/>
      <c s="102"/>
      <c s="102"/>
      <c s="102"/>
      <c s="102"/>
      <c s="102"/>
      <c s="102"/>
      <c s="102"/>
      <c s="102"/>
      <c s="102"/>
      <c s="102"/>
      <c s="102"/>
      <c s="102"/>
      <c s="102"/>
      <c s="89" t="str">
        <f>IF(B113="","",_xlfn.AGGREGATE(3,5,$B$6:B113))</f>
        <v/>
      </c>
      <c s="209"/>
      <c s="209"/>
      <c s="102"/>
      <c s="102"/>
      <c s="102"/>
      <c s="102"/>
      <c s="102"/>
      <c s="102"/>
      <c s="102"/>
      <c s="102"/>
      <c s="102"/>
      <c s="102"/>
      <c s="102"/>
      <c s="102"/>
      <c s="102"/>
      <c s="102"/>
      <c s="102"/>
      <c s="102"/>
      <c s="102"/>
      <c s="102"/>
      <c s="102"/>
      <c s="102"/>
      <c s="102"/>
      <c s="102"/>
      <c s="102"/>
      <c s="102"/>
      <c s="102"/>
      <c s="102"/>
      <c s="102"/>
      <c s="102"/>
      <c s="252" t="str">
        <f t="shared" si="25"/>
        <v/>
      </c>
      <c s="252" t="str">
        <f>IF($I113="","",'NOV 24'!$BX113)</f>
        <v/>
      </c>
      <c s="253" t="str">
        <f t="shared" si="26"/>
        <v/>
      </c>
      <c s="252" t="str">
        <f t="shared" si="27"/>
        <v/>
      </c>
      <c s="252" t="str">
        <f>IF($I113="","",'NOV 24'!$CA113)</f>
        <v/>
      </c>
      <c s="253" t="str">
        <f t="shared" si="28"/>
        <v/>
      </c>
      <c s="252" t="str">
        <f t="shared" si="29"/>
        <v/>
      </c>
      <c s="252" t="str">
        <f>IF($I113="","",'NOV 24'!$CD113)</f>
        <v/>
      </c>
      <c s="253" t="str">
        <f t="shared" si="30"/>
        <v/>
      </c>
      <c s="253"/>
      <c s="306"/>
      <c s="298"/>
      <c s="298"/>
      <c s="298"/>
      <c s="254" t="str">
        <f t="shared" si="31"/>
        <v/>
      </c>
      <c s="298"/>
      <c s="298"/>
      <c s="298"/>
      <c s="298"/>
      <c s="298"/>
      <c s="298"/>
      <c s="298"/>
      <c s="298"/>
    </row>
    <row r="114" spans="1:98" ht="15.75" customHeight="1">
      <c r="A114" s="249" t="str">
        <f>IF('STUDENT DATA SHEET '!A115="","",'STUDENT DATA SHEET '!A115)</f>
        <v/>
      </c>
      <c s="229" t="str">
        <f>IFERROR(IF('STUDENT DATA SHEET '!B115="","",'STUDENT DATA SHEET '!B115),"")</f>
        <v/>
      </c>
      <c s="229" t="str">
        <f>IFERROR(IF('STUDENT DATA SHEET '!C115="","",'STUDENT DATA SHEET '!C115),"")</f>
        <v/>
      </c>
      <c s="229" t="str">
        <f>IFERROR(IF('STUDENT DATA SHEET '!D115="","",'STUDENT DATA SHEET '!D115),"")</f>
        <v/>
      </c>
      <c s="250" t="str">
        <f>IFERROR(IF('STUDENT DATA SHEET '!E115="","",'STUDENT DATA SHEET '!E115),"")</f>
        <v/>
      </c>
      <c s="251" t="str">
        <f>IFERROR(IF('STUDENT DATA SHEET '!F115="","",'STUDENT DATA SHEET '!F115),"")</f>
        <v/>
      </c>
      <c s="229" t="str">
        <f>IFERROR(IF('STUDENT DATA SHEET '!G115="","",'STUDENT DATA SHEET '!G115),"")</f>
        <v/>
      </c>
      <c s="229" t="str">
        <f>IFERROR(IF('STUDENT DATA SHEET '!H115="","",'STUDENT DATA SHEET '!H115),"")</f>
        <v/>
      </c>
      <c s="229" t="str">
        <f>IFERROR(UPPER(IF('STUDENT DATA SHEET '!I115="","",'STUDENT DATA SHEET '!I115)),"")</f>
        <v/>
      </c>
      <c s="229" t="str">
        <f>IFERROR(IF('STUDENT DATA SHEET '!J115="","",'STUDENT DATA SHEET '!J115),"")</f>
        <v/>
      </c>
      <c s="229" t="str">
        <f>IFERROR(IF('STUDENT DATA SHEET '!K115="","",'STUDENT DATA SHEET '!K115),"")</f>
        <v/>
      </c>
      <c s="229"/>
      <c s="102"/>
      <c s="102"/>
      <c s="102"/>
      <c s="102"/>
      <c s="102"/>
      <c s="102"/>
      <c s="102"/>
      <c s="102"/>
      <c s="102"/>
      <c s="102"/>
      <c s="102"/>
      <c s="102"/>
      <c s="102"/>
      <c s="102"/>
      <c s="102"/>
      <c s="102"/>
      <c s="102"/>
      <c s="102"/>
      <c s="102"/>
      <c s="102"/>
      <c s="102"/>
      <c s="102"/>
      <c s="102"/>
      <c s="102"/>
      <c s="102"/>
      <c s="102"/>
      <c s="102"/>
      <c s="102"/>
      <c s="102"/>
      <c s="102"/>
      <c s="102"/>
      <c s="102"/>
      <c s="89" t="str">
        <f>IF(B114="","",_xlfn.AGGREGATE(3,5,$B$6:B114))</f>
        <v/>
      </c>
      <c s="209"/>
      <c s="209"/>
      <c s="102"/>
      <c s="102"/>
      <c s="102"/>
      <c s="102"/>
      <c s="102"/>
      <c s="102"/>
      <c s="102"/>
      <c s="102"/>
      <c s="102"/>
      <c s="102"/>
      <c s="102"/>
      <c s="102"/>
      <c s="102"/>
      <c s="102"/>
      <c s="102"/>
      <c s="102"/>
      <c s="102"/>
      <c s="102"/>
      <c s="102"/>
      <c s="102"/>
      <c s="102"/>
      <c s="102"/>
      <c s="102"/>
      <c s="102"/>
      <c s="102"/>
      <c s="102"/>
      <c s="102"/>
      <c s="102"/>
      <c s="252" t="str">
        <f t="shared" si="25"/>
        <v/>
      </c>
      <c s="252" t="str">
        <f>IF($I114="","",'NOV 24'!$BX114)</f>
        <v/>
      </c>
      <c s="253" t="str">
        <f t="shared" si="26"/>
        <v/>
      </c>
      <c s="252" t="str">
        <f t="shared" si="27"/>
        <v/>
      </c>
      <c s="252" t="str">
        <f>IF($I114="","",'NOV 24'!$CA114)</f>
        <v/>
      </c>
      <c s="253" t="str">
        <f t="shared" si="28"/>
        <v/>
      </c>
      <c s="252" t="str">
        <f t="shared" si="29"/>
        <v/>
      </c>
      <c s="252" t="str">
        <f>IF($I114="","",'NOV 24'!$CD114)</f>
        <v/>
      </c>
      <c s="253" t="str">
        <f t="shared" si="30"/>
        <v/>
      </c>
      <c s="253"/>
      <c s="306"/>
      <c s="298"/>
      <c s="298"/>
      <c s="298"/>
      <c s="254" t="str">
        <f t="shared" si="31"/>
        <v/>
      </c>
      <c s="298"/>
      <c s="298"/>
      <c s="298"/>
      <c s="298"/>
      <c s="298"/>
      <c s="298"/>
      <c s="298"/>
      <c s="298"/>
    </row>
    <row r="115" spans="1:98" ht="15.75" customHeight="1">
      <c r="A115" s="249" t="str">
        <f>IF('STUDENT DATA SHEET '!A116="","",'STUDENT DATA SHEET '!A116)</f>
        <v/>
      </c>
      <c s="229" t="str">
        <f>IFERROR(IF('STUDENT DATA SHEET '!B116="","",'STUDENT DATA SHEET '!B116),"")</f>
        <v/>
      </c>
      <c s="229" t="str">
        <f>IFERROR(IF('STUDENT DATA SHEET '!C116="","",'STUDENT DATA SHEET '!C116),"")</f>
        <v/>
      </c>
      <c s="229" t="str">
        <f>IFERROR(IF('STUDENT DATA SHEET '!D116="","",'STUDENT DATA SHEET '!D116),"")</f>
        <v/>
      </c>
      <c s="250" t="str">
        <f>IFERROR(IF('STUDENT DATA SHEET '!E116="","",'STUDENT DATA SHEET '!E116),"")</f>
        <v/>
      </c>
      <c s="251" t="str">
        <f>IFERROR(IF('STUDENT DATA SHEET '!F116="","",'STUDENT DATA SHEET '!F116),"")</f>
        <v/>
      </c>
      <c s="229" t="str">
        <f>IFERROR(IF('STUDENT DATA SHEET '!G116="","",'STUDENT DATA SHEET '!G116),"")</f>
        <v/>
      </c>
      <c s="229" t="str">
        <f>IFERROR(IF('STUDENT DATA SHEET '!H116="","",'STUDENT DATA SHEET '!H116),"")</f>
        <v/>
      </c>
      <c s="229" t="str">
        <f>IFERROR(UPPER(IF('STUDENT DATA SHEET '!I116="","",'STUDENT DATA SHEET '!I116)),"")</f>
        <v/>
      </c>
      <c s="229" t="str">
        <f>IFERROR(IF('STUDENT DATA SHEET '!J116="","",'STUDENT DATA SHEET '!J116),"")</f>
        <v/>
      </c>
      <c s="229" t="str">
        <f>IFERROR(IF('STUDENT DATA SHEET '!K116="","",'STUDENT DATA SHEET '!K116),"")</f>
        <v/>
      </c>
      <c s="229"/>
      <c s="102"/>
      <c s="102"/>
      <c s="102"/>
      <c s="102"/>
      <c s="102"/>
      <c s="102"/>
      <c s="102"/>
      <c s="102"/>
      <c s="102"/>
      <c s="102"/>
      <c s="102"/>
      <c s="102"/>
      <c s="102"/>
      <c s="102"/>
      <c s="102"/>
      <c s="102"/>
      <c s="102"/>
      <c s="102"/>
      <c s="102"/>
      <c s="102"/>
      <c s="102"/>
      <c s="102"/>
      <c s="102"/>
      <c s="102"/>
      <c s="102"/>
      <c s="102"/>
      <c s="102"/>
      <c s="102"/>
      <c s="102"/>
      <c s="102"/>
      <c s="102"/>
      <c s="102"/>
      <c s="89" t="str">
        <f>IF(B115="","",_xlfn.AGGREGATE(3,5,$B$6:B115))</f>
        <v/>
      </c>
      <c s="209"/>
      <c s="209"/>
      <c s="102"/>
      <c s="102"/>
      <c s="102"/>
      <c s="102"/>
      <c s="102"/>
      <c s="102"/>
      <c s="102"/>
      <c s="102"/>
      <c s="102"/>
      <c s="102"/>
      <c s="102"/>
      <c s="102"/>
      <c s="102"/>
      <c s="102"/>
      <c s="102"/>
      <c s="102"/>
      <c s="102"/>
      <c s="102"/>
      <c s="102"/>
      <c s="102"/>
      <c s="102"/>
      <c s="102"/>
      <c s="102"/>
      <c s="102"/>
      <c s="102"/>
      <c s="102"/>
      <c s="102"/>
      <c s="102"/>
      <c s="252" t="str">
        <f t="shared" si="25"/>
        <v/>
      </c>
      <c s="252" t="str">
        <f>IF($I115="","",'NOV 24'!$BX115)</f>
        <v/>
      </c>
      <c s="253" t="str">
        <f t="shared" si="26"/>
        <v/>
      </c>
      <c s="252" t="str">
        <f t="shared" si="27"/>
        <v/>
      </c>
      <c s="252" t="str">
        <f>IF($I115="","",'NOV 24'!$CA115)</f>
        <v/>
      </c>
      <c s="253" t="str">
        <f t="shared" si="28"/>
        <v/>
      </c>
      <c s="252" t="str">
        <f t="shared" si="29"/>
        <v/>
      </c>
      <c s="252" t="str">
        <f>IF($I115="","",'NOV 24'!$CD115)</f>
        <v/>
      </c>
      <c s="253" t="str">
        <f t="shared" si="30"/>
        <v/>
      </c>
      <c s="253"/>
      <c s="306"/>
      <c s="298"/>
      <c s="298"/>
      <c s="298"/>
      <c s="254" t="str">
        <f t="shared" si="31"/>
        <v/>
      </c>
      <c s="298"/>
      <c s="298"/>
      <c s="298"/>
      <c s="298"/>
      <c s="298"/>
      <c s="298"/>
      <c s="298"/>
      <c s="298"/>
    </row>
    <row r="116" spans="1:98" ht="15.75" customHeight="1">
      <c r="A116" s="249" t="str">
        <f>IF('STUDENT DATA SHEET '!A117="","",'STUDENT DATA SHEET '!A117)</f>
        <v/>
      </c>
      <c s="229" t="str">
        <f>IFERROR(IF('STUDENT DATA SHEET '!B117="","",'STUDENT DATA SHEET '!B117),"")</f>
        <v/>
      </c>
      <c s="229" t="str">
        <f>IFERROR(IF('STUDENT DATA SHEET '!C117="","",'STUDENT DATA SHEET '!C117),"")</f>
        <v/>
      </c>
      <c s="229" t="str">
        <f>IFERROR(IF('STUDENT DATA SHEET '!D117="","",'STUDENT DATA SHEET '!D117),"")</f>
        <v/>
      </c>
      <c s="250" t="str">
        <f>IFERROR(IF('STUDENT DATA SHEET '!E117="","",'STUDENT DATA SHEET '!E117),"")</f>
        <v/>
      </c>
      <c s="251" t="str">
        <f>IFERROR(IF('STUDENT DATA SHEET '!F117="","",'STUDENT DATA SHEET '!F117),"")</f>
        <v/>
      </c>
      <c s="229" t="str">
        <f>IFERROR(IF('STUDENT DATA SHEET '!G117="","",'STUDENT DATA SHEET '!G117),"")</f>
        <v/>
      </c>
      <c s="229" t="str">
        <f>IFERROR(IF('STUDENT DATA SHEET '!H117="","",'STUDENT DATA SHEET '!H117),"")</f>
        <v/>
      </c>
      <c s="229" t="str">
        <f>IFERROR(UPPER(IF('STUDENT DATA SHEET '!I117="","",'STUDENT DATA SHEET '!I117)),"")</f>
        <v/>
      </c>
      <c s="229" t="str">
        <f>IFERROR(IF('STUDENT DATA SHEET '!J117="","",'STUDENT DATA SHEET '!J117),"")</f>
        <v/>
      </c>
      <c s="229" t="str">
        <f>IFERROR(IF('STUDENT DATA SHEET '!K117="","",'STUDENT DATA SHEET '!K117),"")</f>
        <v/>
      </c>
      <c s="229"/>
      <c s="102"/>
      <c s="102"/>
      <c s="102"/>
      <c s="102"/>
      <c s="102"/>
      <c s="102"/>
      <c s="102"/>
      <c s="102"/>
      <c s="102"/>
      <c s="102"/>
      <c s="102"/>
      <c s="102"/>
      <c s="102"/>
      <c s="102"/>
      <c s="102"/>
      <c s="102"/>
      <c s="102"/>
      <c s="102"/>
      <c s="102"/>
      <c s="102"/>
      <c s="102"/>
      <c s="102"/>
      <c s="102"/>
      <c s="102"/>
      <c s="102"/>
      <c s="102"/>
      <c s="102"/>
      <c s="102"/>
      <c s="102"/>
      <c s="102"/>
      <c s="102"/>
      <c s="102"/>
      <c s="89" t="str">
        <f>IF(B116="","",_xlfn.AGGREGATE(3,5,$B$6:B116))</f>
        <v/>
      </c>
      <c s="209"/>
      <c s="209"/>
      <c s="102"/>
      <c s="102"/>
      <c s="102"/>
      <c s="102"/>
      <c s="102"/>
      <c s="102"/>
      <c s="102"/>
      <c s="102"/>
      <c s="102"/>
      <c s="102"/>
      <c s="102"/>
      <c s="102"/>
      <c s="102"/>
      <c s="102"/>
      <c s="102"/>
      <c s="102"/>
      <c s="102"/>
      <c s="102"/>
      <c s="102"/>
      <c s="102"/>
      <c s="102"/>
      <c s="102"/>
      <c s="102"/>
      <c s="102"/>
      <c s="102"/>
      <c s="102"/>
      <c s="102"/>
      <c s="102"/>
      <c s="252" t="str">
        <f t="shared" si="25"/>
        <v/>
      </c>
      <c s="252" t="str">
        <f>IF($I116="","",'NOV 24'!$BX116)</f>
        <v/>
      </c>
      <c s="253" t="str">
        <f t="shared" si="26"/>
        <v/>
      </c>
      <c s="252" t="str">
        <f t="shared" si="27"/>
        <v/>
      </c>
      <c s="252" t="str">
        <f>IF($I116="","",'NOV 24'!$CA116)</f>
        <v/>
      </c>
      <c s="253" t="str">
        <f t="shared" si="28"/>
        <v/>
      </c>
      <c s="252" t="str">
        <f t="shared" si="29"/>
        <v/>
      </c>
      <c s="252" t="str">
        <f>IF($I116="","",'NOV 24'!$CD116)</f>
        <v/>
      </c>
      <c s="253" t="str">
        <f t="shared" si="30"/>
        <v/>
      </c>
      <c s="253"/>
      <c s="306"/>
      <c s="298"/>
      <c s="298"/>
      <c s="298"/>
      <c s="254" t="str">
        <f t="shared" si="31"/>
        <v/>
      </c>
      <c s="298"/>
      <c s="298"/>
      <c s="298"/>
      <c s="298"/>
      <c s="298"/>
      <c s="298"/>
      <c s="298"/>
      <c s="298"/>
    </row>
    <row r="117" spans="1:98" ht="15.75" customHeight="1">
      <c r="A117" s="249" t="str">
        <f>IF('STUDENT DATA SHEET '!A118="","",'STUDENT DATA SHEET '!A118)</f>
        <v/>
      </c>
      <c s="229" t="str">
        <f>IFERROR(IF('STUDENT DATA SHEET '!B118="","",'STUDENT DATA SHEET '!B118),"")</f>
        <v/>
      </c>
      <c s="229" t="str">
        <f>IFERROR(IF('STUDENT DATA SHEET '!C118="","",'STUDENT DATA SHEET '!C118),"")</f>
        <v/>
      </c>
      <c s="229" t="str">
        <f>IFERROR(IF('STUDENT DATA SHEET '!D118="","",'STUDENT DATA SHEET '!D118),"")</f>
        <v/>
      </c>
      <c s="250" t="str">
        <f>IFERROR(IF('STUDENT DATA SHEET '!E118="","",'STUDENT DATA SHEET '!E118),"")</f>
        <v/>
      </c>
      <c s="251" t="str">
        <f>IFERROR(IF('STUDENT DATA SHEET '!F118="","",'STUDENT DATA SHEET '!F118),"")</f>
        <v/>
      </c>
      <c s="229" t="str">
        <f>IFERROR(IF('STUDENT DATA SHEET '!G118="","",'STUDENT DATA SHEET '!G118),"")</f>
        <v/>
      </c>
      <c s="229" t="str">
        <f>IFERROR(IF('STUDENT DATA SHEET '!H118="","",'STUDENT DATA SHEET '!H118),"")</f>
        <v/>
      </c>
      <c s="229" t="str">
        <f>IFERROR(UPPER(IF('STUDENT DATA SHEET '!I118="","",'STUDENT DATA SHEET '!I118)),"")</f>
        <v/>
      </c>
      <c s="229" t="str">
        <f>IFERROR(IF('STUDENT DATA SHEET '!J118="","",'STUDENT DATA SHEET '!J118),"")</f>
        <v/>
      </c>
      <c s="229" t="str">
        <f>IFERROR(IF('STUDENT DATA SHEET '!K118="","",'STUDENT DATA SHEET '!K118),"")</f>
        <v/>
      </c>
      <c s="229"/>
      <c s="102"/>
      <c s="102"/>
      <c s="102"/>
      <c s="102"/>
      <c s="102"/>
      <c s="102"/>
      <c s="102"/>
      <c s="102"/>
      <c s="102"/>
      <c s="102"/>
      <c s="102"/>
      <c s="102"/>
      <c s="102"/>
      <c s="102"/>
      <c s="102"/>
      <c s="102"/>
      <c s="102"/>
      <c s="102"/>
      <c s="102"/>
      <c s="102"/>
      <c s="102"/>
      <c s="102"/>
      <c s="102"/>
      <c s="102"/>
      <c s="102"/>
      <c s="102"/>
      <c s="102"/>
      <c s="102"/>
      <c s="102"/>
      <c s="102"/>
      <c s="102"/>
      <c s="102"/>
      <c s="89" t="str">
        <f>IF(B117="","",_xlfn.AGGREGATE(3,5,$B$6:B117))</f>
        <v/>
      </c>
      <c s="209"/>
      <c s="209"/>
      <c s="102"/>
      <c s="102"/>
      <c s="102"/>
      <c s="102"/>
      <c s="102"/>
      <c s="102"/>
      <c s="102"/>
      <c s="102"/>
      <c s="102"/>
      <c s="102"/>
      <c s="102"/>
      <c s="102"/>
      <c s="102"/>
      <c s="102"/>
      <c s="102"/>
      <c s="102"/>
      <c s="102"/>
      <c s="102"/>
      <c s="102"/>
      <c s="102"/>
      <c s="102"/>
      <c s="102"/>
      <c s="102"/>
      <c s="102"/>
      <c s="102"/>
      <c s="102"/>
      <c s="102"/>
      <c s="102"/>
      <c s="252" t="str">
        <f t="shared" si="25"/>
        <v/>
      </c>
      <c s="252" t="str">
        <f>IF($I117="","",'NOV 24'!$BX117)</f>
        <v/>
      </c>
      <c s="253" t="str">
        <f t="shared" si="26"/>
        <v/>
      </c>
      <c s="252" t="str">
        <f t="shared" si="27"/>
        <v/>
      </c>
      <c s="252" t="str">
        <f>IF($I117="","",'NOV 24'!$CA117)</f>
        <v/>
      </c>
      <c s="253" t="str">
        <f t="shared" si="28"/>
        <v/>
      </c>
      <c s="252" t="str">
        <f t="shared" si="29"/>
        <v/>
      </c>
      <c s="252" t="str">
        <f>IF($I117="","",'NOV 24'!$CD117)</f>
        <v/>
      </c>
      <c s="253" t="str">
        <f t="shared" si="30"/>
        <v/>
      </c>
      <c s="253"/>
      <c s="306"/>
      <c s="298"/>
      <c s="298"/>
      <c s="298"/>
      <c s="254" t="str">
        <f t="shared" si="31"/>
        <v/>
      </c>
      <c s="298"/>
      <c s="298"/>
      <c s="298"/>
      <c s="298"/>
      <c s="298"/>
      <c s="298"/>
      <c s="298"/>
      <c s="298"/>
    </row>
    <row r="118" spans="1:98" ht="15.75" customHeight="1">
      <c r="A118" s="249" t="str">
        <f>IF('STUDENT DATA SHEET '!A119="","",'STUDENT DATA SHEET '!A119)</f>
        <v/>
      </c>
      <c s="229" t="str">
        <f>IFERROR(IF('STUDENT DATA SHEET '!B119="","",'STUDENT DATA SHEET '!B119),"")</f>
        <v/>
      </c>
      <c s="229" t="str">
        <f>IFERROR(IF('STUDENT DATA SHEET '!C119="","",'STUDENT DATA SHEET '!C119),"")</f>
        <v/>
      </c>
      <c s="229" t="str">
        <f>IFERROR(IF('STUDENT DATA SHEET '!D119="","",'STUDENT DATA SHEET '!D119),"")</f>
        <v/>
      </c>
      <c s="250" t="str">
        <f>IFERROR(IF('STUDENT DATA SHEET '!E119="","",'STUDENT DATA SHEET '!E119),"")</f>
        <v/>
      </c>
      <c s="251" t="str">
        <f>IFERROR(IF('STUDENT DATA SHEET '!F119="","",'STUDENT DATA SHEET '!F119),"")</f>
        <v/>
      </c>
      <c s="229" t="str">
        <f>IFERROR(IF('STUDENT DATA SHEET '!G119="","",'STUDENT DATA SHEET '!G119),"")</f>
        <v/>
      </c>
      <c s="229" t="str">
        <f>IFERROR(IF('STUDENT DATA SHEET '!H119="","",'STUDENT DATA SHEET '!H119),"")</f>
        <v/>
      </c>
      <c s="229" t="str">
        <f>IFERROR(UPPER(IF('STUDENT DATA SHEET '!I119="","",'STUDENT DATA SHEET '!I119)),"")</f>
        <v/>
      </c>
      <c s="229" t="str">
        <f>IFERROR(IF('STUDENT DATA SHEET '!J119="","",'STUDENT DATA SHEET '!J119),"")</f>
        <v/>
      </c>
      <c s="229" t="str">
        <f>IFERROR(IF('STUDENT DATA SHEET '!K119="","",'STUDENT DATA SHEET '!K119),"")</f>
        <v/>
      </c>
      <c s="229"/>
      <c s="102"/>
      <c s="102"/>
      <c s="102"/>
      <c s="102"/>
      <c s="102"/>
      <c s="102"/>
      <c s="102"/>
      <c s="102"/>
      <c s="102"/>
      <c s="102"/>
      <c s="102"/>
      <c s="102"/>
      <c s="102"/>
      <c s="102"/>
      <c s="102"/>
      <c s="102"/>
      <c s="102"/>
      <c s="102"/>
      <c s="102"/>
      <c s="102"/>
      <c s="102"/>
      <c s="102"/>
      <c s="102"/>
      <c s="102"/>
      <c s="102"/>
      <c s="102"/>
      <c s="102"/>
      <c s="102"/>
      <c s="102"/>
      <c s="102"/>
      <c s="102"/>
      <c s="102"/>
      <c s="89" t="str">
        <f>IF(B118="","",_xlfn.AGGREGATE(3,5,$B$6:B118))</f>
        <v/>
      </c>
      <c s="209"/>
      <c s="209"/>
      <c s="102"/>
      <c s="102"/>
      <c s="102"/>
      <c s="102"/>
      <c s="102"/>
      <c s="102"/>
      <c s="102"/>
      <c s="102"/>
      <c s="102"/>
      <c s="102"/>
      <c s="102"/>
      <c s="102"/>
      <c s="102"/>
      <c s="102"/>
      <c s="102"/>
      <c s="102"/>
      <c s="102"/>
      <c s="102"/>
      <c s="102"/>
      <c s="102"/>
      <c s="102"/>
      <c s="102"/>
      <c s="102"/>
      <c s="102"/>
      <c s="102"/>
      <c s="102"/>
      <c s="102"/>
      <c s="102"/>
      <c s="252" t="str">
        <f t="shared" si="25"/>
        <v/>
      </c>
      <c s="252" t="str">
        <f>IF($I118="","",'NOV 24'!$BX118)</f>
        <v/>
      </c>
      <c s="253" t="str">
        <f t="shared" si="26"/>
        <v/>
      </c>
      <c s="252" t="str">
        <f t="shared" si="27"/>
        <v/>
      </c>
      <c s="252" t="str">
        <f>IF($I118="","",'NOV 24'!$CA118)</f>
        <v/>
      </c>
      <c s="253" t="str">
        <f t="shared" si="28"/>
        <v/>
      </c>
      <c s="252" t="str">
        <f t="shared" si="29"/>
        <v/>
      </c>
      <c s="252" t="str">
        <f>IF($I118="","",'NOV 24'!$CD118)</f>
        <v/>
      </c>
      <c s="253" t="str">
        <f t="shared" si="30"/>
        <v/>
      </c>
      <c s="253"/>
      <c s="306"/>
      <c s="298"/>
      <c s="298"/>
      <c s="298"/>
      <c s="254" t="str">
        <f t="shared" si="31"/>
        <v/>
      </c>
      <c s="298"/>
      <c s="298"/>
      <c s="298"/>
      <c s="298"/>
      <c s="298"/>
      <c s="298"/>
      <c s="298"/>
      <c s="298"/>
    </row>
    <row r="119" spans="1:98" ht="15.75" customHeight="1">
      <c r="A119" s="249" t="str">
        <f>IF('STUDENT DATA SHEET '!A120="","",'STUDENT DATA SHEET '!A120)</f>
        <v/>
      </c>
      <c s="229" t="str">
        <f>IFERROR(IF('STUDENT DATA SHEET '!B120="","",'STUDENT DATA SHEET '!B120),"")</f>
        <v/>
      </c>
      <c s="229" t="str">
        <f>IFERROR(IF('STUDENT DATA SHEET '!C120="","",'STUDENT DATA SHEET '!C120),"")</f>
        <v/>
      </c>
      <c s="229" t="str">
        <f>IFERROR(IF('STUDENT DATA SHEET '!D120="","",'STUDENT DATA SHEET '!D120),"")</f>
        <v/>
      </c>
      <c s="250" t="str">
        <f>IFERROR(IF('STUDENT DATA SHEET '!E120="","",'STUDENT DATA SHEET '!E120),"")</f>
        <v/>
      </c>
      <c s="251" t="str">
        <f>IFERROR(IF('STUDENT DATA SHEET '!F120="","",'STUDENT DATA SHEET '!F120),"")</f>
        <v/>
      </c>
      <c s="229" t="str">
        <f>IFERROR(IF('STUDENT DATA SHEET '!G120="","",'STUDENT DATA SHEET '!G120),"")</f>
        <v/>
      </c>
      <c s="229" t="str">
        <f>IFERROR(IF('STUDENT DATA SHEET '!H120="","",'STUDENT DATA SHEET '!H120),"")</f>
        <v/>
      </c>
      <c s="229" t="str">
        <f>IFERROR(UPPER(IF('STUDENT DATA SHEET '!I120="","",'STUDENT DATA SHEET '!I120)),"")</f>
        <v/>
      </c>
      <c s="229" t="str">
        <f>IFERROR(IF('STUDENT DATA SHEET '!J120="","",'STUDENT DATA SHEET '!J120),"")</f>
        <v/>
      </c>
      <c s="229" t="str">
        <f>IFERROR(IF('STUDENT DATA SHEET '!K120="","",'STUDENT DATA SHEET '!K120),"")</f>
        <v/>
      </c>
      <c s="229"/>
      <c s="102"/>
      <c s="102"/>
      <c s="102"/>
      <c s="102"/>
      <c s="102"/>
      <c s="102"/>
      <c s="102"/>
      <c s="102"/>
      <c s="102"/>
      <c s="102"/>
      <c s="102"/>
      <c s="102"/>
      <c s="102"/>
      <c s="102"/>
      <c s="102"/>
      <c s="102"/>
      <c s="102"/>
      <c s="102"/>
      <c s="102"/>
      <c s="102"/>
      <c s="102"/>
      <c s="102"/>
      <c s="102"/>
      <c s="102"/>
      <c s="102"/>
      <c s="102"/>
      <c s="102"/>
      <c s="102"/>
      <c s="102"/>
      <c s="102"/>
      <c s="102"/>
      <c s="102"/>
      <c s="89" t="str">
        <f>IF(B119="","",_xlfn.AGGREGATE(3,5,$B$6:B119))</f>
        <v/>
      </c>
      <c s="209"/>
      <c s="209"/>
      <c s="102"/>
      <c s="102"/>
      <c s="102"/>
      <c s="102"/>
      <c s="102"/>
      <c s="102"/>
      <c s="102"/>
      <c s="102"/>
      <c s="102"/>
      <c s="102"/>
      <c s="102"/>
      <c s="102"/>
      <c s="102"/>
      <c s="102"/>
      <c s="102"/>
      <c s="102"/>
      <c s="102"/>
      <c s="102"/>
      <c s="102"/>
      <c s="102"/>
      <c s="102"/>
      <c s="102"/>
      <c s="102"/>
      <c s="102"/>
      <c s="102"/>
      <c s="102"/>
      <c s="102"/>
      <c s="102"/>
      <c s="252" t="str">
        <f t="shared" si="25"/>
        <v/>
      </c>
      <c s="252" t="str">
        <f>IF($I119="","",'NOV 24'!$BX119)</f>
        <v/>
      </c>
      <c s="253" t="str">
        <f t="shared" si="26"/>
        <v/>
      </c>
      <c s="252" t="str">
        <f t="shared" si="27"/>
        <v/>
      </c>
      <c s="252" t="str">
        <f>IF($I119="","",'NOV 24'!$CA119)</f>
        <v/>
      </c>
      <c s="253" t="str">
        <f t="shared" si="28"/>
        <v/>
      </c>
      <c s="252" t="str">
        <f t="shared" si="29"/>
        <v/>
      </c>
      <c s="252" t="str">
        <f>IF($I119="","",'NOV 24'!$CD119)</f>
        <v/>
      </c>
      <c s="253" t="str">
        <f t="shared" si="30"/>
        <v/>
      </c>
      <c s="253"/>
      <c s="306"/>
      <c s="298"/>
      <c s="298"/>
      <c s="298"/>
      <c s="254" t="str">
        <f t="shared" si="31"/>
        <v/>
      </c>
      <c s="298"/>
      <c s="298"/>
      <c s="298"/>
      <c s="298"/>
      <c s="298"/>
      <c s="298"/>
      <c s="298"/>
      <c s="298"/>
    </row>
    <row r="120" spans="1:98" ht="15.75" customHeight="1">
      <c r="A120" s="249" t="str">
        <f>IF('STUDENT DATA SHEET '!A121="","",'STUDENT DATA SHEET '!A121)</f>
        <v/>
      </c>
      <c s="229" t="str">
        <f>IFERROR(IF('STUDENT DATA SHEET '!B121="","",'STUDENT DATA SHEET '!B121),"")</f>
        <v/>
      </c>
      <c s="229" t="str">
        <f>IFERROR(IF('STUDENT DATA SHEET '!C121="","",'STUDENT DATA SHEET '!C121),"")</f>
        <v/>
      </c>
      <c s="229" t="str">
        <f>IFERROR(IF('STUDENT DATA SHEET '!D121="","",'STUDENT DATA SHEET '!D121),"")</f>
        <v/>
      </c>
      <c s="250" t="str">
        <f>IFERROR(IF('STUDENT DATA SHEET '!E121="","",'STUDENT DATA SHEET '!E121),"")</f>
        <v/>
      </c>
      <c s="251" t="str">
        <f>IFERROR(IF('STUDENT DATA SHEET '!F121="","",'STUDENT DATA SHEET '!F121),"")</f>
        <v/>
      </c>
      <c s="229" t="str">
        <f>IFERROR(IF('STUDENT DATA SHEET '!G121="","",'STUDENT DATA SHEET '!G121),"")</f>
        <v/>
      </c>
      <c s="229" t="str">
        <f>IFERROR(IF('STUDENT DATA SHEET '!H121="","",'STUDENT DATA SHEET '!H121),"")</f>
        <v/>
      </c>
      <c s="229" t="str">
        <f>IFERROR(UPPER(IF('STUDENT DATA SHEET '!I121="","",'STUDENT DATA SHEET '!I121)),"")</f>
        <v/>
      </c>
      <c s="229" t="str">
        <f>IFERROR(IF('STUDENT DATA SHEET '!J121="","",'STUDENT DATA SHEET '!J121),"")</f>
        <v/>
      </c>
      <c s="229" t="str">
        <f>IFERROR(IF('STUDENT DATA SHEET '!K121="","",'STUDENT DATA SHEET '!K121),"")</f>
        <v/>
      </c>
      <c s="229"/>
      <c s="102"/>
      <c s="102"/>
      <c s="102"/>
      <c s="102"/>
      <c s="102"/>
      <c s="102"/>
      <c s="102"/>
      <c s="102"/>
      <c s="102"/>
      <c s="102"/>
      <c s="102"/>
      <c s="102"/>
      <c s="102"/>
      <c s="102"/>
      <c s="102"/>
      <c s="102"/>
      <c s="102"/>
      <c s="102"/>
      <c s="102"/>
      <c s="102"/>
      <c s="102"/>
      <c s="102"/>
      <c s="102"/>
      <c s="102"/>
      <c s="102"/>
      <c s="102"/>
      <c s="102"/>
      <c s="102"/>
      <c s="102"/>
      <c s="102"/>
      <c s="102"/>
      <c s="102"/>
      <c s="89" t="str">
        <f>IF(B120="","",_xlfn.AGGREGATE(3,5,$B$6:B120))</f>
        <v/>
      </c>
      <c s="209"/>
      <c s="209"/>
      <c s="102"/>
      <c s="102"/>
      <c s="102"/>
      <c s="102"/>
      <c s="102"/>
      <c s="102"/>
      <c s="102"/>
      <c s="102"/>
      <c s="102"/>
      <c s="102"/>
      <c s="102"/>
      <c s="102"/>
      <c s="102"/>
      <c s="102"/>
      <c s="102"/>
      <c s="102"/>
      <c s="102"/>
      <c s="102"/>
      <c s="102"/>
      <c s="102"/>
      <c s="102"/>
      <c s="102"/>
      <c s="102"/>
      <c s="102"/>
      <c s="102"/>
      <c s="102"/>
      <c s="102"/>
      <c s="102"/>
      <c s="252" t="str">
        <f t="shared" si="25"/>
        <v/>
      </c>
      <c s="252" t="str">
        <f>IF($I120="","",'NOV 24'!$BX120)</f>
        <v/>
      </c>
      <c s="253" t="str">
        <f t="shared" si="26"/>
        <v/>
      </c>
      <c s="252" t="str">
        <f t="shared" si="27"/>
        <v/>
      </c>
      <c s="252" t="str">
        <f>IF($I120="","",'NOV 24'!$CA120)</f>
        <v/>
      </c>
      <c s="253" t="str">
        <f t="shared" si="28"/>
        <v/>
      </c>
      <c s="252" t="str">
        <f t="shared" si="29"/>
        <v/>
      </c>
      <c s="252" t="str">
        <f>IF($I120="","",'NOV 24'!$CD120)</f>
        <v/>
      </c>
      <c s="253" t="str">
        <f t="shared" si="30"/>
        <v/>
      </c>
      <c s="253"/>
      <c s="306"/>
      <c s="298"/>
      <c s="298"/>
      <c s="298"/>
      <c s="254" t="str">
        <f t="shared" si="31"/>
        <v/>
      </c>
      <c s="298"/>
      <c s="298"/>
      <c s="298"/>
      <c s="298"/>
      <c s="298"/>
      <c s="298"/>
      <c s="298"/>
      <c s="298"/>
    </row>
    <row r="121" spans="1:98" ht="15.75" customHeight="1">
      <c r="A121" s="249" t="str">
        <f>IF('STUDENT DATA SHEET '!A122="","",'STUDENT DATA SHEET '!A122)</f>
        <v/>
      </c>
      <c s="229" t="str">
        <f>IFERROR(IF('STUDENT DATA SHEET '!B122="","",'STUDENT DATA SHEET '!B122),"")</f>
        <v/>
      </c>
      <c s="229" t="str">
        <f>IFERROR(IF('STUDENT DATA SHEET '!C122="","",'STUDENT DATA SHEET '!C122),"")</f>
        <v/>
      </c>
      <c s="229" t="str">
        <f>IFERROR(IF('STUDENT DATA SHEET '!D122="","",'STUDENT DATA SHEET '!D122),"")</f>
        <v/>
      </c>
      <c s="250" t="str">
        <f>IFERROR(IF('STUDENT DATA SHEET '!E122="","",'STUDENT DATA SHEET '!E122),"")</f>
        <v/>
      </c>
      <c s="251" t="str">
        <f>IFERROR(IF('STUDENT DATA SHEET '!F122="","",'STUDENT DATA SHEET '!F122),"")</f>
        <v/>
      </c>
      <c s="229" t="str">
        <f>IFERROR(IF('STUDENT DATA SHEET '!G122="","",'STUDENT DATA SHEET '!G122),"")</f>
        <v/>
      </c>
      <c s="229" t="str">
        <f>IFERROR(IF('STUDENT DATA SHEET '!H122="","",'STUDENT DATA SHEET '!H122),"")</f>
        <v/>
      </c>
      <c s="229" t="str">
        <f>IFERROR(UPPER(IF('STUDENT DATA SHEET '!I122="","",'STUDENT DATA SHEET '!I122)),"")</f>
        <v/>
      </c>
      <c s="229" t="str">
        <f>IFERROR(IF('STUDENT DATA SHEET '!J122="","",'STUDENT DATA SHEET '!J122),"")</f>
        <v/>
      </c>
      <c s="229" t="str">
        <f>IFERROR(IF('STUDENT DATA SHEET '!K122="","",'STUDENT DATA SHEET '!K122),"")</f>
        <v/>
      </c>
      <c s="229"/>
      <c s="102"/>
      <c s="102"/>
      <c s="102"/>
      <c s="102"/>
      <c s="102"/>
      <c s="102"/>
      <c s="102"/>
      <c s="102"/>
      <c s="102"/>
      <c s="102"/>
      <c s="102"/>
      <c s="102"/>
      <c s="102"/>
      <c s="102"/>
      <c s="102"/>
      <c s="102"/>
      <c s="102"/>
      <c s="102"/>
      <c s="102"/>
      <c s="102"/>
      <c s="102"/>
      <c s="102"/>
      <c s="102"/>
      <c s="102"/>
      <c s="102"/>
      <c s="102"/>
      <c s="102"/>
      <c s="102"/>
      <c s="102"/>
      <c s="102"/>
      <c s="102"/>
      <c s="102"/>
      <c s="89" t="str">
        <f>IF(B121="","",_xlfn.AGGREGATE(3,5,$B$6:B121))</f>
        <v/>
      </c>
      <c s="209"/>
      <c s="209"/>
      <c s="102"/>
      <c s="102"/>
      <c s="102"/>
      <c s="102"/>
      <c s="102"/>
      <c s="102"/>
      <c s="102"/>
      <c s="102"/>
      <c s="102"/>
      <c s="102"/>
      <c s="102"/>
      <c s="102"/>
      <c s="102"/>
      <c s="102"/>
      <c s="102"/>
      <c s="102"/>
      <c s="102"/>
      <c s="102"/>
      <c s="102"/>
      <c s="102"/>
      <c s="102"/>
      <c s="102"/>
      <c s="102"/>
      <c s="102"/>
      <c s="102"/>
      <c s="102"/>
      <c s="102"/>
      <c s="102"/>
      <c s="252" t="str">
        <f t="shared" si="25"/>
        <v/>
      </c>
      <c s="252" t="str">
        <f>IF($I121="","",'NOV 24'!$BX121)</f>
        <v/>
      </c>
      <c s="253" t="str">
        <f t="shared" si="26"/>
        <v/>
      </c>
      <c s="252" t="str">
        <f t="shared" si="27"/>
        <v/>
      </c>
      <c s="252" t="str">
        <f>IF($I121="","",'NOV 24'!$CA121)</f>
        <v/>
      </c>
      <c s="253" t="str">
        <f t="shared" si="28"/>
        <v/>
      </c>
      <c s="252" t="str">
        <f t="shared" si="29"/>
        <v/>
      </c>
      <c s="252" t="str">
        <f>IF($I121="","",'NOV 24'!$CD121)</f>
        <v/>
      </c>
      <c s="253" t="str">
        <f t="shared" si="30"/>
        <v/>
      </c>
      <c s="253"/>
      <c s="306"/>
      <c s="298"/>
      <c s="298"/>
      <c s="298"/>
      <c s="254" t="str">
        <f t="shared" si="31"/>
        <v/>
      </c>
      <c s="298"/>
      <c s="298"/>
      <c s="298"/>
      <c s="298"/>
      <c s="298"/>
      <c s="298"/>
      <c s="298"/>
      <c s="298"/>
    </row>
    <row r="122" spans="1:98" ht="15.75" customHeight="1">
      <c r="A122" s="249" t="str">
        <f>IF('STUDENT DATA SHEET '!A123="","",'STUDENT DATA SHEET '!A123)</f>
        <v/>
      </c>
      <c s="229" t="str">
        <f>IFERROR(IF('STUDENT DATA SHEET '!B123="","",'STUDENT DATA SHEET '!B123),"")</f>
        <v/>
      </c>
      <c s="229" t="str">
        <f>IFERROR(IF('STUDENT DATA SHEET '!C123="","",'STUDENT DATA SHEET '!C123),"")</f>
        <v/>
      </c>
      <c s="229" t="str">
        <f>IFERROR(IF('STUDENT DATA SHEET '!D123="","",'STUDENT DATA SHEET '!D123),"")</f>
        <v/>
      </c>
      <c s="250" t="str">
        <f>IFERROR(IF('STUDENT DATA SHEET '!E123="","",'STUDENT DATA SHEET '!E123),"")</f>
        <v/>
      </c>
      <c s="251" t="str">
        <f>IFERROR(IF('STUDENT DATA SHEET '!F123="","",'STUDENT DATA SHEET '!F123),"")</f>
        <v/>
      </c>
      <c s="229" t="str">
        <f>IFERROR(IF('STUDENT DATA SHEET '!G123="","",'STUDENT DATA SHEET '!G123),"")</f>
        <v/>
      </c>
      <c s="229" t="str">
        <f>IFERROR(IF('STUDENT DATA SHEET '!H123="","",'STUDENT DATA SHEET '!H123),"")</f>
        <v/>
      </c>
      <c s="229" t="str">
        <f>IFERROR(UPPER(IF('STUDENT DATA SHEET '!I123="","",'STUDENT DATA SHEET '!I123)),"")</f>
        <v/>
      </c>
      <c s="229" t="str">
        <f>IFERROR(IF('STUDENT DATA SHEET '!J123="","",'STUDENT DATA SHEET '!J123),"")</f>
        <v/>
      </c>
      <c s="229" t="str">
        <f>IFERROR(IF('STUDENT DATA SHEET '!K123="","",'STUDENT DATA SHEET '!K123),"")</f>
        <v/>
      </c>
      <c s="229"/>
      <c s="102"/>
      <c s="102"/>
      <c s="102"/>
      <c s="102"/>
      <c s="102"/>
      <c s="102"/>
      <c s="102"/>
      <c s="102"/>
      <c s="102"/>
      <c s="102"/>
      <c s="102"/>
      <c s="102"/>
      <c s="102"/>
      <c s="102"/>
      <c s="102"/>
      <c s="102"/>
      <c s="102"/>
      <c s="102"/>
      <c s="102"/>
      <c s="102"/>
      <c s="102"/>
      <c s="102"/>
      <c s="102"/>
      <c s="102"/>
      <c s="102"/>
      <c s="102"/>
      <c s="102"/>
      <c s="102"/>
      <c s="102"/>
      <c s="102"/>
      <c s="102"/>
      <c s="102"/>
      <c s="89" t="str">
        <f>IF(B122="","",_xlfn.AGGREGATE(3,5,$B$6:B122))</f>
        <v/>
      </c>
      <c s="209"/>
      <c s="209"/>
      <c s="102"/>
      <c s="102"/>
      <c s="102"/>
      <c s="102"/>
      <c s="102"/>
      <c s="102"/>
      <c s="102"/>
      <c s="102"/>
      <c s="102"/>
      <c s="102"/>
      <c s="102"/>
      <c s="102"/>
      <c s="102"/>
      <c s="102"/>
      <c s="102"/>
      <c s="102"/>
      <c s="102"/>
      <c s="102"/>
      <c s="102"/>
      <c s="102"/>
      <c s="102"/>
      <c s="102"/>
      <c s="102"/>
      <c s="102"/>
      <c s="102"/>
      <c s="102"/>
      <c s="102"/>
      <c s="102"/>
      <c s="252" t="str">
        <f t="shared" si="25"/>
        <v/>
      </c>
      <c s="252" t="str">
        <f>IF($I122="","",'NOV 24'!$BX122)</f>
        <v/>
      </c>
      <c s="253" t="str">
        <f t="shared" si="26"/>
        <v/>
      </c>
      <c s="252" t="str">
        <f t="shared" si="27"/>
        <v/>
      </c>
      <c s="252" t="str">
        <f>IF($I122="","",'NOV 24'!$CA122)</f>
        <v/>
      </c>
      <c s="253" t="str">
        <f t="shared" si="28"/>
        <v/>
      </c>
      <c s="252" t="str">
        <f t="shared" si="29"/>
        <v/>
      </c>
      <c s="252" t="str">
        <f>IF($I122="","",'NOV 24'!$CD122)</f>
        <v/>
      </c>
      <c s="253" t="str">
        <f t="shared" si="30"/>
        <v/>
      </c>
      <c s="253"/>
      <c s="306"/>
      <c s="298"/>
      <c s="298"/>
      <c s="298"/>
      <c s="254" t="str">
        <f t="shared" si="31"/>
        <v/>
      </c>
      <c s="298"/>
      <c s="298"/>
      <c s="298"/>
      <c s="298"/>
      <c s="298"/>
      <c s="298"/>
      <c s="298"/>
      <c s="298"/>
    </row>
    <row r="123" spans="1:98" ht="15.75" customHeight="1">
      <c r="A123" s="249" t="str">
        <f>IF('STUDENT DATA SHEET '!A124="","",'STUDENT DATA SHEET '!A124)</f>
        <v/>
      </c>
      <c s="229" t="str">
        <f>IFERROR(IF('STUDENT DATA SHEET '!B124="","",'STUDENT DATA SHEET '!B124),"")</f>
        <v/>
      </c>
      <c s="229" t="str">
        <f>IFERROR(IF('STUDENT DATA SHEET '!C124="","",'STUDENT DATA SHEET '!C124),"")</f>
        <v/>
      </c>
      <c s="229" t="str">
        <f>IFERROR(IF('STUDENT DATA SHEET '!D124="","",'STUDENT DATA SHEET '!D124),"")</f>
        <v/>
      </c>
      <c s="250" t="str">
        <f>IFERROR(IF('STUDENT DATA SHEET '!E124="","",'STUDENT DATA SHEET '!E124),"")</f>
        <v/>
      </c>
      <c s="251" t="str">
        <f>IFERROR(IF('STUDENT DATA SHEET '!F124="","",'STUDENT DATA SHEET '!F124),"")</f>
        <v/>
      </c>
      <c s="229" t="str">
        <f>IFERROR(IF('STUDENT DATA SHEET '!G124="","",'STUDENT DATA SHEET '!G124),"")</f>
        <v/>
      </c>
      <c s="229" t="str">
        <f>IFERROR(IF('STUDENT DATA SHEET '!H124="","",'STUDENT DATA SHEET '!H124),"")</f>
        <v/>
      </c>
      <c s="229" t="str">
        <f>IFERROR(UPPER(IF('STUDENT DATA SHEET '!I124="","",'STUDENT DATA SHEET '!I124)),"")</f>
        <v/>
      </c>
      <c s="229" t="str">
        <f>IFERROR(IF('STUDENT DATA SHEET '!J124="","",'STUDENT DATA SHEET '!J124),"")</f>
        <v/>
      </c>
      <c s="229" t="str">
        <f>IFERROR(IF('STUDENT DATA SHEET '!K124="","",'STUDENT DATA SHEET '!K124),"")</f>
        <v/>
      </c>
      <c s="229"/>
      <c s="102"/>
      <c s="102"/>
      <c s="102"/>
      <c s="102"/>
      <c s="102"/>
      <c s="102"/>
      <c s="102"/>
      <c s="102"/>
      <c s="102"/>
      <c s="102"/>
      <c s="102"/>
      <c s="102"/>
      <c s="102"/>
      <c s="102"/>
      <c s="102"/>
      <c s="102"/>
      <c s="102"/>
      <c s="102"/>
      <c s="102"/>
      <c s="102"/>
      <c s="102"/>
      <c s="102"/>
      <c s="102"/>
      <c s="102"/>
      <c s="102"/>
      <c s="102"/>
      <c s="102"/>
      <c s="102"/>
      <c s="102"/>
      <c s="102"/>
      <c s="102"/>
      <c s="102"/>
      <c s="89" t="str">
        <f>IF(B123="","",_xlfn.AGGREGATE(3,5,$B$6:B123))</f>
        <v/>
      </c>
      <c s="209"/>
      <c s="209"/>
      <c s="102"/>
      <c s="102"/>
      <c s="102"/>
      <c s="102"/>
      <c s="102"/>
      <c s="102"/>
      <c s="102"/>
      <c s="102"/>
      <c s="102"/>
      <c s="102"/>
      <c s="102"/>
      <c s="102"/>
      <c s="102"/>
      <c s="102"/>
      <c s="102"/>
      <c s="102"/>
      <c s="102"/>
      <c s="102"/>
      <c s="102"/>
      <c s="102"/>
      <c s="102"/>
      <c s="102"/>
      <c s="102"/>
      <c s="102"/>
      <c s="102"/>
      <c s="102"/>
      <c s="102"/>
      <c s="102"/>
      <c s="252" t="str">
        <f t="shared" si="25"/>
        <v/>
      </c>
      <c s="252" t="str">
        <f>IF($I123="","",'NOV 24'!$BX123)</f>
        <v/>
      </c>
      <c s="253" t="str">
        <f t="shared" si="26"/>
        <v/>
      </c>
      <c s="252" t="str">
        <f t="shared" si="27"/>
        <v/>
      </c>
      <c s="252" t="str">
        <f>IF($I123="","",'NOV 24'!$CA123)</f>
        <v/>
      </c>
      <c s="253" t="str">
        <f t="shared" si="28"/>
        <v/>
      </c>
      <c s="252" t="str">
        <f t="shared" si="29"/>
        <v/>
      </c>
      <c s="252" t="str">
        <f>IF($I123="","",'NOV 24'!$CD123)</f>
        <v/>
      </c>
      <c s="253" t="str">
        <f t="shared" si="30"/>
        <v/>
      </c>
      <c s="253"/>
      <c s="306"/>
      <c s="298"/>
      <c s="298"/>
      <c s="298"/>
      <c s="254" t="str">
        <f t="shared" si="31"/>
        <v/>
      </c>
      <c s="298"/>
      <c s="298"/>
      <c s="298"/>
      <c s="298"/>
      <c s="298"/>
      <c s="298"/>
      <c s="298"/>
      <c s="298"/>
    </row>
    <row r="124" spans="1:98" ht="15.75" customHeight="1">
      <c r="A124" s="249" t="str">
        <f>IF('STUDENT DATA SHEET '!A125="","",'STUDENT DATA SHEET '!A125)</f>
        <v/>
      </c>
      <c s="229" t="str">
        <f>IFERROR(IF('STUDENT DATA SHEET '!B125="","",'STUDENT DATA SHEET '!B125),"")</f>
        <v/>
      </c>
      <c s="229" t="str">
        <f>IFERROR(IF('STUDENT DATA SHEET '!C125="","",'STUDENT DATA SHEET '!C125),"")</f>
        <v/>
      </c>
      <c s="229" t="str">
        <f>IFERROR(IF('STUDENT DATA SHEET '!D125="","",'STUDENT DATA SHEET '!D125),"")</f>
        <v/>
      </c>
      <c s="250" t="str">
        <f>IFERROR(IF('STUDENT DATA SHEET '!E125="","",'STUDENT DATA SHEET '!E125),"")</f>
        <v/>
      </c>
      <c s="251" t="str">
        <f>IFERROR(IF('STUDENT DATA SHEET '!F125="","",'STUDENT DATA SHEET '!F125),"")</f>
        <v/>
      </c>
      <c s="229" t="str">
        <f>IFERROR(IF('STUDENT DATA SHEET '!G125="","",'STUDENT DATA SHEET '!G125),"")</f>
        <v/>
      </c>
      <c s="229" t="str">
        <f>IFERROR(IF('STUDENT DATA SHEET '!H125="","",'STUDENT DATA SHEET '!H125),"")</f>
        <v/>
      </c>
      <c s="229" t="str">
        <f>IFERROR(UPPER(IF('STUDENT DATA SHEET '!I125="","",'STUDENT DATA SHEET '!I125)),"")</f>
        <v/>
      </c>
      <c s="229" t="str">
        <f>IFERROR(IF('STUDENT DATA SHEET '!J125="","",'STUDENT DATA SHEET '!J125),"")</f>
        <v/>
      </c>
      <c s="229" t="str">
        <f>IFERROR(IF('STUDENT DATA SHEET '!K125="","",'STUDENT DATA SHEET '!K125),"")</f>
        <v/>
      </c>
      <c s="229"/>
      <c s="102"/>
      <c s="102"/>
      <c s="102"/>
      <c s="102"/>
      <c s="102"/>
      <c s="102"/>
      <c s="102"/>
      <c s="102"/>
      <c s="102"/>
      <c s="102"/>
      <c s="102"/>
      <c s="102"/>
      <c s="102"/>
      <c s="102"/>
      <c s="102"/>
      <c s="102"/>
      <c s="102"/>
      <c s="102"/>
      <c s="102"/>
      <c s="102"/>
      <c s="102"/>
      <c s="102"/>
      <c s="102"/>
      <c s="102"/>
      <c s="102"/>
      <c s="102"/>
      <c s="102"/>
      <c s="102"/>
      <c s="102"/>
      <c s="102"/>
      <c s="102"/>
      <c s="102"/>
      <c s="89" t="str">
        <f>IF(B124="","",_xlfn.AGGREGATE(3,5,$B$6:B124))</f>
        <v/>
      </c>
      <c s="209"/>
      <c s="209"/>
      <c s="102"/>
      <c s="102"/>
      <c s="102"/>
      <c s="102"/>
      <c s="102"/>
      <c s="102"/>
      <c s="102"/>
      <c s="102"/>
      <c s="102"/>
      <c s="102"/>
      <c s="102"/>
      <c s="102"/>
      <c s="102"/>
      <c s="102"/>
      <c s="102"/>
      <c s="102"/>
      <c s="102"/>
      <c s="102"/>
      <c s="102"/>
      <c s="102"/>
      <c s="102"/>
      <c s="102"/>
      <c s="102"/>
      <c s="102"/>
      <c s="102"/>
      <c s="102"/>
      <c s="102"/>
      <c s="102"/>
      <c s="252" t="str">
        <f t="shared" si="25"/>
        <v/>
      </c>
      <c s="252" t="str">
        <f>IF($I124="","",'NOV 24'!$BX124)</f>
        <v/>
      </c>
      <c s="253" t="str">
        <f t="shared" si="26"/>
        <v/>
      </c>
      <c s="252" t="str">
        <f t="shared" si="27"/>
        <v/>
      </c>
      <c s="252" t="str">
        <f>IF($I124="","",'NOV 24'!$CA124)</f>
        <v/>
      </c>
      <c s="253" t="str">
        <f t="shared" si="28"/>
        <v/>
      </c>
      <c s="252" t="str">
        <f t="shared" si="29"/>
        <v/>
      </c>
      <c s="252" t="str">
        <f>IF($I124="","",'NOV 24'!$CD124)</f>
        <v/>
      </c>
      <c s="253" t="str">
        <f t="shared" si="30"/>
        <v/>
      </c>
      <c s="253"/>
      <c s="306"/>
      <c s="298"/>
      <c s="298"/>
      <c s="298"/>
      <c s="254" t="str">
        <f t="shared" si="31"/>
        <v/>
      </c>
      <c s="298"/>
      <c s="298"/>
      <c s="298"/>
      <c s="298"/>
      <c s="298"/>
      <c s="298"/>
      <c s="298"/>
      <c s="298"/>
    </row>
    <row r="125" spans="1:98" ht="15.75" customHeight="1">
      <c r="A125" s="249" t="str">
        <f>IF('STUDENT DATA SHEET '!A126="","",'STUDENT DATA SHEET '!A126)</f>
        <v/>
      </c>
      <c s="229" t="str">
        <f>IFERROR(IF('STUDENT DATA SHEET '!B126="","",'STUDENT DATA SHEET '!B126),"")</f>
        <v/>
      </c>
      <c s="229" t="str">
        <f>IFERROR(IF('STUDENT DATA SHEET '!C126="","",'STUDENT DATA SHEET '!C126),"")</f>
        <v/>
      </c>
      <c s="229" t="str">
        <f>IFERROR(IF('STUDENT DATA SHEET '!D126="","",'STUDENT DATA SHEET '!D126),"")</f>
        <v/>
      </c>
      <c s="250" t="str">
        <f>IFERROR(IF('STUDENT DATA SHEET '!E126="","",'STUDENT DATA SHEET '!E126),"")</f>
        <v/>
      </c>
      <c s="251" t="str">
        <f>IFERROR(IF('STUDENT DATA SHEET '!F126="","",'STUDENT DATA SHEET '!F126),"")</f>
        <v/>
      </c>
      <c s="229" t="str">
        <f>IFERROR(IF('STUDENT DATA SHEET '!G126="","",'STUDENT DATA SHEET '!G126),"")</f>
        <v/>
      </c>
      <c s="229" t="str">
        <f>IFERROR(IF('STUDENT DATA SHEET '!H126="","",'STUDENT DATA SHEET '!H126),"")</f>
        <v/>
      </c>
      <c s="229" t="str">
        <f>IFERROR(UPPER(IF('STUDENT DATA SHEET '!I126="","",'STUDENT DATA SHEET '!I126)),"")</f>
        <v/>
      </c>
      <c s="229" t="str">
        <f>IFERROR(IF('STUDENT DATA SHEET '!J126="","",'STUDENT DATA SHEET '!J126),"")</f>
        <v/>
      </c>
      <c s="229" t="str">
        <f>IFERROR(IF('STUDENT DATA SHEET '!K126="","",'STUDENT DATA SHEET '!K126),"")</f>
        <v/>
      </c>
      <c s="229"/>
      <c s="102"/>
      <c s="102"/>
      <c s="102"/>
      <c s="102"/>
      <c s="102"/>
      <c s="102"/>
      <c s="102"/>
      <c s="102"/>
      <c s="102"/>
      <c s="102"/>
      <c s="102"/>
      <c s="102"/>
      <c s="102"/>
      <c s="102"/>
      <c s="102"/>
      <c s="102"/>
      <c s="102"/>
      <c s="102"/>
      <c s="102"/>
      <c s="102"/>
      <c s="102"/>
      <c s="102"/>
      <c s="102"/>
      <c s="102"/>
      <c s="102"/>
      <c s="102"/>
      <c s="102"/>
      <c s="102"/>
      <c s="102"/>
      <c s="102"/>
      <c s="102"/>
      <c s="102"/>
      <c s="89" t="str">
        <f>IF(B125="","",_xlfn.AGGREGATE(3,5,$B$6:B125))</f>
        <v/>
      </c>
      <c s="209"/>
      <c s="209"/>
      <c s="102"/>
      <c s="102"/>
      <c s="102"/>
      <c s="102"/>
      <c s="102"/>
      <c s="102"/>
      <c s="102"/>
      <c s="102"/>
      <c s="102"/>
      <c s="102"/>
      <c s="102"/>
      <c s="102"/>
      <c s="102"/>
      <c s="102"/>
      <c s="102"/>
      <c s="102"/>
      <c s="102"/>
      <c s="102"/>
      <c s="102"/>
      <c s="102"/>
      <c s="102"/>
      <c s="102"/>
      <c s="102"/>
      <c s="102"/>
      <c s="102"/>
      <c s="102"/>
      <c s="102"/>
      <c s="102"/>
      <c s="252" t="str">
        <f t="shared" si="25"/>
        <v/>
      </c>
      <c s="252" t="str">
        <f>IF($I125="","",'NOV 24'!$BX125)</f>
        <v/>
      </c>
      <c s="253" t="str">
        <f t="shared" si="26"/>
        <v/>
      </c>
      <c s="252" t="str">
        <f t="shared" si="27"/>
        <v/>
      </c>
      <c s="252" t="str">
        <f>IF($I125="","",'NOV 24'!$CA125)</f>
        <v/>
      </c>
      <c s="253" t="str">
        <f t="shared" si="28"/>
        <v/>
      </c>
      <c s="252" t="str">
        <f t="shared" si="29"/>
        <v/>
      </c>
      <c s="252" t="str">
        <f>IF($I125="","",'NOV 24'!$CD125)</f>
        <v/>
      </c>
      <c s="253" t="str">
        <f t="shared" si="30"/>
        <v/>
      </c>
      <c s="253"/>
      <c s="306"/>
      <c s="298"/>
      <c s="298"/>
      <c s="298"/>
      <c s="254" t="str">
        <f t="shared" si="31"/>
        <v/>
      </c>
      <c s="298"/>
      <c s="298"/>
      <c s="298"/>
      <c s="298"/>
      <c s="298"/>
      <c s="298"/>
      <c s="298"/>
      <c s="298"/>
    </row>
    <row r="126" spans="1:98" ht="15.75" customHeight="1">
      <c r="A126" s="249" t="str">
        <f>IF('STUDENT DATA SHEET '!A127="","",'STUDENT DATA SHEET '!A127)</f>
        <v/>
      </c>
      <c s="229" t="str">
        <f>IFERROR(IF('STUDENT DATA SHEET '!B127="","",'STUDENT DATA SHEET '!B127),"")</f>
        <v/>
      </c>
      <c s="229" t="str">
        <f>IFERROR(IF('STUDENT DATA SHEET '!C127="","",'STUDENT DATA SHEET '!C127),"")</f>
        <v/>
      </c>
      <c s="229" t="str">
        <f>IFERROR(IF('STUDENT DATA SHEET '!D127="","",'STUDENT DATA SHEET '!D127),"")</f>
        <v/>
      </c>
      <c s="250" t="str">
        <f>IFERROR(IF('STUDENT DATA SHEET '!E127="","",'STUDENT DATA SHEET '!E127),"")</f>
        <v/>
      </c>
      <c s="251" t="str">
        <f>IFERROR(IF('STUDENT DATA SHEET '!F127="","",'STUDENT DATA SHEET '!F127),"")</f>
        <v/>
      </c>
      <c s="229" t="str">
        <f>IFERROR(IF('STUDENT DATA SHEET '!G127="","",'STUDENT DATA SHEET '!G127),"")</f>
        <v/>
      </c>
      <c s="229" t="str">
        <f>IFERROR(IF('STUDENT DATA SHEET '!H127="","",'STUDENT DATA SHEET '!H127),"")</f>
        <v/>
      </c>
      <c s="229" t="str">
        <f>IFERROR(UPPER(IF('STUDENT DATA SHEET '!I127="","",'STUDENT DATA SHEET '!I127)),"")</f>
        <v/>
      </c>
      <c s="229" t="str">
        <f>IFERROR(IF('STUDENT DATA SHEET '!J127="","",'STUDENT DATA SHEET '!J127),"")</f>
        <v/>
      </c>
      <c s="229" t="str">
        <f>IFERROR(IF('STUDENT DATA SHEET '!K127="","",'STUDENT DATA SHEET '!K127),"")</f>
        <v/>
      </c>
      <c s="229"/>
      <c s="102"/>
      <c s="102"/>
      <c s="102"/>
      <c s="102"/>
      <c s="102"/>
      <c s="102"/>
      <c s="102"/>
      <c s="102"/>
      <c s="102"/>
      <c s="102"/>
      <c s="102"/>
      <c s="102"/>
      <c s="102"/>
      <c s="102"/>
      <c s="102"/>
      <c s="102"/>
      <c s="102"/>
      <c s="102"/>
      <c s="102"/>
      <c s="102"/>
      <c s="102"/>
      <c s="102"/>
      <c s="102"/>
      <c s="102"/>
      <c s="102"/>
      <c s="102"/>
      <c s="102"/>
      <c s="102"/>
      <c s="102"/>
      <c s="102"/>
      <c s="102"/>
      <c s="102"/>
      <c s="89" t="str">
        <f>IF(B126="","",_xlfn.AGGREGATE(3,5,$B$6:B126))</f>
        <v/>
      </c>
      <c s="209"/>
      <c s="209"/>
      <c s="102"/>
      <c s="102"/>
      <c s="102"/>
      <c s="102"/>
      <c s="102"/>
      <c s="102"/>
      <c s="102"/>
      <c s="102"/>
      <c s="102"/>
      <c s="102"/>
      <c s="102"/>
      <c s="102"/>
      <c s="102"/>
      <c s="102"/>
      <c s="102"/>
      <c s="102"/>
      <c s="102"/>
      <c s="102"/>
      <c s="102"/>
      <c s="102"/>
      <c s="102"/>
      <c s="102"/>
      <c s="102"/>
      <c s="102"/>
      <c s="102"/>
      <c s="102"/>
      <c s="102"/>
      <c s="102"/>
      <c s="252" t="str">
        <f t="shared" si="25"/>
        <v/>
      </c>
      <c s="252" t="str">
        <f>IF($I126="","",'NOV 24'!$BX126)</f>
        <v/>
      </c>
      <c s="253" t="str">
        <f t="shared" si="26"/>
        <v/>
      </c>
      <c s="252" t="str">
        <f t="shared" si="27"/>
        <v/>
      </c>
      <c s="252" t="str">
        <f>IF($I126="","",'NOV 24'!$CA126)</f>
        <v/>
      </c>
      <c s="253" t="str">
        <f t="shared" si="28"/>
        <v/>
      </c>
      <c s="252" t="str">
        <f t="shared" si="29"/>
        <v/>
      </c>
      <c s="252" t="str">
        <f>IF($I126="","",'NOV 24'!$CD126)</f>
        <v/>
      </c>
      <c s="253" t="str">
        <f t="shared" si="30"/>
        <v/>
      </c>
      <c s="253"/>
      <c s="306"/>
      <c s="298"/>
      <c s="298"/>
      <c s="298"/>
      <c s="254" t="str">
        <f t="shared" si="31"/>
        <v/>
      </c>
      <c s="298"/>
      <c s="298"/>
      <c s="298"/>
      <c s="298"/>
      <c s="298"/>
      <c s="298"/>
      <c s="298"/>
      <c s="298"/>
    </row>
    <row r="127" spans="1:98" ht="15.75" customHeight="1">
      <c r="A127" s="249" t="str">
        <f>IF('STUDENT DATA SHEET '!A128="","",'STUDENT DATA SHEET '!A128)</f>
        <v/>
      </c>
      <c s="229" t="str">
        <f>IFERROR(IF('STUDENT DATA SHEET '!B128="","",'STUDENT DATA SHEET '!B128),"")</f>
        <v/>
      </c>
      <c s="229" t="str">
        <f>IFERROR(IF('STUDENT DATA SHEET '!C128="","",'STUDENT DATA SHEET '!C128),"")</f>
        <v/>
      </c>
      <c s="229" t="str">
        <f>IFERROR(IF('STUDENT DATA SHEET '!D128="","",'STUDENT DATA SHEET '!D128),"")</f>
        <v/>
      </c>
      <c s="250" t="str">
        <f>IFERROR(IF('STUDENT DATA SHEET '!E128="","",'STUDENT DATA SHEET '!E128),"")</f>
        <v/>
      </c>
      <c s="251" t="str">
        <f>IFERROR(IF('STUDENT DATA SHEET '!F128="","",'STUDENT DATA SHEET '!F128),"")</f>
        <v/>
      </c>
      <c s="229" t="str">
        <f>IFERROR(IF('STUDENT DATA SHEET '!G128="","",'STUDENT DATA SHEET '!G128),"")</f>
        <v/>
      </c>
      <c s="229" t="str">
        <f>IFERROR(IF('STUDENT DATA SHEET '!H128="","",'STUDENT DATA SHEET '!H128),"")</f>
        <v/>
      </c>
      <c s="229" t="str">
        <f>IFERROR(UPPER(IF('STUDENT DATA SHEET '!I128="","",'STUDENT DATA SHEET '!I128)),"")</f>
        <v/>
      </c>
      <c s="229" t="str">
        <f>IFERROR(IF('STUDENT DATA SHEET '!J128="","",'STUDENT DATA SHEET '!J128),"")</f>
        <v/>
      </c>
      <c s="229" t="str">
        <f>IFERROR(IF('STUDENT DATA SHEET '!K128="","",'STUDENT DATA SHEET '!K128),"")</f>
        <v/>
      </c>
      <c s="229"/>
      <c s="102"/>
      <c s="102"/>
      <c s="102"/>
      <c s="102"/>
      <c s="102"/>
      <c s="102"/>
      <c s="102"/>
      <c s="102"/>
      <c s="102"/>
      <c s="102"/>
      <c s="102"/>
      <c s="102"/>
      <c s="102"/>
      <c s="102"/>
      <c s="102"/>
      <c s="102"/>
      <c s="102"/>
      <c s="102"/>
      <c s="102"/>
      <c s="102"/>
      <c s="102"/>
      <c s="102"/>
      <c s="102"/>
      <c s="102"/>
      <c s="102"/>
      <c s="102"/>
      <c s="102"/>
      <c s="102"/>
      <c s="102"/>
      <c s="102"/>
      <c s="102"/>
      <c s="102"/>
      <c s="89" t="str">
        <f>IF(B127="","",_xlfn.AGGREGATE(3,5,$B$6:B127))</f>
        <v/>
      </c>
      <c s="209"/>
      <c s="209"/>
      <c s="102"/>
      <c s="102"/>
      <c s="102"/>
      <c s="102"/>
      <c s="102"/>
      <c s="102"/>
      <c s="102"/>
      <c s="102"/>
      <c s="102"/>
      <c s="102"/>
      <c s="102"/>
      <c s="102"/>
      <c s="102"/>
      <c s="102"/>
      <c s="102"/>
      <c s="102"/>
      <c s="102"/>
      <c s="102"/>
      <c s="102"/>
      <c s="102"/>
      <c s="102"/>
      <c s="102"/>
      <c s="102"/>
      <c s="102"/>
      <c s="102"/>
      <c s="102"/>
      <c s="102"/>
      <c s="102"/>
      <c s="252" t="str">
        <f t="shared" si="25"/>
        <v/>
      </c>
      <c s="252" t="str">
        <f>IF($I127="","",'NOV 24'!$BX127)</f>
        <v/>
      </c>
      <c s="253" t="str">
        <f t="shared" si="26"/>
        <v/>
      </c>
      <c s="252" t="str">
        <f t="shared" si="27"/>
        <v/>
      </c>
      <c s="252" t="str">
        <f>IF($I127="","",'NOV 24'!$CA127)</f>
        <v/>
      </c>
      <c s="253" t="str">
        <f t="shared" si="28"/>
        <v/>
      </c>
      <c s="252" t="str">
        <f t="shared" si="29"/>
        <v/>
      </c>
      <c s="252" t="str">
        <f>IF($I127="","",'NOV 24'!$CD127)</f>
        <v/>
      </c>
      <c s="253" t="str">
        <f t="shared" si="30"/>
        <v/>
      </c>
      <c s="253"/>
      <c s="306"/>
      <c s="298"/>
      <c s="298"/>
      <c s="298"/>
      <c s="254" t="str">
        <f t="shared" si="31"/>
        <v/>
      </c>
      <c s="298"/>
      <c s="298"/>
      <c s="298"/>
      <c s="298"/>
      <c s="298"/>
      <c s="298"/>
      <c s="298"/>
      <c s="298"/>
    </row>
    <row r="128" spans="1:98" ht="15.75" customHeight="1">
      <c r="A128" s="249" t="str">
        <f>IF('STUDENT DATA SHEET '!A129="","",'STUDENT DATA SHEET '!A129)</f>
        <v/>
      </c>
      <c s="229" t="str">
        <f>IFERROR(IF('STUDENT DATA SHEET '!B129="","",'STUDENT DATA SHEET '!B129),"")</f>
        <v/>
      </c>
      <c s="229" t="str">
        <f>IFERROR(IF('STUDENT DATA SHEET '!C129="","",'STUDENT DATA SHEET '!C129),"")</f>
        <v/>
      </c>
      <c s="229" t="str">
        <f>IFERROR(IF('STUDENT DATA SHEET '!D129="","",'STUDENT DATA SHEET '!D129),"")</f>
        <v/>
      </c>
      <c s="250" t="str">
        <f>IFERROR(IF('STUDENT DATA SHEET '!E129="","",'STUDENT DATA SHEET '!E129),"")</f>
        <v/>
      </c>
      <c s="251" t="str">
        <f>IFERROR(IF('STUDENT DATA SHEET '!F129="","",'STUDENT DATA SHEET '!F129),"")</f>
        <v/>
      </c>
      <c s="229" t="str">
        <f>IFERROR(IF('STUDENT DATA SHEET '!G129="","",'STUDENT DATA SHEET '!G129),"")</f>
        <v/>
      </c>
      <c s="229" t="str">
        <f>IFERROR(IF('STUDENT DATA SHEET '!H129="","",'STUDENT DATA SHEET '!H129),"")</f>
        <v/>
      </c>
      <c s="229" t="str">
        <f>IFERROR(UPPER(IF('STUDENT DATA SHEET '!I129="","",'STUDENT DATA SHEET '!I129)),"")</f>
        <v/>
      </c>
      <c s="229" t="str">
        <f>IFERROR(IF('STUDENT DATA SHEET '!J129="","",'STUDENT DATA SHEET '!J129),"")</f>
        <v/>
      </c>
      <c s="229" t="str">
        <f>IFERROR(IF('STUDENT DATA SHEET '!K129="","",'STUDENT DATA SHEET '!K129),"")</f>
        <v/>
      </c>
      <c s="229"/>
      <c s="102"/>
      <c s="102"/>
      <c s="102"/>
      <c s="102"/>
      <c s="102"/>
      <c s="102"/>
      <c s="102"/>
      <c s="102"/>
      <c s="102"/>
      <c s="102"/>
      <c s="102"/>
      <c s="102"/>
      <c s="102"/>
      <c s="102"/>
      <c s="102"/>
      <c s="102"/>
      <c s="102"/>
      <c s="102"/>
      <c s="102"/>
      <c s="102"/>
      <c s="102"/>
      <c s="102"/>
      <c s="102"/>
      <c s="102"/>
      <c s="102"/>
      <c s="102"/>
      <c s="102"/>
      <c s="102"/>
      <c s="102"/>
      <c s="102"/>
      <c s="102"/>
      <c s="102"/>
      <c s="89" t="str">
        <f>IF(B128="","",_xlfn.AGGREGATE(3,5,$B$6:B128))</f>
        <v/>
      </c>
      <c s="209"/>
      <c s="209"/>
      <c s="102"/>
      <c s="102"/>
      <c s="102"/>
      <c s="102"/>
      <c s="102"/>
      <c s="102"/>
      <c s="102"/>
      <c s="102"/>
      <c s="102"/>
      <c s="102"/>
      <c s="102"/>
      <c s="102"/>
      <c s="102"/>
      <c s="102"/>
      <c s="102"/>
      <c s="102"/>
      <c s="102"/>
      <c s="102"/>
      <c s="102"/>
      <c s="102"/>
      <c s="102"/>
      <c s="102"/>
      <c s="102"/>
      <c s="102"/>
      <c s="102"/>
      <c s="102"/>
      <c s="102"/>
      <c s="102"/>
      <c s="252" t="str">
        <f t="shared" si="25"/>
        <v/>
      </c>
      <c s="252" t="str">
        <f>IF($I128="","",'NOV 24'!$BX128)</f>
        <v/>
      </c>
      <c s="253" t="str">
        <f t="shared" si="26"/>
        <v/>
      </c>
      <c s="252" t="str">
        <f t="shared" si="27"/>
        <v/>
      </c>
      <c s="252" t="str">
        <f>IF($I128="","",'NOV 24'!$CA128)</f>
        <v/>
      </c>
      <c s="253" t="str">
        <f t="shared" si="28"/>
        <v/>
      </c>
      <c s="252" t="str">
        <f t="shared" si="29"/>
        <v/>
      </c>
      <c s="252" t="str">
        <f>IF($I128="","",'NOV 24'!$CD128)</f>
        <v/>
      </c>
      <c s="253" t="str">
        <f t="shared" si="30"/>
        <v/>
      </c>
      <c s="253"/>
      <c s="306"/>
      <c s="298"/>
      <c s="298"/>
      <c s="298"/>
      <c s="254" t="str">
        <f t="shared" si="31"/>
        <v/>
      </c>
      <c s="298"/>
      <c s="298"/>
      <c s="298"/>
      <c s="298"/>
      <c s="298"/>
      <c s="298"/>
      <c s="298"/>
      <c s="298"/>
    </row>
    <row r="129" spans="1:98" ht="15.75" customHeight="1">
      <c r="A129" s="249" t="str">
        <f>IF('STUDENT DATA SHEET '!A130="","",'STUDENT DATA SHEET '!A130)</f>
        <v/>
      </c>
      <c s="229" t="str">
        <f>IFERROR(IF('STUDENT DATA SHEET '!B130="","",'STUDENT DATA SHEET '!B130),"")</f>
        <v/>
      </c>
      <c s="229" t="str">
        <f>IFERROR(IF('STUDENT DATA SHEET '!C130="","",'STUDENT DATA SHEET '!C130),"")</f>
        <v/>
      </c>
      <c s="229" t="str">
        <f>IFERROR(IF('STUDENT DATA SHEET '!D130="","",'STUDENT DATA SHEET '!D130),"")</f>
        <v/>
      </c>
      <c s="250" t="str">
        <f>IFERROR(IF('STUDENT DATA SHEET '!E130="","",'STUDENT DATA SHEET '!E130),"")</f>
        <v/>
      </c>
      <c s="251" t="str">
        <f>IFERROR(IF('STUDENT DATA SHEET '!F130="","",'STUDENT DATA SHEET '!F130),"")</f>
        <v/>
      </c>
      <c s="229" t="str">
        <f>IFERROR(IF('STUDENT DATA SHEET '!G130="","",'STUDENT DATA SHEET '!G130),"")</f>
        <v/>
      </c>
      <c s="229" t="str">
        <f>IFERROR(IF('STUDENT DATA SHEET '!H130="","",'STUDENT DATA SHEET '!H130),"")</f>
        <v/>
      </c>
      <c s="229" t="str">
        <f>IFERROR(UPPER(IF('STUDENT DATA SHEET '!I130="","",'STUDENT DATA SHEET '!I130)),"")</f>
        <v/>
      </c>
      <c s="229" t="str">
        <f>IFERROR(IF('STUDENT DATA SHEET '!J130="","",'STUDENT DATA SHEET '!J130),"")</f>
        <v/>
      </c>
      <c s="229" t="str">
        <f>IFERROR(IF('STUDENT DATA SHEET '!K130="","",'STUDENT DATA SHEET '!K130),"")</f>
        <v/>
      </c>
      <c s="229"/>
      <c s="102"/>
      <c s="102"/>
      <c s="102"/>
      <c s="102"/>
      <c s="102"/>
      <c s="102"/>
      <c s="102"/>
      <c s="102"/>
      <c s="102"/>
      <c s="102"/>
      <c s="102"/>
      <c s="102"/>
      <c s="102"/>
      <c s="102"/>
      <c s="102"/>
      <c s="102"/>
      <c s="102"/>
      <c s="102"/>
      <c s="102"/>
      <c s="102"/>
      <c s="102"/>
      <c s="102"/>
      <c s="102"/>
      <c s="102"/>
      <c s="102"/>
      <c s="102"/>
      <c s="102"/>
      <c s="102"/>
      <c s="102"/>
      <c s="102"/>
      <c s="102"/>
      <c s="102"/>
      <c s="89" t="str">
        <f>IF(B129="","",_xlfn.AGGREGATE(3,5,$B$6:B129))</f>
        <v/>
      </c>
      <c s="209"/>
      <c s="209"/>
      <c s="102"/>
      <c s="102"/>
      <c s="102"/>
      <c s="102"/>
      <c s="102"/>
      <c s="102"/>
      <c s="102"/>
      <c s="102"/>
      <c s="102"/>
      <c s="102"/>
      <c s="102"/>
      <c s="102"/>
      <c s="102"/>
      <c s="102"/>
      <c s="102"/>
      <c s="102"/>
      <c s="102"/>
      <c s="102"/>
      <c s="102"/>
      <c s="102"/>
      <c s="102"/>
      <c s="102"/>
      <c s="102"/>
      <c s="102"/>
      <c s="102"/>
      <c s="102"/>
      <c s="102"/>
      <c s="102"/>
      <c s="252" t="str">
        <f t="shared" si="25"/>
        <v/>
      </c>
      <c s="252" t="str">
        <f>IF($I129="","",'NOV 24'!$BX129)</f>
        <v/>
      </c>
      <c s="253" t="str">
        <f t="shared" si="26"/>
        <v/>
      </c>
      <c s="252" t="str">
        <f t="shared" si="27"/>
        <v/>
      </c>
      <c s="252" t="str">
        <f>IF($I129="","",'NOV 24'!$CA129)</f>
        <v/>
      </c>
      <c s="253" t="str">
        <f t="shared" si="28"/>
        <v/>
      </c>
      <c s="252" t="str">
        <f t="shared" si="29"/>
        <v/>
      </c>
      <c s="252" t="str">
        <f>IF($I129="","",'NOV 24'!$CD129)</f>
        <v/>
      </c>
      <c s="253" t="str">
        <f t="shared" si="30"/>
        <v/>
      </c>
      <c s="253"/>
      <c s="306"/>
      <c s="298"/>
      <c s="298"/>
      <c s="298"/>
      <c s="254" t="str">
        <f t="shared" si="31"/>
        <v/>
      </c>
      <c s="298"/>
      <c s="298"/>
      <c s="298"/>
      <c s="298"/>
      <c s="298"/>
      <c s="298"/>
      <c s="298"/>
      <c s="298"/>
    </row>
    <row r="130" spans="1:98" ht="15.75" customHeight="1">
      <c r="A130" s="249" t="str">
        <f>IF('STUDENT DATA SHEET '!A131="","",'STUDENT DATA SHEET '!A131)</f>
        <v/>
      </c>
      <c s="229" t="str">
        <f>IFERROR(IF('STUDENT DATA SHEET '!B131="","",'STUDENT DATA SHEET '!B131),"")</f>
        <v/>
      </c>
      <c s="229" t="str">
        <f>IFERROR(IF('STUDENT DATA SHEET '!C131="","",'STUDENT DATA SHEET '!C131),"")</f>
        <v/>
      </c>
      <c s="229" t="str">
        <f>IFERROR(IF('STUDENT DATA SHEET '!D131="","",'STUDENT DATA SHEET '!D131),"")</f>
        <v/>
      </c>
      <c s="250" t="str">
        <f>IFERROR(IF('STUDENT DATA SHEET '!E131="","",'STUDENT DATA SHEET '!E131),"")</f>
        <v/>
      </c>
      <c s="251" t="str">
        <f>IFERROR(IF('STUDENT DATA SHEET '!F131="","",'STUDENT DATA SHEET '!F131),"")</f>
        <v/>
      </c>
      <c s="229" t="str">
        <f>IFERROR(IF('STUDENT DATA SHEET '!G131="","",'STUDENT DATA SHEET '!G131),"")</f>
        <v/>
      </c>
      <c s="229" t="str">
        <f>IFERROR(IF('STUDENT DATA SHEET '!H131="","",'STUDENT DATA SHEET '!H131),"")</f>
        <v/>
      </c>
      <c s="229" t="str">
        <f>IFERROR(UPPER(IF('STUDENT DATA SHEET '!I131="","",'STUDENT DATA SHEET '!I131)),"")</f>
        <v/>
      </c>
      <c s="229" t="str">
        <f>IFERROR(IF('STUDENT DATA SHEET '!J131="","",'STUDENT DATA SHEET '!J131),"")</f>
        <v/>
      </c>
      <c s="229" t="str">
        <f>IFERROR(IF('STUDENT DATA SHEET '!K131="","",'STUDENT DATA SHEET '!K131),"")</f>
        <v/>
      </c>
      <c s="229"/>
      <c s="102"/>
      <c s="102"/>
      <c s="102"/>
      <c s="102"/>
      <c s="102"/>
      <c s="102"/>
      <c s="102"/>
      <c s="102"/>
      <c s="102"/>
      <c s="102"/>
      <c s="102"/>
      <c s="102"/>
      <c s="102"/>
      <c s="102"/>
      <c s="102"/>
      <c s="102"/>
      <c s="102"/>
      <c s="102"/>
      <c s="102"/>
      <c s="102"/>
      <c s="102"/>
      <c s="102"/>
      <c s="102"/>
      <c s="102"/>
      <c s="102"/>
      <c s="102"/>
      <c s="102"/>
      <c s="102"/>
      <c s="102"/>
      <c s="102"/>
      <c s="102"/>
      <c s="102"/>
      <c s="89" t="str">
        <f>IF(B130="","",_xlfn.AGGREGATE(3,5,$B$6:B130))</f>
        <v/>
      </c>
      <c s="209"/>
      <c s="209"/>
      <c s="102"/>
      <c s="102"/>
      <c s="102"/>
      <c s="102"/>
      <c s="102"/>
      <c s="102"/>
      <c s="102"/>
      <c s="102"/>
      <c s="102"/>
      <c s="102"/>
      <c s="102"/>
      <c s="102"/>
      <c s="102"/>
      <c s="102"/>
      <c s="102"/>
      <c s="102"/>
      <c s="102"/>
      <c s="102"/>
      <c s="102"/>
      <c s="102"/>
      <c s="102"/>
      <c s="102"/>
      <c s="102"/>
      <c s="102"/>
      <c s="102"/>
      <c s="102"/>
      <c s="102"/>
      <c s="102"/>
      <c s="252" t="str">
        <f t="shared" si="25"/>
        <v/>
      </c>
      <c s="252" t="str">
        <f>IF($I130="","",'NOV 24'!$BX130)</f>
        <v/>
      </c>
      <c s="253" t="str">
        <f t="shared" si="26"/>
        <v/>
      </c>
      <c s="252" t="str">
        <f t="shared" si="27"/>
        <v/>
      </c>
      <c s="252" t="str">
        <f>IF($I130="","",'NOV 24'!$CA130)</f>
        <v/>
      </c>
      <c s="253" t="str">
        <f t="shared" si="28"/>
        <v/>
      </c>
      <c s="252" t="str">
        <f t="shared" si="29"/>
        <v/>
      </c>
      <c s="252" t="str">
        <f>IF($I130="","",'NOV 24'!$CD130)</f>
        <v/>
      </c>
      <c s="253" t="str">
        <f t="shared" si="30"/>
        <v/>
      </c>
      <c s="253"/>
      <c s="306"/>
      <c s="298"/>
      <c s="298"/>
      <c s="298"/>
      <c s="254" t="str">
        <f t="shared" si="31"/>
        <v/>
      </c>
      <c s="298"/>
      <c s="298"/>
      <c s="298"/>
      <c s="298"/>
      <c s="298"/>
      <c s="298"/>
      <c s="298"/>
      <c s="298"/>
    </row>
    <row r="131" spans="1:98" ht="15.75" customHeight="1">
      <c r="A131" s="249" t="str">
        <f>IF('STUDENT DATA SHEET '!A132="","",'STUDENT DATA SHEET '!A132)</f>
        <v/>
      </c>
      <c s="229" t="str">
        <f>IFERROR(IF('STUDENT DATA SHEET '!B132="","",'STUDENT DATA SHEET '!B132),"")</f>
        <v/>
      </c>
      <c s="229" t="str">
        <f>IFERROR(IF('STUDENT DATA SHEET '!C132="","",'STUDENT DATA SHEET '!C132),"")</f>
        <v/>
      </c>
      <c s="229" t="str">
        <f>IFERROR(IF('STUDENT DATA SHEET '!D132="","",'STUDENT DATA SHEET '!D132),"")</f>
        <v/>
      </c>
      <c s="250" t="str">
        <f>IFERROR(IF('STUDENT DATA SHEET '!E132="","",'STUDENT DATA SHEET '!E132),"")</f>
        <v/>
      </c>
      <c s="251" t="str">
        <f>IFERROR(IF('STUDENT DATA SHEET '!F132="","",'STUDENT DATA SHEET '!F132),"")</f>
        <v/>
      </c>
      <c s="229" t="str">
        <f>IFERROR(IF('STUDENT DATA SHEET '!G132="","",'STUDENT DATA SHEET '!G132),"")</f>
        <v/>
      </c>
      <c s="229" t="str">
        <f>IFERROR(IF('STUDENT DATA SHEET '!H132="","",'STUDENT DATA SHEET '!H132),"")</f>
        <v/>
      </c>
      <c s="229" t="str">
        <f>IFERROR(UPPER(IF('STUDENT DATA SHEET '!I132="","",'STUDENT DATA SHEET '!I132)),"")</f>
        <v/>
      </c>
      <c s="229" t="str">
        <f>IFERROR(IF('STUDENT DATA SHEET '!J132="","",'STUDENT DATA SHEET '!J132),"")</f>
        <v/>
      </c>
      <c s="229" t="str">
        <f>IFERROR(IF('STUDENT DATA SHEET '!K132="","",'STUDENT DATA SHEET '!K132),"")</f>
        <v/>
      </c>
      <c s="229"/>
      <c s="102"/>
      <c s="102"/>
      <c s="102"/>
      <c s="102"/>
      <c s="102"/>
      <c s="102"/>
      <c s="102"/>
      <c s="102"/>
      <c s="102"/>
      <c s="102"/>
      <c s="102"/>
      <c s="102"/>
      <c s="102"/>
      <c s="102"/>
      <c s="102"/>
      <c s="102"/>
      <c s="102"/>
      <c s="102"/>
      <c s="102"/>
      <c s="102"/>
      <c s="102"/>
      <c s="102"/>
      <c s="102"/>
      <c s="102"/>
      <c s="102"/>
      <c s="102"/>
      <c s="102"/>
      <c s="102"/>
      <c s="102"/>
      <c s="102"/>
      <c s="102"/>
      <c s="102"/>
      <c s="89" t="str">
        <f>IF(B131="","",_xlfn.AGGREGATE(3,5,$B$6:B131))</f>
        <v/>
      </c>
      <c s="209"/>
      <c s="209"/>
      <c s="102"/>
      <c s="102"/>
      <c s="102"/>
      <c s="102"/>
      <c s="102"/>
      <c s="102"/>
      <c s="102"/>
      <c s="102"/>
      <c s="102"/>
      <c s="102"/>
      <c s="102"/>
      <c s="102"/>
      <c s="102"/>
      <c s="102"/>
      <c s="102"/>
      <c s="102"/>
      <c s="102"/>
      <c s="102"/>
      <c s="102"/>
      <c s="102"/>
      <c s="102"/>
      <c s="102"/>
      <c s="102"/>
      <c s="102"/>
      <c s="102"/>
      <c s="102"/>
      <c s="102"/>
      <c s="102"/>
      <c s="252" t="str">
        <f t="shared" si="25"/>
        <v/>
      </c>
      <c s="252" t="str">
        <f>IF($I131="","",'NOV 24'!$BX131)</f>
        <v/>
      </c>
      <c s="253" t="str">
        <f t="shared" si="26"/>
        <v/>
      </c>
      <c s="252" t="str">
        <f t="shared" si="27"/>
        <v/>
      </c>
      <c s="252" t="str">
        <f>IF($I131="","",'NOV 24'!$CA131)</f>
        <v/>
      </c>
      <c s="253" t="str">
        <f t="shared" si="28"/>
        <v/>
      </c>
      <c s="252" t="str">
        <f t="shared" si="29"/>
        <v/>
      </c>
      <c s="252" t="str">
        <f>IF($I131="","",'NOV 24'!$CD131)</f>
        <v/>
      </c>
      <c s="253" t="str">
        <f t="shared" si="30"/>
        <v/>
      </c>
      <c s="253"/>
      <c s="306"/>
      <c s="298"/>
      <c s="298"/>
      <c s="298"/>
      <c s="254" t="str">
        <f t="shared" si="31"/>
        <v/>
      </c>
      <c s="298"/>
      <c s="298"/>
      <c s="298"/>
      <c s="298"/>
      <c s="298"/>
      <c s="298"/>
      <c s="298"/>
      <c s="298"/>
    </row>
    <row r="132" spans="1:98" ht="15.75" customHeight="1">
      <c r="A132" s="249" t="str">
        <f>IF('STUDENT DATA SHEET '!A133="","",'STUDENT DATA SHEET '!A133)</f>
        <v/>
      </c>
      <c s="229" t="str">
        <f>IFERROR(IF('STUDENT DATA SHEET '!B133="","",'STUDENT DATA SHEET '!B133),"")</f>
        <v/>
      </c>
      <c s="229" t="str">
        <f>IFERROR(IF('STUDENT DATA SHEET '!C133="","",'STUDENT DATA SHEET '!C133),"")</f>
        <v/>
      </c>
      <c s="229" t="str">
        <f>IFERROR(IF('STUDENT DATA SHEET '!D133="","",'STUDENT DATA SHEET '!D133),"")</f>
        <v/>
      </c>
      <c s="250" t="str">
        <f>IFERROR(IF('STUDENT DATA SHEET '!E133="","",'STUDENT DATA SHEET '!E133),"")</f>
        <v/>
      </c>
      <c s="251" t="str">
        <f>IFERROR(IF('STUDENT DATA SHEET '!F133="","",'STUDENT DATA SHEET '!F133),"")</f>
        <v/>
      </c>
      <c s="229" t="str">
        <f>IFERROR(IF('STUDENT DATA SHEET '!G133="","",'STUDENT DATA SHEET '!G133),"")</f>
        <v/>
      </c>
      <c s="229" t="str">
        <f>IFERROR(IF('STUDENT DATA SHEET '!H133="","",'STUDENT DATA SHEET '!H133),"")</f>
        <v/>
      </c>
      <c s="229" t="str">
        <f>IFERROR(UPPER(IF('STUDENT DATA SHEET '!I133="","",'STUDENT DATA SHEET '!I133)),"")</f>
        <v/>
      </c>
      <c s="229" t="str">
        <f>IFERROR(IF('STUDENT DATA SHEET '!J133="","",'STUDENT DATA SHEET '!J133),"")</f>
        <v/>
      </c>
      <c s="229" t="str">
        <f>IFERROR(IF('STUDENT DATA SHEET '!K133="","",'STUDENT DATA SHEET '!K133),"")</f>
        <v/>
      </c>
      <c s="229"/>
      <c s="102"/>
      <c s="102"/>
      <c s="102"/>
      <c s="102"/>
      <c s="102"/>
      <c s="102"/>
      <c s="102"/>
      <c s="102"/>
      <c s="102"/>
      <c s="102"/>
      <c s="102"/>
      <c s="102"/>
      <c s="102"/>
      <c s="102"/>
      <c s="102"/>
      <c s="102"/>
      <c s="102"/>
      <c s="102"/>
      <c s="102"/>
      <c s="102"/>
      <c s="102"/>
      <c s="102"/>
      <c s="102"/>
      <c s="102"/>
      <c s="102"/>
      <c s="102"/>
      <c s="102"/>
      <c s="102"/>
      <c s="102"/>
      <c s="102"/>
      <c s="102"/>
      <c s="102"/>
      <c s="89" t="str">
        <f>IF(B132="","",_xlfn.AGGREGATE(3,5,$B$6:B132))</f>
        <v/>
      </c>
      <c s="209"/>
      <c s="209"/>
      <c s="102"/>
      <c s="102"/>
      <c s="102"/>
      <c s="102"/>
      <c s="102"/>
      <c s="102"/>
      <c s="102"/>
      <c s="102"/>
      <c s="102"/>
      <c s="102"/>
      <c s="102"/>
      <c s="102"/>
      <c s="102"/>
      <c s="102"/>
      <c s="102"/>
      <c s="102"/>
      <c s="102"/>
      <c s="102"/>
      <c s="102"/>
      <c s="102"/>
      <c s="102"/>
      <c s="102"/>
      <c s="102"/>
      <c s="102"/>
      <c s="102"/>
      <c s="102"/>
      <c s="102"/>
      <c s="102"/>
      <c s="252" t="str">
        <f t="shared" si="25"/>
        <v/>
      </c>
      <c s="252" t="str">
        <f>IF($I132="","",'NOV 24'!$BX132)</f>
        <v/>
      </c>
      <c s="253" t="str">
        <f t="shared" si="26"/>
        <v/>
      </c>
      <c s="252" t="str">
        <f t="shared" si="27"/>
        <v/>
      </c>
      <c s="252" t="str">
        <f>IF($I132="","",'NOV 24'!$CA132)</f>
        <v/>
      </c>
      <c s="253" t="str">
        <f t="shared" si="28"/>
        <v/>
      </c>
      <c s="252" t="str">
        <f t="shared" si="29"/>
        <v/>
      </c>
      <c s="252" t="str">
        <f>IF($I132="","",'NOV 24'!$CD132)</f>
        <v/>
      </c>
      <c s="253" t="str">
        <f t="shared" si="30"/>
        <v/>
      </c>
      <c s="253"/>
      <c s="306"/>
      <c s="298"/>
      <c s="298"/>
      <c s="298"/>
      <c s="254" t="str">
        <f t="shared" si="31"/>
        <v/>
      </c>
      <c s="298"/>
      <c s="298"/>
      <c s="298"/>
      <c s="298"/>
      <c s="298"/>
      <c s="298"/>
      <c s="298"/>
      <c s="298"/>
    </row>
    <row r="133" spans="1:98" ht="15.75" customHeight="1">
      <c r="A133" s="249" t="str">
        <f>IF('STUDENT DATA SHEET '!A134="","",'STUDENT DATA SHEET '!A134)</f>
        <v/>
      </c>
      <c s="229" t="str">
        <f>IFERROR(IF('STUDENT DATA SHEET '!B134="","",'STUDENT DATA SHEET '!B134),"")</f>
        <v/>
      </c>
      <c s="229" t="str">
        <f>IFERROR(IF('STUDENT DATA SHEET '!C134="","",'STUDENT DATA SHEET '!C134),"")</f>
        <v/>
      </c>
      <c s="229" t="str">
        <f>IFERROR(IF('STUDENT DATA SHEET '!D134="","",'STUDENT DATA SHEET '!D134),"")</f>
        <v/>
      </c>
      <c s="250" t="str">
        <f>IFERROR(IF('STUDENT DATA SHEET '!E134="","",'STUDENT DATA SHEET '!E134),"")</f>
        <v/>
      </c>
      <c s="251" t="str">
        <f>IFERROR(IF('STUDENT DATA SHEET '!F134="","",'STUDENT DATA SHEET '!F134),"")</f>
        <v/>
      </c>
      <c s="229" t="str">
        <f>IFERROR(IF('STUDENT DATA SHEET '!G134="","",'STUDENT DATA SHEET '!G134),"")</f>
        <v/>
      </c>
      <c s="229" t="str">
        <f>IFERROR(IF('STUDENT DATA SHEET '!H134="","",'STUDENT DATA SHEET '!H134),"")</f>
        <v/>
      </c>
      <c s="229" t="str">
        <f>IFERROR(UPPER(IF('STUDENT DATA SHEET '!I134="","",'STUDENT DATA SHEET '!I134)),"")</f>
        <v/>
      </c>
      <c s="229" t="str">
        <f>IFERROR(IF('STUDENT DATA SHEET '!J134="","",'STUDENT DATA SHEET '!J134),"")</f>
        <v/>
      </c>
      <c s="229" t="str">
        <f>IFERROR(IF('STUDENT DATA SHEET '!K134="","",'STUDENT DATA SHEET '!K134),"")</f>
        <v/>
      </c>
      <c s="229"/>
      <c s="102"/>
      <c s="102"/>
      <c s="102"/>
      <c s="102"/>
      <c s="102"/>
      <c s="102"/>
      <c s="102"/>
      <c s="102"/>
      <c s="102"/>
      <c s="102"/>
      <c s="102"/>
      <c s="102"/>
      <c s="102"/>
      <c s="102"/>
      <c s="102"/>
      <c s="102"/>
      <c s="102"/>
      <c s="102"/>
      <c s="102"/>
      <c s="102"/>
      <c s="102"/>
      <c s="102"/>
      <c s="102"/>
      <c s="102"/>
      <c s="102"/>
      <c s="102"/>
      <c s="102"/>
      <c s="102"/>
      <c s="102"/>
      <c s="102"/>
      <c s="102"/>
      <c s="102"/>
      <c s="89" t="str">
        <f>IF(B133="","",_xlfn.AGGREGATE(3,5,$B$6:B133))</f>
        <v/>
      </c>
      <c s="209"/>
      <c s="209"/>
      <c s="102"/>
      <c s="102"/>
      <c s="102"/>
      <c s="102"/>
      <c s="102"/>
      <c s="102"/>
      <c s="102"/>
      <c s="102"/>
      <c s="102"/>
      <c s="102"/>
      <c s="102"/>
      <c s="102"/>
      <c s="102"/>
      <c s="102"/>
      <c s="102"/>
      <c s="102"/>
      <c s="102"/>
      <c s="102"/>
      <c s="102"/>
      <c s="102"/>
      <c s="102"/>
      <c s="102"/>
      <c s="102"/>
      <c s="102"/>
      <c s="102"/>
      <c s="102"/>
      <c s="102"/>
      <c s="102"/>
      <c s="252" t="str">
        <f t="shared" si="25"/>
        <v/>
      </c>
      <c s="252" t="str">
        <f>IF($I133="","",'NOV 24'!$BX133)</f>
        <v/>
      </c>
      <c s="253" t="str">
        <f t="shared" si="26"/>
        <v/>
      </c>
      <c s="252" t="str">
        <f t="shared" si="27"/>
        <v/>
      </c>
      <c s="252" t="str">
        <f>IF($I133="","",'NOV 24'!$CA133)</f>
        <v/>
      </c>
      <c s="253" t="str">
        <f t="shared" si="28"/>
        <v/>
      </c>
      <c s="252" t="str">
        <f t="shared" si="29"/>
        <v/>
      </c>
      <c s="252" t="str">
        <f>IF($I133="","",'NOV 24'!$CD133)</f>
        <v/>
      </c>
      <c s="253" t="str">
        <f t="shared" si="30"/>
        <v/>
      </c>
      <c s="253"/>
      <c s="306"/>
      <c s="298"/>
      <c s="298"/>
      <c s="298"/>
      <c s="254" t="str">
        <f t="shared" si="31"/>
        <v/>
      </c>
      <c s="298"/>
      <c s="298"/>
      <c s="298"/>
      <c s="298"/>
      <c s="298"/>
      <c s="298"/>
      <c s="298"/>
      <c s="298"/>
    </row>
    <row r="134" spans="1:98" ht="15.75" customHeight="1">
      <c r="A134" s="249" t="str">
        <f>IF('STUDENT DATA SHEET '!A135="","",'STUDENT DATA SHEET '!A135)</f>
        <v/>
      </c>
      <c s="229" t="str">
        <f>IFERROR(IF('STUDENT DATA SHEET '!B135="","",'STUDENT DATA SHEET '!B135),"")</f>
        <v/>
      </c>
      <c s="229" t="str">
        <f>IFERROR(IF('STUDENT DATA SHEET '!C135="","",'STUDENT DATA SHEET '!C135),"")</f>
        <v/>
      </c>
      <c s="229" t="str">
        <f>IFERROR(IF('STUDENT DATA SHEET '!D135="","",'STUDENT DATA SHEET '!D135),"")</f>
        <v/>
      </c>
      <c s="250" t="str">
        <f>IFERROR(IF('STUDENT DATA SHEET '!E135="","",'STUDENT DATA SHEET '!E135),"")</f>
        <v/>
      </c>
      <c s="251" t="str">
        <f>IFERROR(IF('STUDENT DATA SHEET '!F135="","",'STUDENT DATA SHEET '!F135),"")</f>
        <v/>
      </c>
      <c s="229" t="str">
        <f>IFERROR(IF('STUDENT DATA SHEET '!G135="","",'STUDENT DATA SHEET '!G135),"")</f>
        <v/>
      </c>
      <c s="229" t="str">
        <f>IFERROR(IF('STUDENT DATA SHEET '!H135="","",'STUDENT DATA SHEET '!H135),"")</f>
        <v/>
      </c>
      <c s="229" t="str">
        <f>IFERROR(UPPER(IF('STUDENT DATA SHEET '!I135="","",'STUDENT DATA SHEET '!I135)),"")</f>
        <v/>
      </c>
      <c s="229" t="str">
        <f>IFERROR(IF('STUDENT DATA SHEET '!J135="","",'STUDENT DATA SHEET '!J135),"")</f>
        <v/>
      </c>
      <c s="229" t="str">
        <f>IFERROR(IF('STUDENT DATA SHEET '!K135="","",'STUDENT DATA SHEET '!K135),"")</f>
        <v/>
      </c>
      <c s="229"/>
      <c s="102"/>
      <c s="102"/>
      <c s="102"/>
      <c s="102"/>
      <c s="102"/>
      <c s="102"/>
      <c s="102"/>
      <c s="102"/>
      <c s="102"/>
      <c s="102"/>
      <c s="102"/>
      <c s="102"/>
      <c s="102"/>
      <c s="102"/>
      <c s="102"/>
      <c s="102"/>
      <c s="102"/>
      <c s="102"/>
      <c s="102"/>
      <c s="102"/>
      <c s="102"/>
      <c s="102"/>
      <c s="102"/>
      <c s="102"/>
      <c s="102"/>
      <c s="102"/>
      <c s="102"/>
      <c s="102"/>
      <c s="102"/>
      <c s="102"/>
      <c s="102"/>
      <c s="102"/>
      <c s="89" t="str">
        <f>IF(B134="","",_xlfn.AGGREGATE(3,5,$B$6:B134))</f>
        <v/>
      </c>
      <c s="209"/>
      <c s="209"/>
      <c s="102"/>
      <c s="102"/>
      <c s="102"/>
      <c s="102"/>
      <c s="102"/>
      <c s="102"/>
      <c s="102"/>
      <c s="102"/>
      <c s="102"/>
      <c s="102"/>
      <c s="102"/>
      <c s="102"/>
      <c s="102"/>
      <c s="102"/>
      <c s="102"/>
      <c s="102"/>
      <c s="102"/>
      <c s="102"/>
      <c s="102"/>
      <c s="102"/>
      <c s="102"/>
      <c s="102"/>
      <c s="102"/>
      <c s="102"/>
      <c s="102"/>
      <c s="102"/>
      <c s="102"/>
      <c s="102"/>
      <c s="252" t="str">
        <f t="shared" si="25"/>
        <v/>
      </c>
      <c s="252" t="str">
        <f>IF($I134="","",'NOV 24'!$BX134)</f>
        <v/>
      </c>
      <c s="253" t="str">
        <f t="shared" si="26"/>
        <v/>
      </c>
      <c s="252" t="str">
        <f t="shared" si="27"/>
        <v/>
      </c>
      <c s="252" t="str">
        <f>IF($I134="","",'NOV 24'!$CA134)</f>
        <v/>
      </c>
      <c s="253" t="str">
        <f t="shared" si="28"/>
        <v/>
      </c>
      <c s="252" t="str">
        <f t="shared" si="29"/>
        <v/>
      </c>
      <c s="252" t="str">
        <f>IF($I134="","",'NOV 24'!$CD134)</f>
        <v/>
      </c>
      <c s="253" t="str">
        <f t="shared" si="30"/>
        <v/>
      </c>
      <c s="253"/>
      <c s="306"/>
      <c s="298"/>
      <c s="298"/>
      <c s="298"/>
      <c s="254" t="str">
        <f t="shared" si="31"/>
        <v/>
      </c>
      <c s="298"/>
      <c s="298"/>
      <c s="298"/>
      <c s="298"/>
      <c s="298"/>
      <c s="298"/>
      <c s="298"/>
      <c s="298"/>
    </row>
    <row r="135" spans="1:98" ht="15.75" customHeight="1">
      <c r="A135" s="249" t="str">
        <f>IF('STUDENT DATA SHEET '!A136="","",'STUDENT DATA SHEET '!A136)</f>
        <v/>
      </c>
      <c s="229" t="str">
        <f>IFERROR(IF('STUDENT DATA SHEET '!B136="","",'STUDENT DATA SHEET '!B136),"")</f>
        <v/>
      </c>
      <c s="229" t="str">
        <f>IFERROR(IF('STUDENT DATA SHEET '!C136="","",'STUDENT DATA SHEET '!C136),"")</f>
        <v/>
      </c>
      <c s="229" t="str">
        <f>IFERROR(IF('STUDENT DATA SHEET '!D136="","",'STUDENT DATA SHEET '!D136),"")</f>
        <v/>
      </c>
      <c s="250" t="str">
        <f>IFERROR(IF('STUDENT DATA SHEET '!E136="","",'STUDENT DATA SHEET '!E136),"")</f>
        <v/>
      </c>
      <c s="251" t="str">
        <f>IFERROR(IF('STUDENT DATA SHEET '!F136="","",'STUDENT DATA SHEET '!F136),"")</f>
        <v/>
      </c>
      <c s="229" t="str">
        <f>IFERROR(IF('STUDENT DATA SHEET '!G136="","",'STUDENT DATA SHEET '!G136),"")</f>
        <v/>
      </c>
      <c s="229" t="str">
        <f>IFERROR(IF('STUDENT DATA SHEET '!H136="","",'STUDENT DATA SHEET '!H136),"")</f>
        <v/>
      </c>
      <c s="229" t="str">
        <f>IFERROR(UPPER(IF('STUDENT DATA SHEET '!I136="","",'STUDENT DATA SHEET '!I136)),"")</f>
        <v/>
      </c>
      <c s="229" t="str">
        <f>IFERROR(IF('STUDENT DATA SHEET '!J136="","",'STUDENT DATA SHEET '!J136),"")</f>
        <v/>
      </c>
      <c s="229" t="str">
        <f>IFERROR(IF('STUDENT DATA SHEET '!K136="","",'STUDENT DATA SHEET '!K136),"")</f>
        <v/>
      </c>
      <c s="229"/>
      <c s="102"/>
      <c s="102"/>
      <c s="102"/>
      <c s="102"/>
      <c s="102"/>
      <c s="102"/>
      <c s="102"/>
      <c s="102"/>
      <c s="102"/>
      <c s="102"/>
      <c s="102"/>
      <c s="102"/>
      <c s="102"/>
      <c s="102"/>
      <c s="102"/>
      <c s="102"/>
      <c s="102"/>
      <c s="102"/>
      <c s="102"/>
      <c s="102"/>
      <c s="102"/>
      <c s="102"/>
      <c s="102"/>
      <c s="102"/>
      <c s="102"/>
      <c s="102"/>
      <c s="102"/>
      <c s="102"/>
      <c s="102"/>
      <c s="102"/>
      <c s="102"/>
      <c s="102"/>
      <c s="89" t="str">
        <f>IF(B135="","",_xlfn.AGGREGATE(3,5,$B$6:B135))</f>
        <v/>
      </c>
      <c s="209"/>
      <c s="209"/>
      <c s="102"/>
      <c s="102"/>
      <c s="102"/>
      <c s="102"/>
      <c s="102"/>
      <c s="102"/>
      <c s="102"/>
      <c s="102"/>
      <c s="102"/>
      <c s="102"/>
      <c s="102"/>
      <c s="102"/>
      <c s="102"/>
      <c s="102"/>
      <c s="102"/>
      <c s="102"/>
      <c s="102"/>
      <c s="102"/>
      <c s="102"/>
      <c s="102"/>
      <c s="102"/>
      <c s="102"/>
      <c s="102"/>
      <c s="102"/>
      <c s="102"/>
      <c s="102"/>
      <c s="102"/>
      <c s="102"/>
      <c s="252" t="str">
        <f t="shared" si="32" ref="BX135:BX198">IFERROR(IF($I135="","",COUNT($M135:$AR135,$AT135:$BW135)),"")</f>
        <v/>
      </c>
      <c s="252" t="str">
        <f>IF($I135="","",'NOV 24'!$BX135)</f>
        <v/>
      </c>
      <c s="253" t="str">
        <f t="shared" si="33" ref="BZ135:BZ198">IF($I135="","",SUM($BX135:$BY135))</f>
        <v/>
      </c>
      <c s="252" t="str">
        <f t="shared" si="34" ref="CA135:CA198">IF($I135="","",COUNTIF($M135:$BW135,"A"))</f>
        <v/>
      </c>
      <c s="252" t="str">
        <f>IF($I135="","",'NOV 24'!$CA135)</f>
        <v/>
      </c>
      <c s="253" t="str">
        <f t="shared" si="35" ref="CC135:CC198">IF($I135="","",SUM($CA135:$CB135))</f>
        <v/>
      </c>
      <c s="252" t="str">
        <f t="shared" si="36" ref="CD135:CD198">IF($I135="","",COUNTIF($M135:$BW135,"L"))</f>
        <v/>
      </c>
      <c s="252" t="str">
        <f>IF($I135="","",'NOV 24'!$CD135)</f>
        <v/>
      </c>
      <c s="253" t="str">
        <f t="shared" si="37" ref="CF135:CF198">IF($I135="","",SUM($CD135:$CE135))</f>
        <v/>
      </c>
      <c s="253"/>
      <c s="306"/>
      <c s="298"/>
      <c s="298"/>
      <c s="298"/>
      <c s="254" t="str">
        <f t="shared" si="38" ref="CL135:CL204">IFERROR(IF($BX135="","",COUNT($M135:$AR135,$AT135:$BW135)/2),"")</f>
        <v/>
      </c>
      <c s="298"/>
      <c s="298"/>
      <c s="298"/>
      <c s="298"/>
      <c s="298"/>
      <c s="298"/>
      <c s="298"/>
      <c s="298"/>
    </row>
    <row r="136" spans="1:98" ht="15.75" customHeight="1">
      <c r="A136" s="249" t="str">
        <f>IF('STUDENT DATA SHEET '!A137="","",'STUDENT DATA SHEET '!A137)</f>
        <v/>
      </c>
      <c s="229" t="str">
        <f>IFERROR(IF('STUDENT DATA SHEET '!B137="","",'STUDENT DATA SHEET '!B137),"")</f>
        <v/>
      </c>
      <c s="229" t="str">
        <f>IFERROR(IF('STUDENT DATA SHEET '!C137="","",'STUDENT DATA SHEET '!C137),"")</f>
        <v/>
      </c>
      <c s="229" t="str">
        <f>IFERROR(IF('STUDENT DATA SHEET '!D137="","",'STUDENT DATA SHEET '!D137),"")</f>
        <v/>
      </c>
      <c s="250" t="str">
        <f>IFERROR(IF('STUDENT DATA SHEET '!E137="","",'STUDENT DATA SHEET '!E137),"")</f>
        <v/>
      </c>
      <c s="251" t="str">
        <f>IFERROR(IF('STUDENT DATA SHEET '!F137="","",'STUDENT DATA SHEET '!F137),"")</f>
        <v/>
      </c>
      <c s="229" t="str">
        <f>IFERROR(IF('STUDENT DATA SHEET '!G137="","",'STUDENT DATA SHEET '!G137),"")</f>
        <v/>
      </c>
      <c s="229" t="str">
        <f>IFERROR(IF('STUDENT DATA SHEET '!H137="","",'STUDENT DATA SHEET '!H137),"")</f>
        <v/>
      </c>
      <c s="229" t="str">
        <f>IFERROR(UPPER(IF('STUDENT DATA SHEET '!I137="","",'STUDENT DATA SHEET '!I137)),"")</f>
        <v/>
      </c>
      <c s="229" t="str">
        <f>IFERROR(IF('STUDENT DATA SHEET '!J137="","",'STUDENT DATA SHEET '!J137),"")</f>
        <v/>
      </c>
      <c s="229" t="str">
        <f>IFERROR(IF('STUDENT DATA SHEET '!K137="","",'STUDENT DATA SHEET '!K137),"")</f>
        <v/>
      </c>
      <c s="229"/>
      <c s="102"/>
      <c s="102"/>
      <c s="102"/>
      <c s="102"/>
      <c s="102"/>
      <c s="102"/>
      <c s="102"/>
      <c s="102"/>
      <c s="102"/>
      <c s="102"/>
      <c s="102"/>
      <c s="102"/>
      <c s="102"/>
      <c s="102"/>
      <c s="102"/>
      <c s="102"/>
      <c s="102"/>
      <c s="102"/>
      <c s="102"/>
      <c s="102"/>
      <c s="102"/>
      <c s="102"/>
      <c s="102"/>
      <c s="102"/>
      <c s="102"/>
      <c s="102"/>
      <c s="102"/>
      <c s="102"/>
      <c s="102"/>
      <c s="102"/>
      <c s="102"/>
      <c s="102"/>
      <c s="89" t="str">
        <f>IF(B136="","",_xlfn.AGGREGATE(3,5,$B$6:B136))</f>
        <v/>
      </c>
      <c s="209"/>
      <c s="209"/>
      <c s="102"/>
      <c s="102"/>
      <c s="102"/>
      <c s="102"/>
      <c s="102"/>
      <c s="102"/>
      <c s="102"/>
      <c s="102"/>
      <c s="102"/>
      <c s="102"/>
      <c s="102"/>
      <c s="102"/>
      <c s="102"/>
      <c s="102"/>
      <c s="102"/>
      <c s="102"/>
      <c s="102"/>
      <c s="102"/>
      <c s="102"/>
      <c s="102"/>
      <c s="102"/>
      <c s="102"/>
      <c s="102"/>
      <c s="102"/>
      <c s="102"/>
      <c s="102"/>
      <c s="102"/>
      <c s="102"/>
      <c s="252" t="str">
        <f t="shared" si="32"/>
        <v/>
      </c>
      <c s="252" t="str">
        <f>IF($I136="","",'NOV 24'!$BX136)</f>
        <v/>
      </c>
      <c s="253" t="str">
        <f t="shared" si="33"/>
        <v/>
      </c>
      <c s="252" t="str">
        <f t="shared" si="34"/>
        <v/>
      </c>
      <c s="252" t="str">
        <f>IF($I136="","",'NOV 24'!$CA136)</f>
        <v/>
      </c>
      <c s="253" t="str">
        <f t="shared" si="35"/>
        <v/>
      </c>
      <c s="252" t="str">
        <f t="shared" si="36"/>
        <v/>
      </c>
      <c s="252" t="str">
        <f>IF($I136="","",'NOV 24'!$CD136)</f>
        <v/>
      </c>
      <c s="253" t="str">
        <f t="shared" si="37"/>
        <v/>
      </c>
      <c s="253"/>
      <c s="306"/>
      <c s="298"/>
      <c s="298"/>
      <c s="298"/>
      <c s="254" t="str">
        <f t="shared" si="38"/>
        <v/>
      </c>
      <c s="298"/>
      <c s="298"/>
      <c s="298"/>
      <c s="298"/>
      <c s="298"/>
      <c s="298"/>
      <c s="298"/>
      <c s="298"/>
    </row>
    <row r="137" spans="1:98" ht="15.75" customHeight="1">
      <c r="A137" s="249" t="str">
        <f>IF('STUDENT DATA SHEET '!A138="","",'STUDENT DATA SHEET '!A138)</f>
        <v/>
      </c>
      <c s="229" t="str">
        <f>IFERROR(IF('STUDENT DATA SHEET '!B138="","",'STUDENT DATA SHEET '!B138),"")</f>
        <v/>
      </c>
      <c s="229" t="str">
        <f>IFERROR(IF('STUDENT DATA SHEET '!C138="","",'STUDENT DATA SHEET '!C138),"")</f>
        <v/>
      </c>
      <c s="229" t="str">
        <f>IFERROR(IF('STUDENT DATA SHEET '!D138="","",'STUDENT DATA SHEET '!D138),"")</f>
        <v/>
      </c>
      <c s="250" t="str">
        <f>IFERROR(IF('STUDENT DATA SHEET '!E138="","",'STUDENT DATA SHEET '!E138),"")</f>
        <v/>
      </c>
      <c s="251" t="str">
        <f>IFERROR(IF('STUDENT DATA SHEET '!F138="","",'STUDENT DATA SHEET '!F138),"")</f>
        <v/>
      </c>
      <c s="229" t="str">
        <f>IFERROR(IF('STUDENT DATA SHEET '!G138="","",'STUDENT DATA SHEET '!G138),"")</f>
        <v/>
      </c>
      <c s="229" t="str">
        <f>IFERROR(IF('STUDENT DATA SHEET '!H138="","",'STUDENT DATA SHEET '!H138),"")</f>
        <v/>
      </c>
      <c s="229" t="str">
        <f>IFERROR(UPPER(IF('STUDENT DATA SHEET '!I138="","",'STUDENT DATA SHEET '!I138)),"")</f>
        <v/>
      </c>
      <c s="229" t="str">
        <f>IFERROR(IF('STUDENT DATA SHEET '!J138="","",'STUDENT DATA SHEET '!J138),"")</f>
        <v/>
      </c>
      <c s="229" t="str">
        <f>IFERROR(IF('STUDENT DATA SHEET '!K138="","",'STUDENT DATA SHEET '!K138),"")</f>
        <v/>
      </c>
      <c s="229"/>
      <c s="102"/>
      <c s="102"/>
      <c s="102"/>
      <c s="102"/>
      <c s="102"/>
      <c s="102"/>
      <c s="102"/>
      <c s="102"/>
      <c s="102"/>
      <c s="102"/>
      <c s="102"/>
      <c s="102"/>
      <c s="102"/>
      <c s="102"/>
      <c s="102"/>
      <c s="102"/>
      <c s="102"/>
      <c s="102"/>
      <c s="102"/>
      <c s="102"/>
      <c s="102"/>
      <c s="102"/>
      <c s="102"/>
      <c s="102"/>
      <c s="102"/>
      <c s="102"/>
      <c s="102"/>
      <c s="102"/>
      <c s="102"/>
      <c s="102"/>
      <c s="102"/>
      <c s="102"/>
      <c s="89" t="str">
        <f>IF(B137="","",_xlfn.AGGREGATE(3,5,$B$6:B137))</f>
        <v/>
      </c>
      <c s="209"/>
      <c s="209"/>
      <c s="102"/>
      <c s="102"/>
      <c s="102"/>
      <c s="102"/>
      <c s="102"/>
      <c s="102"/>
      <c s="102"/>
      <c s="102"/>
      <c s="102"/>
      <c s="102"/>
      <c s="102"/>
      <c s="102"/>
      <c s="102"/>
      <c s="102"/>
      <c s="102"/>
      <c s="102"/>
      <c s="102"/>
      <c s="102"/>
      <c s="102"/>
      <c s="102"/>
      <c s="102"/>
      <c s="102"/>
      <c s="102"/>
      <c s="102"/>
      <c s="102"/>
      <c s="102"/>
      <c s="102"/>
      <c s="102"/>
      <c s="252" t="str">
        <f t="shared" si="32"/>
        <v/>
      </c>
      <c s="252" t="str">
        <f>IF($I137="","",'NOV 24'!$BX137)</f>
        <v/>
      </c>
      <c s="253" t="str">
        <f t="shared" si="33"/>
        <v/>
      </c>
      <c s="252" t="str">
        <f t="shared" si="34"/>
        <v/>
      </c>
      <c s="252" t="str">
        <f>IF($I137="","",'NOV 24'!$CA137)</f>
        <v/>
      </c>
      <c s="253" t="str">
        <f t="shared" si="35"/>
        <v/>
      </c>
      <c s="252" t="str">
        <f t="shared" si="36"/>
        <v/>
      </c>
      <c s="252" t="str">
        <f>IF($I137="","",'NOV 24'!$CD137)</f>
        <v/>
      </c>
      <c s="253" t="str">
        <f t="shared" si="37"/>
        <v/>
      </c>
      <c s="253"/>
      <c s="306"/>
      <c s="298"/>
      <c s="298"/>
      <c s="298"/>
      <c s="254" t="str">
        <f t="shared" si="38"/>
        <v/>
      </c>
      <c s="298"/>
      <c s="298"/>
      <c s="298"/>
      <c s="298"/>
      <c s="298"/>
      <c s="298"/>
      <c s="298"/>
      <c s="298"/>
    </row>
    <row r="138" spans="1:98" ht="15.75" customHeight="1">
      <c r="A138" s="249" t="str">
        <f>IF('STUDENT DATA SHEET '!A139="","",'STUDENT DATA SHEET '!A139)</f>
        <v/>
      </c>
      <c s="229" t="str">
        <f>IFERROR(IF('STUDENT DATA SHEET '!B139="","",'STUDENT DATA SHEET '!B139),"")</f>
        <v/>
      </c>
      <c s="229" t="str">
        <f>IFERROR(IF('STUDENT DATA SHEET '!C139="","",'STUDENT DATA SHEET '!C139),"")</f>
        <v/>
      </c>
      <c s="229" t="str">
        <f>IFERROR(IF('STUDENT DATA SHEET '!D139="","",'STUDENT DATA SHEET '!D139),"")</f>
        <v/>
      </c>
      <c s="250" t="str">
        <f>IFERROR(IF('STUDENT DATA SHEET '!E139="","",'STUDENT DATA SHEET '!E139),"")</f>
        <v/>
      </c>
      <c s="251" t="str">
        <f>IFERROR(IF('STUDENT DATA SHEET '!F139="","",'STUDENT DATA SHEET '!F139),"")</f>
        <v/>
      </c>
      <c s="229" t="str">
        <f>IFERROR(IF('STUDENT DATA SHEET '!G139="","",'STUDENT DATA SHEET '!G139),"")</f>
        <v/>
      </c>
      <c s="229" t="str">
        <f>IFERROR(IF('STUDENT DATA SHEET '!H139="","",'STUDENT DATA SHEET '!H139),"")</f>
        <v/>
      </c>
      <c s="229" t="str">
        <f>IFERROR(UPPER(IF('STUDENT DATA SHEET '!I139="","",'STUDENT DATA SHEET '!I139)),"")</f>
        <v/>
      </c>
      <c s="229" t="str">
        <f>IFERROR(IF('STUDENT DATA SHEET '!J139="","",'STUDENT DATA SHEET '!J139),"")</f>
        <v/>
      </c>
      <c s="229" t="str">
        <f>IFERROR(IF('STUDENT DATA SHEET '!K139="","",'STUDENT DATA SHEET '!K139),"")</f>
        <v/>
      </c>
      <c s="229"/>
      <c s="102"/>
      <c s="102"/>
      <c s="102"/>
      <c s="102"/>
      <c s="102"/>
      <c s="102"/>
      <c s="102"/>
      <c s="102"/>
      <c s="102"/>
      <c s="102"/>
      <c s="102"/>
      <c s="102"/>
      <c s="102"/>
      <c s="102"/>
      <c s="102"/>
      <c s="102"/>
      <c s="102"/>
      <c s="102"/>
      <c s="102"/>
      <c s="102"/>
      <c s="102"/>
      <c s="102"/>
      <c s="102"/>
      <c s="102"/>
      <c s="102"/>
      <c s="102"/>
      <c s="102"/>
      <c s="102"/>
      <c s="102"/>
      <c s="102"/>
      <c s="102"/>
      <c s="102"/>
      <c s="89" t="str">
        <f>IF(B138="","",_xlfn.AGGREGATE(3,5,$B$6:B138))</f>
        <v/>
      </c>
      <c s="209"/>
      <c s="209"/>
      <c s="102"/>
      <c s="102"/>
      <c s="102"/>
      <c s="102"/>
      <c s="102"/>
      <c s="102"/>
      <c s="102"/>
      <c s="102"/>
      <c s="102"/>
      <c s="102"/>
      <c s="102"/>
      <c s="102"/>
      <c s="102"/>
      <c s="102"/>
      <c s="102"/>
      <c s="102"/>
      <c s="102"/>
      <c s="102"/>
      <c s="102"/>
      <c s="102"/>
      <c s="102"/>
      <c s="102"/>
      <c s="102"/>
      <c s="102"/>
      <c s="102"/>
      <c s="102"/>
      <c s="102"/>
      <c s="102"/>
      <c s="252" t="str">
        <f t="shared" si="32"/>
        <v/>
      </c>
      <c s="252" t="str">
        <f>IF($I138="","",'NOV 24'!$BX138)</f>
        <v/>
      </c>
      <c s="253" t="str">
        <f t="shared" si="33"/>
        <v/>
      </c>
      <c s="252" t="str">
        <f t="shared" si="34"/>
        <v/>
      </c>
      <c s="252" t="str">
        <f>IF($I138="","",'NOV 24'!$CA138)</f>
        <v/>
      </c>
      <c s="253" t="str">
        <f t="shared" si="35"/>
        <v/>
      </c>
      <c s="252" t="str">
        <f t="shared" si="36"/>
        <v/>
      </c>
      <c s="252" t="str">
        <f>IF($I138="","",'NOV 24'!$CD138)</f>
        <v/>
      </c>
      <c s="253" t="str">
        <f t="shared" si="37"/>
        <v/>
      </c>
      <c s="253"/>
      <c s="306"/>
      <c s="298"/>
      <c s="298"/>
      <c s="298"/>
      <c s="254" t="str">
        <f t="shared" si="38"/>
        <v/>
      </c>
      <c s="298"/>
      <c s="298"/>
      <c s="298"/>
      <c s="298"/>
      <c s="298"/>
      <c s="298"/>
      <c s="298"/>
      <c s="298"/>
    </row>
    <row r="139" spans="1:98" ht="15.75" customHeight="1">
      <c r="A139" s="249" t="str">
        <f>IF('STUDENT DATA SHEET '!A140="","",'STUDENT DATA SHEET '!A140)</f>
        <v/>
      </c>
      <c s="229" t="str">
        <f>IFERROR(IF('STUDENT DATA SHEET '!B140="","",'STUDENT DATA SHEET '!B140),"")</f>
        <v/>
      </c>
      <c s="229" t="str">
        <f>IFERROR(IF('STUDENT DATA SHEET '!C140="","",'STUDENT DATA SHEET '!C140),"")</f>
        <v/>
      </c>
      <c s="229" t="str">
        <f>IFERROR(IF('STUDENT DATA SHEET '!D140="","",'STUDENT DATA SHEET '!D140),"")</f>
        <v/>
      </c>
      <c s="250" t="str">
        <f>IFERROR(IF('STUDENT DATA SHEET '!E140="","",'STUDENT DATA SHEET '!E140),"")</f>
        <v/>
      </c>
      <c s="251" t="str">
        <f>IFERROR(IF('STUDENT DATA SHEET '!F140="","",'STUDENT DATA SHEET '!F140),"")</f>
        <v/>
      </c>
      <c s="229" t="str">
        <f>IFERROR(IF('STUDENT DATA SHEET '!G140="","",'STUDENT DATA SHEET '!G140),"")</f>
        <v/>
      </c>
      <c s="229" t="str">
        <f>IFERROR(IF('STUDENT DATA SHEET '!H140="","",'STUDENT DATA SHEET '!H140),"")</f>
        <v/>
      </c>
      <c s="229" t="str">
        <f>IFERROR(UPPER(IF('STUDENT DATA SHEET '!I140="","",'STUDENT DATA SHEET '!I140)),"")</f>
        <v/>
      </c>
      <c s="229" t="str">
        <f>IFERROR(IF('STUDENT DATA SHEET '!J140="","",'STUDENT DATA SHEET '!J140),"")</f>
        <v/>
      </c>
      <c s="229" t="str">
        <f>IFERROR(IF('STUDENT DATA SHEET '!K140="","",'STUDENT DATA SHEET '!K140),"")</f>
        <v/>
      </c>
      <c s="229"/>
      <c s="102"/>
      <c s="102"/>
      <c s="102"/>
      <c s="102"/>
      <c s="102"/>
      <c s="102"/>
      <c s="102"/>
      <c s="102"/>
      <c s="102"/>
      <c s="102"/>
      <c s="102"/>
      <c s="102"/>
      <c s="102"/>
      <c s="102"/>
      <c s="102"/>
      <c s="102"/>
      <c s="102"/>
      <c s="102"/>
      <c s="102"/>
      <c s="102"/>
      <c s="102"/>
      <c s="102"/>
      <c s="102"/>
      <c s="102"/>
      <c s="102"/>
      <c s="102"/>
      <c s="102"/>
      <c s="102"/>
      <c s="102"/>
      <c s="102"/>
      <c s="102"/>
      <c s="102"/>
      <c s="89" t="str">
        <f>IF(B139="","",_xlfn.AGGREGATE(3,5,$B$6:B139))</f>
        <v/>
      </c>
      <c s="209"/>
      <c s="209"/>
      <c s="102"/>
      <c s="102"/>
      <c s="102"/>
      <c s="102"/>
      <c s="102"/>
      <c s="102"/>
      <c s="102"/>
      <c s="102"/>
      <c s="102"/>
      <c s="102"/>
      <c s="102"/>
      <c s="102"/>
      <c s="102"/>
      <c s="102"/>
      <c s="102"/>
      <c s="102"/>
      <c s="102"/>
      <c s="102"/>
      <c s="102"/>
      <c s="102"/>
      <c s="102"/>
      <c s="102"/>
      <c s="102"/>
      <c s="102"/>
      <c s="102"/>
      <c s="102"/>
      <c s="102"/>
      <c s="102"/>
      <c s="252" t="str">
        <f t="shared" si="32"/>
        <v/>
      </c>
      <c s="252" t="str">
        <f>IF($I139="","",'NOV 24'!$BX139)</f>
        <v/>
      </c>
      <c s="253" t="str">
        <f t="shared" si="33"/>
        <v/>
      </c>
      <c s="252" t="str">
        <f t="shared" si="34"/>
        <v/>
      </c>
      <c s="252" t="str">
        <f>IF($I139="","",'NOV 24'!$CA139)</f>
        <v/>
      </c>
      <c s="253" t="str">
        <f t="shared" si="35"/>
        <v/>
      </c>
      <c s="252" t="str">
        <f t="shared" si="36"/>
        <v/>
      </c>
      <c s="252" t="str">
        <f>IF($I139="","",'NOV 24'!$CD139)</f>
        <v/>
      </c>
      <c s="253" t="str">
        <f t="shared" si="37"/>
        <v/>
      </c>
      <c s="253"/>
      <c s="306"/>
      <c s="298"/>
      <c s="298"/>
      <c s="298"/>
      <c s="254" t="str">
        <f t="shared" si="38"/>
        <v/>
      </c>
      <c s="298"/>
      <c s="298"/>
      <c s="298"/>
      <c s="298"/>
      <c s="298"/>
      <c s="298"/>
      <c s="298"/>
      <c s="298"/>
    </row>
    <row r="140" spans="1:98" ht="15.75" customHeight="1">
      <c r="A140" s="249" t="str">
        <f>IF('STUDENT DATA SHEET '!A141="","",'STUDENT DATA SHEET '!A141)</f>
        <v/>
      </c>
      <c s="229" t="str">
        <f>IFERROR(IF('STUDENT DATA SHEET '!B141="","",'STUDENT DATA SHEET '!B141),"")</f>
        <v/>
      </c>
      <c s="229" t="str">
        <f>IFERROR(IF('STUDENT DATA SHEET '!C141="","",'STUDENT DATA SHEET '!C141),"")</f>
        <v/>
      </c>
      <c s="229" t="str">
        <f>IFERROR(IF('STUDENT DATA SHEET '!D141="","",'STUDENT DATA SHEET '!D141),"")</f>
        <v/>
      </c>
      <c s="250" t="str">
        <f>IFERROR(IF('STUDENT DATA SHEET '!E141="","",'STUDENT DATA SHEET '!E141),"")</f>
        <v/>
      </c>
      <c s="251" t="str">
        <f>IFERROR(IF('STUDENT DATA SHEET '!F141="","",'STUDENT DATA SHEET '!F141),"")</f>
        <v/>
      </c>
      <c s="229" t="str">
        <f>IFERROR(IF('STUDENT DATA SHEET '!G141="","",'STUDENT DATA SHEET '!G141),"")</f>
        <v/>
      </c>
      <c s="229" t="str">
        <f>IFERROR(IF('STUDENT DATA SHEET '!H141="","",'STUDENT DATA SHEET '!H141),"")</f>
        <v/>
      </c>
      <c s="229" t="str">
        <f>IFERROR(UPPER(IF('STUDENT DATA SHEET '!I141="","",'STUDENT DATA SHEET '!I141)),"")</f>
        <v/>
      </c>
      <c s="229" t="str">
        <f>IFERROR(IF('STUDENT DATA SHEET '!J141="","",'STUDENT DATA SHEET '!J141),"")</f>
        <v/>
      </c>
      <c s="229" t="str">
        <f>IFERROR(IF('STUDENT DATA SHEET '!K141="","",'STUDENT DATA SHEET '!K141),"")</f>
        <v/>
      </c>
      <c s="229"/>
      <c s="102"/>
      <c s="102"/>
      <c s="102"/>
      <c s="102"/>
      <c s="102"/>
      <c s="102"/>
      <c s="102"/>
      <c s="102"/>
      <c s="102"/>
      <c s="102"/>
      <c s="102"/>
      <c s="102"/>
      <c s="102"/>
      <c s="102"/>
      <c s="102"/>
      <c s="102"/>
      <c s="102"/>
      <c s="102"/>
      <c s="102"/>
      <c s="102"/>
      <c s="102"/>
      <c s="102"/>
      <c s="102"/>
      <c s="102"/>
      <c s="102"/>
      <c s="102"/>
      <c s="102"/>
      <c s="102"/>
      <c s="102"/>
      <c s="102"/>
      <c s="102"/>
      <c s="102"/>
      <c s="89" t="str">
        <f>IF(B140="","",_xlfn.AGGREGATE(3,5,$B$6:B140))</f>
        <v/>
      </c>
      <c s="209"/>
      <c s="209"/>
      <c s="102"/>
      <c s="102"/>
      <c s="102"/>
      <c s="102"/>
      <c s="102"/>
      <c s="102"/>
      <c s="102"/>
      <c s="102"/>
      <c s="102"/>
      <c s="102"/>
      <c s="102"/>
      <c s="102"/>
      <c s="102"/>
      <c s="102"/>
      <c s="102"/>
      <c s="102"/>
      <c s="102"/>
      <c s="102"/>
      <c s="102"/>
      <c s="102"/>
      <c s="102"/>
      <c s="102"/>
      <c s="102"/>
      <c s="102"/>
      <c s="102"/>
      <c s="102"/>
      <c s="102"/>
      <c s="102"/>
      <c s="252" t="str">
        <f t="shared" si="32"/>
        <v/>
      </c>
      <c s="252" t="str">
        <f>IF($I140="","",'NOV 24'!$BX140)</f>
        <v/>
      </c>
      <c s="253" t="str">
        <f t="shared" si="33"/>
        <v/>
      </c>
      <c s="252" t="str">
        <f t="shared" si="34"/>
        <v/>
      </c>
      <c s="252" t="str">
        <f>IF($I140="","",'NOV 24'!$CA140)</f>
        <v/>
      </c>
      <c s="253" t="str">
        <f t="shared" si="35"/>
        <v/>
      </c>
      <c s="252" t="str">
        <f t="shared" si="36"/>
        <v/>
      </c>
      <c s="252" t="str">
        <f>IF($I140="","",'NOV 24'!$CD140)</f>
        <v/>
      </c>
      <c s="253" t="str">
        <f t="shared" si="37"/>
        <v/>
      </c>
      <c s="253"/>
      <c s="306"/>
      <c s="298"/>
      <c s="298"/>
      <c s="298"/>
      <c s="254" t="str">
        <f t="shared" si="38"/>
        <v/>
      </c>
      <c s="298"/>
      <c s="298"/>
      <c s="298"/>
      <c s="298"/>
      <c s="298"/>
      <c s="298"/>
      <c s="298"/>
      <c s="298"/>
    </row>
    <row r="141" spans="1:98" ht="15.75" customHeight="1">
      <c r="A141" s="249" t="str">
        <f>IF('STUDENT DATA SHEET '!A142="","",'STUDENT DATA SHEET '!A142)</f>
        <v/>
      </c>
      <c s="229" t="str">
        <f>IFERROR(IF('STUDENT DATA SHEET '!B142="","",'STUDENT DATA SHEET '!B142),"")</f>
        <v/>
      </c>
      <c s="229" t="str">
        <f>IFERROR(IF('STUDENT DATA SHEET '!C142="","",'STUDENT DATA SHEET '!C142),"")</f>
        <v/>
      </c>
      <c s="229" t="str">
        <f>IFERROR(IF('STUDENT DATA SHEET '!D142="","",'STUDENT DATA SHEET '!D142),"")</f>
        <v/>
      </c>
      <c s="250" t="str">
        <f>IFERROR(IF('STUDENT DATA SHEET '!E142="","",'STUDENT DATA SHEET '!E142),"")</f>
        <v/>
      </c>
      <c s="251" t="str">
        <f>IFERROR(IF('STUDENT DATA SHEET '!F142="","",'STUDENT DATA SHEET '!F142),"")</f>
        <v/>
      </c>
      <c s="229" t="str">
        <f>IFERROR(IF('STUDENT DATA SHEET '!G142="","",'STUDENT DATA SHEET '!G142),"")</f>
        <v/>
      </c>
      <c s="229" t="str">
        <f>IFERROR(IF('STUDENT DATA SHEET '!H142="","",'STUDENT DATA SHEET '!H142),"")</f>
        <v/>
      </c>
      <c s="229" t="str">
        <f>IFERROR(UPPER(IF('STUDENT DATA SHEET '!I142="","",'STUDENT DATA SHEET '!I142)),"")</f>
        <v/>
      </c>
      <c s="229" t="str">
        <f>IFERROR(IF('STUDENT DATA SHEET '!J142="","",'STUDENT DATA SHEET '!J142),"")</f>
        <v/>
      </c>
      <c s="229" t="str">
        <f>IFERROR(IF('STUDENT DATA SHEET '!K142="","",'STUDENT DATA SHEET '!K142),"")</f>
        <v/>
      </c>
      <c s="229"/>
      <c s="102"/>
      <c s="102"/>
      <c s="102"/>
      <c s="102"/>
      <c s="102"/>
      <c s="102"/>
      <c s="102"/>
      <c s="102"/>
      <c s="102"/>
      <c s="102"/>
      <c s="102"/>
      <c s="102"/>
      <c s="102"/>
      <c s="102"/>
      <c s="102"/>
      <c s="102"/>
      <c s="102"/>
      <c s="102"/>
      <c s="102"/>
      <c s="102"/>
      <c s="102"/>
      <c s="102"/>
      <c s="102"/>
      <c s="102"/>
      <c s="102"/>
      <c s="102"/>
      <c s="102"/>
      <c s="102"/>
      <c s="102"/>
      <c s="102"/>
      <c s="102"/>
      <c s="102"/>
      <c s="89" t="str">
        <f>IF(B141="","",_xlfn.AGGREGATE(3,5,$B$6:B141))</f>
        <v/>
      </c>
      <c s="209"/>
      <c s="209"/>
      <c s="102"/>
      <c s="102"/>
      <c s="102"/>
      <c s="102"/>
      <c s="102"/>
      <c s="102"/>
      <c s="102"/>
      <c s="102"/>
      <c s="102"/>
      <c s="102"/>
      <c s="102"/>
      <c s="102"/>
      <c s="102"/>
      <c s="102"/>
      <c s="102"/>
      <c s="102"/>
      <c s="102"/>
      <c s="102"/>
      <c s="102"/>
      <c s="102"/>
      <c s="102"/>
      <c s="102"/>
      <c s="102"/>
      <c s="102"/>
      <c s="102"/>
      <c s="102"/>
      <c s="102"/>
      <c s="102"/>
      <c s="252" t="str">
        <f t="shared" si="32"/>
        <v/>
      </c>
      <c s="252" t="str">
        <f>IF($I141="","",'NOV 24'!$BX141)</f>
        <v/>
      </c>
      <c s="253" t="str">
        <f t="shared" si="33"/>
        <v/>
      </c>
      <c s="252" t="str">
        <f t="shared" si="34"/>
        <v/>
      </c>
      <c s="252" t="str">
        <f>IF($I141="","",'NOV 24'!$CA141)</f>
        <v/>
      </c>
      <c s="253" t="str">
        <f t="shared" si="35"/>
        <v/>
      </c>
      <c s="252" t="str">
        <f t="shared" si="36"/>
        <v/>
      </c>
      <c s="252" t="str">
        <f>IF($I141="","",'NOV 24'!$CD141)</f>
        <v/>
      </c>
      <c s="253" t="str">
        <f t="shared" si="37"/>
        <v/>
      </c>
      <c s="253"/>
      <c s="306"/>
      <c s="298"/>
      <c s="298"/>
      <c s="298"/>
      <c s="254" t="str">
        <f t="shared" si="38"/>
        <v/>
      </c>
      <c s="298"/>
      <c s="298"/>
      <c s="298"/>
      <c s="298"/>
      <c s="298"/>
      <c s="298"/>
      <c s="298"/>
      <c s="298"/>
    </row>
    <row r="142" spans="1:98" ht="15.75" customHeight="1">
      <c r="A142" s="249" t="str">
        <f>IF('STUDENT DATA SHEET '!A143="","",'STUDENT DATA SHEET '!A143)</f>
        <v/>
      </c>
      <c s="229" t="str">
        <f>IFERROR(IF('STUDENT DATA SHEET '!B143="","",'STUDENT DATA SHEET '!B143),"")</f>
        <v/>
      </c>
      <c s="229" t="str">
        <f>IFERROR(IF('STUDENT DATA SHEET '!C143="","",'STUDENT DATA SHEET '!C143),"")</f>
        <v/>
      </c>
      <c s="229" t="str">
        <f>IFERROR(IF('STUDENT DATA SHEET '!D143="","",'STUDENT DATA SHEET '!D143),"")</f>
        <v/>
      </c>
      <c s="250" t="str">
        <f>IFERROR(IF('STUDENT DATA SHEET '!E143="","",'STUDENT DATA SHEET '!E143),"")</f>
        <v/>
      </c>
      <c s="251" t="str">
        <f>IFERROR(IF('STUDENT DATA SHEET '!F143="","",'STUDENT DATA SHEET '!F143),"")</f>
        <v/>
      </c>
      <c s="229" t="str">
        <f>IFERROR(IF('STUDENT DATA SHEET '!G143="","",'STUDENT DATA SHEET '!G143),"")</f>
        <v/>
      </c>
      <c s="229" t="str">
        <f>IFERROR(IF('STUDENT DATA SHEET '!H143="","",'STUDENT DATA SHEET '!H143),"")</f>
        <v/>
      </c>
      <c s="229" t="str">
        <f>IFERROR(UPPER(IF('STUDENT DATA SHEET '!I143="","",'STUDENT DATA SHEET '!I143)),"")</f>
        <v/>
      </c>
      <c s="229" t="str">
        <f>IFERROR(IF('STUDENT DATA SHEET '!J143="","",'STUDENT DATA SHEET '!J143),"")</f>
        <v/>
      </c>
      <c s="229" t="str">
        <f>IFERROR(IF('STUDENT DATA SHEET '!K143="","",'STUDENT DATA SHEET '!K143),"")</f>
        <v/>
      </c>
      <c s="229"/>
      <c s="102"/>
      <c s="102"/>
      <c s="102"/>
      <c s="102"/>
      <c s="102"/>
      <c s="102"/>
      <c s="102"/>
      <c s="102"/>
      <c s="102"/>
      <c s="102"/>
      <c s="102"/>
      <c s="102"/>
      <c s="102"/>
      <c s="102"/>
      <c s="102"/>
      <c s="102"/>
      <c s="102"/>
      <c s="102"/>
      <c s="102"/>
      <c s="102"/>
      <c s="102"/>
      <c s="102"/>
      <c s="102"/>
      <c s="102"/>
      <c s="102"/>
      <c s="102"/>
      <c s="102"/>
      <c s="102"/>
      <c s="102"/>
      <c s="102"/>
      <c s="102"/>
      <c s="102"/>
      <c s="89" t="str">
        <f>IF(B142="","",_xlfn.AGGREGATE(3,5,$B$6:B142))</f>
        <v/>
      </c>
      <c s="209"/>
      <c s="209"/>
      <c s="102"/>
      <c s="102"/>
      <c s="102"/>
      <c s="102"/>
      <c s="102"/>
      <c s="102"/>
      <c s="102"/>
      <c s="102"/>
      <c s="102"/>
      <c s="102"/>
      <c s="102"/>
      <c s="102"/>
      <c s="102"/>
      <c s="102"/>
      <c s="102"/>
      <c s="102"/>
      <c s="102"/>
      <c s="102"/>
      <c s="102"/>
      <c s="102"/>
      <c s="102"/>
      <c s="102"/>
      <c s="102"/>
      <c s="102"/>
      <c s="102"/>
      <c s="102"/>
      <c s="102"/>
      <c s="102"/>
      <c s="252" t="str">
        <f t="shared" si="32"/>
        <v/>
      </c>
      <c s="252" t="str">
        <f>IF($I142="","",'NOV 24'!$BX142)</f>
        <v/>
      </c>
      <c s="253" t="str">
        <f t="shared" si="33"/>
        <v/>
      </c>
      <c s="252" t="str">
        <f t="shared" si="34"/>
        <v/>
      </c>
      <c s="252" t="str">
        <f>IF($I142="","",'NOV 24'!$CA142)</f>
        <v/>
      </c>
      <c s="253" t="str">
        <f t="shared" si="35"/>
        <v/>
      </c>
      <c s="252" t="str">
        <f t="shared" si="36"/>
        <v/>
      </c>
      <c s="252" t="str">
        <f>IF($I142="","",'NOV 24'!$CD142)</f>
        <v/>
      </c>
      <c s="253" t="str">
        <f t="shared" si="37"/>
        <v/>
      </c>
      <c s="253"/>
      <c s="306"/>
      <c s="298"/>
      <c s="298"/>
      <c s="298"/>
      <c s="254" t="str">
        <f t="shared" si="38"/>
        <v/>
      </c>
      <c s="298"/>
      <c s="298"/>
      <c s="298"/>
      <c s="298"/>
      <c s="298"/>
      <c s="298"/>
      <c s="298"/>
      <c s="298"/>
    </row>
    <row r="143" spans="1:98" ht="15.75" customHeight="1">
      <c r="A143" s="249" t="str">
        <f>IF('STUDENT DATA SHEET '!A144="","",'STUDENT DATA SHEET '!A144)</f>
        <v/>
      </c>
      <c s="229" t="str">
        <f>IFERROR(IF('STUDENT DATA SHEET '!B144="","",'STUDENT DATA SHEET '!B144),"")</f>
        <v/>
      </c>
      <c s="229" t="str">
        <f>IFERROR(IF('STUDENT DATA SHEET '!C144="","",'STUDENT DATA SHEET '!C144),"")</f>
        <v/>
      </c>
      <c s="229" t="str">
        <f>IFERROR(IF('STUDENT DATA SHEET '!D144="","",'STUDENT DATA SHEET '!D144),"")</f>
        <v/>
      </c>
      <c s="250" t="str">
        <f>IFERROR(IF('STUDENT DATA SHEET '!E144="","",'STUDENT DATA SHEET '!E144),"")</f>
        <v/>
      </c>
      <c s="251" t="str">
        <f>IFERROR(IF('STUDENT DATA SHEET '!F144="","",'STUDENT DATA SHEET '!F144),"")</f>
        <v/>
      </c>
      <c s="229" t="str">
        <f>IFERROR(IF('STUDENT DATA SHEET '!G144="","",'STUDENT DATA SHEET '!G144),"")</f>
        <v/>
      </c>
      <c s="229" t="str">
        <f>IFERROR(IF('STUDENT DATA SHEET '!H144="","",'STUDENT DATA SHEET '!H144),"")</f>
        <v/>
      </c>
      <c s="229" t="str">
        <f>IFERROR(UPPER(IF('STUDENT DATA SHEET '!I144="","",'STUDENT DATA SHEET '!I144)),"")</f>
        <v/>
      </c>
      <c s="229" t="str">
        <f>IFERROR(IF('STUDENT DATA SHEET '!J144="","",'STUDENT DATA SHEET '!J144),"")</f>
        <v/>
      </c>
      <c s="229" t="str">
        <f>IFERROR(IF('STUDENT DATA SHEET '!K144="","",'STUDENT DATA SHEET '!K144),"")</f>
        <v/>
      </c>
      <c s="229"/>
      <c s="102"/>
      <c s="102"/>
      <c s="102"/>
      <c s="102"/>
      <c s="102"/>
      <c s="102"/>
      <c s="102"/>
      <c s="102"/>
      <c s="102"/>
      <c s="102"/>
      <c s="102"/>
      <c s="102"/>
      <c s="102"/>
      <c s="102"/>
      <c s="102"/>
      <c s="102"/>
      <c s="102"/>
      <c s="102"/>
      <c s="102"/>
      <c s="102"/>
      <c s="102"/>
      <c s="102"/>
      <c s="102"/>
      <c s="102"/>
      <c s="102"/>
      <c s="102"/>
      <c s="102"/>
      <c s="102"/>
      <c s="102"/>
      <c s="102"/>
      <c s="102"/>
      <c s="102"/>
      <c s="89" t="str">
        <f>IF(B143="","",_xlfn.AGGREGATE(3,5,$B$6:B143))</f>
        <v/>
      </c>
      <c s="209"/>
      <c s="209"/>
      <c s="102"/>
      <c s="102"/>
      <c s="102"/>
      <c s="102"/>
      <c s="102"/>
      <c s="102"/>
      <c s="102"/>
      <c s="102"/>
      <c s="102"/>
      <c s="102"/>
      <c s="102"/>
      <c s="102"/>
      <c s="102"/>
      <c s="102"/>
      <c s="102"/>
      <c s="102"/>
      <c s="102"/>
      <c s="102"/>
      <c s="102"/>
      <c s="102"/>
      <c s="102"/>
      <c s="102"/>
      <c s="102"/>
      <c s="102"/>
      <c s="102"/>
      <c s="102"/>
      <c s="102"/>
      <c s="102"/>
      <c s="252" t="str">
        <f t="shared" si="32"/>
        <v/>
      </c>
      <c s="252" t="str">
        <f>IF($I143="","",'NOV 24'!$BX143)</f>
        <v/>
      </c>
      <c s="253" t="str">
        <f t="shared" si="33"/>
        <v/>
      </c>
      <c s="252" t="str">
        <f t="shared" si="34"/>
        <v/>
      </c>
      <c s="252" t="str">
        <f>IF($I143="","",'NOV 24'!$CA143)</f>
        <v/>
      </c>
      <c s="253" t="str">
        <f t="shared" si="35"/>
        <v/>
      </c>
      <c s="252" t="str">
        <f t="shared" si="36"/>
        <v/>
      </c>
      <c s="252" t="str">
        <f>IF($I143="","",'NOV 24'!$CD143)</f>
        <v/>
      </c>
      <c s="253" t="str">
        <f t="shared" si="37"/>
        <v/>
      </c>
      <c s="253"/>
      <c s="306"/>
      <c s="298"/>
      <c s="298"/>
      <c s="298"/>
      <c s="254" t="str">
        <f t="shared" si="38"/>
        <v/>
      </c>
      <c s="298"/>
      <c s="298"/>
      <c s="298"/>
      <c s="298"/>
      <c s="298"/>
      <c s="298"/>
      <c s="298"/>
      <c s="298"/>
    </row>
    <row r="144" spans="1:98" ht="15.75" customHeight="1">
      <c r="A144" s="249" t="str">
        <f>IF('STUDENT DATA SHEET '!A145="","",'STUDENT DATA SHEET '!A145)</f>
        <v/>
      </c>
      <c s="229" t="str">
        <f>IFERROR(IF('STUDENT DATA SHEET '!B145="","",'STUDENT DATA SHEET '!B145),"")</f>
        <v/>
      </c>
      <c s="229" t="str">
        <f>IFERROR(IF('STUDENT DATA SHEET '!C145="","",'STUDENT DATA SHEET '!C145),"")</f>
        <v/>
      </c>
      <c s="229" t="str">
        <f>IFERROR(IF('STUDENT DATA SHEET '!D145="","",'STUDENT DATA SHEET '!D145),"")</f>
        <v/>
      </c>
      <c s="250" t="str">
        <f>IFERROR(IF('STUDENT DATA SHEET '!E145="","",'STUDENT DATA SHEET '!E145),"")</f>
        <v/>
      </c>
      <c s="251" t="str">
        <f>IFERROR(IF('STUDENT DATA SHEET '!F145="","",'STUDENT DATA SHEET '!F145),"")</f>
        <v/>
      </c>
      <c s="229" t="str">
        <f>IFERROR(IF('STUDENT DATA SHEET '!G145="","",'STUDENT DATA SHEET '!G145),"")</f>
        <v/>
      </c>
      <c s="229" t="str">
        <f>IFERROR(IF('STUDENT DATA SHEET '!H145="","",'STUDENT DATA SHEET '!H145),"")</f>
        <v/>
      </c>
      <c s="229" t="str">
        <f>IFERROR(UPPER(IF('STUDENT DATA SHEET '!I145="","",'STUDENT DATA SHEET '!I145)),"")</f>
        <v/>
      </c>
      <c s="229" t="str">
        <f>IFERROR(IF('STUDENT DATA SHEET '!J145="","",'STUDENT DATA SHEET '!J145),"")</f>
        <v/>
      </c>
      <c s="229" t="str">
        <f>IFERROR(IF('STUDENT DATA SHEET '!K145="","",'STUDENT DATA SHEET '!K145),"")</f>
        <v/>
      </c>
      <c s="229"/>
      <c s="102"/>
      <c s="102"/>
      <c s="102"/>
      <c s="102"/>
      <c s="102"/>
      <c s="102"/>
      <c s="102"/>
      <c s="102"/>
      <c s="102"/>
      <c s="102"/>
      <c s="102"/>
      <c s="102"/>
      <c s="102"/>
      <c s="102"/>
      <c s="102"/>
      <c s="102"/>
      <c s="102"/>
      <c s="102"/>
      <c s="102"/>
      <c s="102"/>
      <c s="102"/>
      <c s="102"/>
      <c s="102"/>
      <c s="102"/>
      <c s="102"/>
      <c s="102"/>
      <c s="102"/>
      <c s="102"/>
      <c s="102"/>
      <c s="102"/>
      <c s="102"/>
      <c s="102"/>
      <c s="89" t="str">
        <f>IF(B144="","",_xlfn.AGGREGATE(3,5,$B$6:B144))</f>
        <v/>
      </c>
      <c s="209"/>
      <c s="209"/>
      <c s="102"/>
      <c s="102"/>
      <c s="102"/>
      <c s="102"/>
      <c s="102"/>
      <c s="102"/>
      <c s="102"/>
      <c s="102"/>
      <c s="102"/>
      <c s="102"/>
      <c s="102"/>
      <c s="102"/>
      <c s="102"/>
      <c s="102"/>
      <c s="102"/>
      <c s="102"/>
      <c s="102"/>
      <c s="102"/>
      <c s="102"/>
      <c s="102"/>
      <c s="102"/>
      <c s="102"/>
      <c s="102"/>
      <c s="102"/>
      <c s="102"/>
      <c s="102"/>
      <c s="102"/>
      <c s="102"/>
      <c s="252" t="str">
        <f t="shared" si="32"/>
        <v/>
      </c>
      <c s="252" t="str">
        <f>IF($I144="","",'NOV 24'!$BX144)</f>
        <v/>
      </c>
      <c s="253" t="str">
        <f t="shared" si="33"/>
        <v/>
      </c>
      <c s="252" t="str">
        <f t="shared" si="34"/>
        <v/>
      </c>
      <c s="252" t="str">
        <f>IF($I144="","",'NOV 24'!$CA144)</f>
        <v/>
      </c>
      <c s="253" t="str">
        <f t="shared" si="35"/>
        <v/>
      </c>
      <c s="252" t="str">
        <f t="shared" si="36"/>
        <v/>
      </c>
      <c s="252" t="str">
        <f>IF($I144="","",'NOV 24'!$CD144)</f>
        <v/>
      </c>
      <c s="253" t="str">
        <f t="shared" si="37"/>
        <v/>
      </c>
      <c s="253"/>
      <c s="306"/>
      <c s="298"/>
      <c s="298"/>
      <c s="298"/>
      <c s="254" t="str">
        <f t="shared" si="38"/>
        <v/>
      </c>
      <c s="298"/>
      <c s="298"/>
      <c s="298"/>
      <c s="298"/>
      <c s="298"/>
      <c s="298"/>
      <c s="298"/>
      <c s="298"/>
    </row>
    <row r="145" spans="1:98" ht="15.75" customHeight="1">
      <c r="A145" s="249" t="str">
        <f>IF('STUDENT DATA SHEET '!A146="","",'STUDENT DATA SHEET '!A146)</f>
        <v/>
      </c>
      <c s="229" t="str">
        <f>IFERROR(IF('STUDENT DATA SHEET '!B146="","",'STUDENT DATA SHEET '!B146),"")</f>
        <v/>
      </c>
      <c s="229" t="str">
        <f>IFERROR(IF('STUDENT DATA SHEET '!C146="","",'STUDENT DATA SHEET '!C146),"")</f>
        <v/>
      </c>
      <c s="229" t="str">
        <f>IFERROR(IF('STUDENT DATA SHEET '!D146="","",'STUDENT DATA SHEET '!D146),"")</f>
        <v/>
      </c>
      <c s="250" t="str">
        <f>IFERROR(IF('STUDENT DATA SHEET '!E146="","",'STUDENT DATA SHEET '!E146),"")</f>
        <v/>
      </c>
      <c s="251" t="str">
        <f>IFERROR(IF('STUDENT DATA SHEET '!F146="","",'STUDENT DATA SHEET '!F146),"")</f>
        <v/>
      </c>
      <c s="229" t="str">
        <f>IFERROR(IF('STUDENT DATA SHEET '!G146="","",'STUDENT DATA SHEET '!G146),"")</f>
        <v/>
      </c>
      <c s="229" t="str">
        <f>IFERROR(IF('STUDENT DATA SHEET '!H146="","",'STUDENT DATA SHEET '!H146),"")</f>
        <v/>
      </c>
      <c s="229" t="str">
        <f>IFERROR(UPPER(IF('STUDENT DATA SHEET '!I146="","",'STUDENT DATA SHEET '!I146)),"")</f>
        <v/>
      </c>
      <c s="229" t="str">
        <f>IFERROR(IF('STUDENT DATA SHEET '!J146="","",'STUDENT DATA SHEET '!J146),"")</f>
        <v/>
      </c>
      <c s="229" t="str">
        <f>IFERROR(IF('STUDENT DATA SHEET '!K146="","",'STUDENT DATA SHEET '!K146),"")</f>
        <v/>
      </c>
      <c s="229"/>
      <c s="102"/>
      <c s="102"/>
      <c s="102"/>
      <c s="102"/>
      <c s="102"/>
      <c s="102"/>
      <c s="102"/>
      <c s="102"/>
      <c s="102"/>
      <c s="102"/>
      <c s="102"/>
      <c s="102"/>
      <c s="102"/>
      <c s="102"/>
      <c s="102"/>
      <c s="102"/>
      <c s="102"/>
      <c s="102"/>
      <c s="102"/>
      <c s="102"/>
      <c s="102"/>
      <c s="102"/>
      <c s="102"/>
      <c s="102"/>
      <c s="102"/>
      <c s="102"/>
      <c s="102"/>
      <c s="102"/>
      <c s="102"/>
      <c s="102"/>
      <c s="102"/>
      <c s="102"/>
      <c s="89" t="str">
        <f>IF(B145="","",_xlfn.AGGREGATE(3,5,$B$6:B145))</f>
        <v/>
      </c>
      <c s="209"/>
      <c s="209"/>
      <c s="102"/>
      <c s="102"/>
      <c s="102"/>
      <c s="102"/>
      <c s="102"/>
      <c s="102"/>
      <c s="102"/>
      <c s="102"/>
      <c s="102"/>
      <c s="102"/>
      <c s="102"/>
      <c s="102"/>
      <c s="102"/>
      <c s="102"/>
      <c s="102"/>
      <c s="102"/>
      <c s="102"/>
      <c s="102"/>
      <c s="102"/>
      <c s="102"/>
      <c s="102"/>
      <c s="102"/>
      <c s="102"/>
      <c s="102"/>
      <c s="102"/>
      <c s="102"/>
      <c s="102"/>
      <c s="102"/>
      <c s="252" t="str">
        <f t="shared" si="32"/>
        <v/>
      </c>
      <c s="252" t="str">
        <f>IF($I145="","",'NOV 24'!$BX145)</f>
        <v/>
      </c>
      <c s="253" t="str">
        <f t="shared" si="33"/>
        <v/>
      </c>
      <c s="252" t="str">
        <f t="shared" si="34"/>
        <v/>
      </c>
      <c s="252" t="str">
        <f>IF($I145="","",'NOV 24'!$CA145)</f>
        <v/>
      </c>
      <c s="253" t="str">
        <f t="shared" si="35"/>
        <v/>
      </c>
      <c s="252" t="str">
        <f t="shared" si="36"/>
        <v/>
      </c>
      <c s="252" t="str">
        <f>IF($I145="","",'NOV 24'!$CD145)</f>
        <v/>
      </c>
      <c s="253" t="str">
        <f t="shared" si="37"/>
        <v/>
      </c>
      <c s="253"/>
      <c s="306"/>
      <c s="298"/>
      <c s="298"/>
      <c s="298"/>
      <c s="254" t="str">
        <f t="shared" si="38"/>
        <v/>
      </c>
      <c s="298"/>
      <c s="298"/>
      <c s="298"/>
      <c s="298"/>
      <c s="298"/>
      <c s="298"/>
      <c s="298"/>
      <c s="298"/>
    </row>
    <row r="146" spans="1:98" ht="15.75" customHeight="1">
      <c r="A146" s="249" t="str">
        <f>IF('STUDENT DATA SHEET '!A147="","",'STUDENT DATA SHEET '!A147)</f>
        <v/>
      </c>
      <c s="229" t="str">
        <f>IFERROR(IF('STUDENT DATA SHEET '!B147="","",'STUDENT DATA SHEET '!B147),"")</f>
        <v/>
      </c>
      <c s="229" t="str">
        <f>IFERROR(IF('STUDENT DATA SHEET '!C147="","",'STUDENT DATA SHEET '!C147),"")</f>
        <v/>
      </c>
      <c s="229" t="str">
        <f>IFERROR(IF('STUDENT DATA SHEET '!D147="","",'STUDENT DATA SHEET '!D147),"")</f>
        <v/>
      </c>
      <c s="250" t="str">
        <f>IFERROR(IF('STUDENT DATA SHEET '!E147="","",'STUDENT DATA SHEET '!E147),"")</f>
        <v/>
      </c>
      <c s="251" t="str">
        <f>IFERROR(IF('STUDENT DATA SHEET '!F147="","",'STUDENT DATA SHEET '!F147),"")</f>
        <v/>
      </c>
      <c s="229" t="str">
        <f>IFERROR(IF('STUDENT DATA SHEET '!G147="","",'STUDENT DATA SHEET '!G147),"")</f>
        <v/>
      </c>
      <c s="229" t="str">
        <f>IFERROR(IF('STUDENT DATA SHEET '!H147="","",'STUDENT DATA SHEET '!H147),"")</f>
        <v/>
      </c>
      <c s="229" t="str">
        <f>IFERROR(UPPER(IF('STUDENT DATA SHEET '!I147="","",'STUDENT DATA SHEET '!I147)),"")</f>
        <v/>
      </c>
      <c s="229" t="str">
        <f>IFERROR(IF('STUDENT DATA SHEET '!J147="","",'STUDENT DATA SHEET '!J147),"")</f>
        <v/>
      </c>
      <c s="229" t="str">
        <f>IFERROR(IF('STUDENT DATA SHEET '!K147="","",'STUDENT DATA SHEET '!K147),"")</f>
        <v/>
      </c>
      <c s="229"/>
      <c s="102"/>
      <c s="102"/>
      <c s="102"/>
      <c s="102"/>
      <c s="102"/>
      <c s="102"/>
      <c s="102"/>
      <c s="102"/>
      <c s="102"/>
      <c s="102"/>
      <c s="102"/>
      <c s="102"/>
      <c s="102"/>
      <c s="102"/>
      <c s="102"/>
      <c s="102"/>
      <c s="102"/>
      <c s="102"/>
      <c s="102"/>
      <c s="102"/>
      <c s="102"/>
      <c s="102"/>
      <c s="102"/>
      <c s="102"/>
      <c s="102"/>
      <c s="102"/>
      <c s="102"/>
      <c s="102"/>
      <c s="102"/>
      <c s="102"/>
      <c s="102"/>
      <c s="102"/>
      <c s="89" t="str">
        <f>IF(B146="","",_xlfn.AGGREGATE(3,5,$B$6:B146))</f>
        <v/>
      </c>
      <c s="209"/>
      <c s="209"/>
      <c s="102"/>
      <c s="102"/>
      <c s="102"/>
      <c s="102"/>
      <c s="102"/>
      <c s="102"/>
      <c s="102"/>
      <c s="102"/>
      <c s="102"/>
      <c s="102"/>
      <c s="102"/>
      <c s="102"/>
      <c s="102"/>
      <c s="102"/>
      <c s="102"/>
      <c s="102"/>
      <c s="102"/>
      <c s="102"/>
      <c s="102"/>
      <c s="102"/>
      <c s="102"/>
      <c s="102"/>
      <c s="102"/>
      <c s="102"/>
      <c s="102"/>
      <c s="102"/>
      <c s="102"/>
      <c s="102"/>
      <c s="252" t="str">
        <f t="shared" si="32"/>
        <v/>
      </c>
      <c s="252" t="str">
        <f>IF($I146="","",'NOV 24'!$BX146)</f>
        <v/>
      </c>
      <c s="253" t="str">
        <f t="shared" si="33"/>
        <v/>
      </c>
      <c s="252" t="str">
        <f t="shared" si="34"/>
        <v/>
      </c>
      <c s="252" t="str">
        <f>IF($I146="","",'NOV 24'!$CA146)</f>
        <v/>
      </c>
      <c s="253" t="str">
        <f t="shared" si="35"/>
        <v/>
      </c>
      <c s="252" t="str">
        <f t="shared" si="36"/>
        <v/>
      </c>
      <c s="252" t="str">
        <f>IF($I146="","",'NOV 24'!$CD146)</f>
        <v/>
      </c>
      <c s="253" t="str">
        <f t="shared" si="37"/>
        <v/>
      </c>
      <c s="253"/>
      <c s="306"/>
      <c s="298"/>
      <c s="298"/>
      <c s="298"/>
      <c s="254" t="str">
        <f t="shared" si="38"/>
        <v/>
      </c>
      <c s="298"/>
      <c s="298"/>
      <c s="298"/>
      <c s="298"/>
      <c s="298"/>
      <c s="298"/>
      <c s="298"/>
      <c s="298"/>
    </row>
    <row r="147" spans="1:98" ht="15.75" customHeight="1">
      <c r="A147" s="249" t="str">
        <f>IF('STUDENT DATA SHEET '!A148="","",'STUDENT DATA SHEET '!A148)</f>
        <v/>
      </c>
      <c s="229" t="str">
        <f>IFERROR(IF('STUDENT DATA SHEET '!B148="","",'STUDENT DATA SHEET '!B148),"")</f>
        <v/>
      </c>
      <c s="229" t="str">
        <f>IFERROR(IF('STUDENT DATA SHEET '!C148="","",'STUDENT DATA SHEET '!C148),"")</f>
        <v/>
      </c>
      <c s="229" t="str">
        <f>IFERROR(IF('STUDENT DATA SHEET '!D148="","",'STUDENT DATA SHEET '!D148),"")</f>
        <v/>
      </c>
      <c s="250" t="str">
        <f>IFERROR(IF('STUDENT DATA SHEET '!E148="","",'STUDENT DATA SHEET '!E148),"")</f>
        <v/>
      </c>
      <c s="251" t="str">
        <f>IFERROR(IF('STUDENT DATA SHEET '!F148="","",'STUDENT DATA SHEET '!F148),"")</f>
        <v/>
      </c>
      <c s="229" t="str">
        <f>IFERROR(IF('STUDENT DATA SHEET '!G148="","",'STUDENT DATA SHEET '!G148),"")</f>
        <v/>
      </c>
      <c s="229" t="str">
        <f>IFERROR(IF('STUDENT DATA SHEET '!H148="","",'STUDENT DATA SHEET '!H148),"")</f>
        <v/>
      </c>
      <c s="229" t="str">
        <f>IFERROR(UPPER(IF('STUDENT DATA SHEET '!I148="","",'STUDENT DATA SHEET '!I148)),"")</f>
        <v/>
      </c>
      <c s="229" t="str">
        <f>IFERROR(IF('STUDENT DATA SHEET '!J148="","",'STUDENT DATA SHEET '!J148),"")</f>
        <v/>
      </c>
      <c s="229" t="str">
        <f>IFERROR(IF('STUDENT DATA SHEET '!K148="","",'STUDENT DATA SHEET '!K148),"")</f>
        <v/>
      </c>
      <c s="229"/>
      <c s="102"/>
      <c s="102"/>
      <c s="102"/>
      <c s="102"/>
      <c s="102"/>
      <c s="102"/>
      <c s="102"/>
      <c s="102"/>
      <c s="102"/>
      <c s="102"/>
      <c s="102"/>
      <c s="102"/>
      <c s="102"/>
      <c s="102"/>
      <c s="102"/>
      <c s="102"/>
      <c s="102"/>
      <c s="102"/>
      <c s="102"/>
      <c s="102"/>
      <c s="102"/>
      <c s="102"/>
      <c s="102"/>
      <c s="102"/>
      <c s="102"/>
      <c s="102"/>
      <c s="102"/>
      <c s="102"/>
      <c s="102"/>
      <c s="102"/>
      <c s="102"/>
      <c s="102"/>
      <c s="89" t="str">
        <f>IF(B147="","",_xlfn.AGGREGATE(3,5,$B$6:B147))</f>
        <v/>
      </c>
      <c s="209"/>
      <c s="209"/>
      <c s="102"/>
      <c s="102"/>
      <c s="102"/>
      <c s="102"/>
      <c s="102"/>
      <c s="102"/>
      <c s="102"/>
      <c s="102"/>
      <c s="102"/>
      <c s="102"/>
      <c s="102"/>
      <c s="102"/>
      <c s="102"/>
      <c s="102"/>
      <c s="102"/>
      <c s="102"/>
      <c s="102"/>
      <c s="102"/>
      <c s="102"/>
      <c s="102"/>
      <c s="102"/>
      <c s="102"/>
      <c s="102"/>
      <c s="102"/>
      <c s="102"/>
      <c s="102"/>
      <c s="102"/>
      <c s="102"/>
      <c s="252" t="str">
        <f t="shared" si="32"/>
        <v/>
      </c>
      <c s="252" t="str">
        <f>IF($I147="","",'NOV 24'!$BX147)</f>
        <v/>
      </c>
      <c s="253" t="str">
        <f t="shared" si="33"/>
        <v/>
      </c>
      <c s="252" t="str">
        <f t="shared" si="34"/>
        <v/>
      </c>
      <c s="252" t="str">
        <f>IF($I147="","",'NOV 24'!$CA147)</f>
        <v/>
      </c>
      <c s="253" t="str">
        <f t="shared" si="35"/>
        <v/>
      </c>
      <c s="252" t="str">
        <f t="shared" si="36"/>
        <v/>
      </c>
      <c s="252" t="str">
        <f>IF($I147="","",'NOV 24'!$CD147)</f>
        <v/>
      </c>
      <c s="253" t="str">
        <f t="shared" si="37"/>
        <v/>
      </c>
      <c s="253"/>
      <c s="306"/>
      <c s="298"/>
      <c s="298"/>
      <c s="298"/>
      <c s="254" t="str">
        <f t="shared" si="38"/>
        <v/>
      </c>
      <c s="298"/>
      <c s="298"/>
      <c s="298"/>
      <c s="298"/>
      <c s="298"/>
      <c s="298"/>
      <c s="298"/>
      <c s="298"/>
    </row>
    <row r="148" spans="1:98" ht="15.75" customHeight="1">
      <c r="A148" s="249" t="str">
        <f>IF('STUDENT DATA SHEET '!A149="","",'STUDENT DATA SHEET '!A149)</f>
        <v/>
      </c>
      <c s="229" t="str">
        <f>IFERROR(IF('STUDENT DATA SHEET '!B149="","",'STUDENT DATA SHEET '!B149),"")</f>
        <v/>
      </c>
      <c s="229" t="str">
        <f>IFERROR(IF('STUDENT DATA SHEET '!C149="","",'STUDENT DATA SHEET '!C149),"")</f>
        <v/>
      </c>
      <c s="229" t="str">
        <f>IFERROR(IF('STUDENT DATA SHEET '!D149="","",'STUDENT DATA SHEET '!D149),"")</f>
        <v/>
      </c>
      <c s="250" t="str">
        <f>IFERROR(IF('STUDENT DATA SHEET '!E149="","",'STUDENT DATA SHEET '!E149),"")</f>
        <v/>
      </c>
      <c s="251" t="str">
        <f>IFERROR(IF('STUDENT DATA SHEET '!F149="","",'STUDENT DATA SHEET '!F149),"")</f>
        <v/>
      </c>
      <c s="229" t="str">
        <f>IFERROR(IF('STUDENT DATA SHEET '!G149="","",'STUDENT DATA SHEET '!G149),"")</f>
        <v/>
      </c>
      <c s="229" t="str">
        <f>IFERROR(IF('STUDENT DATA SHEET '!H149="","",'STUDENT DATA SHEET '!H149),"")</f>
        <v/>
      </c>
      <c s="229" t="str">
        <f>IFERROR(UPPER(IF('STUDENT DATA SHEET '!I149="","",'STUDENT DATA SHEET '!I149)),"")</f>
        <v/>
      </c>
      <c s="229" t="str">
        <f>IFERROR(IF('STUDENT DATA SHEET '!J149="","",'STUDENT DATA SHEET '!J149),"")</f>
        <v/>
      </c>
      <c s="229" t="str">
        <f>IFERROR(IF('STUDENT DATA SHEET '!K149="","",'STUDENT DATA SHEET '!K149),"")</f>
        <v/>
      </c>
      <c s="229"/>
      <c s="102"/>
      <c s="102"/>
      <c s="102"/>
      <c s="102"/>
      <c s="102"/>
      <c s="102"/>
      <c s="102"/>
      <c s="102"/>
      <c s="102"/>
      <c s="102"/>
      <c s="102"/>
      <c s="102"/>
      <c s="102"/>
      <c s="102"/>
      <c s="102"/>
      <c s="102"/>
      <c s="102"/>
      <c s="102"/>
      <c s="102"/>
      <c s="102"/>
      <c s="102"/>
      <c s="102"/>
      <c s="102"/>
      <c s="102"/>
      <c s="102"/>
      <c s="102"/>
      <c s="102"/>
      <c s="102"/>
      <c s="102"/>
      <c s="102"/>
      <c s="102"/>
      <c s="102"/>
      <c s="89" t="str">
        <f>IF(B148="","",_xlfn.AGGREGATE(3,5,$B$6:B148))</f>
        <v/>
      </c>
      <c s="209"/>
      <c s="209"/>
      <c s="102"/>
      <c s="102"/>
      <c s="102"/>
      <c s="102"/>
      <c s="102"/>
      <c s="102"/>
      <c s="102"/>
      <c s="102"/>
      <c s="102"/>
      <c s="102"/>
      <c s="102"/>
      <c s="102"/>
      <c s="102"/>
      <c s="102"/>
      <c s="102"/>
      <c s="102"/>
      <c s="102"/>
      <c s="102"/>
      <c s="102"/>
      <c s="102"/>
      <c s="102"/>
      <c s="102"/>
      <c s="102"/>
      <c s="102"/>
      <c s="102"/>
      <c s="102"/>
      <c s="102"/>
      <c s="102"/>
      <c s="252" t="str">
        <f t="shared" si="32"/>
        <v/>
      </c>
      <c s="252" t="str">
        <f>IF($I148="","",'NOV 24'!$BX148)</f>
        <v/>
      </c>
      <c s="253" t="str">
        <f t="shared" si="33"/>
        <v/>
      </c>
      <c s="252" t="str">
        <f t="shared" si="34"/>
        <v/>
      </c>
      <c s="252" t="str">
        <f>IF($I148="","",'NOV 24'!$CA148)</f>
        <v/>
      </c>
      <c s="253" t="str">
        <f t="shared" si="35"/>
        <v/>
      </c>
      <c s="252" t="str">
        <f t="shared" si="36"/>
        <v/>
      </c>
      <c s="252" t="str">
        <f>IF($I148="","",'NOV 24'!$CD148)</f>
        <v/>
      </c>
      <c s="253" t="str">
        <f t="shared" si="37"/>
        <v/>
      </c>
      <c s="253"/>
      <c s="306"/>
      <c s="298"/>
      <c s="298"/>
      <c s="298"/>
      <c s="254" t="str">
        <f t="shared" si="38"/>
        <v/>
      </c>
      <c s="298"/>
      <c s="298"/>
      <c s="298"/>
      <c s="298"/>
      <c s="298"/>
      <c s="298"/>
      <c s="298"/>
      <c s="298"/>
    </row>
    <row r="149" spans="1:98" ht="15.75" customHeight="1">
      <c r="A149" s="249" t="str">
        <f>IF('STUDENT DATA SHEET '!A150="","",'STUDENT DATA SHEET '!A150)</f>
        <v/>
      </c>
      <c s="229" t="str">
        <f>IFERROR(IF('STUDENT DATA SHEET '!B150="","",'STUDENT DATA SHEET '!B150),"")</f>
        <v/>
      </c>
      <c s="229" t="str">
        <f>IFERROR(IF('STUDENT DATA SHEET '!C150="","",'STUDENT DATA SHEET '!C150),"")</f>
        <v/>
      </c>
      <c s="229" t="str">
        <f>IFERROR(IF('STUDENT DATA SHEET '!D150="","",'STUDENT DATA SHEET '!D150),"")</f>
        <v/>
      </c>
      <c s="250" t="str">
        <f>IFERROR(IF('STUDENT DATA SHEET '!E150="","",'STUDENT DATA SHEET '!E150),"")</f>
        <v/>
      </c>
      <c s="251" t="str">
        <f>IFERROR(IF('STUDENT DATA SHEET '!F150="","",'STUDENT DATA SHEET '!F150),"")</f>
        <v/>
      </c>
      <c s="229" t="str">
        <f>IFERROR(IF('STUDENT DATA SHEET '!G150="","",'STUDENT DATA SHEET '!G150),"")</f>
        <v/>
      </c>
      <c s="229" t="str">
        <f>IFERROR(IF('STUDENT DATA SHEET '!H150="","",'STUDENT DATA SHEET '!H150),"")</f>
        <v/>
      </c>
      <c s="229" t="str">
        <f>IFERROR(UPPER(IF('STUDENT DATA SHEET '!I150="","",'STUDENT DATA SHEET '!I150)),"")</f>
        <v/>
      </c>
      <c s="229" t="str">
        <f>IFERROR(IF('STUDENT DATA SHEET '!J150="","",'STUDENT DATA SHEET '!J150),"")</f>
        <v/>
      </c>
      <c s="229" t="str">
        <f>IFERROR(IF('STUDENT DATA SHEET '!K150="","",'STUDENT DATA SHEET '!K150),"")</f>
        <v/>
      </c>
      <c s="229"/>
      <c s="102"/>
      <c s="102"/>
      <c s="102"/>
      <c s="102"/>
      <c s="102"/>
      <c s="102"/>
      <c s="102"/>
      <c s="102"/>
      <c s="102"/>
      <c s="102"/>
      <c s="102"/>
      <c s="102"/>
      <c s="102"/>
      <c s="102"/>
      <c s="102"/>
      <c s="102"/>
      <c s="102"/>
      <c s="102"/>
      <c s="102"/>
      <c s="102"/>
      <c s="102"/>
      <c s="102"/>
      <c s="102"/>
      <c s="102"/>
      <c s="102"/>
      <c s="102"/>
      <c s="102"/>
      <c s="102"/>
      <c s="102"/>
      <c s="102"/>
      <c s="102"/>
      <c s="102"/>
      <c s="89" t="str">
        <f>IF(B149="","",_xlfn.AGGREGATE(3,5,$B$6:B149))</f>
        <v/>
      </c>
      <c s="209"/>
      <c s="209"/>
      <c s="102"/>
      <c s="102"/>
      <c s="102"/>
      <c s="102"/>
      <c s="102"/>
      <c s="102"/>
      <c s="102"/>
      <c s="102"/>
      <c s="102"/>
      <c s="102"/>
      <c s="102"/>
      <c s="102"/>
      <c s="102"/>
      <c s="102"/>
      <c s="102"/>
      <c s="102"/>
      <c s="102"/>
      <c s="102"/>
      <c s="102"/>
      <c s="102"/>
      <c s="102"/>
      <c s="102"/>
      <c s="102"/>
      <c s="102"/>
      <c s="102"/>
      <c s="102"/>
      <c s="102"/>
      <c s="102"/>
      <c s="252" t="str">
        <f t="shared" si="32"/>
        <v/>
      </c>
      <c s="252" t="str">
        <f>IF($I149="","",'NOV 24'!$BX149)</f>
        <v/>
      </c>
      <c s="253" t="str">
        <f t="shared" si="33"/>
        <v/>
      </c>
      <c s="252" t="str">
        <f t="shared" si="34"/>
        <v/>
      </c>
      <c s="252" t="str">
        <f>IF($I149="","",'NOV 24'!$CA149)</f>
        <v/>
      </c>
      <c s="253" t="str">
        <f t="shared" si="35"/>
        <v/>
      </c>
      <c s="252" t="str">
        <f t="shared" si="36"/>
        <v/>
      </c>
      <c s="252" t="str">
        <f>IF($I149="","",'NOV 24'!$CD149)</f>
        <v/>
      </c>
      <c s="253" t="str">
        <f t="shared" si="37"/>
        <v/>
      </c>
      <c s="253"/>
      <c s="306"/>
      <c s="298"/>
      <c s="298"/>
      <c s="298"/>
      <c s="254" t="str">
        <f t="shared" si="38"/>
        <v/>
      </c>
      <c s="298"/>
      <c s="298"/>
      <c s="298"/>
      <c s="298"/>
      <c s="298"/>
      <c s="298"/>
      <c s="298"/>
      <c s="298"/>
    </row>
    <row r="150" spans="1:98" ht="15.75" customHeight="1">
      <c r="A150" s="249" t="str">
        <f>IF('STUDENT DATA SHEET '!A151="","",'STUDENT DATA SHEET '!A151)</f>
        <v/>
      </c>
      <c s="229" t="str">
        <f>IFERROR(IF('STUDENT DATA SHEET '!B151="","",'STUDENT DATA SHEET '!B151),"")</f>
        <v/>
      </c>
      <c s="229" t="str">
        <f>IFERROR(IF('STUDENT DATA SHEET '!C151="","",'STUDENT DATA SHEET '!C151),"")</f>
        <v/>
      </c>
      <c s="229" t="str">
        <f>IFERROR(IF('STUDENT DATA SHEET '!D151="","",'STUDENT DATA SHEET '!D151),"")</f>
        <v/>
      </c>
      <c s="250" t="str">
        <f>IFERROR(IF('STUDENT DATA SHEET '!E151="","",'STUDENT DATA SHEET '!E151),"")</f>
        <v/>
      </c>
      <c s="251" t="str">
        <f>IFERROR(IF('STUDENT DATA SHEET '!F151="","",'STUDENT DATA SHEET '!F151),"")</f>
        <v/>
      </c>
      <c s="229" t="str">
        <f>IFERROR(IF('STUDENT DATA SHEET '!G151="","",'STUDENT DATA SHEET '!G151),"")</f>
        <v/>
      </c>
      <c s="229" t="str">
        <f>IFERROR(IF('STUDENT DATA SHEET '!H151="","",'STUDENT DATA SHEET '!H151),"")</f>
        <v/>
      </c>
      <c s="229" t="str">
        <f>IFERROR(UPPER(IF('STUDENT DATA SHEET '!I151="","",'STUDENT DATA SHEET '!I151)),"")</f>
        <v/>
      </c>
      <c s="229" t="str">
        <f>IFERROR(IF('STUDENT DATA SHEET '!J151="","",'STUDENT DATA SHEET '!J151),"")</f>
        <v/>
      </c>
      <c s="229" t="str">
        <f>IFERROR(IF('STUDENT DATA SHEET '!K151="","",'STUDENT DATA SHEET '!K151),"")</f>
        <v/>
      </c>
      <c s="229"/>
      <c s="102"/>
      <c s="102"/>
      <c s="102"/>
      <c s="102"/>
      <c s="102"/>
      <c s="102"/>
      <c s="102"/>
      <c s="102"/>
      <c s="102"/>
      <c s="102"/>
      <c s="102"/>
      <c s="102"/>
      <c s="102"/>
      <c s="102"/>
      <c s="102"/>
      <c s="102"/>
      <c s="102"/>
      <c s="102"/>
      <c s="102"/>
      <c s="102"/>
      <c s="102"/>
      <c s="102"/>
      <c s="102"/>
      <c s="102"/>
      <c s="102"/>
      <c s="102"/>
      <c s="102"/>
      <c s="102"/>
      <c s="102"/>
      <c s="102"/>
      <c s="102"/>
      <c s="102"/>
      <c s="89" t="str">
        <f>IF(B150="","",_xlfn.AGGREGATE(3,5,$B$6:B150))</f>
        <v/>
      </c>
      <c s="209"/>
      <c s="209"/>
      <c s="102"/>
      <c s="102"/>
      <c s="102"/>
      <c s="102"/>
      <c s="102"/>
      <c s="102"/>
      <c s="102"/>
      <c s="102"/>
      <c s="102"/>
      <c s="102"/>
      <c s="102"/>
      <c s="102"/>
      <c s="102"/>
      <c s="102"/>
      <c s="102"/>
      <c s="102"/>
      <c s="102"/>
      <c s="102"/>
      <c s="102"/>
      <c s="102"/>
      <c s="102"/>
      <c s="102"/>
      <c s="102"/>
      <c s="102"/>
      <c s="102"/>
      <c s="102"/>
      <c s="102"/>
      <c s="102"/>
      <c s="252" t="str">
        <f t="shared" si="32"/>
        <v/>
      </c>
      <c s="252" t="str">
        <f>IF($I150="","",'NOV 24'!$BX150)</f>
        <v/>
      </c>
      <c s="253" t="str">
        <f t="shared" si="33"/>
        <v/>
      </c>
      <c s="252" t="str">
        <f t="shared" si="34"/>
        <v/>
      </c>
      <c s="252" t="str">
        <f>IF($I150="","",'NOV 24'!$CA150)</f>
        <v/>
      </c>
      <c s="253" t="str">
        <f t="shared" si="35"/>
        <v/>
      </c>
      <c s="252" t="str">
        <f t="shared" si="36"/>
        <v/>
      </c>
      <c s="252" t="str">
        <f>IF($I150="","",'NOV 24'!$CD150)</f>
        <v/>
      </c>
      <c s="253" t="str">
        <f t="shared" si="37"/>
        <v/>
      </c>
      <c s="253"/>
      <c s="306"/>
      <c s="298"/>
      <c s="298"/>
      <c s="298"/>
      <c s="254" t="str">
        <f t="shared" si="38"/>
        <v/>
      </c>
      <c s="298"/>
      <c s="298"/>
      <c s="298"/>
      <c s="298"/>
      <c s="298"/>
      <c s="298"/>
      <c s="298"/>
      <c s="298"/>
    </row>
    <row r="151" spans="1:98" ht="15.75" customHeight="1">
      <c r="A151" s="249" t="str">
        <f>IF('STUDENT DATA SHEET '!A152="","",'STUDENT DATA SHEET '!A152)</f>
        <v/>
      </c>
      <c s="229" t="str">
        <f>IFERROR(IF('STUDENT DATA SHEET '!B152="","",'STUDENT DATA SHEET '!B152),"")</f>
        <v/>
      </c>
      <c s="229" t="str">
        <f>IFERROR(IF('STUDENT DATA SHEET '!C152="","",'STUDENT DATA SHEET '!C152),"")</f>
        <v/>
      </c>
      <c s="229" t="str">
        <f>IFERROR(IF('STUDENT DATA SHEET '!D152="","",'STUDENT DATA SHEET '!D152),"")</f>
        <v/>
      </c>
      <c s="250" t="str">
        <f>IFERROR(IF('STUDENT DATA SHEET '!E152="","",'STUDENT DATA SHEET '!E152),"")</f>
        <v/>
      </c>
      <c s="251" t="str">
        <f>IFERROR(IF('STUDENT DATA SHEET '!F152="","",'STUDENT DATA SHEET '!F152),"")</f>
        <v/>
      </c>
      <c s="229" t="str">
        <f>IFERROR(IF('STUDENT DATA SHEET '!G152="","",'STUDENT DATA SHEET '!G152),"")</f>
        <v/>
      </c>
      <c s="229" t="str">
        <f>IFERROR(IF('STUDENT DATA SHEET '!H152="","",'STUDENT DATA SHEET '!H152),"")</f>
        <v/>
      </c>
      <c s="229" t="str">
        <f>IFERROR(UPPER(IF('STUDENT DATA SHEET '!I152="","",'STUDENT DATA SHEET '!I152)),"")</f>
        <v/>
      </c>
      <c s="229" t="str">
        <f>IFERROR(IF('STUDENT DATA SHEET '!J152="","",'STUDENT DATA SHEET '!J152),"")</f>
        <v/>
      </c>
      <c s="229" t="str">
        <f>IFERROR(IF('STUDENT DATA SHEET '!K152="","",'STUDENT DATA SHEET '!K152),"")</f>
        <v/>
      </c>
      <c s="229"/>
      <c s="102"/>
      <c s="102"/>
      <c s="102"/>
      <c s="102"/>
      <c s="102"/>
      <c s="102"/>
      <c s="102"/>
      <c s="102"/>
      <c s="102"/>
      <c s="102"/>
      <c s="102"/>
      <c s="102"/>
      <c s="102"/>
      <c s="102"/>
      <c s="102"/>
      <c s="102"/>
      <c s="102"/>
      <c s="102"/>
      <c s="102"/>
      <c s="102"/>
      <c s="102"/>
      <c s="102"/>
      <c s="102"/>
      <c s="102"/>
      <c s="102"/>
      <c s="102"/>
      <c s="102"/>
      <c s="102"/>
      <c s="102"/>
      <c s="102"/>
      <c s="102"/>
      <c s="102"/>
      <c s="89" t="str">
        <f>IF(B151="","",_xlfn.AGGREGATE(3,5,$B$6:B151))</f>
        <v/>
      </c>
      <c s="209"/>
      <c s="209"/>
      <c s="102"/>
      <c s="102"/>
      <c s="102"/>
      <c s="102"/>
      <c s="102"/>
      <c s="102"/>
      <c s="102"/>
      <c s="102"/>
      <c s="102"/>
      <c s="102"/>
      <c s="102"/>
      <c s="102"/>
      <c s="102"/>
      <c s="102"/>
      <c s="102"/>
      <c s="102"/>
      <c s="102"/>
      <c s="102"/>
      <c s="102"/>
      <c s="102"/>
      <c s="102"/>
      <c s="102"/>
      <c s="102"/>
      <c s="102"/>
      <c s="102"/>
      <c s="102"/>
      <c s="102"/>
      <c s="102"/>
      <c s="252" t="str">
        <f t="shared" si="32"/>
        <v/>
      </c>
      <c s="252" t="str">
        <f>IF($I151="","",'NOV 24'!$BX151)</f>
        <v/>
      </c>
      <c s="253" t="str">
        <f t="shared" si="33"/>
        <v/>
      </c>
      <c s="252" t="str">
        <f t="shared" si="34"/>
        <v/>
      </c>
      <c s="252" t="str">
        <f>IF($I151="","",'NOV 24'!$CA151)</f>
        <v/>
      </c>
      <c s="253" t="str">
        <f t="shared" si="35"/>
        <v/>
      </c>
      <c s="252" t="str">
        <f t="shared" si="36"/>
        <v/>
      </c>
      <c s="252" t="str">
        <f>IF($I151="","",'NOV 24'!$CD151)</f>
        <v/>
      </c>
      <c s="253" t="str">
        <f t="shared" si="37"/>
        <v/>
      </c>
      <c s="253"/>
      <c s="306"/>
      <c s="298"/>
      <c s="298"/>
      <c s="298"/>
      <c s="254" t="str">
        <f t="shared" si="38"/>
        <v/>
      </c>
      <c s="298"/>
      <c s="298"/>
      <c s="298"/>
      <c s="298"/>
      <c s="298"/>
      <c s="298"/>
      <c s="298"/>
      <c s="298"/>
    </row>
    <row r="152" spans="1:98" ht="15.75" customHeight="1">
      <c r="A152" s="249" t="str">
        <f>IF('STUDENT DATA SHEET '!A153="","",'STUDENT DATA SHEET '!A153)</f>
        <v/>
      </c>
      <c s="229" t="str">
        <f>IFERROR(IF('STUDENT DATA SHEET '!B153="","",'STUDENT DATA SHEET '!B153),"")</f>
        <v/>
      </c>
      <c s="229" t="str">
        <f>IFERROR(IF('STUDENT DATA SHEET '!C153="","",'STUDENT DATA SHEET '!C153),"")</f>
        <v/>
      </c>
      <c s="229" t="str">
        <f>IFERROR(IF('STUDENT DATA SHEET '!D153="","",'STUDENT DATA SHEET '!D153),"")</f>
        <v/>
      </c>
      <c s="250" t="str">
        <f>IFERROR(IF('STUDENT DATA SHEET '!E153="","",'STUDENT DATA SHEET '!E153),"")</f>
        <v/>
      </c>
      <c s="251" t="str">
        <f>IFERROR(IF('STUDENT DATA SHEET '!F153="","",'STUDENT DATA SHEET '!F153),"")</f>
        <v/>
      </c>
      <c s="229" t="str">
        <f>IFERROR(IF('STUDENT DATA SHEET '!G153="","",'STUDENT DATA SHEET '!G153),"")</f>
        <v/>
      </c>
      <c s="229" t="str">
        <f>IFERROR(IF('STUDENT DATA SHEET '!H153="","",'STUDENT DATA SHEET '!H153),"")</f>
        <v/>
      </c>
      <c s="229" t="str">
        <f>IFERROR(UPPER(IF('STUDENT DATA SHEET '!I153="","",'STUDENT DATA SHEET '!I153)),"")</f>
        <v/>
      </c>
      <c s="229" t="str">
        <f>IFERROR(IF('STUDENT DATA SHEET '!J153="","",'STUDENT DATA SHEET '!J153),"")</f>
        <v/>
      </c>
      <c s="229" t="str">
        <f>IFERROR(IF('STUDENT DATA SHEET '!K153="","",'STUDENT DATA SHEET '!K153),"")</f>
        <v/>
      </c>
      <c s="229"/>
      <c s="102"/>
      <c s="102"/>
      <c s="102"/>
      <c s="102"/>
      <c s="102"/>
      <c s="102"/>
      <c s="102"/>
      <c s="102"/>
      <c s="102"/>
      <c s="102"/>
      <c s="102"/>
      <c s="102"/>
      <c s="102"/>
      <c s="102"/>
      <c s="102"/>
      <c s="102"/>
      <c s="102"/>
      <c s="102"/>
      <c s="102"/>
      <c s="102"/>
      <c s="102"/>
      <c s="102"/>
      <c s="102"/>
      <c s="102"/>
      <c s="102"/>
      <c s="102"/>
      <c s="102"/>
      <c s="102"/>
      <c s="102"/>
      <c s="102"/>
      <c s="102"/>
      <c s="102"/>
      <c s="89" t="str">
        <f>IF(B152="","",_xlfn.AGGREGATE(3,5,$B$6:B152))</f>
        <v/>
      </c>
      <c s="209"/>
      <c s="209"/>
      <c s="102"/>
      <c s="102"/>
      <c s="102"/>
      <c s="102"/>
      <c s="102"/>
      <c s="102"/>
      <c s="102"/>
      <c s="102"/>
      <c s="102"/>
      <c s="102"/>
      <c s="102"/>
      <c s="102"/>
      <c s="102"/>
      <c s="102"/>
      <c s="102"/>
      <c s="102"/>
      <c s="102"/>
      <c s="102"/>
      <c s="102"/>
      <c s="102"/>
      <c s="102"/>
      <c s="102"/>
      <c s="102"/>
      <c s="102"/>
      <c s="102"/>
      <c s="102"/>
      <c s="102"/>
      <c s="102"/>
      <c s="252" t="str">
        <f t="shared" si="32"/>
        <v/>
      </c>
      <c s="252" t="str">
        <f>IF($I152="","",'NOV 24'!$BX152)</f>
        <v/>
      </c>
      <c s="253" t="str">
        <f t="shared" si="33"/>
        <v/>
      </c>
      <c s="252" t="str">
        <f t="shared" si="34"/>
        <v/>
      </c>
      <c s="252" t="str">
        <f>IF($I152="","",'NOV 24'!$CA152)</f>
        <v/>
      </c>
      <c s="253" t="str">
        <f t="shared" si="35"/>
        <v/>
      </c>
      <c s="252" t="str">
        <f t="shared" si="36"/>
        <v/>
      </c>
      <c s="252" t="str">
        <f>IF($I152="","",'NOV 24'!$CD152)</f>
        <v/>
      </c>
      <c s="253" t="str">
        <f t="shared" si="37"/>
        <v/>
      </c>
      <c s="253"/>
      <c s="306"/>
      <c s="298"/>
      <c s="298"/>
      <c s="298"/>
      <c s="254" t="str">
        <f t="shared" si="38"/>
        <v/>
      </c>
      <c s="298"/>
      <c s="298"/>
      <c s="298"/>
      <c s="298"/>
      <c s="298"/>
      <c s="298"/>
      <c s="298"/>
      <c s="298"/>
    </row>
    <row r="153" spans="1:98" ht="15.75" customHeight="1">
      <c r="A153" s="249" t="str">
        <f>IF('STUDENT DATA SHEET '!A154="","",'STUDENT DATA SHEET '!A154)</f>
        <v/>
      </c>
      <c s="229" t="str">
        <f>IFERROR(IF('STUDENT DATA SHEET '!B154="","",'STUDENT DATA SHEET '!B154),"")</f>
        <v/>
      </c>
      <c s="229" t="str">
        <f>IFERROR(IF('STUDENT DATA SHEET '!C154="","",'STUDENT DATA SHEET '!C154),"")</f>
        <v/>
      </c>
      <c s="229" t="str">
        <f>IFERROR(IF('STUDENT DATA SHEET '!D154="","",'STUDENT DATA SHEET '!D154),"")</f>
        <v/>
      </c>
      <c s="250" t="str">
        <f>IFERROR(IF('STUDENT DATA SHEET '!E154="","",'STUDENT DATA SHEET '!E154),"")</f>
        <v/>
      </c>
      <c s="251" t="str">
        <f>IFERROR(IF('STUDENT DATA SHEET '!F154="","",'STUDENT DATA SHEET '!F154),"")</f>
        <v/>
      </c>
      <c s="229" t="str">
        <f>IFERROR(IF('STUDENT DATA SHEET '!G154="","",'STUDENT DATA SHEET '!G154),"")</f>
        <v/>
      </c>
      <c s="229" t="str">
        <f>IFERROR(IF('STUDENT DATA SHEET '!H154="","",'STUDENT DATA SHEET '!H154),"")</f>
        <v/>
      </c>
      <c s="229" t="str">
        <f>IFERROR(UPPER(IF('STUDENT DATA SHEET '!I154="","",'STUDENT DATA SHEET '!I154)),"")</f>
        <v/>
      </c>
      <c s="229" t="str">
        <f>IFERROR(IF('STUDENT DATA SHEET '!J154="","",'STUDENT DATA SHEET '!J154),"")</f>
        <v/>
      </c>
      <c s="229" t="str">
        <f>IFERROR(IF('STUDENT DATA SHEET '!K154="","",'STUDENT DATA SHEET '!K154),"")</f>
        <v/>
      </c>
      <c s="229"/>
      <c s="102"/>
      <c s="102"/>
      <c s="102"/>
      <c s="102"/>
      <c s="102"/>
      <c s="102"/>
      <c s="102"/>
      <c s="102"/>
      <c s="102"/>
      <c s="102"/>
      <c s="102"/>
      <c s="102"/>
      <c s="102"/>
      <c s="102"/>
      <c s="102"/>
      <c s="102"/>
      <c s="102"/>
      <c s="102"/>
      <c s="102"/>
      <c s="102"/>
      <c s="102"/>
      <c s="102"/>
      <c s="102"/>
      <c s="102"/>
      <c s="102"/>
      <c s="102"/>
      <c s="102"/>
      <c s="102"/>
      <c s="102"/>
      <c s="102"/>
      <c s="102"/>
      <c s="102"/>
      <c s="89" t="str">
        <f>IF(B153="","",_xlfn.AGGREGATE(3,5,$B$6:B153))</f>
        <v/>
      </c>
      <c s="209"/>
      <c s="209"/>
      <c s="102"/>
      <c s="102"/>
      <c s="102"/>
      <c s="102"/>
      <c s="102"/>
      <c s="102"/>
      <c s="102"/>
      <c s="102"/>
      <c s="102"/>
      <c s="102"/>
      <c s="102"/>
      <c s="102"/>
      <c s="102"/>
      <c s="102"/>
      <c s="102"/>
      <c s="102"/>
      <c s="102"/>
      <c s="102"/>
      <c s="102"/>
      <c s="102"/>
      <c s="102"/>
      <c s="102"/>
      <c s="102"/>
      <c s="102"/>
      <c s="102"/>
      <c s="102"/>
      <c s="102"/>
      <c s="102"/>
      <c s="252" t="str">
        <f t="shared" si="32"/>
        <v/>
      </c>
      <c s="252" t="str">
        <f>IF($I153="","",'NOV 24'!$BX153)</f>
        <v/>
      </c>
      <c s="253" t="str">
        <f t="shared" si="33"/>
        <v/>
      </c>
      <c s="252" t="str">
        <f t="shared" si="34"/>
        <v/>
      </c>
      <c s="252" t="str">
        <f>IF($I153="","",'NOV 24'!$CA153)</f>
        <v/>
      </c>
      <c s="253" t="str">
        <f t="shared" si="35"/>
        <v/>
      </c>
      <c s="252" t="str">
        <f t="shared" si="36"/>
        <v/>
      </c>
      <c s="252" t="str">
        <f>IF($I153="","",'NOV 24'!$CD153)</f>
        <v/>
      </c>
      <c s="253" t="str">
        <f t="shared" si="37"/>
        <v/>
      </c>
      <c s="253"/>
      <c s="306"/>
      <c s="298"/>
      <c s="298"/>
      <c s="298"/>
      <c s="254" t="str">
        <f t="shared" si="38"/>
        <v/>
      </c>
      <c s="298"/>
      <c s="298"/>
      <c s="298"/>
      <c s="298"/>
      <c s="298"/>
      <c s="298"/>
      <c s="298"/>
      <c s="298"/>
    </row>
    <row r="154" spans="1:98" ht="15.75" customHeight="1">
      <c r="A154" s="249" t="str">
        <f>IF('STUDENT DATA SHEET '!A155="","",'STUDENT DATA SHEET '!A155)</f>
        <v/>
      </c>
      <c s="229" t="str">
        <f>IFERROR(IF('STUDENT DATA SHEET '!B155="","",'STUDENT DATA SHEET '!B155),"")</f>
        <v/>
      </c>
      <c s="229" t="str">
        <f>IFERROR(IF('STUDENT DATA SHEET '!C155="","",'STUDENT DATA SHEET '!C155),"")</f>
        <v/>
      </c>
      <c s="229" t="str">
        <f>IFERROR(IF('STUDENT DATA SHEET '!D155="","",'STUDENT DATA SHEET '!D155),"")</f>
        <v/>
      </c>
      <c s="250" t="str">
        <f>IFERROR(IF('STUDENT DATA SHEET '!E155="","",'STUDENT DATA SHEET '!E155),"")</f>
        <v/>
      </c>
      <c s="251" t="str">
        <f>IFERROR(IF('STUDENT DATA SHEET '!F155="","",'STUDENT DATA SHEET '!F155),"")</f>
        <v/>
      </c>
      <c s="229" t="str">
        <f>IFERROR(IF('STUDENT DATA SHEET '!G155="","",'STUDENT DATA SHEET '!G155),"")</f>
        <v/>
      </c>
      <c s="229" t="str">
        <f>IFERROR(IF('STUDENT DATA SHEET '!H155="","",'STUDENT DATA SHEET '!H155),"")</f>
        <v/>
      </c>
      <c s="229" t="str">
        <f>IFERROR(UPPER(IF('STUDENT DATA SHEET '!I155="","",'STUDENT DATA SHEET '!I155)),"")</f>
        <v/>
      </c>
      <c s="229" t="str">
        <f>IFERROR(IF('STUDENT DATA SHEET '!J155="","",'STUDENT DATA SHEET '!J155),"")</f>
        <v/>
      </c>
      <c s="229" t="str">
        <f>IFERROR(IF('STUDENT DATA SHEET '!K155="","",'STUDENT DATA SHEET '!K155),"")</f>
        <v/>
      </c>
      <c s="229"/>
      <c s="102"/>
      <c s="102"/>
      <c s="102"/>
      <c s="102"/>
      <c s="102"/>
      <c s="102"/>
      <c s="102"/>
      <c s="102"/>
      <c s="102"/>
      <c s="102"/>
      <c s="102"/>
      <c s="102"/>
      <c s="102"/>
      <c s="102"/>
      <c s="102"/>
      <c s="102"/>
      <c s="102"/>
      <c s="102"/>
      <c s="102"/>
      <c s="102"/>
      <c s="102"/>
      <c s="102"/>
      <c s="102"/>
      <c s="102"/>
      <c s="102"/>
      <c s="102"/>
      <c s="102"/>
      <c s="102"/>
      <c s="102"/>
      <c s="102"/>
      <c s="102"/>
      <c s="102"/>
      <c s="89" t="str">
        <f>IF(B154="","",_xlfn.AGGREGATE(3,5,$B$6:B154))</f>
        <v/>
      </c>
      <c s="209"/>
      <c s="209"/>
      <c s="102"/>
      <c s="102"/>
      <c s="102"/>
      <c s="102"/>
      <c s="102"/>
      <c s="102"/>
      <c s="102"/>
      <c s="102"/>
      <c s="102"/>
      <c s="102"/>
      <c s="102"/>
      <c s="102"/>
      <c s="102"/>
      <c s="102"/>
      <c s="102"/>
      <c s="102"/>
      <c s="102"/>
      <c s="102"/>
      <c s="102"/>
      <c s="102"/>
      <c s="102"/>
      <c s="102"/>
      <c s="102"/>
      <c s="102"/>
      <c s="102"/>
      <c s="102"/>
      <c s="102"/>
      <c s="102"/>
      <c s="252" t="str">
        <f t="shared" si="32"/>
        <v/>
      </c>
      <c s="252" t="str">
        <f>IF($I154="","",'NOV 24'!$BX154)</f>
        <v/>
      </c>
      <c s="253" t="str">
        <f t="shared" si="33"/>
        <v/>
      </c>
      <c s="252" t="str">
        <f t="shared" si="34"/>
        <v/>
      </c>
      <c s="252" t="str">
        <f>IF($I154="","",'NOV 24'!$CA154)</f>
        <v/>
      </c>
      <c s="253" t="str">
        <f t="shared" si="35"/>
        <v/>
      </c>
      <c s="252" t="str">
        <f t="shared" si="36"/>
        <v/>
      </c>
      <c s="252" t="str">
        <f>IF($I154="","",'NOV 24'!$CD154)</f>
        <v/>
      </c>
      <c s="253" t="str">
        <f t="shared" si="37"/>
        <v/>
      </c>
      <c s="253"/>
      <c s="306"/>
      <c s="298"/>
      <c s="298"/>
      <c s="298"/>
      <c s="254" t="str">
        <f t="shared" si="38"/>
        <v/>
      </c>
      <c s="298"/>
      <c s="298"/>
      <c s="298"/>
      <c s="298"/>
      <c s="298"/>
      <c s="298"/>
      <c s="298"/>
      <c s="298"/>
    </row>
    <row r="155" spans="1:98" ht="15.75" customHeight="1">
      <c r="A155" s="249" t="str">
        <f>IF('STUDENT DATA SHEET '!A156="","",'STUDENT DATA SHEET '!A156)</f>
        <v/>
      </c>
      <c s="229" t="str">
        <f>IFERROR(IF('STUDENT DATA SHEET '!B156="","",'STUDENT DATA SHEET '!B156),"")</f>
        <v/>
      </c>
      <c s="229" t="str">
        <f>IFERROR(IF('STUDENT DATA SHEET '!C156="","",'STUDENT DATA SHEET '!C156),"")</f>
        <v/>
      </c>
      <c s="229" t="str">
        <f>IFERROR(IF('STUDENT DATA SHEET '!D156="","",'STUDENT DATA SHEET '!D156),"")</f>
        <v/>
      </c>
      <c s="250" t="str">
        <f>IFERROR(IF('STUDENT DATA SHEET '!E156="","",'STUDENT DATA SHEET '!E156),"")</f>
        <v/>
      </c>
      <c s="251" t="str">
        <f>IFERROR(IF('STUDENT DATA SHEET '!F156="","",'STUDENT DATA SHEET '!F156),"")</f>
        <v/>
      </c>
      <c s="229" t="str">
        <f>IFERROR(IF('STUDENT DATA SHEET '!G156="","",'STUDENT DATA SHEET '!G156),"")</f>
        <v/>
      </c>
      <c s="229" t="str">
        <f>IFERROR(IF('STUDENT DATA SHEET '!H156="","",'STUDENT DATA SHEET '!H156),"")</f>
        <v/>
      </c>
      <c s="229" t="str">
        <f>IFERROR(UPPER(IF('STUDENT DATA SHEET '!I156="","",'STUDENT DATA SHEET '!I156)),"")</f>
        <v/>
      </c>
      <c s="229" t="str">
        <f>IFERROR(IF('STUDENT DATA SHEET '!J156="","",'STUDENT DATA SHEET '!J156),"")</f>
        <v/>
      </c>
      <c s="229" t="str">
        <f>IFERROR(IF('STUDENT DATA SHEET '!K156="","",'STUDENT DATA SHEET '!K156),"")</f>
        <v/>
      </c>
      <c s="229"/>
      <c s="102"/>
      <c s="102"/>
      <c s="102"/>
      <c s="102"/>
      <c s="102"/>
      <c s="102"/>
      <c s="102"/>
      <c s="102"/>
      <c s="102"/>
      <c s="102"/>
      <c s="102"/>
      <c s="102"/>
      <c s="102"/>
      <c s="102"/>
      <c s="102"/>
      <c s="102"/>
      <c s="102"/>
      <c s="102"/>
      <c s="102"/>
      <c s="102"/>
      <c s="102"/>
      <c s="102"/>
      <c s="102"/>
      <c s="102"/>
      <c s="102"/>
      <c s="102"/>
      <c s="102"/>
      <c s="102"/>
      <c s="102"/>
      <c s="102"/>
      <c s="102"/>
      <c s="102"/>
      <c s="89" t="str">
        <f>IF(B155="","",_xlfn.AGGREGATE(3,5,$B$6:B155))</f>
        <v/>
      </c>
      <c s="209"/>
      <c s="209"/>
      <c s="102"/>
      <c s="102"/>
      <c s="102"/>
      <c s="102"/>
      <c s="102"/>
      <c s="102"/>
      <c s="102"/>
      <c s="102"/>
      <c s="102"/>
      <c s="102"/>
      <c s="102"/>
      <c s="102"/>
      <c s="102"/>
      <c s="102"/>
      <c s="102"/>
      <c s="102"/>
      <c s="102"/>
      <c s="102"/>
      <c s="102"/>
      <c s="102"/>
      <c s="102"/>
      <c s="102"/>
      <c s="102"/>
      <c s="102"/>
      <c s="102"/>
      <c s="102"/>
      <c s="102"/>
      <c s="102"/>
      <c s="252" t="str">
        <f t="shared" si="32"/>
        <v/>
      </c>
      <c s="252" t="str">
        <f>IF($I155="","",'NOV 24'!$BX155)</f>
        <v/>
      </c>
      <c s="253" t="str">
        <f t="shared" si="33"/>
        <v/>
      </c>
      <c s="252" t="str">
        <f t="shared" si="34"/>
        <v/>
      </c>
      <c s="252" t="str">
        <f>IF($I155="","",'NOV 24'!$CA155)</f>
        <v/>
      </c>
      <c s="253" t="str">
        <f t="shared" si="35"/>
        <v/>
      </c>
      <c s="252" t="str">
        <f t="shared" si="36"/>
        <v/>
      </c>
      <c s="252" t="str">
        <f>IF($I155="","",'NOV 24'!$CD155)</f>
        <v/>
      </c>
      <c s="253" t="str">
        <f t="shared" si="37"/>
        <v/>
      </c>
      <c s="253"/>
      <c s="306"/>
      <c s="298"/>
      <c s="298"/>
      <c s="298"/>
      <c s="254" t="str">
        <f t="shared" si="38"/>
        <v/>
      </c>
      <c s="298"/>
      <c s="298"/>
      <c s="298"/>
      <c s="298"/>
      <c s="298"/>
      <c s="298"/>
      <c s="298"/>
      <c s="298"/>
    </row>
    <row r="156" spans="1:98" ht="15.75" customHeight="1">
      <c r="A156" s="249" t="str">
        <f>IF('STUDENT DATA SHEET '!A157="","",'STUDENT DATA SHEET '!A157)</f>
        <v/>
      </c>
      <c s="229" t="str">
        <f>IFERROR(IF('STUDENT DATA SHEET '!B157="","",'STUDENT DATA SHEET '!B157),"")</f>
        <v/>
      </c>
      <c s="229" t="str">
        <f>IFERROR(IF('STUDENT DATA SHEET '!C157="","",'STUDENT DATA SHEET '!C157),"")</f>
        <v/>
      </c>
      <c s="229" t="str">
        <f>IFERROR(IF('STUDENT DATA SHEET '!D157="","",'STUDENT DATA SHEET '!D157),"")</f>
        <v/>
      </c>
      <c s="250" t="str">
        <f>IFERROR(IF('STUDENT DATA SHEET '!E157="","",'STUDENT DATA SHEET '!E157),"")</f>
        <v/>
      </c>
      <c s="251" t="str">
        <f>IFERROR(IF('STUDENT DATA SHEET '!F157="","",'STUDENT DATA SHEET '!F157),"")</f>
        <v/>
      </c>
      <c s="229" t="str">
        <f>IFERROR(IF('STUDENT DATA SHEET '!G157="","",'STUDENT DATA SHEET '!G157),"")</f>
        <v/>
      </c>
      <c s="229" t="str">
        <f>IFERROR(IF('STUDENT DATA SHEET '!H157="","",'STUDENT DATA SHEET '!H157),"")</f>
        <v/>
      </c>
      <c s="229" t="str">
        <f>IFERROR(UPPER(IF('STUDENT DATA SHEET '!I157="","",'STUDENT DATA SHEET '!I157)),"")</f>
        <v/>
      </c>
      <c s="229" t="str">
        <f>IFERROR(IF('STUDENT DATA SHEET '!J157="","",'STUDENT DATA SHEET '!J157),"")</f>
        <v/>
      </c>
      <c s="229" t="str">
        <f>IFERROR(IF('STUDENT DATA SHEET '!K157="","",'STUDENT DATA SHEET '!K157),"")</f>
        <v/>
      </c>
      <c s="229"/>
      <c s="102"/>
      <c s="102"/>
      <c s="102"/>
      <c s="102"/>
      <c s="102"/>
      <c s="102"/>
      <c s="102"/>
      <c s="102"/>
      <c s="102"/>
      <c s="102"/>
      <c s="102"/>
      <c s="102"/>
      <c s="102"/>
      <c s="102"/>
      <c s="102"/>
      <c s="102"/>
      <c s="102"/>
      <c s="102"/>
      <c s="102"/>
      <c s="102"/>
      <c s="102"/>
      <c s="102"/>
      <c s="102"/>
      <c s="102"/>
      <c s="102"/>
      <c s="102"/>
      <c s="102"/>
      <c s="102"/>
      <c s="102"/>
      <c s="102"/>
      <c s="102"/>
      <c s="102"/>
      <c s="89" t="str">
        <f>IF(B156="","",_xlfn.AGGREGATE(3,5,$B$6:B156))</f>
        <v/>
      </c>
      <c s="209"/>
      <c s="209"/>
      <c s="102"/>
      <c s="102"/>
      <c s="102"/>
      <c s="102"/>
      <c s="102"/>
      <c s="102"/>
      <c s="102"/>
      <c s="102"/>
      <c s="102"/>
      <c s="102"/>
      <c s="102"/>
      <c s="102"/>
      <c s="102"/>
      <c s="102"/>
      <c s="102"/>
      <c s="102"/>
      <c s="102"/>
      <c s="102"/>
      <c s="102"/>
      <c s="102"/>
      <c s="102"/>
      <c s="102"/>
      <c s="102"/>
      <c s="102"/>
      <c s="102"/>
      <c s="102"/>
      <c s="102"/>
      <c s="102"/>
      <c s="252" t="str">
        <f t="shared" si="32"/>
        <v/>
      </c>
      <c s="252" t="str">
        <f>IF($I156="","",'NOV 24'!$BX156)</f>
        <v/>
      </c>
      <c s="253" t="str">
        <f t="shared" si="33"/>
        <v/>
      </c>
      <c s="252" t="str">
        <f t="shared" si="34"/>
        <v/>
      </c>
      <c s="252" t="str">
        <f>IF($I156="","",'NOV 24'!$CA156)</f>
        <v/>
      </c>
      <c s="253" t="str">
        <f t="shared" si="35"/>
        <v/>
      </c>
      <c s="252" t="str">
        <f t="shared" si="36"/>
        <v/>
      </c>
      <c s="252" t="str">
        <f>IF($I156="","",'NOV 24'!$CD156)</f>
        <v/>
      </c>
      <c s="253" t="str">
        <f t="shared" si="37"/>
        <v/>
      </c>
      <c s="253"/>
      <c s="306"/>
      <c s="298"/>
      <c s="298"/>
      <c s="298"/>
      <c s="254" t="str">
        <f t="shared" si="38"/>
        <v/>
      </c>
      <c s="298"/>
      <c s="298"/>
      <c s="298"/>
      <c s="298"/>
      <c s="298"/>
      <c s="298"/>
      <c s="298"/>
      <c s="298"/>
    </row>
    <row r="157" spans="1:98" ht="15.75" customHeight="1">
      <c r="A157" s="249" t="str">
        <f>IF('STUDENT DATA SHEET '!A158="","",'STUDENT DATA SHEET '!A158)</f>
        <v/>
      </c>
      <c s="229" t="str">
        <f>IFERROR(IF('STUDENT DATA SHEET '!B158="","",'STUDENT DATA SHEET '!B158),"")</f>
        <v/>
      </c>
      <c s="229" t="str">
        <f>IFERROR(IF('STUDENT DATA SHEET '!C158="","",'STUDENT DATA SHEET '!C158),"")</f>
        <v/>
      </c>
      <c s="229" t="str">
        <f>IFERROR(IF('STUDENT DATA SHEET '!D158="","",'STUDENT DATA SHEET '!D158),"")</f>
        <v/>
      </c>
      <c s="250" t="str">
        <f>IFERROR(IF('STUDENT DATA SHEET '!E158="","",'STUDENT DATA SHEET '!E158),"")</f>
        <v/>
      </c>
      <c s="251" t="str">
        <f>IFERROR(IF('STUDENT DATA SHEET '!F158="","",'STUDENT DATA SHEET '!F158),"")</f>
        <v/>
      </c>
      <c s="229" t="str">
        <f>IFERROR(IF('STUDENT DATA SHEET '!G158="","",'STUDENT DATA SHEET '!G158),"")</f>
        <v/>
      </c>
      <c s="229" t="str">
        <f>IFERROR(IF('STUDENT DATA SHEET '!H158="","",'STUDENT DATA SHEET '!H158),"")</f>
        <v/>
      </c>
      <c s="229" t="str">
        <f>IFERROR(UPPER(IF('STUDENT DATA SHEET '!I158="","",'STUDENT DATA SHEET '!I158)),"")</f>
        <v/>
      </c>
      <c s="229" t="str">
        <f>IFERROR(IF('STUDENT DATA SHEET '!J158="","",'STUDENT DATA SHEET '!J158),"")</f>
        <v/>
      </c>
      <c s="229" t="str">
        <f>IFERROR(IF('STUDENT DATA SHEET '!K158="","",'STUDENT DATA SHEET '!K158),"")</f>
        <v/>
      </c>
      <c s="229"/>
      <c s="102"/>
      <c s="102"/>
      <c s="102"/>
      <c s="102"/>
      <c s="102"/>
      <c s="102"/>
      <c s="102"/>
      <c s="102"/>
      <c s="102"/>
      <c s="102"/>
      <c s="102"/>
      <c s="102"/>
      <c s="102"/>
      <c s="102"/>
      <c s="102"/>
      <c s="102"/>
      <c s="102"/>
      <c s="102"/>
      <c s="102"/>
      <c s="102"/>
      <c s="102"/>
      <c s="102"/>
      <c s="102"/>
      <c s="102"/>
      <c s="102"/>
      <c s="102"/>
      <c s="102"/>
      <c s="102"/>
      <c s="102"/>
      <c s="102"/>
      <c s="102"/>
      <c s="102"/>
      <c s="89" t="str">
        <f>IF(B157="","",_xlfn.AGGREGATE(3,5,$B$6:B157))</f>
        <v/>
      </c>
      <c s="209"/>
      <c s="209"/>
      <c s="102"/>
      <c s="102"/>
      <c s="102"/>
      <c s="102"/>
      <c s="102"/>
      <c s="102"/>
      <c s="102"/>
      <c s="102"/>
      <c s="102"/>
      <c s="102"/>
      <c s="102"/>
      <c s="102"/>
      <c s="102"/>
      <c s="102"/>
      <c s="102"/>
      <c s="102"/>
      <c s="102"/>
      <c s="102"/>
      <c s="102"/>
      <c s="102"/>
      <c s="102"/>
      <c s="102"/>
      <c s="102"/>
      <c s="102"/>
      <c s="102"/>
      <c s="102"/>
      <c s="102"/>
      <c s="102"/>
      <c s="252" t="str">
        <f t="shared" si="32"/>
        <v/>
      </c>
      <c s="252" t="str">
        <f>IF($I157="","",'NOV 24'!$BX157)</f>
        <v/>
      </c>
      <c s="253" t="str">
        <f t="shared" si="33"/>
        <v/>
      </c>
      <c s="252" t="str">
        <f t="shared" si="34"/>
        <v/>
      </c>
      <c s="252" t="str">
        <f>IF($I157="","",'NOV 24'!$CA157)</f>
        <v/>
      </c>
      <c s="253" t="str">
        <f t="shared" si="35"/>
        <v/>
      </c>
      <c s="252" t="str">
        <f t="shared" si="36"/>
        <v/>
      </c>
      <c s="252" t="str">
        <f>IF($I157="","",'NOV 24'!$CD157)</f>
        <v/>
      </c>
      <c s="253" t="str">
        <f t="shared" si="37"/>
        <v/>
      </c>
      <c s="253"/>
      <c s="306"/>
      <c s="298"/>
      <c s="298"/>
      <c s="298"/>
      <c s="254" t="str">
        <f t="shared" si="38"/>
        <v/>
      </c>
      <c s="298"/>
      <c s="298"/>
      <c s="298"/>
      <c s="298"/>
      <c s="298"/>
      <c s="298"/>
      <c s="298"/>
      <c s="298"/>
    </row>
    <row r="158" spans="1:98" ht="15.75" customHeight="1">
      <c r="A158" s="249" t="str">
        <f>IF('STUDENT DATA SHEET '!A159="","",'STUDENT DATA SHEET '!A159)</f>
        <v/>
      </c>
      <c s="229" t="str">
        <f>IFERROR(IF('STUDENT DATA SHEET '!B159="","",'STUDENT DATA SHEET '!B159),"")</f>
        <v/>
      </c>
      <c s="229" t="str">
        <f>IFERROR(IF('STUDENT DATA SHEET '!C159="","",'STUDENT DATA SHEET '!C159),"")</f>
        <v/>
      </c>
      <c s="229" t="str">
        <f>IFERROR(IF('STUDENT DATA SHEET '!D159="","",'STUDENT DATA SHEET '!D159),"")</f>
        <v/>
      </c>
      <c s="250" t="str">
        <f>IFERROR(IF('STUDENT DATA SHEET '!E159="","",'STUDENT DATA SHEET '!E159),"")</f>
        <v/>
      </c>
      <c s="251" t="str">
        <f>IFERROR(IF('STUDENT DATA SHEET '!F159="","",'STUDENT DATA SHEET '!F159),"")</f>
        <v/>
      </c>
      <c s="229" t="str">
        <f>IFERROR(IF('STUDENT DATA SHEET '!G159="","",'STUDENT DATA SHEET '!G159),"")</f>
        <v/>
      </c>
      <c s="229" t="str">
        <f>IFERROR(IF('STUDENT DATA SHEET '!H159="","",'STUDENT DATA SHEET '!H159),"")</f>
        <v/>
      </c>
      <c s="229" t="str">
        <f>IFERROR(UPPER(IF('STUDENT DATA SHEET '!I159="","",'STUDENT DATA SHEET '!I159)),"")</f>
        <v/>
      </c>
      <c s="229" t="str">
        <f>IFERROR(IF('STUDENT DATA SHEET '!J159="","",'STUDENT DATA SHEET '!J159),"")</f>
        <v/>
      </c>
      <c s="229" t="str">
        <f>IFERROR(IF('STUDENT DATA SHEET '!K159="","",'STUDENT DATA SHEET '!K159),"")</f>
        <v/>
      </c>
      <c s="229"/>
      <c s="102"/>
      <c s="102"/>
      <c s="102"/>
      <c s="102"/>
      <c s="102"/>
      <c s="102"/>
      <c s="102"/>
      <c s="102"/>
      <c s="102"/>
      <c s="102"/>
      <c s="102"/>
      <c s="102"/>
      <c s="102"/>
      <c s="102"/>
      <c s="102"/>
      <c s="102"/>
      <c s="102"/>
      <c s="102"/>
      <c s="102"/>
      <c s="102"/>
      <c s="102"/>
      <c s="102"/>
      <c s="102"/>
      <c s="102"/>
      <c s="102"/>
      <c s="102"/>
      <c s="102"/>
      <c s="102"/>
      <c s="102"/>
      <c s="102"/>
      <c s="102"/>
      <c s="102"/>
      <c s="89" t="str">
        <f>IF(B158="","",_xlfn.AGGREGATE(3,5,$B$6:B158))</f>
        <v/>
      </c>
      <c s="209"/>
      <c s="209"/>
      <c s="102"/>
      <c s="102"/>
      <c s="102"/>
      <c s="102"/>
      <c s="102"/>
      <c s="102"/>
      <c s="102"/>
      <c s="102"/>
      <c s="102"/>
      <c s="102"/>
      <c s="102"/>
      <c s="102"/>
      <c s="102"/>
      <c s="102"/>
      <c s="102"/>
      <c s="102"/>
      <c s="102"/>
      <c s="102"/>
      <c s="102"/>
      <c s="102"/>
      <c s="102"/>
      <c s="102"/>
      <c s="102"/>
      <c s="102"/>
      <c s="102"/>
      <c s="102"/>
      <c s="102"/>
      <c s="102"/>
      <c s="252" t="str">
        <f t="shared" si="32"/>
        <v/>
      </c>
      <c s="252" t="str">
        <f>IF($I158="","",'NOV 24'!$BX158)</f>
        <v/>
      </c>
      <c s="253" t="str">
        <f t="shared" si="33"/>
        <v/>
      </c>
      <c s="252" t="str">
        <f t="shared" si="34"/>
        <v/>
      </c>
      <c s="252" t="str">
        <f>IF($I158="","",'NOV 24'!$CA158)</f>
        <v/>
      </c>
      <c s="253" t="str">
        <f t="shared" si="35"/>
        <v/>
      </c>
      <c s="252" t="str">
        <f t="shared" si="36"/>
        <v/>
      </c>
      <c s="252" t="str">
        <f>IF($I158="","",'NOV 24'!$CD158)</f>
        <v/>
      </c>
      <c s="253" t="str">
        <f t="shared" si="37"/>
        <v/>
      </c>
      <c s="253"/>
      <c s="306"/>
      <c s="298"/>
      <c s="298"/>
      <c s="298"/>
      <c s="254" t="str">
        <f t="shared" si="38"/>
        <v/>
      </c>
      <c s="298"/>
      <c s="298"/>
      <c s="298"/>
      <c s="298"/>
      <c s="298"/>
      <c s="298"/>
      <c s="298"/>
      <c s="298"/>
    </row>
    <row r="159" spans="1:98" ht="15.75" customHeight="1">
      <c r="A159" s="249" t="str">
        <f>IF('STUDENT DATA SHEET '!A160="","",'STUDENT DATA SHEET '!A160)</f>
        <v/>
      </c>
      <c s="229" t="str">
        <f>IFERROR(IF('STUDENT DATA SHEET '!B160="","",'STUDENT DATA SHEET '!B160),"")</f>
        <v/>
      </c>
      <c s="229" t="str">
        <f>IFERROR(IF('STUDENT DATA SHEET '!C160="","",'STUDENT DATA SHEET '!C160),"")</f>
        <v/>
      </c>
      <c s="229" t="str">
        <f>IFERROR(IF('STUDENT DATA SHEET '!D160="","",'STUDENT DATA SHEET '!D160),"")</f>
        <v/>
      </c>
      <c s="250" t="str">
        <f>IFERROR(IF('STUDENT DATA SHEET '!E160="","",'STUDENT DATA SHEET '!E160),"")</f>
        <v/>
      </c>
      <c s="251" t="str">
        <f>IFERROR(IF('STUDENT DATA SHEET '!F160="","",'STUDENT DATA SHEET '!F160),"")</f>
        <v/>
      </c>
      <c s="229" t="str">
        <f>IFERROR(IF('STUDENT DATA SHEET '!G160="","",'STUDENT DATA SHEET '!G160),"")</f>
        <v/>
      </c>
      <c s="229" t="str">
        <f>IFERROR(IF('STUDENT DATA SHEET '!H160="","",'STUDENT DATA SHEET '!H160),"")</f>
        <v/>
      </c>
      <c s="229" t="str">
        <f>IFERROR(UPPER(IF('STUDENT DATA SHEET '!I160="","",'STUDENT DATA SHEET '!I160)),"")</f>
        <v/>
      </c>
      <c s="229" t="str">
        <f>IFERROR(IF('STUDENT DATA SHEET '!J160="","",'STUDENT DATA SHEET '!J160),"")</f>
        <v/>
      </c>
      <c s="229" t="str">
        <f>IFERROR(IF('STUDENT DATA SHEET '!K160="","",'STUDENT DATA SHEET '!K160),"")</f>
        <v/>
      </c>
      <c s="229"/>
      <c s="102"/>
      <c s="102"/>
      <c s="102"/>
      <c s="102"/>
      <c s="102"/>
      <c s="102"/>
      <c s="102"/>
      <c s="102"/>
      <c s="102"/>
      <c s="102"/>
      <c s="102"/>
      <c s="102"/>
      <c s="102"/>
      <c s="102"/>
      <c s="102"/>
      <c s="102"/>
      <c s="102"/>
      <c s="102"/>
      <c s="102"/>
      <c s="102"/>
      <c s="102"/>
      <c s="102"/>
      <c s="102"/>
      <c s="102"/>
      <c s="102"/>
      <c s="102"/>
      <c s="102"/>
      <c s="102"/>
      <c s="102"/>
      <c s="102"/>
      <c s="102"/>
      <c s="102"/>
      <c s="89" t="str">
        <f>IF(B159="","",_xlfn.AGGREGATE(3,5,$B$6:B159))</f>
        <v/>
      </c>
      <c s="209"/>
      <c s="209"/>
      <c s="102"/>
      <c s="102"/>
      <c s="102"/>
      <c s="102"/>
      <c s="102"/>
      <c s="102"/>
      <c s="102"/>
      <c s="102"/>
      <c s="102"/>
      <c s="102"/>
      <c s="102"/>
      <c s="102"/>
      <c s="102"/>
      <c s="102"/>
      <c s="102"/>
      <c s="102"/>
      <c s="102"/>
      <c s="102"/>
      <c s="102"/>
      <c s="102"/>
      <c s="102"/>
      <c s="102"/>
      <c s="102"/>
      <c s="102"/>
      <c s="102"/>
      <c s="102"/>
      <c s="102"/>
      <c s="102"/>
      <c s="252" t="str">
        <f t="shared" si="32"/>
        <v/>
      </c>
      <c s="252" t="str">
        <f>IF($I159="","",'NOV 24'!$BX159)</f>
        <v/>
      </c>
      <c s="253" t="str">
        <f t="shared" si="33"/>
        <v/>
      </c>
      <c s="252" t="str">
        <f t="shared" si="34"/>
        <v/>
      </c>
      <c s="252" t="str">
        <f>IF($I159="","",'NOV 24'!$CA159)</f>
        <v/>
      </c>
      <c s="253" t="str">
        <f t="shared" si="35"/>
        <v/>
      </c>
      <c s="252" t="str">
        <f t="shared" si="36"/>
        <v/>
      </c>
      <c s="252" t="str">
        <f>IF($I159="","",'NOV 24'!$CD159)</f>
        <v/>
      </c>
      <c s="253" t="str">
        <f t="shared" si="37"/>
        <v/>
      </c>
      <c s="253"/>
      <c s="306"/>
      <c s="298"/>
      <c s="298"/>
      <c s="298"/>
      <c s="254" t="str">
        <f t="shared" si="38"/>
        <v/>
      </c>
      <c s="298"/>
      <c s="298"/>
      <c s="298"/>
      <c s="298"/>
      <c s="298"/>
      <c s="298"/>
      <c s="298"/>
      <c s="298"/>
    </row>
    <row r="160" spans="1:98" ht="15.75" customHeight="1">
      <c r="A160" s="249" t="str">
        <f>IF('STUDENT DATA SHEET '!A161="","",'STUDENT DATA SHEET '!A161)</f>
        <v/>
      </c>
      <c s="229" t="str">
        <f>IFERROR(IF('STUDENT DATA SHEET '!B161="","",'STUDENT DATA SHEET '!B161),"")</f>
        <v/>
      </c>
      <c s="229" t="str">
        <f>IFERROR(IF('STUDENT DATA SHEET '!C161="","",'STUDENT DATA SHEET '!C161),"")</f>
        <v/>
      </c>
      <c s="229" t="str">
        <f>IFERROR(IF('STUDENT DATA SHEET '!D161="","",'STUDENT DATA SHEET '!D161),"")</f>
        <v/>
      </c>
      <c s="250" t="str">
        <f>IFERROR(IF('STUDENT DATA SHEET '!E161="","",'STUDENT DATA SHEET '!E161),"")</f>
        <v/>
      </c>
      <c s="251" t="str">
        <f>IFERROR(IF('STUDENT DATA SHEET '!F161="","",'STUDENT DATA SHEET '!F161),"")</f>
        <v/>
      </c>
      <c s="229" t="str">
        <f>IFERROR(IF('STUDENT DATA SHEET '!G161="","",'STUDENT DATA SHEET '!G161),"")</f>
        <v/>
      </c>
      <c s="229" t="str">
        <f>IFERROR(IF('STUDENT DATA SHEET '!H161="","",'STUDENT DATA SHEET '!H161),"")</f>
        <v/>
      </c>
      <c s="229" t="str">
        <f>IFERROR(UPPER(IF('STUDENT DATA SHEET '!I161="","",'STUDENT DATA SHEET '!I161)),"")</f>
        <v/>
      </c>
      <c s="229" t="str">
        <f>IFERROR(IF('STUDENT DATA SHEET '!J161="","",'STUDENT DATA SHEET '!J161),"")</f>
        <v/>
      </c>
      <c s="229" t="str">
        <f>IFERROR(IF('STUDENT DATA SHEET '!K161="","",'STUDENT DATA SHEET '!K161),"")</f>
        <v/>
      </c>
      <c s="229"/>
      <c s="102"/>
      <c s="102"/>
      <c s="102"/>
      <c s="102"/>
      <c s="102"/>
      <c s="102"/>
      <c s="102"/>
      <c s="102"/>
      <c s="102"/>
      <c s="102"/>
      <c s="102"/>
      <c s="102"/>
      <c s="102"/>
      <c s="102"/>
      <c s="102"/>
      <c s="102"/>
      <c s="102"/>
      <c s="102"/>
      <c s="102"/>
      <c s="102"/>
      <c s="102"/>
      <c s="102"/>
      <c s="102"/>
      <c s="102"/>
      <c s="102"/>
      <c s="102"/>
      <c s="102"/>
      <c s="102"/>
      <c s="102"/>
      <c s="102"/>
      <c s="102"/>
      <c s="102"/>
      <c s="89" t="str">
        <f>IF(B160="","",_xlfn.AGGREGATE(3,5,$B$6:B160))</f>
        <v/>
      </c>
      <c s="209"/>
      <c s="209"/>
      <c s="102"/>
      <c s="102"/>
      <c s="102"/>
      <c s="102"/>
      <c s="102"/>
      <c s="102"/>
      <c s="102"/>
      <c s="102"/>
      <c s="102"/>
      <c s="102"/>
      <c s="102"/>
      <c s="102"/>
      <c s="102"/>
      <c s="102"/>
      <c s="102"/>
      <c s="102"/>
      <c s="102"/>
      <c s="102"/>
      <c s="102"/>
      <c s="102"/>
      <c s="102"/>
      <c s="102"/>
      <c s="102"/>
      <c s="102"/>
      <c s="102"/>
      <c s="102"/>
      <c s="102"/>
      <c s="102"/>
      <c s="252" t="str">
        <f t="shared" si="32"/>
        <v/>
      </c>
      <c s="252" t="str">
        <f>IF($I160="","",'NOV 24'!$BX160)</f>
        <v/>
      </c>
      <c s="253" t="str">
        <f t="shared" si="33"/>
        <v/>
      </c>
      <c s="252" t="str">
        <f t="shared" si="34"/>
        <v/>
      </c>
      <c s="252" t="str">
        <f>IF($I160="","",'NOV 24'!$CA160)</f>
        <v/>
      </c>
      <c s="253" t="str">
        <f t="shared" si="35"/>
        <v/>
      </c>
      <c s="252" t="str">
        <f t="shared" si="36"/>
        <v/>
      </c>
      <c s="252" t="str">
        <f>IF($I160="","",'NOV 24'!$CD160)</f>
        <v/>
      </c>
      <c s="253" t="str">
        <f t="shared" si="37"/>
        <v/>
      </c>
      <c s="253"/>
      <c s="306"/>
      <c s="298"/>
      <c s="298"/>
      <c s="298"/>
      <c s="254" t="str">
        <f t="shared" si="38"/>
        <v/>
      </c>
      <c s="298"/>
      <c s="298"/>
      <c s="298"/>
      <c s="298"/>
      <c s="298"/>
      <c s="298"/>
      <c s="298"/>
      <c s="298"/>
    </row>
    <row r="161" spans="1:98" ht="15.75" customHeight="1">
      <c r="A161" s="249" t="str">
        <f>IF('STUDENT DATA SHEET '!A162="","",'STUDENT DATA SHEET '!A162)</f>
        <v/>
      </c>
      <c s="229" t="str">
        <f>IFERROR(IF('STUDENT DATA SHEET '!B162="","",'STUDENT DATA SHEET '!B162),"")</f>
        <v/>
      </c>
      <c s="229" t="str">
        <f>IFERROR(IF('STUDENT DATA SHEET '!C162="","",'STUDENT DATA SHEET '!C162),"")</f>
        <v/>
      </c>
      <c s="229" t="str">
        <f>IFERROR(IF('STUDENT DATA SHEET '!D162="","",'STUDENT DATA SHEET '!D162),"")</f>
        <v/>
      </c>
      <c s="250" t="str">
        <f>IFERROR(IF('STUDENT DATA SHEET '!E162="","",'STUDENT DATA SHEET '!E162),"")</f>
        <v/>
      </c>
      <c s="251" t="str">
        <f>IFERROR(IF('STUDENT DATA SHEET '!F162="","",'STUDENT DATA SHEET '!F162),"")</f>
        <v/>
      </c>
      <c s="229" t="str">
        <f>IFERROR(IF('STUDENT DATA SHEET '!G162="","",'STUDENT DATA SHEET '!G162),"")</f>
        <v/>
      </c>
      <c s="229" t="str">
        <f>IFERROR(IF('STUDENT DATA SHEET '!H162="","",'STUDENT DATA SHEET '!H162),"")</f>
        <v/>
      </c>
      <c s="229" t="str">
        <f>IFERROR(UPPER(IF('STUDENT DATA SHEET '!I162="","",'STUDENT DATA SHEET '!I162)),"")</f>
        <v/>
      </c>
      <c s="229" t="str">
        <f>IFERROR(IF('STUDENT DATA SHEET '!J162="","",'STUDENT DATA SHEET '!J162),"")</f>
        <v/>
      </c>
      <c s="229" t="str">
        <f>IFERROR(IF('STUDENT DATA SHEET '!K162="","",'STUDENT DATA SHEET '!K162),"")</f>
        <v/>
      </c>
      <c s="229"/>
      <c s="102"/>
      <c s="102"/>
      <c s="102"/>
      <c s="102"/>
      <c s="102"/>
      <c s="102"/>
      <c s="102"/>
      <c s="102"/>
      <c s="102"/>
      <c s="102"/>
      <c s="102"/>
      <c s="102"/>
      <c s="102"/>
      <c s="102"/>
      <c s="102"/>
      <c s="102"/>
      <c s="102"/>
      <c s="102"/>
      <c s="102"/>
      <c s="102"/>
      <c s="102"/>
      <c s="102"/>
      <c s="102"/>
      <c s="102"/>
      <c s="102"/>
      <c s="102"/>
      <c s="102"/>
      <c s="102"/>
      <c s="102"/>
      <c s="102"/>
      <c s="102"/>
      <c s="102"/>
      <c s="89" t="str">
        <f>IF(B161="","",_xlfn.AGGREGATE(3,5,$B$6:B161))</f>
        <v/>
      </c>
      <c s="209"/>
      <c s="209"/>
      <c s="102"/>
      <c s="102"/>
      <c s="102"/>
      <c s="102"/>
      <c s="102"/>
      <c s="102"/>
      <c s="102"/>
      <c s="102"/>
      <c s="102"/>
      <c s="102"/>
      <c s="102"/>
      <c s="102"/>
      <c s="102"/>
      <c s="102"/>
      <c s="102"/>
      <c s="102"/>
      <c s="102"/>
      <c s="102"/>
      <c s="102"/>
      <c s="102"/>
      <c s="102"/>
      <c s="102"/>
      <c s="102"/>
      <c s="102"/>
      <c s="102"/>
      <c s="102"/>
      <c s="102"/>
      <c s="102"/>
      <c s="252" t="str">
        <f t="shared" si="32"/>
        <v/>
      </c>
      <c s="252" t="str">
        <f>IF($I161="","",'NOV 24'!$BX161)</f>
        <v/>
      </c>
      <c s="253" t="str">
        <f t="shared" si="33"/>
        <v/>
      </c>
      <c s="252" t="str">
        <f t="shared" si="34"/>
        <v/>
      </c>
      <c s="252" t="str">
        <f>IF($I161="","",'NOV 24'!$CA161)</f>
        <v/>
      </c>
      <c s="253" t="str">
        <f t="shared" si="35"/>
        <v/>
      </c>
      <c s="252" t="str">
        <f t="shared" si="36"/>
        <v/>
      </c>
      <c s="252" t="str">
        <f>IF($I161="","",'NOV 24'!$CD161)</f>
        <v/>
      </c>
      <c s="253" t="str">
        <f t="shared" si="37"/>
        <v/>
      </c>
      <c s="253"/>
      <c s="306"/>
      <c s="298"/>
      <c s="298"/>
      <c s="298"/>
      <c s="254" t="str">
        <f t="shared" si="38"/>
        <v/>
      </c>
      <c s="298"/>
      <c s="298"/>
      <c s="298"/>
      <c s="298"/>
      <c s="298"/>
      <c s="298"/>
      <c s="298"/>
      <c s="298"/>
    </row>
    <row r="162" spans="1:98" ht="15.75" customHeight="1">
      <c r="A162" s="249" t="str">
        <f>IF('STUDENT DATA SHEET '!A163="","",'STUDENT DATA SHEET '!A163)</f>
        <v/>
      </c>
      <c s="229" t="str">
        <f>IFERROR(IF('STUDENT DATA SHEET '!B163="","",'STUDENT DATA SHEET '!B163),"")</f>
        <v/>
      </c>
      <c s="229" t="str">
        <f>IFERROR(IF('STUDENT DATA SHEET '!C163="","",'STUDENT DATA SHEET '!C163),"")</f>
        <v/>
      </c>
      <c s="229" t="str">
        <f>IFERROR(IF('STUDENT DATA SHEET '!D163="","",'STUDENT DATA SHEET '!D163),"")</f>
        <v/>
      </c>
      <c s="250" t="str">
        <f>IFERROR(IF('STUDENT DATA SHEET '!E163="","",'STUDENT DATA SHEET '!E163),"")</f>
        <v/>
      </c>
      <c s="251" t="str">
        <f>IFERROR(IF('STUDENT DATA SHEET '!F163="","",'STUDENT DATA SHEET '!F163),"")</f>
        <v/>
      </c>
      <c s="229" t="str">
        <f>IFERROR(IF('STUDENT DATA SHEET '!G163="","",'STUDENT DATA SHEET '!G163),"")</f>
        <v/>
      </c>
      <c s="229" t="str">
        <f>IFERROR(IF('STUDENT DATA SHEET '!H163="","",'STUDENT DATA SHEET '!H163),"")</f>
        <v/>
      </c>
      <c s="229" t="str">
        <f>IFERROR(UPPER(IF('STUDENT DATA SHEET '!I163="","",'STUDENT DATA SHEET '!I163)),"")</f>
        <v/>
      </c>
      <c s="229" t="str">
        <f>IFERROR(IF('STUDENT DATA SHEET '!J163="","",'STUDENT DATA SHEET '!J163),"")</f>
        <v/>
      </c>
      <c s="229" t="str">
        <f>IFERROR(IF('STUDENT DATA SHEET '!K163="","",'STUDENT DATA SHEET '!K163),"")</f>
        <v/>
      </c>
      <c s="229"/>
      <c s="102"/>
      <c s="102"/>
      <c s="102"/>
      <c s="102"/>
      <c s="102"/>
      <c s="102"/>
      <c s="102"/>
      <c s="102"/>
      <c s="102"/>
      <c s="102"/>
      <c s="102"/>
      <c s="102"/>
      <c s="102"/>
      <c s="102"/>
      <c s="102"/>
      <c s="102"/>
      <c s="102"/>
      <c s="102"/>
      <c s="102"/>
      <c s="102"/>
      <c s="102"/>
      <c s="102"/>
      <c s="102"/>
      <c s="102"/>
      <c s="102"/>
      <c s="102"/>
      <c s="102"/>
      <c s="102"/>
      <c s="102"/>
      <c s="102"/>
      <c s="102"/>
      <c s="102"/>
      <c s="89" t="str">
        <f>IF(B162="","",_xlfn.AGGREGATE(3,5,$B$6:B162))</f>
        <v/>
      </c>
      <c s="209"/>
      <c s="209"/>
      <c s="102"/>
      <c s="102"/>
      <c s="102"/>
      <c s="102"/>
      <c s="102"/>
      <c s="102"/>
      <c s="102"/>
      <c s="102"/>
      <c s="102"/>
      <c s="102"/>
      <c s="102"/>
      <c s="102"/>
      <c s="102"/>
      <c s="102"/>
      <c s="102"/>
      <c s="102"/>
      <c s="102"/>
      <c s="102"/>
      <c s="102"/>
      <c s="102"/>
      <c s="102"/>
      <c s="102"/>
      <c s="102"/>
      <c s="102"/>
      <c s="102"/>
      <c s="102"/>
      <c s="102"/>
      <c s="102"/>
      <c s="252" t="str">
        <f t="shared" si="32"/>
        <v/>
      </c>
      <c s="252" t="str">
        <f>IF($I162="","",'NOV 24'!$BX162)</f>
        <v/>
      </c>
      <c s="253" t="str">
        <f t="shared" si="33"/>
        <v/>
      </c>
      <c s="252" t="str">
        <f t="shared" si="34"/>
        <v/>
      </c>
      <c s="252" t="str">
        <f>IF($I162="","",'NOV 24'!$CA162)</f>
        <v/>
      </c>
      <c s="253" t="str">
        <f t="shared" si="35"/>
        <v/>
      </c>
      <c s="252" t="str">
        <f t="shared" si="36"/>
        <v/>
      </c>
      <c s="252" t="str">
        <f>IF($I162="","",'NOV 24'!$CD162)</f>
        <v/>
      </c>
      <c s="253" t="str">
        <f t="shared" si="37"/>
        <v/>
      </c>
      <c s="253"/>
      <c s="306"/>
      <c s="298"/>
      <c s="298"/>
      <c s="298"/>
      <c s="254" t="str">
        <f t="shared" si="38"/>
        <v/>
      </c>
      <c s="298"/>
      <c s="298"/>
      <c s="298"/>
      <c s="298"/>
      <c s="298"/>
      <c s="298"/>
      <c s="298"/>
      <c s="298"/>
    </row>
    <row r="163" spans="1:98" ht="15.75" customHeight="1">
      <c r="A163" s="249" t="str">
        <f>IF('STUDENT DATA SHEET '!A164="","",'STUDENT DATA SHEET '!A164)</f>
        <v/>
      </c>
      <c s="229" t="str">
        <f>IFERROR(IF('STUDENT DATA SHEET '!B164="","",'STUDENT DATA SHEET '!B164),"")</f>
        <v/>
      </c>
      <c s="229" t="str">
        <f>IFERROR(IF('STUDENT DATA SHEET '!C164="","",'STUDENT DATA SHEET '!C164),"")</f>
        <v/>
      </c>
      <c s="229" t="str">
        <f>IFERROR(IF('STUDENT DATA SHEET '!D164="","",'STUDENT DATA SHEET '!D164),"")</f>
        <v/>
      </c>
      <c s="250" t="str">
        <f>IFERROR(IF('STUDENT DATA SHEET '!E164="","",'STUDENT DATA SHEET '!E164),"")</f>
        <v/>
      </c>
      <c s="251" t="str">
        <f>IFERROR(IF('STUDENT DATA SHEET '!F164="","",'STUDENT DATA SHEET '!F164),"")</f>
        <v/>
      </c>
      <c s="229" t="str">
        <f>IFERROR(IF('STUDENT DATA SHEET '!G164="","",'STUDENT DATA SHEET '!G164),"")</f>
        <v/>
      </c>
      <c s="229" t="str">
        <f>IFERROR(IF('STUDENT DATA SHEET '!H164="","",'STUDENT DATA SHEET '!H164),"")</f>
        <v/>
      </c>
      <c s="229" t="str">
        <f>IFERROR(UPPER(IF('STUDENT DATA SHEET '!I164="","",'STUDENT DATA SHEET '!I164)),"")</f>
        <v/>
      </c>
      <c s="229" t="str">
        <f>IFERROR(IF('STUDENT DATA SHEET '!J164="","",'STUDENT DATA SHEET '!J164),"")</f>
        <v/>
      </c>
      <c s="229" t="str">
        <f>IFERROR(IF('STUDENT DATA SHEET '!K164="","",'STUDENT DATA SHEET '!K164),"")</f>
        <v/>
      </c>
      <c s="229"/>
      <c s="102"/>
      <c s="102"/>
      <c s="102"/>
      <c s="102"/>
      <c s="102"/>
      <c s="102"/>
      <c s="102"/>
      <c s="102"/>
      <c s="102"/>
      <c s="102"/>
      <c s="102"/>
      <c s="102"/>
      <c s="102"/>
      <c s="102"/>
      <c s="102"/>
      <c s="102"/>
      <c s="102"/>
      <c s="102"/>
      <c s="102"/>
      <c s="102"/>
      <c s="102"/>
      <c s="102"/>
      <c s="102"/>
      <c s="102"/>
      <c s="102"/>
      <c s="102"/>
      <c s="102"/>
      <c s="102"/>
      <c s="102"/>
      <c s="102"/>
      <c s="102"/>
      <c s="102"/>
      <c s="89" t="str">
        <f>IF(B163="","",_xlfn.AGGREGATE(3,5,$B$6:B163))</f>
        <v/>
      </c>
      <c s="209"/>
      <c s="209"/>
      <c s="102"/>
      <c s="102"/>
      <c s="102"/>
      <c s="102"/>
      <c s="102"/>
      <c s="102"/>
      <c s="102"/>
      <c s="102"/>
      <c s="102"/>
      <c s="102"/>
      <c s="102"/>
      <c s="102"/>
      <c s="102"/>
      <c s="102"/>
      <c s="102"/>
      <c s="102"/>
      <c s="102"/>
      <c s="102"/>
      <c s="102"/>
      <c s="102"/>
      <c s="102"/>
      <c s="102"/>
      <c s="102"/>
      <c s="102"/>
      <c s="102"/>
      <c s="102"/>
      <c s="102"/>
      <c s="102"/>
      <c s="252" t="str">
        <f t="shared" si="32"/>
        <v/>
      </c>
      <c s="252" t="str">
        <f>IF($I163="","",'NOV 24'!$BX163)</f>
        <v/>
      </c>
      <c s="253" t="str">
        <f t="shared" si="33"/>
        <v/>
      </c>
      <c s="252" t="str">
        <f t="shared" si="34"/>
        <v/>
      </c>
      <c s="252" t="str">
        <f>IF($I163="","",'NOV 24'!$CA163)</f>
        <v/>
      </c>
      <c s="253" t="str">
        <f t="shared" si="35"/>
        <v/>
      </c>
      <c s="252" t="str">
        <f t="shared" si="36"/>
        <v/>
      </c>
      <c s="252" t="str">
        <f>IF($I163="","",'NOV 24'!$CD163)</f>
        <v/>
      </c>
      <c s="253" t="str">
        <f t="shared" si="37"/>
        <v/>
      </c>
      <c s="253"/>
      <c s="306"/>
      <c s="298"/>
      <c s="298"/>
      <c s="298"/>
      <c s="254" t="str">
        <f t="shared" si="38"/>
        <v/>
      </c>
      <c s="298"/>
      <c s="298"/>
      <c s="298"/>
      <c s="298"/>
      <c s="298"/>
      <c s="298"/>
      <c s="298"/>
      <c s="298"/>
    </row>
    <row r="164" spans="1:98" ht="15.75" customHeight="1">
      <c r="A164" s="249" t="str">
        <f>IF('STUDENT DATA SHEET '!A165="","",'STUDENT DATA SHEET '!A165)</f>
        <v/>
      </c>
      <c s="229" t="str">
        <f>IFERROR(IF('STUDENT DATA SHEET '!B165="","",'STUDENT DATA SHEET '!B165),"")</f>
        <v/>
      </c>
      <c s="229" t="str">
        <f>IFERROR(IF('STUDENT DATA SHEET '!C165="","",'STUDENT DATA SHEET '!C165),"")</f>
        <v/>
      </c>
      <c s="229" t="str">
        <f>IFERROR(IF('STUDENT DATA SHEET '!D165="","",'STUDENT DATA SHEET '!D165),"")</f>
        <v/>
      </c>
      <c s="250" t="str">
        <f>IFERROR(IF('STUDENT DATA SHEET '!E165="","",'STUDENT DATA SHEET '!E165),"")</f>
        <v/>
      </c>
      <c s="251" t="str">
        <f>IFERROR(IF('STUDENT DATA SHEET '!F165="","",'STUDENT DATA SHEET '!F165),"")</f>
        <v/>
      </c>
      <c s="229" t="str">
        <f>IFERROR(IF('STUDENT DATA SHEET '!G165="","",'STUDENT DATA SHEET '!G165),"")</f>
        <v/>
      </c>
      <c s="229" t="str">
        <f>IFERROR(IF('STUDENT DATA SHEET '!H165="","",'STUDENT DATA SHEET '!H165),"")</f>
        <v/>
      </c>
      <c s="229" t="str">
        <f>IFERROR(UPPER(IF('STUDENT DATA SHEET '!I165="","",'STUDENT DATA SHEET '!I165)),"")</f>
        <v/>
      </c>
      <c s="229" t="str">
        <f>IFERROR(IF('STUDENT DATA SHEET '!J165="","",'STUDENT DATA SHEET '!J165),"")</f>
        <v/>
      </c>
      <c s="229" t="str">
        <f>IFERROR(IF('STUDENT DATA SHEET '!K165="","",'STUDENT DATA SHEET '!K165),"")</f>
        <v/>
      </c>
      <c s="229"/>
      <c s="102"/>
      <c s="102"/>
      <c s="102"/>
      <c s="102"/>
      <c s="102"/>
      <c s="102"/>
      <c s="102"/>
      <c s="102"/>
      <c s="102"/>
      <c s="102"/>
      <c s="102"/>
      <c s="102"/>
      <c s="102"/>
      <c s="102"/>
      <c s="102"/>
      <c s="102"/>
      <c s="102"/>
      <c s="102"/>
      <c s="102"/>
      <c s="102"/>
      <c s="102"/>
      <c s="102"/>
      <c s="102"/>
      <c s="102"/>
      <c s="102"/>
      <c s="102"/>
      <c s="102"/>
      <c s="102"/>
      <c s="102"/>
      <c s="102"/>
      <c s="102"/>
      <c s="102"/>
      <c s="89" t="str">
        <f>IF(B164="","",_xlfn.AGGREGATE(3,5,$B$6:B164))</f>
        <v/>
      </c>
      <c s="209"/>
      <c s="209"/>
      <c s="102"/>
      <c s="102"/>
      <c s="102"/>
      <c s="102"/>
      <c s="102"/>
      <c s="102"/>
      <c s="102"/>
      <c s="102"/>
      <c s="102"/>
      <c s="102"/>
      <c s="102"/>
      <c s="102"/>
      <c s="102"/>
      <c s="102"/>
      <c s="102"/>
      <c s="102"/>
      <c s="102"/>
      <c s="102"/>
      <c s="102"/>
      <c s="102"/>
      <c s="102"/>
      <c s="102"/>
      <c s="102"/>
      <c s="102"/>
      <c s="102"/>
      <c s="102"/>
      <c s="102"/>
      <c s="102"/>
      <c s="252" t="str">
        <f t="shared" si="32"/>
        <v/>
      </c>
      <c s="252" t="str">
        <f>IF($I164="","",'NOV 24'!$BX164)</f>
        <v/>
      </c>
      <c s="253" t="str">
        <f t="shared" si="33"/>
        <v/>
      </c>
      <c s="252" t="str">
        <f t="shared" si="34"/>
        <v/>
      </c>
      <c s="252" t="str">
        <f>IF($I164="","",'NOV 24'!$CA164)</f>
        <v/>
      </c>
      <c s="253" t="str">
        <f t="shared" si="35"/>
        <v/>
      </c>
      <c s="252" t="str">
        <f t="shared" si="36"/>
        <v/>
      </c>
      <c s="252" t="str">
        <f>IF($I164="","",'NOV 24'!$CD164)</f>
        <v/>
      </c>
      <c s="253" t="str">
        <f t="shared" si="37"/>
        <v/>
      </c>
      <c s="253"/>
      <c s="306"/>
      <c s="298"/>
      <c s="298"/>
      <c s="298"/>
      <c s="254" t="str">
        <f t="shared" si="38"/>
        <v/>
      </c>
      <c s="298"/>
      <c s="298"/>
      <c s="298"/>
      <c s="298"/>
      <c s="298"/>
      <c s="298"/>
      <c s="298"/>
      <c s="298"/>
    </row>
    <row r="165" spans="1:98" ht="15.75" customHeight="1">
      <c r="A165" s="249" t="str">
        <f>IF('STUDENT DATA SHEET '!A166="","",'STUDENT DATA SHEET '!A166)</f>
        <v/>
      </c>
      <c s="229" t="str">
        <f>IFERROR(IF('STUDENT DATA SHEET '!B166="","",'STUDENT DATA SHEET '!B166),"")</f>
        <v/>
      </c>
      <c s="229" t="str">
        <f>IFERROR(IF('STUDENT DATA SHEET '!C166="","",'STUDENT DATA SHEET '!C166),"")</f>
        <v/>
      </c>
      <c s="229" t="str">
        <f>IFERROR(IF('STUDENT DATA SHEET '!D166="","",'STUDENT DATA SHEET '!D166),"")</f>
        <v/>
      </c>
      <c s="250" t="str">
        <f>IFERROR(IF('STUDENT DATA SHEET '!E166="","",'STUDENT DATA SHEET '!E166),"")</f>
        <v/>
      </c>
      <c s="251" t="str">
        <f>IFERROR(IF('STUDENT DATA SHEET '!F166="","",'STUDENT DATA SHEET '!F166),"")</f>
        <v/>
      </c>
      <c s="229" t="str">
        <f>IFERROR(IF('STUDENT DATA SHEET '!G166="","",'STUDENT DATA SHEET '!G166),"")</f>
        <v/>
      </c>
      <c s="229" t="str">
        <f>IFERROR(IF('STUDENT DATA SHEET '!H166="","",'STUDENT DATA SHEET '!H166),"")</f>
        <v/>
      </c>
      <c s="229" t="str">
        <f>IFERROR(UPPER(IF('STUDENT DATA SHEET '!I166="","",'STUDENT DATA SHEET '!I166)),"")</f>
        <v/>
      </c>
      <c s="229" t="str">
        <f>IFERROR(IF('STUDENT DATA SHEET '!J166="","",'STUDENT DATA SHEET '!J166),"")</f>
        <v/>
      </c>
      <c s="229" t="str">
        <f>IFERROR(IF('STUDENT DATA SHEET '!K166="","",'STUDENT DATA SHEET '!K166),"")</f>
        <v/>
      </c>
      <c s="229"/>
      <c s="102"/>
      <c s="102"/>
      <c s="102"/>
      <c s="102"/>
      <c s="102"/>
      <c s="102"/>
      <c s="102"/>
      <c s="102"/>
      <c s="102"/>
      <c s="102"/>
      <c s="102"/>
      <c s="102"/>
      <c s="102"/>
      <c s="102"/>
      <c s="102"/>
      <c s="102"/>
      <c s="102"/>
      <c s="102"/>
      <c s="102"/>
      <c s="102"/>
      <c s="102"/>
      <c s="102"/>
      <c s="102"/>
      <c s="102"/>
      <c s="102"/>
      <c s="102"/>
      <c s="102"/>
      <c s="102"/>
      <c s="102"/>
      <c s="102"/>
      <c s="102"/>
      <c s="102"/>
      <c s="89" t="str">
        <f>IF(B165="","",_xlfn.AGGREGATE(3,5,$B$6:B165))</f>
        <v/>
      </c>
      <c s="209"/>
      <c s="209"/>
      <c s="102"/>
      <c s="102"/>
      <c s="102"/>
      <c s="102"/>
      <c s="102"/>
      <c s="102"/>
      <c s="102"/>
      <c s="102"/>
      <c s="102"/>
      <c s="102"/>
      <c s="102"/>
      <c s="102"/>
      <c s="102"/>
      <c s="102"/>
      <c s="102"/>
      <c s="102"/>
      <c s="102"/>
      <c s="102"/>
      <c s="102"/>
      <c s="102"/>
      <c s="102"/>
      <c s="102"/>
      <c s="102"/>
      <c s="102"/>
      <c s="102"/>
      <c s="102"/>
      <c s="102"/>
      <c s="102"/>
      <c s="252" t="str">
        <f t="shared" si="32"/>
        <v/>
      </c>
      <c s="252" t="str">
        <f>IF($I165="","",'NOV 24'!$BX165)</f>
        <v/>
      </c>
      <c s="253" t="str">
        <f t="shared" si="33"/>
        <v/>
      </c>
      <c s="252" t="str">
        <f t="shared" si="34"/>
        <v/>
      </c>
      <c s="252" t="str">
        <f>IF($I165="","",'NOV 24'!$CA165)</f>
        <v/>
      </c>
      <c s="253" t="str">
        <f t="shared" si="35"/>
        <v/>
      </c>
      <c s="252" t="str">
        <f t="shared" si="36"/>
        <v/>
      </c>
      <c s="252" t="str">
        <f>IF($I165="","",'NOV 24'!$CD165)</f>
        <v/>
      </c>
      <c s="253" t="str">
        <f t="shared" si="37"/>
        <v/>
      </c>
      <c s="253"/>
      <c s="306"/>
      <c s="298"/>
      <c s="298"/>
      <c s="298"/>
      <c s="254" t="str">
        <f t="shared" si="38"/>
        <v/>
      </c>
      <c s="298"/>
      <c s="298"/>
      <c s="298"/>
      <c s="298"/>
      <c s="298"/>
      <c s="298"/>
      <c s="298"/>
      <c s="298"/>
    </row>
    <row r="166" spans="1:98" ht="15.75" customHeight="1">
      <c r="A166" s="249" t="str">
        <f>IF('STUDENT DATA SHEET '!A167="","",'STUDENT DATA SHEET '!A167)</f>
        <v/>
      </c>
      <c s="229" t="str">
        <f>IFERROR(IF('STUDENT DATA SHEET '!B167="","",'STUDENT DATA SHEET '!B167),"")</f>
        <v/>
      </c>
      <c s="229" t="str">
        <f>IFERROR(IF('STUDENT DATA SHEET '!C167="","",'STUDENT DATA SHEET '!C167),"")</f>
        <v/>
      </c>
      <c s="229" t="str">
        <f>IFERROR(IF('STUDENT DATA SHEET '!D167="","",'STUDENT DATA SHEET '!D167),"")</f>
        <v/>
      </c>
      <c s="250" t="str">
        <f>IFERROR(IF('STUDENT DATA SHEET '!E167="","",'STUDENT DATA SHEET '!E167),"")</f>
        <v/>
      </c>
      <c s="251" t="str">
        <f>IFERROR(IF('STUDENT DATA SHEET '!F167="","",'STUDENT DATA SHEET '!F167),"")</f>
        <v/>
      </c>
      <c s="229" t="str">
        <f>IFERROR(IF('STUDENT DATA SHEET '!G167="","",'STUDENT DATA SHEET '!G167),"")</f>
        <v/>
      </c>
      <c s="229" t="str">
        <f>IFERROR(IF('STUDENT DATA SHEET '!H167="","",'STUDENT DATA SHEET '!H167),"")</f>
        <v/>
      </c>
      <c s="229" t="str">
        <f>IFERROR(UPPER(IF('STUDENT DATA SHEET '!I167="","",'STUDENT DATA SHEET '!I167)),"")</f>
        <v/>
      </c>
      <c s="229" t="str">
        <f>IFERROR(IF('STUDENT DATA SHEET '!J167="","",'STUDENT DATA SHEET '!J167),"")</f>
        <v/>
      </c>
      <c s="229" t="str">
        <f>IFERROR(IF('STUDENT DATA SHEET '!K167="","",'STUDENT DATA SHEET '!K167),"")</f>
        <v/>
      </c>
      <c s="229"/>
      <c s="102"/>
      <c s="102"/>
      <c s="102"/>
      <c s="102"/>
      <c s="102"/>
      <c s="102"/>
      <c s="102"/>
      <c s="102"/>
      <c s="102"/>
      <c s="102"/>
      <c s="102"/>
      <c s="102"/>
      <c s="102"/>
      <c s="102"/>
      <c s="102"/>
      <c s="102"/>
      <c s="102"/>
      <c s="102"/>
      <c s="102"/>
      <c s="102"/>
      <c s="102"/>
      <c s="102"/>
      <c s="102"/>
      <c s="102"/>
      <c s="102"/>
      <c s="102"/>
      <c s="102"/>
      <c s="102"/>
      <c s="102"/>
      <c s="102"/>
      <c s="102"/>
      <c s="102"/>
      <c s="89" t="str">
        <f>IF(B166="","",_xlfn.AGGREGATE(3,5,$B$6:B166))</f>
        <v/>
      </c>
      <c s="209"/>
      <c s="209"/>
      <c s="102"/>
      <c s="102"/>
      <c s="102"/>
      <c s="102"/>
      <c s="102"/>
      <c s="102"/>
      <c s="102"/>
      <c s="102"/>
      <c s="102"/>
      <c s="102"/>
      <c s="102"/>
      <c s="102"/>
      <c s="102"/>
      <c s="102"/>
      <c s="102"/>
      <c s="102"/>
      <c s="102"/>
      <c s="102"/>
      <c s="102"/>
      <c s="102"/>
      <c s="102"/>
      <c s="102"/>
      <c s="102"/>
      <c s="102"/>
      <c s="102"/>
      <c s="102"/>
      <c s="102"/>
      <c s="102"/>
      <c s="252" t="str">
        <f t="shared" si="32"/>
        <v/>
      </c>
      <c s="252" t="str">
        <f>IF($I166="","",'NOV 24'!$BX166)</f>
        <v/>
      </c>
      <c s="253" t="str">
        <f t="shared" si="33"/>
        <v/>
      </c>
      <c s="252" t="str">
        <f t="shared" si="34"/>
        <v/>
      </c>
      <c s="252" t="str">
        <f>IF($I166="","",'NOV 24'!$CA166)</f>
        <v/>
      </c>
      <c s="253" t="str">
        <f t="shared" si="35"/>
        <v/>
      </c>
      <c s="252" t="str">
        <f t="shared" si="36"/>
        <v/>
      </c>
      <c s="252" t="str">
        <f>IF($I166="","",'NOV 24'!$CD166)</f>
        <v/>
      </c>
      <c s="253" t="str">
        <f t="shared" si="37"/>
        <v/>
      </c>
      <c s="253"/>
      <c s="306"/>
      <c s="298"/>
      <c s="298"/>
      <c s="298"/>
      <c s="254" t="str">
        <f t="shared" si="38"/>
        <v/>
      </c>
      <c s="298"/>
      <c s="298"/>
      <c s="298"/>
      <c s="298"/>
      <c s="298"/>
      <c s="298"/>
      <c s="298"/>
      <c s="298"/>
    </row>
    <row r="167" spans="1:98" ht="15.75" customHeight="1">
      <c r="A167" s="249" t="str">
        <f>IF('STUDENT DATA SHEET '!A168="","",'STUDENT DATA SHEET '!A168)</f>
        <v/>
      </c>
      <c s="229" t="str">
        <f>IFERROR(IF('STUDENT DATA SHEET '!B168="","",'STUDENT DATA SHEET '!B168),"")</f>
        <v/>
      </c>
      <c s="229" t="str">
        <f>IFERROR(IF('STUDENT DATA SHEET '!C168="","",'STUDENT DATA SHEET '!C168),"")</f>
        <v/>
      </c>
      <c s="229" t="str">
        <f>IFERROR(IF('STUDENT DATA SHEET '!D168="","",'STUDENT DATA SHEET '!D168),"")</f>
        <v/>
      </c>
      <c s="250" t="str">
        <f>IFERROR(IF('STUDENT DATA SHEET '!E168="","",'STUDENT DATA SHEET '!E168),"")</f>
        <v/>
      </c>
      <c s="251" t="str">
        <f>IFERROR(IF('STUDENT DATA SHEET '!F168="","",'STUDENT DATA SHEET '!F168),"")</f>
        <v/>
      </c>
      <c s="229" t="str">
        <f>IFERROR(IF('STUDENT DATA SHEET '!G168="","",'STUDENT DATA SHEET '!G168),"")</f>
        <v/>
      </c>
      <c s="229" t="str">
        <f>IFERROR(IF('STUDENT DATA SHEET '!H168="","",'STUDENT DATA SHEET '!H168),"")</f>
        <v/>
      </c>
      <c s="229" t="str">
        <f>IFERROR(UPPER(IF('STUDENT DATA SHEET '!I168="","",'STUDENT DATA SHEET '!I168)),"")</f>
        <v/>
      </c>
      <c s="229" t="str">
        <f>IFERROR(IF('STUDENT DATA SHEET '!J168="","",'STUDENT DATA SHEET '!J168),"")</f>
        <v/>
      </c>
      <c s="229" t="str">
        <f>IFERROR(IF('STUDENT DATA SHEET '!K168="","",'STUDENT DATA SHEET '!K168),"")</f>
        <v/>
      </c>
      <c s="229"/>
      <c s="102"/>
      <c s="102"/>
      <c s="102"/>
      <c s="102"/>
      <c s="102"/>
      <c s="102"/>
      <c s="102"/>
      <c s="102"/>
      <c s="102"/>
      <c s="102"/>
      <c s="102"/>
      <c s="102"/>
      <c s="102"/>
      <c s="102"/>
      <c s="102"/>
      <c s="102"/>
      <c s="102"/>
      <c s="102"/>
      <c s="102"/>
      <c s="102"/>
      <c s="102"/>
      <c s="102"/>
      <c s="102"/>
      <c s="102"/>
      <c s="102"/>
      <c s="102"/>
      <c s="102"/>
      <c s="102"/>
      <c s="102"/>
      <c s="102"/>
      <c s="102"/>
      <c s="102"/>
      <c s="89" t="str">
        <f>IF(B167="","",_xlfn.AGGREGATE(3,5,$B$6:B167))</f>
        <v/>
      </c>
      <c s="209"/>
      <c s="209"/>
      <c s="102"/>
      <c s="102"/>
      <c s="102"/>
      <c s="102"/>
      <c s="102"/>
      <c s="102"/>
      <c s="102"/>
      <c s="102"/>
      <c s="102"/>
      <c s="102"/>
      <c s="102"/>
      <c s="102"/>
      <c s="102"/>
      <c s="102"/>
      <c s="102"/>
      <c s="102"/>
      <c s="102"/>
      <c s="102"/>
      <c s="102"/>
      <c s="102"/>
      <c s="102"/>
      <c s="102"/>
      <c s="102"/>
      <c s="102"/>
      <c s="102"/>
      <c s="102"/>
      <c s="102"/>
      <c s="102"/>
      <c s="252" t="str">
        <f t="shared" si="32"/>
        <v/>
      </c>
      <c s="252" t="str">
        <f>IF($I167="","",'NOV 24'!$BX167)</f>
        <v/>
      </c>
      <c s="253" t="str">
        <f t="shared" si="33"/>
        <v/>
      </c>
      <c s="252" t="str">
        <f t="shared" si="34"/>
        <v/>
      </c>
      <c s="252" t="str">
        <f>IF($I167="","",'NOV 24'!$CA167)</f>
        <v/>
      </c>
      <c s="253" t="str">
        <f t="shared" si="35"/>
        <v/>
      </c>
      <c s="252" t="str">
        <f t="shared" si="36"/>
        <v/>
      </c>
      <c s="252" t="str">
        <f>IF($I167="","",'NOV 24'!$CD167)</f>
        <v/>
      </c>
      <c s="253" t="str">
        <f t="shared" si="37"/>
        <v/>
      </c>
      <c s="253"/>
      <c s="306"/>
      <c s="298"/>
      <c s="298"/>
      <c s="298"/>
      <c s="254" t="str">
        <f t="shared" si="38"/>
        <v/>
      </c>
      <c s="298"/>
      <c s="298"/>
      <c s="298"/>
      <c s="298"/>
      <c s="298"/>
      <c s="298"/>
      <c s="298"/>
      <c s="298"/>
    </row>
    <row r="168" spans="1:98" ht="15.75" customHeight="1">
      <c r="A168" s="249" t="str">
        <f>IF('STUDENT DATA SHEET '!A169="","",'STUDENT DATA SHEET '!A169)</f>
        <v/>
      </c>
      <c s="229" t="str">
        <f>IFERROR(IF('STUDENT DATA SHEET '!B169="","",'STUDENT DATA SHEET '!B169),"")</f>
        <v/>
      </c>
      <c s="229" t="str">
        <f>IFERROR(IF('STUDENT DATA SHEET '!C169="","",'STUDENT DATA SHEET '!C169),"")</f>
        <v/>
      </c>
      <c s="229" t="str">
        <f>IFERROR(IF('STUDENT DATA SHEET '!D169="","",'STUDENT DATA SHEET '!D169),"")</f>
        <v/>
      </c>
      <c s="250" t="str">
        <f>IFERROR(IF('STUDENT DATA SHEET '!E169="","",'STUDENT DATA SHEET '!E169),"")</f>
        <v/>
      </c>
      <c s="251" t="str">
        <f>IFERROR(IF('STUDENT DATA SHEET '!F169="","",'STUDENT DATA SHEET '!F169),"")</f>
        <v/>
      </c>
      <c s="229" t="str">
        <f>IFERROR(IF('STUDENT DATA SHEET '!G169="","",'STUDENT DATA SHEET '!G169),"")</f>
        <v/>
      </c>
      <c s="229" t="str">
        <f>IFERROR(IF('STUDENT DATA SHEET '!H169="","",'STUDENT DATA SHEET '!H169),"")</f>
        <v/>
      </c>
      <c s="229" t="str">
        <f>IFERROR(UPPER(IF('STUDENT DATA SHEET '!I169="","",'STUDENT DATA SHEET '!I169)),"")</f>
        <v/>
      </c>
      <c s="229" t="str">
        <f>IFERROR(IF('STUDENT DATA SHEET '!J169="","",'STUDENT DATA SHEET '!J169),"")</f>
        <v/>
      </c>
      <c s="229" t="str">
        <f>IFERROR(IF('STUDENT DATA SHEET '!K169="","",'STUDENT DATA SHEET '!K169),"")</f>
        <v/>
      </c>
      <c s="229"/>
      <c s="102"/>
      <c s="102"/>
      <c s="102"/>
      <c s="102"/>
      <c s="102"/>
      <c s="102"/>
      <c s="102"/>
      <c s="102"/>
      <c s="102"/>
      <c s="102"/>
      <c s="102"/>
      <c s="102"/>
      <c s="102"/>
      <c s="102"/>
      <c s="102"/>
      <c s="102"/>
      <c s="102"/>
      <c s="102"/>
      <c s="102"/>
      <c s="102"/>
      <c s="102"/>
      <c s="102"/>
      <c s="102"/>
      <c s="102"/>
      <c s="102"/>
      <c s="102"/>
      <c s="102"/>
      <c s="102"/>
      <c s="102"/>
      <c s="102"/>
      <c s="102"/>
      <c s="102"/>
      <c s="89" t="str">
        <f>IF(B168="","",_xlfn.AGGREGATE(3,5,$B$6:B168))</f>
        <v/>
      </c>
      <c s="209"/>
      <c s="209"/>
      <c s="102"/>
      <c s="102"/>
      <c s="102"/>
      <c s="102"/>
      <c s="102"/>
      <c s="102"/>
      <c s="102"/>
      <c s="102"/>
      <c s="102"/>
      <c s="102"/>
      <c s="102"/>
      <c s="102"/>
      <c s="102"/>
      <c s="102"/>
      <c s="102"/>
      <c s="102"/>
      <c s="102"/>
      <c s="102"/>
      <c s="102"/>
      <c s="102"/>
      <c s="102"/>
      <c s="102"/>
      <c s="102"/>
      <c s="102"/>
      <c s="102"/>
      <c s="102"/>
      <c s="102"/>
      <c s="102"/>
      <c s="252" t="str">
        <f t="shared" si="32"/>
        <v/>
      </c>
      <c s="252" t="str">
        <f>IF($I168="","",'NOV 24'!$BX168)</f>
        <v/>
      </c>
      <c s="253" t="str">
        <f t="shared" si="33"/>
        <v/>
      </c>
      <c s="252" t="str">
        <f t="shared" si="34"/>
        <v/>
      </c>
      <c s="252" t="str">
        <f>IF($I168="","",'NOV 24'!$CA168)</f>
        <v/>
      </c>
      <c s="253" t="str">
        <f t="shared" si="35"/>
        <v/>
      </c>
      <c s="252" t="str">
        <f t="shared" si="36"/>
        <v/>
      </c>
      <c s="252" t="str">
        <f>IF($I168="","",'NOV 24'!$CD168)</f>
        <v/>
      </c>
      <c s="253" t="str">
        <f t="shared" si="37"/>
        <v/>
      </c>
      <c s="253"/>
      <c s="306"/>
      <c s="298"/>
      <c s="298"/>
      <c s="298"/>
      <c s="254" t="str">
        <f t="shared" si="38"/>
        <v/>
      </c>
      <c s="298"/>
      <c s="298"/>
      <c s="298"/>
      <c s="298"/>
      <c s="298"/>
      <c s="298"/>
      <c s="298"/>
      <c s="298"/>
    </row>
    <row r="169" spans="1:98" ht="15.75" customHeight="1">
      <c r="A169" s="249" t="str">
        <f>IF('STUDENT DATA SHEET '!A170="","",'STUDENT DATA SHEET '!A170)</f>
        <v/>
      </c>
      <c s="229" t="str">
        <f>IFERROR(IF('STUDENT DATA SHEET '!B170="","",'STUDENT DATA SHEET '!B170),"")</f>
        <v/>
      </c>
      <c s="229" t="str">
        <f>IFERROR(IF('STUDENT DATA SHEET '!C170="","",'STUDENT DATA SHEET '!C170),"")</f>
        <v/>
      </c>
      <c s="229" t="str">
        <f>IFERROR(IF('STUDENT DATA SHEET '!D170="","",'STUDENT DATA SHEET '!D170),"")</f>
        <v/>
      </c>
      <c s="250" t="str">
        <f>IFERROR(IF('STUDENT DATA SHEET '!E170="","",'STUDENT DATA SHEET '!E170),"")</f>
        <v/>
      </c>
      <c s="251" t="str">
        <f>IFERROR(IF('STUDENT DATA SHEET '!F170="","",'STUDENT DATA SHEET '!F170),"")</f>
        <v/>
      </c>
      <c s="229" t="str">
        <f>IFERROR(IF('STUDENT DATA SHEET '!G170="","",'STUDENT DATA SHEET '!G170),"")</f>
        <v/>
      </c>
      <c s="229" t="str">
        <f>IFERROR(IF('STUDENT DATA SHEET '!H170="","",'STUDENT DATA SHEET '!H170),"")</f>
        <v/>
      </c>
      <c s="229" t="str">
        <f>IFERROR(UPPER(IF('STUDENT DATA SHEET '!I170="","",'STUDENT DATA SHEET '!I170)),"")</f>
        <v/>
      </c>
      <c s="229" t="str">
        <f>IFERROR(IF('STUDENT DATA SHEET '!J170="","",'STUDENT DATA SHEET '!J170),"")</f>
        <v/>
      </c>
      <c s="229" t="str">
        <f>IFERROR(IF('STUDENT DATA SHEET '!K170="","",'STUDENT DATA SHEET '!K170),"")</f>
        <v/>
      </c>
      <c s="229"/>
      <c s="102"/>
      <c s="102"/>
      <c s="102"/>
      <c s="102"/>
      <c s="102"/>
      <c s="102"/>
      <c s="102"/>
      <c s="102"/>
      <c s="102"/>
      <c s="102"/>
      <c s="102"/>
      <c s="102"/>
      <c s="102"/>
      <c s="102"/>
      <c s="102"/>
      <c s="102"/>
      <c s="102"/>
      <c s="102"/>
      <c s="102"/>
      <c s="102"/>
      <c s="102"/>
      <c s="102"/>
      <c s="102"/>
      <c s="102"/>
      <c s="102"/>
      <c s="102"/>
      <c s="102"/>
      <c s="102"/>
      <c s="102"/>
      <c s="102"/>
      <c s="102"/>
      <c s="102"/>
      <c s="89" t="str">
        <f>IF(B169="","",_xlfn.AGGREGATE(3,5,$B$6:B169))</f>
        <v/>
      </c>
      <c s="209"/>
      <c s="209"/>
      <c s="102"/>
      <c s="102"/>
      <c s="102"/>
      <c s="102"/>
      <c s="102"/>
      <c s="102"/>
      <c s="102"/>
      <c s="102"/>
      <c s="102"/>
      <c s="102"/>
      <c s="102"/>
      <c s="102"/>
      <c s="102"/>
      <c s="102"/>
      <c s="102"/>
      <c s="102"/>
      <c s="102"/>
      <c s="102"/>
      <c s="102"/>
      <c s="102"/>
      <c s="102"/>
      <c s="102"/>
      <c s="102"/>
      <c s="102"/>
      <c s="102"/>
      <c s="102"/>
      <c s="102"/>
      <c s="102"/>
      <c s="252" t="str">
        <f t="shared" si="32"/>
        <v/>
      </c>
      <c s="252" t="str">
        <f>IF($I169="","",'NOV 24'!$BX169)</f>
        <v/>
      </c>
      <c s="253" t="str">
        <f t="shared" si="33"/>
        <v/>
      </c>
      <c s="252" t="str">
        <f t="shared" si="34"/>
        <v/>
      </c>
      <c s="252" t="str">
        <f>IF($I169="","",'NOV 24'!$CA169)</f>
        <v/>
      </c>
      <c s="253" t="str">
        <f t="shared" si="35"/>
        <v/>
      </c>
      <c s="252" t="str">
        <f t="shared" si="36"/>
        <v/>
      </c>
      <c s="252" t="str">
        <f>IF($I169="","",'NOV 24'!$CD169)</f>
        <v/>
      </c>
      <c s="253" t="str">
        <f t="shared" si="37"/>
        <v/>
      </c>
      <c s="253"/>
      <c s="306"/>
      <c s="298"/>
      <c s="298"/>
      <c s="298"/>
      <c s="254" t="str">
        <f t="shared" si="38"/>
        <v/>
      </c>
      <c s="298"/>
      <c s="298"/>
      <c s="298"/>
      <c s="298"/>
      <c s="298"/>
      <c s="298"/>
      <c s="298"/>
      <c s="298"/>
    </row>
    <row r="170" spans="1:98" ht="15.75" customHeight="1">
      <c r="A170" s="249" t="str">
        <f>IF('STUDENT DATA SHEET '!A171="","",'STUDENT DATA SHEET '!A171)</f>
        <v/>
      </c>
      <c s="229" t="str">
        <f>IFERROR(IF('STUDENT DATA SHEET '!B171="","",'STUDENT DATA SHEET '!B171),"")</f>
        <v/>
      </c>
      <c s="229" t="str">
        <f>IFERROR(IF('STUDENT DATA SHEET '!C171="","",'STUDENT DATA SHEET '!C171),"")</f>
        <v/>
      </c>
      <c s="229" t="str">
        <f>IFERROR(IF('STUDENT DATA SHEET '!D171="","",'STUDENT DATA SHEET '!D171),"")</f>
        <v/>
      </c>
      <c s="250" t="str">
        <f>IFERROR(IF('STUDENT DATA SHEET '!E171="","",'STUDENT DATA SHEET '!E171),"")</f>
        <v/>
      </c>
      <c s="251" t="str">
        <f>IFERROR(IF('STUDENT DATA SHEET '!F171="","",'STUDENT DATA SHEET '!F171),"")</f>
        <v/>
      </c>
      <c s="229" t="str">
        <f>IFERROR(IF('STUDENT DATA SHEET '!G171="","",'STUDENT DATA SHEET '!G171),"")</f>
        <v/>
      </c>
      <c s="229" t="str">
        <f>IFERROR(IF('STUDENT DATA SHEET '!H171="","",'STUDENT DATA SHEET '!H171),"")</f>
        <v/>
      </c>
      <c s="229" t="str">
        <f>IFERROR(UPPER(IF('STUDENT DATA SHEET '!I171="","",'STUDENT DATA SHEET '!I171)),"")</f>
        <v/>
      </c>
      <c s="229" t="str">
        <f>IFERROR(IF('STUDENT DATA SHEET '!J171="","",'STUDENT DATA SHEET '!J171),"")</f>
        <v/>
      </c>
      <c s="229" t="str">
        <f>IFERROR(IF('STUDENT DATA SHEET '!K171="","",'STUDENT DATA SHEET '!K171),"")</f>
        <v/>
      </c>
      <c s="229"/>
      <c s="102"/>
      <c s="102"/>
      <c s="102"/>
      <c s="102"/>
      <c s="102"/>
      <c s="102"/>
      <c s="102"/>
      <c s="102"/>
      <c s="102"/>
      <c s="102"/>
      <c s="102"/>
      <c s="102"/>
      <c s="102"/>
      <c s="102"/>
      <c s="102"/>
      <c s="102"/>
      <c s="102"/>
      <c s="102"/>
      <c s="102"/>
      <c s="102"/>
      <c s="102"/>
      <c s="102"/>
      <c s="102"/>
      <c s="102"/>
      <c s="102"/>
      <c s="102"/>
      <c s="102"/>
      <c s="102"/>
      <c s="102"/>
      <c s="102"/>
      <c s="102"/>
      <c s="102"/>
      <c s="89" t="str">
        <f>IF(B170="","",_xlfn.AGGREGATE(3,5,$B$6:B170))</f>
        <v/>
      </c>
      <c s="209"/>
      <c s="209"/>
      <c s="102"/>
      <c s="102"/>
      <c s="102"/>
      <c s="102"/>
      <c s="102"/>
      <c s="102"/>
      <c s="102"/>
      <c s="102"/>
      <c s="102"/>
      <c s="102"/>
      <c s="102"/>
      <c s="102"/>
      <c s="102"/>
      <c s="102"/>
      <c s="102"/>
      <c s="102"/>
      <c s="102"/>
      <c s="102"/>
      <c s="102"/>
      <c s="102"/>
      <c s="102"/>
      <c s="102"/>
      <c s="102"/>
      <c s="102"/>
      <c s="102"/>
      <c s="102"/>
      <c s="102"/>
      <c s="102"/>
      <c s="252" t="str">
        <f t="shared" si="32"/>
        <v/>
      </c>
      <c s="252" t="str">
        <f>IF($I170="","",'NOV 24'!$BX170)</f>
        <v/>
      </c>
      <c s="253" t="str">
        <f t="shared" si="33"/>
        <v/>
      </c>
      <c s="252" t="str">
        <f t="shared" si="34"/>
        <v/>
      </c>
      <c s="252" t="str">
        <f>IF($I170="","",'NOV 24'!$CA170)</f>
        <v/>
      </c>
      <c s="253" t="str">
        <f t="shared" si="35"/>
        <v/>
      </c>
      <c s="252" t="str">
        <f t="shared" si="36"/>
        <v/>
      </c>
      <c s="252" t="str">
        <f>IF($I170="","",'NOV 24'!$CD170)</f>
        <v/>
      </c>
      <c s="253" t="str">
        <f t="shared" si="37"/>
        <v/>
      </c>
      <c s="253"/>
      <c s="306"/>
      <c s="298"/>
      <c s="298"/>
      <c s="298"/>
      <c s="254" t="str">
        <f t="shared" si="38"/>
        <v/>
      </c>
      <c s="298"/>
      <c s="298"/>
      <c s="298"/>
      <c s="298"/>
      <c s="298"/>
      <c s="298"/>
      <c s="298"/>
      <c s="298"/>
    </row>
    <row r="171" spans="1:98" ht="15.75" customHeight="1">
      <c r="A171" s="249" t="str">
        <f>IF('STUDENT DATA SHEET '!A172="","",'STUDENT DATA SHEET '!A172)</f>
        <v/>
      </c>
      <c s="229" t="str">
        <f>IFERROR(IF('STUDENT DATA SHEET '!B172="","",'STUDENT DATA SHEET '!B172),"")</f>
        <v/>
      </c>
      <c s="229" t="str">
        <f>IFERROR(IF('STUDENT DATA SHEET '!C172="","",'STUDENT DATA SHEET '!C172),"")</f>
        <v/>
      </c>
      <c s="229" t="str">
        <f>IFERROR(IF('STUDENT DATA SHEET '!D172="","",'STUDENT DATA SHEET '!D172),"")</f>
        <v/>
      </c>
      <c s="250" t="str">
        <f>IFERROR(IF('STUDENT DATA SHEET '!E172="","",'STUDENT DATA SHEET '!E172),"")</f>
        <v/>
      </c>
      <c s="251" t="str">
        <f>IFERROR(IF('STUDENT DATA SHEET '!F172="","",'STUDENT DATA SHEET '!F172),"")</f>
        <v/>
      </c>
      <c s="229" t="str">
        <f>IFERROR(IF('STUDENT DATA SHEET '!G172="","",'STUDENT DATA SHEET '!G172),"")</f>
        <v/>
      </c>
      <c s="229" t="str">
        <f>IFERROR(IF('STUDENT DATA SHEET '!H172="","",'STUDENT DATA SHEET '!H172),"")</f>
        <v/>
      </c>
      <c s="229" t="str">
        <f>IFERROR(UPPER(IF('STUDENT DATA SHEET '!I172="","",'STUDENT DATA SHEET '!I172)),"")</f>
        <v/>
      </c>
      <c s="229" t="str">
        <f>IFERROR(IF('STUDENT DATA SHEET '!J172="","",'STUDENT DATA SHEET '!J172),"")</f>
        <v/>
      </c>
      <c s="229" t="str">
        <f>IFERROR(IF('STUDENT DATA SHEET '!K172="","",'STUDENT DATA SHEET '!K172),"")</f>
        <v/>
      </c>
      <c s="229"/>
      <c s="102"/>
      <c s="102"/>
      <c s="102"/>
      <c s="102"/>
      <c s="102"/>
      <c s="102"/>
      <c s="102"/>
      <c s="102"/>
      <c s="102"/>
      <c s="102"/>
      <c s="102"/>
      <c s="102"/>
      <c s="102"/>
      <c s="102"/>
      <c s="102"/>
      <c s="102"/>
      <c s="102"/>
      <c s="102"/>
      <c s="102"/>
      <c s="102"/>
      <c s="102"/>
      <c s="102"/>
      <c s="102"/>
      <c s="102"/>
      <c s="102"/>
      <c s="102"/>
      <c s="102"/>
      <c s="102"/>
      <c s="102"/>
      <c s="102"/>
      <c s="102"/>
      <c s="102"/>
      <c s="89" t="str">
        <f>IF(B171="","",_xlfn.AGGREGATE(3,5,$B$6:B171))</f>
        <v/>
      </c>
      <c s="209"/>
      <c s="209"/>
      <c s="102"/>
      <c s="102"/>
      <c s="102"/>
      <c s="102"/>
      <c s="102"/>
      <c s="102"/>
      <c s="102"/>
      <c s="102"/>
      <c s="102"/>
      <c s="102"/>
      <c s="102"/>
      <c s="102"/>
      <c s="102"/>
      <c s="102"/>
      <c s="102"/>
      <c s="102"/>
      <c s="102"/>
      <c s="102"/>
      <c s="102"/>
      <c s="102"/>
      <c s="102"/>
      <c s="102"/>
      <c s="102"/>
      <c s="102"/>
      <c s="102"/>
      <c s="102"/>
      <c s="102"/>
      <c s="102"/>
      <c s="252" t="str">
        <f t="shared" si="32"/>
        <v/>
      </c>
      <c s="252" t="str">
        <f>IF($I171="","",'NOV 24'!$BX171)</f>
        <v/>
      </c>
      <c s="253" t="str">
        <f t="shared" si="33"/>
        <v/>
      </c>
      <c s="252" t="str">
        <f t="shared" si="34"/>
        <v/>
      </c>
      <c s="252" t="str">
        <f>IF($I171="","",'NOV 24'!$CA171)</f>
        <v/>
      </c>
      <c s="253" t="str">
        <f t="shared" si="35"/>
        <v/>
      </c>
      <c s="252" t="str">
        <f t="shared" si="36"/>
        <v/>
      </c>
      <c s="252" t="str">
        <f>IF($I171="","",'NOV 24'!$CD171)</f>
        <v/>
      </c>
      <c s="253" t="str">
        <f t="shared" si="37"/>
        <v/>
      </c>
      <c s="253"/>
      <c s="306"/>
      <c s="298"/>
      <c s="298"/>
      <c s="298"/>
      <c s="254" t="str">
        <f t="shared" si="38"/>
        <v/>
      </c>
      <c s="298"/>
      <c s="298"/>
      <c s="298"/>
      <c s="298"/>
      <c s="298"/>
      <c s="298"/>
      <c s="298"/>
      <c s="298"/>
    </row>
    <row r="172" spans="1:98" ht="15.75" customHeight="1">
      <c r="A172" s="249" t="str">
        <f>IF('STUDENT DATA SHEET '!A173="","",'STUDENT DATA SHEET '!A173)</f>
        <v/>
      </c>
      <c s="229" t="str">
        <f>IFERROR(IF('STUDENT DATA SHEET '!B173="","",'STUDENT DATA SHEET '!B173),"")</f>
        <v/>
      </c>
      <c s="229" t="str">
        <f>IFERROR(IF('STUDENT DATA SHEET '!C173="","",'STUDENT DATA SHEET '!C173),"")</f>
        <v/>
      </c>
      <c s="229" t="str">
        <f>IFERROR(IF('STUDENT DATA SHEET '!D173="","",'STUDENT DATA SHEET '!D173),"")</f>
        <v/>
      </c>
      <c s="250" t="str">
        <f>IFERROR(IF('STUDENT DATA SHEET '!E173="","",'STUDENT DATA SHEET '!E173),"")</f>
        <v/>
      </c>
      <c s="251" t="str">
        <f>IFERROR(IF('STUDENT DATA SHEET '!F173="","",'STUDENT DATA SHEET '!F173),"")</f>
        <v/>
      </c>
      <c s="229" t="str">
        <f>IFERROR(IF('STUDENT DATA SHEET '!G173="","",'STUDENT DATA SHEET '!G173),"")</f>
        <v/>
      </c>
      <c s="229" t="str">
        <f>IFERROR(IF('STUDENT DATA SHEET '!H173="","",'STUDENT DATA SHEET '!H173),"")</f>
        <v/>
      </c>
      <c s="229" t="str">
        <f>IFERROR(UPPER(IF('STUDENT DATA SHEET '!I173="","",'STUDENT DATA SHEET '!I173)),"")</f>
        <v/>
      </c>
      <c s="229" t="str">
        <f>IFERROR(IF('STUDENT DATA SHEET '!J173="","",'STUDENT DATA SHEET '!J173),"")</f>
        <v/>
      </c>
      <c s="229" t="str">
        <f>IFERROR(IF('STUDENT DATA SHEET '!K173="","",'STUDENT DATA SHEET '!K173),"")</f>
        <v/>
      </c>
      <c s="229"/>
      <c s="102"/>
      <c s="102"/>
      <c s="102"/>
      <c s="102"/>
      <c s="102"/>
      <c s="102"/>
      <c s="102"/>
      <c s="102"/>
      <c s="102"/>
      <c s="102"/>
      <c s="102"/>
      <c s="102"/>
      <c s="102"/>
      <c s="102"/>
      <c s="102"/>
      <c s="102"/>
      <c s="102"/>
      <c s="102"/>
      <c s="102"/>
      <c s="102"/>
      <c s="102"/>
      <c s="102"/>
      <c s="102"/>
      <c s="102"/>
      <c s="102"/>
      <c s="102"/>
      <c s="102"/>
      <c s="102"/>
      <c s="102"/>
      <c s="102"/>
      <c s="102"/>
      <c s="102"/>
      <c s="89" t="str">
        <f>IF(B172="","",_xlfn.AGGREGATE(3,5,$B$6:B172))</f>
        <v/>
      </c>
      <c s="209"/>
      <c s="209"/>
      <c s="102"/>
      <c s="102"/>
      <c s="102"/>
      <c s="102"/>
      <c s="102"/>
      <c s="102"/>
      <c s="102"/>
      <c s="102"/>
      <c s="102"/>
      <c s="102"/>
      <c s="102"/>
      <c s="102"/>
      <c s="102"/>
      <c s="102"/>
      <c s="102"/>
      <c s="102"/>
      <c s="102"/>
      <c s="102"/>
      <c s="102"/>
      <c s="102"/>
      <c s="102"/>
      <c s="102"/>
      <c s="102"/>
      <c s="102"/>
      <c s="102"/>
      <c s="102"/>
      <c s="102"/>
      <c s="102"/>
      <c s="252" t="str">
        <f t="shared" si="32"/>
        <v/>
      </c>
      <c s="252" t="str">
        <f>IF($I172="","",'NOV 24'!$BX172)</f>
        <v/>
      </c>
      <c s="253" t="str">
        <f t="shared" si="33"/>
        <v/>
      </c>
      <c s="252" t="str">
        <f t="shared" si="34"/>
        <v/>
      </c>
      <c s="252" t="str">
        <f>IF($I172="","",'NOV 24'!$CA172)</f>
        <v/>
      </c>
      <c s="253" t="str">
        <f t="shared" si="35"/>
        <v/>
      </c>
      <c s="252" t="str">
        <f t="shared" si="36"/>
        <v/>
      </c>
      <c s="252" t="str">
        <f>IF($I172="","",'NOV 24'!$CD172)</f>
        <v/>
      </c>
      <c s="253" t="str">
        <f t="shared" si="37"/>
        <v/>
      </c>
      <c s="253"/>
      <c s="306"/>
      <c s="298"/>
      <c s="298"/>
      <c s="298"/>
      <c s="254" t="str">
        <f t="shared" si="38"/>
        <v/>
      </c>
      <c s="298"/>
      <c s="298"/>
      <c s="298"/>
      <c s="298"/>
      <c s="298"/>
      <c s="298"/>
      <c s="298"/>
      <c s="298"/>
    </row>
    <row r="173" spans="1:98" ht="15.75" customHeight="1">
      <c r="A173" s="249" t="str">
        <f>IF('STUDENT DATA SHEET '!A174="","",'STUDENT DATA SHEET '!A174)</f>
        <v/>
      </c>
      <c s="229" t="str">
        <f>IFERROR(IF('STUDENT DATA SHEET '!B174="","",'STUDENT DATA SHEET '!B174),"")</f>
        <v/>
      </c>
      <c s="229" t="str">
        <f>IFERROR(IF('STUDENT DATA SHEET '!C174="","",'STUDENT DATA SHEET '!C174),"")</f>
        <v/>
      </c>
      <c s="229" t="str">
        <f>IFERROR(IF('STUDENT DATA SHEET '!D174="","",'STUDENT DATA SHEET '!D174),"")</f>
        <v/>
      </c>
      <c s="250" t="str">
        <f>IFERROR(IF('STUDENT DATA SHEET '!E174="","",'STUDENT DATA SHEET '!E174),"")</f>
        <v/>
      </c>
      <c s="251" t="str">
        <f>IFERROR(IF('STUDENT DATA SHEET '!F174="","",'STUDENT DATA SHEET '!F174),"")</f>
        <v/>
      </c>
      <c s="229" t="str">
        <f>IFERROR(IF('STUDENT DATA SHEET '!G174="","",'STUDENT DATA SHEET '!G174),"")</f>
        <v/>
      </c>
      <c s="229" t="str">
        <f>IFERROR(IF('STUDENT DATA SHEET '!H174="","",'STUDENT DATA SHEET '!H174),"")</f>
        <v/>
      </c>
      <c s="229" t="str">
        <f>IFERROR(UPPER(IF('STUDENT DATA SHEET '!I174="","",'STUDENT DATA SHEET '!I174)),"")</f>
        <v/>
      </c>
      <c s="229" t="str">
        <f>IFERROR(IF('STUDENT DATA SHEET '!J174="","",'STUDENT DATA SHEET '!J174),"")</f>
        <v/>
      </c>
      <c s="229" t="str">
        <f>IFERROR(IF('STUDENT DATA SHEET '!K174="","",'STUDENT DATA SHEET '!K174),"")</f>
        <v/>
      </c>
      <c s="229"/>
      <c s="102"/>
      <c s="102"/>
      <c s="102"/>
      <c s="102"/>
      <c s="102"/>
      <c s="102"/>
      <c s="102"/>
      <c s="102"/>
      <c s="102"/>
      <c s="102"/>
      <c s="102"/>
      <c s="102"/>
      <c s="102"/>
      <c s="102"/>
      <c s="102"/>
      <c s="102"/>
      <c s="102"/>
      <c s="102"/>
      <c s="102"/>
      <c s="102"/>
      <c s="102"/>
      <c s="102"/>
      <c s="102"/>
      <c s="102"/>
      <c s="102"/>
      <c s="102"/>
      <c s="102"/>
      <c s="102"/>
      <c s="102"/>
      <c s="102"/>
      <c s="102"/>
      <c s="102"/>
      <c s="89" t="str">
        <f>IF(B173="","",_xlfn.AGGREGATE(3,5,$B$6:B173))</f>
        <v/>
      </c>
      <c s="209"/>
      <c s="209"/>
      <c s="102"/>
      <c s="102"/>
      <c s="102"/>
      <c s="102"/>
      <c s="102"/>
      <c s="102"/>
      <c s="102"/>
      <c s="102"/>
      <c s="102"/>
      <c s="102"/>
      <c s="102"/>
      <c s="102"/>
      <c s="102"/>
      <c s="102"/>
      <c s="102"/>
      <c s="102"/>
      <c s="102"/>
      <c s="102"/>
      <c s="102"/>
      <c s="102"/>
      <c s="102"/>
      <c s="102"/>
      <c s="102"/>
      <c s="102"/>
      <c s="102"/>
      <c s="102"/>
      <c s="102"/>
      <c s="102"/>
      <c s="252" t="str">
        <f t="shared" si="32"/>
        <v/>
      </c>
      <c s="252" t="str">
        <f>IF($I173="","",'NOV 24'!$BX173)</f>
        <v/>
      </c>
      <c s="253" t="str">
        <f t="shared" si="33"/>
        <v/>
      </c>
      <c s="252" t="str">
        <f t="shared" si="34"/>
        <v/>
      </c>
      <c s="252" t="str">
        <f>IF($I173="","",'NOV 24'!$CA173)</f>
        <v/>
      </c>
      <c s="253" t="str">
        <f t="shared" si="35"/>
        <v/>
      </c>
      <c s="252" t="str">
        <f t="shared" si="36"/>
        <v/>
      </c>
      <c s="252" t="str">
        <f>IF($I173="","",'NOV 24'!$CD173)</f>
        <v/>
      </c>
      <c s="253" t="str">
        <f t="shared" si="37"/>
        <v/>
      </c>
      <c s="253"/>
      <c s="306"/>
      <c s="298"/>
      <c s="298"/>
      <c s="298"/>
      <c s="254" t="str">
        <f t="shared" si="38"/>
        <v/>
      </c>
      <c s="298"/>
      <c s="298"/>
      <c s="298"/>
      <c s="298"/>
      <c s="298"/>
      <c s="298"/>
      <c s="298"/>
      <c s="298"/>
    </row>
    <row r="174" spans="1:98" ht="15.75" customHeight="1">
      <c r="A174" s="249" t="str">
        <f>IF('STUDENT DATA SHEET '!A175="","",'STUDENT DATA SHEET '!A175)</f>
        <v/>
      </c>
      <c s="229" t="str">
        <f>IFERROR(IF('STUDENT DATA SHEET '!B175="","",'STUDENT DATA SHEET '!B175),"")</f>
        <v/>
      </c>
      <c s="229" t="str">
        <f>IFERROR(IF('STUDENT DATA SHEET '!C175="","",'STUDENT DATA SHEET '!C175),"")</f>
        <v/>
      </c>
      <c s="229" t="str">
        <f>IFERROR(IF('STUDENT DATA SHEET '!D175="","",'STUDENT DATA SHEET '!D175),"")</f>
        <v/>
      </c>
      <c s="250" t="str">
        <f>IFERROR(IF('STUDENT DATA SHEET '!E175="","",'STUDENT DATA SHEET '!E175),"")</f>
        <v/>
      </c>
      <c s="251" t="str">
        <f>IFERROR(IF('STUDENT DATA SHEET '!F175="","",'STUDENT DATA SHEET '!F175),"")</f>
        <v/>
      </c>
      <c s="229" t="str">
        <f>IFERROR(IF('STUDENT DATA SHEET '!G175="","",'STUDENT DATA SHEET '!G175),"")</f>
        <v/>
      </c>
      <c s="229" t="str">
        <f>IFERROR(IF('STUDENT DATA SHEET '!H175="","",'STUDENT DATA SHEET '!H175),"")</f>
        <v/>
      </c>
      <c s="229" t="str">
        <f>IFERROR(UPPER(IF('STUDENT DATA SHEET '!I175="","",'STUDENT DATA SHEET '!I175)),"")</f>
        <v/>
      </c>
      <c s="229" t="str">
        <f>IFERROR(IF('STUDENT DATA SHEET '!J175="","",'STUDENT DATA SHEET '!J175),"")</f>
        <v/>
      </c>
      <c s="229" t="str">
        <f>IFERROR(IF('STUDENT DATA SHEET '!K175="","",'STUDENT DATA SHEET '!K175),"")</f>
        <v/>
      </c>
      <c s="229"/>
      <c s="102"/>
      <c s="102"/>
      <c s="102"/>
      <c s="102"/>
      <c s="102"/>
      <c s="102"/>
      <c s="102"/>
      <c s="102"/>
      <c s="102"/>
      <c s="102"/>
      <c s="102"/>
      <c s="102"/>
      <c s="102"/>
      <c s="102"/>
      <c s="102"/>
      <c s="102"/>
      <c s="102"/>
      <c s="102"/>
      <c s="102"/>
      <c s="102"/>
      <c s="102"/>
      <c s="102"/>
      <c s="102"/>
      <c s="102"/>
      <c s="102"/>
      <c s="102"/>
      <c s="102"/>
      <c s="102"/>
      <c s="102"/>
      <c s="102"/>
      <c s="102"/>
      <c s="102"/>
      <c s="89" t="str">
        <f>IF(B174="","",_xlfn.AGGREGATE(3,5,$B$6:B174))</f>
        <v/>
      </c>
      <c s="209"/>
      <c s="209"/>
      <c s="102"/>
      <c s="102"/>
      <c s="102"/>
      <c s="102"/>
      <c s="102"/>
      <c s="102"/>
      <c s="102"/>
      <c s="102"/>
      <c s="102"/>
      <c s="102"/>
      <c s="102"/>
      <c s="102"/>
      <c s="102"/>
      <c s="102"/>
      <c s="102"/>
      <c s="102"/>
      <c s="102"/>
      <c s="102"/>
      <c s="102"/>
      <c s="102"/>
      <c s="102"/>
      <c s="102"/>
      <c s="102"/>
      <c s="102"/>
      <c s="102"/>
      <c s="102"/>
      <c s="102"/>
      <c s="102"/>
      <c s="252" t="str">
        <f t="shared" si="32"/>
        <v/>
      </c>
      <c s="252" t="str">
        <f>IF($I174="","",'NOV 24'!$BX174)</f>
        <v/>
      </c>
      <c s="253" t="str">
        <f t="shared" si="33"/>
        <v/>
      </c>
      <c s="252" t="str">
        <f t="shared" si="34"/>
        <v/>
      </c>
      <c s="252" t="str">
        <f>IF($I174="","",'NOV 24'!$CA174)</f>
        <v/>
      </c>
      <c s="253" t="str">
        <f t="shared" si="35"/>
        <v/>
      </c>
      <c s="252" t="str">
        <f t="shared" si="36"/>
        <v/>
      </c>
      <c s="252" t="str">
        <f>IF($I174="","",'NOV 24'!$CD174)</f>
        <v/>
      </c>
      <c s="253" t="str">
        <f t="shared" si="37"/>
        <v/>
      </c>
      <c s="253"/>
      <c s="306"/>
      <c s="298"/>
      <c s="298"/>
      <c s="298"/>
      <c s="254" t="str">
        <f t="shared" si="38"/>
        <v/>
      </c>
      <c s="298"/>
      <c s="298"/>
      <c s="298"/>
      <c s="298"/>
      <c s="298"/>
      <c s="298"/>
      <c s="298"/>
      <c s="298"/>
    </row>
    <row r="175" spans="1:98" ht="15.75" customHeight="1">
      <c r="A175" s="249" t="str">
        <f>IF('STUDENT DATA SHEET '!A176="","",'STUDENT DATA SHEET '!A176)</f>
        <v/>
      </c>
      <c s="229" t="str">
        <f>IFERROR(IF('STUDENT DATA SHEET '!B176="","",'STUDENT DATA SHEET '!B176),"")</f>
        <v/>
      </c>
      <c s="229" t="str">
        <f>IFERROR(IF('STUDENT DATA SHEET '!C176="","",'STUDENT DATA SHEET '!C176),"")</f>
        <v/>
      </c>
      <c s="229" t="str">
        <f>IFERROR(IF('STUDENT DATA SHEET '!D176="","",'STUDENT DATA SHEET '!D176),"")</f>
        <v/>
      </c>
      <c s="250" t="str">
        <f>IFERROR(IF('STUDENT DATA SHEET '!E176="","",'STUDENT DATA SHEET '!E176),"")</f>
        <v/>
      </c>
      <c s="251" t="str">
        <f>IFERROR(IF('STUDENT DATA SHEET '!F176="","",'STUDENT DATA SHEET '!F176),"")</f>
        <v/>
      </c>
      <c s="229" t="str">
        <f>IFERROR(IF('STUDENT DATA SHEET '!G176="","",'STUDENT DATA SHEET '!G176),"")</f>
        <v/>
      </c>
      <c s="229" t="str">
        <f>IFERROR(IF('STUDENT DATA SHEET '!H176="","",'STUDENT DATA SHEET '!H176),"")</f>
        <v/>
      </c>
      <c s="229" t="str">
        <f>IFERROR(UPPER(IF('STUDENT DATA SHEET '!I176="","",'STUDENT DATA SHEET '!I176)),"")</f>
        <v/>
      </c>
      <c s="229" t="str">
        <f>IFERROR(IF('STUDENT DATA SHEET '!J176="","",'STUDENT DATA SHEET '!J176),"")</f>
        <v/>
      </c>
      <c s="229" t="str">
        <f>IFERROR(IF('STUDENT DATA SHEET '!K176="","",'STUDENT DATA SHEET '!K176),"")</f>
        <v/>
      </c>
      <c s="229"/>
      <c s="102"/>
      <c s="102"/>
      <c s="102"/>
      <c s="102"/>
      <c s="102"/>
      <c s="102"/>
      <c s="102"/>
      <c s="102"/>
      <c s="102"/>
      <c s="102"/>
      <c s="102"/>
      <c s="102"/>
      <c s="102"/>
      <c s="102"/>
      <c s="102"/>
      <c s="102"/>
      <c s="102"/>
      <c s="102"/>
      <c s="102"/>
      <c s="102"/>
      <c s="102"/>
      <c s="102"/>
      <c s="102"/>
      <c s="102"/>
      <c s="102"/>
      <c s="102"/>
      <c s="102"/>
      <c s="102"/>
      <c s="102"/>
      <c s="102"/>
      <c s="102"/>
      <c s="102"/>
      <c s="89" t="str">
        <f>IF(B175="","",_xlfn.AGGREGATE(3,5,$B$6:B175))</f>
        <v/>
      </c>
      <c s="209"/>
      <c s="209"/>
      <c s="102"/>
      <c s="102"/>
      <c s="102"/>
      <c s="102"/>
      <c s="102"/>
      <c s="102"/>
      <c s="102"/>
      <c s="102"/>
      <c s="102"/>
      <c s="102"/>
      <c s="102"/>
      <c s="102"/>
      <c s="102"/>
      <c s="102"/>
      <c s="102"/>
      <c s="102"/>
      <c s="102"/>
      <c s="102"/>
      <c s="102"/>
      <c s="102"/>
      <c s="102"/>
      <c s="102"/>
      <c s="102"/>
      <c s="102"/>
      <c s="102"/>
      <c s="102"/>
      <c s="102"/>
      <c s="102"/>
      <c s="252" t="str">
        <f t="shared" si="32"/>
        <v/>
      </c>
      <c s="252" t="str">
        <f>IF($I175="","",'NOV 24'!$BX175)</f>
        <v/>
      </c>
      <c s="253" t="str">
        <f t="shared" si="33"/>
        <v/>
      </c>
      <c s="252" t="str">
        <f t="shared" si="34"/>
        <v/>
      </c>
      <c s="252" t="str">
        <f>IF($I175="","",'NOV 24'!$CA175)</f>
        <v/>
      </c>
      <c s="253" t="str">
        <f t="shared" si="35"/>
        <v/>
      </c>
      <c s="252" t="str">
        <f t="shared" si="36"/>
        <v/>
      </c>
      <c s="252" t="str">
        <f>IF($I175="","",'NOV 24'!$CD175)</f>
        <v/>
      </c>
      <c s="253" t="str">
        <f t="shared" si="37"/>
        <v/>
      </c>
      <c s="253"/>
      <c s="306"/>
      <c s="298"/>
      <c s="298"/>
      <c s="298"/>
      <c s="254" t="str">
        <f t="shared" si="38"/>
        <v/>
      </c>
      <c s="298"/>
      <c s="298"/>
      <c s="298"/>
      <c s="298"/>
      <c s="298"/>
      <c s="298"/>
      <c s="298"/>
      <c s="298"/>
    </row>
    <row r="176" spans="1:98" ht="15.75" customHeight="1">
      <c r="A176" s="249" t="str">
        <f>IF('STUDENT DATA SHEET '!A177="","",'STUDENT DATA SHEET '!A177)</f>
        <v/>
      </c>
      <c s="229" t="str">
        <f>IFERROR(IF('STUDENT DATA SHEET '!B177="","",'STUDENT DATA SHEET '!B177),"")</f>
        <v/>
      </c>
      <c s="229" t="str">
        <f>IFERROR(IF('STUDENT DATA SHEET '!C177="","",'STUDENT DATA SHEET '!C177),"")</f>
        <v/>
      </c>
      <c s="229" t="str">
        <f>IFERROR(IF('STUDENT DATA SHEET '!D177="","",'STUDENT DATA SHEET '!D177),"")</f>
        <v/>
      </c>
      <c s="250" t="str">
        <f>IFERROR(IF('STUDENT DATA SHEET '!E177="","",'STUDENT DATA SHEET '!E177),"")</f>
        <v/>
      </c>
      <c s="251" t="str">
        <f>IFERROR(IF('STUDENT DATA SHEET '!F177="","",'STUDENT DATA SHEET '!F177),"")</f>
        <v/>
      </c>
      <c s="229" t="str">
        <f>IFERROR(IF('STUDENT DATA SHEET '!G177="","",'STUDENT DATA SHEET '!G177),"")</f>
        <v/>
      </c>
      <c s="229" t="str">
        <f>IFERROR(IF('STUDENT DATA SHEET '!H177="","",'STUDENT DATA SHEET '!H177),"")</f>
        <v/>
      </c>
      <c s="229" t="str">
        <f>IFERROR(UPPER(IF('STUDENT DATA SHEET '!I177="","",'STUDENT DATA SHEET '!I177)),"")</f>
        <v/>
      </c>
      <c s="229" t="str">
        <f>IFERROR(IF('STUDENT DATA SHEET '!J177="","",'STUDENT DATA SHEET '!J177),"")</f>
        <v/>
      </c>
      <c s="229" t="str">
        <f>IFERROR(IF('STUDENT DATA SHEET '!K177="","",'STUDENT DATA SHEET '!K177),"")</f>
        <v/>
      </c>
      <c s="229"/>
      <c s="102"/>
      <c s="102"/>
      <c s="102"/>
      <c s="102"/>
      <c s="102"/>
      <c s="102"/>
      <c s="102"/>
      <c s="102"/>
      <c s="102"/>
      <c s="102"/>
      <c s="102"/>
      <c s="102"/>
      <c s="102"/>
      <c s="102"/>
      <c s="102"/>
      <c s="102"/>
      <c s="102"/>
      <c s="102"/>
      <c s="102"/>
      <c s="102"/>
      <c s="102"/>
      <c s="102"/>
      <c s="102"/>
      <c s="102"/>
      <c s="102"/>
      <c s="102"/>
      <c s="102"/>
      <c s="102"/>
      <c s="102"/>
      <c s="102"/>
      <c s="102"/>
      <c s="102"/>
      <c s="89" t="str">
        <f>IF(B176="","",_xlfn.AGGREGATE(3,5,$B$6:B176))</f>
        <v/>
      </c>
      <c s="209"/>
      <c s="209"/>
      <c s="102"/>
      <c s="102"/>
      <c s="102"/>
      <c s="102"/>
      <c s="102"/>
      <c s="102"/>
      <c s="102"/>
      <c s="102"/>
      <c s="102"/>
      <c s="102"/>
      <c s="102"/>
      <c s="102"/>
      <c s="102"/>
      <c s="102"/>
      <c s="102"/>
      <c s="102"/>
      <c s="102"/>
      <c s="102"/>
      <c s="102"/>
      <c s="102"/>
      <c s="102"/>
      <c s="102"/>
      <c s="102"/>
      <c s="102"/>
      <c s="102"/>
      <c s="102"/>
      <c s="102"/>
      <c s="102"/>
      <c s="252" t="str">
        <f t="shared" si="32"/>
        <v/>
      </c>
      <c s="252" t="str">
        <f>IF($I176="","",'NOV 24'!$BX176)</f>
        <v/>
      </c>
      <c s="253" t="str">
        <f t="shared" si="33"/>
        <v/>
      </c>
      <c s="252" t="str">
        <f t="shared" si="34"/>
        <v/>
      </c>
      <c s="252" t="str">
        <f>IF($I176="","",'NOV 24'!$CA176)</f>
        <v/>
      </c>
      <c s="253" t="str">
        <f t="shared" si="35"/>
        <v/>
      </c>
      <c s="252" t="str">
        <f t="shared" si="36"/>
        <v/>
      </c>
      <c s="252" t="str">
        <f>IF($I176="","",'NOV 24'!$CD176)</f>
        <v/>
      </c>
      <c s="253" t="str">
        <f t="shared" si="37"/>
        <v/>
      </c>
      <c s="253"/>
      <c s="306"/>
      <c s="298"/>
      <c s="298"/>
      <c s="298"/>
      <c s="254" t="str">
        <f t="shared" si="38"/>
        <v/>
      </c>
      <c s="298"/>
      <c s="298"/>
      <c s="298"/>
      <c s="298"/>
      <c s="298"/>
      <c s="298"/>
      <c s="298"/>
      <c s="298"/>
    </row>
    <row r="177" spans="1:98" ht="15.75" customHeight="1">
      <c r="A177" s="249" t="str">
        <f>IF('STUDENT DATA SHEET '!A178="","",'STUDENT DATA SHEET '!A178)</f>
        <v/>
      </c>
      <c s="229" t="str">
        <f>IFERROR(IF('STUDENT DATA SHEET '!B178="","",'STUDENT DATA SHEET '!B178),"")</f>
        <v/>
      </c>
      <c s="229" t="str">
        <f>IFERROR(IF('STUDENT DATA SHEET '!C178="","",'STUDENT DATA SHEET '!C178),"")</f>
        <v/>
      </c>
      <c s="229" t="str">
        <f>IFERROR(IF('STUDENT DATA SHEET '!D178="","",'STUDENT DATA SHEET '!D178),"")</f>
        <v/>
      </c>
      <c s="250" t="str">
        <f>IFERROR(IF('STUDENT DATA SHEET '!E178="","",'STUDENT DATA SHEET '!E178),"")</f>
        <v/>
      </c>
      <c s="251" t="str">
        <f>IFERROR(IF('STUDENT DATA SHEET '!F178="","",'STUDENT DATA SHEET '!F178),"")</f>
        <v/>
      </c>
      <c s="229" t="str">
        <f>IFERROR(IF('STUDENT DATA SHEET '!G178="","",'STUDENT DATA SHEET '!G178),"")</f>
        <v/>
      </c>
      <c s="229" t="str">
        <f>IFERROR(IF('STUDENT DATA SHEET '!H178="","",'STUDENT DATA SHEET '!H178),"")</f>
        <v/>
      </c>
      <c s="229" t="str">
        <f>IFERROR(UPPER(IF('STUDENT DATA SHEET '!I178="","",'STUDENT DATA SHEET '!I178)),"")</f>
        <v/>
      </c>
      <c s="229" t="str">
        <f>IFERROR(IF('STUDENT DATA SHEET '!J178="","",'STUDENT DATA SHEET '!J178),"")</f>
        <v/>
      </c>
      <c s="229" t="str">
        <f>IFERROR(IF('STUDENT DATA SHEET '!K178="","",'STUDENT DATA SHEET '!K178),"")</f>
        <v/>
      </c>
      <c s="229"/>
      <c s="102"/>
      <c s="102"/>
      <c s="102"/>
      <c s="102"/>
      <c s="102"/>
      <c s="102"/>
      <c s="102"/>
      <c s="102"/>
      <c s="102"/>
      <c s="102"/>
      <c s="102"/>
      <c s="102"/>
      <c s="102"/>
      <c s="102"/>
      <c s="102"/>
      <c s="102"/>
      <c s="102"/>
      <c s="102"/>
      <c s="102"/>
      <c s="102"/>
      <c s="102"/>
      <c s="102"/>
      <c s="102"/>
      <c s="102"/>
      <c s="102"/>
      <c s="102"/>
      <c s="102"/>
      <c s="102"/>
      <c s="102"/>
      <c s="102"/>
      <c s="102"/>
      <c s="102"/>
      <c s="89" t="str">
        <f>IF(B177="","",_xlfn.AGGREGATE(3,5,$B$6:B177))</f>
        <v/>
      </c>
      <c s="209"/>
      <c s="209"/>
      <c s="102"/>
      <c s="102"/>
      <c s="102"/>
      <c s="102"/>
      <c s="102"/>
      <c s="102"/>
      <c s="102"/>
      <c s="102"/>
      <c s="102"/>
      <c s="102"/>
      <c s="102"/>
      <c s="102"/>
      <c s="102"/>
      <c s="102"/>
      <c s="102"/>
      <c s="102"/>
      <c s="102"/>
      <c s="102"/>
      <c s="102"/>
      <c s="102"/>
      <c s="102"/>
      <c s="102"/>
      <c s="102"/>
      <c s="102"/>
      <c s="102"/>
      <c s="102"/>
      <c s="102"/>
      <c s="102"/>
      <c s="252" t="str">
        <f t="shared" si="32"/>
        <v/>
      </c>
      <c s="252" t="str">
        <f>IF($I177="","",'NOV 24'!$BX177)</f>
        <v/>
      </c>
      <c s="253" t="str">
        <f t="shared" si="33"/>
        <v/>
      </c>
      <c s="252" t="str">
        <f t="shared" si="34"/>
        <v/>
      </c>
      <c s="252" t="str">
        <f>IF($I177="","",'NOV 24'!$CA177)</f>
        <v/>
      </c>
      <c s="253" t="str">
        <f t="shared" si="35"/>
        <v/>
      </c>
      <c s="252" t="str">
        <f t="shared" si="36"/>
        <v/>
      </c>
      <c s="252" t="str">
        <f>IF($I177="","",'NOV 24'!$CD177)</f>
        <v/>
      </c>
      <c s="253" t="str">
        <f t="shared" si="37"/>
        <v/>
      </c>
      <c s="253"/>
      <c s="306"/>
      <c s="298"/>
      <c s="298"/>
      <c s="298"/>
      <c s="254" t="str">
        <f t="shared" si="38"/>
        <v/>
      </c>
      <c s="298"/>
      <c s="298"/>
      <c s="298"/>
      <c s="298"/>
      <c s="298"/>
      <c s="298"/>
      <c s="298"/>
      <c s="298"/>
    </row>
    <row r="178" spans="1:98" ht="15.75" customHeight="1">
      <c r="A178" s="249" t="str">
        <f>IF('STUDENT DATA SHEET '!A179="","",'STUDENT DATA SHEET '!A179)</f>
        <v/>
      </c>
      <c s="229" t="str">
        <f>IFERROR(IF('STUDENT DATA SHEET '!B179="","",'STUDENT DATA SHEET '!B179),"")</f>
        <v/>
      </c>
      <c s="229" t="str">
        <f>IFERROR(IF('STUDENT DATA SHEET '!C179="","",'STUDENT DATA SHEET '!C179),"")</f>
        <v/>
      </c>
      <c s="229" t="str">
        <f>IFERROR(IF('STUDENT DATA SHEET '!D179="","",'STUDENT DATA SHEET '!D179),"")</f>
        <v/>
      </c>
      <c s="250" t="str">
        <f>IFERROR(IF('STUDENT DATA SHEET '!E179="","",'STUDENT DATA SHEET '!E179),"")</f>
        <v/>
      </c>
      <c s="251" t="str">
        <f>IFERROR(IF('STUDENT DATA SHEET '!F179="","",'STUDENT DATA SHEET '!F179),"")</f>
        <v/>
      </c>
      <c s="229" t="str">
        <f>IFERROR(IF('STUDENT DATA SHEET '!G179="","",'STUDENT DATA SHEET '!G179),"")</f>
        <v/>
      </c>
      <c s="229" t="str">
        <f>IFERROR(IF('STUDENT DATA SHEET '!H179="","",'STUDENT DATA SHEET '!H179),"")</f>
        <v/>
      </c>
      <c s="229" t="str">
        <f>IFERROR(UPPER(IF('STUDENT DATA SHEET '!I179="","",'STUDENT DATA SHEET '!I179)),"")</f>
        <v/>
      </c>
      <c s="229" t="str">
        <f>IFERROR(IF('STUDENT DATA SHEET '!J179="","",'STUDENT DATA SHEET '!J179),"")</f>
        <v/>
      </c>
      <c s="229" t="str">
        <f>IFERROR(IF('STUDENT DATA SHEET '!K179="","",'STUDENT DATA SHEET '!K179),"")</f>
        <v/>
      </c>
      <c s="229"/>
      <c s="102"/>
      <c s="102"/>
      <c s="102"/>
      <c s="102"/>
      <c s="102"/>
      <c s="102"/>
      <c s="102"/>
      <c s="102"/>
      <c s="102"/>
      <c s="102"/>
      <c s="102"/>
      <c s="102"/>
      <c s="102"/>
      <c s="102"/>
      <c s="102"/>
      <c s="102"/>
      <c s="102"/>
      <c s="102"/>
      <c s="102"/>
      <c s="102"/>
      <c s="102"/>
      <c s="102"/>
      <c s="102"/>
      <c s="102"/>
      <c s="102"/>
      <c s="102"/>
      <c s="102"/>
      <c s="102"/>
      <c s="102"/>
      <c s="102"/>
      <c s="102"/>
      <c s="102"/>
      <c s="89" t="str">
        <f>IF(B178="","",_xlfn.AGGREGATE(3,5,$B$6:B178))</f>
        <v/>
      </c>
      <c s="209"/>
      <c s="209"/>
      <c s="102"/>
      <c s="102"/>
      <c s="102"/>
      <c s="102"/>
      <c s="102"/>
      <c s="102"/>
      <c s="102"/>
      <c s="102"/>
      <c s="102"/>
      <c s="102"/>
      <c s="102"/>
      <c s="102"/>
      <c s="102"/>
      <c s="102"/>
      <c s="102"/>
      <c s="102"/>
      <c s="102"/>
      <c s="102"/>
      <c s="102"/>
      <c s="102"/>
      <c s="102"/>
      <c s="102"/>
      <c s="102"/>
      <c s="102"/>
      <c s="102"/>
      <c s="102"/>
      <c s="102"/>
      <c s="102"/>
      <c s="252" t="str">
        <f t="shared" si="32"/>
        <v/>
      </c>
      <c s="252" t="str">
        <f>IF($I178="","",'NOV 24'!$BX178)</f>
        <v/>
      </c>
      <c s="253" t="str">
        <f t="shared" si="33"/>
        <v/>
      </c>
      <c s="252" t="str">
        <f t="shared" si="34"/>
        <v/>
      </c>
      <c s="252" t="str">
        <f>IF($I178="","",'NOV 24'!$CA178)</f>
        <v/>
      </c>
      <c s="253" t="str">
        <f t="shared" si="35"/>
        <v/>
      </c>
      <c s="252" t="str">
        <f t="shared" si="36"/>
        <v/>
      </c>
      <c s="252" t="str">
        <f>IF($I178="","",'NOV 24'!$CD178)</f>
        <v/>
      </c>
      <c s="253" t="str">
        <f t="shared" si="37"/>
        <v/>
      </c>
      <c s="253"/>
      <c s="306"/>
      <c s="298"/>
      <c s="298"/>
      <c s="298"/>
      <c s="254" t="str">
        <f t="shared" si="38"/>
        <v/>
      </c>
      <c s="298"/>
      <c s="298"/>
      <c s="298"/>
      <c s="298"/>
      <c s="298"/>
      <c s="298"/>
      <c s="298"/>
      <c s="298"/>
    </row>
    <row r="179" spans="1:98" ht="15.75" customHeight="1">
      <c r="A179" s="249" t="str">
        <f>IF('STUDENT DATA SHEET '!A180="","",'STUDENT DATA SHEET '!A180)</f>
        <v/>
      </c>
      <c s="229" t="str">
        <f>IFERROR(IF('STUDENT DATA SHEET '!B180="","",'STUDENT DATA SHEET '!B180),"")</f>
        <v/>
      </c>
      <c s="229" t="str">
        <f>IFERROR(IF('STUDENT DATA SHEET '!C180="","",'STUDENT DATA SHEET '!C180),"")</f>
        <v/>
      </c>
      <c s="229" t="str">
        <f>IFERROR(IF('STUDENT DATA SHEET '!D180="","",'STUDENT DATA SHEET '!D180),"")</f>
        <v/>
      </c>
      <c s="250" t="str">
        <f>IFERROR(IF('STUDENT DATA SHEET '!E180="","",'STUDENT DATA SHEET '!E180),"")</f>
        <v/>
      </c>
      <c s="251" t="str">
        <f>IFERROR(IF('STUDENT DATA SHEET '!F180="","",'STUDENT DATA SHEET '!F180),"")</f>
        <v/>
      </c>
      <c s="229" t="str">
        <f>IFERROR(IF('STUDENT DATA SHEET '!G180="","",'STUDENT DATA SHEET '!G180),"")</f>
        <v/>
      </c>
      <c s="229" t="str">
        <f>IFERROR(IF('STUDENT DATA SHEET '!H180="","",'STUDENT DATA SHEET '!H180),"")</f>
        <v/>
      </c>
      <c s="229" t="str">
        <f>IFERROR(UPPER(IF('STUDENT DATA SHEET '!I180="","",'STUDENT DATA SHEET '!I180)),"")</f>
        <v/>
      </c>
      <c s="229" t="str">
        <f>IFERROR(IF('STUDENT DATA SHEET '!J180="","",'STUDENT DATA SHEET '!J180),"")</f>
        <v/>
      </c>
      <c s="229" t="str">
        <f>IFERROR(IF('STUDENT DATA SHEET '!K180="","",'STUDENT DATA SHEET '!K180),"")</f>
        <v/>
      </c>
      <c s="229"/>
      <c s="102"/>
      <c s="102"/>
      <c s="102"/>
      <c s="102"/>
      <c s="102"/>
      <c s="102"/>
      <c s="102"/>
      <c s="102"/>
      <c s="102"/>
      <c s="102"/>
      <c s="102"/>
      <c s="102"/>
      <c s="102"/>
      <c s="102"/>
      <c s="102"/>
      <c s="102"/>
      <c s="102"/>
      <c s="102"/>
      <c s="102"/>
      <c s="102"/>
      <c s="102"/>
      <c s="102"/>
      <c s="102"/>
      <c s="102"/>
      <c s="102"/>
      <c s="102"/>
      <c s="102"/>
      <c s="102"/>
      <c s="102"/>
      <c s="102"/>
      <c s="102"/>
      <c s="102"/>
      <c s="89" t="str">
        <f>IF(B179="","",_xlfn.AGGREGATE(3,5,$B$6:B179))</f>
        <v/>
      </c>
      <c s="209"/>
      <c s="209"/>
      <c s="102"/>
      <c s="102"/>
      <c s="102"/>
      <c s="102"/>
      <c s="102"/>
      <c s="102"/>
      <c s="102"/>
      <c s="102"/>
      <c s="102"/>
      <c s="102"/>
      <c s="102"/>
      <c s="102"/>
      <c s="102"/>
      <c s="102"/>
      <c s="102"/>
      <c s="102"/>
      <c s="102"/>
      <c s="102"/>
      <c s="102"/>
      <c s="102"/>
      <c s="102"/>
      <c s="102"/>
      <c s="102"/>
      <c s="102"/>
      <c s="102"/>
      <c s="102"/>
      <c s="102"/>
      <c s="102"/>
      <c s="252" t="str">
        <f t="shared" si="32"/>
        <v/>
      </c>
      <c s="252" t="str">
        <f>IF($I179="","",'NOV 24'!$BX179)</f>
        <v/>
      </c>
      <c s="253" t="str">
        <f t="shared" si="33"/>
        <v/>
      </c>
      <c s="252" t="str">
        <f t="shared" si="34"/>
        <v/>
      </c>
      <c s="252" t="str">
        <f>IF($I179="","",'NOV 24'!$CA179)</f>
        <v/>
      </c>
      <c s="253" t="str">
        <f t="shared" si="35"/>
        <v/>
      </c>
      <c s="252" t="str">
        <f t="shared" si="36"/>
        <v/>
      </c>
      <c s="252" t="str">
        <f>IF($I179="","",'NOV 24'!$CD179)</f>
        <v/>
      </c>
      <c s="253" t="str">
        <f t="shared" si="37"/>
        <v/>
      </c>
      <c s="253"/>
      <c s="306"/>
      <c s="298"/>
      <c s="298"/>
      <c s="298"/>
      <c s="254" t="str">
        <f t="shared" si="38"/>
        <v/>
      </c>
      <c s="298"/>
      <c s="298"/>
      <c s="298"/>
      <c s="298"/>
      <c s="298"/>
      <c s="298"/>
      <c s="298"/>
      <c s="298"/>
    </row>
    <row r="180" spans="1:98" ht="15.75" customHeight="1">
      <c r="A180" s="249" t="str">
        <f>IF('STUDENT DATA SHEET '!A181="","",'STUDENT DATA SHEET '!A181)</f>
        <v/>
      </c>
      <c s="229" t="str">
        <f>IFERROR(IF('STUDENT DATA SHEET '!B181="","",'STUDENT DATA SHEET '!B181),"")</f>
        <v/>
      </c>
      <c s="229" t="str">
        <f>IFERROR(IF('STUDENT DATA SHEET '!C181="","",'STUDENT DATA SHEET '!C181),"")</f>
        <v/>
      </c>
      <c s="229" t="str">
        <f>IFERROR(IF('STUDENT DATA SHEET '!D181="","",'STUDENT DATA SHEET '!D181),"")</f>
        <v/>
      </c>
      <c s="250" t="str">
        <f>IFERROR(IF('STUDENT DATA SHEET '!E181="","",'STUDENT DATA SHEET '!E181),"")</f>
        <v/>
      </c>
      <c s="251" t="str">
        <f>IFERROR(IF('STUDENT DATA SHEET '!F181="","",'STUDENT DATA SHEET '!F181),"")</f>
        <v/>
      </c>
      <c s="229" t="str">
        <f>IFERROR(IF('STUDENT DATA SHEET '!G181="","",'STUDENT DATA SHEET '!G181),"")</f>
        <v/>
      </c>
      <c s="229" t="str">
        <f>IFERROR(IF('STUDENT DATA SHEET '!H181="","",'STUDENT DATA SHEET '!H181),"")</f>
        <v/>
      </c>
      <c s="229" t="str">
        <f>IFERROR(UPPER(IF('STUDENT DATA SHEET '!I181="","",'STUDENT DATA SHEET '!I181)),"")</f>
        <v/>
      </c>
      <c s="229" t="str">
        <f>IFERROR(IF('STUDENT DATA SHEET '!J181="","",'STUDENT DATA SHEET '!J181),"")</f>
        <v/>
      </c>
      <c s="229" t="str">
        <f>IFERROR(IF('STUDENT DATA SHEET '!K181="","",'STUDENT DATA SHEET '!K181),"")</f>
        <v/>
      </c>
      <c s="229"/>
      <c s="102"/>
      <c s="102"/>
      <c s="102"/>
      <c s="102"/>
      <c s="102"/>
      <c s="102"/>
      <c s="102"/>
      <c s="102"/>
      <c s="102"/>
      <c s="102"/>
      <c s="102"/>
      <c s="102"/>
      <c s="102"/>
      <c s="102"/>
      <c s="102"/>
      <c s="102"/>
      <c s="102"/>
      <c s="102"/>
      <c s="102"/>
      <c s="102"/>
      <c s="102"/>
      <c s="102"/>
      <c s="102"/>
      <c s="102"/>
      <c s="102"/>
      <c s="102"/>
      <c s="102"/>
      <c s="102"/>
      <c s="102"/>
      <c s="102"/>
      <c s="102"/>
      <c s="102"/>
      <c s="89" t="str">
        <f>IF(B180="","",_xlfn.AGGREGATE(3,5,$B$6:B180))</f>
        <v/>
      </c>
      <c s="209"/>
      <c s="209"/>
      <c s="102"/>
      <c s="102"/>
      <c s="102"/>
      <c s="102"/>
      <c s="102"/>
      <c s="102"/>
      <c s="102"/>
      <c s="102"/>
      <c s="102"/>
      <c s="102"/>
      <c s="102"/>
      <c s="102"/>
      <c s="102"/>
      <c s="102"/>
      <c s="102"/>
      <c s="102"/>
      <c s="102"/>
      <c s="102"/>
      <c s="102"/>
      <c s="102"/>
      <c s="102"/>
      <c s="102"/>
      <c s="102"/>
      <c s="102"/>
      <c s="102"/>
      <c s="102"/>
      <c s="102"/>
      <c s="102"/>
      <c s="252" t="str">
        <f t="shared" si="32"/>
        <v/>
      </c>
      <c s="252" t="str">
        <f>IF($I180="","",'NOV 24'!$BX180)</f>
        <v/>
      </c>
      <c s="253" t="str">
        <f t="shared" si="33"/>
        <v/>
      </c>
      <c s="252" t="str">
        <f t="shared" si="34"/>
        <v/>
      </c>
      <c s="252" t="str">
        <f>IF($I180="","",'NOV 24'!$CA180)</f>
        <v/>
      </c>
      <c s="253" t="str">
        <f t="shared" si="35"/>
        <v/>
      </c>
      <c s="252" t="str">
        <f t="shared" si="36"/>
        <v/>
      </c>
      <c s="252" t="str">
        <f>IF($I180="","",'NOV 24'!$CD180)</f>
        <v/>
      </c>
      <c s="253" t="str">
        <f t="shared" si="37"/>
        <v/>
      </c>
      <c s="253"/>
      <c s="306"/>
      <c s="298"/>
      <c s="298"/>
      <c s="298"/>
      <c s="254" t="str">
        <f t="shared" si="38"/>
        <v/>
      </c>
      <c s="298"/>
      <c s="298"/>
      <c s="298"/>
      <c s="298"/>
      <c s="298"/>
      <c s="298"/>
      <c s="298"/>
      <c s="298"/>
    </row>
    <row r="181" spans="1:98" ht="15.75" customHeight="1">
      <c r="A181" s="249" t="str">
        <f>IF('STUDENT DATA SHEET '!A182="","",'STUDENT DATA SHEET '!A182)</f>
        <v/>
      </c>
      <c s="229" t="str">
        <f>IFERROR(IF('STUDENT DATA SHEET '!B182="","",'STUDENT DATA SHEET '!B182),"")</f>
        <v/>
      </c>
      <c s="229" t="str">
        <f>IFERROR(IF('STUDENT DATA SHEET '!C182="","",'STUDENT DATA SHEET '!C182),"")</f>
        <v/>
      </c>
      <c s="229" t="str">
        <f>IFERROR(IF('STUDENT DATA SHEET '!D182="","",'STUDENT DATA SHEET '!D182),"")</f>
        <v/>
      </c>
      <c s="250" t="str">
        <f>IFERROR(IF('STUDENT DATA SHEET '!E182="","",'STUDENT DATA SHEET '!E182),"")</f>
        <v/>
      </c>
      <c s="251" t="str">
        <f>IFERROR(IF('STUDENT DATA SHEET '!F182="","",'STUDENT DATA SHEET '!F182),"")</f>
        <v/>
      </c>
      <c s="229" t="str">
        <f>IFERROR(IF('STUDENT DATA SHEET '!G182="","",'STUDENT DATA SHEET '!G182),"")</f>
        <v/>
      </c>
      <c s="229" t="str">
        <f>IFERROR(IF('STUDENT DATA SHEET '!H182="","",'STUDENT DATA SHEET '!H182),"")</f>
        <v/>
      </c>
      <c s="229" t="str">
        <f>IFERROR(UPPER(IF('STUDENT DATA SHEET '!I182="","",'STUDENT DATA SHEET '!I182)),"")</f>
        <v/>
      </c>
      <c s="229" t="str">
        <f>IFERROR(IF('STUDENT DATA SHEET '!J182="","",'STUDENT DATA SHEET '!J182),"")</f>
        <v/>
      </c>
      <c s="229" t="str">
        <f>IFERROR(IF('STUDENT DATA SHEET '!K182="","",'STUDENT DATA SHEET '!K182),"")</f>
        <v/>
      </c>
      <c s="229"/>
      <c s="102"/>
      <c s="102"/>
      <c s="102"/>
      <c s="102"/>
      <c s="102"/>
      <c s="102"/>
      <c s="102"/>
      <c s="102"/>
      <c s="102"/>
      <c s="102"/>
      <c s="102"/>
      <c s="102"/>
      <c s="102"/>
      <c s="102"/>
      <c s="102"/>
      <c s="102"/>
      <c s="102"/>
      <c s="102"/>
      <c s="102"/>
      <c s="102"/>
      <c s="102"/>
      <c s="102"/>
      <c s="102"/>
      <c s="102"/>
      <c s="102"/>
      <c s="102"/>
      <c s="102"/>
      <c s="102"/>
      <c s="102"/>
      <c s="102"/>
      <c s="102"/>
      <c s="102"/>
      <c s="89" t="str">
        <f>IF(B181="","",_xlfn.AGGREGATE(3,5,$B$6:B181))</f>
        <v/>
      </c>
      <c s="209"/>
      <c s="209"/>
      <c s="102"/>
      <c s="102"/>
      <c s="102"/>
      <c s="102"/>
      <c s="102"/>
      <c s="102"/>
      <c s="102"/>
      <c s="102"/>
      <c s="102"/>
      <c s="102"/>
      <c s="102"/>
      <c s="102"/>
      <c s="102"/>
      <c s="102"/>
      <c s="102"/>
      <c s="102"/>
      <c s="102"/>
      <c s="102"/>
      <c s="102"/>
      <c s="102"/>
      <c s="102"/>
      <c s="102"/>
      <c s="102"/>
      <c s="102"/>
      <c s="102"/>
      <c s="102"/>
      <c s="102"/>
      <c s="102"/>
      <c s="252" t="str">
        <f t="shared" si="32"/>
        <v/>
      </c>
      <c s="252" t="str">
        <f>IF($I181="","",'NOV 24'!$BX181)</f>
        <v/>
      </c>
      <c s="253" t="str">
        <f t="shared" si="33"/>
        <v/>
      </c>
      <c s="252" t="str">
        <f t="shared" si="34"/>
        <v/>
      </c>
      <c s="252" t="str">
        <f>IF($I181="","",'NOV 24'!$CA181)</f>
        <v/>
      </c>
      <c s="253" t="str">
        <f t="shared" si="35"/>
        <v/>
      </c>
      <c s="252" t="str">
        <f t="shared" si="36"/>
        <v/>
      </c>
      <c s="252" t="str">
        <f>IF($I181="","",'NOV 24'!$CD181)</f>
        <v/>
      </c>
      <c s="253" t="str">
        <f t="shared" si="37"/>
        <v/>
      </c>
      <c s="253"/>
      <c s="306"/>
      <c s="298"/>
      <c s="298"/>
      <c s="298"/>
      <c s="254" t="str">
        <f t="shared" si="38"/>
        <v/>
      </c>
      <c s="298"/>
      <c s="298"/>
      <c s="298"/>
      <c s="298"/>
      <c s="298"/>
      <c s="298"/>
      <c s="298"/>
      <c s="298"/>
    </row>
    <row r="182" spans="1:98" ht="15.75" customHeight="1">
      <c r="A182" s="249" t="str">
        <f>IF('STUDENT DATA SHEET '!A183="","",'STUDENT DATA SHEET '!A183)</f>
        <v/>
      </c>
      <c s="229" t="str">
        <f>IFERROR(IF('STUDENT DATA SHEET '!B183="","",'STUDENT DATA SHEET '!B183),"")</f>
        <v/>
      </c>
      <c s="229" t="str">
        <f>IFERROR(IF('STUDENT DATA SHEET '!C183="","",'STUDENT DATA SHEET '!C183),"")</f>
        <v/>
      </c>
      <c s="229" t="str">
        <f>IFERROR(IF('STUDENT DATA SHEET '!D183="","",'STUDENT DATA SHEET '!D183),"")</f>
        <v/>
      </c>
      <c s="250" t="str">
        <f>IFERROR(IF('STUDENT DATA SHEET '!E183="","",'STUDENT DATA SHEET '!E183),"")</f>
        <v/>
      </c>
      <c s="251" t="str">
        <f>IFERROR(IF('STUDENT DATA SHEET '!F183="","",'STUDENT DATA SHEET '!F183),"")</f>
        <v/>
      </c>
      <c s="229" t="str">
        <f>IFERROR(IF('STUDENT DATA SHEET '!G183="","",'STUDENT DATA SHEET '!G183),"")</f>
        <v/>
      </c>
      <c s="229" t="str">
        <f>IFERROR(IF('STUDENT DATA SHEET '!H183="","",'STUDENT DATA SHEET '!H183),"")</f>
        <v/>
      </c>
      <c s="229" t="str">
        <f>IFERROR(UPPER(IF('STUDENT DATA SHEET '!I183="","",'STUDENT DATA SHEET '!I183)),"")</f>
        <v/>
      </c>
      <c s="229" t="str">
        <f>IFERROR(IF('STUDENT DATA SHEET '!J183="","",'STUDENT DATA SHEET '!J183),"")</f>
        <v/>
      </c>
      <c s="229" t="str">
        <f>IFERROR(IF('STUDENT DATA SHEET '!K183="","",'STUDENT DATA SHEET '!K183),"")</f>
        <v/>
      </c>
      <c s="229"/>
      <c s="102"/>
      <c s="102"/>
      <c s="102"/>
      <c s="102"/>
      <c s="102"/>
      <c s="102"/>
      <c s="102"/>
      <c s="102"/>
      <c s="102"/>
      <c s="102"/>
      <c s="102"/>
      <c s="102"/>
      <c s="102"/>
      <c s="102"/>
      <c s="102"/>
      <c s="102"/>
      <c s="102"/>
      <c s="102"/>
      <c s="102"/>
      <c s="102"/>
      <c s="102"/>
      <c s="102"/>
      <c s="102"/>
      <c s="102"/>
      <c s="102"/>
      <c s="102"/>
      <c s="102"/>
      <c s="102"/>
      <c s="102"/>
      <c s="102"/>
      <c s="102"/>
      <c s="102"/>
      <c s="89" t="str">
        <f>IF(B182="","",_xlfn.AGGREGATE(3,5,$B$6:B182))</f>
        <v/>
      </c>
      <c s="209"/>
      <c s="209"/>
      <c s="102"/>
      <c s="102"/>
      <c s="102"/>
      <c s="102"/>
      <c s="102"/>
      <c s="102"/>
      <c s="102"/>
      <c s="102"/>
      <c s="102"/>
      <c s="102"/>
      <c s="102"/>
      <c s="102"/>
      <c s="102"/>
      <c s="102"/>
      <c s="102"/>
      <c s="102"/>
      <c s="102"/>
      <c s="102"/>
      <c s="102"/>
      <c s="102"/>
      <c s="102"/>
      <c s="102"/>
      <c s="102"/>
      <c s="102"/>
      <c s="102"/>
      <c s="102"/>
      <c s="102"/>
      <c s="102"/>
      <c s="252" t="str">
        <f t="shared" si="32"/>
        <v/>
      </c>
      <c s="252" t="str">
        <f>IF($I182="","",'NOV 24'!$BX182)</f>
        <v/>
      </c>
      <c s="253" t="str">
        <f t="shared" si="33"/>
        <v/>
      </c>
      <c s="252" t="str">
        <f t="shared" si="34"/>
        <v/>
      </c>
      <c s="252" t="str">
        <f>IF($I182="","",'NOV 24'!$CA182)</f>
        <v/>
      </c>
      <c s="253" t="str">
        <f t="shared" si="35"/>
        <v/>
      </c>
      <c s="252" t="str">
        <f t="shared" si="36"/>
        <v/>
      </c>
      <c s="252" t="str">
        <f>IF($I182="","",'NOV 24'!$CD182)</f>
        <v/>
      </c>
      <c s="253" t="str">
        <f t="shared" si="37"/>
        <v/>
      </c>
      <c s="253"/>
      <c s="306"/>
      <c s="298"/>
      <c s="298"/>
      <c s="298"/>
      <c s="254" t="str">
        <f t="shared" si="38"/>
        <v/>
      </c>
      <c s="298"/>
      <c s="298"/>
      <c s="298"/>
      <c s="298"/>
      <c s="298"/>
      <c s="298"/>
      <c s="298"/>
      <c s="298"/>
    </row>
    <row r="183" spans="1:98" ht="15.75" customHeight="1">
      <c r="A183" s="249" t="str">
        <f>IF('STUDENT DATA SHEET '!A184="","",'STUDENT DATA SHEET '!A184)</f>
        <v/>
      </c>
      <c s="229" t="str">
        <f>IFERROR(IF('STUDENT DATA SHEET '!B184="","",'STUDENT DATA SHEET '!B184),"")</f>
        <v/>
      </c>
      <c s="229" t="str">
        <f>IFERROR(IF('STUDENT DATA SHEET '!C184="","",'STUDENT DATA SHEET '!C184),"")</f>
        <v/>
      </c>
      <c s="229" t="str">
        <f>IFERROR(IF('STUDENT DATA SHEET '!D184="","",'STUDENT DATA SHEET '!D184),"")</f>
        <v/>
      </c>
      <c s="250" t="str">
        <f>IFERROR(IF('STUDENT DATA SHEET '!E184="","",'STUDENT DATA SHEET '!E184),"")</f>
        <v/>
      </c>
      <c s="251" t="str">
        <f>IFERROR(IF('STUDENT DATA SHEET '!F184="","",'STUDENT DATA SHEET '!F184),"")</f>
        <v/>
      </c>
      <c s="229" t="str">
        <f>IFERROR(IF('STUDENT DATA SHEET '!G184="","",'STUDENT DATA SHEET '!G184),"")</f>
        <v/>
      </c>
      <c s="229" t="str">
        <f>IFERROR(IF('STUDENT DATA SHEET '!H184="","",'STUDENT DATA SHEET '!H184),"")</f>
        <v/>
      </c>
      <c s="229" t="str">
        <f>IFERROR(UPPER(IF('STUDENT DATA SHEET '!I184="","",'STUDENT DATA SHEET '!I184)),"")</f>
        <v/>
      </c>
      <c s="229" t="str">
        <f>IFERROR(IF('STUDENT DATA SHEET '!J184="","",'STUDENT DATA SHEET '!J184),"")</f>
        <v/>
      </c>
      <c s="229" t="str">
        <f>IFERROR(IF('STUDENT DATA SHEET '!K184="","",'STUDENT DATA SHEET '!K184),"")</f>
        <v/>
      </c>
      <c s="229"/>
      <c s="102"/>
      <c s="102"/>
      <c s="102"/>
      <c s="102"/>
      <c s="102"/>
      <c s="102"/>
      <c s="102"/>
      <c s="102"/>
      <c s="102"/>
      <c s="102"/>
      <c s="102"/>
      <c s="102"/>
      <c s="102"/>
      <c s="102"/>
      <c s="102"/>
      <c s="102"/>
      <c s="102"/>
      <c s="102"/>
      <c s="102"/>
      <c s="102"/>
      <c s="102"/>
      <c s="102"/>
      <c s="102"/>
      <c s="102"/>
      <c s="102"/>
      <c s="102"/>
      <c s="102"/>
      <c s="102"/>
      <c s="102"/>
      <c s="102"/>
      <c s="102"/>
      <c s="102"/>
      <c s="89" t="str">
        <f>IF(B183="","",_xlfn.AGGREGATE(3,5,$B$6:B183))</f>
        <v/>
      </c>
      <c s="209"/>
      <c s="209"/>
      <c s="102"/>
      <c s="102"/>
      <c s="102"/>
      <c s="102"/>
      <c s="102"/>
      <c s="102"/>
      <c s="102"/>
      <c s="102"/>
      <c s="102"/>
      <c s="102"/>
      <c s="102"/>
      <c s="102"/>
      <c s="102"/>
      <c s="102"/>
      <c s="102"/>
      <c s="102"/>
      <c s="102"/>
      <c s="102"/>
      <c s="102"/>
      <c s="102"/>
      <c s="102"/>
      <c s="102"/>
      <c s="102"/>
      <c s="102"/>
      <c s="102"/>
      <c s="102"/>
      <c s="102"/>
      <c s="102"/>
      <c s="252" t="str">
        <f t="shared" si="32"/>
        <v/>
      </c>
      <c s="252" t="str">
        <f>IF($I183="","",'NOV 24'!$BX183)</f>
        <v/>
      </c>
      <c s="253" t="str">
        <f t="shared" si="33"/>
        <v/>
      </c>
      <c s="252" t="str">
        <f t="shared" si="34"/>
        <v/>
      </c>
      <c s="252" t="str">
        <f>IF($I183="","",'NOV 24'!$CA183)</f>
        <v/>
      </c>
      <c s="253" t="str">
        <f t="shared" si="35"/>
        <v/>
      </c>
      <c s="252" t="str">
        <f t="shared" si="36"/>
        <v/>
      </c>
      <c s="252" t="str">
        <f>IF($I183="","",'NOV 24'!$CD183)</f>
        <v/>
      </c>
      <c s="253" t="str">
        <f t="shared" si="37"/>
        <v/>
      </c>
      <c s="253"/>
      <c s="306"/>
      <c s="298"/>
      <c s="298"/>
      <c s="298"/>
      <c s="254" t="str">
        <f t="shared" si="38"/>
        <v/>
      </c>
      <c s="298"/>
      <c s="298"/>
      <c s="298"/>
      <c s="298"/>
      <c s="298"/>
      <c s="298"/>
      <c s="298"/>
      <c s="298"/>
    </row>
    <row r="184" spans="1:98" ht="15.75" customHeight="1">
      <c r="A184" s="249" t="str">
        <f>IF('STUDENT DATA SHEET '!A185="","",'STUDENT DATA SHEET '!A185)</f>
        <v/>
      </c>
      <c s="229" t="str">
        <f>IFERROR(IF('STUDENT DATA SHEET '!B185="","",'STUDENT DATA SHEET '!B185),"")</f>
        <v/>
      </c>
      <c s="229" t="str">
        <f>IFERROR(IF('STUDENT DATA SHEET '!C185="","",'STUDENT DATA SHEET '!C185),"")</f>
        <v/>
      </c>
      <c s="229" t="str">
        <f>IFERROR(IF('STUDENT DATA SHEET '!D185="","",'STUDENT DATA SHEET '!D185),"")</f>
        <v/>
      </c>
      <c s="250" t="str">
        <f>IFERROR(IF('STUDENT DATA SHEET '!E185="","",'STUDENT DATA SHEET '!E185),"")</f>
        <v/>
      </c>
      <c s="251" t="str">
        <f>IFERROR(IF('STUDENT DATA SHEET '!F185="","",'STUDENT DATA SHEET '!F185),"")</f>
        <v/>
      </c>
      <c s="229" t="str">
        <f>IFERROR(IF('STUDENT DATA SHEET '!G185="","",'STUDENT DATA SHEET '!G185),"")</f>
        <v/>
      </c>
      <c s="229" t="str">
        <f>IFERROR(IF('STUDENT DATA SHEET '!H185="","",'STUDENT DATA SHEET '!H185),"")</f>
        <v/>
      </c>
      <c s="229" t="str">
        <f>IFERROR(UPPER(IF('STUDENT DATA SHEET '!I185="","",'STUDENT DATA SHEET '!I185)),"")</f>
        <v/>
      </c>
      <c s="229" t="str">
        <f>IFERROR(IF('STUDENT DATA SHEET '!J185="","",'STUDENT DATA SHEET '!J185),"")</f>
        <v/>
      </c>
      <c s="229" t="str">
        <f>IFERROR(IF('STUDENT DATA SHEET '!K185="","",'STUDENT DATA SHEET '!K185),"")</f>
        <v/>
      </c>
      <c s="229"/>
      <c s="102"/>
      <c s="102"/>
      <c s="102"/>
      <c s="102"/>
      <c s="102"/>
      <c s="102"/>
      <c s="102"/>
      <c s="102"/>
      <c s="102"/>
      <c s="102"/>
      <c s="102"/>
      <c s="102"/>
      <c s="102"/>
      <c s="102"/>
      <c s="102"/>
      <c s="102"/>
      <c s="102"/>
      <c s="102"/>
      <c s="102"/>
      <c s="102"/>
      <c s="102"/>
      <c s="102"/>
      <c s="102"/>
      <c s="102"/>
      <c s="102"/>
      <c s="102"/>
      <c s="102"/>
      <c s="102"/>
      <c s="102"/>
      <c s="102"/>
      <c s="102"/>
      <c s="102"/>
      <c s="89" t="str">
        <f>IF(B184="","",_xlfn.AGGREGATE(3,5,$B$6:B184))</f>
        <v/>
      </c>
      <c s="209"/>
      <c s="209"/>
      <c s="102"/>
      <c s="102"/>
      <c s="102"/>
      <c s="102"/>
      <c s="102"/>
      <c s="102"/>
      <c s="102"/>
      <c s="102"/>
      <c s="102"/>
      <c s="102"/>
      <c s="102"/>
      <c s="102"/>
      <c s="102"/>
      <c s="102"/>
      <c s="102"/>
      <c s="102"/>
      <c s="102"/>
      <c s="102"/>
      <c s="102"/>
      <c s="102"/>
      <c s="102"/>
      <c s="102"/>
      <c s="102"/>
      <c s="102"/>
      <c s="102"/>
      <c s="102"/>
      <c s="102"/>
      <c s="102"/>
      <c s="252" t="str">
        <f t="shared" si="32"/>
        <v/>
      </c>
      <c s="252" t="str">
        <f>IF($I184="","",'NOV 24'!$BX184)</f>
        <v/>
      </c>
      <c s="253" t="str">
        <f t="shared" si="33"/>
        <v/>
      </c>
      <c s="252" t="str">
        <f t="shared" si="34"/>
        <v/>
      </c>
      <c s="252" t="str">
        <f>IF($I184="","",'NOV 24'!$CA184)</f>
        <v/>
      </c>
      <c s="253" t="str">
        <f t="shared" si="35"/>
        <v/>
      </c>
      <c s="252" t="str">
        <f t="shared" si="36"/>
        <v/>
      </c>
      <c s="252" t="str">
        <f>IF($I184="","",'NOV 24'!$CD184)</f>
        <v/>
      </c>
      <c s="253" t="str">
        <f t="shared" si="37"/>
        <v/>
      </c>
      <c s="253"/>
      <c s="306"/>
      <c s="298"/>
      <c s="298"/>
      <c s="298"/>
      <c s="254" t="str">
        <f t="shared" si="38"/>
        <v/>
      </c>
      <c s="298"/>
      <c s="298"/>
      <c s="298"/>
      <c s="298"/>
      <c s="298"/>
      <c s="298"/>
      <c s="298"/>
      <c s="298"/>
    </row>
    <row r="185" spans="1:98" ht="15.75" customHeight="1">
      <c r="A185" s="249" t="str">
        <f>IF('STUDENT DATA SHEET '!A186="","",'STUDENT DATA SHEET '!A186)</f>
        <v/>
      </c>
      <c s="229" t="str">
        <f>IFERROR(IF('STUDENT DATA SHEET '!B186="","",'STUDENT DATA SHEET '!B186),"")</f>
        <v/>
      </c>
      <c s="229" t="str">
        <f>IFERROR(IF('STUDENT DATA SHEET '!C186="","",'STUDENT DATA SHEET '!C186),"")</f>
        <v/>
      </c>
      <c s="229" t="str">
        <f>IFERROR(IF('STUDENT DATA SHEET '!D186="","",'STUDENT DATA SHEET '!D186),"")</f>
        <v/>
      </c>
      <c s="250" t="str">
        <f>IFERROR(IF('STUDENT DATA SHEET '!E186="","",'STUDENT DATA SHEET '!E186),"")</f>
        <v/>
      </c>
      <c s="251" t="str">
        <f>IFERROR(IF('STUDENT DATA SHEET '!F186="","",'STUDENT DATA SHEET '!F186),"")</f>
        <v/>
      </c>
      <c s="229" t="str">
        <f>IFERROR(IF('STUDENT DATA SHEET '!G186="","",'STUDENT DATA SHEET '!G186),"")</f>
        <v/>
      </c>
      <c s="229" t="str">
        <f>IFERROR(IF('STUDENT DATA SHEET '!H186="","",'STUDENT DATA SHEET '!H186),"")</f>
        <v/>
      </c>
      <c s="229" t="str">
        <f>IFERROR(UPPER(IF('STUDENT DATA SHEET '!I186="","",'STUDENT DATA SHEET '!I186)),"")</f>
        <v/>
      </c>
      <c s="229" t="str">
        <f>IFERROR(IF('STUDENT DATA SHEET '!J186="","",'STUDENT DATA SHEET '!J186),"")</f>
        <v/>
      </c>
      <c s="229" t="str">
        <f>IFERROR(IF('STUDENT DATA SHEET '!K186="","",'STUDENT DATA SHEET '!K186),"")</f>
        <v/>
      </c>
      <c s="229"/>
      <c s="102"/>
      <c s="102"/>
      <c s="102"/>
      <c s="102"/>
      <c s="102"/>
      <c s="102"/>
      <c s="102"/>
      <c s="102"/>
      <c s="102"/>
      <c s="102"/>
      <c s="102"/>
      <c s="102"/>
      <c s="102"/>
      <c s="102"/>
      <c s="102"/>
      <c s="102"/>
      <c s="102"/>
      <c s="102"/>
      <c s="102"/>
      <c s="102"/>
      <c s="102"/>
      <c s="102"/>
      <c s="102"/>
      <c s="102"/>
      <c s="102"/>
      <c s="102"/>
      <c s="102"/>
      <c s="102"/>
      <c s="102"/>
      <c s="102"/>
      <c s="102"/>
      <c s="102"/>
      <c s="89" t="str">
        <f>IF(B185="","",_xlfn.AGGREGATE(3,5,$B$6:B185))</f>
        <v/>
      </c>
      <c s="209"/>
      <c s="209"/>
      <c s="102"/>
      <c s="102"/>
      <c s="102"/>
      <c s="102"/>
      <c s="102"/>
      <c s="102"/>
      <c s="102"/>
      <c s="102"/>
      <c s="102"/>
      <c s="102"/>
      <c s="102"/>
      <c s="102"/>
      <c s="102"/>
      <c s="102"/>
      <c s="102"/>
      <c s="102"/>
      <c s="102"/>
      <c s="102"/>
      <c s="102"/>
      <c s="102"/>
      <c s="102"/>
      <c s="102"/>
      <c s="102"/>
      <c s="102"/>
      <c s="102"/>
      <c s="102"/>
      <c s="102"/>
      <c s="102"/>
      <c s="252" t="str">
        <f t="shared" si="32"/>
        <v/>
      </c>
      <c s="252" t="str">
        <f>IF($I185="","",'NOV 24'!$BX185)</f>
        <v/>
      </c>
      <c s="253" t="str">
        <f t="shared" si="33"/>
        <v/>
      </c>
      <c s="252" t="str">
        <f t="shared" si="34"/>
        <v/>
      </c>
      <c s="252" t="str">
        <f>IF($I185="","",'NOV 24'!$CA185)</f>
        <v/>
      </c>
      <c s="253" t="str">
        <f t="shared" si="35"/>
        <v/>
      </c>
      <c s="252" t="str">
        <f t="shared" si="36"/>
        <v/>
      </c>
      <c s="252" t="str">
        <f>IF($I185="","",'NOV 24'!$CD185)</f>
        <v/>
      </c>
      <c s="253" t="str">
        <f t="shared" si="37"/>
        <v/>
      </c>
      <c s="253"/>
      <c s="306"/>
      <c s="298"/>
      <c s="298"/>
      <c s="298"/>
      <c s="254" t="str">
        <f t="shared" si="38"/>
        <v/>
      </c>
      <c s="298"/>
      <c s="298"/>
      <c s="298"/>
      <c s="298"/>
      <c s="298"/>
      <c s="298"/>
      <c s="298"/>
      <c s="298"/>
    </row>
    <row r="186" spans="1:98" ht="15.75" customHeight="1">
      <c r="A186" s="249" t="str">
        <f>IF('STUDENT DATA SHEET '!A187="","",'STUDENT DATA SHEET '!A187)</f>
        <v/>
      </c>
      <c s="229" t="str">
        <f>IFERROR(IF('STUDENT DATA SHEET '!B187="","",'STUDENT DATA SHEET '!B187),"")</f>
        <v/>
      </c>
      <c s="229" t="str">
        <f>IFERROR(IF('STUDENT DATA SHEET '!C187="","",'STUDENT DATA SHEET '!C187),"")</f>
        <v/>
      </c>
      <c s="229" t="str">
        <f>IFERROR(IF('STUDENT DATA SHEET '!D187="","",'STUDENT DATA SHEET '!D187),"")</f>
        <v/>
      </c>
      <c s="250" t="str">
        <f>IFERROR(IF('STUDENT DATA SHEET '!E187="","",'STUDENT DATA SHEET '!E187),"")</f>
        <v/>
      </c>
      <c s="251" t="str">
        <f>IFERROR(IF('STUDENT DATA SHEET '!F187="","",'STUDENT DATA SHEET '!F187),"")</f>
        <v/>
      </c>
      <c s="229" t="str">
        <f>IFERROR(IF('STUDENT DATA SHEET '!G187="","",'STUDENT DATA SHEET '!G187),"")</f>
        <v/>
      </c>
      <c s="229" t="str">
        <f>IFERROR(IF('STUDENT DATA SHEET '!H187="","",'STUDENT DATA SHEET '!H187),"")</f>
        <v/>
      </c>
      <c s="229" t="str">
        <f>IFERROR(UPPER(IF('STUDENT DATA SHEET '!I187="","",'STUDENT DATA SHEET '!I187)),"")</f>
        <v/>
      </c>
      <c s="229" t="str">
        <f>IFERROR(IF('STUDENT DATA SHEET '!J187="","",'STUDENT DATA SHEET '!J187),"")</f>
        <v/>
      </c>
      <c s="229" t="str">
        <f>IFERROR(IF('STUDENT DATA SHEET '!K187="","",'STUDENT DATA SHEET '!K187),"")</f>
        <v/>
      </c>
      <c s="229"/>
      <c s="102"/>
      <c s="102"/>
      <c s="102"/>
      <c s="102"/>
      <c s="102"/>
      <c s="102"/>
      <c s="102"/>
      <c s="102"/>
      <c s="102"/>
      <c s="102"/>
      <c s="102"/>
      <c s="102"/>
      <c s="102"/>
      <c s="102"/>
      <c s="102"/>
      <c s="102"/>
      <c s="102"/>
      <c s="102"/>
      <c s="102"/>
      <c s="102"/>
      <c s="102"/>
      <c s="102"/>
      <c s="102"/>
      <c s="102"/>
      <c s="102"/>
      <c s="102"/>
      <c s="102"/>
      <c s="102"/>
      <c s="102"/>
      <c s="102"/>
      <c s="102"/>
      <c s="102"/>
      <c s="89" t="str">
        <f>IF(B186="","",_xlfn.AGGREGATE(3,5,$B$6:B186))</f>
        <v/>
      </c>
      <c s="209"/>
      <c s="209"/>
      <c s="102"/>
      <c s="102"/>
      <c s="102"/>
      <c s="102"/>
      <c s="102"/>
      <c s="102"/>
      <c s="102"/>
      <c s="102"/>
      <c s="102"/>
      <c s="102"/>
      <c s="102"/>
      <c s="102"/>
      <c s="102"/>
      <c s="102"/>
      <c s="102"/>
      <c s="102"/>
      <c s="102"/>
      <c s="102"/>
      <c s="102"/>
      <c s="102"/>
      <c s="102"/>
      <c s="102"/>
      <c s="102"/>
      <c s="102"/>
      <c s="102"/>
      <c s="102"/>
      <c s="102"/>
      <c s="102"/>
      <c s="252" t="str">
        <f t="shared" si="32"/>
        <v/>
      </c>
      <c s="252" t="str">
        <f>IF($I186="","",'NOV 24'!$BX186)</f>
        <v/>
      </c>
      <c s="253" t="str">
        <f t="shared" si="33"/>
        <v/>
      </c>
      <c s="252" t="str">
        <f t="shared" si="34"/>
        <v/>
      </c>
      <c s="252" t="str">
        <f>IF($I186="","",'NOV 24'!$CA186)</f>
        <v/>
      </c>
      <c s="253" t="str">
        <f t="shared" si="35"/>
        <v/>
      </c>
      <c s="252" t="str">
        <f t="shared" si="36"/>
        <v/>
      </c>
      <c s="252" t="str">
        <f>IF($I186="","",'NOV 24'!$CD186)</f>
        <v/>
      </c>
      <c s="253" t="str">
        <f t="shared" si="37"/>
        <v/>
      </c>
      <c s="253"/>
      <c s="306"/>
      <c s="298"/>
      <c s="298"/>
      <c s="298"/>
      <c s="254" t="str">
        <f t="shared" si="38"/>
        <v/>
      </c>
      <c s="298"/>
      <c s="298"/>
      <c s="298"/>
      <c s="298"/>
      <c s="298"/>
      <c s="298"/>
      <c s="298"/>
      <c s="298"/>
    </row>
    <row r="187" spans="1:98" ht="15.75" customHeight="1">
      <c r="A187" s="249" t="str">
        <f>IF('STUDENT DATA SHEET '!A188="","",'STUDENT DATA SHEET '!A188)</f>
        <v/>
      </c>
      <c s="229" t="str">
        <f>IFERROR(IF('STUDENT DATA SHEET '!B188="","",'STUDENT DATA SHEET '!B188),"")</f>
        <v/>
      </c>
      <c s="229" t="str">
        <f>IFERROR(IF('STUDENT DATA SHEET '!C188="","",'STUDENT DATA SHEET '!C188),"")</f>
        <v/>
      </c>
      <c s="229" t="str">
        <f>IFERROR(IF('STUDENT DATA SHEET '!D188="","",'STUDENT DATA SHEET '!D188),"")</f>
        <v/>
      </c>
      <c s="250" t="str">
        <f>IFERROR(IF('STUDENT DATA SHEET '!E188="","",'STUDENT DATA SHEET '!E188),"")</f>
        <v/>
      </c>
      <c s="251" t="str">
        <f>IFERROR(IF('STUDENT DATA SHEET '!F188="","",'STUDENT DATA SHEET '!F188),"")</f>
        <v/>
      </c>
      <c s="229" t="str">
        <f>IFERROR(IF('STUDENT DATA SHEET '!G188="","",'STUDENT DATA SHEET '!G188),"")</f>
        <v/>
      </c>
      <c s="229" t="str">
        <f>IFERROR(IF('STUDENT DATA SHEET '!H188="","",'STUDENT DATA SHEET '!H188),"")</f>
        <v/>
      </c>
      <c s="229" t="str">
        <f>IFERROR(UPPER(IF('STUDENT DATA SHEET '!I188="","",'STUDENT DATA SHEET '!I188)),"")</f>
        <v/>
      </c>
      <c s="229" t="str">
        <f>IFERROR(IF('STUDENT DATA SHEET '!J188="","",'STUDENT DATA SHEET '!J188),"")</f>
        <v/>
      </c>
      <c s="229" t="str">
        <f>IFERROR(IF('STUDENT DATA SHEET '!K188="","",'STUDENT DATA SHEET '!K188),"")</f>
        <v/>
      </c>
      <c s="229"/>
      <c s="102"/>
      <c s="102"/>
      <c s="102"/>
      <c s="102"/>
      <c s="102"/>
      <c s="102"/>
      <c s="102"/>
      <c s="102"/>
      <c s="102"/>
      <c s="102"/>
      <c s="102"/>
      <c s="102"/>
      <c s="102"/>
      <c s="102"/>
      <c s="102"/>
      <c s="102"/>
      <c s="102"/>
      <c s="102"/>
      <c s="102"/>
      <c s="102"/>
      <c s="102"/>
      <c s="102"/>
      <c s="102"/>
      <c s="102"/>
      <c s="102"/>
      <c s="102"/>
      <c s="102"/>
      <c s="102"/>
      <c s="102"/>
      <c s="102"/>
      <c s="102"/>
      <c s="102"/>
      <c s="89" t="str">
        <f>IF(B187="","",_xlfn.AGGREGATE(3,5,$B$6:B187))</f>
        <v/>
      </c>
      <c s="209"/>
      <c s="209"/>
      <c s="102"/>
      <c s="102"/>
      <c s="102"/>
      <c s="102"/>
      <c s="102"/>
      <c s="102"/>
      <c s="102"/>
      <c s="102"/>
      <c s="102"/>
      <c s="102"/>
      <c s="102"/>
      <c s="102"/>
      <c s="102"/>
      <c s="102"/>
      <c s="102"/>
      <c s="102"/>
      <c s="102"/>
      <c s="102"/>
      <c s="102"/>
      <c s="102"/>
      <c s="102"/>
      <c s="102"/>
      <c s="102"/>
      <c s="102"/>
      <c s="102"/>
      <c s="102"/>
      <c s="102"/>
      <c s="102"/>
      <c s="252" t="str">
        <f t="shared" si="32"/>
        <v/>
      </c>
      <c s="252" t="str">
        <f>IF($I187="","",'NOV 24'!$BX187)</f>
        <v/>
      </c>
      <c s="253" t="str">
        <f t="shared" si="33"/>
        <v/>
      </c>
      <c s="252" t="str">
        <f t="shared" si="34"/>
        <v/>
      </c>
      <c s="252" t="str">
        <f>IF($I187="","",'NOV 24'!$CA187)</f>
        <v/>
      </c>
      <c s="253" t="str">
        <f t="shared" si="35"/>
        <v/>
      </c>
      <c s="252" t="str">
        <f t="shared" si="36"/>
        <v/>
      </c>
      <c s="252" t="str">
        <f>IF($I187="","",'NOV 24'!$CD187)</f>
        <v/>
      </c>
      <c s="253" t="str">
        <f t="shared" si="37"/>
        <v/>
      </c>
      <c s="253"/>
      <c s="306"/>
      <c s="298"/>
      <c s="298"/>
      <c s="298"/>
      <c s="254" t="str">
        <f t="shared" si="38"/>
        <v/>
      </c>
      <c s="298"/>
      <c s="298"/>
      <c s="298"/>
      <c s="298"/>
      <c s="298"/>
      <c s="298"/>
      <c s="298"/>
      <c s="298"/>
    </row>
    <row r="188" spans="1:98" ht="15.75" customHeight="1">
      <c r="A188" s="249" t="str">
        <f>IF('STUDENT DATA SHEET '!A189="","",'STUDENT DATA SHEET '!A189)</f>
        <v/>
      </c>
      <c s="229" t="str">
        <f>IFERROR(IF('STUDENT DATA SHEET '!B189="","",'STUDENT DATA SHEET '!B189),"")</f>
        <v/>
      </c>
      <c s="229" t="str">
        <f>IFERROR(IF('STUDENT DATA SHEET '!C189="","",'STUDENT DATA SHEET '!C189),"")</f>
        <v/>
      </c>
      <c s="229" t="str">
        <f>IFERROR(IF('STUDENT DATA SHEET '!D189="","",'STUDENT DATA SHEET '!D189),"")</f>
        <v/>
      </c>
      <c s="250" t="str">
        <f>IFERROR(IF('STUDENT DATA SHEET '!E189="","",'STUDENT DATA SHEET '!E189),"")</f>
        <v/>
      </c>
      <c s="251" t="str">
        <f>IFERROR(IF('STUDENT DATA SHEET '!F189="","",'STUDENT DATA SHEET '!F189),"")</f>
        <v/>
      </c>
      <c s="229" t="str">
        <f>IFERROR(IF('STUDENT DATA SHEET '!G189="","",'STUDENT DATA SHEET '!G189),"")</f>
        <v/>
      </c>
      <c s="229" t="str">
        <f>IFERROR(IF('STUDENT DATA SHEET '!H189="","",'STUDENT DATA SHEET '!H189),"")</f>
        <v/>
      </c>
      <c s="229" t="str">
        <f>IFERROR(UPPER(IF('STUDENT DATA SHEET '!I189="","",'STUDENT DATA SHEET '!I189)),"")</f>
        <v/>
      </c>
      <c s="229" t="str">
        <f>IFERROR(IF('STUDENT DATA SHEET '!J189="","",'STUDENT DATA SHEET '!J189),"")</f>
        <v/>
      </c>
      <c s="229" t="str">
        <f>IFERROR(IF('STUDENT DATA SHEET '!K189="","",'STUDENT DATA SHEET '!K189),"")</f>
        <v/>
      </c>
      <c s="229"/>
      <c s="102"/>
      <c s="102"/>
      <c s="102"/>
      <c s="102"/>
      <c s="102"/>
      <c s="102"/>
      <c s="102"/>
      <c s="102"/>
      <c s="102"/>
      <c s="102"/>
      <c s="102"/>
      <c s="102"/>
      <c s="102"/>
      <c s="102"/>
      <c s="102"/>
      <c s="102"/>
      <c s="102"/>
      <c s="102"/>
      <c s="102"/>
      <c s="102"/>
      <c s="102"/>
      <c s="102"/>
      <c s="102"/>
      <c s="102"/>
      <c s="102"/>
      <c s="102"/>
      <c s="102"/>
      <c s="102"/>
      <c s="102"/>
      <c s="102"/>
      <c s="102"/>
      <c s="102"/>
      <c s="89" t="str">
        <f>IF(B188="","",_xlfn.AGGREGATE(3,5,$B$6:B188))</f>
        <v/>
      </c>
      <c s="209"/>
      <c s="209"/>
      <c s="102"/>
      <c s="102"/>
      <c s="102"/>
      <c s="102"/>
      <c s="102"/>
      <c s="102"/>
      <c s="102"/>
      <c s="102"/>
      <c s="102"/>
      <c s="102"/>
      <c s="102"/>
      <c s="102"/>
      <c s="102"/>
      <c s="102"/>
      <c s="102"/>
      <c s="102"/>
      <c s="102"/>
      <c s="102"/>
      <c s="102"/>
      <c s="102"/>
      <c s="102"/>
      <c s="102"/>
      <c s="102"/>
      <c s="102"/>
      <c s="102"/>
      <c s="102"/>
      <c s="102"/>
      <c s="102"/>
      <c s="252" t="str">
        <f t="shared" si="32"/>
        <v/>
      </c>
      <c s="252" t="str">
        <f>IF($I188="","",'NOV 24'!$BX188)</f>
        <v/>
      </c>
      <c s="253" t="str">
        <f t="shared" si="33"/>
        <v/>
      </c>
      <c s="252" t="str">
        <f t="shared" si="34"/>
        <v/>
      </c>
      <c s="252" t="str">
        <f>IF($I188="","",'NOV 24'!$CA188)</f>
        <v/>
      </c>
      <c s="253" t="str">
        <f t="shared" si="35"/>
        <v/>
      </c>
      <c s="252" t="str">
        <f t="shared" si="36"/>
        <v/>
      </c>
      <c s="252" t="str">
        <f>IF($I188="","",'NOV 24'!$CD188)</f>
        <v/>
      </c>
      <c s="253" t="str">
        <f t="shared" si="37"/>
        <v/>
      </c>
      <c s="253"/>
      <c s="306"/>
      <c s="298"/>
      <c s="298"/>
      <c s="298"/>
      <c s="254" t="str">
        <f t="shared" si="38"/>
        <v/>
      </c>
      <c s="298"/>
      <c s="298"/>
      <c s="298"/>
      <c s="298"/>
      <c s="298"/>
      <c s="298"/>
      <c s="298"/>
      <c s="298"/>
    </row>
    <row r="189" spans="1:98" ht="15.75" customHeight="1">
      <c r="A189" s="249" t="str">
        <f>IF('STUDENT DATA SHEET '!A190="","",'STUDENT DATA SHEET '!A190)</f>
        <v/>
      </c>
      <c s="229" t="str">
        <f>IFERROR(IF('STUDENT DATA SHEET '!B190="","",'STUDENT DATA SHEET '!B190),"")</f>
        <v/>
      </c>
      <c s="229" t="str">
        <f>IFERROR(IF('STUDENT DATA SHEET '!C190="","",'STUDENT DATA SHEET '!C190),"")</f>
        <v/>
      </c>
      <c s="229" t="str">
        <f>IFERROR(IF('STUDENT DATA SHEET '!D190="","",'STUDENT DATA SHEET '!D190),"")</f>
        <v/>
      </c>
      <c s="250" t="str">
        <f>IFERROR(IF('STUDENT DATA SHEET '!E190="","",'STUDENT DATA SHEET '!E190),"")</f>
        <v/>
      </c>
      <c s="251" t="str">
        <f>IFERROR(IF('STUDENT DATA SHEET '!F190="","",'STUDENT DATA SHEET '!F190),"")</f>
        <v/>
      </c>
      <c s="229" t="str">
        <f>IFERROR(IF('STUDENT DATA SHEET '!G190="","",'STUDENT DATA SHEET '!G190),"")</f>
        <v/>
      </c>
      <c s="229" t="str">
        <f>IFERROR(IF('STUDENT DATA SHEET '!H190="","",'STUDENT DATA SHEET '!H190),"")</f>
        <v/>
      </c>
      <c s="229" t="str">
        <f>IFERROR(UPPER(IF('STUDENT DATA SHEET '!I190="","",'STUDENT DATA SHEET '!I190)),"")</f>
        <v/>
      </c>
      <c s="229" t="str">
        <f>IFERROR(IF('STUDENT DATA SHEET '!J190="","",'STUDENT DATA SHEET '!J190),"")</f>
        <v/>
      </c>
      <c s="229" t="str">
        <f>IFERROR(IF('STUDENT DATA SHEET '!K190="","",'STUDENT DATA SHEET '!K190),"")</f>
        <v/>
      </c>
      <c s="229"/>
      <c s="102"/>
      <c s="102"/>
      <c s="102"/>
      <c s="102"/>
      <c s="102"/>
      <c s="102"/>
      <c s="102"/>
      <c s="102"/>
      <c s="102"/>
      <c s="102"/>
      <c s="102"/>
      <c s="102"/>
      <c s="102"/>
      <c s="102"/>
      <c s="102"/>
      <c s="102"/>
      <c s="102"/>
      <c s="102"/>
      <c s="102"/>
      <c s="102"/>
      <c s="102"/>
      <c s="102"/>
      <c s="102"/>
      <c s="102"/>
      <c s="102"/>
      <c s="102"/>
      <c s="102"/>
      <c s="102"/>
      <c s="102"/>
      <c s="102"/>
      <c s="102"/>
      <c s="102"/>
      <c s="89" t="str">
        <f>IF(B189="","",_xlfn.AGGREGATE(3,5,$B$6:B189))</f>
        <v/>
      </c>
      <c s="209"/>
      <c s="209"/>
      <c s="102"/>
      <c s="102"/>
      <c s="102"/>
      <c s="102"/>
      <c s="102"/>
      <c s="102"/>
      <c s="102"/>
      <c s="102"/>
      <c s="102"/>
      <c s="102"/>
      <c s="102"/>
      <c s="102"/>
      <c s="102"/>
      <c s="102"/>
      <c s="102"/>
      <c s="102"/>
      <c s="102"/>
      <c s="102"/>
      <c s="102"/>
      <c s="102"/>
      <c s="102"/>
      <c s="102"/>
      <c s="102"/>
      <c s="102"/>
      <c s="102"/>
      <c s="102"/>
      <c s="102"/>
      <c s="102"/>
      <c s="252" t="str">
        <f t="shared" si="32"/>
        <v/>
      </c>
      <c s="252" t="str">
        <f>IF($I189="","",'NOV 24'!$BX189)</f>
        <v/>
      </c>
      <c s="253" t="str">
        <f t="shared" si="33"/>
        <v/>
      </c>
      <c s="252" t="str">
        <f t="shared" si="34"/>
        <v/>
      </c>
      <c s="252" t="str">
        <f>IF($I189="","",'NOV 24'!$CA189)</f>
        <v/>
      </c>
      <c s="253" t="str">
        <f t="shared" si="35"/>
        <v/>
      </c>
      <c s="252" t="str">
        <f t="shared" si="36"/>
        <v/>
      </c>
      <c s="252" t="str">
        <f>IF($I189="","",'NOV 24'!$CD189)</f>
        <v/>
      </c>
      <c s="253" t="str">
        <f t="shared" si="37"/>
        <v/>
      </c>
      <c s="253"/>
      <c s="306"/>
      <c s="298"/>
      <c s="298"/>
      <c s="298"/>
      <c s="254" t="str">
        <f t="shared" si="38"/>
        <v/>
      </c>
      <c s="298"/>
      <c s="298"/>
      <c s="298"/>
      <c s="298"/>
      <c s="298"/>
      <c s="298"/>
      <c s="298"/>
      <c s="298"/>
    </row>
    <row r="190" spans="1:98" ht="15.75" customHeight="1">
      <c r="A190" s="249" t="str">
        <f>IF('STUDENT DATA SHEET '!A191="","",'STUDENT DATA SHEET '!A191)</f>
        <v/>
      </c>
      <c s="229" t="str">
        <f>IFERROR(IF('STUDENT DATA SHEET '!B191="","",'STUDENT DATA SHEET '!B191),"")</f>
        <v/>
      </c>
      <c s="229" t="str">
        <f>IFERROR(IF('STUDENT DATA SHEET '!C191="","",'STUDENT DATA SHEET '!C191),"")</f>
        <v/>
      </c>
      <c s="229" t="str">
        <f>IFERROR(IF('STUDENT DATA SHEET '!D191="","",'STUDENT DATA SHEET '!D191),"")</f>
        <v/>
      </c>
      <c s="250" t="str">
        <f>IFERROR(IF('STUDENT DATA SHEET '!E191="","",'STUDENT DATA SHEET '!E191),"")</f>
        <v/>
      </c>
      <c s="251" t="str">
        <f>IFERROR(IF('STUDENT DATA SHEET '!F191="","",'STUDENT DATA SHEET '!F191),"")</f>
        <v/>
      </c>
      <c s="229" t="str">
        <f>IFERROR(IF('STUDENT DATA SHEET '!G191="","",'STUDENT DATA SHEET '!G191),"")</f>
        <v/>
      </c>
      <c s="229" t="str">
        <f>IFERROR(IF('STUDENT DATA SHEET '!H191="","",'STUDENT DATA SHEET '!H191),"")</f>
        <v/>
      </c>
      <c s="229" t="str">
        <f>IFERROR(UPPER(IF('STUDENT DATA SHEET '!I191="","",'STUDENT DATA SHEET '!I191)),"")</f>
        <v/>
      </c>
      <c s="229" t="str">
        <f>IFERROR(IF('STUDENT DATA SHEET '!J191="","",'STUDENT DATA SHEET '!J191),"")</f>
        <v/>
      </c>
      <c s="229" t="str">
        <f>IFERROR(IF('STUDENT DATA SHEET '!K191="","",'STUDENT DATA SHEET '!K191),"")</f>
        <v/>
      </c>
      <c s="229"/>
      <c s="102"/>
      <c s="102"/>
      <c s="102"/>
      <c s="102"/>
      <c s="102"/>
      <c s="102"/>
      <c s="102"/>
      <c s="102"/>
      <c s="102"/>
      <c s="102"/>
      <c s="102"/>
      <c s="102"/>
      <c s="102"/>
      <c s="102"/>
      <c s="102"/>
      <c s="102"/>
      <c s="102"/>
      <c s="102"/>
      <c s="102"/>
      <c s="102"/>
      <c s="102"/>
      <c s="102"/>
      <c s="102"/>
      <c s="102"/>
      <c s="102"/>
      <c s="102"/>
      <c s="102"/>
      <c s="102"/>
      <c s="102"/>
      <c s="102"/>
      <c s="102"/>
      <c s="102"/>
      <c s="89" t="str">
        <f>IF(B190="","",_xlfn.AGGREGATE(3,5,$B$6:B190))</f>
        <v/>
      </c>
      <c s="209"/>
      <c s="209"/>
      <c s="102"/>
      <c s="102"/>
      <c s="102"/>
      <c s="102"/>
      <c s="102"/>
      <c s="102"/>
      <c s="102"/>
      <c s="102"/>
      <c s="102"/>
      <c s="102"/>
      <c s="102"/>
      <c s="102"/>
      <c s="102"/>
      <c s="102"/>
      <c s="102"/>
      <c s="102"/>
      <c s="102"/>
      <c s="102"/>
      <c s="102"/>
      <c s="102"/>
      <c s="102"/>
      <c s="102"/>
      <c s="102"/>
      <c s="102"/>
      <c s="102"/>
      <c s="102"/>
      <c s="102"/>
      <c s="102"/>
      <c s="252" t="str">
        <f t="shared" si="32"/>
        <v/>
      </c>
      <c s="252" t="str">
        <f>IF($I190="","",'NOV 24'!$BX190)</f>
        <v/>
      </c>
      <c s="253" t="str">
        <f t="shared" si="33"/>
        <v/>
      </c>
      <c s="252" t="str">
        <f t="shared" si="34"/>
        <v/>
      </c>
      <c s="252" t="str">
        <f>IF($I190="","",'NOV 24'!$CA190)</f>
        <v/>
      </c>
      <c s="253" t="str">
        <f t="shared" si="35"/>
        <v/>
      </c>
      <c s="252" t="str">
        <f t="shared" si="36"/>
        <v/>
      </c>
      <c s="252" t="str">
        <f>IF($I190="","",'NOV 24'!$CD190)</f>
        <v/>
      </c>
      <c s="253" t="str">
        <f t="shared" si="37"/>
        <v/>
      </c>
      <c s="253"/>
      <c s="306"/>
      <c s="298"/>
      <c s="298"/>
      <c s="298"/>
      <c s="254" t="str">
        <f t="shared" si="38"/>
        <v/>
      </c>
      <c s="298"/>
      <c s="298"/>
      <c s="298"/>
      <c s="298"/>
      <c s="298"/>
      <c s="298"/>
      <c s="298"/>
      <c s="298"/>
    </row>
    <row r="191" spans="1:98" ht="15.75" customHeight="1">
      <c r="A191" s="249" t="str">
        <f>IF('STUDENT DATA SHEET '!A192="","",'STUDENT DATA SHEET '!A192)</f>
        <v/>
      </c>
      <c s="229" t="str">
        <f>IFERROR(IF('STUDENT DATA SHEET '!B192="","",'STUDENT DATA SHEET '!B192),"")</f>
        <v/>
      </c>
      <c s="229" t="str">
        <f>IFERROR(IF('STUDENT DATA SHEET '!C192="","",'STUDENT DATA SHEET '!C192),"")</f>
        <v/>
      </c>
      <c s="229" t="str">
        <f>IFERROR(IF('STUDENT DATA SHEET '!D192="","",'STUDENT DATA SHEET '!D192),"")</f>
        <v/>
      </c>
      <c s="250" t="str">
        <f>IFERROR(IF('STUDENT DATA SHEET '!E192="","",'STUDENT DATA SHEET '!E192),"")</f>
        <v/>
      </c>
      <c s="251" t="str">
        <f>IFERROR(IF('STUDENT DATA SHEET '!F192="","",'STUDENT DATA SHEET '!F192),"")</f>
        <v/>
      </c>
      <c s="229" t="str">
        <f>IFERROR(IF('STUDENT DATA SHEET '!G192="","",'STUDENT DATA SHEET '!G192),"")</f>
        <v/>
      </c>
      <c s="229" t="str">
        <f>IFERROR(IF('STUDENT DATA SHEET '!H192="","",'STUDENT DATA SHEET '!H192),"")</f>
        <v/>
      </c>
      <c s="229" t="str">
        <f>IFERROR(UPPER(IF('STUDENT DATA SHEET '!I192="","",'STUDENT DATA SHEET '!I192)),"")</f>
        <v/>
      </c>
      <c s="229" t="str">
        <f>IFERROR(IF('STUDENT DATA SHEET '!J192="","",'STUDENT DATA SHEET '!J192),"")</f>
        <v/>
      </c>
      <c s="229" t="str">
        <f>IFERROR(IF('STUDENT DATA SHEET '!K192="","",'STUDENT DATA SHEET '!K192),"")</f>
        <v/>
      </c>
      <c s="229"/>
      <c s="102"/>
      <c s="102"/>
      <c s="102"/>
      <c s="102"/>
      <c s="102"/>
      <c s="102"/>
      <c s="102"/>
      <c s="102"/>
      <c s="102"/>
      <c s="102"/>
      <c s="102"/>
      <c s="102"/>
      <c s="102"/>
      <c s="102"/>
      <c s="102"/>
      <c s="102"/>
      <c s="102"/>
      <c s="102"/>
      <c s="102"/>
      <c s="102"/>
      <c s="102"/>
      <c s="102"/>
      <c s="102"/>
      <c s="102"/>
      <c s="102"/>
      <c s="102"/>
      <c s="102"/>
      <c s="102"/>
      <c s="102"/>
      <c s="102"/>
      <c s="102"/>
      <c s="102"/>
      <c s="89" t="str">
        <f>IF(B191="","",_xlfn.AGGREGATE(3,5,$B$6:B191))</f>
        <v/>
      </c>
      <c s="209"/>
      <c s="209"/>
      <c s="102"/>
      <c s="102"/>
      <c s="102"/>
      <c s="102"/>
      <c s="102"/>
      <c s="102"/>
      <c s="102"/>
      <c s="102"/>
      <c s="102"/>
      <c s="102"/>
      <c s="102"/>
      <c s="102"/>
      <c s="102"/>
      <c s="102"/>
      <c s="102"/>
      <c s="102"/>
      <c s="102"/>
      <c s="102"/>
      <c s="102"/>
      <c s="102"/>
      <c s="102"/>
      <c s="102"/>
      <c s="102"/>
      <c s="102"/>
      <c s="102"/>
      <c s="102"/>
      <c s="102"/>
      <c s="102"/>
      <c s="252" t="str">
        <f t="shared" si="32"/>
        <v/>
      </c>
      <c s="252" t="str">
        <f>IF($I191="","",'NOV 24'!$BX191)</f>
        <v/>
      </c>
      <c s="253" t="str">
        <f t="shared" si="33"/>
        <v/>
      </c>
      <c s="252" t="str">
        <f t="shared" si="34"/>
        <v/>
      </c>
      <c s="252" t="str">
        <f>IF($I191="","",'NOV 24'!$CA191)</f>
        <v/>
      </c>
      <c s="253" t="str">
        <f t="shared" si="35"/>
        <v/>
      </c>
      <c s="252" t="str">
        <f t="shared" si="36"/>
        <v/>
      </c>
      <c s="252" t="str">
        <f>IF($I191="","",'NOV 24'!$CD191)</f>
        <v/>
      </c>
      <c s="253" t="str">
        <f t="shared" si="37"/>
        <v/>
      </c>
      <c s="253"/>
      <c s="306"/>
      <c s="298"/>
      <c s="298"/>
      <c s="298"/>
      <c s="254" t="str">
        <f t="shared" si="38"/>
        <v/>
      </c>
      <c s="298"/>
      <c s="298"/>
      <c s="298"/>
      <c s="298"/>
      <c s="298"/>
      <c s="298"/>
      <c s="298"/>
      <c s="298"/>
    </row>
    <row r="192" spans="1:98" ht="15.75" customHeight="1">
      <c r="A192" s="249" t="str">
        <f>IF('STUDENT DATA SHEET '!A193="","",'STUDENT DATA SHEET '!A193)</f>
        <v/>
      </c>
      <c s="229" t="str">
        <f>IFERROR(IF('STUDENT DATA SHEET '!B193="","",'STUDENT DATA SHEET '!B193),"")</f>
        <v/>
      </c>
      <c s="229" t="str">
        <f>IFERROR(IF('STUDENT DATA SHEET '!C193="","",'STUDENT DATA SHEET '!C193),"")</f>
        <v/>
      </c>
      <c s="229" t="str">
        <f>IFERROR(IF('STUDENT DATA SHEET '!D193="","",'STUDENT DATA SHEET '!D193),"")</f>
        <v/>
      </c>
      <c s="250" t="str">
        <f>IFERROR(IF('STUDENT DATA SHEET '!E193="","",'STUDENT DATA SHEET '!E193),"")</f>
        <v/>
      </c>
      <c s="251" t="str">
        <f>IFERROR(IF('STUDENT DATA SHEET '!F193="","",'STUDENT DATA SHEET '!F193),"")</f>
        <v/>
      </c>
      <c s="229" t="str">
        <f>IFERROR(IF('STUDENT DATA SHEET '!G193="","",'STUDENT DATA SHEET '!G193),"")</f>
        <v/>
      </c>
      <c s="229" t="str">
        <f>IFERROR(IF('STUDENT DATA SHEET '!H193="","",'STUDENT DATA SHEET '!H193),"")</f>
        <v/>
      </c>
      <c s="229" t="str">
        <f>IFERROR(UPPER(IF('STUDENT DATA SHEET '!I193="","",'STUDENT DATA SHEET '!I193)),"")</f>
        <v/>
      </c>
      <c s="229" t="str">
        <f>IFERROR(IF('STUDENT DATA SHEET '!J193="","",'STUDENT DATA SHEET '!J193),"")</f>
        <v/>
      </c>
      <c s="229" t="str">
        <f>IFERROR(IF('STUDENT DATA SHEET '!K193="","",'STUDENT DATA SHEET '!K193),"")</f>
        <v/>
      </c>
      <c s="229"/>
      <c s="102"/>
      <c s="102"/>
      <c s="102"/>
      <c s="102"/>
      <c s="102"/>
      <c s="102"/>
      <c s="102"/>
      <c s="102"/>
      <c s="102"/>
      <c s="102"/>
      <c s="102"/>
      <c s="102"/>
      <c s="102"/>
      <c s="102"/>
      <c s="102"/>
      <c s="102"/>
      <c s="102"/>
      <c s="102"/>
      <c s="102"/>
      <c s="102"/>
      <c s="102"/>
      <c s="102"/>
      <c s="102"/>
      <c s="102"/>
      <c s="102"/>
      <c s="102"/>
      <c s="102"/>
      <c s="102"/>
      <c s="102"/>
      <c s="102"/>
      <c s="102"/>
      <c s="102"/>
      <c s="89" t="str">
        <f>IF(B192="","",_xlfn.AGGREGATE(3,5,$B$6:B192))</f>
        <v/>
      </c>
      <c s="209"/>
      <c s="209"/>
      <c s="102"/>
      <c s="102"/>
      <c s="102"/>
      <c s="102"/>
      <c s="102"/>
      <c s="102"/>
      <c s="102"/>
      <c s="102"/>
      <c s="102"/>
      <c s="102"/>
      <c s="102"/>
      <c s="102"/>
      <c s="102"/>
      <c s="102"/>
      <c s="102"/>
      <c s="102"/>
      <c s="102"/>
      <c s="102"/>
      <c s="102"/>
      <c s="102"/>
      <c s="102"/>
      <c s="102"/>
      <c s="102"/>
      <c s="102"/>
      <c s="102"/>
      <c s="102"/>
      <c s="102"/>
      <c s="102"/>
      <c s="252" t="str">
        <f t="shared" si="32"/>
        <v/>
      </c>
      <c s="252" t="str">
        <f>IF($I192="","",'NOV 24'!$BX192)</f>
        <v/>
      </c>
      <c s="253" t="str">
        <f t="shared" si="33"/>
        <v/>
      </c>
      <c s="252" t="str">
        <f t="shared" si="34"/>
        <v/>
      </c>
      <c s="252" t="str">
        <f>IF($I192="","",'NOV 24'!$CA192)</f>
        <v/>
      </c>
      <c s="253" t="str">
        <f t="shared" si="35"/>
        <v/>
      </c>
      <c s="252" t="str">
        <f t="shared" si="36"/>
        <v/>
      </c>
      <c s="252" t="str">
        <f>IF($I192="","",'NOV 24'!$CD192)</f>
        <v/>
      </c>
      <c s="253" t="str">
        <f t="shared" si="37"/>
        <v/>
      </c>
      <c s="253"/>
      <c s="306"/>
      <c s="298"/>
      <c s="298"/>
      <c s="298"/>
      <c s="254" t="str">
        <f t="shared" si="38"/>
        <v/>
      </c>
      <c s="298"/>
      <c s="298"/>
      <c s="298"/>
      <c s="298"/>
      <c s="298"/>
      <c s="298"/>
      <c s="298"/>
      <c s="298"/>
    </row>
    <row r="193" spans="1:98" ht="15.75" customHeight="1">
      <c r="A193" s="249" t="str">
        <f>IF('STUDENT DATA SHEET '!A194="","",'STUDENT DATA SHEET '!A194)</f>
        <v/>
      </c>
      <c s="229" t="str">
        <f>IFERROR(IF('STUDENT DATA SHEET '!B194="","",'STUDENT DATA SHEET '!B194),"")</f>
        <v/>
      </c>
      <c s="229" t="str">
        <f>IFERROR(IF('STUDENT DATA SHEET '!C194="","",'STUDENT DATA SHEET '!C194),"")</f>
        <v/>
      </c>
      <c s="229" t="str">
        <f>IFERROR(IF('STUDENT DATA SHEET '!D194="","",'STUDENT DATA SHEET '!D194),"")</f>
        <v/>
      </c>
      <c s="250" t="str">
        <f>IFERROR(IF('STUDENT DATA SHEET '!E194="","",'STUDENT DATA SHEET '!E194),"")</f>
        <v/>
      </c>
      <c s="251" t="str">
        <f>IFERROR(IF('STUDENT DATA SHEET '!F194="","",'STUDENT DATA SHEET '!F194),"")</f>
        <v/>
      </c>
      <c s="229" t="str">
        <f>IFERROR(IF('STUDENT DATA SHEET '!G194="","",'STUDENT DATA SHEET '!G194),"")</f>
        <v/>
      </c>
      <c s="229" t="str">
        <f>IFERROR(IF('STUDENT DATA SHEET '!H194="","",'STUDENT DATA SHEET '!H194),"")</f>
        <v/>
      </c>
      <c s="229" t="str">
        <f>IFERROR(UPPER(IF('STUDENT DATA SHEET '!I194="","",'STUDENT DATA SHEET '!I194)),"")</f>
        <v/>
      </c>
      <c s="229" t="str">
        <f>IFERROR(IF('STUDENT DATA SHEET '!J194="","",'STUDENT DATA SHEET '!J194),"")</f>
        <v/>
      </c>
      <c s="229" t="str">
        <f>IFERROR(IF('STUDENT DATA SHEET '!K194="","",'STUDENT DATA SHEET '!K194),"")</f>
        <v/>
      </c>
      <c s="229"/>
      <c s="102"/>
      <c s="102"/>
      <c s="102"/>
      <c s="102"/>
      <c s="102"/>
      <c s="102"/>
      <c s="102"/>
      <c s="102"/>
      <c s="102"/>
      <c s="102"/>
      <c s="102"/>
      <c s="102"/>
      <c s="102"/>
      <c s="102"/>
      <c s="102"/>
      <c s="102"/>
      <c s="102"/>
      <c s="102"/>
      <c s="102"/>
      <c s="102"/>
      <c s="102"/>
      <c s="102"/>
      <c s="102"/>
      <c s="102"/>
      <c s="102"/>
      <c s="102"/>
      <c s="102"/>
      <c s="102"/>
      <c s="102"/>
      <c s="102"/>
      <c s="102"/>
      <c s="102"/>
      <c s="89" t="str">
        <f>IF(B193="","",_xlfn.AGGREGATE(3,5,$B$6:B193))</f>
        <v/>
      </c>
      <c s="209"/>
      <c s="209"/>
      <c s="102"/>
      <c s="102"/>
      <c s="102"/>
      <c s="102"/>
      <c s="102"/>
      <c s="102"/>
      <c s="102"/>
      <c s="102"/>
      <c s="102"/>
      <c s="102"/>
      <c s="102"/>
      <c s="102"/>
      <c s="102"/>
      <c s="102"/>
      <c s="102"/>
      <c s="102"/>
      <c s="102"/>
      <c s="102"/>
      <c s="102"/>
      <c s="102"/>
      <c s="102"/>
      <c s="102"/>
      <c s="102"/>
      <c s="102"/>
      <c s="102"/>
      <c s="102"/>
      <c s="102"/>
      <c s="102"/>
      <c s="252" t="str">
        <f t="shared" si="32"/>
        <v/>
      </c>
      <c s="252" t="str">
        <f>IF($I193="","",'NOV 24'!$BX193)</f>
        <v/>
      </c>
      <c s="253" t="str">
        <f t="shared" si="33"/>
        <v/>
      </c>
      <c s="252" t="str">
        <f t="shared" si="34"/>
        <v/>
      </c>
      <c s="252" t="str">
        <f>IF($I193="","",'NOV 24'!$CA193)</f>
        <v/>
      </c>
      <c s="253" t="str">
        <f t="shared" si="35"/>
        <v/>
      </c>
      <c s="252" t="str">
        <f t="shared" si="36"/>
        <v/>
      </c>
      <c s="252" t="str">
        <f>IF($I193="","",'NOV 24'!$CD193)</f>
        <v/>
      </c>
      <c s="253" t="str">
        <f t="shared" si="37"/>
        <v/>
      </c>
      <c s="253"/>
      <c s="306"/>
      <c s="298"/>
      <c s="298"/>
      <c s="298"/>
      <c s="254" t="str">
        <f t="shared" si="38"/>
        <v/>
      </c>
      <c s="298"/>
      <c s="298"/>
      <c s="298"/>
      <c s="298"/>
      <c s="298"/>
      <c s="298"/>
      <c s="298"/>
      <c s="298"/>
    </row>
    <row r="194" spans="1:98" ht="15.75" customHeight="1">
      <c r="A194"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102"/>
      <c s="102"/>
      <c s="102"/>
      <c s="102"/>
      <c s="102"/>
      <c s="102"/>
      <c s="252" t="str">
        <f t="shared" si="32"/>
        <v/>
      </c>
      <c s="252" t="str">
        <f>IF($I194="","",'NOV 24'!$BX194)</f>
        <v/>
      </c>
      <c s="253" t="str">
        <f t="shared" si="33"/>
        <v/>
      </c>
      <c s="252" t="str">
        <f t="shared" si="34"/>
        <v/>
      </c>
      <c s="252" t="str">
        <f>IF($I194="","",'NOV 24'!$CA194)</f>
        <v/>
      </c>
      <c s="253" t="str">
        <f t="shared" si="35"/>
        <v/>
      </c>
      <c s="252" t="str">
        <f t="shared" si="36"/>
        <v/>
      </c>
      <c s="252" t="str">
        <f>IF($I194="","",'NOV 24'!$CD194)</f>
        <v/>
      </c>
      <c s="253" t="str">
        <f t="shared" si="37"/>
        <v/>
      </c>
      <c s="253"/>
      <c s="306"/>
      <c s="298"/>
      <c s="298"/>
      <c s="298"/>
      <c s="254"/>
      <c s="298"/>
      <c s="298"/>
      <c s="298"/>
      <c s="298"/>
      <c s="298"/>
      <c s="298"/>
      <c s="298"/>
      <c s="298"/>
    </row>
    <row r="195" spans="1:98" ht="15.75" customHeight="1">
      <c r="A195"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102"/>
      <c s="102"/>
      <c s="102"/>
      <c s="102"/>
      <c s="102"/>
      <c s="102"/>
      <c s="252" t="str">
        <f t="shared" si="32"/>
        <v/>
      </c>
      <c s="252" t="str">
        <f>IF($I195="","",'NOV 24'!$BX195)</f>
        <v/>
      </c>
      <c s="253" t="str">
        <f t="shared" si="33"/>
        <v/>
      </c>
      <c s="252" t="str">
        <f t="shared" si="34"/>
        <v/>
      </c>
      <c s="252" t="str">
        <f>IF($I195="","",'NOV 24'!$CA195)</f>
        <v/>
      </c>
      <c s="253" t="str">
        <f t="shared" si="35"/>
        <v/>
      </c>
      <c s="252" t="str">
        <f t="shared" si="36"/>
        <v/>
      </c>
      <c s="252" t="str">
        <f>IF($I195="","",'NOV 24'!$CD195)</f>
        <v/>
      </c>
      <c s="253" t="str">
        <f t="shared" si="37"/>
        <v/>
      </c>
      <c s="253"/>
      <c s="306"/>
      <c s="298"/>
      <c s="298"/>
      <c s="298"/>
      <c s="254"/>
      <c s="298"/>
      <c s="298"/>
      <c s="298"/>
      <c s="298"/>
      <c s="298"/>
      <c s="298"/>
      <c s="298"/>
      <c s="298"/>
    </row>
    <row r="196" spans="1:98" ht="15.75" customHeight="1">
      <c r="A196"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102"/>
      <c s="102"/>
      <c s="102"/>
      <c s="102"/>
      <c s="102"/>
      <c s="102"/>
      <c s="252" t="str">
        <f t="shared" si="32"/>
        <v/>
      </c>
      <c s="252" t="str">
        <f>IF($I196="","",'NOV 24'!$BX196)</f>
        <v/>
      </c>
      <c s="253" t="str">
        <f t="shared" si="33"/>
        <v/>
      </c>
      <c s="252" t="str">
        <f t="shared" si="34"/>
        <v/>
      </c>
      <c s="252" t="str">
        <f>IF($I196="","",'NOV 24'!$CA196)</f>
        <v/>
      </c>
      <c s="253" t="str">
        <f t="shared" si="35"/>
        <v/>
      </c>
      <c s="252" t="str">
        <f t="shared" si="36"/>
        <v/>
      </c>
      <c s="252" t="str">
        <f>IF($I196="","",'NOV 24'!$CD196)</f>
        <v/>
      </c>
      <c s="253" t="str">
        <f t="shared" si="37"/>
        <v/>
      </c>
      <c s="253"/>
      <c s="306"/>
      <c s="298"/>
      <c s="298"/>
      <c s="298"/>
      <c s="254"/>
      <c s="298"/>
      <c s="298"/>
      <c s="298"/>
      <c s="298"/>
      <c s="298"/>
      <c s="298"/>
      <c s="298"/>
      <c s="298"/>
    </row>
    <row r="197" spans="1:98" ht="15.75" customHeight="1">
      <c r="A197"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102"/>
      <c s="102"/>
      <c s="102"/>
      <c s="102"/>
      <c s="102"/>
      <c s="102"/>
      <c s="252" t="str">
        <f t="shared" si="32"/>
        <v/>
      </c>
      <c s="252" t="str">
        <f>IF($I197="","",'NOV 24'!$BX197)</f>
        <v/>
      </c>
      <c s="253" t="str">
        <f t="shared" si="33"/>
        <v/>
      </c>
      <c s="252" t="str">
        <f t="shared" si="34"/>
        <v/>
      </c>
      <c s="252" t="str">
        <f>IF($I197="","",'NOV 24'!$CA197)</f>
        <v/>
      </c>
      <c s="253" t="str">
        <f t="shared" si="35"/>
        <v/>
      </c>
      <c s="252" t="str">
        <f t="shared" si="36"/>
        <v/>
      </c>
      <c s="252" t="str">
        <f>IF($I197="","",'NOV 24'!$CD197)</f>
        <v/>
      </c>
      <c s="253" t="str">
        <f t="shared" si="37"/>
        <v/>
      </c>
      <c s="253"/>
      <c s="306"/>
      <c s="298"/>
      <c s="298"/>
      <c s="298"/>
      <c s="254"/>
      <c s="298"/>
      <c s="298"/>
      <c s="298"/>
      <c s="298"/>
      <c s="298"/>
      <c s="298"/>
      <c s="298"/>
      <c s="298"/>
    </row>
    <row r="198" spans="1:98" ht="15.75" customHeight="1">
      <c r="A198"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102"/>
      <c s="102"/>
      <c s="102"/>
      <c s="102"/>
      <c s="102"/>
      <c s="102"/>
      <c s="252" t="str">
        <f t="shared" si="32"/>
        <v/>
      </c>
      <c s="252" t="str">
        <f>IF($I198="","",'NOV 24'!$BX198)</f>
        <v/>
      </c>
      <c s="253" t="str">
        <f t="shared" si="33"/>
        <v/>
      </c>
      <c s="252" t="str">
        <f t="shared" si="34"/>
        <v/>
      </c>
      <c s="252" t="str">
        <f>IF($I198="","",'NOV 24'!$CA198)</f>
        <v/>
      </c>
      <c s="253" t="str">
        <f t="shared" si="35"/>
        <v/>
      </c>
      <c s="252" t="str">
        <f t="shared" si="36"/>
        <v/>
      </c>
      <c s="252" t="str">
        <f>IF($I198="","",'NOV 24'!$CD198)</f>
        <v/>
      </c>
      <c s="253" t="str">
        <f t="shared" si="37"/>
        <v/>
      </c>
      <c s="253"/>
      <c s="306"/>
      <c s="298"/>
      <c s="298"/>
      <c s="298"/>
      <c s="254"/>
      <c s="298"/>
      <c s="298"/>
      <c s="298"/>
      <c s="298"/>
      <c s="298"/>
      <c s="298"/>
      <c s="298"/>
      <c s="298"/>
    </row>
    <row r="199" spans="1:98" ht="15.75" customHeight="1">
      <c r="A199"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102"/>
      <c s="102"/>
      <c s="102"/>
      <c s="102"/>
      <c s="102"/>
      <c s="102"/>
      <c s="252" t="str">
        <f t="shared" si="39" ref="BX199:BX205">IFERROR(IF($I199="","",COUNT($M199:$AR199,$AT199:$BW199)),"")</f>
        <v/>
      </c>
      <c s="252" t="str">
        <f>IF($I199="","",'NOV 24'!$BX199)</f>
        <v/>
      </c>
      <c s="253" t="str">
        <f t="shared" si="40" ref="BZ199:BZ205">IF($I199="","",SUM($BX199:$BY199))</f>
        <v/>
      </c>
      <c s="252" t="str">
        <f t="shared" si="41" ref="CA199:CA205">IF($I199="","",COUNTIF($M199:$BW199,"A"))</f>
        <v/>
      </c>
      <c s="252" t="str">
        <f>IF($I199="","",'NOV 24'!$CA199)</f>
        <v/>
      </c>
      <c s="253" t="str">
        <f t="shared" si="42" ref="CC199:CC205">IF($I199="","",SUM($CA199:$CB199))</f>
        <v/>
      </c>
      <c s="252" t="str">
        <f t="shared" si="43" ref="CD199:CD205">IF($I199="","",COUNTIF($M199:$BW199,"L"))</f>
        <v/>
      </c>
      <c s="252" t="str">
        <f>IF($I199="","",'NOV 24'!$CD199)</f>
        <v/>
      </c>
      <c s="253" t="str">
        <f t="shared" si="44" ref="CF199:CF205">IF($I199="","",SUM($CD199:$CE199))</f>
        <v/>
      </c>
      <c s="253"/>
      <c s="306"/>
      <c s="298"/>
      <c s="298"/>
      <c s="298"/>
      <c s="254"/>
      <c s="298"/>
      <c s="298"/>
      <c s="298"/>
      <c s="298"/>
      <c s="298"/>
      <c s="298"/>
      <c s="298"/>
      <c s="298"/>
    </row>
    <row r="200" spans="1:98" ht="15.75" customHeight="1">
      <c r="A200" s="249" t="str">
        <f>IF('STUDENT DATA SHEET '!A195="","",'STUDENT DATA SHEET '!A195)</f>
        <v/>
      </c>
      <c s="229" t="str">
        <f>IFERROR(IF('STUDENT DATA SHEET '!B195="","",'STUDENT DATA SHEET '!B195),"")</f>
        <v/>
      </c>
      <c s="229" t="str">
        <f>IFERROR(IF('STUDENT DATA SHEET '!C195="","",'STUDENT DATA SHEET '!C195),"")</f>
        <v/>
      </c>
      <c s="229" t="str">
        <f>IFERROR(IF('STUDENT DATA SHEET '!D195="","",'STUDENT DATA SHEET '!D195),"")</f>
        <v/>
      </c>
      <c s="250" t="str">
        <f>IFERROR(IF('STUDENT DATA SHEET '!E195="","",'STUDENT DATA SHEET '!E195),"")</f>
        <v/>
      </c>
      <c s="251" t="str">
        <f>IFERROR(IF('STUDENT DATA SHEET '!F195="","",'STUDENT DATA SHEET '!F195),"")</f>
        <v/>
      </c>
      <c s="229" t="str">
        <f>IFERROR(IF('STUDENT DATA SHEET '!G195="","",'STUDENT DATA SHEET '!G195),"")</f>
        <v/>
      </c>
      <c s="229" t="str">
        <f>IFERROR(IF('STUDENT DATA SHEET '!H195="","",'STUDENT DATA SHEET '!H195),"")</f>
        <v/>
      </c>
      <c s="229" t="str">
        <f>IFERROR(IF('STUDENT DATA SHEET '!I195="","",'STUDENT DATA SHEET '!I195),"")</f>
        <v/>
      </c>
      <c s="229" t="str">
        <f>IFERROR(IF('STUDENT DATA SHEET '!J195="","",'STUDENT DATA SHEET '!J195),"")</f>
        <v/>
      </c>
      <c s="229" t="str">
        <f>IFERROR(IF('STUDENT DATA SHEET '!K195="","",'STUDENT DATA SHEET '!K195),"")</f>
        <v/>
      </c>
      <c s="229"/>
      <c s="102"/>
      <c s="102"/>
      <c s="102"/>
      <c s="102"/>
      <c s="102"/>
      <c s="102"/>
      <c s="102"/>
      <c s="102"/>
      <c s="102"/>
      <c s="102"/>
      <c s="102"/>
      <c s="102"/>
      <c s="102"/>
      <c s="102"/>
      <c s="102"/>
      <c s="102"/>
      <c s="102"/>
      <c s="102"/>
      <c s="102"/>
      <c s="102"/>
      <c s="102"/>
      <c s="102"/>
      <c s="102"/>
      <c s="102"/>
      <c s="102"/>
      <c s="102"/>
      <c s="102"/>
      <c s="102"/>
      <c s="102"/>
      <c s="102"/>
      <c s="102"/>
      <c s="102"/>
      <c s="89" t="str">
        <f>IF(B200="","",_xlfn.AGGREGATE(3,5,$B$6:B200))</f>
        <v/>
      </c>
      <c s="209"/>
      <c s="209"/>
      <c s="102"/>
      <c s="102"/>
      <c s="102"/>
      <c s="102"/>
      <c s="102"/>
      <c s="102"/>
      <c s="102"/>
      <c s="102"/>
      <c s="102"/>
      <c s="102"/>
      <c s="102"/>
      <c s="102"/>
      <c s="102"/>
      <c s="102"/>
      <c s="102"/>
      <c s="102"/>
      <c s="102"/>
      <c s="102"/>
      <c s="102"/>
      <c s="102"/>
      <c s="102"/>
      <c s="102"/>
      <c s="102"/>
      <c s="102"/>
      <c s="102"/>
      <c s="102"/>
      <c s="102"/>
      <c s="102"/>
      <c s="252" t="str">
        <f t="shared" si="39"/>
        <v/>
      </c>
      <c s="252" t="str">
        <f>IF($I200="","",'NOV 24'!$BX200)</f>
        <v/>
      </c>
      <c s="253" t="str">
        <f t="shared" si="40"/>
        <v/>
      </c>
      <c s="252" t="str">
        <f t="shared" si="41"/>
        <v/>
      </c>
      <c s="252" t="str">
        <f>IF($I200="","",'NOV 24'!$CA200)</f>
        <v/>
      </c>
      <c s="253" t="str">
        <f t="shared" si="42"/>
        <v/>
      </c>
      <c s="252" t="str">
        <f t="shared" si="43"/>
        <v/>
      </c>
      <c s="252" t="str">
        <f>IF($I200="","",'NOV 24'!$CD200)</f>
        <v/>
      </c>
      <c s="253" t="str">
        <f t="shared" si="44"/>
        <v/>
      </c>
      <c s="253"/>
      <c s="306"/>
      <c s="298"/>
      <c s="298"/>
      <c s="298"/>
      <c s="254" t="str">
        <f t="shared" si="38"/>
        <v/>
      </c>
      <c s="298"/>
      <c s="298"/>
      <c s="298"/>
      <c s="298"/>
      <c s="298"/>
      <c s="298"/>
      <c s="298"/>
      <c s="298"/>
    </row>
    <row r="201" spans="1:98" ht="15.75" customHeight="1">
      <c r="A201" s="249" t="str">
        <f>IF('STUDENT DATA SHEET '!A196="","",'STUDENT DATA SHEET '!A196)</f>
        <v/>
      </c>
      <c s="229" t="str">
        <f>IFERROR(IF('STUDENT DATA SHEET '!B196="","",'STUDENT DATA SHEET '!B196),"")</f>
        <v/>
      </c>
      <c s="229" t="str">
        <f>IFERROR(IF('STUDENT DATA SHEET '!C196="","",'STUDENT DATA SHEET '!C196),"")</f>
        <v/>
      </c>
      <c s="229" t="str">
        <f>IFERROR(IF('STUDENT DATA SHEET '!D196="","",'STUDENT DATA SHEET '!D196),"")</f>
        <v/>
      </c>
      <c s="250" t="str">
        <f>IFERROR(IF('STUDENT DATA SHEET '!E196="","",'STUDENT DATA SHEET '!E196),"")</f>
        <v/>
      </c>
      <c s="251" t="str">
        <f>IFERROR(IF('STUDENT DATA SHEET '!F196="","",'STUDENT DATA SHEET '!F196),"")</f>
        <v/>
      </c>
      <c s="229" t="str">
        <f>IFERROR(IF('STUDENT DATA SHEET '!G196="","",'STUDENT DATA SHEET '!G196),"")</f>
        <v/>
      </c>
      <c s="229" t="str">
        <f>IFERROR(IF('STUDENT DATA SHEET '!H196="","",'STUDENT DATA SHEET '!H196),"")</f>
        <v/>
      </c>
      <c s="229" t="str">
        <f>IFERROR(IF('STUDENT DATA SHEET '!I196="","",'STUDENT DATA SHEET '!I196),"")</f>
        <v/>
      </c>
      <c s="229" t="str">
        <f>IFERROR(IF('STUDENT DATA SHEET '!J196="","",'STUDENT DATA SHEET '!J196),"")</f>
        <v/>
      </c>
      <c s="229" t="str">
        <f>IFERROR(IF('STUDENT DATA SHEET '!K196="","",'STUDENT DATA SHEET '!K196),"")</f>
        <v/>
      </c>
      <c s="229"/>
      <c s="102"/>
      <c s="102"/>
      <c s="102"/>
      <c s="102"/>
      <c s="102"/>
      <c s="102"/>
      <c s="102"/>
      <c s="102"/>
      <c s="102"/>
      <c s="102"/>
      <c s="102"/>
      <c s="102"/>
      <c s="102"/>
      <c s="102"/>
      <c s="102"/>
      <c s="102"/>
      <c s="102"/>
      <c s="102"/>
      <c s="102"/>
      <c s="102"/>
      <c s="102"/>
      <c s="102"/>
      <c s="102"/>
      <c s="102"/>
      <c s="102"/>
      <c s="102"/>
      <c s="102"/>
      <c s="102"/>
      <c s="102"/>
      <c s="102"/>
      <c s="102"/>
      <c s="102"/>
      <c s="89" t="str">
        <f>IF(B201="","",_xlfn.AGGREGATE(3,5,$B$6:B201))</f>
        <v/>
      </c>
      <c s="209"/>
      <c s="209"/>
      <c s="102"/>
      <c s="102"/>
      <c s="102"/>
      <c s="102"/>
      <c s="102"/>
      <c s="102"/>
      <c s="102"/>
      <c s="102"/>
      <c s="102"/>
      <c s="102"/>
      <c s="102"/>
      <c s="102"/>
      <c s="102"/>
      <c s="102"/>
      <c s="102"/>
      <c s="102"/>
      <c s="102"/>
      <c s="102"/>
      <c s="102"/>
      <c s="102"/>
      <c s="102"/>
      <c s="102"/>
      <c s="102"/>
      <c s="102"/>
      <c s="102"/>
      <c s="102"/>
      <c s="102"/>
      <c s="102"/>
      <c s="252" t="str">
        <f t="shared" si="39"/>
        <v/>
      </c>
      <c s="252" t="str">
        <f>IF($I201="","",'NOV 24'!$BX201)</f>
        <v/>
      </c>
      <c s="253" t="str">
        <f t="shared" si="40"/>
        <v/>
      </c>
      <c s="252" t="str">
        <f t="shared" si="41"/>
        <v/>
      </c>
      <c s="252" t="str">
        <f>IF($I201="","",'NOV 24'!$CA201)</f>
        <v/>
      </c>
      <c s="253" t="str">
        <f t="shared" si="42"/>
        <v/>
      </c>
      <c s="252" t="str">
        <f t="shared" si="43"/>
        <v/>
      </c>
      <c s="252" t="str">
        <f>IF($I201="","",'NOV 24'!$CD201)</f>
        <v/>
      </c>
      <c s="253" t="str">
        <f t="shared" si="44"/>
        <v/>
      </c>
      <c s="253"/>
      <c s="306"/>
      <c s="298"/>
      <c s="298"/>
      <c s="298"/>
      <c s="254" t="str">
        <f t="shared" si="38"/>
        <v/>
      </c>
      <c s="298"/>
      <c s="298"/>
      <c s="298"/>
      <c s="298"/>
      <c s="298"/>
      <c s="298"/>
      <c s="298"/>
      <c s="298"/>
    </row>
    <row r="202" spans="1:98" ht="15.75" customHeight="1">
      <c r="A202" s="249" t="str">
        <f>IF('STUDENT DATA SHEET '!A197="","",'STUDENT DATA SHEET '!A197)</f>
        <v/>
      </c>
      <c s="229" t="str">
        <f>IFERROR(IF('STUDENT DATA SHEET '!B197="","",'STUDENT DATA SHEET '!B197),"")</f>
        <v/>
      </c>
      <c s="229" t="str">
        <f>IFERROR(IF('STUDENT DATA SHEET '!C197="","",'STUDENT DATA SHEET '!C197),"")</f>
        <v/>
      </c>
      <c s="229" t="str">
        <f>IFERROR(IF('STUDENT DATA SHEET '!D197="","",'STUDENT DATA SHEET '!D197),"")</f>
        <v/>
      </c>
      <c s="250" t="str">
        <f>IFERROR(IF('STUDENT DATA SHEET '!E197="","",'STUDENT DATA SHEET '!E197),"")</f>
        <v/>
      </c>
      <c s="251" t="str">
        <f>IFERROR(IF('STUDENT DATA SHEET '!F197="","",'STUDENT DATA SHEET '!F197),"")</f>
        <v/>
      </c>
      <c s="229" t="str">
        <f>IFERROR(IF('STUDENT DATA SHEET '!G197="","",'STUDENT DATA SHEET '!G197),"")</f>
        <v/>
      </c>
      <c s="229" t="str">
        <f>IFERROR(IF('STUDENT DATA SHEET '!H197="","",'STUDENT DATA SHEET '!H197),"")</f>
        <v/>
      </c>
      <c s="229" t="str">
        <f>IFERROR(IF('STUDENT DATA SHEET '!I197="","",'STUDENT DATA SHEET '!I197),"")</f>
        <v/>
      </c>
      <c s="229" t="str">
        <f>IFERROR(IF('STUDENT DATA SHEET '!J197="","",'STUDENT DATA SHEET '!J197),"")</f>
        <v/>
      </c>
      <c s="229" t="str">
        <f>IFERROR(IF('STUDENT DATA SHEET '!K197="","",'STUDENT DATA SHEET '!K197),"")</f>
        <v/>
      </c>
      <c s="229"/>
      <c s="102"/>
      <c s="102"/>
      <c s="102"/>
      <c s="102"/>
      <c s="102"/>
      <c s="102"/>
      <c s="102"/>
      <c s="102"/>
      <c s="102"/>
      <c s="102"/>
      <c s="102"/>
      <c s="102"/>
      <c s="102"/>
      <c s="102"/>
      <c s="102"/>
      <c s="102"/>
      <c s="102"/>
      <c s="102"/>
      <c s="102"/>
      <c s="102"/>
      <c s="102"/>
      <c s="102"/>
      <c s="102"/>
      <c s="102"/>
      <c s="102"/>
      <c s="102"/>
      <c s="102"/>
      <c s="102"/>
      <c s="102"/>
      <c s="102"/>
      <c s="102"/>
      <c s="102"/>
      <c s="89" t="str">
        <f>IF(B202="","",_xlfn.AGGREGATE(3,5,$B$6:B202))</f>
        <v/>
      </c>
      <c s="209"/>
      <c s="209"/>
      <c s="102"/>
      <c s="102"/>
      <c s="102"/>
      <c s="102"/>
      <c s="102"/>
      <c s="102"/>
      <c s="102"/>
      <c s="102"/>
      <c s="102"/>
      <c s="102"/>
      <c s="102"/>
      <c s="102"/>
      <c s="102"/>
      <c s="102"/>
      <c s="102"/>
      <c s="102"/>
      <c s="102"/>
      <c s="102"/>
      <c s="102"/>
      <c s="102"/>
      <c s="102"/>
      <c s="102"/>
      <c s="102"/>
      <c s="102"/>
      <c s="102"/>
      <c s="102"/>
      <c s="102"/>
      <c s="102"/>
      <c s="252" t="str">
        <f t="shared" si="39"/>
        <v/>
      </c>
      <c s="252" t="str">
        <f>IF($I202="","",'NOV 24'!$BX202)</f>
        <v/>
      </c>
      <c s="253" t="str">
        <f t="shared" si="40"/>
        <v/>
      </c>
      <c s="252" t="str">
        <f t="shared" si="41"/>
        <v/>
      </c>
      <c s="252" t="str">
        <f>IF($I202="","",'NOV 24'!$CA202)</f>
        <v/>
      </c>
      <c s="253" t="str">
        <f t="shared" si="42"/>
        <v/>
      </c>
      <c s="252" t="str">
        <f t="shared" si="43"/>
        <v/>
      </c>
      <c s="252" t="str">
        <f>IF($I202="","",'NOV 24'!$CD202)</f>
        <v/>
      </c>
      <c s="253" t="str">
        <f t="shared" si="44"/>
        <v/>
      </c>
      <c s="253"/>
      <c s="306"/>
      <c s="298"/>
      <c s="298"/>
      <c s="298"/>
      <c s="254" t="str">
        <f t="shared" si="38"/>
        <v/>
      </c>
      <c s="298"/>
      <c s="298"/>
      <c s="298"/>
      <c s="298"/>
      <c s="298"/>
      <c s="298"/>
      <c s="298"/>
      <c s="298"/>
    </row>
    <row r="203" spans="1:98" ht="15.75" customHeight="1">
      <c r="A203" s="249" t="str">
        <f>IF('STUDENT DATA SHEET '!A204="","",'STUDENT DATA SHEET '!A204)</f>
        <v/>
      </c>
      <c s="229" t="str">
        <f>IFERROR(IF('STUDENT DATA SHEET '!B204="","",'STUDENT DATA SHEET '!B204),"")</f>
        <v/>
      </c>
      <c s="229" t="str">
        <f>IFERROR(IF('STUDENT DATA SHEET '!C204="","",'STUDENT DATA SHEET '!C204),"")</f>
        <v/>
      </c>
      <c s="229" t="str">
        <f>IFERROR(IF('STUDENT DATA SHEET '!D204="","",'STUDENT DATA SHEET '!D204),"")</f>
        <v/>
      </c>
      <c s="250" t="str">
        <f>IFERROR(IF('STUDENT DATA SHEET '!E204="","",'STUDENT DATA SHEET '!E204),"")</f>
        <v/>
      </c>
      <c s="251" t="str">
        <f>IFERROR(IF('STUDENT DATA SHEET '!F204="","",'STUDENT DATA SHEET '!F204),"")</f>
        <v/>
      </c>
      <c s="229" t="str">
        <f>IFERROR(IF('STUDENT DATA SHEET '!G204="","",'STUDENT DATA SHEET '!G204),"")</f>
        <v/>
      </c>
      <c s="229" t="str">
        <f>IFERROR(IF('STUDENT DATA SHEET '!H204="","",'STUDENT DATA SHEET '!H204),"")</f>
        <v/>
      </c>
      <c s="229" t="str">
        <f>IFERROR(IF('STUDENT DATA SHEET '!I204="","",'STUDENT DATA SHEET '!I204),"")</f>
        <v/>
      </c>
      <c s="229" t="str">
        <f>IFERROR(IF('STUDENT DATA SHEET '!J204="","",'STUDENT DATA SHEET '!J204),"")</f>
        <v/>
      </c>
      <c s="229" t="str">
        <f>IFERROR(IF('STUDENT DATA SHEET '!K204="","",'STUDENT DATA SHEET '!K204),"")</f>
        <v/>
      </c>
      <c s="229"/>
      <c s="102"/>
      <c s="102"/>
      <c s="102"/>
      <c s="102"/>
      <c s="102"/>
      <c s="102"/>
      <c s="102"/>
      <c s="102"/>
      <c s="102"/>
      <c s="102"/>
      <c s="102"/>
      <c s="102"/>
      <c s="102"/>
      <c s="102"/>
      <c s="102"/>
      <c s="102"/>
      <c s="102"/>
      <c s="102"/>
      <c s="102"/>
      <c s="102"/>
      <c s="102"/>
      <c s="102"/>
      <c s="102"/>
      <c s="102"/>
      <c s="102"/>
      <c s="102"/>
      <c s="102"/>
      <c s="102"/>
      <c s="102"/>
      <c s="102"/>
      <c s="102"/>
      <c s="102"/>
      <c s="89" t="str">
        <f>IF(B203="","",_xlfn.AGGREGATE(3,5,$B$6:B203))</f>
        <v/>
      </c>
      <c s="209"/>
      <c s="209"/>
      <c s="102"/>
      <c s="102"/>
      <c s="102"/>
      <c s="102"/>
      <c s="102"/>
      <c s="102"/>
      <c s="102"/>
      <c s="102"/>
      <c s="102"/>
      <c s="102"/>
      <c s="102"/>
      <c s="102"/>
      <c s="102"/>
      <c s="102"/>
      <c s="102"/>
      <c s="102"/>
      <c s="102"/>
      <c s="102"/>
      <c s="102"/>
      <c s="102"/>
      <c s="102"/>
      <c s="102"/>
      <c s="102"/>
      <c s="102"/>
      <c s="102"/>
      <c s="102"/>
      <c s="102"/>
      <c s="102"/>
      <c s="252" t="str">
        <f t="shared" si="39"/>
        <v/>
      </c>
      <c s="252" t="str">
        <f>IF($I203="","",'NOV 24'!$BX203)</f>
        <v/>
      </c>
      <c s="253" t="str">
        <f t="shared" si="40"/>
        <v/>
      </c>
      <c s="252" t="str">
        <f t="shared" si="41"/>
        <v/>
      </c>
      <c s="252" t="str">
        <f>IF($I203="","",'NOV 24'!$CA203)</f>
        <v/>
      </c>
      <c s="253" t="str">
        <f t="shared" si="42"/>
        <v/>
      </c>
      <c s="252" t="str">
        <f t="shared" si="43"/>
        <v/>
      </c>
      <c s="252" t="str">
        <f>IF($I203="","",'NOV 24'!$CD203)</f>
        <v/>
      </c>
      <c s="253" t="str">
        <f t="shared" si="44"/>
        <v/>
      </c>
      <c s="253"/>
      <c s="306"/>
      <c s="298"/>
      <c s="298"/>
      <c s="298"/>
      <c s="254" t="str">
        <f t="shared" si="38"/>
        <v/>
      </c>
      <c s="298"/>
      <c s="298"/>
      <c s="298"/>
      <c s="298"/>
      <c s="298"/>
      <c s="298"/>
      <c s="298"/>
      <c s="298"/>
    </row>
    <row r="204" spans="1:98" ht="15.75" customHeight="1">
      <c r="A204" s="249" t="str">
        <f>IF('STUDENT DATA SHEET '!A205="","",'STUDENT DATA SHEET '!A205)</f>
        <v/>
      </c>
      <c s="229" t="str">
        <f>IFERROR(IF('STUDENT DATA SHEET '!B205="","",'STUDENT DATA SHEET '!B205),"")</f>
        <v/>
      </c>
      <c s="229" t="str">
        <f>IFERROR(IF('STUDENT DATA SHEET '!C205="","",'STUDENT DATA SHEET '!C205),"")</f>
        <v/>
      </c>
      <c s="229" t="str">
        <f>IFERROR(IF('STUDENT DATA SHEET '!D205="","",'STUDENT DATA SHEET '!D205),"")</f>
        <v/>
      </c>
      <c s="250" t="str">
        <f>IFERROR(IF('STUDENT DATA SHEET '!E205="","",'STUDENT DATA SHEET '!E205),"")</f>
        <v/>
      </c>
      <c s="251" t="str">
        <f>IFERROR(IF('STUDENT DATA SHEET '!F205="","",'STUDENT DATA SHEET '!F205),"")</f>
        <v/>
      </c>
      <c s="229" t="str">
        <f>IFERROR(IF('STUDENT DATA SHEET '!G205="","",'STUDENT DATA SHEET '!G205),"")</f>
        <v/>
      </c>
      <c s="229" t="str">
        <f>IFERROR(IF('STUDENT DATA SHEET '!H205="","",'STUDENT DATA SHEET '!H205),"")</f>
        <v/>
      </c>
      <c s="229" t="str">
        <f>IFERROR(IF('STUDENT DATA SHEET '!I205="","",'STUDENT DATA SHEET '!I205),"")</f>
        <v/>
      </c>
      <c s="229" t="str">
        <f>IFERROR(IF('STUDENT DATA SHEET '!J205="","",'STUDENT DATA SHEET '!J205),"")</f>
        <v/>
      </c>
      <c s="229" t="str">
        <f>IFERROR(IF('STUDENT DATA SHEET '!K205="","",'STUDENT DATA SHEET '!K205),"")</f>
        <v/>
      </c>
      <c s="229"/>
      <c s="102"/>
      <c s="102"/>
      <c s="102"/>
      <c s="102"/>
      <c s="102"/>
      <c s="102"/>
      <c s="102"/>
      <c s="102"/>
      <c s="102"/>
      <c s="102"/>
      <c s="102"/>
      <c s="102"/>
      <c s="102"/>
      <c s="102"/>
      <c s="102"/>
      <c s="102"/>
      <c s="102"/>
      <c s="102"/>
      <c s="102"/>
      <c s="102"/>
      <c s="102"/>
      <c s="102"/>
      <c s="102"/>
      <c s="102"/>
      <c s="102"/>
      <c s="102"/>
      <c s="102"/>
      <c s="102"/>
      <c s="102"/>
      <c s="102"/>
      <c s="102"/>
      <c s="102"/>
      <c s="89" t="str">
        <f>IF(B204="","",_xlfn.AGGREGATE(3,5,$B$6:B204))</f>
        <v/>
      </c>
      <c s="209"/>
      <c s="209"/>
      <c s="102"/>
      <c s="102"/>
      <c s="102"/>
      <c s="102"/>
      <c s="102"/>
      <c s="102"/>
      <c s="102"/>
      <c s="102"/>
      <c s="102"/>
      <c s="102"/>
      <c s="102"/>
      <c s="102"/>
      <c s="102"/>
      <c s="102"/>
      <c s="102"/>
      <c s="102"/>
      <c s="102"/>
      <c s="102"/>
      <c s="102"/>
      <c s="102"/>
      <c s="102"/>
      <c s="102"/>
      <c s="102"/>
      <c s="102"/>
      <c s="102"/>
      <c s="102"/>
      <c s="102"/>
      <c s="102"/>
      <c s="252" t="str">
        <f t="shared" si="39"/>
        <v/>
      </c>
      <c s="252" t="str">
        <f>IF($I204="","",'NOV 24'!$BX204)</f>
        <v/>
      </c>
      <c s="253" t="str">
        <f t="shared" si="40"/>
        <v/>
      </c>
      <c s="252" t="str">
        <f t="shared" si="41"/>
        <v/>
      </c>
      <c s="252" t="str">
        <f>IF($I204="","",'NOV 24'!$CA204)</f>
        <v/>
      </c>
      <c s="253" t="str">
        <f t="shared" si="42"/>
        <v/>
      </c>
      <c s="252" t="str">
        <f t="shared" si="43"/>
        <v/>
      </c>
      <c s="252" t="str">
        <f>IF($I204="","",'NOV 24'!$CD204)</f>
        <v/>
      </c>
      <c s="253" t="str">
        <f t="shared" si="44"/>
        <v/>
      </c>
      <c s="253"/>
      <c s="306"/>
      <c s="298"/>
      <c s="298"/>
      <c s="298"/>
      <c s="254" t="str">
        <f t="shared" si="38"/>
        <v/>
      </c>
      <c s="298"/>
      <c s="298"/>
      <c s="298"/>
      <c s="298"/>
      <c s="298"/>
      <c s="298"/>
      <c s="298"/>
      <c s="298"/>
    </row>
    <row r="205" spans="1:98" ht="15.75" customHeight="1">
      <c r="A205" s="249" t="str">
        <f>IF('STUDENT DATA SHEET '!A206="","",'STUDENT DATA SHEET '!A206)</f>
        <v/>
      </c>
      <c s="229" t="str">
        <f>IFERROR(IF('STUDENT DATA SHEET '!B206="","",'STUDENT DATA SHEET '!B206),"")</f>
        <v/>
      </c>
      <c s="229" t="str">
        <f>IFERROR(IF('STUDENT DATA SHEET '!C206="","",'STUDENT DATA SHEET '!C206),"")</f>
        <v/>
      </c>
      <c s="229" t="str">
        <f>IFERROR(IF('STUDENT DATA SHEET '!D206="","",'STUDENT DATA SHEET '!D206),"")</f>
        <v/>
      </c>
      <c s="250" t="str">
        <f>IFERROR(IF('STUDENT DATA SHEET '!E206="","",'STUDENT DATA SHEET '!E206),"")</f>
        <v/>
      </c>
      <c s="251" t="str">
        <f>IFERROR(IF('STUDENT DATA SHEET '!F206="","",'STUDENT DATA SHEET '!F206),"")</f>
        <v/>
      </c>
      <c s="229" t="str">
        <f>IFERROR(IF('STUDENT DATA SHEET '!G206="","",'STUDENT DATA SHEET '!G206),"")</f>
        <v/>
      </c>
      <c s="229" t="str">
        <f>IFERROR(IF('STUDENT DATA SHEET '!H206="","",'STUDENT DATA SHEET '!H206),"")</f>
        <v/>
      </c>
      <c s="229" t="str">
        <f>IFERROR(IF('STUDENT DATA SHEET '!I206="","",'STUDENT DATA SHEET '!I206),"")</f>
        <v/>
      </c>
      <c s="229" t="str">
        <f>IFERROR(IF('STUDENT DATA SHEET '!J206="","",'STUDENT DATA SHEET '!J206),"")</f>
        <v/>
      </c>
      <c s="229" t="str">
        <f>IFERROR(IF('STUDENT DATA SHEET '!K206="","",'STUDENT DATA SHEET '!K206),"")</f>
        <v/>
      </c>
      <c s="229"/>
      <c s="102"/>
      <c s="102"/>
      <c s="102"/>
      <c s="102"/>
      <c s="102"/>
      <c s="102"/>
      <c s="102"/>
      <c s="102"/>
      <c s="102"/>
      <c s="102"/>
      <c s="102"/>
      <c s="102"/>
      <c s="102"/>
      <c s="102"/>
      <c s="102"/>
      <c s="102"/>
      <c s="102"/>
      <c s="102"/>
      <c s="102"/>
      <c s="102"/>
      <c s="102"/>
      <c s="102"/>
      <c s="102"/>
      <c s="102"/>
      <c s="102"/>
      <c s="102"/>
      <c s="102"/>
      <c s="102"/>
      <c s="102"/>
      <c s="102"/>
      <c s="102"/>
      <c s="102"/>
      <c s="89" t="str">
        <f>IF(B205="","",_xlfn.AGGREGATE(3,5,$B$6:B205))</f>
        <v/>
      </c>
      <c s="209"/>
      <c s="209"/>
      <c s="102"/>
      <c s="102"/>
      <c s="102"/>
      <c s="102"/>
      <c s="102"/>
      <c s="102"/>
      <c s="102"/>
      <c s="102"/>
      <c s="102"/>
      <c s="102"/>
      <c s="102"/>
      <c s="102"/>
      <c s="102"/>
      <c s="102"/>
      <c s="102"/>
      <c s="102"/>
      <c s="102"/>
      <c s="102"/>
      <c s="102"/>
      <c s="102"/>
      <c s="102"/>
      <c s="102"/>
      <c s="102"/>
      <c s="102"/>
      <c s="102"/>
      <c s="102"/>
      <c s="102"/>
      <c s="102"/>
      <c s="252" t="str">
        <f t="shared" si="39"/>
        <v/>
      </c>
      <c s="252" t="str">
        <f>IF($I205="","",'NOV 24'!$BX205)</f>
        <v/>
      </c>
      <c s="253" t="str">
        <f t="shared" si="40"/>
        <v/>
      </c>
      <c s="252" t="str">
        <f t="shared" si="41"/>
        <v/>
      </c>
      <c s="252" t="str">
        <f>IF($I205="","",'NOV 24'!$CA205)</f>
        <v/>
      </c>
      <c s="253" t="str">
        <f t="shared" si="42"/>
        <v/>
      </c>
      <c s="252" t="str">
        <f t="shared" si="43"/>
        <v/>
      </c>
      <c s="252" t="str">
        <f>IF($I205="","",'NOV 24'!$CD205)</f>
        <v/>
      </c>
      <c s="253" t="str">
        <f t="shared" si="44"/>
        <v/>
      </c>
      <c s="253"/>
      <c s="306"/>
      <c s="298"/>
      <c s="298"/>
      <c s="298"/>
      <c s="254" t="str">
        <f t="shared" si="45" ref="CL205">IFERROR(IF($BX205="","",COUNT($M205:$AR205,$AT205:$BW205)/2),"")</f>
        <v/>
      </c>
      <c s="298"/>
      <c s="298"/>
      <c s="298"/>
      <c s="298"/>
      <c s="298"/>
      <c s="298"/>
      <c s="298"/>
      <c s="298"/>
    </row>
    <row r="206" spans="1:98" ht="14.25" customHeight="1">
      <c r="A206" s="618" t="s">
        <v>102</v>
      </c>
      <c s="619"/>
      <c s="619"/>
      <c s="619"/>
      <c s="619"/>
      <c s="619"/>
      <c s="619"/>
      <c s="619"/>
      <c s="620"/>
      <c s="229"/>
      <c s="229"/>
      <c s="229"/>
      <c s="484">
        <f>COUNT(M6:M205)</f>
        <v>0</v>
      </c>
      <c s="484"/>
      <c s="484">
        <f>COUNT(O6:O205)</f>
        <v>0</v>
      </c>
      <c s="484"/>
      <c s="484">
        <f>COUNT(Q6:Q205)</f>
        <v>0</v>
      </c>
      <c s="484"/>
      <c s="484">
        <f>COUNT(S6:S205)</f>
        <v>0</v>
      </c>
      <c s="484"/>
      <c s="484">
        <f>COUNT(U6:U205)</f>
        <v>0</v>
      </c>
      <c s="484"/>
      <c s="484">
        <f>COUNT(W6:W205)</f>
        <v>0</v>
      </c>
      <c s="484"/>
      <c s="484">
        <f>COUNT(Y6:Y205)</f>
        <v>0</v>
      </c>
      <c s="484"/>
      <c s="484">
        <f>COUNT(AA6:AA205)</f>
        <v>0</v>
      </c>
      <c s="484"/>
      <c s="484">
        <f>COUNT(AC6:AC205)</f>
        <v>0</v>
      </c>
      <c s="484"/>
      <c s="484">
        <f>COUNT(AE6:AE205)</f>
        <v>0</v>
      </c>
      <c s="484"/>
      <c s="484">
        <f>COUNT(AG6:AG205)</f>
        <v>0</v>
      </c>
      <c s="484"/>
      <c s="484">
        <f>COUNT(AI6:AI205)</f>
        <v>0</v>
      </c>
      <c s="484"/>
      <c s="484">
        <f>COUNT(AK6:AK205)</f>
        <v>0</v>
      </c>
      <c s="484"/>
      <c s="484">
        <f>COUNT(AM6:AM205)</f>
        <v>0</v>
      </c>
      <c s="484"/>
      <c s="484">
        <f>COUNT(AO6:AO205)</f>
        <v>0</v>
      </c>
      <c s="484"/>
      <c s="484">
        <f>COUNT(AQ6:AQ205)</f>
        <v>0</v>
      </c>
      <c s="484"/>
      <c s="255"/>
      <c s="484">
        <f>COUNT(AT6:AT205)</f>
        <v>0</v>
      </c>
      <c s="484"/>
      <c s="484">
        <f>COUNT(AV6:AV205)</f>
        <v>0</v>
      </c>
      <c s="484"/>
      <c s="484">
        <f>COUNT(AX6:AX205)</f>
        <v>0</v>
      </c>
      <c s="484"/>
      <c s="484">
        <f>COUNT(AZ6:AZ205)</f>
        <v>0</v>
      </c>
      <c s="484"/>
      <c s="484">
        <f>COUNT(BB6:BB205)</f>
        <v>0</v>
      </c>
      <c s="484"/>
      <c s="484">
        <f>COUNT(BD6:BD205)</f>
        <v>0</v>
      </c>
      <c s="484"/>
      <c s="484">
        <f>COUNT(BF6:BF205)</f>
        <v>0</v>
      </c>
      <c s="484"/>
      <c s="484">
        <f>COUNT(BH6:BH205)</f>
        <v>0</v>
      </c>
      <c s="484"/>
      <c s="484">
        <f>COUNT(BJ6:BJ205)</f>
        <v>0</v>
      </c>
      <c s="484"/>
      <c s="484">
        <f>COUNT(BL6:BL205)</f>
        <v>0</v>
      </c>
      <c s="484"/>
      <c s="484">
        <f>COUNT(BN6:BN205)</f>
        <v>0</v>
      </c>
      <c s="484"/>
      <c s="484">
        <f>COUNT(BP6:BP205)</f>
        <v>0</v>
      </c>
      <c s="484"/>
      <c s="484">
        <f>COUNT(BR6:BR205)</f>
        <v>0</v>
      </c>
      <c s="484"/>
      <c s="484">
        <f>COUNT(BT6:BT205)</f>
        <v>0</v>
      </c>
      <c s="484"/>
      <c s="484">
        <f>COUNT(BV6:BV205)</f>
        <v>0</v>
      </c>
      <c s="484"/>
      <c s="538">
        <f t="shared" si="46" ref="BX206:CF206">SUM(BX6:BX205)</f>
        <v>0</v>
      </c>
      <c s="538">
        <f t="shared" si="46"/>
        <v>14</v>
      </c>
      <c s="541">
        <f t="shared" si="46"/>
        <v>14</v>
      </c>
      <c s="538">
        <f t="shared" si="46"/>
        <v>0</v>
      </c>
      <c s="538">
        <f t="shared" si="46"/>
        <v>8</v>
      </c>
      <c s="541">
        <f t="shared" si="46"/>
        <v>8</v>
      </c>
      <c s="538">
        <f t="shared" si="46"/>
        <v>0</v>
      </c>
      <c s="538">
        <f t="shared" si="46"/>
        <v>0</v>
      </c>
      <c s="541">
        <f t="shared" si="46"/>
        <v>0</v>
      </c>
      <c s="541"/>
      <c s="306"/>
      <c s="298"/>
      <c s="298"/>
      <c s="298"/>
      <c s="298"/>
      <c s="298"/>
      <c s="298"/>
      <c s="298"/>
      <c s="298"/>
      <c s="298"/>
      <c s="298"/>
      <c s="298"/>
      <c s="298"/>
    </row>
    <row r="207" spans="1:98" ht="14.25" customHeight="1">
      <c r="A207" s="618" t="s">
        <v>103</v>
      </c>
      <c s="619"/>
      <c s="619"/>
      <c s="619"/>
      <c s="619"/>
      <c s="619"/>
      <c s="619"/>
      <c s="619"/>
      <c s="620"/>
      <c s="307"/>
      <c s="307"/>
      <c s="308"/>
      <c s="486">
        <f>COUNTIF(M6:M205,"A")</f>
        <v>0</v>
      </c>
      <c s="486">
        <f>COUNTIF(N6:N55,"A")</f>
        <v>0</v>
      </c>
      <c s="486">
        <f>COUNTIF(O6:O205,"A")</f>
        <v>0</v>
      </c>
      <c s="486">
        <f>COUNTIF(P6:P55,"A")</f>
        <v>0</v>
      </c>
      <c s="486">
        <f>COUNTIF(Q6:Q205,"A")</f>
        <v>0</v>
      </c>
      <c s="486">
        <f>COUNTIF(R6:R55,"A")</f>
        <v>0</v>
      </c>
      <c s="486">
        <f>COUNTIF(S6:S205,"A")</f>
        <v>0</v>
      </c>
      <c s="486">
        <f>COUNTIF(T6:T55,"A")</f>
        <v>0</v>
      </c>
      <c s="532">
        <f>COUNTIF(U6:U205,"A")</f>
        <v>0</v>
      </c>
      <c s="533"/>
      <c s="486">
        <f>COUNTIF(W6:W205,"A")</f>
        <v>0</v>
      </c>
      <c s="486">
        <f>COUNTIF(X6:X55,"A")</f>
        <v>0</v>
      </c>
      <c s="486">
        <f>COUNTIF(Y6:Y205,"A")</f>
        <v>0</v>
      </c>
      <c s="486">
        <f>COUNTIF(Z6:Z55,"A")</f>
        <v>0</v>
      </c>
      <c s="486">
        <f>COUNTIF(AA6:AA205,"A")</f>
        <v>0</v>
      </c>
      <c s="486">
        <f>COUNTIF(AB6:AB55,"A")</f>
        <v>0</v>
      </c>
      <c s="486">
        <f>COUNTIF(AC6:AC205,"A")</f>
        <v>0</v>
      </c>
      <c s="486">
        <f>COUNTIF(AD6:AD55,"A")</f>
        <v>0</v>
      </c>
      <c s="486">
        <f>COUNTIF(AE6:AE205,"A")</f>
        <v>0</v>
      </c>
      <c s="486">
        <f>COUNTIF(AF6:AF55,"A")</f>
        <v>0</v>
      </c>
      <c s="486">
        <f>COUNTIF(AG6:AG205,"A")</f>
        <v>0</v>
      </c>
      <c s="486">
        <f>COUNTIF(AH6:AH55,"A")</f>
        <v>0</v>
      </c>
      <c s="486">
        <f>COUNTIF(AI6:AI205,"A")</f>
        <v>0</v>
      </c>
      <c s="486">
        <f>COUNTIF(AJ6:AJ55,"A")</f>
        <v>0</v>
      </c>
      <c s="486">
        <f>COUNTIF(AK6:AK205,"A")</f>
        <v>0</v>
      </c>
      <c s="486">
        <f>COUNTIF(AL6:AL55,"A")</f>
        <v>0</v>
      </c>
      <c s="486">
        <f>COUNTIF(AM6:AM205,"A")</f>
        <v>0</v>
      </c>
      <c s="486">
        <f>COUNTIF(AN6:AN55,"A")</f>
        <v>0</v>
      </c>
      <c s="486">
        <f>COUNTIF(AO6:AO205,"A")</f>
        <v>0</v>
      </c>
      <c s="486">
        <f>COUNTIF(AP6:AP55,"A")</f>
        <v>0</v>
      </c>
      <c s="486">
        <f>COUNTIF(AQ6:AQ205,"A")</f>
        <v>0</v>
      </c>
      <c s="486">
        <f>COUNTIF(AR6:AR55,"A")</f>
        <v>0</v>
      </c>
      <c s="256"/>
      <c s="486">
        <f>COUNTIF(AT6:AT205,"A")</f>
        <v>0</v>
      </c>
      <c s="486">
        <f>COUNTIF(AU6:AU55,"A")</f>
        <v>0</v>
      </c>
      <c s="486">
        <f>COUNTIF(AV6:AV205,"A")</f>
        <v>0</v>
      </c>
      <c s="486">
        <f>COUNTIF(AW6:AW55,"A")</f>
        <v>0</v>
      </c>
      <c s="486">
        <f>COUNTIF(AX6:AX205,"A")</f>
        <v>0</v>
      </c>
      <c s="486">
        <f>COUNTIF(AY6:AY55,"A")</f>
        <v>0</v>
      </c>
      <c s="486">
        <f>COUNTIF(AZ6:AZ205,"A")</f>
        <v>0</v>
      </c>
      <c s="486">
        <f>COUNTIF(BA6:BA55,"A")</f>
        <v>0</v>
      </c>
      <c s="486">
        <f>COUNTIF(BB6:BB205,"A")</f>
        <v>0</v>
      </c>
      <c s="486">
        <f>COUNTIF(BC6:BC55,"A")</f>
        <v>0</v>
      </c>
      <c s="486">
        <f>COUNTIF(BD6:BD205,"A")</f>
        <v>0</v>
      </c>
      <c s="486">
        <f>COUNTIF(BE6:BE55,"A")</f>
        <v>0</v>
      </c>
      <c s="486">
        <f>COUNTIF(BF6:BF205,"A")</f>
        <v>0</v>
      </c>
      <c s="486">
        <f>COUNTIF(BG6:BG55,"A")</f>
        <v>0</v>
      </c>
      <c s="486">
        <f>COUNTIF(BH6:BH205,"A")</f>
        <v>0</v>
      </c>
      <c s="486">
        <f>COUNTIF(BI6:BI55,"A")</f>
        <v>0</v>
      </c>
      <c s="486">
        <f>COUNTIF(BJ6:BJ205,"A")</f>
        <v>0</v>
      </c>
      <c s="486">
        <f>COUNTIF(BK6:BK55,"A")</f>
        <v>0</v>
      </c>
      <c s="486">
        <f>COUNTIF(BL6:BL205,"A")</f>
        <v>0</v>
      </c>
      <c s="486">
        <f>COUNTIF(BM6:BM55,"A")</f>
        <v>0</v>
      </c>
      <c s="486">
        <f>COUNTIF(BN6:BN205,"A")</f>
        <v>0</v>
      </c>
      <c s="486">
        <f>COUNTIF(BO6:BO55,"A")</f>
        <v>0</v>
      </c>
      <c s="486">
        <f>COUNTIF(BP6:BP205,"A")</f>
        <v>0</v>
      </c>
      <c s="486">
        <f>COUNTIF(BQ6:BQ55,"A")</f>
        <v>0</v>
      </c>
      <c s="486">
        <f>COUNTIF(BR6:BR205,"A")</f>
        <v>0</v>
      </c>
      <c s="486">
        <f>COUNTIF(BS6:BS55,"A")</f>
        <v>0</v>
      </c>
      <c s="486">
        <f>COUNTIF(BT6:BT205,"A")</f>
        <v>0</v>
      </c>
      <c s="486">
        <f>COUNTIF(BU6:BU55,"A")</f>
        <v>0</v>
      </c>
      <c s="486">
        <f>COUNTIF(BV6:BV205,"A")</f>
        <v>0</v>
      </c>
      <c s="486">
        <f>COUNTIF(BW6:BW55,"A")</f>
        <v>0</v>
      </c>
      <c s="539"/>
      <c s="539"/>
      <c s="542"/>
      <c s="539"/>
      <c s="539"/>
      <c s="542"/>
      <c s="539"/>
      <c s="539"/>
      <c s="542"/>
      <c s="542"/>
      <c s="309"/>
      <c s="273"/>
      <c s="273"/>
      <c s="273"/>
      <c s="273"/>
      <c s="273"/>
      <c s="273"/>
      <c s="273"/>
      <c s="273"/>
      <c s="273"/>
      <c s="273"/>
      <c s="273"/>
      <c s="273"/>
    </row>
    <row r="208" spans="1:98" ht="14.25" customHeight="1">
      <c r="A208" s="618" t="s">
        <v>104</v>
      </c>
      <c s="619"/>
      <c s="619"/>
      <c s="619"/>
      <c s="619"/>
      <c s="619"/>
      <c s="619"/>
      <c s="619"/>
      <c s="620"/>
      <c s="307"/>
      <c s="307"/>
      <c s="310"/>
      <c s="498">
        <f>COUNTIF(M6:M205,"L")</f>
        <v>0</v>
      </c>
      <c s="498">
        <f>COUNTIF(N6:N55,"L")</f>
        <v>0</v>
      </c>
      <c s="498">
        <f>COUNTIF(O6:O205,"L")</f>
        <v>0</v>
      </c>
      <c s="498">
        <f>COUNTIF(P6:P55,"L")</f>
        <v>0</v>
      </c>
      <c s="498">
        <f>COUNTIF(Q6:Q205,"L")</f>
        <v>0</v>
      </c>
      <c s="498">
        <f>COUNTIF(R6:R55,"L")</f>
        <v>0</v>
      </c>
      <c s="498">
        <f>COUNTIF(S6:S205,"L")</f>
        <v>0</v>
      </c>
      <c s="498">
        <f>COUNTIF(T6:T55,"L")</f>
        <v>0</v>
      </c>
      <c s="498">
        <f>COUNTIF(U6:U205,"L")</f>
        <v>0</v>
      </c>
      <c s="498">
        <f>COUNTIF(V6:V55,"L")</f>
        <v>0</v>
      </c>
      <c s="498">
        <f>COUNTIF(W6:W205,"L")</f>
        <v>0</v>
      </c>
      <c s="498">
        <f>COUNTIF(X6:X55,"L")</f>
        <v>0</v>
      </c>
      <c s="498">
        <f>COUNTIF(Y6:Y205,"L")</f>
        <v>0</v>
      </c>
      <c s="498">
        <f>COUNTIF(Z6:Z55,"L")</f>
        <v>0</v>
      </c>
      <c s="498">
        <f>COUNTIF(AA6:AA205,"L")</f>
        <v>0</v>
      </c>
      <c s="498">
        <f>COUNTIF(AB6:AB55,"L")</f>
        <v>0</v>
      </c>
      <c s="498">
        <f>COUNTIF(AC6:AC205,"L")</f>
        <v>0</v>
      </c>
      <c s="498">
        <f>COUNTIF(AD6:AD55,"L")</f>
        <v>0</v>
      </c>
      <c s="498">
        <f>COUNTIF(AE6:AE205,"L")</f>
        <v>0</v>
      </c>
      <c s="498">
        <f>COUNTIF(AF6:AF55,"L")</f>
        <v>0</v>
      </c>
      <c s="498">
        <f>COUNTIF(AG6:AG205,"L")</f>
        <v>0</v>
      </c>
      <c s="498">
        <f>COUNTIF(AH6:AH55,"L")</f>
        <v>0</v>
      </c>
      <c s="498">
        <f>COUNTIF(AI6:AI205,"L")</f>
        <v>0</v>
      </c>
      <c s="498">
        <f>COUNTIF(AJ6:AJ55,"L")</f>
        <v>0</v>
      </c>
      <c s="498">
        <f>COUNTIF(AK6:AK205,"L")</f>
        <v>0</v>
      </c>
      <c s="498">
        <f>COUNTIF(AL6:AL55,"L")</f>
        <v>0</v>
      </c>
      <c s="498">
        <f>COUNTIF(AM6:AM205,"L")</f>
        <v>0</v>
      </c>
      <c s="498">
        <f>COUNTIF(AN6:AN55,"L")</f>
        <v>0</v>
      </c>
      <c s="498">
        <f>COUNTIF(AO6:AO205,"L")</f>
        <v>0</v>
      </c>
      <c s="498">
        <f>COUNTIF(AP6:AP55,"L")</f>
        <v>0</v>
      </c>
      <c s="498">
        <f>COUNTIF(AQ6:AQ205,"L")</f>
        <v>0</v>
      </c>
      <c s="498">
        <f>COUNTIF(AR6:AR55,"L")</f>
        <v>0</v>
      </c>
      <c s="257"/>
      <c s="498">
        <f>COUNTIF(AT6:AT205,"L")</f>
        <v>0</v>
      </c>
      <c s="498">
        <f>COUNTIF(AU6:AU55,"L")</f>
        <v>0</v>
      </c>
      <c s="498">
        <f>COUNTIF(AV6:AV205,"L")</f>
        <v>0</v>
      </c>
      <c s="498">
        <f>COUNTIF(AW6:AW55,"L")</f>
        <v>0</v>
      </c>
      <c s="498">
        <f>COUNTIF(AX6:AX205,"L")</f>
        <v>0</v>
      </c>
      <c s="498">
        <f>COUNTIF(AY6:AY55,"L")</f>
        <v>0</v>
      </c>
      <c s="498">
        <f>COUNTIF(AZ6:AZ205,"L")</f>
        <v>0</v>
      </c>
      <c s="498">
        <f>COUNTIF(BA6:BA55,"L")</f>
        <v>0</v>
      </c>
      <c s="498">
        <f>COUNTIF(BB6:BB205,"L")</f>
        <v>0</v>
      </c>
      <c s="498">
        <f>COUNTIF(BC6:BC55,"L")</f>
        <v>0</v>
      </c>
      <c s="498">
        <f>COUNTIF(BD6:BD205,"L")</f>
        <v>0</v>
      </c>
      <c s="498">
        <f>COUNTIF(BE6:BE55,"L")</f>
        <v>0</v>
      </c>
      <c s="498">
        <f>COUNTIF(BF6:BF205,"L")</f>
        <v>0</v>
      </c>
      <c s="498">
        <f>COUNTIF(BG6:BG55,"L")</f>
        <v>0</v>
      </c>
      <c s="498">
        <f>COUNTIF(BH6:BH205,"L")</f>
        <v>0</v>
      </c>
      <c s="498">
        <f>COUNTIF(BI6:BI55,"L")</f>
        <v>0</v>
      </c>
      <c s="498">
        <f>COUNTIF(BJ6:BJ205,"L")</f>
        <v>0</v>
      </c>
      <c s="498">
        <f>COUNTIF(BK6:BK55,"L")</f>
        <v>0</v>
      </c>
      <c s="498">
        <f>COUNTIF(BL6:BL205,"L")</f>
        <v>0</v>
      </c>
      <c s="498">
        <f>COUNTIF(BM6:BM55,"L")</f>
        <v>0</v>
      </c>
      <c s="498">
        <f>COUNTIF(BN6:BN205,"L")</f>
        <v>0</v>
      </c>
      <c s="498">
        <f>COUNTIF(BO6:BO55,"L")</f>
        <v>0</v>
      </c>
      <c s="498">
        <f>COUNTIF(BP6:BP205,"L")</f>
        <v>0</v>
      </c>
      <c s="498">
        <f>COUNTIF(BQ6:BQ55,"L")</f>
        <v>0</v>
      </c>
      <c s="498">
        <f>COUNTIF(BR6:BR205,"L")</f>
        <v>0</v>
      </c>
      <c s="498">
        <f>COUNTIF(BS6:BS55,"L")</f>
        <v>0</v>
      </c>
      <c s="498">
        <f>COUNTIF(BT6:BT205,"L")</f>
        <v>0</v>
      </c>
      <c s="498">
        <f>COUNTIF(BU6:BU55,"L")</f>
        <v>0</v>
      </c>
      <c s="498">
        <f>COUNTIF(BV6:BV205,"L")</f>
        <v>0</v>
      </c>
      <c s="498">
        <f>COUNTIF(BW6:BW55,"L")</f>
        <v>0</v>
      </c>
      <c s="539"/>
      <c s="539"/>
      <c s="542"/>
      <c s="539"/>
      <c s="539"/>
      <c s="542"/>
      <c s="539"/>
      <c s="539"/>
      <c s="542"/>
      <c s="542"/>
      <c s="309"/>
      <c s="273"/>
      <c s="273"/>
      <c s="273"/>
      <c s="273"/>
      <c s="273"/>
      <c s="273"/>
      <c s="273"/>
      <c s="273"/>
      <c s="273"/>
      <c s="273"/>
      <c s="273"/>
      <c s="273"/>
    </row>
    <row r="209" spans="1:98" ht="14.25" customHeight="1">
      <c r="A209" s="618" t="s">
        <v>105</v>
      </c>
      <c s="619"/>
      <c s="619"/>
      <c s="619"/>
      <c s="619"/>
      <c s="619"/>
      <c s="619"/>
      <c s="619"/>
      <c s="620"/>
      <c s="307"/>
      <c s="307"/>
      <c s="307"/>
      <c s="461">
        <f>SUM(M206:M208)</f>
        <v>0</v>
      </c>
      <c s="462"/>
      <c s="461">
        <f t="shared" si="47" ref="O209">SUM(O206:O208)</f>
        <v>0</v>
      </c>
      <c s="462"/>
      <c s="461">
        <f t="shared" si="48" ref="Q209">SUM(Q206:Q208)</f>
        <v>0</v>
      </c>
      <c s="462"/>
      <c s="461">
        <f t="shared" si="49" ref="S209">SUM(S206:S208)</f>
        <v>0</v>
      </c>
      <c s="462"/>
      <c s="461">
        <f t="shared" si="50" ref="U209">SUM(U206:U208)</f>
        <v>0</v>
      </c>
      <c s="462"/>
      <c s="461">
        <f t="shared" si="51" ref="W209">SUM(W206:W208)</f>
        <v>0</v>
      </c>
      <c s="462"/>
      <c s="461">
        <f t="shared" si="52" ref="Y209">SUM(Y206:Y208)</f>
        <v>0</v>
      </c>
      <c s="462"/>
      <c s="461">
        <f t="shared" si="53" ref="AA209">SUM(AA206:AA208)</f>
        <v>0</v>
      </c>
      <c s="462"/>
      <c s="461">
        <f t="shared" si="54" ref="AC209">SUM(AC206:AC208)</f>
        <v>0</v>
      </c>
      <c s="462"/>
      <c s="461">
        <f t="shared" si="55" ref="AE209">SUM(AE206:AE208)</f>
        <v>0</v>
      </c>
      <c s="462"/>
      <c s="461">
        <f t="shared" si="56" ref="AG209">SUM(AG206:AG208)</f>
        <v>0</v>
      </c>
      <c s="462"/>
      <c s="461">
        <f t="shared" si="57" ref="AI209">SUM(AI206:AI208)</f>
        <v>0</v>
      </c>
      <c s="462"/>
      <c s="461">
        <f t="shared" si="58" ref="AK209">SUM(AK206:AK208)</f>
        <v>0</v>
      </c>
      <c s="462"/>
      <c s="461">
        <f t="shared" si="59" ref="AM209">SUM(AM206:AM208)</f>
        <v>0</v>
      </c>
      <c s="462"/>
      <c s="461">
        <f t="shared" si="60" ref="AO209">SUM(AO206:AO208)</f>
        <v>0</v>
      </c>
      <c s="462"/>
      <c s="461">
        <f t="shared" si="61" ref="AQ209">SUM(AQ206:AQ208)</f>
        <v>0</v>
      </c>
      <c s="462"/>
      <c s="258"/>
      <c s="461">
        <f t="shared" si="62" ref="AT209">SUM(AT206:AT208)</f>
        <v>0</v>
      </c>
      <c s="462"/>
      <c s="461">
        <f t="shared" si="63" ref="AV209">SUM(AV206:AV208)</f>
        <v>0</v>
      </c>
      <c s="462"/>
      <c s="461">
        <f t="shared" si="64" ref="AX209">SUM(AX206:AX208)</f>
        <v>0</v>
      </c>
      <c s="462"/>
      <c s="461">
        <f t="shared" si="65" ref="AZ209">SUM(AZ206:AZ208)</f>
        <v>0</v>
      </c>
      <c s="462"/>
      <c s="461">
        <f t="shared" si="66" ref="BB209">SUM(BB206:BB208)</f>
        <v>0</v>
      </c>
      <c s="462"/>
      <c s="461">
        <f t="shared" si="67" ref="BD209">SUM(BD206:BD208)</f>
        <v>0</v>
      </c>
      <c s="462"/>
      <c s="461">
        <f t="shared" si="68" ref="BF209">SUM(BF206:BF208)</f>
        <v>0</v>
      </c>
      <c s="462"/>
      <c s="461">
        <f t="shared" si="69" ref="BH209">SUM(BH206:BH208)</f>
        <v>0</v>
      </c>
      <c s="462"/>
      <c s="461">
        <f t="shared" si="70" ref="BJ209">SUM(BJ206:BJ208)</f>
        <v>0</v>
      </c>
      <c s="462"/>
      <c s="461">
        <f t="shared" si="71" ref="BL209">SUM(BL206:BL208)</f>
        <v>0</v>
      </c>
      <c s="462"/>
      <c s="461">
        <f t="shared" si="72" ref="BN209">SUM(BN206:BN208)</f>
        <v>0</v>
      </c>
      <c s="462"/>
      <c s="461">
        <f t="shared" si="73" ref="BP209">SUM(BP206:BP208)</f>
        <v>0</v>
      </c>
      <c s="462"/>
      <c s="461">
        <f t="shared" si="74" ref="BR209">SUM(BR206:BR208)</f>
        <v>0</v>
      </c>
      <c s="462"/>
      <c s="461">
        <f t="shared" si="75" ref="BT209">SUM(BT206:BT208)</f>
        <v>0</v>
      </c>
      <c s="462"/>
      <c s="461">
        <f t="shared" si="76" ref="BV209">SUM(BV206:BV208)</f>
        <v>0</v>
      </c>
      <c s="462"/>
      <c s="540"/>
      <c s="540"/>
      <c s="543"/>
      <c s="540"/>
      <c s="540"/>
      <c s="543"/>
      <c s="540"/>
      <c s="540"/>
      <c s="543"/>
      <c s="543"/>
      <c s="309"/>
      <c s="273"/>
      <c s="273"/>
      <c s="273"/>
      <c s="273"/>
      <c s="273"/>
      <c s="273"/>
      <c s="273"/>
      <c s="273"/>
      <c s="273"/>
      <c s="273"/>
      <c s="273"/>
      <c s="273"/>
    </row>
    <row r="210" spans="1:98" s="318" customFormat="1" ht="6.75" customHeight="1">
      <c r="A210" s="615"/>
      <c s="616"/>
      <c s="616"/>
      <c s="616"/>
      <c s="616"/>
      <c s="616"/>
      <c s="616"/>
      <c s="616"/>
      <c s="617"/>
      <c s="311"/>
      <c s="311"/>
      <c s="311"/>
      <c s="311"/>
      <c s="311"/>
      <c s="312"/>
      <c s="312"/>
      <c s="312"/>
      <c s="312"/>
      <c s="312"/>
      <c s="312"/>
      <c s="312"/>
      <c s="312"/>
      <c s="312"/>
      <c s="312"/>
      <c s="312"/>
      <c s="312"/>
      <c s="312"/>
      <c s="312"/>
      <c s="312"/>
      <c s="312"/>
      <c s="312"/>
      <c s="312"/>
      <c s="312"/>
      <c s="312"/>
      <c s="312"/>
      <c s="312"/>
      <c s="312"/>
      <c s="312"/>
      <c s="312"/>
      <c s="312"/>
      <c s="312"/>
      <c s="312"/>
      <c s="312"/>
      <c s="312"/>
      <c s="267"/>
      <c s="313"/>
      <c s="313"/>
      <c s="313"/>
      <c s="313"/>
      <c s="313"/>
      <c s="313"/>
      <c s="313"/>
      <c s="313"/>
      <c s="313"/>
      <c s="313"/>
      <c s="313"/>
      <c s="313"/>
      <c s="313"/>
      <c s="313"/>
      <c s="313"/>
      <c s="313"/>
      <c s="313"/>
      <c s="313"/>
      <c s="313"/>
      <c s="313"/>
      <c s="313"/>
      <c s="313"/>
      <c s="313"/>
      <c s="313"/>
      <c s="313"/>
      <c s="313"/>
      <c s="313"/>
      <c s="313"/>
      <c s="313"/>
      <c s="313"/>
      <c s="312"/>
      <c s="312"/>
      <c s="312"/>
      <c s="312"/>
      <c s="312"/>
      <c s="314"/>
      <c s="312"/>
      <c s="312"/>
      <c s="314"/>
      <c s="315"/>
      <c s="316"/>
      <c s="317"/>
      <c s="317"/>
      <c s="317"/>
      <c s="317"/>
      <c s="317"/>
      <c s="317"/>
      <c s="317"/>
      <c s="317"/>
      <c s="317"/>
      <c s="317"/>
      <c s="317"/>
      <c s="317"/>
    </row>
    <row r="211" spans="1:98" ht="20.25" customHeight="1">
      <c r="A211" s="440" t="s">
        <v>105</v>
      </c>
      <c s="440"/>
      <c s="440"/>
      <c s="440"/>
      <c s="440"/>
      <c s="440"/>
      <c s="440"/>
      <c s="440"/>
      <c s="440"/>
      <c s="307"/>
      <c s="307"/>
      <c s="307"/>
      <c s="593" t="s">
        <v>108</v>
      </c>
      <c s="606"/>
      <c s="606"/>
      <c s="594"/>
      <c s="593" t="s">
        <v>109</v>
      </c>
      <c s="606"/>
      <c s="606"/>
      <c s="594"/>
      <c s="593" t="s">
        <v>110</v>
      </c>
      <c s="606"/>
      <c s="606"/>
      <c s="594"/>
      <c s="593" t="s">
        <v>111</v>
      </c>
      <c s="606"/>
      <c s="606"/>
      <c s="594"/>
      <c s="593" t="s">
        <v>112</v>
      </c>
      <c s="606"/>
      <c s="606"/>
      <c s="594"/>
      <c s="593" t="s">
        <v>113</v>
      </c>
      <c s="606"/>
      <c s="606"/>
      <c s="594"/>
      <c s="593" t="s">
        <v>118</v>
      </c>
      <c s="606"/>
      <c s="606"/>
      <c s="594"/>
      <c s="606" t="s">
        <v>121</v>
      </c>
      <c s="606"/>
      <c s="606"/>
      <c s="594"/>
      <c s="268"/>
      <c s="606" t="s">
        <v>119</v>
      </c>
      <c s="606"/>
      <c s="606"/>
      <c s="594"/>
      <c s="593" t="s">
        <v>120</v>
      </c>
      <c s="606"/>
      <c s="594"/>
      <c s="593" t="s">
        <v>122</v>
      </c>
      <c s="606"/>
      <c s="606"/>
      <c s="606"/>
      <c s="606"/>
      <c s="606"/>
      <c s="593" t="s">
        <v>123</v>
      </c>
      <c s="606"/>
      <c s="606"/>
      <c s="606"/>
      <c s="606"/>
      <c s="606"/>
      <c s="593" t="s">
        <v>124</v>
      </c>
      <c s="606"/>
      <c s="606"/>
      <c s="606"/>
      <c s="606"/>
      <c s="606"/>
      <c s="603" t="s">
        <v>125</v>
      </c>
      <c s="604"/>
      <c s="604"/>
      <c s="604"/>
      <c s="605"/>
      <c s="436"/>
      <c s="588"/>
      <c s="588"/>
      <c s="588"/>
      <c s="588"/>
      <c s="588"/>
      <c s="588"/>
      <c s="588"/>
      <c s="588"/>
      <c s="437"/>
      <c s="309"/>
      <c s="273"/>
      <c s="273"/>
      <c s="273"/>
      <c s="273"/>
      <c s="273"/>
      <c s="273"/>
      <c s="273"/>
      <c s="273"/>
      <c s="273"/>
      <c s="273"/>
      <c s="273"/>
      <c s="273"/>
    </row>
    <row r="212" spans="1:98" ht="21" customHeight="1">
      <c r="A212" s="319" t="s">
        <v>106</v>
      </c>
      <c s="319"/>
      <c s="319"/>
      <c s="319" t="s">
        <v>107</v>
      </c>
      <c s="319"/>
      <c s="319"/>
      <c s="319"/>
      <c s="319"/>
      <c s="320" t="s">
        <v>84</v>
      </c>
      <c s="307"/>
      <c s="307"/>
      <c s="307"/>
      <c s="321" t="s">
        <v>106</v>
      </c>
      <c s="321" t="s">
        <v>107</v>
      </c>
      <c s="595" t="s">
        <v>84</v>
      </c>
      <c s="596"/>
      <c s="321" t="s">
        <v>106</v>
      </c>
      <c s="321" t="s">
        <v>107</v>
      </c>
      <c s="607" t="s">
        <v>84</v>
      </c>
      <c s="608"/>
      <c s="321" t="s">
        <v>106</v>
      </c>
      <c s="321" t="s">
        <v>107</v>
      </c>
      <c s="591" t="s">
        <v>84</v>
      </c>
      <c s="592"/>
      <c s="321" t="s">
        <v>106</v>
      </c>
      <c s="321" t="s">
        <v>107</v>
      </c>
      <c s="609" t="s">
        <v>84</v>
      </c>
      <c s="610"/>
      <c s="321" t="s">
        <v>106</v>
      </c>
      <c s="321" t="s">
        <v>107</v>
      </c>
      <c s="591" t="s">
        <v>84</v>
      </c>
      <c s="592"/>
      <c s="321" t="s">
        <v>106</v>
      </c>
      <c s="321" t="s">
        <v>107</v>
      </c>
      <c s="591" t="s">
        <v>84</v>
      </c>
      <c s="592"/>
      <c s="321" t="s">
        <v>106</v>
      </c>
      <c s="321" t="s">
        <v>107</v>
      </c>
      <c s="591" t="s">
        <v>84</v>
      </c>
      <c s="592"/>
      <c s="321" t="s">
        <v>106</v>
      </c>
      <c s="321" t="s">
        <v>107</v>
      </c>
      <c s="591" t="s">
        <v>84</v>
      </c>
      <c s="592"/>
      <c s="269"/>
      <c s="321" t="s">
        <v>106</v>
      </c>
      <c s="321" t="s">
        <v>107</v>
      </c>
      <c s="591" t="s">
        <v>84</v>
      </c>
      <c s="592"/>
      <c s="321" t="s">
        <v>106</v>
      </c>
      <c s="321" t="s">
        <v>107</v>
      </c>
      <c s="322" t="s">
        <v>84</v>
      </c>
      <c s="593" t="s">
        <v>128</v>
      </c>
      <c s="594"/>
      <c s="593" t="s">
        <v>101</v>
      </c>
      <c s="594"/>
      <c s="595" t="s">
        <v>84</v>
      </c>
      <c s="596"/>
      <c s="593" t="s">
        <v>128</v>
      </c>
      <c s="594"/>
      <c s="593" t="s">
        <v>101</v>
      </c>
      <c s="594"/>
      <c s="595" t="s">
        <v>84</v>
      </c>
      <c s="596"/>
      <c s="611" t="s">
        <v>129</v>
      </c>
      <c s="612"/>
      <c s="611" t="s">
        <v>130</v>
      </c>
      <c s="612"/>
      <c s="613" t="s">
        <v>131</v>
      </c>
      <c s="614"/>
      <c s="603" t="s">
        <v>126</v>
      </c>
      <c s="604"/>
      <c s="604"/>
      <c s="604"/>
      <c s="605"/>
      <c s="436"/>
      <c s="588"/>
      <c s="588"/>
      <c s="588"/>
      <c s="588"/>
      <c s="588"/>
      <c s="588"/>
      <c s="588"/>
      <c s="588"/>
      <c s="437"/>
      <c s="309"/>
      <c s="273"/>
      <c s="273"/>
      <c s="273"/>
      <c s="273"/>
      <c s="273"/>
      <c s="273"/>
      <c s="273"/>
      <c s="273"/>
      <c s="273"/>
      <c s="273"/>
      <c s="273"/>
      <c s="273"/>
    </row>
    <row r="213" spans="1:98" ht="18.75" customHeight="1">
      <c r="A213" s="259">
        <f>COUNTIF(G6:G205,"M")</f>
        <v>11</v>
      </c>
      <c s="259"/>
      <c s="259"/>
      <c s="259">
        <f>COUNTIF(G7:G214,"F")</f>
        <v>10</v>
      </c>
      <c s="259"/>
      <c s="259"/>
      <c s="259"/>
      <c s="259"/>
      <c s="260">
        <f>SUM(A213:D213)</f>
        <v>21</v>
      </c>
      <c s="307"/>
      <c s="307"/>
      <c s="307"/>
      <c s="261">
        <f>COUNTIFS($G$6:$G$205,"M",$H$6:$H$205,"SC")</f>
        <v>6</v>
      </c>
      <c s="262">
        <f>COUNTIFS($G$6:$G$205,"F",$H$6:$H$205,"SC")</f>
        <v>2</v>
      </c>
      <c s="452">
        <f>SUM(M213:N213)</f>
        <v>8</v>
      </c>
      <c s="453"/>
      <c s="261">
        <f>COUNTIFS($G$6:$G$205,"M",$H$6:$H$205,"ST")</f>
        <v>0</v>
      </c>
      <c s="262">
        <f>COUNTIFS($G$6:$G$205,"F",$H$6:$H$205,"ST")</f>
        <v>0</v>
      </c>
      <c s="452">
        <f>SUM(Q213:R213)</f>
        <v>0</v>
      </c>
      <c s="453"/>
      <c s="261">
        <f>COUNTIFS($G$6:$G$205,"M",$H$6:$H$205,"OBC")</f>
        <v>3</v>
      </c>
      <c s="262">
        <f>COUNTIFS($G$6:$G$205,"F",$H$6:$H$205,"OBC")</f>
        <v>7</v>
      </c>
      <c s="452">
        <f>SUM(U213:V213)</f>
        <v>10</v>
      </c>
      <c s="453"/>
      <c s="261">
        <f>COUNTIFS($G$6:$G$205,"M",$H$6:$H$205,"MIN")</f>
        <v>0</v>
      </c>
      <c s="262">
        <f>COUNTIFS($G$6:$G$205,"F",$H$6:$H$205,"MIN")</f>
        <v>0</v>
      </c>
      <c s="452">
        <f>SUM(Y213:Z213)</f>
        <v>0</v>
      </c>
      <c s="453"/>
      <c s="261">
        <f>COUNTIFS($G$6:$G$205,"M",$H$6:$H$205,"GEN")</f>
        <v>1</v>
      </c>
      <c s="262">
        <f>COUNTIFS($G$6:$G$205,"F",$H$6:$H$205,"GEN")</f>
        <v>1</v>
      </c>
      <c s="452">
        <f>SUM(AC213:AD213)</f>
        <v>2</v>
      </c>
      <c s="453"/>
      <c s="261">
        <f>COUNTIFS($G$6:$G$205,"M",$H$6:$H$205,"SBC")</f>
        <v>1</v>
      </c>
      <c s="262">
        <f>COUNTIFS($G$6:$G$205,"F",$H$6:$H$205,"SBC")</f>
        <v>0</v>
      </c>
      <c s="452">
        <f>SUM(AG213:AH213)</f>
        <v>1</v>
      </c>
      <c s="453"/>
      <c s="332"/>
      <c s="332"/>
      <c s="452"/>
      <c s="453"/>
      <c s="332"/>
      <c s="333"/>
      <c s="452"/>
      <c s="453"/>
      <c s="270"/>
      <c s="332"/>
      <c s="333"/>
      <c s="452"/>
      <c s="453"/>
      <c s="332"/>
      <c s="333"/>
      <c s="263"/>
      <c s="468">
        <f>IFERROR(CN2,0)</f>
        <v>26</v>
      </c>
      <c s="469"/>
      <c s="468">
        <f>IFERROR('NOV 24'!$BE$213,0)</f>
        <v>143</v>
      </c>
      <c s="469"/>
      <c s="470">
        <f>IFERROR(SUM(BA213:BD213),0)</f>
        <v>169</v>
      </c>
      <c s="471"/>
      <c s="472">
        <f>IFERROR(BV206/CM2,0)</f>
        <v>0</v>
      </c>
      <c s="473"/>
      <c s="472">
        <f>IFERROR('NOV 24'!$BK$213,0)</f>
        <v>0.63636363636363635</v>
      </c>
      <c s="473"/>
      <c s="474">
        <f>IFERROR(BG213+BI213,0)</f>
        <v>0.63636363636363635</v>
      </c>
      <c s="475"/>
      <c s="597"/>
      <c s="598"/>
      <c s="599"/>
      <c s="600"/>
      <c s="601"/>
      <c s="602"/>
      <c s="603" t="s">
        <v>127</v>
      </c>
      <c s="604"/>
      <c s="604"/>
      <c s="604"/>
      <c s="605"/>
      <c s="436"/>
      <c s="588"/>
      <c s="588"/>
      <c s="588"/>
      <c s="588"/>
      <c s="588"/>
      <c s="588"/>
      <c s="588"/>
      <c s="588"/>
      <c s="437"/>
      <c s="309"/>
      <c s="273"/>
      <c s="273"/>
      <c s="273"/>
      <c s="273"/>
      <c s="273"/>
      <c s="273"/>
      <c s="273"/>
      <c s="273"/>
      <c s="273"/>
      <c s="273"/>
      <c s="273"/>
      <c s="273"/>
    </row>
    <row r="214" spans="1:13 53:60" ht="5.25" customHeight="1">
      <c r="A214" s="323"/>
      <c r="E214" s="325"/>
      <c r="M214" s="327"/>
      <c r="BA214" s="589"/>
      <c s="589"/>
      <c r="BE214" s="589"/>
      <c s="589"/>
      <c s="590"/>
      <c s="590"/>
    </row>
    <row r="215" spans="9:77" ht="15">
      <c r="I215" s="330" t="s">
        <v>16</v>
      </c>
      <c r="M215" s="435">
        <f>COUNTIFS($H$6:$H$205,"SC",M$6:M$205,"&gt;=1")</f>
        <v>0</v>
      </c>
      <c s="435"/>
      <c s="435">
        <f t="shared" si="77" ref="O215">COUNTIFS($H$6:$H$205,"SC",O$6:O$205,"&gt;=1")</f>
        <v>0</v>
      </c>
      <c s="435"/>
      <c s="435">
        <f t="shared" si="78" ref="Q215">COUNTIFS($H$6:$H$205,"SC",Q$6:Q$205,"&gt;=1")</f>
        <v>0</v>
      </c>
      <c s="435"/>
      <c s="435">
        <f t="shared" si="79" ref="S215">COUNTIFS($H$6:$H$205,"SC",S$6:S$205,"&gt;=1")</f>
        <v>0</v>
      </c>
      <c s="435"/>
      <c s="435">
        <f t="shared" si="80" ref="U215">COUNTIFS($H$6:$H$205,"SC",U$6:U$205,"&gt;=1")</f>
        <v>0</v>
      </c>
      <c s="435"/>
      <c s="435">
        <f t="shared" si="81" ref="W215">COUNTIFS($H$6:$H$205,"SC",W$6:W$205,"&gt;=1")</f>
        <v>0</v>
      </c>
      <c s="435"/>
      <c s="435">
        <f t="shared" si="82" ref="Y215">COUNTIFS($H$6:$H$205,"SC",Y$6:Y$205,"&gt;=1")</f>
        <v>0</v>
      </c>
      <c s="435"/>
      <c s="435">
        <f t="shared" si="83" ref="AA215">COUNTIFS($H$6:$H$205,"SC",AA$6:AA$205,"&gt;=1")</f>
        <v>0</v>
      </c>
      <c s="435"/>
      <c s="435">
        <f t="shared" si="84" ref="AC215">COUNTIFS($H$6:$H$205,"SC",AC$6:AC$205,"&gt;=1")</f>
        <v>0</v>
      </c>
      <c s="435"/>
      <c s="435">
        <f t="shared" si="85" ref="AE215">COUNTIFS($H$6:$H$205,"SC",AE$6:AE$205,"&gt;=1")</f>
        <v>0</v>
      </c>
      <c s="435"/>
      <c s="435">
        <f t="shared" si="86" ref="AG215">COUNTIFS($H$6:$H$205,"SC",AG$6:AG$205,"&gt;=1")</f>
        <v>0</v>
      </c>
      <c s="435"/>
      <c s="435">
        <f t="shared" si="87" ref="AI215">COUNTIFS($H$6:$H$205,"SC",AI$6:AI$205,"&gt;=1")</f>
        <v>0</v>
      </c>
      <c s="435"/>
      <c s="435">
        <f t="shared" si="88" ref="AK215">COUNTIFS($H$6:$H$205,"SC",AK$6:AK$205,"&gt;=1")</f>
        <v>0</v>
      </c>
      <c s="435"/>
      <c s="435">
        <f t="shared" si="89" ref="AM215">COUNTIFS($H$6:$H$205,"SC",AM$6:AM$205,"&gt;=1")</f>
        <v>0</v>
      </c>
      <c s="435"/>
      <c s="435">
        <f t="shared" si="90" ref="AO215">COUNTIFS($H$6:$H$205,"SC",AO$6:AO$205,"&gt;=1")</f>
        <v>0</v>
      </c>
      <c s="435"/>
      <c s="435">
        <f>COUNTIFS($H$6:$H$205,"SC",AQ$6:AQ$205,"&gt;=1")</f>
        <v>0</v>
      </c>
      <c s="435"/>
      <c r="AT215" s="436">
        <f>COUNTIFS($H$6:$H$205,"SC",AT$6:AT$205,"&gt;=1")</f>
        <v>0</v>
      </c>
      <c s="437"/>
      <c s="436">
        <f t="shared" si="91" ref="AV215">COUNTIFS($H$6:$H$205,"SC",AV$6:AV$205,"&gt;=1")</f>
        <v>0</v>
      </c>
      <c s="437"/>
      <c s="436">
        <f t="shared" si="92" ref="AX215">COUNTIFS($H$6:$H$205,"SC",AX$6:AX$205,"&gt;=1")</f>
        <v>0</v>
      </c>
      <c s="437"/>
      <c s="436">
        <f t="shared" si="93" ref="AZ215">COUNTIFS($H$6:$H$205,"SC",AZ$6:AZ$205,"&gt;=1")</f>
        <v>0</v>
      </c>
      <c s="437"/>
      <c s="436">
        <f t="shared" si="94" ref="BB215">COUNTIFS($H$6:$H$205,"SC",BB$6:BB$205,"&gt;=1")</f>
        <v>0</v>
      </c>
      <c s="437"/>
      <c s="436">
        <f t="shared" si="95" ref="BD215">COUNTIFS($H$6:$H$205,"SC",BD$6:BD$205,"&gt;=1")</f>
        <v>0</v>
      </c>
      <c s="437"/>
      <c s="436">
        <f t="shared" si="96" ref="BF215">COUNTIFS($H$6:$H$205,"SC",BF$6:BF$205,"&gt;=1")</f>
        <v>0</v>
      </c>
      <c s="437"/>
      <c s="436">
        <f t="shared" si="97" ref="BH215">COUNTIFS($H$6:$H$205,"SC",BH$6:BH$205,"&gt;=1")</f>
        <v>0</v>
      </c>
      <c s="437"/>
      <c s="436">
        <f t="shared" si="98" ref="BJ215">COUNTIFS($H$6:$H$205,"SC",BJ$6:BJ$205,"&gt;=1")</f>
        <v>0</v>
      </c>
      <c s="437"/>
      <c s="436">
        <f t="shared" si="99" ref="BL215">COUNTIFS($H$6:$H$205,"SC",BL$6:BL$205,"&gt;=1")</f>
        <v>0</v>
      </c>
      <c s="437"/>
      <c s="436">
        <f t="shared" si="100" ref="BN215">COUNTIFS($H$6:$H$205,"SC",BN$6:BN$205,"&gt;=1")</f>
        <v>0</v>
      </c>
      <c s="437"/>
      <c s="436">
        <f t="shared" si="101" ref="BP215">COUNTIFS($H$6:$H$205,"SC",BP$6:BP$205,"&gt;=1")</f>
        <v>0</v>
      </c>
      <c s="437"/>
      <c s="436">
        <f t="shared" si="102" ref="BR215">COUNTIFS($H$6:$H$205,"SC",BR$6:BR$205,"&gt;=1")</f>
        <v>0</v>
      </c>
      <c s="437"/>
      <c s="436">
        <f t="shared" si="103" ref="BT215">COUNTIFS($H$6:$H$205,"SC",BT$6:BT$205,"&gt;=1")</f>
        <v>0</v>
      </c>
      <c s="437"/>
      <c s="436">
        <f t="shared" si="104" ref="BV215">COUNTIFS($H$6:$H$205,"SC",BV$6:BV$205,"&gt;=1")</f>
        <v>0</v>
      </c>
      <c s="437"/>
      <c s="440">
        <f>SUM(M215:AR215,AT215:BV215)</f>
        <v>0</v>
      </c>
      <c s="440"/>
    </row>
    <row r="216" spans="9:77" ht="15">
      <c r="I216" s="330" t="s">
        <v>360</v>
      </c>
      <c r="M216" s="436">
        <f>M206-M215</f>
        <v>0</v>
      </c>
      <c s="437"/>
      <c s="436">
        <f t="shared" si="105" ref="O216">O206-O215</f>
        <v>0</v>
      </c>
      <c s="437"/>
      <c s="436">
        <f t="shared" si="106" ref="Q216">Q206-Q215</f>
        <v>0</v>
      </c>
      <c s="437"/>
      <c s="436">
        <f t="shared" si="107" ref="S216">S206-S215</f>
        <v>0</v>
      </c>
      <c s="437"/>
      <c s="436">
        <f t="shared" si="108" ref="U216">U206-U215</f>
        <v>0</v>
      </c>
      <c s="437"/>
      <c s="436">
        <f t="shared" si="109" ref="W216">W206-W215</f>
        <v>0</v>
      </c>
      <c s="437"/>
      <c s="436">
        <f t="shared" si="110" ref="Y216">Y206-Y215</f>
        <v>0</v>
      </c>
      <c s="437"/>
      <c s="436">
        <f t="shared" si="111" ref="AA216">AA206-AA215</f>
        <v>0</v>
      </c>
      <c s="437"/>
      <c s="436">
        <f t="shared" si="112" ref="AC216">AC206-AC215</f>
        <v>0</v>
      </c>
      <c s="437"/>
      <c s="436">
        <f t="shared" si="113" ref="AE216">AE206-AE215</f>
        <v>0</v>
      </c>
      <c s="437"/>
      <c s="436">
        <f t="shared" si="114" ref="AG216">AG206-AG215</f>
        <v>0</v>
      </c>
      <c s="437"/>
      <c s="436">
        <f t="shared" si="115" ref="AI216">AI206-AI215</f>
        <v>0</v>
      </c>
      <c s="437"/>
      <c s="436">
        <f t="shared" si="116" ref="AK216">AK206-AK215</f>
        <v>0</v>
      </c>
      <c s="437"/>
      <c s="436">
        <f t="shared" si="117" ref="AM216">AM206-AM215</f>
        <v>0</v>
      </c>
      <c s="437"/>
      <c s="436">
        <f t="shared" si="118" ref="AO216">AO206-AO215</f>
        <v>0</v>
      </c>
      <c s="437"/>
      <c s="436">
        <f t="shared" si="119" ref="AQ216">AQ206-AQ215</f>
        <v>0</v>
      </c>
      <c s="437"/>
      <c r="AT216" s="436">
        <f t="shared" si="120" ref="AT216">AT206-AT215</f>
        <v>0</v>
      </c>
      <c s="437"/>
      <c s="436">
        <f t="shared" si="121" ref="AV216">AV206-AV215</f>
        <v>0</v>
      </c>
      <c s="437"/>
      <c s="436">
        <f t="shared" si="122" ref="AX216">AX206-AX215</f>
        <v>0</v>
      </c>
      <c s="437"/>
      <c s="436">
        <f t="shared" si="123" ref="AZ216">AZ206-AZ215</f>
        <v>0</v>
      </c>
      <c s="437"/>
      <c s="436">
        <f t="shared" si="124" ref="BB216">BB206-BB215</f>
        <v>0</v>
      </c>
      <c s="437"/>
      <c s="436">
        <f t="shared" si="125" ref="BD216">BD206-BD215</f>
        <v>0</v>
      </c>
      <c s="437"/>
      <c s="436">
        <f t="shared" si="126" ref="BF216">BF206-BF215</f>
        <v>0</v>
      </c>
      <c s="437"/>
      <c s="436">
        <f t="shared" si="127" ref="BH216">BH206-BH215</f>
        <v>0</v>
      </c>
      <c s="437"/>
      <c s="436">
        <f t="shared" si="128" ref="BJ216">BJ206-BJ215</f>
        <v>0</v>
      </c>
      <c s="437"/>
      <c s="436">
        <f t="shared" si="129" ref="BL216">BL206-BL215</f>
        <v>0</v>
      </c>
      <c s="437"/>
      <c s="436">
        <f t="shared" si="130" ref="BN216">BN206-BN215</f>
        <v>0</v>
      </c>
      <c s="437"/>
      <c s="436">
        <f t="shared" si="131" ref="BP216">BP206-BP215</f>
        <v>0</v>
      </c>
      <c s="437"/>
      <c s="436">
        <f t="shared" si="132" ref="BR216">BR206-BR215</f>
        <v>0</v>
      </c>
      <c s="437"/>
      <c s="436">
        <f t="shared" si="133" ref="BT216">BT206-BT215</f>
        <v>0</v>
      </c>
      <c s="437"/>
      <c s="436">
        <f t="shared" si="134" ref="BV216">BV206-BV215</f>
        <v>0</v>
      </c>
      <c s="437"/>
      <c s="440">
        <f>SUM(M216:AR216,AT216:BV216)</f>
        <v>0</v>
      </c>
      <c s="440"/>
    </row>
    <row r="217" spans="9:77" ht="15">
      <c r="I217" s="331" t="s">
        <v>361</v>
      </c>
      <c r="M217" s="438">
        <f>SUM(M215+M216)</f>
        <v>0</v>
      </c>
      <c s="438"/>
      <c s="438">
        <f t="shared" si="135" ref="O217">SUM(O215+O216)</f>
        <v>0</v>
      </c>
      <c s="438"/>
      <c s="438">
        <f t="shared" si="136" ref="Q217">SUM(Q215+Q216)</f>
        <v>0</v>
      </c>
      <c s="438"/>
      <c s="438">
        <f t="shared" si="137" ref="S217">SUM(S215+S216)</f>
        <v>0</v>
      </c>
      <c s="438"/>
      <c s="438">
        <f t="shared" si="138" ref="U217">SUM(U215+U216)</f>
        <v>0</v>
      </c>
      <c s="438"/>
      <c s="438">
        <f t="shared" si="139" ref="W217">SUM(W215+W216)</f>
        <v>0</v>
      </c>
      <c s="438"/>
      <c s="438">
        <f t="shared" si="140" ref="Y217">SUM(Y215+Y216)</f>
        <v>0</v>
      </c>
      <c s="438"/>
      <c s="438">
        <f t="shared" si="141" ref="AA217">SUM(AA215+AA216)</f>
        <v>0</v>
      </c>
      <c s="438"/>
      <c s="438">
        <f t="shared" si="142" ref="AC217">SUM(AC215+AC216)</f>
        <v>0</v>
      </c>
      <c s="438"/>
      <c s="438">
        <f t="shared" si="143" ref="AE217">SUM(AE215+AE216)</f>
        <v>0</v>
      </c>
      <c s="438"/>
      <c s="438">
        <f t="shared" si="144" ref="AG217">SUM(AG215+AG216)</f>
        <v>0</v>
      </c>
      <c s="438"/>
      <c s="438">
        <f t="shared" si="145" ref="AI217">SUM(AI215+AI216)</f>
        <v>0</v>
      </c>
      <c s="438"/>
      <c s="438">
        <f t="shared" si="146" ref="AK217">SUM(AK215+AK216)</f>
        <v>0</v>
      </c>
      <c s="438"/>
      <c s="438">
        <f t="shared" si="147" ref="AM217">SUM(AM215+AM216)</f>
        <v>0</v>
      </c>
      <c s="438"/>
      <c s="438">
        <f t="shared" si="148" ref="AO217">SUM(AO215+AO216)</f>
        <v>0</v>
      </c>
      <c s="438"/>
      <c s="438">
        <f t="shared" si="149" ref="AQ217">SUM(AQ215+AQ216)</f>
        <v>0</v>
      </c>
      <c s="438"/>
      <c s="272"/>
      <c s="438">
        <f t="shared" si="150" ref="AT217">SUM(AT215+AT216)</f>
        <v>0</v>
      </c>
      <c s="438"/>
      <c s="438">
        <f t="shared" si="151" ref="AV217">SUM(AV215+AV216)</f>
        <v>0</v>
      </c>
      <c s="438"/>
      <c s="438">
        <f t="shared" si="152" ref="AX217">SUM(AX215+AX216)</f>
        <v>0</v>
      </c>
      <c s="438"/>
      <c s="438">
        <f t="shared" si="153" ref="AZ217">SUM(AZ215+AZ216)</f>
        <v>0</v>
      </c>
      <c s="438"/>
      <c s="438">
        <f t="shared" si="154" ref="BB217">SUM(BB215+BB216)</f>
        <v>0</v>
      </c>
      <c s="438"/>
      <c s="438">
        <f t="shared" si="155" ref="BD217">SUM(BD215+BD216)</f>
        <v>0</v>
      </c>
      <c s="438"/>
      <c s="438">
        <f t="shared" si="156" ref="BF217">SUM(BF215+BF216)</f>
        <v>0</v>
      </c>
      <c s="438"/>
      <c s="438">
        <f t="shared" si="157" ref="BH217">SUM(BH215+BH216)</f>
        <v>0</v>
      </c>
      <c s="438"/>
      <c s="438">
        <f t="shared" si="158" ref="BJ217">SUM(BJ215+BJ216)</f>
        <v>0</v>
      </c>
      <c s="438"/>
      <c s="438">
        <f t="shared" si="159" ref="BL217">SUM(BL215+BL216)</f>
        <v>0</v>
      </c>
      <c s="438"/>
      <c s="438">
        <f t="shared" si="160" ref="BN217">SUM(BN215+BN216)</f>
        <v>0</v>
      </c>
      <c s="438"/>
      <c s="438">
        <f t="shared" si="161" ref="BP217">SUM(BP215+BP216)</f>
        <v>0</v>
      </c>
      <c s="438"/>
      <c s="438">
        <f t="shared" si="162" ref="BR217">SUM(BR215+BR216)</f>
        <v>0</v>
      </c>
      <c s="438"/>
      <c s="438">
        <f t="shared" si="163" ref="BT217">SUM(BT215+BT216)</f>
        <v>0</v>
      </c>
      <c s="438"/>
      <c s="438">
        <f t="shared" si="164" ref="BV217">SUM(BV215+BV216)</f>
        <v>0</v>
      </c>
      <c s="438"/>
      <c s="441">
        <f>SUM(BX215:BX216)</f>
        <v>0</v>
      </c>
      <c s="441"/>
    </row>
    <row r="218" ht="15"/>
    <row r="219" ht="15" customHeight="1" hidden="1"/>
    <row r="220" ht="15" customHeight="1" hidden="1"/>
    <row r="221" ht="15" customHeight="1" hidden="1"/>
    <row r="222" ht="15" customHeight="1" hidden="1"/>
    <row r="223" ht="15" customHeight="1" hidden="1"/>
    <row r="224" ht="15" customHeight="1" hidden="1"/>
    <row r="225" ht="15" customHeight="1" hidden="1"/>
    <row r="226" ht="15" customHeight="1" hidden="1"/>
    <row r="227" ht="15" customHeight="1" hidden="1"/>
    <row r="228" ht="15" customHeight="1" hidden="1"/>
    <row r="229" ht="15" customHeight="1" hidden="1"/>
    <row r="230" ht="15" customHeight="1" hidden="1"/>
    <row r="231" ht="15" customHeight="1" hidden="1"/>
    <row r="232" ht="15" customHeight="1" hidden="1"/>
    <row r="233" ht="15" customHeight="1" hidden="1"/>
    <row r="234" ht="15" customHeight="1" hidden="1"/>
    <row r="235" ht="15" customHeight="1" hidden="1"/>
    <row r="236" ht="15" customHeight="1" hidden="1"/>
    <row r="237" ht="15" customHeight="1" hidden="1"/>
    <row r="238" ht="15" customHeight="1" hidden="1"/>
    <row r="239" ht="15" customHeight="1" hidden="1"/>
    <row r="240" ht="15" customHeight="1" hidden="1"/>
    <row r="241" ht="15" customHeight="1" hidden="1"/>
    <row r="242" ht="15" customHeight="1" hidden="1"/>
    <row r="243" ht="15" customHeight="1" hidden="1"/>
    <row r="244" ht="15" customHeight="1" hidden="1"/>
    <row r="245" ht="15" customHeight="1" hidden="1"/>
    <row r="246" ht="15" customHeight="1" hidden="1"/>
    <row r="247" ht="15" customHeight="1" hidden="1"/>
    <row r="248" ht="15" customHeight="1" hidden="1"/>
    <row r="249" ht="15" customHeight="1" hidden="1"/>
    <row r="250" ht="15" customHeight="1" hidden="1"/>
    <row r="251" ht="15" customHeight="1" hidden="1"/>
    <row r="252" ht="15" customHeight="1" hidden="1"/>
    <row r="253" ht="15" customHeight="1" hidden="1"/>
    <row r="254" ht="15" customHeight="1" hidden="1"/>
    <row r="255" ht="15" customHeight="1" hidden="1"/>
    <row r="256" ht="15" customHeight="1" hidden="1"/>
    <row r="257" ht="15" customHeight="1" hidden="1"/>
    <row r="258" ht="15" customHeight="1" hidden="1"/>
    <row r="259" ht="15" customHeight="1" hidden="1"/>
    <row r="260" ht="15" customHeight="1" hidden="1"/>
    <row r="261" ht="15" customHeight="1" hidden="1"/>
    <row r="262" ht="15" customHeight="1" hidden="1"/>
    <row r="263" ht="15" customHeight="1" hidden="1"/>
    <row r="264" ht="15" customHeight="1" hidden="1"/>
    <row r="265" ht="15" customHeight="1" hidden="1"/>
    <row r="266" ht="15" customHeight="1" hidden="1"/>
    <row r="267" ht="15" customHeight="1" hidden="1"/>
    <row r="268" ht="15" customHeight="1" hidden="1"/>
    <row r="269" ht="15" customHeight="1" hidden="1"/>
    <row r="270" ht="15" customHeight="1" hidden="1"/>
    <row r="271" ht="15" customHeight="1" hidden="1"/>
    <row r="272" ht="15" customHeight="1" hidden="1"/>
    <row r="273" ht="15" customHeight="1" hidden="1"/>
    <row r="274" ht="15" customHeight="1" hidden="1"/>
    <row r="275" ht="15" customHeight="1" hidden="1"/>
    <row r="276" ht="15" customHeight="1" hidden="1"/>
    <row r="277" ht="15" customHeight="1" hidden="1"/>
    <row r="278" ht="15" customHeight="1" hidden="1"/>
    <row r="279" ht="15" customHeight="1" hidden="1"/>
    <row r="280" ht="15" customHeight="1" hidden="1"/>
    <row r="281" ht="15" customHeight="1" hidden="1"/>
    <row r="282" ht="15" customHeight="1" hidden="1"/>
    <row r="283" ht="15" customHeight="1" hidden="1"/>
    <row r="284" ht="15" customHeight="1" hidden="1"/>
    <row r="285" ht="15" customHeight="1" hidden="1"/>
    <row r="286" ht="15" customHeight="1" hidden="1"/>
    <row r="287" ht="15" customHeight="1" hidden="1"/>
    <row r="288" ht="15" customHeight="1" hidden="1"/>
    <row r="289" ht="15" customHeight="1" hidden="1"/>
    <row r="290" ht="15" customHeight="1" hidden="1"/>
    <row r="291" ht="15" customHeight="1" hidden="1"/>
    <row r="292" ht="15" customHeight="1" hidden="1"/>
    <row r="293" ht="15" customHeight="1" hidden="1"/>
    <row r="294" ht="15" customHeight="1" hidden="1"/>
    <row r="295" ht="15" customHeight="1" hidden="1"/>
    <row r="296" ht="15" customHeight="1" hidden="1"/>
    <row r="297" ht="15" customHeight="1" hidden="1"/>
    <row r="298" ht="15" customHeight="1" hidden="1"/>
    <row r="299" ht="15" customHeight="1" hidden="1"/>
    <row r="300" ht="15" customHeight="1" hidden="1"/>
    <row r="301" ht="15" customHeight="1" hidden="1"/>
    <row r="302" ht="15" customHeight="1" hidden="1"/>
    <row r="303" ht="15" customHeight="1" hidden="1"/>
    <row r="304" ht="15" customHeight="1" hidden="1"/>
    <row r="305" ht="15" customHeight="1" hidden="1"/>
    <row r="306" ht="15" customHeight="1" hidden="1"/>
    <row r="307" ht="15" customHeight="1" hidden="1"/>
    <row r="308" ht="15" customHeight="1" hidden="1"/>
    <row r="309" ht="15" customHeight="1" hidden="1"/>
    <row r="310" ht="15" customHeight="1" hidden="1"/>
    <row r="311" ht="15" customHeight="1" hidden="1"/>
    <row r="312" ht="15" customHeight="1" hidden="1"/>
    <row r="313" ht="15" customHeight="1" hidden="1"/>
    <row r="314" ht="15" customHeight="1" hidden="1"/>
    <row r="315" ht="15" customHeight="1" hidden="1"/>
    <row r="316" ht="15" customHeight="1" hidden="1"/>
    <row r="317" ht="15" customHeight="1" hidden="1"/>
    <row r="318" ht="15" customHeight="1" hidden="1"/>
    <row r="319" ht="15" customHeight="1" hidden="1"/>
    <row r="320" ht="15" customHeight="1" hidden="1"/>
    <row r="321" ht="15" customHeight="1" hidden="1"/>
    <row r="322" ht="15" customHeight="1" hidden="1"/>
    <row r="323" ht="15" customHeight="1" hidden="1"/>
    <row r="324" ht="15" customHeight="1" hidden="1"/>
    <row r="325" ht="15" customHeight="1" hidden="1"/>
    <row r="326" ht="15" customHeight="1" hidden="1"/>
    <row r="327" ht="15" customHeight="1" hidden="1"/>
    <row r="328" ht="15" customHeight="1" hidden="1"/>
    <row r="329" ht="15" customHeight="1" hidden="1"/>
    <row r="330" ht="15" customHeight="1" hidden="1"/>
    <row r="331" ht="15" customHeight="1" hidden="1"/>
    <row r="332" ht="15" customHeight="1" hidden="1"/>
    <row r="333" ht="15" customHeight="1" hidden="1"/>
    <row r="334" ht="15" customHeight="1" hidden="1"/>
    <row r="335" ht="15" customHeight="1" hidden="1"/>
    <row r="336" ht="15" customHeight="1" hidden="1"/>
    <row r="337" ht="15" customHeight="1" hidden="1"/>
    <row r="338" ht="15" customHeight="1" hidden="1"/>
    <row r="339" ht="15" customHeight="1" hidden="1"/>
    <row r="340" ht="15" customHeight="1" hidden="1"/>
    <row r="341" ht="15" customHeight="1" hidden="1"/>
    <row r="342" ht="15" customHeight="1" hidden="1"/>
    <row r="343" ht="15" customHeight="1" hidden="1"/>
    <row r="344" ht="15" customHeight="1" hidden="1"/>
    <row r="345" ht="15" customHeight="1" hidden="1"/>
    <row r="346" ht="15" customHeight="1" hidden="1"/>
    <row r="347" ht="15" customHeight="1" hidden="1"/>
    <row r="348" ht="15" customHeight="1" hidden="1"/>
    <row r="349" ht="15" customHeight="1" hidden="1"/>
    <row r="350" ht="15" customHeight="1" hidden="1"/>
    <row r="351" ht="15" customHeight="1" hidden="1"/>
    <row r="352" ht="15" customHeight="1" hidden="1"/>
    <row r="353" ht="15" customHeight="1" hidden="1"/>
    <row r="354" ht="15" customHeight="1" hidden="1"/>
    <row r="355" ht="15" customHeight="1" hidden="1"/>
    <row r="356" ht="15" customHeight="1" hidden="1"/>
    <row r="357" ht="15" customHeight="1" hidden="1"/>
    <row r="358" ht="15" customHeight="1" hidden="1"/>
    <row r="359" ht="15" customHeight="1" hidden="1"/>
    <row r="360" ht="15" customHeight="1" hidden="1"/>
    <row r="361" ht="15" customHeight="1" hidden="1"/>
    <row r="362" ht="15" customHeight="1" hidden="1"/>
    <row r="363" ht="15" customHeight="1" hidden="1"/>
    <row r="364" ht="15" customHeight="1" hidden="1"/>
    <row r="365" ht="15" customHeight="1" hidden="1"/>
    <row r="366" ht="15" customHeight="1" hidden="1"/>
    <row r="367" ht="15" customHeight="1" hidden="1"/>
    <row r="368" ht="15" customHeight="1" hidden="1"/>
    <row r="369" ht="15" customHeight="1" hidden="1"/>
    <row r="370" ht="15" customHeight="1" hidden="1"/>
    <row r="371" ht="15" customHeight="1" hidden="1"/>
    <row r="372" ht="15" customHeight="1" hidden="1"/>
    <row r="373" ht="15" customHeight="1" hidden="1"/>
    <row r="374" ht="15" customHeight="1" hidden="1"/>
    <row r="375" ht="15" customHeight="1" hidden="1"/>
    <row r="376" ht="15" customHeight="1" hidden="1"/>
    <row r="377" ht="15" customHeight="1" hidden="1"/>
    <row r="378" ht="15" customHeight="1" hidden="1"/>
    <row r="379" ht="15" customHeight="1" hidden="1"/>
    <row r="380" ht="15" customHeight="1" hidden="1"/>
    <row r="381" ht="15" customHeight="1" hidden="1"/>
    <row r="382" ht="15" customHeight="1" hidden="1"/>
    <row r="383" ht="15" customHeight="1" hidden="1"/>
    <row r="384" ht="15" customHeight="1" hidden="1"/>
    <row r="385" ht="15" customHeight="1" hidden="1"/>
    <row r="386" ht="15" customHeight="1" hidden="1"/>
    <row r="387" ht="15" customHeight="1" hidden="1"/>
    <row r="388" ht="15" customHeight="1" hidden="1"/>
    <row r="389" ht="15" customHeight="1" hidden="1"/>
    <row r="390" ht="15" customHeight="1" hidden="1"/>
    <row r="391" ht="15" customHeight="1" hidden="1"/>
    <row r="392" ht="15" customHeight="1" hidden="1"/>
    <row r="393" ht="15" customHeight="1" hidden="1"/>
    <row r="394" ht="15" customHeight="1" hidden="1"/>
    <row r="395" ht="15" customHeight="1" hidden="1"/>
    <row r="396" ht="15" customHeight="1" hidden="1"/>
    <row r="397" ht="15" customHeight="1" hidden="1"/>
    <row r="398" ht="15" customHeight="1" hidden="1"/>
    <row r="399" ht="15" customHeight="1" hidden="1"/>
    <row r="400" ht="15" customHeight="1" hidden="1"/>
    <row r="401" ht="15" customHeight="1" hidden="1"/>
    <row r="402" ht="15" customHeight="1" hidden="1"/>
    <row r="403" ht="15" customHeight="1" hidden="1"/>
    <row r="404" ht="15" customHeight="1" hidden="1"/>
    <row r="405" ht="15" customHeight="1" hidden="1"/>
    <row r="406" ht="15" customHeight="1" hidden="1"/>
    <row r="407" ht="15" customHeight="1" hidden="1"/>
    <row r="408" ht="15" customHeight="1" hidden="1"/>
    <row r="409" ht="15" customHeight="1" hidden="1"/>
    <row r="410" ht="15" customHeight="1" hidden="1"/>
    <row r="411" ht="15" customHeight="1" hidden="1"/>
    <row r="412" ht="15" customHeight="1" hidden="1"/>
    <row r="413" ht="15" customHeight="1" hidden="1"/>
    <row r="414" ht="15" customHeight="1" hidden="1"/>
    <row r="415" ht="15" customHeight="1" hidden="1"/>
    <row r="416" ht="15" customHeight="1" hidden="1"/>
    <row r="417" ht="15" customHeight="1" hidden="1"/>
    <row r="418" ht="15" customHeight="1" hidden="1"/>
    <row r="419" ht="15" customHeight="1" hidden="1"/>
    <row r="420" ht="15" customHeight="1" hidden="1"/>
    <row r="421" ht="15" customHeight="1" hidden="1"/>
    <row r="422" ht="15" customHeight="1" hidden="1"/>
    <row r="423" ht="15" customHeight="1" hidden="1"/>
    <row r="424" ht="15" customHeight="1" hidden="1"/>
    <row r="425" ht="15" customHeight="1" hidden="1"/>
    <row r="426" ht="15" customHeight="1" hidden="1"/>
    <row r="427" ht="15" customHeight="1" hidden="1"/>
    <row r="428" ht="15" customHeight="1" hidden="1"/>
    <row r="429" ht="15" customHeight="1" hidden="1"/>
    <row r="430" ht="15" customHeight="1" hidden="1"/>
    <row r="431" ht="15" customHeight="1" hidden="1"/>
    <row r="432" ht="15" customHeight="1" hidden="1"/>
    <row r="433" ht="15" customHeight="1" hidden="1"/>
    <row r="434" ht="15" customHeight="1" hidden="1"/>
    <row r="435" ht="15" customHeight="1" hidden="1"/>
    <row r="436" ht="15" customHeight="1" hidden="1"/>
    <row r="437" ht="15" customHeight="1" hidden="1"/>
    <row r="438" ht="15" customHeight="1" hidden="1"/>
    <row r="439" ht="15" customHeight="1" hidden="1"/>
    <row r="440" ht="15" customHeight="1" hidden="1"/>
    <row r="441" ht="15" customHeight="1" hidden="1"/>
    <row r="442" ht="15" customHeight="1" hidden="1"/>
    <row r="443" ht="15" customHeight="1" hidden="1"/>
    <row r="444" ht="15" customHeight="1" hidden="1"/>
    <row r="445" ht="15" customHeight="1" hidden="1"/>
    <row r="446" ht="15" customHeight="1" hidden="1"/>
    <row r="447" ht="15" customHeight="1" hidden="1"/>
    <row r="448" ht="15" customHeight="1" hidden="1"/>
    <row r="449" ht="15" customHeight="1" hidden="1"/>
    <row r="450" ht="15" customHeight="1" hidden="1"/>
    <row r="451" ht="15" customHeight="1" hidden="1"/>
    <row r="452" ht="15" customHeight="1" hidden="1"/>
    <row r="453" ht="15" customHeight="1" hidden="1"/>
    <row r="454" ht="15" customHeight="1" hidden="1"/>
    <row r="455" ht="15" customHeight="1" hidden="1"/>
    <row r="456" ht="15" customHeight="1" hidden="1"/>
    <row r="457" ht="15" customHeight="1" hidden="1"/>
    <row r="458" ht="15" customHeight="1" hidden="1"/>
    <row r="459" ht="15" customHeight="1" hidden="1"/>
    <row r="460" ht="15" customHeight="1" hidden="1"/>
    <row r="461" ht="15" customHeight="1" hidden="1"/>
    <row r="462" ht="15" customHeight="1" hidden="1"/>
    <row r="463" ht="15" customHeight="1" hidden="1"/>
    <row r="464" ht="15" customHeight="1" hidden="1"/>
    <row r="465" ht="15" customHeight="1" hidden="1"/>
    <row r="466" ht="15" customHeight="1" hidden="1"/>
    <row r="467" ht="15" customHeight="1" hidden="1"/>
    <row r="468" ht="15" customHeight="1" hidden="1"/>
    <row r="469" ht="15" customHeight="1" hidden="1"/>
    <row r="470" ht="15" customHeight="1" hidden="1"/>
    <row r="471" ht="15" customHeight="1" hidden="1"/>
    <row r="472" ht="15" customHeight="1" hidden="1"/>
    <row r="473" ht="15" customHeight="1" hidden="1"/>
    <row r="474" ht="15" customHeight="1" hidden="1"/>
    <row r="475" ht="15" customHeight="1" hidden="1"/>
    <row r="476" ht="15" customHeight="1" hidden="1"/>
    <row r="477" ht="15" customHeight="1" hidden="1"/>
    <row r="478" ht="15" customHeight="1" hidden="1"/>
    <row r="479" ht="15" customHeight="1" hidden="1"/>
    <row r="480" ht="15" customHeight="1" hidden="1"/>
    <row r="481" ht="15" customHeight="1" hidden="1"/>
    <row r="482" ht="15" customHeight="1" hidden="1"/>
    <row r="483" ht="15" customHeight="1" hidden="1"/>
    <row r="484" ht="15" customHeight="1" hidden="1"/>
    <row r="485" ht="15" customHeight="1" hidden="1"/>
    <row r="486" ht="15" customHeight="1" hidden="1"/>
    <row r="487" ht="15" customHeight="1" hidden="1"/>
    <row r="488" ht="15" customHeight="1" hidden="1"/>
    <row r="489" ht="15" customHeight="1" hidden="1"/>
    <row r="490" ht="15" customHeight="1" hidden="1"/>
    <row r="491" ht="15" customHeight="1" hidden="1"/>
    <row r="492" ht="15" customHeight="1" hidden="1"/>
    <row r="493" ht="15" customHeight="1" hidden="1"/>
    <row r="494" ht="15" customHeight="1" hidden="1"/>
    <row r="495" ht="15" customHeight="1" hidden="1"/>
    <row r="496" ht="15" customHeight="1" hidden="1"/>
    <row r="497" ht="15" customHeight="1" hidden="1"/>
    <row r="498" ht="15" customHeight="1" hidden="1"/>
    <row r="499" ht="15" customHeight="1" hidden="1"/>
    <row r="500" ht="15" customHeight="1" hidden="1"/>
    <row r="501" ht="15" customHeight="1" hidden="1"/>
    <row r="502" ht="15" customHeight="1" hidden="1"/>
    <row r="503" ht="15" customHeight="1" hidden="1"/>
    <row r="504" ht="15" customHeight="1" hidden="1"/>
    <row r="505" ht="15" customHeight="1" hidden="1"/>
    <row r="506" ht="15" customHeight="1" hidden="1"/>
    <row r="507" ht="15" customHeight="1" hidden="1"/>
    <row r="508" ht="15" customHeight="1" hidden="1"/>
    <row r="509" ht="15" customHeight="1" hidden="1"/>
    <row r="510" ht="15" customHeight="1" hidden="1"/>
    <row r="511" ht="15" customHeight="1" hidden="1"/>
    <row r="512" ht="15" customHeight="1" hidden="1"/>
    <row r="513" ht="15" customHeight="1" hidden="1"/>
    <row r="514" ht="15" customHeight="1" hidden="1"/>
    <row r="515" ht="15" customHeight="1" hidden="1"/>
    <row r="516" ht="15" customHeight="1" hidden="1"/>
    <row r="517" ht="15" customHeight="1" hidden="1"/>
    <row r="518" ht="15" customHeight="1" hidden="1"/>
    <row r="519" ht="15" customHeight="1" hidden="1"/>
    <row r="520" ht="15" customHeight="1" hidden="1"/>
    <row r="521" ht="15" customHeight="1" hidden="1"/>
    <row r="522" ht="15" customHeight="1" hidden="1"/>
    <row r="523" ht="15" customHeight="1" hidden="1"/>
    <row r="524" ht="15" customHeight="1" hidden="1"/>
    <row r="525" ht="15" customHeight="1" hidden="1"/>
    <row r="526" ht="15" customHeight="1" hidden="1"/>
    <row r="527" ht="15" customHeight="1" hidden="1"/>
    <row r="528" ht="15" customHeight="1" hidden="1"/>
    <row r="529" ht="15" customHeight="1" hidden="1"/>
    <row r="530" ht="15" customHeight="1" hidden="1"/>
    <row r="531" ht="15" customHeight="1" hidden="1"/>
    <row r="532" ht="15" customHeight="1" hidden="1"/>
    <row r="533" ht="15" customHeight="1" hidden="1"/>
    <row r="534" ht="15" customHeight="1" hidden="1"/>
    <row r="535" ht="15" customHeight="1" hidden="1"/>
    <row r="536" ht="15" customHeight="1" hidden="1"/>
    <row r="537" ht="15" customHeight="1" hidden="1"/>
    <row r="538" ht="15" customHeight="1" hidden="1"/>
    <row r="539" ht="15" customHeight="1" hidden="1"/>
    <row r="540" ht="15" customHeight="1" hidden="1"/>
    <row r="541" ht="15" customHeight="1" hidden="1"/>
    <row r="542" ht="15" customHeight="1" hidden="1"/>
    <row r="543" ht="15" customHeight="1" hidden="1"/>
    <row r="544" ht="15" customHeight="1" hidden="1"/>
    <row r="545" ht="15" customHeight="1" hidden="1"/>
    <row r="546" ht="15" customHeight="1" hidden="1"/>
    <row r="547" ht="15" customHeight="1" hidden="1"/>
    <row r="548" ht="15" customHeight="1" hidden="1"/>
    <row r="549" ht="15" customHeight="1" hidden="1"/>
    <row r="550" ht="15" customHeight="1" hidden="1"/>
    <row r="551" ht="15" customHeight="1" hidden="1"/>
    <row r="552" ht="15" customHeight="1" hidden="1"/>
    <row r="553" ht="15" customHeight="1" hidden="1"/>
    <row r="554" ht="15" customHeight="1" hidden="1"/>
    <row r="555" ht="15" customHeight="1" hidden="1"/>
    <row r="556" ht="15" customHeight="1" hidden="1"/>
    <row r="557" ht="15" customHeight="1" hidden="1"/>
    <row r="558" ht="15" customHeight="1" hidden="1"/>
    <row r="559" ht="15" customHeight="1" hidden="1"/>
    <row r="560" ht="15" customHeight="1" hidden="1"/>
    <row r="561" ht="15" customHeight="1" hidden="1"/>
    <row r="562" ht="15" customHeight="1" hidden="1"/>
    <row r="563" ht="15" customHeight="1" hidden="1"/>
    <row r="564" ht="15" customHeight="1" hidden="1"/>
    <row r="565" ht="15" customHeight="1" hidden="1"/>
    <row r="566" ht="15" customHeight="1" hidden="1"/>
    <row r="567" ht="15" customHeight="1" hidden="1"/>
    <row r="568" ht="15" customHeight="1" hidden="1"/>
    <row r="569" ht="15" customHeight="1" hidden="1"/>
    <row r="570" ht="15" customHeight="1" hidden="1"/>
    <row r="571" ht="15" customHeight="1" hidden="1"/>
    <row r="572" ht="15" customHeight="1" hidden="1"/>
    <row r="573" ht="15" customHeight="1" hidden="1"/>
    <row r="574" ht="15" customHeight="1" hidden="1"/>
    <row r="575" ht="15" customHeight="1" hidden="1"/>
    <row r="576" ht="15" customHeight="1" hidden="1"/>
    <row r="577" ht="15" customHeight="1" hidden="1"/>
    <row r="578" ht="15" customHeight="1" hidden="1"/>
    <row r="579" ht="15" customHeight="1" hidden="1"/>
    <row r="580" ht="15" customHeight="1" hidden="1"/>
    <row r="581" ht="15" customHeight="1" hidden="1"/>
    <row r="582" ht="15" customHeight="1" hidden="1"/>
    <row r="583" ht="15" customHeight="1" hidden="1"/>
    <row r="584" ht="15" customHeight="1" hidden="1"/>
    <row r="585" ht="15" customHeight="1" hidden="1"/>
    <row r="586" ht="15" customHeight="1" hidden="1"/>
    <row r="587" ht="15" customHeight="1" hidden="1"/>
    <row r="588" ht="15" customHeight="1" hidden="1"/>
    <row r="589" ht="15" customHeight="1" hidden="1"/>
    <row r="590" ht="15" customHeight="1" hidden="1"/>
    <row r="591" ht="15" customHeight="1" hidden="1"/>
    <row r="592" ht="15" customHeight="1" hidden="1"/>
    <row r="593" ht="15" customHeight="1" hidden="1"/>
    <row r="594" ht="15" customHeight="1" hidden="1"/>
    <row r="595" ht="15" customHeight="1" hidden="1"/>
    <row r="596" ht="15" customHeight="1" hidden="1"/>
    <row r="597" ht="15" customHeight="1" hidden="1"/>
    <row r="598" ht="15" customHeight="1" hidden="1"/>
    <row r="599" ht="15" customHeight="1" hidden="1"/>
    <row r="600" ht="15" customHeight="1" hidden="1"/>
    <row r="601" ht="15" customHeight="1" hidden="1"/>
    <row r="602" ht="15" customHeight="1" hidden="1"/>
    <row r="603" ht="15" customHeight="1" hidden="1"/>
    <row r="604" ht="15" customHeight="1" hidden="1"/>
    <row r="605" ht="15" customHeight="1" hidden="1"/>
    <row r="606" ht="15" customHeight="1" hidden="1"/>
    <row r="607" ht="15" customHeight="1" hidden="1"/>
    <row r="608" ht="15" customHeight="1" hidden="1"/>
    <row r="609" ht="15" customHeight="1" hidden="1"/>
    <row r="610" ht="15" customHeight="1" hidden="1"/>
    <row r="611" ht="15" customHeight="1" hidden="1"/>
    <row r="612" ht="15" customHeight="1" hidden="1"/>
    <row r="613" ht="15" customHeight="1" hidden="1"/>
    <row r="614" ht="15" customHeight="1" hidden="1"/>
    <row r="615" ht="15" customHeight="1" hidden="1"/>
    <row r="616" ht="15" customHeight="1" hidden="1"/>
    <row r="617" ht="15" customHeight="1" hidden="1"/>
    <row r="618" ht="15" customHeight="1" hidden="1"/>
    <row r="619" ht="15" customHeight="1" hidden="1"/>
    <row r="620" ht="15" customHeight="1" hidden="1"/>
    <row r="621" ht="15" customHeight="1" hidden="1"/>
    <row r="622" ht="15" customHeight="1" hidden="1"/>
    <row r="623" ht="15" customHeight="1" hidden="1"/>
    <row r="624" ht="15" customHeight="1" hidden="1"/>
    <row r="625" ht="15" customHeight="1" hidden="1"/>
    <row r="626" ht="15" customHeight="1" hidden="1"/>
    <row r="627" ht="15" customHeight="1" hidden="1"/>
    <row r="628" ht="15" customHeight="1" hidden="1"/>
    <row r="629" ht="15" customHeight="1" hidden="1"/>
    <row r="630" ht="15" customHeight="1" hidden="1"/>
    <row r="631" ht="15" customHeight="1" hidden="1"/>
    <row r="632" ht="15" customHeight="1" hidden="1"/>
    <row r="633" ht="15" customHeight="1" hidden="1"/>
    <row r="634" ht="15" customHeight="1" hidden="1"/>
    <row r="635" ht="15" customHeight="1" hidden="1"/>
    <row r="636" ht="15" customHeight="1" hidden="1"/>
    <row r="637" ht="15" customHeight="1" hidden="1"/>
    <row r="638" ht="15" customHeight="1" hidden="1"/>
    <row r="639" ht="15" customHeight="1" hidden="1"/>
    <row r="640" ht="15" customHeight="1" hidden="1"/>
    <row r="641" ht="15" customHeight="1" hidden="1"/>
    <row r="642" ht="15" customHeight="1" hidden="1"/>
    <row r="643" ht="15" customHeight="1" hidden="1"/>
    <row r="644" ht="15" customHeight="1" hidden="1"/>
    <row r="645" ht="15" customHeight="1" hidden="1"/>
    <row r="646" ht="15" customHeight="1" hidden="1"/>
    <row r="647" ht="15" customHeight="1" hidden="1"/>
    <row r="648" ht="15" customHeight="1" hidden="1"/>
    <row r="649" ht="15" customHeight="1" hidden="1"/>
    <row r="650" ht="15" customHeight="1" hidden="1"/>
    <row r="651" ht="15" customHeight="1" hidden="1"/>
    <row r="652" ht="15" customHeight="1" hidden="1"/>
    <row r="653" ht="15" customHeight="1" hidden="1"/>
    <row r="654" ht="15" customHeight="1" hidden="1"/>
    <row r="655" ht="15" customHeight="1" hidden="1"/>
    <row r="656" ht="15" customHeight="1" hidden="1"/>
    <row r="657" ht="15" customHeight="1" hidden="1"/>
    <row r="658" ht="15" customHeight="1" hidden="1"/>
    <row r="659" ht="15" customHeight="1" hidden="1"/>
    <row r="660" ht="15" customHeight="1" hidden="1"/>
    <row r="661" ht="15" customHeight="1" hidden="1"/>
    <row r="662" ht="15" customHeight="1" hidden="1"/>
    <row r="663" ht="15" customHeight="1" hidden="1"/>
    <row r="664" ht="15" customHeight="1" hidden="1"/>
    <row r="665" ht="15" customHeight="1" hidden="1"/>
    <row r="666" ht="15" customHeight="1" hidden="1"/>
    <row r="667" ht="15" customHeight="1" hidden="1"/>
    <row r="668" ht="15" customHeight="1" hidden="1"/>
    <row r="669" ht="15" customHeight="1" hidden="1"/>
    <row r="670" ht="15" customHeight="1" hidden="1"/>
    <row r="671" ht="15" customHeight="1" hidden="1"/>
    <row r="672" ht="15" customHeight="1" hidden="1"/>
    <row r="673" ht="15" customHeight="1" hidden="1"/>
    <row r="674" ht="15" customHeight="1" hidden="1"/>
    <row r="675" ht="15" customHeight="1" hidden="1"/>
    <row r="676" ht="15" customHeight="1" hidden="1"/>
    <row r="677" ht="15" customHeight="1" hidden="1"/>
    <row r="678" ht="15" customHeight="1" hidden="1"/>
    <row r="679" ht="15" customHeight="1" hidden="1"/>
    <row r="680" ht="15" customHeight="1" hidden="1"/>
    <row r="681" ht="15" customHeight="1" hidden="1"/>
    <row r="682" ht="15" customHeight="1" hidden="1"/>
    <row r="683" ht="15" customHeight="1" hidden="1"/>
    <row r="684" ht="15" customHeight="1" hidden="1"/>
    <row r="685" ht="15" customHeight="1" hidden="1"/>
    <row r="686" ht="15" customHeight="1" hidden="1"/>
    <row r="687" ht="15" customHeight="1" hidden="1"/>
    <row r="688" ht="15" customHeight="1" hidden="1"/>
    <row r="689" ht="15" customHeight="1" hidden="1"/>
    <row r="690" ht="15" customHeight="1" hidden="1"/>
    <row r="691" ht="15" customHeight="1" hidden="1"/>
    <row r="692" ht="15" customHeight="1" hidden="1"/>
    <row r="693" ht="15" customHeight="1" hidden="1"/>
    <row r="694" ht="15" customHeight="1" hidden="1"/>
    <row r="695" ht="15" customHeight="1" hidden="1"/>
    <row r="696" ht="15" customHeight="1" hidden="1"/>
    <row r="697" ht="15" customHeight="1" hidden="1"/>
    <row r="698" ht="15" customHeight="1" hidden="1"/>
    <row r="699" ht="15" customHeight="1" hidden="1"/>
    <row r="700" ht="15" customHeight="1" hidden="1"/>
    <row r="701" ht="15" customHeight="1" hidden="1"/>
    <row r="702" ht="15" customHeight="1" hidden="1"/>
    <row r="703" ht="15" customHeight="1" hidden="1"/>
    <row r="704" ht="15" customHeight="1" hidden="1"/>
    <row r="705" ht="15" customHeight="1" hidden="1"/>
    <row r="706" ht="15" customHeight="1" hidden="1"/>
    <row r="707" ht="15" customHeight="1" hidden="1"/>
    <row r="708" ht="15" customHeight="1" hidden="1"/>
    <row r="709" ht="15" customHeight="1" hidden="1"/>
    <row r="710" ht="15" customHeight="1" hidden="1"/>
    <row r="711" ht="15" customHeight="1" hidden="1"/>
    <row r="712" ht="15" customHeight="1" hidden="1"/>
    <row r="713" ht="15" customHeight="1" hidden="1"/>
    <row r="714" ht="15" customHeight="1" hidden="1"/>
    <row r="715" ht="15" customHeight="1" hidden="1"/>
    <row r="716" ht="15" customHeight="1" hidden="1"/>
    <row r="717" ht="15" customHeight="1" hidden="1"/>
    <row r="718" ht="15" customHeight="1" hidden="1"/>
    <row r="719" ht="15" customHeight="1" hidden="1"/>
    <row r="720" ht="15" customHeight="1" hidden="1"/>
    <row r="721" ht="15" customHeight="1" hidden="1"/>
    <row r="722" ht="15" customHeight="1" hidden="1"/>
    <row r="723" ht="15" customHeight="1" hidden="1"/>
    <row r="724" ht="15" customHeight="1" hidden="1"/>
    <row r="725" ht="15" customHeight="1" hidden="1"/>
    <row r="726" ht="15" customHeight="1" hidden="1"/>
    <row r="727" ht="15" customHeight="1" hidden="1"/>
    <row r="728" ht="15" customHeight="1" hidden="1"/>
    <row r="729" ht="15" customHeight="1" hidden="1"/>
    <row r="730" ht="15" customHeight="1" hidden="1"/>
    <row r="731" ht="15" customHeight="1" hidden="1"/>
    <row r="732" ht="15" customHeight="1" hidden="1"/>
    <row r="733" ht="15" customHeight="1" hidden="1"/>
    <row r="734" ht="15" customHeight="1" hidden="1"/>
    <row r="735" ht="15" customHeight="1" hidden="1"/>
    <row r="736" ht="15" customHeight="1" hidden="1"/>
    <row r="737" ht="15" customHeight="1" hidden="1"/>
    <row r="738" ht="15" customHeight="1" hidden="1"/>
    <row r="739" ht="15" customHeight="1" hidden="1"/>
    <row r="740" ht="15" customHeight="1" hidden="1"/>
    <row r="741" ht="15" customHeight="1" hidden="1"/>
    <row r="742" ht="15" customHeight="1" hidden="1"/>
    <row r="743" ht="15" customHeight="1" hidden="1"/>
    <row r="744" ht="15" customHeight="1" hidden="1"/>
    <row r="745" ht="15" customHeight="1" hidden="1"/>
    <row r="746" ht="15" customHeight="1" hidden="1"/>
    <row r="747" ht="15" customHeight="1" hidden="1"/>
    <row r="748" ht="15" customHeight="1" hidden="1"/>
    <row r="749" ht="15" customHeight="1" hidden="1"/>
    <row r="750" ht="15" customHeight="1" hidden="1"/>
    <row r="751" ht="15" customHeight="1" hidden="1"/>
    <row r="752" ht="15" customHeight="1" hidden="1"/>
    <row r="753" ht="15" customHeight="1" hidden="1"/>
    <row r="754" ht="15" customHeight="1" hidden="1"/>
    <row r="755" ht="15" customHeight="1" hidden="1"/>
    <row r="756" ht="15" customHeight="1" hidden="1"/>
    <row r="757" ht="15" customHeight="1" hidden="1"/>
    <row r="758" ht="15" customHeight="1" hidden="1"/>
    <row r="759" ht="15" customHeight="1" hidden="1"/>
    <row r="760" ht="15" customHeight="1" hidden="1"/>
    <row r="761" ht="15" customHeight="1" hidden="1"/>
    <row r="762" ht="15" customHeight="1" hidden="1"/>
    <row r="763" ht="15" customHeight="1" hidden="1"/>
    <row r="764" ht="15" customHeight="1" hidden="1"/>
    <row r="765" ht="15" customHeight="1" hidden="1"/>
    <row r="766" ht="15" customHeight="1" hidden="1"/>
    <row r="767" ht="15" customHeight="1" hidden="1"/>
    <row r="768" ht="15" customHeight="1" hidden="1"/>
    <row r="769" ht="15" customHeight="1" hidden="1"/>
    <row r="770" ht="15" customHeight="1" hidden="1"/>
    <row r="771" ht="15" customHeight="1" hidden="1"/>
    <row r="772" ht="15" customHeight="1" hidden="1"/>
    <row r="773" ht="15" customHeight="1" hidden="1"/>
    <row r="774" ht="15" customHeight="1" hidden="1"/>
    <row r="775" ht="15" customHeight="1" hidden="1"/>
    <row r="776" ht="15" customHeight="1" hidden="1"/>
    <row r="777" ht="15" customHeight="1" hidden="1"/>
    <row r="778" ht="15" customHeight="1" hidden="1"/>
    <row r="779" ht="15" customHeight="1" hidden="1"/>
    <row r="780" ht="15" customHeight="1" hidden="1"/>
    <row r="781" ht="15" customHeight="1" hidden="1"/>
    <row r="782" ht="15" customHeight="1" hidden="1"/>
    <row r="783" ht="15" customHeight="1" hidden="1"/>
    <row r="784" ht="15" customHeight="1" hidden="1"/>
    <row r="785" ht="15" customHeight="1" hidden="1"/>
    <row r="786" ht="15" customHeight="1" hidden="1"/>
    <row r="787" ht="15" customHeight="1" hidden="1"/>
    <row r="788" ht="15" customHeight="1" hidden="1"/>
    <row r="789" ht="15" customHeight="1" hidden="1"/>
    <row r="790" ht="15" customHeight="1" hidden="1"/>
    <row r="791" ht="15" customHeight="1" hidden="1"/>
    <row r="792" ht="15" customHeight="1" hidden="1"/>
    <row r="793" ht="15" customHeight="1" hidden="1"/>
    <row r="794" ht="15" customHeight="1" hidden="1"/>
    <row r="795" ht="15" customHeight="1" hidden="1"/>
    <row r="796" ht="15" customHeight="1" hidden="1"/>
    <row r="797" ht="15" customHeight="1" hidden="1"/>
    <row r="798" ht="15" customHeight="1" hidden="1"/>
    <row r="799" ht="15" customHeight="1" hidden="1"/>
    <row r="800" ht="15" customHeight="1" hidden="1"/>
    <row r="801" ht="15" customHeight="1" hidden="1"/>
    <row r="802" ht="15" customHeight="1" hidden="1"/>
    <row r="803" ht="15" customHeight="1" hidden="1"/>
    <row r="804" ht="15" customHeight="1" hidden="1"/>
    <row r="805" ht="15" customHeight="1" hidden="1"/>
    <row r="806" ht="15" customHeight="1" hidden="1"/>
    <row r="807" ht="15" customHeight="1" hidden="1"/>
    <row r="808" ht="15" customHeight="1" hidden="1"/>
    <row r="809" ht="15" customHeight="1" hidden="1"/>
    <row r="810" ht="15" customHeight="1" hidden="1"/>
    <row r="811" ht="15" customHeight="1" hidden="1"/>
    <row r="812" ht="15" customHeight="1" hidden="1"/>
    <row r="813" ht="15" customHeight="1" hidden="1"/>
    <row r="814" ht="15" customHeight="1" hidden="1"/>
    <row r="815" ht="15" customHeight="1" hidden="1"/>
    <row r="816" ht="15" customHeight="1" hidden="1"/>
    <row r="817" ht="15" customHeight="1" hidden="1"/>
    <row r="818" ht="15" customHeight="1" hidden="1"/>
    <row r="819" ht="15" customHeight="1" hidden="1"/>
    <row r="820" ht="15" customHeight="1" hidden="1"/>
    <row r="821" ht="15" customHeight="1" hidden="1"/>
    <row r="822" ht="15" customHeight="1" hidden="1"/>
    <row r="823" ht="15" customHeight="1" hidden="1"/>
    <row r="824" ht="15" customHeight="1" hidden="1"/>
    <row r="825" ht="15" customHeight="1" hidden="1"/>
    <row r="826" ht="15" customHeight="1" hidden="1"/>
    <row r="827" ht="15" customHeight="1" hidden="1"/>
    <row r="828" ht="15" customHeight="1" hidden="1"/>
    <row r="829" ht="15" customHeight="1" hidden="1"/>
    <row r="830" ht="15" customHeight="1" hidden="1"/>
    <row r="831" ht="15" customHeight="1" hidden="1"/>
    <row r="832" ht="15" customHeight="1" hidden="1"/>
    <row r="833" ht="15" customHeight="1" hidden="1"/>
    <row r="834" ht="15" customHeight="1" hidden="1"/>
    <row r="835" ht="15" customHeight="1" hidden="1"/>
    <row r="836" ht="15" customHeight="1" hidden="1"/>
    <row r="837" ht="15" customHeight="1" hidden="1"/>
    <row r="838" ht="15" customHeight="1" hidden="1"/>
    <row r="839" ht="15" customHeight="1" hidden="1"/>
    <row r="840" ht="15" customHeight="1" hidden="1"/>
    <row r="841" ht="15" customHeight="1" hidden="1"/>
    <row r="842" ht="15" customHeight="1" hidden="1"/>
    <row r="843" ht="15" customHeight="1" hidden="1"/>
    <row r="844" ht="15" customHeight="1" hidden="1"/>
    <row r="845" ht="15" customHeight="1" hidden="1"/>
    <row r="846" ht="15" customHeight="1" hidden="1"/>
    <row r="847" ht="15" customHeight="1" hidden="1"/>
    <row r="848" ht="15" customHeight="1" hidden="1"/>
    <row r="849" ht="15" customHeight="1" hidden="1"/>
    <row r="850" ht="15" customHeight="1" hidden="1"/>
    <row r="851" ht="15" customHeight="1" hidden="1"/>
    <row r="852" ht="15" customHeight="1" hidden="1"/>
    <row r="853" ht="15" customHeight="1" hidden="1"/>
    <row r="854" ht="15" customHeight="1" hidden="1"/>
    <row r="855" ht="15" customHeight="1" hidden="1"/>
    <row r="856" ht="15" customHeight="1" hidden="1"/>
    <row r="857" ht="15" customHeight="1" hidden="1"/>
    <row r="858" ht="15" customHeight="1" hidden="1"/>
    <row r="859" ht="15" customHeight="1" hidden="1"/>
    <row r="860" ht="15" customHeight="1" hidden="1"/>
    <row r="861" ht="15" customHeight="1" hidden="1"/>
    <row r="862" ht="15" customHeight="1" hidden="1"/>
    <row r="863" ht="15" customHeight="1" hidden="1"/>
    <row r="864" ht="15" customHeight="1" hidden="1"/>
    <row r="865" ht="15" customHeight="1" hidden="1"/>
    <row r="866" ht="15" customHeight="1" hidden="1"/>
    <row r="867" ht="15" customHeight="1" hidden="1"/>
    <row r="868" ht="15" customHeight="1" hidden="1"/>
    <row r="869" ht="15" customHeight="1" hidden="1"/>
    <row r="870" ht="15" customHeight="1" hidden="1"/>
    <row r="871" ht="15" customHeight="1" hidden="1"/>
    <row r="872" ht="15" customHeight="1" hidden="1"/>
    <row r="873" ht="15" customHeight="1" hidden="1"/>
    <row r="874" ht="15" customHeight="1" hidden="1"/>
    <row r="875" ht="15" customHeight="1" hidden="1"/>
    <row r="876" ht="15" customHeight="1" hidden="1"/>
    <row r="877" ht="15" customHeight="1" hidden="1"/>
    <row r="878" ht="15" customHeight="1" hidden="1"/>
    <row r="879" ht="15" customHeight="1" hidden="1"/>
    <row r="880" ht="15" customHeight="1" hidden="1"/>
    <row r="881" ht="15" customHeight="1" hidden="1"/>
    <row r="882" ht="15" customHeight="1" hidden="1"/>
    <row r="883" ht="15" customHeight="1" hidden="1"/>
    <row r="884" ht="15" customHeight="1" hidden="1"/>
    <row r="885" ht="15" customHeight="1" hidden="1"/>
    <row r="886" ht="15" customHeight="1" hidden="1"/>
    <row r="887" ht="15" customHeight="1" hidden="1"/>
    <row r="888" ht="15" customHeight="1" hidden="1"/>
    <row r="889" ht="15" customHeight="1" hidden="1"/>
    <row r="890" ht="15" customHeight="1" hidden="1"/>
    <row r="891" ht="15" customHeight="1" hidden="1"/>
    <row r="892" ht="15" customHeight="1" hidden="1"/>
    <row r="893" ht="15" customHeight="1" hidden="1"/>
    <row r="894" ht="15" customHeight="1" hidden="1"/>
    <row r="895" ht="15" customHeight="1" hidden="1"/>
    <row r="896" ht="15" customHeight="1" hidden="1"/>
    <row r="897" ht="15" customHeight="1" hidden="1"/>
    <row r="898" ht="15" customHeight="1" hidden="1"/>
    <row r="899" ht="15" customHeight="1" hidden="1"/>
    <row r="900" ht="15" customHeight="1" hidden="1"/>
    <row r="901" ht="15" customHeight="1" hidden="1"/>
    <row r="902" ht="15" customHeight="1" hidden="1"/>
    <row r="903" ht="15" customHeight="1" hidden="1"/>
    <row r="904" ht="15" customHeight="1" hidden="1"/>
    <row r="905" ht="15" customHeight="1" hidden="1"/>
    <row r="906" ht="15" customHeight="1" hidden="1"/>
    <row r="907" ht="15" customHeight="1" hidden="1"/>
    <row r="908" ht="15" customHeight="1" hidden="1"/>
    <row r="909" ht="15" customHeight="1" hidden="1"/>
    <row r="910" ht="15" customHeight="1" hidden="1"/>
    <row r="911" ht="15" customHeight="1" hidden="1"/>
    <row r="912" ht="15" customHeight="1" hidden="1"/>
    <row r="913" ht="15" customHeight="1" hidden="1"/>
    <row r="914" ht="15" customHeight="1" hidden="1"/>
    <row r="915" ht="15" customHeight="1" hidden="1"/>
    <row r="916" ht="15" customHeight="1" hidden="1"/>
    <row r="917" ht="15" customHeight="1" hidden="1"/>
    <row r="918" ht="15" customHeight="1" hidden="1"/>
    <row r="919" ht="15" customHeight="1" hidden="1"/>
    <row r="920" ht="15" customHeight="1" hidden="1"/>
    <row r="921" ht="15" customHeight="1" hidden="1"/>
    <row r="922" ht="15" customHeight="1" hidden="1"/>
    <row r="923" ht="15" customHeight="1" hidden="1"/>
    <row r="924" ht="15" customHeight="1" hidden="1"/>
    <row r="925" ht="15" customHeight="1" hidden="1"/>
    <row r="926" ht="15" customHeight="1" hidden="1"/>
    <row r="927" ht="15" customHeight="1" hidden="1"/>
    <row r="928" ht="15" customHeight="1" hidden="1"/>
    <row r="929" ht="15" customHeight="1" hidden="1"/>
    <row r="930" ht="15" customHeight="1" hidden="1"/>
    <row r="931" ht="15" customHeight="1" hidden="1"/>
    <row r="932" ht="15" customHeight="1" hidden="1"/>
    <row r="933" ht="15" customHeight="1" hidden="1"/>
    <row r="934" ht="15" customHeight="1" hidden="1"/>
    <row r="935" ht="15" customHeight="1" hidden="1"/>
    <row r="936" ht="15" customHeight="1" hidden="1"/>
    <row r="937" ht="15" customHeight="1" hidden="1"/>
    <row r="938" ht="15" customHeight="1" hidden="1"/>
    <row r="939" ht="15" customHeight="1" hidden="1"/>
    <row r="940" ht="15" customHeight="1" hidden="1"/>
    <row r="941" ht="15" customHeight="1" hidden="1"/>
    <row r="942" ht="15" customHeight="1" hidden="1"/>
    <row r="943" ht="15" customHeight="1" hidden="1"/>
    <row r="944" ht="15" customHeight="1" hidden="1"/>
    <row r="945" ht="15" customHeight="1" hidden="1"/>
    <row r="946" ht="15" customHeight="1" hidden="1"/>
    <row r="947" ht="15" customHeight="1" hidden="1"/>
    <row r="948" ht="15" customHeight="1" hidden="1"/>
    <row r="949" ht="15" customHeight="1" hidden="1"/>
    <row r="950" ht="15" customHeight="1" hidden="1"/>
    <row r="951" ht="15" customHeight="1" hidden="1"/>
    <row r="952" ht="15" customHeight="1" hidden="1"/>
    <row r="953" ht="15" customHeight="1" hidden="1"/>
    <row r="954" ht="15" customHeight="1" hidden="1"/>
    <row r="955" ht="15" customHeight="1" hidden="1"/>
    <row r="956" ht="15" customHeight="1" hidden="1"/>
    <row r="957" ht="15" customHeight="1" hidden="1"/>
    <row r="958" ht="15" customHeight="1" hidden="1"/>
    <row r="959" ht="15" customHeight="1" hidden="1"/>
    <row r="960" ht="15" customHeight="1" hidden="1"/>
    <row r="961" ht="15" customHeight="1" hidden="1"/>
    <row r="962" ht="15" customHeight="1" hidden="1"/>
    <row r="963" ht="15" customHeight="1" hidden="1"/>
    <row r="964" ht="15" customHeight="1" hidden="1"/>
    <row r="965" ht="15" customHeight="1" hidden="1"/>
    <row r="966" ht="15" customHeight="1" hidden="1"/>
    <row r="967" ht="15" customHeight="1" hidden="1"/>
    <row r="968" ht="15" customHeight="1" hidden="1"/>
    <row r="969" ht="15" customHeight="1" hidden="1"/>
    <row r="970" ht="15" customHeight="1" hidden="1"/>
    <row r="971" ht="15" customHeight="1" hidden="1"/>
    <row r="972" ht="15" customHeight="1" hidden="1"/>
    <row r="973" ht="15" customHeight="1" hidden="1"/>
    <row r="974" ht="15" customHeight="1" hidden="1"/>
    <row r="975" ht="15" customHeight="1" hidden="1"/>
    <row r="976" ht="15" customHeight="1" hidden="1"/>
    <row r="977" ht="15" customHeight="1" hidden="1"/>
    <row r="978" ht="15" customHeight="1" hidden="1"/>
    <row r="979" ht="15" customHeight="1" hidden="1"/>
    <row r="980" ht="15" customHeight="1" hidden="1"/>
    <row r="981" ht="15" customHeight="1" hidden="1"/>
    <row r="982" ht="15" customHeight="1" hidden="1"/>
    <row r="983" ht="15" customHeight="1" hidden="1"/>
    <row r="984" ht="15" customHeight="1" hidden="1"/>
    <row r="985" ht="15" customHeight="1" hidden="1"/>
    <row r="986" ht="15" customHeight="1" hidden="1"/>
    <row r="987" ht="15" customHeight="1" hidden="1"/>
    <row r="988" ht="15" customHeight="1" hidden="1"/>
    <row r="989" ht="15" customHeight="1" hidden="1"/>
    <row r="990" ht="15" customHeight="1" hidden="1"/>
    <row r="991" ht="15" customHeight="1" hidden="1"/>
    <row r="992" ht="15" customHeight="1" hidden="1"/>
    <row r="993" ht="15" customHeight="1" hidden="1"/>
    <row r="994" ht="15" customHeight="1" hidden="1"/>
    <row r="995" ht="15" customHeight="1" hidden="1"/>
    <row r="996" ht="15" customHeight="1" hidden="1"/>
    <row r="997" ht="15" customHeight="1" hidden="1"/>
    <row r="998" ht="15" customHeight="1" hidden="1"/>
    <row r="999" ht="15" customHeight="1" hidden="1"/>
    <row r="1000" ht="15" customHeight="1" hidden="1"/>
    <row r="1001" ht="15" customHeight="1" hidden="1"/>
    <row r="1002" ht="15" customHeight="1" hidden="1"/>
    <row r="1003" ht="15" customHeight="1" hidden="1"/>
    <row r="1004" ht="15" customHeight="1" hidden="1"/>
    <row r="1005" ht="15" customHeight="1" hidden="1"/>
    <row r="1006" ht="15" customHeight="1" hidden="1"/>
    <row r="1007" ht="15" customHeight="1" hidden="1"/>
    <row r="1008" ht="15" customHeight="1" hidden="1"/>
    <row r="1009" ht="15" customHeight="1" hidden="1"/>
    <row r="1010" ht="15" customHeight="1" hidden="1"/>
    <row r="1011" ht="15" customHeight="1" hidden="1"/>
    <row r="1012" ht="15" customHeight="1" hidden="1"/>
    <row r="1013" ht="15" customHeight="1" hidden="1"/>
    <row r="1014" ht="15" customHeight="1" hidden="1"/>
    <row r="1015" ht="15" customHeight="1" hidden="1"/>
    <row r="1016" ht="15" customHeight="1" hidden="1"/>
    <row r="1017" ht="15" customHeight="1" hidden="1"/>
    <row r="1018" ht="15" customHeight="1" hidden="1"/>
    <row r="1019" ht="15" customHeight="1" hidden="1"/>
    <row r="1020" ht="15" customHeight="1" hidden="1"/>
    <row r="1021" ht="15" customHeight="1" hidden="1"/>
    <row r="1022" ht="15" customHeight="1" hidden="1"/>
    <row r="1023" ht="15" customHeight="1" hidden="1"/>
    <row r="1024" ht="15" customHeight="1" hidden="1"/>
    <row r="1025" ht="15" customHeight="1" hidden="1"/>
    <row r="1026" ht="15" customHeight="1" hidden="1"/>
    <row r="1027" ht="15" customHeight="1" hidden="1"/>
    <row r="1028" ht="15" customHeight="1" hidden="1"/>
    <row r="1029" ht="15" customHeight="1" hidden="1"/>
    <row r="1030" ht="15" customHeight="1" hidden="1"/>
    <row r="1031" ht="15" customHeight="1" hidden="1"/>
    <row r="1032" ht="15" customHeight="1" hidden="1"/>
    <row r="1033" ht="15" customHeight="1" hidden="1"/>
    <row r="1034" ht="15" customHeight="1" hidden="1"/>
    <row r="1035" ht="15" customHeight="1" hidden="1"/>
    <row r="1036" ht="15" customHeight="1" hidden="1"/>
    <row r="1037" ht="15" customHeight="1" hidden="1"/>
    <row r="1038" ht="15" customHeight="1" hidden="1"/>
    <row r="1039" ht="15" customHeight="1" hidden="1"/>
    <row r="1040" ht="15" customHeight="1" hidden="1"/>
    <row r="1041" ht="15" customHeight="1" hidden="1"/>
    <row r="1042" ht="15" customHeight="1" hidden="1"/>
    <row r="1043" ht="15" customHeight="1" hidden="1"/>
    <row r="1044" ht="15" customHeight="1" hidden="1"/>
    <row r="1045" ht="15" customHeight="1" hidden="1"/>
    <row r="1046" ht="15" customHeight="1" hidden="1"/>
    <row r="1047" ht="15" customHeight="1" hidden="1"/>
    <row r="1048" ht="15" customHeight="1" hidden="1"/>
    <row r="1049" ht="15" customHeight="1" hidden="1"/>
    <row r="1050" ht="15" customHeight="1" hidden="1"/>
    <row r="1051" ht="15" customHeight="1" hidden="1"/>
    <row r="1052" ht="15" customHeight="1" hidden="1"/>
    <row r="1053" ht="15" customHeight="1" hidden="1"/>
    <row r="1054" ht="15" customHeight="1" hidden="1"/>
    <row r="1055" ht="15" customHeight="1" hidden="1"/>
    <row r="1056" ht="15" customHeight="1" hidden="1"/>
    <row r="1057" ht="15" customHeight="1" hidden="1"/>
    <row r="1058" ht="15" customHeight="1" hidden="1"/>
    <row r="1059" ht="15" customHeight="1" hidden="1"/>
    <row r="1060" ht="15" customHeight="1" hidden="1"/>
    <row r="1061" ht="15" customHeight="1" hidden="1"/>
    <row r="1062" ht="15" customHeight="1" hidden="1"/>
    <row r="1063" ht="15" customHeight="1" hidden="1"/>
    <row r="1064" ht="15" customHeight="1" hidden="1"/>
    <row r="1065" ht="15" customHeight="1" hidden="1"/>
    <row r="1066" ht="15" customHeight="1" hidden="1"/>
    <row r="1067" ht="15" customHeight="1" hidden="1"/>
    <row r="1068" ht="15" customHeight="1" hidden="1"/>
    <row r="1069" ht="15" customHeight="1" hidden="1"/>
    <row r="1070" ht="15" customHeight="1" hidden="1"/>
    <row r="1071" ht="15" customHeight="1" hidden="1"/>
    <row r="1072" ht="15" customHeight="1" hidden="1"/>
    <row r="1073" ht="15" customHeight="1" hidden="1"/>
    <row r="1074" ht="15" customHeight="1" hidden="1"/>
    <row r="1075" ht="15" customHeight="1" hidden="1"/>
    <row r="1076" ht="15" customHeight="1" hidden="1"/>
    <row r="1077" ht="15" customHeight="1" hidden="1"/>
    <row r="1078" ht="15" customHeight="1" hidden="1"/>
    <row r="1079" ht="15" customHeight="1" hidden="1"/>
    <row r="1080" ht="15" customHeight="1" hidden="1"/>
    <row r="1081" ht="15" customHeight="1" hidden="1"/>
    <row r="1082" ht="15" customHeight="1" hidden="1"/>
    <row r="1083" ht="15" customHeight="1" hidden="1"/>
    <row r="1084" ht="15" customHeight="1" hidden="1"/>
    <row r="1085" ht="15" customHeight="1" hidden="1"/>
    <row r="1086" ht="15" customHeight="1" hidden="1"/>
    <row r="1087" ht="15" customHeight="1" hidden="1"/>
    <row r="1088" ht="15" customHeight="1" hidden="1"/>
    <row r="1089" ht="15" customHeight="1" hidden="1"/>
    <row r="1090" ht="15" customHeight="1" hidden="1"/>
    <row r="1091" ht="15" customHeight="1" hidden="1"/>
    <row r="1092" ht="15" customHeight="1" hidden="1"/>
    <row r="1093" ht="15" customHeight="1" hidden="1"/>
    <row r="1094" ht="15" customHeight="1" hidden="1"/>
    <row r="1095" ht="15" customHeight="1" hidden="1"/>
    <row r="1096" ht="15" customHeight="1" hidden="1"/>
    <row r="1097" ht="15" customHeight="1" hidden="1"/>
    <row r="1098" ht="15" customHeight="1" hidden="1"/>
    <row r="1099" ht="15" customHeight="1" hidden="1"/>
    <row r="1100" ht="15" customHeight="1" hidden="1"/>
    <row r="1101" ht="15" customHeight="1" hidden="1"/>
    <row r="1102" ht="15" customHeight="1" hidden="1"/>
    <row r="1103" ht="15" customHeight="1" hidden="1"/>
    <row r="1104" ht="15" customHeight="1" hidden="1"/>
    <row r="1105" ht="15" customHeight="1" hidden="1"/>
    <row r="1106" ht="15" customHeight="1" hidden="1"/>
    <row r="1107" ht="15" customHeight="1" hidden="1"/>
    <row r="1108" ht="15" customHeight="1" hidden="1"/>
    <row r="1109" ht="15" customHeight="1" hidden="1"/>
    <row r="1110" ht="15" customHeight="1" hidden="1"/>
    <row r="1111" ht="15" customHeight="1" hidden="1"/>
    <row r="1112" ht="15" customHeight="1" hidden="1"/>
    <row r="1113" ht="15" customHeight="1" hidden="1"/>
    <row r="1114" ht="15" customHeight="1" hidden="1"/>
    <row r="1115" ht="15" customHeight="1" hidden="1"/>
    <row r="1116" ht="15" customHeight="1" hidden="1"/>
    <row r="1117" ht="15" customHeight="1" hidden="1"/>
    <row r="1118" ht="15" customHeight="1" hidden="1"/>
    <row r="1119" ht="15" customHeight="1" hidden="1"/>
    <row r="1120" ht="15" customHeight="1" hidden="1"/>
    <row r="1121" ht="15" customHeight="1" hidden="1"/>
    <row r="1122" ht="15" customHeight="1" hidden="1"/>
    <row r="1123" ht="15" customHeight="1" hidden="1"/>
    <row r="1124" ht="15" customHeight="1" hidden="1"/>
    <row r="1125" ht="15" customHeight="1" hidden="1"/>
    <row r="1126" ht="15" customHeight="1" hidden="1"/>
    <row r="1127" ht="15" customHeight="1" hidden="1"/>
    <row r="1128" ht="15" customHeight="1" hidden="1"/>
    <row r="1129" ht="15" customHeight="1" hidden="1"/>
    <row r="1130" ht="15" customHeight="1" hidden="1"/>
    <row r="1131" ht="15" customHeight="1" hidden="1"/>
    <row r="1132" ht="15" customHeight="1" hidden="1"/>
    <row r="1133" ht="15" customHeight="1" hidden="1"/>
    <row r="1134" ht="15" customHeight="1" hidden="1"/>
    <row r="1135" ht="15" customHeight="1" hidden="1"/>
    <row r="1136" ht="15" customHeight="1" hidden="1"/>
    <row r="1137" ht="15" customHeight="1" hidden="1"/>
    <row r="1138" ht="15" customHeight="1" hidden="1"/>
    <row r="1139" ht="15" customHeight="1" hidden="1"/>
    <row r="1140" ht="15" customHeight="1" hidden="1"/>
    <row r="1141" ht="15" customHeight="1" hidden="1"/>
    <row r="1142" ht="15" customHeight="1" hidden="1"/>
    <row r="1143" ht="15" customHeight="1" hidden="1"/>
    <row r="1144" ht="15" customHeight="1" hidden="1"/>
    <row r="1145" ht="15" customHeight="1" hidden="1"/>
    <row r="1146" ht="15" customHeight="1" hidden="1"/>
    <row r="1147" ht="15" customHeight="1" hidden="1"/>
    <row r="1148" ht="15" customHeight="1" hidden="1"/>
    <row r="1149" ht="15" customHeight="1" hidden="1"/>
    <row r="1150" ht="15" customHeight="1" hidden="1"/>
    <row r="1151" ht="15" customHeight="1" hidden="1"/>
    <row r="1152" ht="15" customHeight="1" hidden="1"/>
    <row r="1153" ht="15" customHeight="1" hidden="1"/>
    <row r="1154" ht="15" customHeight="1" hidden="1"/>
    <row r="1155" ht="15" customHeight="1" hidden="1"/>
    <row r="1156" ht="15" customHeight="1" hidden="1"/>
    <row r="1157" ht="15" customHeight="1" hidden="1"/>
    <row r="1158" ht="15" customHeight="1" hidden="1"/>
    <row r="1159" ht="15" customHeight="1" hidden="1"/>
    <row r="1160" ht="15" customHeight="1" hidden="1"/>
    <row r="1161" ht="15" customHeight="1" hidden="1"/>
    <row r="1162" ht="15" customHeight="1" hidden="1"/>
    <row r="1163" ht="15" customHeight="1" hidden="1"/>
    <row r="1164" ht="15" customHeight="1" hidden="1"/>
    <row r="1165" ht="15" customHeight="1" hidden="1"/>
    <row r="1166" ht="15" customHeight="1" hidden="1"/>
    <row r="1167" ht="15" customHeight="1" hidden="1"/>
    <row r="1168" ht="15" customHeight="1" hidden="1"/>
    <row r="1169" ht="15" customHeight="1" hidden="1"/>
    <row r="1170" ht="15" customHeight="1" hidden="1"/>
    <row r="1171" ht="15" customHeight="1" hidden="1"/>
    <row r="1172" ht="15" customHeight="1" hidden="1"/>
    <row r="1173" ht="15" customHeight="1" hidden="1"/>
    <row r="1174" ht="15" customHeight="1" hidden="1"/>
    <row r="1175" ht="15" customHeight="1" hidden="1"/>
    <row r="1176" ht="15" customHeight="1" hidden="1"/>
    <row r="1177" ht="15" customHeight="1" hidden="1"/>
    <row r="1178" ht="15" customHeight="1" hidden="1"/>
    <row r="1179" ht="15" customHeight="1" hidden="1"/>
    <row r="1180" ht="15" customHeight="1" hidden="1"/>
    <row r="1181" ht="15" customHeight="1" hidden="1"/>
    <row r="1182" ht="15" customHeight="1" hidden="1"/>
    <row r="1183" ht="15" customHeight="1" hidden="1"/>
    <row r="1184" ht="15" customHeight="1" hidden="1"/>
    <row r="1185" ht="15" customHeight="1" hidden="1"/>
    <row r="1186" ht="15" customHeight="1" hidden="1"/>
    <row r="1187" ht="15" customHeight="1" hidden="1"/>
    <row r="1188" ht="15" customHeight="1" hidden="1"/>
    <row r="1189" ht="15" customHeight="1" hidden="1"/>
    <row r="1190" ht="15" customHeight="1" hidden="1"/>
    <row r="1191" ht="15" customHeight="1" hidden="1"/>
    <row r="1192" ht="15" customHeight="1" hidden="1"/>
    <row r="1193" ht="15" customHeight="1" hidden="1"/>
    <row r="1194" ht="15" customHeight="1" hidden="1"/>
    <row r="1195" ht="15" customHeight="1" hidden="1"/>
    <row r="1196" ht="15" customHeight="1" hidden="1"/>
    <row r="1197" ht="15" customHeight="1" hidden="1"/>
    <row r="1198" ht="15" customHeight="1" hidden="1"/>
    <row r="1199" ht="15" customHeight="1" hidden="1"/>
    <row r="1200" ht="15" customHeight="1" hidden="1"/>
    <row r="1201" ht="15" customHeight="1" hidden="1"/>
    <row r="1202" ht="15" customHeight="1" hidden="1"/>
    <row r="1203" ht="15" customHeight="1" hidden="1"/>
    <row r="1204" ht="15" customHeight="1" hidden="1"/>
    <row r="1205" ht="15" customHeight="1" hidden="1"/>
    <row r="1206" ht="15" customHeight="1" hidden="1"/>
    <row r="1207" ht="15" customHeight="1" hidden="1"/>
    <row r="1208" ht="15" customHeight="1" hidden="1"/>
    <row r="1209" ht="15" customHeight="1" hidden="1"/>
    <row r="1210" ht="15" customHeight="1" hidden="1"/>
    <row r="1211" ht="15" customHeight="1" hidden="1"/>
    <row r="1212" ht="15" customHeight="1" hidden="1"/>
    <row r="1213" ht="15" customHeight="1" hidden="1"/>
    <row r="1214" ht="15" customHeight="1" hidden="1"/>
    <row r="1215" ht="15" customHeight="1" hidden="1"/>
    <row r="1216" ht="15" customHeight="1" hidden="1"/>
    <row r="1217" ht="15" customHeight="1" hidden="1"/>
    <row r="1218" ht="15" customHeight="1" hidden="1"/>
    <row r="1219" ht="15" customHeight="1" hidden="1"/>
    <row r="1220" ht="15" customHeight="1" hidden="1"/>
    <row r="1221" ht="15" customHeight="1" hidden="1"/>
    <row r="1222" ht="15" customHeight="1" hidden="1"/>
    <row r="1223" ht="15" customHeight="1" hidden="1"/>
    <row r="1224" ht="15" customHeight="1" hidden="1"/>
    <row r="1225" ht="15" customHeight="1" hidden="1"/>
    <row r="1226" ht="15" customHeight="1" hidden="1"/>
    <row r="1227" ht="15" customHeight="1" hidden="1"/>
    <row r="1228" ht="15" customHeight="1" hidden="1"/>
    <row r="1229" ht="15" customHeight="1" hidden="1"/>
    <row r="1230" ht="15" customHeight="1" hidden="1"/>
    <row r="1231" ht="15" customHeight="1" hidden="1"/>
    <row r="1232" ht="15" customHeight="1" hidden="1"/>
    <row r="1233" ht="15" customHeight="1" hidden="1"/>
    <row r="1234" ht="15" customHeight="1" hidden="1"/>
    <row r="1235" ht="15" customHeight="1" hidden="1"/>
    <row r="1236" ht="15" customHeight="1" hidden="1"/>
    <row r="1237" ht="15" customHeight="1" hidden="1"/>
    <row r="1238" ht="15" customHeight="1" hidden="1"/>
    <row r="1239" ht="15" customHeight="1" hidden="1"/>
    <row r="1240" ht="15" customHeight="1" hidden="1"/>
    <row r="1241" ht="15" customHeight="1" hidden="1"/>
    <row r="1242" ht="15" customHeight="1" hidden="1"/>
    <row r="1243" ht="15" customHeight="1" hidden="1"/>
    <row r="1244" ht="15" customHeight="1" hidden="1"/>
    <row r="1245" ht="15" customHeight="1" hidden="1"/>
    <row r="1246" ht="15" customHeight="1" hidden="1"/>
    <row r="1247" ht="15" customHeight="1" hidden="1"/>
    <row r="1248" ht="15" customHeight="1" hidden="1"/>
    <row r="1249" ht="15" customHeight="1" hidden="1"/>
    <row r="1250" ht="15" customHeight="1" hidden="1"/>
    <row r="1251" ht="15" customHeight="1" hidden="1"/>
    <row r="1252" ht="15" customHeight="1" hidden="1"/>
    <row r="1253" ht="15" customHeight="1" hidden="1"/>
    <row r="1254" ht="15" customHeight="1" hidden="1"/>
    <row r="1255" ht="15" customHeight="1" hidden="1"/>
    <row r="1256" ht="15" customHeight="1" hidden="1"/>
    <row r="1257" ht="15" customHeight="1" hidden="1"/>
    <row r="1258" ht="15" customHeight="1" hidden="1"/>
    <row r="1259" ht="15" customHeight="1" hidden="1"/>
    <row r="1260" ht="15" customHeight="1" hidden="1"/>
    <row r="1261" ht="15" customHeight="1" hidden="1"/>
    <row r="1262" ht="15" customHeight="1" hidden="1"/>
    <row r="1263" ht="15" customHeight="1" hidden="1"/>
    <row r="1264" ht="15" customHeight="1" hidden="1"/>
    <row r="1265" ht="15" customHeight="1" hidden="1"/>
    <row r="1266" ht="15" customHeight="1" hidden="1"/>
    <row r="1267" ht="15" customHeight="1" hidden="1"/>
    <row r="1268" ht="15" customHeight="1" hidden="1"/>
    <row r="1269" ht="15" customHeight="1" hidden="1"/>
    <row r="1270" ht="15" customHeight="1" hidden="1"/>
    <row r="1271" ht="15" customHeight="1" hidden="1"/>
    <row r="1272" ht="15" customHeight="1" hidden="1"/>
    <row r="1273" ht="15" customHeight="1" hidden="1"/>
    <row r="1274" ht="15" customHeight="1" hidden="1"/>
    <row r="1275" ht="15" customHeight="1" hidden="1"/>
    <row r="1276" ht="15" customHeight="1" hidden="1"/>
    <row r="1277" ht="15" customHeight="1" hidden="1"/>
    <row r="1278" ht="15" customHeight="1" hidden="1"/>
    <row r="1279" ht="15" customHeight="1" hidden="1"/>
    <row r="1280" ht="15" customHeight="1" hidden="1"/>
    <row r="1281" ht="15" customHeight="1" hidden="1"/>
    <row r="1282" ht="15" customHeight="1" hidden="1"/>
    <row r="1283" ht="15" customHeight="1" hidden="1"/>
    <row r="1284" ht="15" customHeight="1" hidden="1"/>
    <row r="1285" ht="15" customHeight="1" hidden="1"/>
    <row r="1286" ht="15" customHeight="1" hidden="1"/>
    <row r="1287" ht="15" customHeight="1" hidden="1"/>
    <row r="1288" ht="15" customHeight="1" hidden="1"/>
    <row r="1289" ht="15" customHeight="1" hidden="1"/>
    <row r="1290" ht="15" customHeight="1" hidden="1"/>
    <row r="1291" ht="15" customHeight="1" hidden="1"/>
    <row r="1292" ht="15" customHeight="1" hidden="1"/>
    <row r="1293" ht="15" customHeight="1" hidden="1"/>
    <row r="1294" ht="15" customHeight="1" hidden="1"/>
    <row r="1295" ht="15" customHeight="1" hidden="1"/>
    <row r="1296" ht="15" customHeight="1" hidden="1"/>
    <row r="1297" ht="15" customHeight="1" hidden="1"/>
    <row r="1298" ht="15" customHeight="1" hidden="1"/>
    <row r="1299" ht="15" customHeight="1" hidden="1"/>
    <row r="1300" ht="15" customHeight="1" hidden="1"/>
    <row r="1301" ht="15" customHeight="1" hidden="1"/>
    <row r="1302" ht="15" customHeight="1" hidden="1"/>
    <row r="1303" ht="15" customHeight="1" hidden="1"/>
    <row r="1304" ht="15" customHeight="1" hidden="1"/>
    <row r="1305" ht="15" customHeight="1" hidden="1"/>
    <row r="1306" ht="15" customHeight="1" hidden="1"/>
    <row r="1307" ht="15" customHeight="1" hidden="1"/>
    <row r="1308" ht="15" customHeight="1" hidden="1"/>
    <row r="1309" ht="15" customHeight="1" hidden="1"/>
    <row r="1310" ht="15" customHeight="1" hidden="1"/>
    <row r="1311" ht="15" customHeight="1" hidden="1"/>
    <row r="1312" ht="15" customHeight="1" hidden="1"/>
    <row r="1313" ht="15" customHeight="1" hidden="1"/>
    <row r="1314" ht="15" customHeight="1" hidden="1"/>
    <row r="1315" ht="15" customHeight="1" hidden="1"/>
    <row r="1316" ht="15" customHeight="1" hidden="1"/>
    <row r="1317" ht="15" customHeight="1" hidden="1"/>
    <row r="1318" ht="15" customHeight="1" hidden="1"/>
    <row r="1319" ht="15" customHeight="1" hidden="1"/>
    <row r="1320" ht="15" customHeight="1" hidden="1"/>
    <row r="1321" ht="15" customHeight="1" hidden="1"/>
    <row r="1322" ht="15" customHeight="1" hidden="1"/>
    <row r="1323" ht="15" customHeight="1" hidden="1"/>
    <row r="1324" ht="15" customHeight="1" hidden="1"/>
    <row r="1325" ht="15" customHeight="1" hidden="1"/>
    <row r="1326" ht="15" customHeight="1" hidden="1"/>
    <row r="1327" ht="15" customHeight="1" hidden="1"/>
    <row r="1328" ht="15" customHeight="1" hidden="1"/>
    <row r="1329" ht="15" customHeight="1" hidden="1"/>
    <row r="1330" ht="15" customHeight="1" hidden="1"/>
    <row r="1331" ht="15" customHeight="1" hidden="1"/>
    <row r="1332" ht="15" customHeight="1" hidden="1"/>
    <row r="1333" ht="15" customHeight="1" hidden="1"/>
    <row r="1334" ht="15" customHeight="1" hidden="1"/>
    <row r="1335" ht="15" customHeight="1" hidden="1"/>
    <row r="1336" ht="15" customHeight="1" hidden="1"/>
    <row r="1337" ht="15" customHeight="1" hidden="1"/>
    <row r="1338" ht="15" customHeight="1" hidden="1"/>
    <row r="1339" ht="15" customHeight="1" hidden="1"/>
    <row r="1340" ht="15" customHeight="1" hidden="1"/>
    <row r="1341" ht="15" customHeight="1" hidden="1"/>
    <row r="1342" ht="15" customHeight="1" hidden="1"/>
    <row r="1343" ht="15" customHeight="1" hidden="1"/>
    <row r="1344" ht="15" customHeight="1" hidden="1"/>
    <row r="1345" ht="15" customHeight="1" hidden="1"/>
    <row r="1346" ht="15" customHeight="1" hidden="1"/>
    <row r="1347" ht="15" customHeight="1" hidden="1"/>
    <row r="1348" ht="15" customHeight="1" hidden="1"/>
    <row r="1349" ht="15" customHeight="1" hidden="1"/>
    <row r="1350" ht="15" customHeight="1" hidden="1"/>
    <row r="1351" ht="15" customHeight="1" hidden="1"/>
    <row r="1352" ht="15" customHeight="1" hidden="1"/>
    <row r="1353" ht="15" customHeight="1" hidden="1"/>
    <row r="1354" ht="15" customHeight="1" hidden="1"/>
    <row r="1355" ht="15" customHeight="1" hidden="1"/>
    <row r="1356" ht="15" customHeight="1" hidden="1"/>
    <row r="1357" ht="15" customHeight="1" hidden="1"/>
    <row r="1358" ht="15" customHeight="1" hidden="1"/>
    <row r="1359" ht="15" customHeight="1" hidden="1"/>
    <row r="1360" ht="15" customHeight="1" hidden="1"/>
    <row r="1361" ht="15" customHeight="1" hidden="1"/>
    <row r="1362" ht="15" customHeight="1" hidden="1"/>
    <row r="1363" ht="15" customHeight="1" hidden="1"/>
    <row r="1364" ht="15" customHeight="1" hidden="1"/>
    <row r="1365" ht="15" customHeight="1" hidden="1"/>
    <row r="1366" ht="15" customHeight="1" hidden="1"/>
    <row r="1367" ht="15" customHeight="1" hidden="1"/>
    <row r="1368" ht="15" customHeight="1" hidden="1"/>
    <row r="1369" ht="15" customHeight="1" hidden="1"/>
    <row r="1370" ht="15" customHeight="1" hidden="1"/>
    <row r="1371" ht="15" customHeight="1" hidden="1"/>
    <row r="1372" ht="15" customHeight="1" hidden="1"/>
    <row r="1373" ht="15" customHeight="1" hidden="1"/>
    <row r="1374" ht="15" customHeight="1" hidden="1"/>
    <row r="1375" ht="15" customHeight="1" hidden="1"/>
    <row r="1376" ht="15" customHeight="1" hidden="1"/>
    <row r="1377" ht="15" customHeight="1" hidden="1"/>
    <row r="1378" ht="15" customHeight="1" hidden="1"/>
    <row r="1379" ht="15" customHeight="1" hidden="1"/>
    <row r="1380" ht="15" customHeight="1" hidden="1"/>
    <row r="1381" ht="15" customHeight="1" hidden="1"/>
    <row r="1382" ht="15" customHeight="1" hidden="1"/>
    <row r="1383" ht="15" customHeight="1" hidden="1"/>
    <row r="1384" ht="15" customHeight="1" hidden="1"/>
    <row r="1385" ht="15" customHeight="1" hidden="1"/>
    <row r="1386" ht="15" customHeight="1" hidden="1"/>
    <row r="1387" ht="15" customHeight="1" hidden="1"/>
    <row r="1388" ht="15" customHeight="1" hidden="1"/>
    <row r="1389" ht="15" customHeight="1" hidden="1"/>
    <row r="1390" ht="15" customHeight="1" hidden="1"/>
    <row r="1391" ht="15" customHeight="1" hidden="1"/>
    <row r="1392" ht="15" customHeight="1" hidden="1"/>
    <row r="1393" ht="15" customHeight="1" hidden="1"/>
    <row r="1394" ht="15" customHeight="1" hidden="1"/>
    <row r="1395" ht="15" customHeight="1" hidden="1"/>
    <row r="1396" ht="15" customHeight="1" hidden="1"/>
    <row r="1397" ht="15" customHeight="1" hidden="1"/>
    <row r="1398" ht="15" customHeight="1" hidden="1"/>
    <row r="1399" ht="15" customHeight="1" hidden="1"/>
    <row r="1400" ht="15" customHeight="1" hidden="1"/>
    <row r="1401" ht="15" customHeight="1" hidden="1"/>
    <row r="1402" ht="15" customHeight="1" hidden="1"/>
    <row r="1403" ht="15" customHeight="1" hidden="1"/>
    <row r="1404" ht="15" customHeight="1" hidden="1"/>
    <row r="1405" ht="15" customHeight="1" hidden="1"/>
    <row r="1406" ht="15" customHeight="1" hidden="1"/>
    <row r="1407" ht="15" customHeight="1" hidden="1"/>
    <row r="1408" ht="15" customHeight="1" hidden="1"/>
    <row r="1409" ht="15" customHeight="1" hidden="1"/>
    <row r="1410" ht="15" customHeight="1" hidden="1"/>
    <row r="1411" ht="15" customHeight="1" hidden="1"/>
    <row r="1412" ht="15" customHeight="1" hidden="1"/>
    <row r="1413" ht="15" customHeight="1" hidden="1"/>
    <row r="1414" ht="15" customHeight="1" hidden="1"/>
    <row r="1415" ht="15" customHeight="1" hidden="1"/>
    <row r="1416" ht="15" customHeight="1" hidden="1"/>
    <row r="1417" ht="15" customHeight="1" hidden="1"/>
    <row r="1418" ht="15" customHeight="1" hidden="1"/>
    <row r="1419" ht="15" customHeight="1" hidden="1"/>
    <row r="1420" ht="15" customHeight="1" hidden="1"/>
    <row r="1421" ht="15" customHeight="1" hidden="1"/>
    <row r="1422" ht="15" customHeight="1" hidden="1"/>
    <row r="1423" ht="15" customHeight="1" hidden="1"/>
    <row r="1424" ht="15" customHeight="1" hidden="1"/>
    <row r="1425" ht="15" customHeight="1" hidden="1"/>
    <row r="1426" ht="15" customHeight="1" hidden="1"/>
    <row r="1427" ht="15" customHeight="1" hidden="1"/>
    <row r="1428" ht="15" customHeight="1" hidden="1"/>
    <row r="1429" ht="15" customHeight="1" hidden="1"/>
    <row r="1430" ht="15" customHeight="1" hidden="1"/>
    <row r="1431" ht="15" customHeight="1" hidden="1"/>
    <row r="1432" ht="15" customHeight="1" hidden="1"/>
    <row r="1433" ht="15" customHeight="1" hidden="1"/>
    <row r="1434" ht="15" customHeight="1" hidden="1"/>
    <row r="1435" ht="15" customHeight="1" hidden="1"/>
    <row r="1436" ht="15" customHeight="1" hidden="1"/>
    <row r="1437" ht="15" customHeight="1" hidden="1"/>
    <row r="1438" ht="15" customHeight="1" hidden="1"/>
    <row r="1439" ht="15" customHeight="1" hidden="1"/>
    <row r="1440" ht="15" customHeight="1" hidden="1"/>
    <row r="1441" ht="15" customHeight="1" hidden="1"/>
    <row r="1442" ht="15" customHeight="1" hidden="1"/>
    <row r="1443" ht="15" customHeight="1" hidden="1"/>
    <row r="1444" ht="15" customHeight="1" hidden="1"/>
    <row r="1445" ht="15" customHeight="1" hidden="1"/>
    <row r="1446" ht="15" customHeight="1" hidden="1"/>
    <row r="1447" ht="15" customHeight="1" hidden="1"/>
    <row r="1448" ht="15" customHeight="1" hidden="1"/>
    <row r="1449" ht="15" customHeight="1" hidden="1"/>
    <row r="1450" ht="15" customHeight="1" hidden="1"/>
    <row r="1451" ht="15" customHeight="1" hidden="1"/>
    <row r="1452" ht="15" customHeight="1" hidden="1"/>
    <row r="1453" ht="15" customHeight="1" hidden="1"/>
    <row r="1454" ht="15" customHeight="1" hidden="1"/>
    <row r="1455" ht="15" customHeight="1" hidden="1"/>
    <row r="1456" ht="15" customHeight="1" hidden="1"/>
    <row r="1457" ht="15" customHeight="1" hidden="1"/>
    <row r="1458" ht="15" customHeight="1" hidden="1"/>
    <row r="1459" ht="15" customHeight="1" hidden="1"/>
    <row r="1460" ht="15" customHeight="1" hidden="1"/>
    <row r="1461" ht="15" customHeight="1" hidden="1"/>
    <row r="1462" ht="15" customHeight="1" hidden="1"/>
    <row r="1463" ht="15" customHeight="1" hidden="1"/>
    <row r="1464" ht="15" customHeight="1" hidden="1"/>
    <row r="1465" ht="15" customHeight="1" hidden="1"/>
    <row r="1466" ht="15" customHeight="1" hidden="1"/>
    <row r="1467" ht="15" customHeight="1" hidden="1"/>
    <row r="1468" ht="15" customHeight="1" hidden="1"/>
    <row r="1469" ht="15" customHeight="1" hidden="1"/>
    <row r="1470" ht="15" customHeight="1" hidden="1"/>
    <row r="1471" ht="15" customHeight="1" hidden="1"/>
    <row r="1472" ht="15" customHeight="1" hidden="1"/>
    <row r="1473" ht="15" customHeight="1" hidden="1"/>
    <row r="1474" ht="15" customHeight="1" hidden="1"/>
    <row r="1475" ht="15" customHeight="1" hidden="1"/>
    <row r="1476" ht="15" customHeight="1" hidden="1"/>
    <row r="1477" ht="15" customHeight="1" hidden="1"/>
    <row r="1478" ht="15" customHeight="1" hidden="1"/>
    <row r="1479" ht="15" customHeight="1" hidden="1"/>
    <row r="1480" ht="15" customHeight="1" hidden="1"/>
    <row r="1481" ht="15" customHeight="1" hidden="1"/>
    <row r="1482" ht="15" customHeight="1" hidden="1"/>
    <row r="1483" ht="15" customHeight="1" hidden="1"/>
    <row r="1484" ht="15" customHeight="1" hidden="1"/>
    <row r="1485" ht="15" customHeight="1" hidden="1"/>
    <row r="1486" ht="15" customHeight="1" hidden="1"/>
    <row r="1487" ht="15" customHeight="1" hidden="1"/>
    <row r="1488" ht="15" customHeight="1" hidden="1"/>
    <row r="1489" ht="15" customHeight="1" hidden="1"/>
    <row r="1490" ht="15" customHeight="1" hidden="1"/>
    <row r="1491" ht="15" customHeight="1" hidden="1"/>
    <row r="1492" ht="15" customHeight="1" hidden="1"/>
    <row r="1493" ht="15" customHeight="1" hidden="1"/>
    <row r="1494" ht="15" customHeight="1" hidden="1"/>
    <row r="1495" ht="15" customHeight="1" hidden="1"/>
    <row r="1496" ht="15" customHeight="1" hidden="1"/>
    <row r="1497" ht="15" customHeight="1" hidden="1"/>
    <row r="1498" ht="15" customHeight="1" hidden="1"/>
    <row r="1499" ht="15" customHeight="1" hidden="1"/>
    <row r="1500" ht="15" customHeight="1" hidden="1"/>
    <row r="1501" ht="15" customHeight="1" hidden="1"/>
    <row r="1502" ht="15" customHeight="1" hidden="1"/>
    <row r="1503" ht="15" customHeight="1" hidden="1"/>
    <row r="1504" ht="15" customHeight="1" hidden="1"/>
    <row r="1505" ht="15" customHeight="1" hidden="1"/>
    <row r="1506" ht="15" customHeight="1" hidden="1"/>
    <row r="1507" ht="15" customHeight="1" hidden="1"/>
    <row r="1508" ht="15" customHeight="1" hidden="1"/>
    <row r="1509" ht="15" customHeight="1" hidden="1"/>
    <row r="1510" ht="15" customHeight="1" hidden="1"/>
    <row r="1511" ht="15" customHeight="1" hidden="1"/>
    <row r="1512" ht="15" customHeight="1" hidden="1"/>
    <row r="1513" ht="15" customHeight="1" hidden="1"/>
    <row r="1514" ht="15" customHeight="1" hidden="1"/>
    <row r="1515" ht="15" customHeight="1" hidden="1"/>
    <row r="1516" ht="15" customHeight="1" hidden="1"/>
    <row r="1517" ht="15" customHeight="1" hidden="1"/>
    <row r="1518" ht="15" customHeight="1" hidden="1"/>
    <row r="1519" ht="15" customHeight="1" hidden="1"/>
    <row r="1520" ht="15" customHeight="1" hidden="1"/>
    <row r="1521" ht="15" customHeight="1" hidden="1"/>
    <row r="1522" ht="15" customHeight="1" hidden="1"/>
    <row r="1523" ht="15" customHeight="1" hidden="1"/>
    <row r="1524" ht="15" customHeight="1" hidden="1"/>
    <row r="1525" ht="15" customHeight="1" hidden="1"/>
    <row r="1526" ht="15" customHeight="1" hidden="1"/>
    <row r="1527" ht="15" customHeight="1" hidden="1"/>
    <row r="1528" ht="15" customHeight="1" hidden="1"/>
    <row r="1529" ht="15" customHeight="1" hidden="1"/>
    <row r="1530" ht="15" customHeight="1" hidden="1"/>
    <row r="1531" ht="15" customHeight="1" hidden="1"/>
    <row r="1532" ht="15" customHeight="1" hidden="1"/>
    <row r="1533" ht="15" customHeight="1" hidden="1"/>
    <row r="1534" ht="15" customHeight="1" hidden="1"/>
    <row r="1535" ht="15" customHeight="1" hidden="1"/>
    <row r="1536" ht="15" customHeight="1" hidden="1"/>
    <row r="1537" ht="15" customHeight="1" hidden="1"/>
    <row r="1538" ht="15" customHeight="1" hidden="1"/>
    <row r="1539" ht="15" customHeight="1" hidden="1"/>
    <row r="1540" ht="15" customHeight="1" hidden="1"/>
    <row r="1541" ht="15" customHeight="1" hidden="1"/>
    <row r="1542" ht="15" customHeight="1" hidden="1"/>
    <row r="1543" ht="15" customHeight="1" hidden="1"/>
    <row r="1544" ht="15" customHeight="1" hidden="1"/>
    <row r="1545" ht="15" customHeight="1" hidden="1"/>
    <row r="1546" ht="15" customHeight="1" hidden="1"/>
    <row r="1547" ht="15" customHeight="1" hidden="1"/>
    <row r="1548" ht="15" customHeight="1" hidden="1"/>
    <row r="1549" ht="15" customHeight="1" hidden="1"/>
    <row r="1550" ht="15" customHeight="1" hidden="1"/>
    <row r="1551" ht="15" customHeight="1" hidden="1"/>
    <row r="1552" ht="15" customHeight="1" hidden="1"/>
    <row r="1553" ht="15" customHeight="1" hidden="1"/>
    <row r="1554" ht="15" customHeight="1" hidden="1"/>
    <row r="1555" ht="15" customHeight="1" hidden="1"/>
    <row r="1556" ht="15" customHeight="1" hidden="1"/>
    <row r="1557" ht="15" customHeight="1" hidden="1"/>
    <row r="1558" ht="15" customHeight="1" hidden="1"/>
    <row r="1559" ht="15" customHeight="1" hidden="1"/>
    <row r="1560" ht="15" customHeight="1" hidden="1"/>
    <row r="1561" ht="15" customHeight="1" hidden="1"/>
    <row r="1562" ht="15" customHeight="1" hidden="1"/>
    <row r="1563" ht="15" customHeight="1" hidden="1"/>
    <row r="1564" ht="15" customHeight="1" hidden="1"/>
    <row r="1565" ht="15" customHeight="1" hidden="1"/>
    <row r="1566" ht="15" customHeight="1" hidden="1"/>
    <row r="1567" ht="15" customHeight="1" hidden="1"/>
    <row r="1568" ht="15" customHeight="1" hidden="1"/>
    <row r="1569" ht="15" customHeight="1" hidden="1"/>
    <row r="1570" ht="15" customHeight="1" hidden="1"/>
    <row r="1571" ht="15" customHeight="1" hidden="1"/>
    <row r="1572" ht="15" customHeight="1" hidden="1"/>
    <row r="1573" ht="15" customHeight="1" hidden="1"/>
    <row r="1574" ht="15" customHeight="1" hidden="1"/>
    <row r="1575" ht="15" customHeight="1" hidden="1"/>
    <row r="1576" ht="15" customHeight="1" hidden="1"/>
    <row r="1577" ht="15" customHeight="1" hidden="1"/>
    <row r="1578" ht="15" customHeight="1" hidden="1"/>
    <row r="1579" ht="15" customHeight="1" hidden="1"/>
    <row r="1580" ht="15" customHeight="1" hidden="1"/>
    <row r="1581" ht="15" customHeight="1" hidden="1"/>
    <row r="1582" ht="15" customHeight="1" hidden="1"/>
    <row r="1583" ht="15" customHeight="1" hidden="1"/>
    <row r="1584" ht="15" customHeight="1" hidden="1"/>
    <row r="1585" ht="15" customHeight="1" hidden="1"/>
    <row r="1586" ht="15" customHeight="1" hidden="1"/>
    <row r="1587" ht="15" customHeight="1" hidden="1"/>
    <row r="1588" ht="15" customHeight="1" hidden="1"/>
    <row r="1589" ht="15" customHeight="1" hidden="1"/>
    <row r="1590" ht="15" customHeight="1" hidden="1"/>
    <row r="1591" ht="15" customHeight="1" hidden="1"/>
    <row r="1592" ht="15" customHeight="1" hidden="1"/>
    <row r="1593" ht="15" customHeight="1" hidden="1"/>
    <row r="1594" ht="15" customHeight="1" hidden="1"/>
    <row r="1595" ht="15" customHeight="1" hidden="1"/>
    <row r="1596" ht="15" customHeight="1" hidden="1"/>
    <row r="1597" ht="15" customHeight="1" hidden="1"/>
    <row r="1598" ht="15" customHeight="1" hidden="1"/>
    <row r="1599" ht="15" customHeight="1" hidden="1"/>
    <row r="1600" ht="15" customHeight="1" hidden="1"/>
    <row r="1601" ht="15" customHeight="1" hidden="1"/>
    <row r="1602" ht="15" customHeight="1" hidden="1"/>
    <row r="1603" ht="15" customHeight="1" hidden="1"/>
    <row r="1604" ht="15" customHeight="1" hidden="1"/>
    <row r="1605" ht="15" customHeight="1" hidden="1"/>
    <row r="1606" ht="15" customHeight="1" hidden="1"/>
    <row r="1607" ht="15" customHeight="1" hidden="1"/>
    <row r="1608" ht="15" customHeight="1" hidden="1"/>
    <row r="1609" ht="15" customHeight="1" hidden="1"/>
    <row r="1610" ht="15" customHeight="1" hidden="1"/>
    <row r="1611" ht="15" customHeight="1" hidden="1"/>
    <row r="1612" ht="15" customHeight="1" hidden="1"/>
    <row r="1613" ht="15" customHeight="1" hidden="1"/>
    <row r="1614" ht="15" customHeight="1" hidden="1"/>
    <row r="1615" ht="15" customHeight="1" hidden="1"/>
    <row r="1616" ht="15" customHeight="1" hidden="1"/>
    <row r="1617" ht="15" customHeight="1" hidden="1"/>
    <row r="1618" ht="15" customHeight="1" hidden="1"/>
    <row r="1619" ht="15" customHeight="1" hidden="1"/>
    <row r="1620" ht="15" customHeight="1" hidden="1"/>
    <row r="1621" ht="15" customHeight="1" hidden="1"/>
    <row r="1622" ht="15" customHeight="1" hidden="1"/>
    <row r="1623" ht="15" customHeight="1" hidden="1"/>
    <row r="1624" ht="15" customHeight="1" hidden="1"/>
    <row r="1625" ht="15" customHeight="1" hidden="1"/>
    <row r="1626" ht="15" customHeight="1" hidden="1"/>
    <row r="1627" ht="15" customHeight="1" hidden="1"/>
    <row r="1628" ht="15" customHeight="1" hidden="1"/>
    <row r="1629" ht="15" customHeight="1" hidden="1"/>
    <row r="1630" ht="15" customHeight="1" hidden="1"/>
    <row r="1631" ht="15" customHeight="1" hidden="1"/>
    <row r="1632" ht="15" customHeight="1" hidden="1"/>
    <row r="1633" ht="15" customHeight="1" hidden="1"/>
    <row r="1634" ht="15" customHeight="1" hidden="1"/>
    <row r="1635" ht="15" customHeight="1" hidden="1"/>
    <row r="1636" ht="15" customHeight="1" hidden="1"/>
    <row r="1637" ht="15" customHeight="1" hidden="1"/>
    <row r="1638" ht="15" customHeight="1" hidden="1"/>
    <row r="1639" ht="15" customHeight="1" hidden="1"/>
    <row r="1640" ht="15" customHeight="1" hidden="1"/>
    <row r="1641" ht="15" customHeight="1" hidden="1"/>
    <row r="1642" ht="15" customHeight="1" hidden="1"/>
    <row r="1643" ht="15" customHeight="1" hidden="1"/>
    <row r="1644" ht="15" customHeight="1" hidden="1"/>
    <row r="1645" ht="15" customHeight="1" hidden="1"/>
    <row r="1646" ht="15" customHeight="1" hidden="1"/>
    <row r="1647" ht="15" customHeight="1" hidden="1"/>
    <row r="1648" ht="15" customHeight="1" hidden="1"/>
    <row r="1649" ht="15" customHeight="1" hidden="1"/>
    <row r="1650" ht="15" customHeight="1" hidden="1"/>
    <row r="1651" ht="15" customHeight="1" hidden="1"/>
    <row r="1652" ht="15" customHeight="1" hidden="1"/>
    <row r="1653" ht="15" customHeight="1" hidden="1"/>
    <row r="1654" ht="15" customHeight="1" hidden="1"/>
    <row r="1655" ht="15" customHeight="1" hidden="1"/>
    <row r="1656" ht="15" customHeight="1" hidden="1"/>
    <row r="1657" ht="15" customHeight="1" hidden="1"/>
    <row r="1658" ht="15" customHeight="1" hidden="1"/>
    <row r="1659" ht="15" customHeight="1" hidden="1"/>
    <row r="1660" ht="15" customHeight="1" hidden="1"/>
    <row r="1661" ht="15" customHeight="1" hidden="1"/>
    <row r="1662" ht="15" customHeight="1" hidden="1"/>
    <row r="1663" ht="15" customHeight="1" hidden="1"/>
    <row r="1664" ht="15" customHeight="1" hidden="1"/>
    <row r="1665" ht="15" customHeight="1" hidden="1"/>
    <row r="1666" ht="15" customHeight="1" hidden="1"/>
    <row r="1667" ht="15" customHeight="1" hidden="1"/>
    <row r="1668" ht="15" customHeight="1" hidden="1"/>
    <row r="1669" ht="15" customHeight="1" hidden="1"/>
    <row r="1670" ht="15" customHeight="1" hidden="1"/>
    <row r="1671" ht="15" customHeight="1" hidden="1"/>
    <row r="1672" ht="15" customHeight="1" hidden="1"/>
    <row r="1673" ht="15" customHeight="1" hidden="1"/>
    <row r="1674" ht="15" customHeight="1" hidden="1"/>
    <row r="1675" ht="15" customHeight="1" hidden="1"/>
    <row r="1676" ht="15" customHeight="1" hidden="1"/>
    <row r="1677" ht="15" customHeight="1" hidden="1"/>
    <row r="1678" ht="15" customHeight="1" hidden="1"/>
    <row r="1679" ht="15" customHeight="1" hidden="1"/>
    <row r="1680" ht="15" customHeight="1" hidden="1"/>
    <row r="1681" ht="15" customHeight="1" hidden="1"/>
    <row r="1682" ht="15" customHeight="1" hidden="1"/>
    <row r="1683" ht="15" customHeight="1" hidden="1"/>
    <row r="1684" ht="15" customHeight="1" hidden="1"/>
    <row r="1685" ht="15" customHeight="1" hidden="1"/>
    <row r="1686" ht="15" customHeight="1" hidden="1"/>
    <row r="1687" ht="15" customHeight="1" hidden="1"/>
    <row r="1688" ht="15" customHeight="1" hidden="1"/>
    <row r="1689" ht="15" customHeight="1" hidden="1"/>
    <row r="1690" ht="15" customHeight="1" hidden="1"/>
    <row r="1691" ht="15" customHeight="1" hidden="1"/>
    <row r="1692" ht="15" customHeight="1" hidden="1"/>
    <row r="1693" ht="15" customHeight="1" hidden="1"/>
    <row r="1694" ht="15" customHeight="1" hidden="1"/>
    <row r="1695" ht="15" customHeight="1" hidden="1"/>
    <row r="1696" ht="15" customHeight="1" hidden="1"/>
    <row r="1697" ht="15" customHeight="1" hidden="1"/>
    <row r="1698" ht="15" customHeight="1" hidden="1"/>
    <row r="1699" ht="15" customHeight="1" hidden="1"/>
    <row r="1700" ht="15" customHeight="1" hidden="1"/>
    <row r="1701" ht="15" customHeight="1" hidden="1"/>
    <row r="1702" ht="15" customHeight="1" hidden="1"/>
    <row r="1703" ht="15" customHeight="1" hidden="1"/>
    <row r="1704" ht="15" customHeight="1" hidden="1"/>
    <row r="1705" ht="15" customHeight="1" hidden="1"/>
    <row r="1706" ht="15" customHeight="1" hidden="1"/>
    <row r="1707" ht="15" customHeight="1" hidden="1"/>
    <row r="1708" ht="15" customHeight="1" hidden="1"/>
    <row r="1709" ht="15" customHeight="1" hidden="1"/>
    <row r="1710" ht="15" customHeight="1" hidden="1"/>
    <row r="1711" ht="15" customHeight="1" hidden="1"/>
    <row r="1712" ht="15" customHeight="1" hidden="1"/>
    <row r="1713" ht="15" customHeight="1" hidden="1"/>
    <row r="1714" ht="15" customHeight="1" hidden="1"/>
    <row r="1715" ht="15" customHeight="1" hidden="1"/>
    <row r="1716" ht="15" customHeight="1" hidden="1"/>
    <row r="1717" ht="15" customHeight="1" hidden="1"/>
    <row r="1718" ht="15" customHeight="1" hidden="1"/>
    <row r="1719" ht="15" customHeight="1" hidden="1"/>
    <row r="1720" ht="15" customHeight="1" hidden="1"/>
    <row r="1721" ht="15" customHeight="1" hidden="1"/>
    <row r="1722" ht="15" customHeight="1" hidden="1"/>
    <row r="1723" ht="15" customHeight="1" hidden="1"/>
    <row r="1724" ht="15" customHeight="1" hidden="1"/>
    <row r="1725" ht="15" customHeight="1" hidden="1"/>
    <row r="1726" ht="15" customHeight="1" hidden="1"/>
    <row r="1727" ht="15" customHeight="1" hidden="1"/>
    <row r="1728" ht="15" customHeight="1" hidden="1"/>
    <row r="1729" ht="15" customHeight="1" hidden="1"/>
    <row r="1730" ht="15" customHeight="1" hidden="1"/>
    <row r="1731" ht="15" customHeight="1" hidden="1"/>
    <row r="1732" ht="15" customHeight="1" hidden="1"/>
    <row r="1733" ht="15" customHeight="1" hidden="1"/>
    <row r="1734" ht="15" customHeight="1" hidden="1"/>
    <row r="1735" ht="15" customHeight="1" hidden="1"/>
    <row r="1736" ht="15" customHeight="1" hidden="1"/>
    <row r="1737" ht="15" customHeight="1" hidden="1"/>
    <row r="1738" ht="15" customHeight="1" hidden="1"/>
    <row r="1739" ht="15" customHeight="1" hidden="1"/>
    <row r="1740" ht="15" customHeight="1" hidden="1"/>
    <row r="1741" ht="15" customHeight="1" hidden="1"/>
    <row r="1742" ht="15" customHeight="1" hidden="1"/>
    <row r="1743" ht="15" customHeight="1" hidden="1"/>
    <row r="1744" ht="15" customHeight="1" hidden="1"/>
    <row r="1745" ht="15" customHeight="1" hidden="1"/>
    <row r="1746" ht="15" customHeight="1" hidden="1"/>
    <row r="1747" ht="15" customHeight="1" hidden="1"/>
    <row r="1748" ht="15" customHeight="1" hidden="1"/>
    <row r="1749" ht="15" customHeight="1" hidden="1"/>
    <row r="1750" ht="15" customHeight="1" hidden="1"/>
    <row r="1751" ht="15" customHeight="1" hidden="1"/>
    <row r="1752" ht="15" customHeight="1" hidden="1"/>
    <row r="1753" ht="15" customHeight="1" hidden="1"/>
    <row r="1754" ht="15" customHeight="1" hidden="1"/>
    <row r="1755" ht="15" customHeight="1" hidden="1"/>
    <row r="1756" ht="15" customHeight="1" hidden="1"/>
    <row r="1757" ht="15" customHeight="1" hidden="1"/>
    <row r="1758" ht="15" customHeight="1" hidden="1"/>
    <row r="1759" ht="15" customHeight="1" hidden="1"/>
    <row r="1760" ht="15" customHeight="1" hidden="1"/>
    <row r="1761" ht="15" customHeight="1" hidden="1"/>
    <row r="1762" ht="15" customHeight="1" hidden="1"/>
    <row r="1763" ht="15" customHeight="1" hidden="1"/>
    <row r="1764" ht="15" customHeight="1" hidden="1"/>
    <row r="1765" ht="15" customHeight="1" hidden="1"/>
    <row r="1766" ht="15" customHeight="1" hidden="1"/>
    <row r="1767" ht="15" customHeight="1" hidden="1"/>
    <row r="1768" ht="15" customHeight="1" hidden="1"/>
    <row r="1769" ht="15" customHeight="1" hidden="1"/>
    <row r="1770" ht="15" customHeight="1" hidden="1"/>
    <row r="1771" ht="15" customHeight="1" hidden="1"/>
    <row r="1772" ht="15" customHeight="1" hidden="1"/>
    <row r="1773" ht="15" customHeight="1" hidden="1"/>
    <row r="1774" ht="15" customHeight="1" hidden="1"/>
    <row r="1775" ht="15" customHeight="1" hidden="1"/>
    <row r="1776" ht="15" customHeight="1" hidden="1"/>
    <row r="1777" ht="15" customHeight="1" hidden="1"/>
    <row r="1778" ht="15" customHeight="1" hidden="1"/>
    <row r="1779" ht="15" customHeight="1" hidden="1"/>
    <row r="1780" ht="15" customHeight="1" hidden="1"/>
    <row r="1781" ht="15" customHeight="1" hidden="1"/>
    <row r="1782" ht="15" customHeight="1" hidden="1"/>
    <row r="1783" ht="15" customHeight="1" hidden="1"/>
    <row r="1784" ht="15" customHeight="1" hidden="1"/>
    <row r="1785" ht="15" customHeight="1" hidden="1"/>
    <row r="1786" ht="15" customHeight="1" hidden="1"/>
    <row r="1787" ht="15" customHeight="1" hidden="1"/>
    <row r="1788" ht="15" customHeight="1" hidden="1"/>
    <row r="1789" ht="15" customHeight="1" hidden="1"/>
    <row r="1790" ht="15" customHeight="1" hidden="1"/>
    <row r="1791" ht="15" customHeight="1" hidden="1"/>
    <row r="1792" ht="15" customHeight="1" hidden="1"/>
    <row r="1793" ht="15" customHeight="1" hidden="1"/>
    <row r="1794" ht="15" customHeight="1" hidden="1"/>
    <row r="1795" ht="15" customHeight="1" hidden="1"/>
    <row r="1796" ht="15" customHeight="1" hidden="1"/>
    <row r="1797" ht="15" customHeight="1" hidden="1"/>
    <row r="1798" ht="15" customHeight="1" hidden="1"/>
    <row r="1799" ht="15" customHeight="1" hidden="1"/>
    <row r="1800" ht="15" customHeight="1" hidden="1"/>
    <row r="1801" ht="15" customHeight="1" hidden="1"/>
    <row r="1802" ht="15" customHeight="1" hidden="1"/>
    <row r="1803" ht="15" customHeight="1" hidden="1"/>
    <row r="1804" ht="15" customHeight="1" hidden="1"/>
    <row r="1805" ht="15" customHeight="1" hidden="1"/>
    <row r="1806" ht="15" customHeight="1" hidden="1"/>
    <row r="1807" ht="15" customHeight="1" hidden="1"/>
    <row r="1808" ht="15" customHeight="1" hidden="1"/>
    <row r="1809" ht="15" customHeight="1" hidden="1"/>
    <row r="1810" ht="15" customHeight="1" hidden="1"/>
    <row r="1811" ht="15" customHeight="1" hidden="1"/>
    <row r="1812" ht="15" customHeight="1" hidden="1"/>
    <row r="1813" ht="15" customHeight="1" hidden="1"/>
    <row r="1814" ht="15" customHeight="1" hidden="1"/>
    <row r="1815" ht="15" customHeight="1" hidden="1"/>
    <row r="1816" ht="15" customHeight="1" hidden="1"/>
    <row r="1817" ht="15" customHeight="1" hidden="1"/>
    <row r="1818" ht="15" customHeight="1" hidden="1"/>
    <row r="1819" ht="15" customHeight="1" hidden="1"/>
    <row r="1820" ht="15" customHeight="1" hidden="1"/>
    <row r="1821" ht="15" customHeight="1" hidden="1"/>
    <row r="1822" ht="15" customHeight="1" hidden="1"/>
    <row r="1823" ht="15" customHeight="1" hidden="1"/>
    <row r="1824" ht="15" customHeight="1" hidden="1"/>
    <row r="1825" ht="15" customHeight="1" hidden="1"/>
    <row r="1826" ht="15" customHeight="1" hidden="1"/>
    <row r="1827" ht="15" customHeight="1" hidden="1"/>
    <row r="1828" ht="15" customHeight="1" hidden="1"/>
    <row r="1829" ht="15" customHeight="1" hidden="1"/>
    <row r="1830" ht="15" customHeight="1" hidden="1"/>
    <row r="1831" ht="15" customHeight="1" hidden="1"/>
    <row r="1832" ht="15" customHeight="1" hidden="1"/>
    <row r="1833" ht="15" customHeight="1" hidden="1"/>
    <row r="1834" ht="15" customHeight="1" hidden="1"/>
    <row r="1835" ht="15" customHeight="1" hidden="1"/>
    <row r="1836" ht="15" customHeight="1" hidden="1"/>
    <row r="1837" ht="15" customHeight="1" hidden="1"/>
    <row r="1838" ht="15" customHeight="1" hidden="1"/>
    <row r="1839" ht="15" customHeight="1" hidden="1"/>
    <row r="1840" ht="15" customHeight="1" hidden="1"/>
    <row r="1841" ht="15" customHeight="1" hidden="1"/>
    <row r="1842" ht="15" customHeight="1" hidden="1"/>
    <row r="1843" ht="15" customHeight="1" hidden="1"/>
    <row r="1844" ht="15" customHeight="1" hidden="1"/>
    <row r="1845" ht="15" customHeight="1" hidden="1"/>
    <row r="1846" ht="15" customHeight="1" hidden="1"/>
    <row r="1847" ht="15" customHeight="1" hidden="1"/>
    <row r="1848" ht="15" customHeight="1" hidden="1"/>
    <row r="1849" ht="15" customHeight="1" hidden="1"/>
    <row r="1850" ht="15" customHeight="1" hidden="1"/>
    <row r="1851" ht="15" customHeight="1" hidden="1"/>
    <row r="1852" ht="15" customHeight="1" hidden="1"/>
    <row r="1853" ht="15" customHeight="1" hidden="1"/>
    <row r="1854" ht="15" customHeight="1" hidden="1"/>
    <row r="1855" ht="15" customHeight="1" hidden="1"/>
    <row r="1856" ht="15" customHeight="1" hidden="1"/>
    <row r="1857" ht="15" customHeight="1" hidden="1"/>
    <row r="1858" ht="15" customHeight="1" hidden="1"/>
    <row r="1859" ht="15" customHeight="1" hidden="1"/>
    <row r="1860" ht="15" customHeight="1" hidden="1"/>
    <row r="1861" ht="15" customHeight="1" hidden="1"/>
    <row r="1862" ht="15" customHeight="1" hidden="1"/>
    <row r="1863" ht="15" customHeight="1" hidden="1"/>
    <row r="1864" ht="15" customHeight="1" hidden="1"/>
    <row r="1865" ht="15" customHeight="1" hidden="1"/>
    <row r="1866" ht="15" customHeight="1" hidden="1"/>
    <row r="1867" ht="15" customHeight="1" hidden="1"/>
    <row r="1868" ht="15" customHeight="1" hidden="1"/>
    <row r="1869" ht="15" customHeight="1" hidden="1"/>
    <row r="1870" ht="15" customHeight="1" hidden="1"/>
    <row r="1871" ht="15" customHeight="1" hidden="1"/>
    <row r="1872" ht="15" customHeight="1" hidden="1"/>
    <row r="1873" ht="15" customHeight="1" hidden="1"/>
    <row r="1874" ht="15" customHeight="1" hidden="1"/>
    <row r="1875" ht="15" customHeight="1" hidden="1"/>
    <row r="1876" ht="15" customHeight="1" hidden="1"/>
    <row r="1877" ht="15" customHeight="1" hidden="1"/>
    <row r="1878" ht="15" customHeight="1" hidden="1"/>
    <row r="1879" ht="15" customHeight="1" hidden="1"/>
    <row r="1880" ht="15" customHeight="1" hidden="1"/>
    <row r="1881" ht="15" customHeight="1" hidden="1"/>
    <row r="1882" ht="15" customHeight="1" hidden="1"/>
    <row r="1883" ht="15" customHeight="1" hidden="1"/>
    <row r="1884" ht="15" customHeight="1" hidden="1"/>
    <row r="1885" ht="15" customHeight="1" hidden="1"/>
    <row r="1886" ht="15" customHeight="1" hidden="1"/>
    <row r="1887" ht="15" customHeight="1" hidden="1"/>
    <row r="1888" ht="15" customHeight="1" hidden="1"/>
    <row r="1889" ht="15" customHeight="1" hidden="1"/>
    <row r="1890" ht="15" customHeight="1" hidden="1"/>
    <row r="1891" ht="15" customHeight="1" hidden="1"/>
    <row r="1892" ht="15" customHeight="1" hidden="1"/>
    <row r="1893" ht="15" customHeight="1" hidden="1"/>
    <row r="1894" ht="15" customHeight="1" hidden="1"/>
    <row r="1895" ht="15" customHeight="1" hidden="1"/>
    <row r="1896" ht="15" customHeight="1" hidden="1"/>
    <row r="1897" ht="15" customHeight="1" hidden="1"/>
    <row r="1898" ht="15" customHeight="1" hidden="1"/>
    <row r="1899" ht="15" customHeight="1" hidden="1"/>
    <row r="1900" ht="15" customHeight="1" hidden="1"/>
    <row r="1901" ht="15" customHeight="1" hidden="1"/>
    <row r="1902" ht="15" customHeight="1" hidden="1"/>
    <row r="1903" ht="15" customHeight="1" hidden="1"/>
    <row r="1904" ht="15" customHeight="1" hidden="1"/>
    <row r="1905" ht="15" customHeight="1" hidden="1"/>
    <row r="1906" ht="15" customHeight="1" hidden="1"/>
    <row r="1907" ht="15" customHeight="1" hidden="1"/>
    <row r="1908" ht="15" customHeight="1" hidden="1"/>
    <row r="1909" ht="15" customHeight="1" hidden="1"/>
    <row r="1910" ht="15" customHeight="1" hidden="1"/>
    <row r="1911" ht="15" customHeight="1" hidden="1"/>
    <row r="1912" ht="15" customHeight="1" hidden="1"/>
    <row r="1913" ht="15" customHeight="1" hidden="1"/>
    <row r="1914" ht="15" customHeight="1" hidden="1"/>
    <row r="1915" ht="15" customHeight="1" hidden="1"/>
    <row r="1916" ht="15" customHeight="1" hidden="1"/>
    <row r="1917" ht="15" customHeight="1" hidden="1"/>
    <row r="1918" ht="15" customHeight="1" hidden="1"/>
    <row r="1919" ht="15" customHeight="1" hidden="1"/>
    <row r="1920" ht="15" customHeight="1" hidden="1"/>
    <row r="1921" ht="15" customHeight="1" hidden="1"/>
    <row r="1922" ht="15" customHeight="1" hidden="1"/>
    <row r="1923" ht="15" customHeight="1" hidden="1"/>
    <row r="1924" ht="15" customHeight="1" hidden="1"/>
    <row r="1925" ht="15" customHeight="1" hidden="1"/>
    <row r="1926" ht="15" customHeight="1" hidden="1"/>
    <row r="1927" ht="15" customHeight="1" hidden="1"/>
    <row r="1928" ht="15" customHeight="1" hidden="1"/>
    <row r="1929" ht="15" customHeight="1" hidden="1"/>
    <row r="1930" ht="15" customHeight="1" hidden="1"/>
    <row r="1931" ht="15" customHeight="1" hidden="1"/>
    <row r="1932" ht="15" customHeight="1" hidden="1"/>
    <row r="1933" ht="15" customHeight="1" hidden="1"/>
    <row r="1934" ht="15" customHeight="1" hidden="1"/>
    <row r="1935" ht="15" customHeight="1" hidden="1"/>
    <row r="1936" ht="15" customHeight="1" hidden="1"/>
    <row r="1937" ht="15" customHeight="1" hidden="1"/>
    <row r="1938" ht="15" customHeight="1" hidden="1"/>
    <row r="1939" ht="15" customHeight="1" hidden="1"/>
    <row r="1940" ht="15" customHeight="1" hidden="1"/>
    <row r="1941" ht="15" customHeight="1" hidden="1"/>
    <row r="1942" ht="15" customHeight="1" hidden="1"/>
    <row r="1943" ht="15" customHeight="1" hidden="1"/>
    <row r="1944" ht="15" customHeight="1" hidden="1"/>
    <row r="1945" ht="15" customHeight="1" hidden="1"/>
    <row r="1946" ht="15" customHeight="1" hidden="1"/>
    <row r="1947" ht="15" customHeight="1" hidden="1"/>
    <row r="1948" ht="15" customHeight="1" hidden="1"/>
    <row r="1949" ht="15" customHeight="1" hidden="1"/>
    <row r="1950" ht="15" customHeight="1" hidden="1"/>
    <row r="1951" ht="15" customHeight="1" hidden="1"/>
    <row r="1952" ht="15" customHeight="1" hidden="1"/>
    <row r="1953" ht="15" customHeight="1" hidden="1"/>
    <row r="1954" ht="15" customHeight="1" hidden="1"/>
    <row r="1955" ht="15" customHeight="1" hidden="1"/>
    <row r="1956" ht="15" customHeight="1" hidden="1"/>
    <row r="1957" ht="15" customHeight="1" hidden="1"/>
    <row r="1958" ht="15" customHeight="1" hidden="1"/>
    <row r="1959" ht="15" customHeight="1" hidden="1"/>
    <row r="1960" ht="15" customHeight="1" hidden="1"/>
    <row r="1961" ht="15" customHeight="1" hidden="1"/>
    <row r="1962" ht="15" customHeight="1" hidden="1"/>
    <row r="1963" ht="15" customHeight="1" hidden="1"/>
    <row r="1964" ht="15" customHeight="1" hidden="1"/>
    <row r="1965" ht="15" customHeight="1" hidden="1"/>
    <row r="1966" ht="15" customHeight="1" hidden="1"/>
    <row r="1967" ht="15" customHeight="1" hidden="1"/>
    <row r="1968" ht="15" customHeight="1" hidden="1"/>
    <row r="1969" ht="15" customHeight="1" hidden="1"/>
    <row r="1970" ht="15" customHeight="1" hidden="1"/>
    <row r="1971" ht="15" customHeight="1" hidden="1"/>
    <row r="1972" ht="15" customHeight="1" hidden="1"/>
    <row r="1973" ht="15" customHeight="1" hidden="1"/>
    <row r="1974" ht="15" customHeight="1" hidden="1"/>
    <row r="1975" ht="15" customHeight="1" hidden="1"/>
    <row r="1976" ht="15" customHeight="1" hidden="1"/>
    <row r="1977" ht="15" customHeight="1" hidden="1"/>
    <row r="1978" ht="15" customHeight="1" hidden="1"/>
    <row r="1979" ht="15" customHeight="1" hidden="1"/>
    <row r="1980" ht="15" customHeight="1" hidden="1"/>
    <row r="1981" ht="15" customHeight="1" hidden="1"/>
    <row r="1982" ht="15" customHeight="1" hidden="1"/>
    <row r="1983" ht="15" customHeight="1" hidden="1"/>
    <row r="1984" ht="15" customHeight="1" hidden="1"/>
    <row r="1985" ht="15" customHeight="1" hidden="1"/>
    <row r="1986" ht="15" customHeight="1" hidden="1"/>
    <row r="1987" ht="15" customHeight="1" hidden="1"/>
    <row r="1988" ht="15" customHeight="1" hidden="1"/>
    <row r="1989" ht="15" customHeight="1" hidden="1"/>
    <row r="1990" ht="15" customHeight="1" hidden="1"/>
    <row r="1991" ht="15" customHeight="1" hidden="1"/>
    <row r="1992" ht="15" customHeight="1" hidden="1"/>
    <row r="1993" ht="15" customHeight="1" hidden="1"/>
    <row r="1994" ht="15" customHeight="1" hidden="1"/>
    <row r="1995" ht="15" customHeight="1" hidden="1"/>
    <row r="1996" ht="15" customHeight="1" hidden="1"/>
    <row r="1997" ht="15" customHeight="1" hidden="1"/>
    <row r="1998" ht="15" customHeight="1" hidden="1"/>
    <row r="1999" ht="15" customHeight="1" hidden="1"/>
    <row r="2000" ht="15" customHeight="1" hidden="1"/>
    <row r="2001" ht="15" customHeight="1" hidden="1"/>
    <row r="2002" ht="15" customHeight="1" hidden="1"/>
    <row r="2003" ht="15" customHeight="1" hidden="1"/>
    <row r="2004" ht="15" customHeight="1" hidden="1"/>
    <row r="2005" ht="15" customHeight="1" hidden="1"/>
    <row r="2006" ht="15" customHeight="1" hidden="1"/>
    <row r="2007" ht="15" customHeight="1" hidden="1"/>
    <row r="2008" ht="15" customHeight="1" hidden="1"/>
    <row r="2009" ht="15" customHeight="1" hidden="1"/>
    <row r="2010" ht="15" customHeight="1" hidden="1"/>
    <row r="2011" ht="15" customHeight="1" hidden="1"/>
    <row r="2012" ht="15" customHeight="1" hidden="1"/>
    <row r="2013" ht="15" customHeight="1" hidden="1"/>
    <row r="2014" ht="15" customHeight="1" hidden="1"/>
    <row r="2015" ht="15" customHeight="1" hidden="1"/>
    <row r="2016" ht="15" customHeight="1" hidden="1"/>
    <row r="2017" ht="15" customHeight="1" hidden="1"/>
    <row r="2018" ht="15" customHeight="1" hidden="1"/>
    <row r="2019" ht="15" customHeight="1" hidden="1"/>
    <row r="2020" ht="15" customHeight="1" hidden="1"/>
    <row r="2021" ht="15" customHeight="1" hidden="1"/>
    <row r="2022" ht="15" customHeight="1" hidden="1"/>
    <row r="2023" ht="15" customHeight="1" hidden="1"/>
    <row r="2024" ht="15" customHeight="1" hidden="1"/>
    <row r="2025" ht="15" customHeight="1" hidden="1"/>
    <row r="2026" ht="15" customHeight="1" hidden="1"/>
    <row r="2027" ht="15" customHeight="1" hidden="1"/>
    <row r="2028" ht="15" customHeight="1" hidden="1"/>
    <row r="2029" ht="15" customHeight="1" hidden="1"/>
    <row r="2030" ht="15" customHeight="1" hidden="1"/>
    <row r="2031" ht="15" customHeight="1" hidden="1"/>
    <row r="2032" ht="15" customHeight="1" hidden="1"/>
    <row r="2033" ht="15" customHeight="1" hidden="1"/>
    <row r="2034" ht="15" customHeight="1" hidden="1"/>
    <row r="2035" ht="15" customHeight="1" hidden="1"/>
    <row r="2036" ht="15" customHeight="1" hidden="1"/>
    <row r="2037" ht="15" customHeight="1" hidden="1"/>
    <row r="2038" ht="15" customHeight="1" hidden="1"/>
    <row r="2039" ht="15" customHeight="1" hidden="1"/>
    <row r="2040" ht="15" customHeight="1" hidden="1"/>
    <row r="2041" ht="15" customHeight="1" hidden="1"/>
    <row r="2042" ht="15" customHeight="1" hidden="1"/>
    <row r="2043" ht="15" customHeight="1" hidden="1"/>
    <row r="2044" ht="15" customHeight="1" hidden="1"/>
    <row r="2045" ht="15" customHeight="1" hidden="1"/>
    <row r="2046" ht="15" customHeight="1" hidden="1"/>
    <row r="2047" ht="15" customHeight="1" hidden="1"/>
    <row r="2048" ht="15" customHeight="1" hidden="1"/>
    <row r="2049" ht="15" customHeight="1" hidden="1"/>
    <row r="2050" ht="15" customHeight="1" hidden="1"/>
    <row r="2051" ht="15" customHeight="1" hidden="1"/>
    <row r="2052" ht="15" customHeight="1" hidden="1"/>
    <row r="2053" ht="15" customHeight="1" hidden="1"/>
    <row r="2054" ht="15" customHeight="1" hidden="1"/>
    <row r="2055" ht="15" customHeight="1" hidden="1"/>
    <row r="2056" ht="15" customHeight="1" hidden="1"/>
    <row r="2057" ht="15" customHeight="1" hidden="1"/>
    <row r="2058" ht="15" customHeight="1" hidden="1"/>
    <row r="2059" ht="15" customHeight="1" hidden="1"/>
    <row r="2060" ht="15" customHeight="1" hidden="1"/>
    <row r="2061" ht="15" customHeight="1" hidden="1"/>
    <row r="2062" ht="15" customHeight="1" hidden="1"/>
    <row r="2063" ht="15" customHeight="1" hidden="1"/>
    <row r="2064" ht="15" customHeight="1" hidden="1"/>
    <row r="2065" ht="15" customHeight="1" hidden="1"/>
    <row r="2066" ht="15" customHeight="1" hidden="1"/>
    <row r="2067" ht="15" customHeight="1" hidden="1"/>
    <row r="2068" ht="15" customHeight="1" hidden="1"/>
    <row r="2069" ht="15" customHeight="1" hidden="1"/>
    <row r="2070" ht="15" customHeight="1" hidden="1"/>
    <row r="2071" ht="15" customHeight="1" hidden="1"/>
    <row r="2072" ht="15" customHeight="1" hidden="1"/>
    <row r="2073" ht="15" customHeight="1" hidden="1"/>
    <row r="2074" ht="15" customHeight="1" hidden="1"/>
    <row r="2075" ht="15" customHeight="1" hidden="1"/>
    <row r="2076" ht="15" customHeight="1" hidden="1"/>
    <row r="2077" ht="15" customHeight="1" hidden="1"/>
    <row r="2078" ht="15" customHeight="1" hidden="1"/>
    <row r="2079" ht="15" customHeight="1" hidden="1"/>
    <row r="2080" ht="15" customHeight="1" hidden="1"/>
    <row r="2081" ht="15" customHeight="1" hidden="1"/>
    <row r="2082" ht="15" customHeight="1" hidden="1"/>
    <row r="2083" ht="15" customHeight="1" hidden="1"/>
    <row r="2084" ht="15" customHeight="1" hidden="1"/>
    <row r="2085" ht="15" customHeight="1" hidden="1"/>
    <row r="2086" ht="15" customHeight="1" hidden="1"/>
    <row r="2087" ht="15" customHeight="1" hidden="1"/>
    <row r="2088" ht="15" customHeight="1" hidden="1"/>
    <row r="2089" ht="15" customHeight="1" hidden="1"/>
    <row r="2090" ht="15" customHeight="1" hidden="1"/>
    <row r="2091" ht="15" customHeight="1" hidden="1"/>
    <row r="2092" ht="15" customHeight="1" hidden="1"/>
    <row r="2093" ht="15" customHeight="1" hidden="1"/>
    <row r="2094" ht="15" customHeight="1" hidden="1"/>
    <row r="2095" ht="15" customHeight="1" hidden="1"/>
    <row r="2096" ht="15" customHeight="1" hidden="1"/>
    <row r="2097" ht="15" customHeight="1" hidden="1"/>
    <row r="2098" ht="15" customHeight="1" hidden="1"/>
    <row r="2099" ht="15" customHeight="1" hidden="1"/>
    <row r="2100" ht="15" customHeight="1" hidden="1"/>
    <row r="2101" ht="15" customHeight="1" hidden="1"/>
    <row r="2102" ht="15" customHeight="1" hidden="1"/>
    <row r="2103" ht="15" customHeight="1" hidden="1"/>
    <row r="2104" ht="15" customHeight="1" hidden="1"/>
    <row r="2105" ht="15" customHeight="1" hidden="1"/>
    <row r="2106" ht="15" customHeight="1" hidden="1"/>
    <row r="2107" ht="15" customHeight="1" hidden="1"/>
    <row r="2108" ht="15" customHeight="1" hidden="1"/>
    <row r="2109" ht="15" customHeight="1" hidden="1"/>
    <row r="2110" ht="15" customHeight="1" hidden="1"/>
    <row r="2111" ht="15" customHeight="1" hidden="1"/>
    <row r="2112" ht="15" customHeight="1" hidden="1"/>
    <row r="2113" ht="15" customHeight="1" hidden="1"/>
    <row r="2114" ht="15" customHeight="1" hidden="1"/>
    <row r="2115" ht="15" customHeight="1" hidden="1"/>
    <row r="2116" ht="15" customHeight="1" hidden="1"/>
    <row r="2117" ht="15" customHeight="1" hidden="1"/>
    <row r="2118" ht="15" customHeight="1" hidden="1"/>
    <row r="2119" ht="15" customHeight="1" hidden="1"/>
    <row r="2120" ht="15" customHeight="1" hidden="1"/>
    <row r="2121" ht="15" customHeight="1" hidden="1"/>
    <row r="2122" ht="15" customHeight="1" hidden="1"/>
    <row r="2123" ht="15" customHeight="1" hidden="1"/>
    <row r="2124" ht="15" customHeight="1" hidden="1"/>
    <row r="2125" ht="15" customHeight="1" hidden="1"/>
    <row r="2126" ht="15" customHeight="1" hidden="1"/>
    <row r="2127" ht="15" customHeight="1" hidden="1"/>
    <row r="2128" ht="15" customHeight="1" hidden="1"/>
    <row r="2129" ht="15" customHeight="1" hidden="1"/>
    <row r="2130" ht="15" customHeight="1" hidden="1"/>
    <row r="2131" ht="15" customHeight="1" hidden="1"/>
    <row r="2132" ht="15" customHeight="1" hidden="1"/>
    <row r="2133" ht="15" customHeight="1" hidden="1"/>
    <row r="2134" ht="15" customHeight="1" hidden="1"/>
    <row r="2135" ht="15" customHeight="1" hidden="1"/>
    <row r="2136" ht="15" customHeight="1" hidden="1"/>
    <row r="2137" ht="15" customHeight="1" hidden="1"/>
    <row r="2138" ht="15" customHeight="1" hidden="1"/>
    <row r="2139" ht="15" customHeight="1" hidden="1"/>
    <row r="2140" ht="15" customHeight="1" hidden="1"/>
    <row r="2141" ht="15" customHeight="1" hidden="1"/>
    <row r="2142" ht="15" customHeight="1" hidden="1"/>
    <row r="2143" ht="15" customHeight="1" hidden="1"/>
    <row r="2144" ht="15" customHeight="1" hidden="1"/>
    <row r="2145" ht="15" customHeight="1" hidden="1"/>
    <row r="2146" ht="15" customHeight="1" hidden="1"/>
    <row r="2147" ht="15" customHeight="1" hidden="1"/>
    <row r="2148" ht="15" customHeight="1" hidden="1"/>
    <row r="2149" ht="15" customHeight="1" hidden="1"/>
    <row r="2150" ht="15" customHeight="1" hidden="1"/>
    <row r="2151" ht="15" customHeight="1" hidden="1"/>
    <row r="2152" ht="15" customHeight="1" hidden="1"/>
    <row r="2153" ht="15" customHeight="1" hidden="1"/>
    <row r="2154" ht="15" customHeight="1" hidden="1"/>
    <row r="2155" ht="15" customHeight="1" hidden="1"/>
    <row r="2156" ht="15" customHeight="1" hidden="1"/>
    <row r="2157" ht="15" customHeight="1" hidden="1"/>
    <row r="2158" ht="15" customHeight="1" hidden="1"/>
    <row r="2159" ht="15" customHeight="1" hidden="1"/>
    <row r="2160" ht="15" customHeight="1" hidden="1"/>
    <row r="2161" ht="15" customHeight="1" hidden="1"/>
    <row r="2162" ht="15" customHeight="1" hidden="1"/>
    <row r="2163" ht="15" customHeight="1" hidden="1"/>
    <row r="2164" ht="15" customHeight="1" hidden="1"/>
    <row r="2165" ht="15" customHeight="1" hidden="1"/>
    <row r="2166" ht="15" customHeight="1" hidden="1"/>
    <row r="2167" ht="15" customHeight="1" hidden="1"/>
    <row r="2168" ht="15" customHeight="1" hidden="1"/>
    <row r="2169" ht="15" customHeight="1" hidden="1"/>
    <row r="2170" ht="15" customHeight="1" hidden="1"/>
    <row r="2171" ht="15" customHeight="1" hidden="1"/>
    <row r="2172" ht="15" customHeight="1" hidden="1"/>
    <row r="2173" ht="15" customHeight="1" hidden="1"/>
    <row r="2174" ht="15" customHeight="1" hidden="1"/>
    <row r="2175" ht="15" customHeight="1" hidden="1"/>
    <row r="2176" ht="15" customHeight="1" hidden="1"/>
    <row r="2177" ht="15" customHeight="1" hidden="1"/>
    <row r="2178" ht="15" customHeight="1" hidden="1"/>
    <row r="2179" ht="15" customHeight="1" hidden="1"/>
    <row r="2180" ht="15" customHeight="1" hidden="1"/>
    <row r="2181" ht="15" customHeight="1" hidden="1"/>
    <row r="2182" ht="15" customHeight="1" hidden="1"/>
    <row r="2183" ht="15" customHeight="1" hidden="1"/>
    <row r="2184" ht="15" customHeight="1" hidden="1"/>
    <row r="2185" ht="15" customHeight="1" hidden="1"/>
    <row r="2186" ht="15" customHeight="1" hidden="1"/>
    <row r="2187" ht="15" customHeight="1" hidden="1"/>
    <row r="2188" ht="15" customHeight="1" hidden="1"/>
    <row r="2189" ht="15" customHeight="1" hidden="1"/>
    <row r="2190" ht="15" customHeight="1" hidden="1"/>
    <row r="2191" ht="15" customHeight="1" hidden="1"/>
    <row r="2192" ht="15" customHeight="1" hidden="1"/>
    <row r="2193" ht="15" customHeight="1" hidden="1"/>
    <row r="2194" ht="15" customHeight="1" hidden="1"/>
    <row r="2195" ht="15" customHeight="1" hidden="1"/>
    <row r="2196" ht="15" customHeight="1" hidden="1"/>
    <row r="2197" ht="15" customHeight="1" hidden="1"/>
    <row r="2198" ht="15" customHeight="1" hidden="1"/>
    <row r="2199" ht="15" customHeight="1" hidden="1"/>
    <row r="2200" ht="15" customHeight="1" hidden="1"/>
    <row r="2201" ht="15" customHeight="1" hidden="1"/>
    <row r="2202" ht="15" customHeight="1" hidden="1"/>
    <row r="2203" ht="15" customHeight="1" hidden="1"/>
    <row r="2204" ht="15" customHeight="1" hidden="1"/>
    <row r="2205" ht="15" customHeight="1" hidden="1"/>
    <row r="2206" ht="15" customHeight="1" hidden="1"/>
    <row r="2207" ht="15" customHeight="1" hidden="1"/>
    <row r="2208" ht="15" customHeight="1" hidden="1"/>
    <row r="2209" ht="15" customHeight="1" hidden="1"/>
    <row r="2210" ht="15" customHeight="1" hidden="1"/>
    <row r="2211" ht="15" customHeight="1" hidden="1"/>
    <row r="2212" ht="15" customHeight="1" hidden="1"/>
    <row r="2213" ht="15" customHeight="1" hidden="1"/>
    <row r="2214" ht="15" customHeight="1" hidden="1"/>
    <row r="2215" ht="15" customHeight="1" hidden="1"/>
    <row r="2216" ht="15" customHeight="1" hidden="1"/>
    <row r="2217" ht="15" customHeight="1" hidden="1"/>
    <row r="2218" ht="15" customHeight="1" hidden="1"/>
    <row r="2219" ht="15" customHeight="1" hidden="1"/>
    <row r="2220" ht="15" customHeight="1" hidden="1"/>
    <row r="2221" ht="15" customHeight="1" hidden="1"/>
    <row r="2222" ht="15" customHeight="1" hidden="1"/>
    <row r="2223" ht="15" customHeight="1" hidden="1"/>
    <row r="2224" ht="15" customHeight="1" hidden="1"/>
    <row r="2225" ht="15" customHeight="1" hidden="1"/>
    <row r="2226" ht="15" customHeight="1" hidden="1"/>
    <row r="2227" ht="15" customHeight="1" hidden="1"/>
    <row r="2228" ht="15" customHeight="1" hidden="1"/>
    <row r="2229" ht="15" customHeight="1" hidden="1"/>
    <row r="2230" ht="15" customHeight="1" hidden="1"/>
    <row r="2231" ht="15" customHeight="1" hidden="1"/>
    <row r="2232" ht="15" customHeight="1" hidden="1"/>
    <row r="2233" ht="15" customHeight="1" hidden="1"/>
    <row r="2234" ht="15" customHeight="1" hidden="1"/>
    <row r="2235" ht="15" customHeight="1" hidden="1"/>
    <row r="2236" ht="15" customHeight="1" hidden="1"/>
    <row r="2237" ht="15" customHeight="1" hidden="1"/>
    <row r="2238" ht="15" customHeight="1" hidden="1"/>
    <row r="2239" ht="15" customHeight="1" hidden="1"/>
    <row r="2240" ht="15" customHeight="1" hidden="1"/>
    <row r="2241" ht="15" customHeight="1" hidden="1"/>
    <row r="2242" ht="15" customHeight="1" hidden="1"/>
    <row r="2243" ht="15" customHeight="1" hidden="1"/>
    <row r="2244" ht="15" customHeight="1" hidden="1"/>
    <row r="2245" ht="15" customHeight="1" hidden="1"/>
    <row r="2246" ht="15" customHeight="1" hidden="1"/>
    <row r="2247" ht="15" customHeight="1" hidden="1"/>
    <row r="2248" ht="15" customHeight="1" hidden="1"/>
    <row r="2249" ht="15" customHeight="1" hidden="1"/>
    <row r="2250" ht="15" customHeight="1" hidden="1"/>
    <row r="2251" ht="15" customHeight="1" hidden="1"/>
    <row r="2252" ht="15" customHeight="1" hidden="1"/>
    <row r="2253" ht="15" customHeight="1" hidden="1"/>
    <row r="2254" ht="15" customHeight="1" hidden="1"/>
    <row r="2255" ht="15" customHeight="1" hidden="1"/>
    <row r="2256" ht="15" customHeight="1" hidden="1"/>
    <row r="2257" ht="15" customHeight="1" hidden="1"/>
    <row r="2258" ht="15" customHeight="1" hidden="1"/>
    <row r="2259" ht="15" customHeight="1" hidden="1"/>
    <row r="2260" ht="15" customHeight="1" hidden="1"/>
    <row r="2261" ht="15" customHeight="1" hidden="1"/>
    <row r="2262" ht="15" customHeight="1" hidden="1"/>
    <row r="2263" ht="15" customHeight="1" hidden="1"/>
    <row r="2264" ht="15" customHeight="1" hidden="1"/>
    <row r="2265" ht="15" customHeight="1" hidden="1"/>
    <row r="2266" ht="15" customHeight="1" hidden="1"/>
    <row r="2267" ht="15" customHeight="1" hidden="1"/>
    <row r="2268" ht="15" customHeight="1" hidden="1"/>
    <row r="2269" ht="15" customHeight="1" hidden="1"/>
    <row r="2270" ht="15" customHeight="1" hidden="1"/>
    <row r="2271" ht="15" customHeight="1" hidden="1"/>
    <row r="2272" ht="15" customHeight="1" hidden="1"/>
    <row r="2273" ht="15" customHeight="1" hidden="1"/>
    <row r="2274" ht="15" customHeight="1" hidden="1"/>
    <row r="2275" ht="15" customHeight="1" hidden="1"/>
    <row r="2276" ht="15" customHeight="1" hidden="1"/>
    <row r="2277" ht="15" customHeight="1" hidden="1"/>
    <row r="2278" ht="15" customHeight="1" hidden="1"/>
    <row r="2279" ht="15" customHeight="1" hidden="1"/>
    <row r="2280" ht="15" customHeight="1" hidden="1"/>
    <row r="2281" ht="15" customHeight="1" hidden="1"/>
    <row r="2282" ht="15" customHeight="1" hidden="1"/>
    <row r="2283" ht="15" customHeight="1" hidden="1"/>
    <row r="2284" ht="15" customHeight="1" hidden="1"/>
    <row r="2285" ht="15" customHeight="1" hidden="1"/>
    <row r="2286" ht="15" customHeight="1" hidden="1"/>
    <row r="2287" ht="15" customHeight="1" hidden="1"/>
    <row r="2288" ht="15" customHeight="1" hidden="1"/>
    <row r="2289" ht="15" customHeight="1" hidden="1"/>
    <row r="2290" ht="15" customHeight="1" hidden="1"/>
    <row r="2291" ht="15" customHeight="1" hidden="1"/>
    <row r="2292" ht="15" customHeight="1" hidden="1"/>
    <row r="2293" ht="15" customHeight="1" hidden="1"/>
    <row r="2294" ht="15" customHeight="1" hidden="1"/>
    <row r="2295" ht="15" customHeight="1" hidden="1"/>
    <row r="2296" ht="15" customHeight="1" hidden="1"/>
    <row r="2297" ht="15" customHeight="1" hidden="1"/>
    <row r="2298" ht="15" customHeight="1" hidden="1"/>
    <row r="2299" ht="15" customHeight="1" hidden="1"/>
    <row r="2300" ht="15" customHeight="1" hidden="1"/>
    <row r="2301" ht="15" customHeight="1" hidden="1"/>
    <row r="2302" ht="15" customHeight="1" hidden="1"/>
    <row r="2303" ht="15" customHeight="1" hidden="1"/>
    <row r="2304" ht="15" customHeight="1" hidden="1"/>
    <row r="2305" ht="15" customHeight="1" hidden="1"/>
    <row r="2306" ht="15" customHeight="1" hidden="1"/>
    <row r="2307" ht="15" customHeight="1" hidden="1"/>
    <row r="2308" ht="15" customHeight="1" hidden="1"/>
    <row r="2309" ht="15" customHeight="1" hidden="1"/>
    <row r="2310" ht="15" customHeight="1" hidden="1"/>
    <row r="2311" ht="15" customHeight="1" hidden="1"/>
    <row r="2312" ht="15" customHeight="1" hidden="1"/>
    <row r="2313" ht="15" customHeight="1" hidden="1"/>
    <row r="2314" ht="15" customHeight="1" hidden="1"/>
    <row r="2315" ht="15" customHeight="1" hidden="1"/>
    <row r="2316" ht="15" customHeight="1" hidden="1"/>
    <row r="2317" ht="15" customHeight="1" hidden="1"/>
    <row r="2318" ht="15" customHeight="1" hidden="1"/>
    <row r="2319" ht="15" customHeight="1" hidden="1"/>
    <row r="2320" ht="15" customHeight="1" hidden="1"/>
    <row r="2321" ht="15" customHeight="1" hidden="1"/>
    <row r="2322" ht="15" customHeight="1" hidden="1"/>
    <row r="2323" ht="15" customHeight="1" hidden="1"/>
    <row r="2324" ht="15" customHeight="1" hidden="1"/>
    <row r="2325" ht="15" customHeight="1" hidden="1"/>
    <row r="2326" ht="15" customHeight="1" hidden="1"/>
    <row r="2327" ht="15" customHeight="1" hidden="1"/>
    <row r="2328" ht="15" customHeight="1" hidden="1"/>
    <row r="2329" ht="15" customHeight="1" hidden="1"/>
    <row r="2330" ht="15" customHeight="1" hidden="1"/>
    <row r="2331" ht="15" customHeight="1" hidden="1"/>
    <row r="2332" ht="15" customHeight="1" hidden="1"/>
    <row r="2333" ht="15" customHeight="1" hidden="1"/>
    <row r="2334" ht="15" customHeight="1" hidden="1"/>
    <row r="2335" ht="15" customHeight="1" hidden="1"/>
    <row r="2336" ht="15" customHeight="1" hidden="1"/>
    <row r="2337" ht="15" customHeight="1" hidden="1"/>
    <row r="2338" ht="15" customHeight="1" hidden="1"/>
    <row r="2339" ht="15" customHeight="1" hidden="1"/>
    <row r="2340" ht="15" customHeight="1" hidden="1"/>
    <row r="2341" ht="15" customHeight="1" hidden="1"/>
    <row r="2342" ht="15" customHeight="1" hidden="1"/>
    <row r="2343" ht="15" customHeight="1" hidden="1"/>
    <row r="2344" ht="15" customHeight="1" hidden="1"/>
    <row r="2345" ht="15" customHeight="1" hidden="1"/>
    <row r="2346" ht="15" customHeight="1" hidden="1"/>
    <row r="2347" ht="15" customHeight="1" hidden="1"/>
    <row r="2348" ht="15" customHeight="1" hidden="1"/>
    <row r="2349" ht="15" customHeight="1" hidden="1"/>
    <row r="2350" ht="15" customHeight="1" hidden="1"/>
    <row r="2351" ht="15" customHeight="1" hidden="1"/>
    <row r="2352" ht="15" customHeight="1" hidden="1"/>
    <row r="2353" ht="15" customHeight="1" hidden="1"/>
    <row r="2354" ht="15" customHeight="1" hidden="1"/>
    <row r="2355" ht="15" customHeight="1" hidden="1"/>
    <row r="2356" ht="15" customHeight="1" hidden="1"/>
    <row r="2357" ht="15" customHeight="1" hidden="1"/>
    <row r="2358" ht="15" customHeight="1" hidden="1"/>
    <row r="2359" ht="15" customHeight="1" hidden="1"/>
    <row r="2360" ht="15" customHeight="1" hidden="1"/>
    <row r="2361" ht="15" customHeight="1" hidden="1"/>
    <row r="2362" ht="15" customHeight="1" hidden="1"/>
    <row r="2363" ht="15" customHeight="1" hidden="1"/>
    <row r="2364" ht="15" customHeight="1" hidden="1"/>
    <row r="2365" ht="15" customHeight="1" hidden="1"/>
    <row r="2366" ht="15" customHeight="1" hidden="1"/>
    <row r="2367" ht="15" customHeight="1" hidden="1"/>
    <row r="2368" ht="15" customHeight="1" hidden="1"/>
    <row r="2369" ht="15" customHeight="1" hidden="1"/>
    <row r="2370" ht="15" customHeight="1" hidden="1"/>
    <row r="2371" ht="15" customHeight="1" hidden="1"/>
    <row r="2372" ht="15" customHeight="1" hidden="1"/>
    <row r="2373" ht="15" customHeight="1" hidden="1"/>
    <row r="2374" ht="15" customHeight="1" hidden="1"/>
    <row r="2375" ht="15" customHeight="1" hidden="1"/>
    <row r="2376" ht="15" customHeight="1" hidden="1"/>
    <row r="2377" ht="15" customHeight="1" hidden="1"/>
    <row r="2378" ht="15" customHeight="1" hidden="1"/>
    <row r="2379" ht="15" customHeight="1" hidden="1"/>
    <row r="2380" ht="15" customHeight="1" hidden="1"/>
    <row r="2381" ht="15" customHeight="1" hidden="1"/>
    <row r="2382" ht="15" customHeight="1" hidden="1"/>
    <row r="2383" ht="15" customHeight="1" hidden="1"/>
    <row r="2384" ht="15" customHeight="1" hidden="1"/>
    <row r="2385" ht="15" customHeight="1" hidden="1"/>
    <row r="2386" ht="15" customHeight="1" hidden="1"/>
    <row r="2387" ht="15" customHeight="1" hidden="1"/>
    <row r="2388" ht="15" customHeight="1" hidden="1"/>
    <row r="2389" ht="15" customHeight="1" hidden="1"/>
    <row r="2390" ht="15" customHeight="1" hidden="1"/>
    <row r="2391" ht="15" customHeight="1" hidden="1"/>
    <row r="2392" ht="15" customHeight="1" hidden="1"/>
    <row r="2393" ht="15" customHeight="1" hidden="1"/>
    <row r="2394" ht="15" customHeight="1" hidden="1"/>
    <row r="2395" ht="15" customHeight="1" hidden="1"/>
    <row r="2396" ht="15" customHeight="1" hidden="1"/>
    <row r="2397" ht="15" customHeight="1" hidden="1"/>
    <row r="2398" ht="15" customHeight="1" hidden="1"/>
    <row r="2399" ht="15" customHeight="1" hidden="1"/>
    <row r="2400" ht="15" customHeight="1" hidden="1"/>
    <row r="2401" ht="15" customHeight="1" hidden="1"/>
    <row r="2402" ht="15" customHeight="1" hidden="1"/>
    <row r="2403" ht="15" customHeight="1" hidden="1"/>
    <row r="2404" ht="15" customHeight="1" hidden="1"/>
    <row r="2405" ht="15" customHeight="1" hidden="1"/>
    <row r="2406" ht="15" customHeight="1" hidden="1"/>
    <row r="2407" ht="15" customHeight="1" hidden="1"/>
    <row r="2408" ht="15" customHeight="1" hidden="1"/>
    <row r="2409" ht="15" customHeight="1" hidden="1"/>
    <row r="2410" ht="15" customHeight="1" hidden="1"/>
    <row r="2411" ht="15" customHeight="1" hidden="1"/>
    <row r="2412" ht="15" customHeight="1" hidden="1"/>
    <row r="2413" ht="15" customHeight="1" hidden="1"/>
    <row r="2414" ht="15" customHeight="1" hidden="1"/>
    <row r="2415" ht="15" customHeight="1" hidden="1"/>
    <row r="2416" ht="15" customHeight="1" hidden="1"/>
    <row r="2417" ht="15" customHeight="1" hidden="1"/>
    <row r="2418" ht="15" customHeight="1" hidden="1"/>
    <row r="2419" ht="15" customHeight="1" hidden="1"/>
    <row r="2420" ht="15" customHeight="1" hidden="1"/>
    <row r="2421" ht="15" customHeight="1" hidden="1"/>
    <row r="2422" ht="15" customHeight="1" hidden="1"/>
    <row r="2423" ht="15" customHeight="1" hidden="1"/>
    <row r="2424" ht="15" customHeight="1" hidden="1"/>
    <row r="2425" ht="15" customHeight="1" hidden="1"/>
    <row r="2426" ht="15" customHeight="1" hidden="1"/>
    <row r="2427" ht="15" customHeight="1" hidden="1"/>
    <row r="2428" ht="15" customHeight="1" hidden="1"/>
    <row r="2429" ht="15" customHeight="1" hidden="1"/>
    <row r="2430" ht="15" customHeight="1" hidden="1"/>
    <row r="2431" ht="15" customHeight="1" hidden="1"/>
    <row r="2432" ht="15" customHeight="1" hidden="1"/>
    <row r="2433" ht="15" customHeight="1" hidden="1"/>
    <row r="2434" ht="15" customHeight="1" hidden="1"/>
    <row r="2435" ht="15" customHeight="1" hidden="1"/>
    <row r="2436" ht="15" customHeight="1" hidden="1"/>
    <row r="2437" ht="15" customHeight="1" hidden="1"/>
    <row r="2438" ht="15" customHeight="1" hidden="1"/>
    <row r="2439" ht="15" customHeight="1" hidden="1"/>
    <row r="2440" ht="15" customHeight="1" hidden="1"/>
    <row r="2441" ht="15" customHeight="1" hidden="1"/>
    <row r="2442" ht="15" customHeight="1" hidden="1"/>
    <row r="2443" ht="15" customHeight="1" hidden="1"/>
    <row r="2444" ht="15" customHeight="1" hidden="1"/>
    <row r="2445" ht="15" customHeight="1" hidden="1"/>
    <row r="2446" ht="15" customHeight="1" hidden="1"/>
    <row r="2447" ht="15" customHeight="1" hidden="1"/>
    <row r="2448" ht="15" customHeight="1" hidden="1"/>
    <row r="2449" ht="15" customHeight="1" hidden="1"/>
    <row r="2450" ht="15" customHeight="1" hidden="1"/>
    <row r="2451" ht="15" customHeight="1" hidden="1"/>
    <row r="2452" ht="15" customHeight="1" hidden="1"/>
    <row r="2453" ht="15" customHeight="1" hidden="1"/>
    <row r="2454" ht="15" customHeight="1" hidden="1"/>
    <row r="2455" ht="15" customHeight="1" hidden="1"/>
    <row r="2456" ht="15" customHeight="1" hidden="1"/>
    <row r="2457" ht="15" customHeight="1" hidden="1"/>
    <row r="2458" ht="15" customHeight="1" hidden="1"/>
    <row r="2459" ht="15" customHeight="1" hidden="1"/>
    <row r="2460" ht="15" customHeight="1" hidden="1"/>
    <row r="2461" ht="15" customHeight="1" hidden="1"/>
    <row r="2462" ht="15" customHeight="1" hidden="1"/>
    <row r="2463" ht="15" customHeight="1" hidden="1"/>
    <row r="2464" ht="15" customHeight="1" hidden="1"/>
    <row r="2465" ht="15" customHeight="1" hidden="1"/>
    <row r="2466" ht="15" customHeight="1" hidden="1"/>
    <row r="2467" ht="15" customHeight="1" hidden="1"/>
    <row r="2468" ht="15" customHeight="1" hidden="1"/>
    <row r="2469" ht="15" customHeight="1" hidden="1"/>
    <row r="2470" ht="15" customHeight="1" hidden="1"/>
    <row r="2471" ht="15" customHeight="1" hidden="1"/>
    <row r="2472" ht="15" customHeight="1" hidden="1"/>
    <row r="2473" ht="15" customHeight="1" hidden="1"/>
    <row r="2474" ht="15" customHeight="1" hidden="1"/>
    <row r="2475" ht="15" customHeight="1" hidden="1"/>
    <row r="2476" ht="15" customHeight="1" hidden="1"/>
    <row r="2477" ht="15" customHeight="1" hidden="1"/>
    <row r="2478" ht="15" customHeight="1" hidden="1"/>
    <row r="2479" ht="15" customHeight="1" hidden="1"/>
    <row r="2480" ht="15" customHeight="1" hidden="1"/>
    <row r="2481" ht="15" customHeight="1" hidden="1"/>
    <row r="2482" ht="15" customHeight="1" hidden="1"/>
    <row r="2483" ht="15" customHeight="1" hidden="1"/>
    <row r="2484" ht="15" customHeight="1" hidden="1"/>
    <row r="2485" ht="15" customHeight="1" hidden="1"/>
    <row r="2486" ht="15" customHeight="1" hidden="1"/>
    <row r="2487" ht="15" customHeight="1" hidden="1"/>
    <row r="2488" ht="15" customHeight="1" hidden="1"/>
    <row r="2489" ht="15" customHeight="1" hidden="1"/>
    <row r="2490" ht="15" customHeight="1" hidden="1"/>
    <row r="2491" ht="15" customHeight="1" hidden="1"/>
    <row r="2492" ht="15" customHeight="1" hidden="1"/>
    <row r="2493" ht="15" customHeight="1" hidden="1"/>
    <row r="2494" ht="15" customHeight="1" hidden="1"/>
    <row r="2495" ht="15" customHeight="1" hidden="1"/>
    <row r="2496" ht="15" customHeight="1" hidden="1"/>
    <row r="2497" ht="15" customHeight="1" hidden="1"/>
    <row r="2498" ht="15" customHeight="1" hidden="1"/>
    <row r="2499" ht="15" customHeight="1" hidden="1"/>
    <row r="2500" ht="15" customHeight="1" hidden="1"/>
    <row r="2501" ht="15" customHeight="1" hidden="1"/>
    <row r="2502" ht="15" customHeight="1" hidden="1"/>
    <row r="2503" ht="15" customHeight="1" hidden="1"/>
    <row r="2504" ht="15" customHeight="1" hidden="1"/>
    <row r="2505" ht="15" customHeight="1" hidden="1"/>
    <row r="2506" ht="15" customHeight="1" hidden="1"/>
  </sheetData>
  <sheetProtection password="F872" sheet="1" objects="1" scenarios="1" formatCells="0" formatColumns="0" formatRows="0" deleteRows="0"/>
  <mergeCells count="384">
    <mergeCell ref="U5:V5"/>
    <mergeCell ref="W5:X5"/>
    <mergeCell ref="Y5:Z5"/>
    <mergeCell ref="AA5:AB5"/>
    <mergeCell ref="AO2:AP4"/>
    <mergeCell ref="AQ2:AR4"/>
    <mergeCell ref="AV2:AW4"/>
    <mergeCell ref="U2:V4"/>
    <mergeCell ref="W2:X4"/>
    <mergeCell ref="Y2:Z4"/>
    <mergeCell ref="AA2:AB4"/>
    <mergeCell ref="AC2:AD4"/>
    <mergeCell ref="AE2:AF4"/>
    <mergeCell ref="AG2:AH4"/>
    <mergeCell ref="AI2:AJ4"/>
    <mergeCell ref="AK2:AL4"/>
    <mergeCell ref="AC5:AD5"/>
    <mergeCell ref="AE5:AF5"/>
    <mergeCell ref="AG5:AH5"/>
    <mergeCell ref="AI5:AJ5"/>
    <mergeCell ref="AK5:AL5"/>
    <mergeCell ref="AM2:AN4"/>
    <mergeCell ref="A2:A5"/>
    <mergeCell ref="B2:B5"/>
    <mergeCell ref="C2:C5"/>
    <mergeCell ref="D2:D5"/>
    <mergeCell ref="E2:E5"/>
    <mergeCell ref="F2:F5"/>
    <mergeCell ref="G2:G5"/>
    <mergeCell ref="Q2:R4"/>
    <mergeCell ref="S2:T4"/>
    <mergeCell ref="M5:N5"/>
    <mergeCell ref="O5:P5"/>
    <mergeCell ref="Q5:R5"/>
    <mergeCell ref="S5:T5"/>
    <mergeCell ref="H2:H5"/>
    <mergeCell ref="I2:I5"/>
    <mergeCell ref="J2:J5"/>
    <mergeCell ref="K2:K5"/>
    <mergeCell ref="M2:N4"/>
    <mergeCell ref="O2:P4"/>
    <mergeCell ref="BV2:BW4"/>
    <mergeCell ref="BR1:BW1"/>
    <mergeCell ref="BX1:BZ1"/>
    <mergeCell ref="CA1:CF1"/>
    <mergeCell ref="AS2:AS4"/>
    <mergeCell ref="AT2:AU4"/>
    <mergeCell ref="CA2:CC2"/>
    <mergeCell ref="CD2:CF2"/>
    <mergeCell ref="BL2:BM4"/>
    <mergeCell ref="BN2:BO4"/>
    <mergeCell ref="AZ2:BA4"/>
    <mergeCell ref="BB2:BC4"/>
    <mergeCell ref="BD2:BE4"/>
    <mergeCell ref="BF2:BG4"/>
    <mergeCell ref="BH2:BI4"/>
    <mergeCell ref="BJ2:BK4"/>
    <mergeCell ref="AX2:AY4"/>
    <mergeCell ref="BP2:BQ4"/>
    <mergeCell ref="BR2:BS4"/>
    <mergeCell ref="BT2:BU4"/>
    <mergeCell ref="CG2:CG5"/>
    <mergeCell ref="BX4:BX5"/>
    <mergeCell ref="BY4:BY5"/>
    <mergeCell ref="BZ4:BZ5"/>
    <mergeCell ref="CA4:CA5"/>
    <mergeCell ref="CB4:CB5"/>
    <mergeCell ref="CC4:CC5"/>
    <mergeCell ref="CD4:CD5"/>
    <mergeCell ref="CE4:CE5"/>
    <mergeCell ref="CF4:CF5"/>
    <mergeCell ref="BX2:BZ2"/>
    <mergeCell ref="BR5:BS5"/>
    <mergeCell ref="BT5:BU5"/>
    <mergeCell ref="BV5:BW5"/>
    <mergeCell ref="AZ5:BA5"/>
    <mergeCell ref="BB5:BC5"/>
    <mergeCell ref="BD5:BE5"/>
    <mergeCell ref="BF5:BG5"/>
    <mergeCell ref="BH5:BI5"/>
    <mergeCell ref="BJ5:BK5"/>
    <mergeCell ref="AI206:AJ206"/>
    <mergeCell ref="AK206:AL206"/>
    <mergeCell ref="AM206:AN206"/>
    <mergeCell ref="BL5:BM5"/>
    <mergeCell ref="BN5:BO5"/>
    <mergeCell ref="BP5:BQ5"/>
    <mergeCell ref="AM5:AN5"/>
    <mergeCell ref="AO5:AP5"/>
    <mergeCell ref="AQ5:AR5"/>
    <mergeCell ref="AT5:AU5"/>
    <mergeCell ref="AV5:AW5"/>
    <mergeCell ref="AX5:AY5"/>
    <mergeCell ref="W206:X206"/>
    <mergeCell ref="Y206:Z206"/>
    <mergeCell ref="AA206:AB206"/>
    <mergeCell ref="AC206:AD206"/>
    <mergeCell ref="AE206:AF206"/>
    <mergeCell ref="AG206:AH206"/>
    <mergeCell ref="A206:I206"/>
    <mergeCell ref="M206:N206"/>
    <mergeCell ref="O206:P206"/>
    <mergeCell ref="Q206:R206"/>
    <mergeCell ref="S206:T206"/>
    <mergeCell ref="U206:V206"/>
    <mergeCell ref="CE206:CE209"/>
    <mergeCell ref="CF206:CF209"/>
    <mergeCell ref="CG206:CG209"/>
    <mergeCell ref="BT206:BU206"/>
    <mergeCell ref="BV206:BW206"/>
    <mergeCell ref="BX206:BX209"/>
    <mergeCell ref="BY206:BY209"/>
    <mergeCell ref="BZ206:BZ209"/>
    <mergeCell ref="CA206:CA209"/>
    <mergeCell ref="BT207:BU207"/>
    <mergeCell ref="BV207:BW207"/>
    <mergeCell ref="BT208:BU208"/>
    <mergeCell ref="BV208:BW208"/>
    <mergeCell ref="BT209:BU209"/>
    <mergeCell ref="BV209:BW209"/>
    <mergeCell ref="A207:I207"/>
    <mergeCell ref="M207:N207"/>
    <mergeCell ref="O207:P207"/>
    <mergeCell ref="Q207:R207"/>
    <mergeCell ref="S207:T207"/>
    <mergeCell ref="U207:V207"/>
    <mergeCell ref="CB206:CB209"/>
    <mergeCell ref="CC206:CC209"/>
    <mergeCell ref="CD206:CD209"/>
    <mergeCell ref="BH206:BI206"/>
    <mergeCell ref="BJ206:BK206"/>
    <mergeCell ref="BL206:BM206"/>
    <mergeCell ref="BN206:BO206"/>
    <mergeCell ref="BP206:BQ206"/>
    <mergeCell ref="BR206:BS206"/>
    <mergeCell ref="AV206:AW206"/>
    <mergeCell ref="AX206:AY206"/>
    <mergeCell ref="AZ206:BA206"/>
    <mergeCell ref="BB206:BC206"/>
    <mergeCell ref="BD206:BE206"/>
    <mergeCell ref="BF206:BG206"/>
    <mergeCell ref="AO206:AP206"/>
    <mergeCell ref="AQ206:AR206"/>
    <mergeCell ref="AT206:AU206"/>
    <mergeCell ref="AI207:AJ207"/>
    <mergeCell ref="AK207:AL207"/>
    <mergeCell ref="AM207:AN207"/>
    <mergeCell ref="AO207:AP207"/>
    <mergeCell ref="AQ207:AR207"/>
    <mergeCell ref="AT207:AU207"/>
    <mergeCell ref="W207:X207"/>
    <mergeCell ref="Y207:Z207"/>
    <mergeCell ref="AA207:AB207"/>
    <mergeCell ref="AC207:AD207"/>
    <mergeCell ref="AE207:AF207"/>
    <mergeCell ref="AG207:AH207"/>
    <mergeCell ref="BH207:BI207"/>
    <mergeCell ref="BJ207:BK207"/>
    <mergeCell ref="BL207:BM207"/>
    <mergeCell ref="BN207:BO207"/>
    <mergeCell ref="BP207:BQ207"/>
    <mergeCell ref="BR207:BS207"/>
    <mergeCell ref="AV207:AW207"/>
    <mergeCell ref="AX207:AY207"/>
    <mergeCell ref="AZ207:BA207"/>
    <mergeCell ref="BB207:BC207"/>
    <mergeCell ref="BD207:BE207"/>
    <mergeCell ref="BF207:BG207"/>
    <mergeCell ref="A208:I208"/>
    <mergeCell ref="M208:N208"/>
    <mergeCell ref="O208:P208"/>
    <mergeCell ref="BN208:BO208"/>
    <mergeCell ref="BP208:BQ208"/>
    <mergeCell ref="BR208:BS208"/>
    <mergeCell ref="AV208:AW208"/>
    <mergeCell ref="AX208:AY208"/>
    <mergeCell ref="AZ208:BA208"/>
    <mergeCell ref="BB208:BC208"/>
    <mergeCell ref="BD208:BE208"/>
    <mergeCell ref="BF208:BG208"/>
    <mergeCell ref="Q208:R208"/>
    <mergeCell ref="S208:T208"/>
    <mergeCell ref="U208:V208"/>
    <mergeCell ref="Q209:R209"/>
    <mergeCell ref="S209:T209"/>
    <mergeCell ref="U209:V209"/>
    <mergeCell ref="BH208:BI208"/>
    <mergeCell ref="BJ208:BK208"/>
    <mergeCell ref="BL208:BM208"/>
    <mergeCell ref="AI208:AJ208"/>
    <mergeCell ref="AK208:AL208"/>
    <mergeCell ref="AM208:AN208"/>
    <mergeCell ref="AO208:AP208"/>
    <mergeCell ref="AQ208:AR208"/>
    <mergeCell ref="AT208:AU208"/>
    <mergeCell ref="W208:X208"/>
    <mergeCell ref="Y208:Z208"/>
    <mergeCell ref="AA208:AB208"/>
    <mergeCell ref="AC208:AD208"/>
    <mergeCell ref="AE208:AF208"/>
    <mergeCell ref="AG208:AH208"/>
    <mergeCell ref="BJ209:BK209"/>
    <mergeCell ref="BL209:BM209"/>
    <mergeCell ref="A210:I210"/>
    <mergeCell ref="A211:I211"/>
    <mergeCell ref="M211:P211"/>
    <mergeCell ref="Q211:T211"/>
    <mergeCell ref="U211:X211"/>
    <mergeCell ref="Y211:AB211"/>
    <mergeCell ref="AC211:AF211"/>
    <mergeCell ref="AG211:AJ211"/>
    <mergeCell ref="BH209:BI209"/>
    <mergeCell ref="AI209:AJ209"/>
    <mergeCell ref="AK209:AL209"/>
    <mergeCell ref="AM209:AN209"/>
    <mergeCell ref="AO209:AP209"/>
    <mergeCell ref="AQ209:AR209"/>
    <mergeCell ref="AT209:AU209"/>
    <mergeCell ref="W209:X209"/>
    <mergeCell ref="Y209:Z209"/>
    <mergeCell ref="AA209:AB209"/>
    <mergeCell ref="AC209:AD209"/>
    <mergeCell ref="AE209:AF209"/>
    <mergeCell ref="AG209:AH209"/>
    <mergeCell ref="A209:I209"/>
    <mergeCell ref="M209:N209"/>
    <mergeCell ref="O209:P209"/>
    <mergeCell ref="BN209:BO209"/>
    <mergeCell ref="BP209:BQ209"/>
    <mergeCell ref="BR209:BS209"/>
    <mergeCell ref="AV209:AW209"/>
    <mergeCell ref="AX209:AY209"/>
    <mergeCell ref="AZ209:BA209"/>
    <mergeCell ref="BB209:BC209"/>
    <mergeCell ref="BD209:BE209"/>
    <mergeCell ref="BF209:BG209"/>
    <mergeCell ref="BM211:BR211"/>
    <mergeCell ref="BS211:BW211"/>
    <mergeCell ref="BX211:CG211"/>
    <mergeCell ref="O212:P212"/>
    <mergeCell ref="S212:T212"/>
    <mergeCell ref="W212:X212"/>
    <mergeCell ref="AA212:AB212"/>
    <mergeCell ref="AE212:AF212"/>
    <mergeCell ref="AI212:AJ212"/>
    <mergeCell ref="AM212:AN212"/>
    <mergeCell ref="AK211:AN211"/>
    <mergeCell ref="AO211:AR211"/>
    <mergeCell ref="AT211:AW211"/>
    <mergeCell ref="AX211:AZ211"/>
    <mergeCell ref="BA211:BF211"/>
    <mergeCell ref="BG211:BL211"/>
    <mergeCell ref="BX212:CG212"/>
    <mergeCell ref="BI212:BJ212"/>
    <mergeCell ref="BK212:BL212"/>
    <mergeCell ref="BM212:BN212"/>
    <mergeCell ref="BO212:BP212"/>
    <mergeCell ref="BQ212:BR212"/>
    <mergeCell ref="BS212:BW212"/>
    <mergeCell ref="AQ212:AR212"/>
    <mergeCell ref="O213:P213"/>
    <mergeCell ref="S213:T213"/>
    <mergeCell ref="W213:X213"/>
    <mergeCell ref="AA213:AB213"/>
    <mergeCell ref="AE213:AF213"/>
    <mergeCell ref="AI213:AJ213"/>
    <mergeCell ref="AM213:AN213"/>
    <mergeCell ref="AQ213:AR213"/>
    <mergeCell ref="AV213:AW213"/>
    <mergeCell ref="AV212:AW212"/>
    <mergeCell ref="BA212:BB212"/>
    <mergeCell ref="BC212:BD212"/>
    <mergeCell ref="BE212:BF212"/>
    <mergeCell ref="BG212:BH212"/>
    <mergeCell ref="BM213:BN213"/>
    <mergeCell ref="BO213:BP213"/>
    <mergeCell ref="BQ213:BR213"/>
    <mergeCell ref="BS213:BW213"/>
    <mergeCell ref="BX213:CG213"/>
    <mergeCell ref="BA214:BB214"/>
    <mergeCell ref="BE214:BF214"/>
    <mergeCell ref="BG214:BH214"/>
    <mergeCell ref="BA213:BB213"/>
    <mergeCell ref="BC213:BD213"/>
    <mergeCell ref="BE213:BF213"/>
    <mergeCell ref="BG213:BH213"/>
    <mergeCell ref="BI213:BJ213"/>
    <mergeCell ref="BK213:BL213"/>
    <mergeCell ref="M215:N215"/>
    <mergeCell ref="O215:P215"/>
    <mergeCell ref="Q215:R215"/>
    <mergeCell ref="S215:T215"/>
    <mergeCell ref="U215:V215"/>
    <mergeCell ref="W215:X215"/>
    <mergeCell ref="Y215:Z215"/>
    <mergeCell ref="AA215:AB215"/>
    <mergeCell ref="AC215:AD215"/>
    <mergeCell ref="AE215:AF215"/>
    <mergeCell ref="AG215:AH215"/>
    <mergeCell ref="AI215:AJ215"/>
    <mergeCell ref="AK215:AL215"/>
    <mergeCell ref="AM215:AN215"/>
    <mergeCell ref="AO215:AP215"/>
    <mergeCell ref="AQ215:AR215"/>
    <mergeCell ref="AT215:AU215"/>
    <mergeCell ref="AV215:AW215"/>
    <mergeCell ref="AX215:AY215"/>
    <mergeCell ref="AZ215:BA215"/>
    <mergeCell ref="BB215:BC215"/>
    <mergeCell ref="BD215:BE215"/>
    <mergeCell ref="BF215:BG215"/>
    <mergeCell ref="BH215:BI215"/>
    <mergeCell ref="BJ215:BK215"/>
    <mergeCell ref="BL215:BM215"/>
    <mergeCell ref="BN215:BO215"/>
    <mergeCell ref="BP215:BQ215"/>
    <mergeCell ref="BR215:BS215"/>
    <mergeCell ref="BT215:BU215"/>
    <mergeCell ref="BV215:BW215"/>
    <mergeCell ref="BX215:BY215"/>
    <mergeCell ref="M216:N216"/>
    <mergeCell ref="O216:P216"/>
    <mergeCell ref="Q216:R216"/>
    <mergeCell ref="S216:T216"/>
    <mergeCell ref="U216:V216"/>
    <mergeCell ref="W216:X216"/>
    <mergeCell ref="Y216:Z216"/>
    <mergeCell ref="AA216:AB216"/>
    <mergeCell ref="AC216:AD216"/>
    <mergeCell ref="AE216:AF216"/>
    <mergeCell ref="AG216:AH216"/>
    <mergeCell ref="AI216:AJ216"/>
    <mergeCell ref="AK216:AL216"/>
    <mergeCell ref="AM216:AN216"/>
    <mergeCell ref="AO216:AP216"/>
    <mergeCell ref="AQ216:AR216"/>
    <mergeCell ref="AT216:AU216"/>
    <mergeCell ref="AV216:AW216"/>
    <mergeCell ref="AX216:AY216"/>
    <mergeCell ref="AZ216:BA216"/>
    <mergeCell ref="BB216:BC216"/>
    <mergeCell ref="BD216:BE216"/>
    <mergeCell ref="BF216:BG216"/>
    <mergeCell ref="BH216:BI216"/>
    <mergeCell ref="BJ216:BK216"/>
    <mergeCell ref="BL216:BM216"/>
    <mergeCell ref="BN216:BO216"/>
    <mergeCell ref="BP216:BQ216"/>
    <mergeCell ref="BR216:BS216"/>
    <mergeCell ref="BT216:BU216"/>
    <mergeCell ref="BV216:BW216"/>
    <mergeCell ref="BX216:BY216"/>
    <mergeCell ref="M217:N217"/>
    <mergeCell ref="O217:P217"/>
    <mergeCell ref="Q217:R217"/>
    <mergeCell ref="S217:T217"/>
    <mergeCell ref="U217:V217"/>
    <mergeCell ref="W217:X217"/>
    <mergeCell ref="Y217:Z217"/>
    <mergeCell ref="AA217:AB217"/>
    <mergeCell ref="AC217:AD217"/>
    <mergeCell ref="AE217:AF217"/>
    <mergeCell ref="AG217:AH217"/>
    <mergeCell ref="AI217:AJ217"/>
    <mergeCell ref="AK217:AL217"/>
    <mergeCell ref="AM217:AN217"/>
    <mergeCell ref="AO217:AP217"/>
    <mergeCell ref="AQ217:AR217"/>
    <mergeCell ref="AT217:AU217"/>
    <mergeCell ref="AV217:AW217"/>
    <mergeCell ref="AX217:AY217"/>
    <mergeCell ref="AZ217:BA217"/>
    <mergeCell ref="BT217:BU217"/>
    <mergeCell ref="BV217:BW217"/>
    <mergeCell ref="BX217:BY217"/>
    <mergeCell ref="BB217:BC217"/>
    <mergeCell ref="BD217:BE217"/>
    <mergeCell ref="BF217:BG217"/>
    <mergeCell ref="BH217:BI217"/>
    <mergeCell ref="BJ217:BK217"/>
    <mergeCell ref="BL217:BM217"/>
    <mergeCell ref="BN217:BO217"/>
    <mergeCell ref="BP217:BQ217"/>
    <mergeCell ref="BR217:BS217"/>
  </mergeCells>
  <conditionalFormatting sqref="M5:AR205">
    <cfRule type="expression" priority="6" dxfId="4">
      <formula>L$5="SUN"</formula>
    </cfRule>
    <cfRule type="expression" priority="7" dxfId="4">
      <formula>M$5="SUN"</formula>
    </cfRule>
  </conditionalFormatting>
  <conditionalFormatting sqref="AT5:BW205">
    <cfRule type="expression" priority="2" dxfId="13">
      <formula>AT$5="SUN"</formula>
    </cfRule>
    <cfRule type="expression" priority="3" dxfId="4">
      <formula>AS$5="SUN"</formula>
    </cfRule>
  </conditionalFormatting>
  <conditionalFormatting sqref="M6:BW205">
    <cfRule type="expression" priority="1" dxfId="10">
      <formula>M$6="H"</formula>
    </cfRule>
  </conditionalFormatting>
  <conditionalFormatting sqref="M6:BW205">
    <cfRule type="containsText" priority="4" dxfId="1" operator="containsText" text="L">
      <formula>NOT(ISERROR(SEARCH("L",M6)))</formula>
    </cfRule>
    <cfRule type="containsText" priority="5" dxfId="0" operator="containsText" text="A">
      <formula>NOT(ISERROR(SEARCH("A",M6)))</formula>
    </cfRule>
  </conditionalFormatting>
  <dataValidations count="1">
    <dataValidation type="list" allowBlank="1" showInputMessage="1" showErrorMessage="1" promptTitle="उपस्थिति" prompt="आप 62 से  ज्यादा के नंबर नहीं लिख सकते" sqref="M6:AR205 AT6:BW205">
      <formula1>"S,A,L,H,1,2,3,4,5,6,7,8,9,10,11,12,13,14,15,16,17,18,19,20,21,22,23,24,25,26,27,28,29,30,31,32,33,34,35,36,37,38,39,40,41,42,43,44,45,46,47,48,49,50,51,52,53,54,55,56,57,58,59,60,61,62"</formula1>
    </dataValidation>
  </dataValidations>
  <printOptions horizontalCentered="1"/>
  <pageMargins left="0.118110236220472" right="0.118110236220472" top="0.196850393700787" bottom="0.118110236220472" header="0" footer="0"/>
  <pageSetup orientation="landscape" pageOrder="overThenDown" paperSize="9" scale="16" r:id="rId3"/>
  <rowBreaks count="4" manualBreakCount="4">
    <brk id="51" max="84" man="1"/>
    <brk id="97" max="84" man="1"/>
    <brk id="140" max="84" man="1"/>
    <brk id="180" max="84" man="1"/>
  </rowBreaks>
  <colBreaks count="1" manualBreakCount="1">
    <brk id="44" max="212" man="1"/>
  </col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pageSetUpPr fitToPage="1"/>
  </sheetPr>
  <dimension ref="A1:CT217"/>
  <sheetViews>
    <sheetView showGridLines="0" workbookViewId="0" topLeftCell="A1">
      <pane xSplit="12" ySplit="5" topLeftCell="AV203" activePane="bottomRight" state="frozen"/>
      <selection pane="topLeft" activeCell="A1" sqref="A1"/>
      <selection pane="bottomLeft" activeCell="A6" sqref="A6"/>
      <selection pane="topRight" activeCell="M1" sqref="M1"/>
      <selection pane="bottomRight" activeCell="BH215" sqref="BH215:BI215"/>
    </sheetView>
  </sheetViews>
  <sheetFormatPr defaultColWidth="0" defaultRowHeight="15" customHeight="1" zeroHeight="1"/>
  <cols>
    <col min="1" max="1" width="7.14285714285714" style="271" customWidth="1"/>
    <col min="2" max="3" width="3.71428571428571" style="324" hidden="1" customWidth="1"/>
    <col min="4" max="4" width="7.85714285714286" style="324" customWidth="1"/>
    <col min="5" max="5" width="10" style="329" hidden="1" customWidth="1"/>
    <col min="6" max="6" width="9.85714285714286" style="326" hidden="1" customWidth="1"/>
    <col min="7" max="7" width="4.71428571428571" style="324" hidden="1" customWidth="1"/>
    <col min="8" max="8" width="5.57142857142857" style="324" hidden="1" customWidth="1"/>
    <col min="9" max="9" width="31.2857142857143" style="324" customWidth="1"/>
    <col min="10" max="10" width="17.2857142857143" style="324" hidden="1" customWidth="1"/>
    <col min="11" max="11" width="3.14285714285714" style="324" hidden="1" customWidth="1"/>
    <col min="12" max="12" width="3.28571428571429" style="324" hidden="1" customWidth="1"/>
    <col min="13" max="14" width="3.14285714285714" style="324" customWidth="1"/>
    <col min="15" max="45" width="3.14285714285714" style="271" customWidth="1"/>
    <col min="46" max="75" width="3.14285714285714" style="194" customWidth="1"/>
    <col min="76" max="76" width="3.71428571428571" style="271" customWidth="1"/>
    <col min="77" max="78" width="5.57142857142857" style="271" customWidth="1"/>
    <col min="79" max="79" width="3.71428571428571" style="271" customWidth="1"/>
    <col min="80" max="80" width="5.28571428571429" style="271" customWidth="1"/>
    <col min="81" max="81" width="5.42857142857143" style="328" customWidth="1"/>
    <col min="82" max="82" width="3.28571428571429" style="271" customWidth="1"/>
    <col min="83" max="83" width="3.57142857142857" style="271" customWidth="1"/>
    <col min="84" max="84" width="3.57142857142857" style="328" customWidth="1"/>
    <col min="85" max="85" width="4.14285714285714" style="328" customWidth="1"/>
    <col min="86" max="88" width="6.14285714285714" style="271" hidden="1" customWidth="1"/>
    <col min="89" max="89" width="15.2857142857143" style="271" hidden="1" customWidth="1"/>
    <col min="90" max="90" width="14.7142857142857" style="271" hidden="1" customWidth="1"/>
    <col min="91" max="91" width="11" style="271" hidden="1" customWidth="1"/>
    <col min="92" max="92" width="11.2857142857143" style="271" hidden="1" customWidth="1"/>
    <col min="93" max="93" width="15" style="271" hidden="1" customWidth="1"/>
    <col min="94" max="94" width="9.57142857142857" style="271" hidden="1" customWidth="1"/>
    <col min="95" max="95" width="12.5714285714286" style="271" hidden="1" customWidth="1"/>
    <col min="96" max="96" width="13.5714285714286" style="271" hidden="1" customWidth="1"/>
    <col min="97" max="97" width="13.8571428571429" style="271" hidden="1" customWidth="1"/>
    <col min="98" max="98" width="11" style="271" hidden="1" customWidth="1"/>
    <col min="99" max="99" width="7.42857142857143" style="194" customWidth="1"/>
    <col min="100" max="16384" width="7.42857142857143" style="194" hidden="1"/>
  </cols>
  <sheetData>
    <row r="1" spans="1:98" ht="22.5" customHeight="1">
      <c r="A1" s="238" t="str">
        <f>IF('STUDENT DATA SHEET '!$K$2="HINDI",'STUDENT DATA SHEET '!$A$3,"CLASS")</f>
        <v>कक्षा</v>
      </c>
      <c s="274"/>
      <c s="274"/>
      <c s="274"/>
      <c s="275" t="s">
        <v>86</v>
      </c>
      <c s="275"/>
      <c s="266" t="s">
        <v>87</v>
      </c>
      <c s="274"/>
      <c s="239">
        <f>'STUDENT DATA SHEET '!$C$3</f>
        <v>2</v>
      </c>
      <c s="274"/>
      <c s="274"/>
      <c s="276"/>
      <c s="240" t="str">
        <f>IF('STUDENT DATA SHEET '!$K$2="HINDI",'STUDENT DATA SHEET '!$A$4,"SECTION")</f>
        <v>वर्ग</v>
      </c>
      <c s="274"/>
      <c s="241" t="str">
        <f>IF('STUDENT DATA SHEET '!$I$2="HINDI",'STUDENT DATA SHEET '!$C$4,'STUDENT DATA SHEET '!$C$4)</f>
        <v>A</v>
      </c>
      <c s="277"/>
      <c s="242" t="str">
        <f>IF('STUDENT DATA SHEET '!$K$2="HINDI",'STUDENT DATA SHEET '!$A$5,"STUDENT ATTENDANCE REGISTER")</f>
        <v>छात्र उपस्थिति रजिस्टर</v>
      </c>
      <c s="277"/>
      <c s="278"/>
      <c s="279"/>
      <c s="280"/>
      <c s="279"/>
      <c s="279"/>
      <c s="279"/>
      <c s="279"/>
      <c s="279"/>
      <c s="279"/>
      <c s="281"/>
      <c s="243" t="str">
        <f>'STUDENT DATA SHEET '!C2</f>
        <v>राजकीय उच्च माध्यमिक विद्यालय डसाणा खुर्द</v>
      </c>
      <c s="282"/>
      <c s="282"/>
      <c s="266"/>
      <c s="266"/>
      <c s="266"/>
      <c s="266"/>
      <c s="266"/>
      <c s="266"/>
      <c s="266"/>
      <c s="266"/>
      <c s="266"/>
      <c s="266"/>
      <c s="266"/>
      <c s="266"/>
      <c s="266"/>
      <c s="266"/>
      <c s="283"/>
      <c s="283"/>
      <c s="282"/>
      <c s="283"/>
      <c s="283"/>
      <c s="283"/>
      <c s="283"/>
      <c s="240" t="str">
        <f>IF('STUDENT DATA SHEET '!$K$2="HINDI",'STUDENT DATA SHEET '!$F$3,'STUDENT DATA SHEET '!$F$4)</f>
        <v xml:space="preserve">कक्षाध्यापक  </v>
      </c>
      <c s="283"/>
      <c s="283"/>
      <c s="284"/>
      <c s="283"/>
      <c s="283"/>
      <c s="283"/>
      <c s="244" t="str">
        <f>IF('STUDENT DATA SHEET '!$K$2="HINDI",'STUDENT DATA SHEET '!$H$3,'STUDENT DATA SHEET '!$H$4)</f>
        <v xml:space="preserve">भागीरथ मल </v>
      </c>
      <c s="285"/>
      <c s="285"/>
      <c s="285"/>
      <c s="285"/>
      <c s="285"/>
      <c s="285"/>
      <c s="285"/>
      <c s="285"/>
      <c s="283"/>
      <c s="631" t="s">
        <v>98</v>
      </c>
      <c s="631"/>
      <c s="631"/>
      <c s="631"/>
      <c s="631"/>
      <c s="631"/>
      <c s="529">
        <f>M2</f>
        <v>45658</v>
      </c>
      <c s="529"/>
      <c s="529"/>
      <c s="530">
        <f>M2</f>
        <v>45658</v>
      </c>
      <c s="530"/>
      <c s="530"/>
      <c s="530"/>
      <c s="530"/>
      <c s="530"/>
      <c s="286"/>
      <c s="273"/>
      <c s="273"/>
      <c s="273"/>
      <c s="273"/>
      <c s="273"/>
      <c s="287" t="s">
        <v>136</v>
      </c>
      <c s="287" t="s">
        <v>140</v>
      </c>
      <c s="287" t="s">
        <v>141</v>
      </c>
      <c s="288"/>
      <c s="273"/>
      <c r="CS1" s="273"/>
      <c s="273"/>
    </row>
    <row r="2" spans="1:98" ht="12.75" customHeight="1">
      <c r="A2" s="633" t="s">
        <v>85</v>
      </c>
      <c s="408" t="s">
        <v>2</v>
      </c>
      <c s="408" t="s">
        <v>3</v>
      </c>
      <c s="408" t="s">
        <v>79</v>
      </c>
      <c s="634" t="s">
        <v>5</v>
      </c>
      <c s="635" t="s">
        <v>80</v>
      </c>
      <c s="408" t="s">
        <v>9</v>
      </c>
      <c s="408" t="s">
        <v>11</v>
      </c>
      <c s="408" t="s">
        <v>6</v>
      </c>
      <c s="408" t="s">
        <v>7</v>
      </c>
      <c s="408" t="s">
        <v>8</v>
      </c>
      <c s="289"/>
      <c s="579">
        <v>45658</v>
      </c>
      <c s="579"/>
      <c s="501">
        <f>M2+1</f>
        <v>45659</v>
      </c>
      <c s="501"/>
      <c s="501">
        <f>O2+1</f>
        <v>45660</v>
      </c>
      <c s="501"/>
      <c s="501">
        <f>Q2+1</f>
        <v>45661</v>
      </c>
      <c s="501"/>
      <c s="501">
        <f>S2+1</f>
        <v>45662</v>
      </c>
      <c s="501"/>
      <c s="501">
        <f>U2+1</f>
        <v>45663</v>
      </c>
      <c s="501"/>
      <c s="501">
        <f>W2+1</f>
        <v>45664</v>
      </c>
      <c s="501"/>
      <c s="514">
        <f>Y2+1</f>
        <v>45665</v>
      </c>
      <c s="515"/>
      <c s="501">
        <f>AA2+1</f>
        <v>45666</v>
      </c>
      <c s="501"/>
      <c s="501">
        <f>AC2+1</f>
        <v>45667</v>
      </c>
      <c s="501"/>
      <c s="501">
        <f>AE2+1</f>
        <v>45668</v>
      </c>
      <c s="501"/>
      <c s="501">
        <f>AG2+1</f>
        <v>45669</v>
      </c>
      <c s="501"/>
      <c s="501">
        <f>AI2+1</f>
        <v>45670</v>
      </c>
      <c s="501"/>
      <c s="501">
        <f>AK2+1</f>
        <v>45671</v>
      </c>
      <c s="501"/>
      <c s="501">
        <f>AM2+1</f>
        <v>45672</v>
      </c>
      <c s="501"/>
      <c s="501">
        <f>AO2+1</f>
        <v>45673</v>
      </c>
      <c s="501"/>
      <c s="446" t="str">
        <f>IF('STUDENT DATA SHEET '!$K$2="HINDI","क्र.संख्या","S.NO.")</f>
        <v>क्र.संख्या</v>
      </c>
      <c s="501">
        <f>AQ2+1</f>
        <v>45674</v>
      </c>
      <c s="501"/>
      <c s="501">
        <f>AT2+1</f>
        <v>45675</v>
      </c>
      <c s="501"/>
      <c s="501">
        <f>AV2+1</f>
        <v>45676</v>
      </c>
      <c s="501"/>
      <c s="531">
        <f>AX2+1</f>
        <v>45677</v>
      </c>
      <c s="531"/>
      <c s="501">
        <f>AZ2+1</f>
        <v>45678</v>
      </c>
      <c s="501"/>
      <c s="501">
        <f>BB2+1</f>
        <v>45679</v>
      </c>
      <c s="501"/>
      <c s="501">
        <f t="shared" si="0" ref="BF2">BD2+1</f>
        <v>45680</v>
      </c>
      <c s="501"/>
      <c s="501">
        <f t="shared" si="1" ref="BH2">BF2+1</f>
        <v>45681</v>
      </c>
      <c s="501"/>
      <c s="501">
        <f t="shared" si="2" ref="BJ2">BH2+1</f>
        <v>45682</v>
      </c>
      <c s="501"/>
      <c s="501">
        <f t="shared" si="3" ref="BL2">BJ2+1</f>
        <v>45683</v>
      </c>
      <c s="501"/>
      <c s="501">
        <f t="shared" si="4" ref="BN2">BL2+1</f>
        <v>45684</v>
      </c>
      <c s="501"/>
      <c s="501">
        <f t="shared" si="5" ref="BP2">BN2+1</f>
        <v>45685</v>
      </c>
      <c s="501"/>
      <c s="501">
        <f t="shared" si="6" ref="BR2">BP2+1</f>
        <v>45686</v>
      </c>
      <c s="501"/>
      <c s="501">
        <f t="shared" si="7" ref="BT2">BR2+1</f>
        <v>45687</v>
      </c>
      <c s="501"/>
      <c s="501">
        <f t="shared" si="8" ref="BV2">BT2+1</f>
        <v>45688</v>
      </c>
      <c s="501"/>
      <c s="630" t="s">
        <v>81</v>
      </c>
      <c s="630"/>
      <c s="630"/>
      <c s="630" t="s">
        <v>82</v>
      </c>
      <c s="630"/>
      <c s="632"/>
      <c s="630" t="s">
        <v>83</v>
      </c>
      <c s="630"/>
      <c s="609"/>
      <c s="621" t="s">
        <v>132</v>
      </c>
      <c s="290" t="s">
        <v>143</v>
      </c>
      <c s="291"/>
      <c s="291"/>
      <c s="291"/>
      <c s="291"/>
      <c s="246">
        <f>COUNT(M2:BW4)</f>
        <v>31</v>
      </c>
      <c s="246">
        <f>SUM(CM2-CM5-CN5)</f>
        <v>27</v>
      </c>
      <c s="246">
        <f>CN2*2</f>
        <v>54</v>
      </c>
      <c r="CQ2" s="292" t="s">
        <v>137</v>
      </c>
      <c s="291" t="s">
        <v>136</v>
      </c>
      <c s="293" t="s">
        <v>138</v>
      </c>
      <c s="293" t="s">
        <v>139</v>
      </c>
    </row>
    <row r="3" spans="1:98" ht="0.75" customHeight="1">
      <c r="A3" s="633"/>
      <c s="408"/>
      <c s="408"/>
      <c s="408"/>
      <c s="634"/>
      <c s="635"/>
      <c s="408"/>
      <c s="408"/>
      <c s="408"/>
      <c s="408"/>
      <c s="408"/>
      <c s="294"/>
      <c s="579"/>
      <c s="579"/>
      <c s="501"/>
      <c s="501"/>
      <c s="501"/>
      <c s="501"/>
      <c s="501"/>
      <c s="501"/>
      <c s="501"/>
      <c s="501"/>
      <c s="501"/>
      <c s="501"/>
      <c s="501"/>
      <c s="501"/>
      <c s="516"/>
      <c s="517"/>
      <c s="501"/>
      <c s="501"/>
      <c s="501"/>
      <c s="501"/>
      <c s="501"/>
      <c s="501"/>
      <c s="501"/>
      <c s="501"/>
      <c s="501"/>
      <c s="501"/>
      <c s="501"/>
      <c s="501"/>
      <c s="501"/>
      <c s="501"/>
      <c s="501"/>
      <c s="501"/>
      <c s="447"/>
      <c s="501"/>
      <c s="501"/>
      <c s="501"/>
      <c s="501"/>
      <c s="501"/>
      <c s="501"/>
      <c s="531"/>
      <c s="531"/>
      <c s="501"/>
      <c s="501"/>
      <c s="501"/>
      <c s="501"/>
      <c s="501"/>
      <c s="501"/>
      <c s="501"/>
      <c s="501"/>
      <c s="501"/>
      <c s="501"/>
      <c s="501"/>
      <c s="501"/>
      <c s="501"/>
      <c s="501"/>
      <c s="501"/>
      <c s="501"/>
      <c s="501"/>
      <c s="501"/>
      <c s="501"/>
      <c s="501"/>
      <c s="501"/>
      <c s="501"/>
      <c s="294"/>
      <c s="294"/>
      <c s="294"/>
      <c s="294"/>
      <c s="294"/>
      <c s="295"/>
      <c s="294"/>
      <c s="294"/>
      <c s="295"/>
      <c s="622"/>
      <c s="272"/>
      <c s="273"/>
      <c s="273"/>
      <c s="273"/>
      <c s="273"/>
      <c s="273"/>
      <c s="273"/>
      <c s="273"/>
      <c s="273"/>
      <c s="273"/>
      <c s="273"/>
      <c s="273"/>
      <c s="273"/>
    </row>
    <row r="4" spans="1:98" ht="18" customHeight="1">
      <c r="A4" s="633"/>
      <c s="408"/>
      <c s="408"/>
      <c s="408"/>
      <c s="634"/>
      <c s="635"/>
      <c s="408"/>
      <c s="408"/>
      <c s="408"/>
      <c s="408"/>
      <c s="408"/>
      <c s="296"/>
      <c s="579"/>
      <c s="579"/>
      <c s="501"/>
      <c s="501"/>
      <c s="501"/>
      <c s="501"/>
      <c s="501"/>
      <c s="501"/>
      <c s="501"/>
      <c s="501"/>
      <c s="501"/>
      <c s="501"/>
      <c s="501"/>
      <c s="501"/>
      <c s="518"/>
      <c s="519"/>
      <c s="501"/>
      <c s="501"/>
      <c s="501"/>
      <c s="501"/>
      <c s="501"/>
      <c s="501"/>
      <c s="501"/>
      <c s="501"/>
      <c s="501"/>
      <c s="501"/>
      <c s="501"/>
      <c s="501"/>
      <c s="501"/>
      <c s="501"/>
      <c s="501"/>
      <c s="501"/>
      <c s="447"/>
      <c s="501"/>
      <c s="501"/>
      <c s="501"/>
      <c s="501"/>
      <c s="501"/>
      <c s="501"/>
      <c s="531"/>
      <c s="531"/>
      <c s="501"/>
      <c s="501"/>
      <c s="501"/>
      <c s="501"/>
      <c s="501"/>
      <c s="501"/>
      <c s="501"/>
      <c s="501"/>
      <c s="501"/>
      <c s="501"/>
      <c s="501"/>
      <c s="501"/>
      <c s="501"/>
      <c s="501"/>
      <c s="501"/>
      <c s="501"/>
      <c s="501"/>
      <c s="501"/>
      <c s="501"/>
      <c s="501"/>
      <c s="501"/>
      <c s="501"/>
      <c s="624" t="s">
        <v>99</v>
      </c>
      <c s="624" t="s">
        <v>100</v>
      </c>
      <c s="626" t="s">
        <v>84</v>
      </c>
      <c s="624" t="s">
        <v>99</v>
      </c>
      <c s="624" t="s">
        <v>100</v>
      </c>
      <c s="626" t="s">
        <v>84</v>
      </c>
      <c s="624" t="s">
        <v>99</v>
      </c>
      <c s="624" t="s">
        <v>101</v>
      </c>
      <c s="628" t="s">
        <v>84</v>
      </c>
      <c s="622"/>
      <c s="297" t="s">
        <v>133</v>
      </c>
      <c s="298"/>
      <c s="298"/>
      <c s="298"/>
      <c s="298"/>
      <c s="299" t="s">
        <v>134</v>
      </c>
      <c s="299" t="s">
        <v>135</v>
      </c>
      <c s="298"/>
      <c r="CQ4" s="247">
        <f>M2</f>
        <v>45658</v>
      </c>
      <c s="300">
        <f>EOMONTH(CQ4,5)</f>
        <v>45838</v>
      </c>
      <c s="300">
        <f>CR4-SUM(CR6:CS6)</f>
        <v>45838</v>
      </c>
      <c s="300">
        <f>CS4</f>
        <v>45838</v>
      </c>
    </row>
    <row r="5" spans="1:98" ht="18" customHeight="1">
      <c r="A5" s="633"/>
      <c s="408"/>
      <c s="408"/>
      <c s="408"/>
      <c s="634"/>
      <c s="635"/>
      <c s="408"/>
      <c s="408"/>
      <c s="408"/>
      <c s="408"/>
      <c s="408"/>
      <c s="301"/>
      <c s="485" t="str">
        <f>TEXT(M2,"ddd")</f>
        <v>Wed</v>
      </c>
      <c s="485"/>
      <c s="485" t="str">
        <f>TEXT(O2,"ddd")</f>
        <v>Thu</v>
      </c>
      <c s="485"/>
      <c s="485" t="str">
        <f>TEXT(Q2,"ddd")</f>
        <v>Fri</v>
      </c>
      <c s="485"/>
      <c s="485" t="str">
        <f>TEXT(S2,"ddd")</f>
        <v>Sat</v>
      </c>
      <c s="485"/>
      <c s="499" t="str">
        <f>TEXT(U2,"ddd")</f>
        <v>Sun</v>
      </c>
      <c s="500"/>
      <c s="499" t="str">
        <f>TEXT(W2,"ddd")</f>
        <v>Mon</v>
      </c>
      <c s="500"/>
      <c s="499" t="str">
        <f>TEXT(Y2,"ddd")</f>
        <v>Tue</v>
      </c>
      <c s="500"/>
      <c s="499" t="str">
        <f t="shared" si="9" ref="AA5">TEXT(AA2,"ddd")</f>
        <v>Wed</v>
      </c>
      <c s="500"/>
      <c s="499" t="str">
        <f>TEXT(AC2,"ddd")</f>
        <v>Thu</v>
      </c>
      <c s="500"/>
      <c s="499" t="str">
        <f>TEXT(AE2,"ddd")</f>
        <v>Fri</v>
      </c>
      <c s="500"/>
      <c s="485" t="str">
        <f>TEXT(AG2,"ddd")</f>
        <v>Sat</v>
      </c>
      <c s="485"/>
      <c s="485" t="str">
        <f>TEXT(AI2,"ddd")</f>
        <v>Sun</v>
      </c>
      <c s="485"/>
      <c s="485" t="str">
        <f>TEXT(AK2,"ddd")</f>
        <v>Mon</v>
      </c>
      <c s="485"/>
      <c s="485" t="str">
        <f>TEXT(AM2,"ddd")</f>
        <v>Tue</v>
      </c>
      <c s="485"/>
      <c s="485" t="str">
        <f>TEXT(AO2,"ddd")</f>
        <v>Wed</v>
      </c>
      <c s="485"/>
      <c s="485" t="str">
        <f>TEXT(AQ2,"ddd")</f>
        <v>Thu</v>
      </c>
      <c s="485"/>
      <c s="90"/>
      <c s="485" t="str">
        <f>TEXT(AT2,"ddd")</f>
        <v>Fri</v>
      </c>
      <c s="485"/>
      <c s="485" t="str">
        <f>TEXT(AV2,"ddd")</f>
        <v>Sat</v>
      </c>
      <c s="485"/>
      <c s="485" t="str">
        <f>TEXT(AX2,"ddd")</f>
        <v>Sun</v>
      </c>
      <c s="485"/>
      <c s="485" t="str">
        <f>TEXT(AZ2,"ddd")</f>
        <v>Mon</v>
      </c>
      <c s="485"/>
      <c s="485" t="str">
        <f>TEXT(BB2,"ddd")</f>
        <v>Tue</v>
      </c>
      <c s="485"/>
      <c s="485" t="str">
        <f>TEXT(BD2,"ddd")</f>
        <v>Wed</v>
      </c>
      <c s="485"/>
      <c s="485" t="str">
        <f>TEXT(BF2,"ddd")</f>
        <v>Thu</v>
      </c>
      <c s="485"/>
      <c s="485" t="str">
        <f t="shared" si="10" ref="BH5">TEXT(BH2,"ddd")</f>
        <v>Fri</v>
      </c>
      <c s="485"/>
      <c s="485" t="str">
        <f t="shared" si="11" ref="BJ5">TEXT(BJ2,"ddd")</f>
        <v>Sat</v>
      </c>
      <c s="485"/>
      <c s="485" t="str">
        <f t="shared" si="12" ref="BL5">TEXT(BL2,"ddd")</f>
        <v>Sun</v>
      </c>
      <c s="485"/>
      <c s="485" t="str">
        <f t="shared" si="13" ref="BN5">TEXT(BN2,"ddd")</f>
        <v>Mon</v>
      </c>
      <c s="485"/>
      <c s="485" t="str">
        <f t="shared" si="14" ref="BP5">TEXT(BP2,"ddd")</f>
        <v>Tue</v>
      </c>
      <c s="485"/>
      <c s="485" t="str">
        <f t="shared" si="15" ref="BR5">TEXT(BR2,"ddd")</f>
        <v>Wed</v>
      </c>
      <c s="485"/>
      <c s="485" t="str">
        <f t="shared" si="16" ref="BT5">TEXT(BT2,"ddd")</f>
        <v>Thu</v>
      </c>
      <c s="485"/>
      <c s="485" t="str">
        <f t="shared" si="17" ref="BV5">TEXT(BV2,"ddd")</f>
        <v>Fri</v>
      </c>
      <c s="485"/>
      <c s="625"/>
      <c s="625"/>
      <c s="627"/>
      <c s="625"/>
      <c s="625"/>
      <c s="627"/>
      <c s="625"/>
      <c s="625"/>
      <c s="629"/>
      <c s="623"/>
      <c s="245" t="s">
        <v>1</v>
      </c>
      <c s="298"/>
      <c s="298"/>
      <c r="CL5" s="287" t="s">
        <v>142</v>
      </c>
      <c s="248">
        <f>COUNTIF($M$5:$BW$5,"sun")</f>
        <v>4</v>
      </c>
      <c s="248">
        <f>COUNTIF(M6:BW6,"H")/2</f>
        <v>0</v>
      </c>
      <c s="302"/>
      <c r="CT5" s="303"/>
    </row>
    <row r="6" spans="1:98" ht="20.25" customHeight="1">
      <c r="A6" s="249">
        <f>IF(B6="","",_xlfn.AGGREGATE(3,5,$B$6:B6))</f>
        <v>1</v>
      </c>
      <c s="229">
        <f>IFERROR(IF('STUDENT DATA SHEET '!B7="","",'STUDENT DATA SHEET '!B7),"")</f>
        <v>2</v>
      </c>
      <c s="229" t="str">
        <f>IFERROR(IF('STUDENT DATA SHEET '!C7="","",'STUDENT DATA SHEET '!C7),"")</f>
        <v>A</v>
      </c>
      <c s="229">
        <f>IFERROR(IF('STUDENT DATA SHEET '!D7="","",'STUDENT DATA SHEET '!D7),"")</f>
        <v>640</v>
      </c>
      <c s="250" t="str">
        <f>IFERROR(IF('STUDENT DATA SHEET '!E7="","",'STUDENT DATA SHEET '!E7),"")</f>
        <v/>
      </c>
      <c s="251">
        <f>IFERROR(IF('STUDENT DATA SHEET '!F7="","",'STUDENT DATA SHEET '!F7),"")</f>
        <v>42679</v>
      </c>
      <c s="229" t="str">
        <f>IFERROR(IF('STUDENT DATA SHEET '!G7="","",'STUDENT DATA SHEET '!G7),"")</f>
        <v>M</v>
      </c>
      <c s="229" t="str">
        <f>IFERROR(IF('STUDENT DATA SHEET '!H7="","",'STUDENT DATA SHEET '!H7),"")</f>
        <v>SC</v>
      </c>
      <c s="229" t="str">
        <f>IFERROR(UPPER(IF('STUDENT DATA SHEET '!I7="","",'STUDENT DATA SHEET '!I7)),"")</f>
        <v>AKASH</v>
      </c>
      <c s="229" t="str">
        <f>IFERROR(IF('STUDENT DATA SHEET '!J7="","",'STUDENT DATA SHEET '!J7),"")</f>
        <v>Renwtaram Nayak</v>
      </c>
      <c s="229" t="str">
        <f>IFERROR(IF('STUDENT DATA SHEET '!K7="","",'STUDENT DATA SHEET '!K7),"")</f>
        <v>Anju</v>
      </c>
      <c s="229"/>
      <c s="102"/>
      <c s="102"/>
      <c s="102"/>
      <c s="102"/>
      <c s="102"/>
      <c s="102"/>
      <c s="102"/>
      <c s="102"/>
      <c s="102"/>
      <c s="102"/>
      <c s="102"/>
      <c s="102"/>
      <c s="102"/>
      <c s="102"/>
      <c s="102"/>
      <c s="102"/>
      <c s="102"/>
      <c s="102"/>
      <c s="102"/>
      <c s="102"/>
      <c s="102"/>
      <c s="102"/>
      <c s="102"/>
      <c s="102"/>
      <c s="102"/>
      <c s="102"/>
      <c s="102"/>
      <c s="102"/>
      <c s="102"/>
      <c s="102"/>
      <c s="102"/>
      <c s="102"/>
      <c s="89">
        <f>IF(B6="","",_xlfn.AGGREGATE(3,5,$B$6:B6))</f>
        <v>1</v>
      </c>
      <c s="102"/>
      <c s="102"/>
      <c s="102"/>
      <c s="102"/>
      <c s="102"/>
      <c s="102"/>
      <c s="102"/>
      <c s="102"/>
      <c s="102"/>
      <c s="102"/>
      <c s="102"/>
      <c s="102"/>
      <c s="102"/>
      <c s="102"/>
      <c s="102"/>
      <c s="102"/>
      <c s="102"/>
      <c s="102"/>
      <c s="102"/>
      <c s="102"/>
      <c s="102"/>
      <c s="102"/>
      <c s="102"/>
      <c s="102"/>
      <c s="102"/>
      <c s="102"/>
      <c s="102"/>
      <c s="102"/>
      <c s="102"/>
      <c s="102"/>
      <c s="252">
        <f>IFERROR(IF($I6="","",COUNT($M6:$AR6,$AT6:$BW6)),"")</f>
        <v>0</v>
      </c>
      <c s="252">
        <f>IF($I6="","",'DEC 24'!$BZ6)</f>
        <v>14</v>
      </c>
      <c s="253">
        <f>IF($I6="","",SUM($BX6:$BY6))</f>
        <v>14</v>
      </c>
      <c s="252">
        <f>IF($I6="","",COUNTIF($M6:$BW6,"A"))</f>
        <v>0</v>
      </c>
      <c s="252">
        <f>IF($I6="","",'DEC 24'!$CC6)</f>
        <v>8</v>
      </c>
      <c s="253">
        <f>IF($I6="","",SUM($CA6:$CB6))</f>
        <v>8</v>
      </c>
      <c s="252">
        <f>IF($I6="","",COUNTIF($M6:$BW6,"L"))</f>
        <v>0</v>
      </c>
      <c s="252">
        <f>IF($I6="","",'DEC 24'!$CF6)</f>
        <v>0</v>
      </c>
      <c s="253">
        <f>IF($I6="","",SUM($CD6:$CE6))</f>
        <v>0</v>
      </c>
      <c s="253"/>
      <c s="249" t="s">
        <v>0</v>
      </c>
      <c s="298"/>
      <c s="298"/>
      <c s="298"/>
      <c s="254">
        <f>IFERROR(IF($BX6="","",COUNT($M6:$AR6,$AT6:$BW6)/2),"")</f>
        <v>0</v>
      </c>
      <c s="298"/>
      <c s="298"/>
      <c s="298"/>
      <c r="CT6" s="298"/>
    </row>
    <row r="7" spans="1:98" ht="20.25" customHeight="1">
      <c r="A7" s="249">
        <f>IF(B7="","",_xlfn.AGGREGATE(3,5,$B$6:B7))</f>
        <v>2</v>
      </c>
      <c s="229">
        <f>IFERROR(IF('STUDENT DATA SHEET '!B8="","",'STUDENT DATA SHEET '!B8),"")</f>
        <v>2</v>
      </c>
      <c s="229" t="str">
        <f>IFERROR(IF('STUDENT DATA SHEET '!C8="","",'STUDENT DATA SHEET '!C8),"")</f>
        <v>A</v>
      </c>
      <c s="229">
        <f>IFERROR(IF('STUDENT DATA SHEET '!D8="","",'STUDENT DATA SHEET '!D8),"")</f>
        <v>668</v>
      </c>
      <c s="250">
        <f>IFERROR(IF('STUDENT DATA SHEET '!E8="","",'STUDENT DATA SHEET '!E8),"")</f>
        <v>45129</v>
      </c>
      <c s="251">
        <f>IFERROR(IF('STUDENT DATA SHEET '!F8="","",'STUDENT DATA SHEET '!F8),"")</f>
        <v>42639</v>
      </c>
      <c s="229" t="str">
        <f>IFERROR(IF('STUDENT DATA SHEET '!G8="","",'STUDENT DATA SHEET '!G8),"")</f>
        <v>M</v>
      </c>
      <c s="229" t="str">
        <f>IFERROR(IF('STUDENT DATA SHEET '!H8="","",'STUDENT DATA SHEET '!H8),"")</f>
        <v>OBC</v>
      </c>
      <c s="229" t="str">
        <f>IFERROR(UPPER(IF('STUDENT DATA SHEET '!I8="","",'STUDENT DATA SHEET '!I8)),"")</f>
        <v>BAJRANG DERU</v>
      </c>
      <c s="229" t="str">
        <f>IFERROR(IF('STUDENT DATA SHEET '!J8="","",'STUDENT DATA SHEET '!J8),"")</f>
        <v>Sinjara Ram</v>
      </c>
      <c s="229" t="str">
        <f>IFERROR(IF('STUDENT DATA SHEET '!K8="","",'STUDENT DATA SHEET '!K8),"")</f>
        <v>Parmeshvari</v>
      </c>
      <c s="229"/>
      <c s="102"/>
      <c s="102"/>
      <c s="102"/>
      <c s="102"/>
      <c s="102"/>
      <c s="102"/>
      <c s="102"/>
      <c s="102"/>
      <c s="102"/>
      <c s="102"/>
      <c s="102"/>
      <c s="102"/>
      <c s="102"/>
      <c s="102"/>
      <c s="102"/>
      <c s="102"/>
      <c s="102"/>
      <c s="102"/>
      <c s="102"/>
      <c s="102"/>
      <c s="102"/>
      <c s="102"/>
      <c s="102"/>
      <c s="102"/>
      <c s="102"/>
      <c s="102"/>
      <c s="102"/>
      <c s="102"/>
      <c s="102"/>
      <c s="102"/>
      <c s="102"/>
      <c s="102"/>
      <c s="89">
        <f>IF(B7="","",_xlfn.AGGREGATE(3,5,$B$6:B7))</f>
        <v>2</v>
      </c>
      <c s="102"/>
      <c s="102"/>
      <c s="102"/>
      <c s="102"/>
      <c s="102"/>
      <c s="102"/>
      <c s="102"/>
      <c s="102"/>
      <c s="102"/>
      <c s="102"/>
      <c s="102"/>
      <c s="102"/>
      <c s="102"/>
      <c s="102"/>
      <c s="102"/>
      <c s="102"/>
      <c s="102"/>
      <c s="102"/>
      <c s="102"/>
      <c s="102"/>
      <c s="102"/>
      <c s="102"/>
      <c s="102"/>
      <c s="102"/>
      <c s="102"/>
      <c s="102"/>
      <c s="102"/>
      <c s="102"/>
      <c s="102"/>
      <c s="102"/>
      <c s="252">
        <f t="shared" si="18" ref="BX7:BX70">IFERROR(IF($I7="","",COUNT($M7:$AR7,$AT7:$BW7)),"")</f>
        <v>0</v>
      </c>
      <c s="252">
        <f>IF($I7="","",'DEC 24'!$BZ7)</f>
        <v>0</v>
      </c>
      <c s="253">
        <f t="shared" si="19" ref="BZ7:BZ70">IF($I7="","",SUM($BX7:$BY7))</f>
        <v>0</v>
      </c>
      <c s="252">
        <f t="shared" si="20" ref="CA7:CA70">IF($I7="","",COUNTIF($M7:$BW7,"A"))</f>
        <v>0</v>
      </c>
      <c s="252">
        <f>IF($I7="","",'DEC 24'!$CC7)</f>
        <v>0</v>
      </c>
      <c s="253">
        <f t="shared" si="21" ref="CC7:CC70">IF($I7="","",SUM($CA7:$CB7))</f>
        <v>0</v>
      </c>
      <c s="252">
        <f t="shared" si="22" ref="CD7:CD70">IF($I7="","",COUNTIF($M7:$BW7,"L"))</f>
        <v>0</v>
      </c>
      <c s="252">
        <f>IF($I7="","",'DEC 24'!$CF7)</f>
        <v>0</v>
      </c>
      <c s="253">
        <f t="shared" si="23" ref="CF7:CF70">IF($I7="","",SUM($CD7:$CE7))</f>
        <v>0</v>
      </c>
      <c s="253"/>
      <c s="249">
        <v>1</v>
      </c>
      <c s="298"/>
      <c s="298"/>
      <c s="298"/>
      <c s="254">
        <f t="shared" si="24" ref="CL7:CL70">IFERROR(IF($BX7="","",COUNT($M7:$AR7,$AT7:$BW7)/2),"")</f>
        <v>0</v>
      </c>
      <c s="298"/>
      <c s="298"/>
      <c s="298"/>
      <c s="298"/>
      <c s="298"/>
      <c s="298"/>
      <c s="298"/>
      <c s="298"/>
    </row>
    <row r="8" spans="1:98" ht="20.25" customHeight="1">
      <c r="A8" s="249">
        <f>IF(B8="","",_xlfn.AGGREGATE(3,5,$B$6:B8))</f>
        <v>3</v>
      </c>
      <c s="229">
        <f>IFERROR(IF('STUDENT DATA SHEET '!B9="","",'STUDENT DATA SHEET '!B9),"")</f>
        <v>2</v>
      </c>
      <c s="229" t="str">
        <f>IFERROR(IF('STUDENT DATA SHEET '!C9="","",'STUDENT DATA SHEET '!C9),"")</f>
        <v>A</v>
      </c>
      <c s="229">
        <f>IFERROR(IF('STUDENT DATA SHEET '!D9="","",'STUDENT DATA SHEET '!D9),"")</f>
        <v>624</v>
      </c>
      <c s="250" t="str">
        <f>IFERROR(IF('STUDENT DATA SHEET '!E9="","",'STUDENT DATA SHEET '!E9),"")</f>
        <v/>
      </c>
      <c s="251">
        <f>IFERROR(IF('STUDENT DATA SHEET '!F9="","",'STUDENT DATA SHEET '!F9),"")</f>
        <v>42879</v>
      </c>
      <c s="229" t="str">
        <f>IFERROR(IF('STUDENT DATA SHEET '!G9="","",'STUDENT DATA SHEET '!G9),"")</f>
        <v>M</v>
      </c>
      <c s="229" t="str">
        <f>IFERROR(IF('STUDENT DATA SHEET '!H9="","",'STUDENT DATA SHEET '!H9),"")</f>
        <v>OBC</v>
      </c>
      <c s="229" t="str">
        <f>IFERROR(UPPER(IF('STUDENT DATA SHEET '!I9="","",'STUDENT DATA SHEET '!I9)),"")</f>
        <v>BHERU RAM</v>
      </c>
      <c s="229" t="str">
        <f>IFERROR(IF('STUDENT DATA SHEET '!J9="","",'STUDENT DATA SHEET '!J9),"")</f>
        <v>Hansraj</v>
      </c>
      <c s="229" t="str">
        <f>IFERROR(IF('STUDENT DATA SHEET '!K9="","",'STUDENT DATA SHEET '!K9),"")</f>
        <v>Sanju Devi</v>
      </c>
      <c s="229"/>
      <c s="102"/>
      <c s="102"/>
      <c s="102"/>
      <c s="102"/>
      <c s="102"/>
      <c s="102"/>
      <c s="102"/>
      <c s="102"/>
      <c s="102"/>
      <c s="102"/>
      <c s="102"/>
      <c s="102"/>
      <c s="102"/>
      <c s="102"/>
      <c s="102"/>
      <c s="102"/>
      <c s="102"/>
      <c s="102"/>
      <c s="102"/>
      <c s="102"/>
      <c s="102"/>
      <c s="102"/>
      <c s="102"/>
      <c s="102"/>
      <c s="102"/>
      <c s="102"/>
      <c s="102"/>
      <c s="102"/>
      <c s="102"/>
      <c s="102"/>
      <c s="102"/>
      <c s="102"/>
      <c s="89">
        <f>IF(B8="","",_xlfn.AGGREGATE(3,5,$B$6:B8))</f>
        <v>3</v>
      </c>
      <c s="102"/>
      <c s="102"/>
      <c s="102"/>
      <c s="102"/>
      <c s="102"/>
      <c s="102"/>
      <c s="102"/>
      <c s="102"/>
      <c s="102"/>
      <c s="102"/>
      <c s="102"/>
      <c s="102"/>
      <c s="102"/>
      <c s="102"/>
      <c s="102"/>
      <c s="102"/>
      <c s="102"/>
      <c s="102"/>
      <c s="102"/>
      <c s="102"/>
      <c s="102"/>
      <c s="102"/>
      <c s="102"/>
      <c s="102"/>
      <c s="102"/>
      <c s="102"/>
      <c s="102"/>
      <c s="102"/>
      <c s="102"/>
      <c s="102"/>
      <c s="252">
        <f t="shared" si="18"/>
        <v>0</v>
      </c>
      <c s="252">
        <f>IF($I8="","",'DEC 24'!$BZ8)</f>
        <v>0</v>
      </c>
      <c s="253">
        <f t="shared" si="19"/>
        <v>0</v>
      </c>
      <c s="252">
        <f t="shared" si="20"/>
        <v>0</v>
      </c>
      <c s="252">
        <f>IF($I8="","",'DEC 24'!$CC8)</f>
        <v>0</v>
      </c>
      <c s="253">
        <f t="shared" si="21"/>
        <v>0</v>
      </c>
      <c s="252">
        <f t="shared" si="22"/>
        <v>0</v>
      </c>
      <c s="252">
        <f>IF($I8="","",'DEC 24'!$CF8)</f>
        <v>0</v>
      </c>
      <c s="253">
        <f t="shared" si="23"/>
        <v>0</v>
      </c>
      <c s="253"/>
      <c s="249">
        <v>2</v>
      </c>
      <c s="298"/>
      <c s="298"/>
      <c s="298"/>
      <c s="254">
        <f t="shared" si="24"/>
        <v>0</v>
      </c>
      <c s="298"/>
      <c s="298"/>
      <c s="298"/>
      <c s="298"/>
      <c s="298"/>
      <c s="298"/>
      <c s="298"/>
      <c s="298"/>
    </row>
    <row r="9" spans="1:98" ht="20.25" customHeight="1">
      <c r="A9" s="249">
        <f>IF(B9="","",_xlfn.AGGREGATE(3,5,$B$6:B9))</f>
        <v>4</v>
      </c>
      <c s="229">
        <f>IFERROR(IF('STUDENT DATA SHEET '!B10="","",'STUDENT DATA SHEET '!B10),"")</f>
        <v>2</v>
      </c>
      <c s="229" t="str">
        <f>IFERROR(IF('STUDENT DATA SHEET '!C10="","",'STUDENT DATA SHEET '!C10),"")</f>
        <v>A</v>
      </c>
      <c s="229">
        <f>IFERROR(IF('STUDENT DATA SHEET '!D10="","",'STUDENT DATA SHEET '!D10),"")</f>
        <v>673</v>
      </c>
      <c s="250">
        <f>IFERROR(IF('STUDENT DATA SHEET '!E10="","",'STUDENT DATA SHEET '!E10),"")</f>
        <v>45140</v>
      </c>
      <c s="251">
        <f>IFERROR(IF('STUDENT DATA SHEET '!F10="","",'STUDENT DATA SHEET '!F10),"")</f>
        <v>42952</v>
      </c>
      <c s="229" t="str">
        <f>IFERROR(IF('STUDENT DATA SHEET '!G10="","",'STUDENT DATA SHEET '!G10),"")</f>
        <v>M</v>
      </c>
      <c s="229" t="str">
        <f>IFERROR(IF('STUDENT DATA SHEET '!H10="","",'STUDENT DATA SHEET '!H10),"")</f>
        <v>OBC</v>
      </c>
      <c s="229" t="str">
        <f>IFERROR(UPPER(IF('STUDENT DATA SHEET '!I10="","",'STUDENT DATA SHEET '!I10)),"")</f>
        <v>BHUPENDRA</v>
      </c>
      <c s="229" t="str">
        <f>IFERROR(IF('STUDENT DATA SHEET '!J10="","",'STUDENT DATA SHEET '!J10),"")</f>
        <v>Harji Ram Mahala</v>
      </c>
      <c s="229" t="str">
        <f>IFERROR(IF('STUDENT DATA SHEET '!K10="","",'STUDENT DATA SHEET '!K10),"")</f>
        <v>Dimpal Kumari</v>
      </c>
      <c s="229"/>
      <c s="102"/>
      <c s="102"/>
      <c s="102"/>
      <c s="102"/>
      <c s="102"/>
      <c s="102"/>
      <c s="102"/>
      <c s="102"/>
      <c s="102"/>
      <c s="102"/>
      <c s="102"/>
      <c s="102"/>
      <c s="102"/>
      <c s="102"/>
      <c s="102"/>
      <c s="102"/>
      <c s="102"/>
      <c s="102"/>
      <c s="102"/>
      <c s="102"/>
      <c s="102"/>
      <c s="102"/>
      <c s="102"/>
      <c s="102"/>
      <c s="102"/>
      <c s="102"/>
      <c s="102"/>
      <c s="102"/>
      <c s="102"/>
      <c s="102"/>
      <c s="102"/>
      <c s="102"/>
      <c s="89">
        <f>IF(B9="","",_xlfn.AGGREGATE(3,5,$B$6:B9))</f>
        <v>4</v>
      </c>
      <c s="102"/>
      <c s="102"/>
      <c s="102"/>
      <c s="102"/>
      <c s="102"/>
      <c s="102"/>
      <c s="102"/>
      <c s="102"/>
      <c s="102"/>
      <c s="102"/>
      <c s="102"/>
      <c s="102"/>
      <c s="102"/>
      <c s="102"/>
      <c s="102"/>
      <c s="102"/>
      <c s="102"/>
      <c s="102"/>
      <c s="102"/>
      <c s="102"/>
      <c s="102"/>
      <c s="102"/>
      <c s="102"/>
      <c s="102"/>
      <c s="102"/>
      <c s="102"/>
      <c s="102"/>
      <c s="102"/>
      <c s="102"/>
      <c s="102"/>
      <c s="252">
        <f t="shared" si="18"/>
        <v>0</v>
      </c>
      <c s="252">
        <f>IF($I9="","",'DEC 24'!$BZ9)</f>
        <v>0</v>
      </c>
      <c s="253">
        <f t="shared" si="19"/>
        <v>0</v>
      </c>
      <c s="252">
        <f t="shared" si="20"/>
        <v>0</v>
      </c>
      <c s="252">
        <f>IF($I9="","",'DEC 24'!$CC9)</f>
        <v>0</v>
      </c>
      <c s="253">
        <f t="shared" si="21"/>
        <v>0</v>
      </c>
      <c s="252">
        <f t="shared" si="22"/>
        <v>0</v>
      </c>
      <c s="252">
        <f>IF($I9="","",'DEC 24'!$CF9)</f>
        <v>0</v>
      </c>
      <c s="253">
        <f t="shared" si="23"/>
        <v>0</v>
      </c>
      <c s="253"/>
      <c s="249">
        <v>3</v>
      </c>
      <c s="298"/>
      <c s="298"/>
      <c s="298"/>
      <c s="254">
        <f t="shared" si="24"/>
        <v>0</v>
      </c>
      <c s="298"/>
      <c s="298"/>
      <c s="298"/>
      <c s="298"/>
      <c s="298"/>
      <c s="298"/>
      <c s="298"/>
      <c s="298"/>
    </row>
    <row r="10" spans="1:98" ht="20.25" customHeight="1">
      <c r="A10" s="249">
        <f>IF(B10="","",_xlfn.AGGREGATE(3,5,$B$6:B10))</f>
        <v>5</v>
      </c>
      <c s="229">
        <f>IFERROR(IF('STUDENT DATA SHEET '!B11="","",'STUDENT DATA SHEET '!B11),"")</f>
        <v>2</v>
      </c>
      <c s="229" t="str">
        <f>IFERROR(IF('STUDENT DATA SHEET '!C11="","",'STUDENT DATA SHEET '!C11),"")</f>
        <v>A</v>
      </c>
      <c s="229">
        <f>IFERROR(IF('STUDENT DATA SHEET '!D11="","",'STUDENT DATA SHEET '!D11),"")</f>
        <v>631</v>
      </c>
      <c s="250" t="str">
        <f>IFERROR(IF('STUDENT DATA SHEET '!E11="","",'STUDENT DATA SHEET '!E11),"")</f>
        <v/>
      </c>
      <c s="251">
        <f>IFERROR(IF('STUDENT DATA SHEET '!F11="","",'STUDENT DATA SHEET '!F11),"")</f>
        <v>42933</v>
      </c>
      <c s="229" t="str">
        <f>IFERROR(IF('STUDENT DATA SHEET '!G11="","",'STUDENT DATA SHEET '!G11),"")</f>
        <v>F</v>
      </c>
      <c s="229" t="str">
        <f>IFERROR(IF('STUDENT DATA SHEET '!H11="","",'STUDENT DATA SHEET '!H11),"")</f>
        <v>OBC</v>
      </c>
      <c s="229" t="str">
        <f>IFERROR(UPPER(IF('STUDENT DATA SHEET '!I11="","",'STUDENT DATA SHEET '!I11)),"")</f>
        <v>CHETNA</v>
      </c>
      <c s="229" t="str">
        <f>IFERROR(IF('STUDENT DATA SHEET '!J11="","",'STUDENT DATA SHEET '!J11),"")</f>
        <v>Harji Ram</v>
      </c>
      <c s="229" t="str">
        <f>IFERROR(IF('STUDENT DATA SHEET '!K11="","",'STUDENT DATA SHEET '!K11),"")</f>
        <v>Bhagoti</v>
      </c>
      <c s="229"/>
      <c s="102"/>
      <c s="102"/>
      <c s="102"/>
      <c s="102"/>
      <c s="102"/>
      <c s="102"/>
      <c s="102"/>
      <c s="102"/>
      <c s="102"/>
      <c s="102"/>
      <c s="102"/>
      <c s="102"/>
      <c s="102"/>
      <c s="102"/>
      <c s="102"/>
      <c s="102"/>
      <c s="102"/>
      <c s="102"/>
      <c s="102"/>
      <c s="102"/>
      <c s="102"/>
      <c s="102"/>
      <c s="102"/>
      <c s="102"/>
      <c s="102"/>
      <c s="102"/>
      <c s="102"/>
      <c s="102"/>
      <c s="102"/>
      <c s="102"/>
      <c s="102"/>
      <c s="102"/>
      <c s="89">
        <f>IF(B10="","",_xlfn.AGGREGATE(3,5,$B$6:B10))</f>
        <v>5</v>
      </c>
      <c s="102"/>
      <c s="102"/>
      <c s="102"/>
      <c s="102"/>
      <c s="102"/>
      <c s="102"/>
      <c s="102"/>
      <c s="102"/>
      <c s="102"/>
      <c s="102"/>
      <c s="102"/>
      <c s="102"/>
      <c s="102"/>
      <c s="102"/>
      <c s="102"/>
      <c s="102"/>
      <c s="102"/>
      <c s="102"/>
      <c s="102"/>
      <c s="102"/>
      <c s="102"/>
      <c s="102"/>
      <c s="102"/>
      <c s="102"/>
      <c s="102"/>
      <c s="102"/>
      <c s="102"/>
      <c s="102"/>
      <c s="102"/>
      <c s="102"/>
      <c s="252">
        <f t="shared" si="18"/>
        <v>0</v>
      </c>
      <c s="252">
        <f>IF($I10="","",'DEC 24'!$BZ10)</f>
        <v>0</v>
      </c>
      <c s="253">
        <f t="shared" si="19"/>
        <v>0</v>
      </c>
      <c s="252">
        <f t="shared" si="20"/>
        <v>0</v>
      </c>
      <c s="252">
        <f>IF($I10="","",'DEC 24'!$CC10)</f>
        <v>0</v>
      </c>
      <c s="253">
        <f t="shared" si="21"/>
        <v>0</v>
      </c>
      <c s="252">
        <f t="shared" si="22"/>
        <v>0</v>
      </c>
      <c s="252">
        <f>IF($I10="","",'DEC 24'!$CF10)</f>
        <v>0</v>
      </c>
      <c s="253">
        <f t="shared" si="23"/>
        <v>0</v>
      </c>
      <c s="253"/>
      <c s="249">
        <v>4</v>
      </c>
      <c s="298"/>
      <c s="298"/>
      <c s="298"/>
      <c s="254">
        <f t="shared" si="24"/>
        <v>0</v>
      </c>
      <c s="298"/>
      <c s="298"/>
      <c s="298"/>
      <c s="298"/>
      <c s="298"/>
      <c s="298"/>
      <c s="298"/>
      <c s="298"/>
    </row>
    <row r="11" spans="1:98" ht="20.25" customHeight="1">
      <c r="A11" s="249">
        <f>IF(B11="","",_xlfn.AGGREGATE(3,5,$B$6:B11))</f>
        <v>6</v>
      </c>
      <c s="229">
        <f>IFERROR(IF('STUDENT DATA SHEET '!B12="","",'STUDENT DATA SHEET '!B12),"")</f>
        <v>2</v>
      </c>
      <c s="229" t="str">
        <f>IFERROR(IF('STUDENT DATA SHEET '!C12="","",'STUDENT DATA SHEET '!C12),"")</f>
        <v>A</v>
      </c>
      <c s="229">
        <f>IFERROR(IF('STUDENT DATA SHEET '!D12="","",'STUDENT DATA SHEET '!D12),"")</f>
        <v>619</v>
      </c>
      <c s="250" t="str">
        <f>IFERROR(IF('STUDENT DATA SHEET '!E12="","",'STUDENT DATA SHEET '!E12),"")</f>
        <v/>
      </c>
      <c s="251">
        <f>IFERROR(IF('STUDENT DATA SHEET '!F12="","",'STUDENT DATA SHEET '!F12),"")</f>
        <v>42790</v>
      </c>
      <c s="229" t="str">
        <f>IFERROR(IF('STUDENT DATA SHEET '!G12="","",'STUDENT DATA SHEET '!G12),"")</f>
        <v>M</v>
      </c>
      <c s="229" t="str">
        <f>IFERROR(IF('STUDENT DATA SHEET '!H12="","",'STUDENT DATA SHEET '!H12),"")</f>
        <v>SC</v>
      </c>
      <c s="229" t="str">
        <f>IFERROR(UPPER(IF('STUDENT DATA SHEET '!I12="","",'STUDENT DATA SHEET '!I12)),"")</f>
        <v>DEEPAK BHATI</v>
      </c>
      <c s="229" t="str">
        <f>IFERROR(IF('STUDENT DATA SHEET '!J12="","",'STUDENT DATA SHEET '!J12),"")</f>
        <v>Ashok</v>
      </c>
      <c s="229" t="str">
        <f>IFERROR(IF('STUDENT DATA SHEET '!K12="","",'STUDENT DATA SHEET '!K12),"")</f>
        <v>Ragani Devi</v>
      </c>
      <c s="229"/>
      <c s="102"/>
      <c s="102"/>
      <c s="102"/>
      <c s="102"/>
      <c s="102"/>
      <c s="102"/>
      <c s="102"/>
      <c s="102"/>
      <c s="102"/>
      <c s="102"/>
      <c s="102"/>
      <c s="102"/>
      <c s="102"/>
      <c s="102"/>
      <c s="102"/>
      <c s="102"/>
      <c s="102"/>
      <c s="102"/>
      <c s="102"/>
      <c s="102"/>
      <c s="102"/>
      <c s="102"/>
      <c s="102"/>
      <c s="102"/>
      <c s="102"/>
      <c s="102"/>
      <c s="102"/>
      <c s="102"/>
      <c s="102"/>
      <c s="102"/>
      <c s="102"/>
      <c s="102"/>
      <c s="89">
        <f>IF(B11="","",_xlfn.AGGREGATE(3,5,$B$6:B11))</f>
        <v>6</v>
      </c>
      <c s="102"/>
      <c s="102"/>
      <c s="102"/>
      <c s="102"/>
      <c s="102"/>
      <c s="102"/>
      <c s="102"/>
      <c s="102"/>
      <c s="102"/>
      <c s="102"/>
      <c s="102"/>
      <c s="102"/>
      <c s="102"/>
      <c s="102"/>
      <c s="102"/>
      <c s="102"/>
      <c s="102"/>
      <c s="102"/>
      <c s="102"/>
      <c s="102"/>
      <c s="102"/>
      <c s="102"/>
      <c s="102"/>
      <c s="102"/>
      <c s="102"/>
      <c s="102"/>
      <c s="102"/>
      <c s="102"/>
      <c s="102"/>
      <c s="102"/>
      <c s="252">
        <f t="shared" si="18"/>
        <v>0</v>
      </c>
      <c s="252">
        <f>IF($I11="","",'DEC 24'!$BZ11)</f>
        <v>0</v>
      </c>
      <c s="253">
        <f t="shared" si="19"/>
        <v>0</v>
      </c>
      <c s="252">
        <f t="shared" si="20"/>
        <v>0</v>
      </c>
      <c s="252">
        <f>IF($I11="","",'DEC 24'!$CC11)</f>
        <v>0</v>
      </c>
      <c s="253">
        <f t="shared" si="21"/>
        <v>0</v>
      </c>
      <c s="252">
        <f t="shared" si="22"/>
        <v>0</v>
      </c>
      <c s="252">
        <f>IF($I11="","",'DEC 24'!$CF11)</f>
        <v>0</v>
      </c>
      <c s="253">
        <f t="shared" si="23"/>
        <v>0</v>
      </c>
      <c s="253"/>
      <c s="249">
        <v>5</v>
      </c>
      <c s="298"/>
      <c s="298"/>
      <c s="298"/>
      <c s="254">
        <f t="shared" si="24"/>
        <v>0</v>
      </c>
      <c s="298"/>
      <c s="298"/>
      <c s="298"/>
      <c s="298"/>
      <c s="298"/>
      <c s="298"/>
      <c s="298"/>
      <c s="298"/>
    </row>
    <row r="12" spans="1:98" ht="20.25" customHeight="1">
      <c r="A12" s="249">
        <f>IF(B12="","",_xlfn.AGGREGATE(3,5,$B$6:B12))</f>
        <v>7</v>
      </c>
      <c s="229">
        <f>IFERROR(IF('STUDENT DATA SHEET '!B13="","",'STUDENT DATA SHEET '!B13),"")</f>
        <v>2</v>
      </c>
      <c s="229" t="str">
        <f>IFERROR(IF('STUDENT DATA SHEET '!C13="","",'STUDENT DATA SHEET '!C13),"")</f>
        <v>A</v>
      </c>
      <c s="229">
        <f>IFERROR(IF('STUDENT DATA SHEET '!D13="","",'STUDENT DATA SHEET '!D13),"")</f>
        <v>620</v>
      </c>
      <c s="250" t="str">
        <f>IFERROR(IF('STUDENT DATA SHEET '!E13="","",'STUDENT DATA SHEET '!E13),"")</f>
        <v/>
      </c>
      <c s="251">
        <f>IFERROR(IF('STUDENT DATA SHEET '!F13="","",'STUDENT DATA SHEET '!F13),"")</f>
        <v>42005</v>
      </c>
      <c s="229" t="str">
        <f>IFERROR(IF('STUDENT DATA SHEET '!G13="","",'STUDENT DATA SHEET '!G13),"")</f>
        <v>M</v>
      </c>
      <c s="229" t="str">
        <f>IFERROR(IF('STUDENT DATA SHEET '!H13="","",'STUDENT DATA SHEET '!H13),"")</f>
        <v>SC</v>
      </c>
      <c s="229" t="str">
        <f>IFERROR(UPPER(IF('STUDENT DATA SHEET '!I13="","",'STUDENT DATA SHEET '!I13)),"")</f>
        <v>GAJENDRA</v>
      </c>
      <c s="229" t="str">
        <f>IFERROR(IF('STUDENT DATA SHEET '!J13="","",'STUDENT DATA SHEET '!J13),"")</f>
        <v>Pema Ram</v>
      </c>
      <c s="229" t="str">
        <f>IFERROR(IF('STUDENT DATA SHEET '!K13="","",'STUDENT DATA SHEET '!K13),"")</f>
        <v>Sayari Devi</v>
      </c>
      <c s="229"/>
      <c s="102"/>
      <c s="102"/>
      <c s="102"/>
      <c s="102"/>
      <c s="102"/>
      <c s="102"/>
      <c s="102"/>
      <c s="102"/>
      <c s="102"/>
      <c s="102"/>
      <c s="102"/>
      <c s="102"/>
      <c s="102"/>
      <c s="102"/>
      <c s="102"/>
      <c s="102"/>
      <c s="102"/>
      <c s="102"/>
      <c s="102"/>
      <c s="102"/>
      <c s="102"/>
      <c s="102"/>
      <c s="102"/>
      <c s="102"/>
      <c s="102"/>
      <c s="102"/>
      <c s="102"/>
      <c s="102"/>
      <c s="102"/>
      <c s="102"/>
      <c s="102"/>
      <c s="102"/>
      <c s="89">
        <f>IF(B12="","",_xlfn.AGGREGATE(3,5,$B$6:B12))</f>
        <v>7</v>
      </c>
      <c s="102"/>
      <c s="102"/>
      <c s="102"/>
      <c s="102"/>
      <c s="102"/>
      <c s="102"/>
      <c s="102"/>
      <c s="102"/>
      <c s="102"/>
      <c s="102"/>
      <c s="102"/>
      <c s="102"/>
      <c s="102"/>
      <c s="102"/>
      <c s="102"/>
      <c s="102"/>
      <c s="102"/>
      <c s="102"/>
      <c s="102"/>
      <c s="102"/>
      <c s="102"/>
      <c s="102"/>
      <c s="102"/>
      <c s="102"/>
      <c s="102"/>
      <c s="102"/>
      <c s="102"/>
      <c s="102"/>
      <c s="102"/>
      <c s="102"/>
      <c s="252">
        <f t="shared" si="18"/>
        <v>0</v>
      </c>
      <c s="252">
        <f>IF($I12="","",'DEC 24'!$BZ12)</f>
        <v>0</v>
      </c>
      <c s="253">
        <f t="shared" si="19"/>
        <v>0</v>
      </c>
      <c s="252">
        <f t="shared" si="20"/>
        <v>0</v>
      </c>
      <c s="252">
        <f>IF($I12="","",'DEC 24'!$CC12)</f>
        <v>0</v>
      </c>
      <c s="253">
        <f t="shared" si="21"/>
        <v>0</v>
      </c>
      <c s="252">
        <f t="shared" si="22"/>
        <v>0</v>
      </c>
      <c s="252">
        <f>IF($I12="","",'DEC 24'!$CF12)</f>
        <v>0</v>
      </c>
      <c s="253">
        <f t="shared" si="23"/>
        <v>0</v>
      </c>
      <c s="253"/>
      <c s="249">
        <v>6</v>
      </c>
      <c s="298"/>
      <c s="298"/>
      <c s="298"/>
      <c s="254">
        <f t="shared" si="24"/>
        <v>0</v>
      </c>
      <c s="298"/>
      <c s="298"/>
      <c s="298"/>
      <c s="298"/>
      <c s="298"/>
      <c s="298"/>
      <c s="298"/>
      <c s="298"/>
    </row>
    <row r="13" spans="1:98" ht="20.25" customHeight="1">
      <c r="A13" s="249">
        <f>IF(B13="","",_xlfn.AGGREGATE(3,5,$B$6:B13))</f>
        <v>8</v>
      </c>
      <c s="229">
        <f>IFERROR(IF('STUDENT DATA SHEET '!B14="","",'STUDENT DATA SHEET '!B14),"")</f>
        <v>2</v>
      </c>
      <c s="229" t="str">
        <f>IFERROR(IF('STUDENT DATA SHEET '!C14="","",'STUDENT DATA SHEET '!C14),"")</f>
        <v>A</v>
      </c>
      <c s="229">
        <f>IFERROR(IF('STUDENT DATA SHEET '!D14="","",'STUDENT DATA SHEET '!D14),"")</f>
        <v>651</v>
      </c>
      <c s="250" t="str">
        <f>IFERROR(IF('STUDENT DATA SHEET '!E14="","",'STUDENT DATA SHEET '!E14),"")</f>
        <v/>
      </c>
      <c s="251">
        <f>IFERROR(IF('STUDENT DATA SHEET '!F14="","",'STUDENT DATA SHEET '!F14),"")</f>
        <v>42868</v>
      </c>
      <c s="229" t="str">
        <f>IFERROR(IF('STUDENT DATA SHEET '!G14="","",'STUDENT DATA SHEET '!G14),"")</f>
        <v>F</v>
      </c>
      <c s="229" t="str">
        <f>IFERROR(IF('STUDENT DATA SHEET '!H14="","",'STUDENT DATA SHEET '!H14),"")</f>
        <v>SC</v>
      </c>
      <c s="229" t="str">
        <f>IFERROR(UPPER(IF('STUDENT DATA SHEET '!I14="","",'STUDENT DATA SHEET '!I14)),"")</f>
        <v>KAVITA</v>
      </c>
      <c s="229" t="str">
        <f>IFERROR(IF('STUDENT DATA SHEET '!J14="","",'STUDENT DATA SHEET '!J14),"")</f>
        <v>Jetha Ram</v>
      </c>
      <c s="229" t="str">
        <f>IFERROR(IF('STUDENT DATA SHEET '!K14="","",'STUDENT DATA SHEET '!K14),"")</f>
        <v>Chhoti Devi</v>
      </c>
      <c s="229"/>
      <c s="102"/>
      <c s="102"/>
      <c s="102"/>
      <c s="102"/>
      <c s="102"/>
      <c s="102"/>
      <c s="102"/>
      <c s="102"/>
      <c s="102"/>
      <c s="102"/>
      <c s="102"/>
      <c s="102"/>
      <c s="102"/>
      <c s="102"/>
      <c s="102"/>
      <c s="102"/>
      <c s="102"/>
      <c s="102"/>
      <c s="102"/>
      <c s="102"/>
      <c s="102"/>
      <c s="102"/>
      <c s="102"/>
      <c s="102"/>
      <c s="102"/>
      <c s="102"/>
      <c s="102"/>
      <c s="102"/>
      <c s="102"/>
      <c s="102"/>
      <c s="102"/>
      <c s="102"/>
      <c s="89">
        <f>IF(B13="","",_xlfn.AGGREGATE(3,5,$B$6:B13))</f>
        <v>8</v>
      </c>
      <c s="102"/>
      <c s="102"/>
      <c s="102"/>
      <c s="102"/>
      <c s="102"/>
      <c s="102"/>
      <c s="102"/>
      <c s="102"/>
      <c s="102"/>
      <c s="102"/>
      <c s="102"/>
      <c s="102"/>
      <c s="102"/>
      <c s="102"/>
      <c s="102"/>
      <c s="102"/>
      <c s="102"/>
      <c s="102"/>
      <c s="102"/>
      <c s="102"/>
      <c s="102"/>
      <c s="102"/>
      <c s="102"/>
      <c s="102"/>
      <c s="102"/>
      <c s="102"/>
      <c s="102"/>
      <c s="102"/>
      <c s="102"/>
      <c s="102"/>
      <c s="252">
        <f t="shared" si="18"/>
        <v>0</v>
      </c>
      <c s="252">
        <f>IF($I13="","",'DEC 24'!$BZ13)</f>
        <v>0</v>
      </c>
      <c s="253">
        <f t="shared" si="19"/>
        <v>0</v>
      </c>
      <c s="252">
        <f t="shared" si="20"/>
        <v>0</v>
      </c>
      <c s="252">
        <f>IF($I13="","",'DEC 24'!$CC13)</f>
        <v>0</v>
      </c>
      <c s="253">
        <f t="shared" si="21"/>
        <v>0</v>
      </c>
      <c s="252">
        <f t="shared" si="22"/>
        <v>0</v>
      </c>
      <c s="252">
        <f>IF($I13="","",'DEC 24'!$CF13)</f>
        <v>0</v>
      </c>
      <c s="253">
        <f t="shared" si="23"/>
        <v>0</v>
      </c>
      <c s="253"/>
      <c s="249">
        <v>7</v>
      </c>
      <c s="298"/>
      <c s="298"/>
      <c s="298"/>
      <c s="254">
        <f t="shared" si="24"/>
        <v>0</v>
      </c>
      <c s="298"/>
      <c s="298"/>
      <c s="298"/>
      <c s="298"/>
      <c s="298"/>
      <c s="298"/>
      <c s="298"/>
      <c s="298"/>
    </row>
    <row r="14" spans="1:98" ht="20.25" customHeight="1">
      <c r="A14" s="249">
        <f>IF(B14="","",_xlfn.AGGREGATE(3,5,$B$6:B14))</f>
        <v>9</v>
      </c>
      <c s="229">
        <f>IFERROR(IF('STUDENT DATA SHEET '!B15="","",'STUDENT DATA SHEET '!B15),"")</f>
        <v>2</v>
      </c>
      <c s="229" t="str">
        <f>IFERROR(IF('STUDENT DATA SHEET '!C15="","",'STUDENT DATA SHEET '!C15),"")</f>
        <v>A</v>
      </c>
      <c s="229">
        <f>IFERROR(IF('STUDENT DATA SHEET '!D15="","",'STUDENT DATA SHEET '!D15),"")</f>
        <v>666</v>
      </c>
      <c s="250">
        <f>IFERROR(IF('STUDENT DATA SHEET '!E15="","",'STUDENT DATA SHEET '!E15),"")</f>
        <v>45129</v>
      </c>
      <c s="251">
        <f>IFERROR(IF('STUDENT DATA SHEET '!F15="","",'STUDENT DATA SHEET '!F15),"")</f>
        <v>42751</v>
      </c>
      <c s="229" t="str">
        <f>IFERROR(IF('STUDENT DATA SHEET '!G15="","",'STUDENT DATA SHEET '!G15),"")</f>
        <v>F</v>
      </c>
      <c s="229" t="str">
        <f>IFERROR(IF('STUDENT DATA SHEET '!H15="","",'STUDENT DATA SHEET '!H15),"")</f>
        <v>OBC</v>
      </c>
      <c s="229" t="str">
        <f>IFERROR(UPPER(IF('STUDENT DATA SHEET '!I15="","",'STUDENT DATA SHEET '!I15)),"")</f>
        <v>MANISHA</v>
      </c>
      <c s="229" t="str">
        <f>IFERROR(IF('STUDENT DATA SHEET '!J15="","",'STUDENT DATA SHEET '!J15),"")</f>
        <v>Mularam</v>
      </c>
      <c s="229" t="str">
        <f>IFERROR(IF('STUDENT DATA SHEET '!K15="","",'STUDENT DATA SHEET '!K15),"")</f>
        <v>Ganeshi</v>
      </c>
      <c s="229"/>
      <c s="102"/>
      <c s="102"/>
      <c s="102"/>
      <c s="102"/>
      <c s="102"/>
      <c s="102"/>
      <c s="102"/>
      <c s="102"/>
      <c s="102"/>
      <c s="102"/>
      <c s="102"/>
      <c s="102"/>
      <c s="102"/>
      <c s="102"/>
      <c s="102"/>
      <c s="102"/>
      <c s="102"/>
      <c s="102"/>
      <c s="102"/>
      <c s="102"/>
      <c s="102"/>
      <c s="102"/>
      <c s="102"/>
      <c s="102"/>
      <c s="102"/>
      <c s="102"/>
      <c s="102"/>
      <c s="102"/>
      <c s="102"/>
      <c s="102"/>
      <c s="102"/>
      <c s="102"/>
      <c s="89">
        <f>IF(B14="","",_xlfn.AGGREGATE(3,5,$B$6:B14))</f>
        <v>9</v>
      </c>
      <c s="102"/>
      <c s="102"/>
      <c s="102"/>
      <c s="102"/>
      <c s="102"/>
      <c s="102"/>
      <c s="102"/>
      <c s="102"/>
      <c s="102"/>
      <c s="102"/>
      <c s="102"/>
      <c s="102"/>
      <c s="102"/>
      <c s="102"/>
      <c s="102"/>
      <c s="102"/>
      <c s="102"/>
      <c s="102"/>
      <c s="102"/>
      <c s="102"/>
      <c s="102"/>
      <c s="102"/>
      <c s="102"/>
      <c s="102"/>
      <c s="102"/>
      <c s="102"/>
      <c s="102"/>
      <c s="102"/>
      <c s="102"/>
      <c s="102"/>
      <c s="252">
        <f t="shared" si="18"/>
        <v>0</v>
      </c>
      <c s="252">
        <f>IF($I14="","",'DEC 24'!$BZ14)</f>
        <v>0</v>
      </c>
      <c s="253">
        <f t="shared" si="19"/>
        <v>0</v>
      </c>
      <c s="252">
        <f t="shared" si="20"/>
        <v>0</v>
      </c>
      <c s="252">
        <f>IF($I14="","",'DEC 24'!$CC14)</f>
        <v>0</v>
      </c>
      <c s="253">
        <f t="shared" si="21"/>
        <v>0</v>
      </c>
      <c s="252">
        <f t="shared" si="22"/>
        <v>0</v>
      </c>
      <c s="252">
        <f>IF($I14="","",'DEC 24'!$CF14)</f>
        <v>0</v>
      </c>
      <c s="253">
        <f t="shared" si="23"/>
        <v>0</v>
      </c>
      <c s="253"/>
      <c s="249">
        <v>8</v>
      </c>
      <c s="298"/>
      <c s="298"/>
      <c s="298"/>
      <c s="254">
        <f t="shared" si="24"/>
        <v>0</v>
      </c>
      <c s="298"/>
      <c s="298"/>
      <c s="298"/>
      <c s="298"/>
      <c s="298"/>
      <c s="298"/>
      <c s="298"/>
      <c s="298"/>
    </row>
    <row r="15" spans="1:98" ht="20.25" customHeight="1">
      <c r="A15" s="249">
        <f>IF(B15="","",_xlfn.AGGREGATE(3,5,$B$6:B15))</f>
        <v>10</v>
      </c>
      <c s="229">
        <f>IFERROR(IF('STUDENT DATA SHEET '!B16="","",'STUDENT DATA SHEET '!B16),"")</f>
        <v>2</v>
      </c>
      <c s="229" t="str">
        <f>IFERROR(IF('STUDENT DATA SHEET '!C16="","",'STUDENT DATA SHEET '!C16),"")</f>
        <v>A</v>
      </c>
      <c s="229">
        <f>IFERROR(IF('STUDENT DATA SHEET '!D16="","",'STUDENT DATA SHEET '!D16),"")</f>
        <v>665</v>
      </c>
      <c s="250">
        <f>IFERROR(IF('STUDENT DATA SHEET '!E16="","",'STUDENT DATA SHEET '!E16),"")</f>
        <v>45122</v>
      </c>
      <c s="251">
        <f>IFERROR(IF('STUDENT DATA SHEET '!F16="","",'STUDENT DATA SHEET '!F16),"")</f>
        <v>42644</v>
      </c>
      <c s="229" t="str">
        <f>IFERROR(IF('STUDENT DATA SHEET '!G16="","",'STUDENT DATA SHEET '!G16),"")</f>
        <v>M</v>
      </c>
      <c s="229" t="str">
        <f>IFERROR(IF('STUDENT DATA SHEET '!H16="","",'STUDENT DATA SHEET '!H16),"")</f>
        <v>SBC</v>
      </c>
      <c s="229" t="str">
        <f>IFERROR(UPPER(IF('STUDENT DATA SHEET '!I16="","",'STUDENT DATA SHEET '!I16)),"")</f>
        <v>NITESH</v>
      </c>
      <c s="229" t="str">
        <f>IFERROR(IF('STUDENT DATA SHEET '!J16="","",'STUDENT DATA SHEET '!J16),"")</f>
        <v>Nanda Ram Gurjar</v>
      </c>
      <c s="229" t="str">
        <f>IFERROR(IF('STUDENT DATA SHEET '!K16="","",'STUDENT DATA SHEET '!K16),"")</f>
        <v>Munni Devi</v>
      </c>
      <c s="229"/>
      <c s="102"/>
      <c s="102"/>
      <c s="102"/>
      <c s="102"/>
      <c s="102"/>
      <c s="102"/>
      <c s="102"/>
      <c s="102"/>
      <c s="102"/>
      <c s="102"/>
      <c s="102"/>
      <c s="102"/>
      <c s="102"/>
      <c s="102"/>
      <c s="102"/>
      <c s="102"/>
      <c s="102"/>
      <c s="102"/>
      <c s="102"/>
      <c s="102"/>
      <c s="102"/>
      <c s="102"/>
      <c s="102"/>
      <c s="102"/>
      <c s="102"/>
      <c s="102"/>
      <c s="102"/>
      <c s="102"/>
      <c s="102"/>
      <c s="102"/>
      <c s="102"/>
      <c s="102"/>
      <c s="89">
        <f>IF(B15="","",_xlfn.AGGREGATE(3,5,$B$6:B15))</f>
        <v>10</v>
      </c>
      <c s="102"/>
      <c s="102"/>
      <c s="102"/>
      <c s="102"/>
      <c s="102"/>
      <c s="102"/>
      <c s="102"/>
      <c s="102"/>
      <c s="102"/>
      <c s="102"/>
      <c s="102"/>
      <c s="102"/>
      <c s="102"/>
      <c s="102"/>
      <c s="102"/>
      <c s="102"/>
      <c s="102"/>
      <c s="102"/>
      <c s="102"/>
      <c s="102"/>
      <c s="102"/>
      <c s="102"/>
      <c s="102"/>
      <c s="102"/>
      <c s="102"/>
      <c s="102"/>
      <c s="102"/>
      <c s="102"/>
      <c s="102"/>
      <c s="102"/>
      <c s="252">
        <f t="shared" si="18"/>
        <v>0</v>
      </c>
      <c s="252">
        <f>IF($I15="","",'DEC 24'!$BZ15)</f>
        <v>0</v>
      </c>
      <c s="253">
        <f t="shared" si="19"/>
        <v>0</v>
      </c>
      <c s="252">
        <f t="shared" si="20"/>
        <v>0</v>
      </c>
      <c s="252">
        <f>IF($I15="","",'DEC 24'!$CC15)</f>
        <v>0</v>
      </c>
      <c s="253">
        <f t="shared" si="21"/>
        <v>0</v>
      </c>
      <c s="252">
        <f t="shared" si="22"/>
        <v>0</v>
      </c>
      <c s="252">
        <f>IF($I15="","",'DEC 24'!$CF15)</f>
        <v>0</v>
      </c>
      <c s="253">
        <f t="shared" si="23"/>
        <v>0</v>
      </c>
      <c s="253"/>
      <c s="249">
        <v>9</v>
      </c>
      <c s="298"/>
      <c s="298"/>
      <c s="298"/>
      <c s="254">
        <f t="shared" si="24"/>
        <v>0</v>
      </c>
      <c s="298"/>
      <c s="298"/>
      <c s="298"/>
      <c s="298"/>
      <c s="298"/>
      <c s="298"/>
      <c s="298"/>
      <c s="298"/>
    </row>
    <row r="16" spans="1:98" ht="20.25" customHeight="1">
      <c r="A16" s="249">
        <f>IF(B16="","",_xlfn.AGGREGATE(3,5,$B$6:B16))</f>
        <v>11</v>
      </c>
      <c s="229">
        <f>IFERROR(IF('STUDENT DATA SHEET '!B17="","",'STUDENT DATA SHEET '!B17),"")</f>
        <v>2</v>
      </c>
      <c s="229" t="str">
        <f>IFERROR(IF('STUDENT DATA SHEET '!C17="","",'STUDENT DATA SHEET '!C17),"")</f>
        <v>A</v>
      </c>
      <c s="229">
        <f>IFERROR(IF('STUDENT DATA SHEET '!D17="","",'STUDENT DATA SHEET '!D17),"")</f>
        <v>639</v>
      </c>
      <c s="250" t="str">
        <f>IFERROR(IF('STUDENT DATA SHEET '!E17="","",'STUDENT DATA SHEET '!E17),"")</f>
        <v/>
      </c>
      <c s="251">
        <f>IFERROR(IF('STUDENT DATA SHEET '!F17="","",'STUDENT DATA SHEET '!F17),"")</f>
        <v>43012</v>
      </c>
      <c s="229" t="str">
        <f>IFERROR(IF('STUDENT DATA SHEET '!G17="","",'STUDENT DATA SHEET '!G17),"")</f>
        <v>F</v>
      </c>
      <c s="229" t="str">
        <f>IFERROR(IF('STUDENT DATA SHEET '!H17="","",'STUDENT DATA SHEET '!H17),"")</f>
        <v>OBC</v>
      </c>
      <c s="229" t="str">
        <f>IFERROR(UPPER(IF('STUDENT DATA SHEET '!I17="","",'STUDENT DATA SHEET '!I17)),"")</f>
        <v>PALAK</v>
      </c>
      <c s="229" t="str">
        <f>IFERROR(IF('STUDENT DATA SHEET '!J17="","",'STUDENT DATA SHEET '!J17),"")</f>
        <v>Lichhaman Ram</v>
      </c>
      <c s="229" t="str">
        <f>IFERROR(IF('STUDENT DATA SHEET '!K17="","",'STUDENT DATA SHEET '!K17),"")</f>
        <v>Sita Devi</v>
      </c>
      <c s="229"/>
      <c s="102"/>
      <c s="102"/>
      <c s="102"/>
      <c s="102"/>
      <c s="102"/>
      <c s="102"/>
      <c s="102"/>
      <c s="102"/>
      <c s="102"/>
      <c s="102"/>
      <c s="102"/>
      <c s="102"/>
      <c s="102"/>
      <c s="102"/>
      <c s="102"/>
      <c s="102"/>
      <c s="102"/>
      <c s="102"/>
      <c s="102"/>
      <c s="102"/>
      <c s="102"/>
      <c s="102"/>
      <c s="102"/>
      <c s="102"/>
      <c s="102"/>
      <c s="102"/>
      <c s="102"/>
      <c s="102"/>
      <c s="102"/>
      <c s="102"/>
      <c s="102"/>
      <c s="102"/>
      <c s="89">
        <f>IF(B16="","",_xlfn.AGGREGATE(3,5,$B$6:B16))</f>
        <v>11</v>
      </c>
      <c s="102"/>
      <c s="102"/>
      <c s="102"/>
      <c s="102"/>
      <c s="102"/>
      <c s="102"/>
      <c s="102"/>
      <c s="102"/>
      <c s="102"/>
      <c s="102"/>
      <c s="102"/>
      <c s="102"/>
      <c s="102"/>
      <c s="102"/>
      <c s="102"/>
      <c s="102"/>
      <c s="102"/>
      <c s="102"/>
      <c s="102"/>
      <c s="102"/>
      <c s="102"/>
      <c s="102"/>
      <c s="102"/>
      <c s="102"/>
      <c s="102"/>
      <c s="102"/>
      <c s="102"/>
      <c s="102"/>
      <c s="102"/>
      <c s="102"/>
      <c s="252">
        <f t="shared" si="18"/>
        <v>0</v>
      </c>
      <c s="252">
        <f>IF($I16="","",'DEC 24'!$BZ16)</f>
        <v>0</v>
      </c>
      <c s="253">
        <f t="shared" si="19"/>
        <v>0</v>
      </c>
      <c s="252">
        <f t="shared" si="20"/>
        <v>0</v>
      </c>
      <c s="252">
        <f>IF($I16="","",'DEC 24'!$CC16)</f>
        <v>0</v>
      </c>
      <c s="253">
        <f t="shared" si="21"/>
        <v>0</v>
      </c>
      <c s="252">
        <f t="shared" si="22"/>
        <v>0</v>
      </c>
      <c s="252">
        <f>IF($I16="","",'DEC 24'!$CF16)</f>
        <v>0</v>
      </c>
      <c s="253">
        <f t="shared" si="23"/>
        <v>0</v>
      </c>
      <c s="253"/>
      <c s="249">
        <v>10</v>
      </c>
      <c s="298"/>
      <c s="298"/>
      <c s="298"/>
      <c s="254">
        <f t="shared" si="24"/>
        <v>0</v>
      </c>
      <c s="298"/>
      <c s="298"/>
      <c s="298"/>
      <c s="298"/>
      <c s="298"/>
      <c s="298"/>
      <c s="298"/>
      <c s="298"/>
    </row>
    <row r="17" spans="1:98" ht="20.25" customHeight="1">
      <c r="A17" s="249">
        <f>IF(B17="","",_xlfn.AGGREGATE(3,5,$B$6:B17))</f>
        <v>12</v>
      </c>
      <c s="229">
        <f>IFERROR(IF('STUDENT DATA SHEET '!B18="","",'STUDENT DATA SHEET '!B18),"")</f>
        <v>2</v>
      </c>
      <c s="229" t="str">
        <f>IFERROR(IF('STUDENT DATA SHEET '!C18="","",'STUDENT DATA SHEET '!C18),"")</f>
        <v>A</v>
      </c>
      <c s="229">
        <f>IFERROR(IF('STUDENT DATA SHEET '!D18="","",'STUDENT DATA SHEET '!D18),"")</f>
        <v>632</v>
      </c>
      <c s="250" t="str">
        <f>IFERROR(IF('STUDENT DATA SHEET '!E18="","",'STUDENT DATA SHEET '!E18),"")</f>
        <v/>
      </c>
      <c s="251">
        <f>IFERROR(IF('STUDENT DATA SHEET '!F18="","",'STUDENT DATA SHEET '!F18),"")</f>
        <v>43013</v>
      </c>
      <c s="229" t="str">
        <f>IFERROR(IF('STUDENT DATA SHEET '!G18="","",'STUDENT DATA SHEET '!G18),"")</f>
        <v>F</v>
      </c>
      <c s="229" t="str">
        <f>IFERROR(IF('STUDENT DATA SHEET '!H18="","",'STUDENT DATA SHEET '!H18),"")</f>
        <v>OBC</v>
      </c>
      <c s="229" t="str">
        <f>IFERROR(UPPER(IF('STUDENT DATA SHEET '!I18="","",'STUDENT DATA SHEET '!I18)),"")</f>
        <v>POONAM</v>
      </c>
      <c s="229" t="str">
        <f>IFERROR(IF('STUDENT DATA SHEET '!J18="","",'STUDENT DATA SHEET '!J18),"")</f>
        <v>Chena Ram</v>
      </c>
      <c s="229" t="str">
        <f>IFERROR(IF('STUDENT DATA SHEET '!K18="","",'STUDENT DATA SHEET '!K18),"")</f>
        <v>Hira Devi</v>
      </c>
      <c s="229"/>
      <c s="102"/>
      <c s="102"/>
      <c s="102"/>
      <c s="102"/>
      <c s="102"/>
      <c s="102"/>
      <c s="102"/>
      <c s="102"/>
      <c s="102"/>
      <c s="102"/>
      <c s="102"/>
      <c s="102"/>
      <c s="102"/>
      <c s="102"/>
      <c s="102"/>
      <c s="102"/>
      <c s="102"/>
      <c s="102"/>
      <c s="102"/>
      <c s="102"/>
      <c s="102"/>
      <c s="102"/>
      <c s="102"/>
      <c s="102"/>
      <c s="102"/>
      <c s="102"/>
      <c s="102"/>
      <c s="102"/>
      <c s="102"/>
      <c s="102"/>
      <c s="102"/>
      <c s="102"/>
      <c s="89">
        <f>IF(B17="","",_xlfn.AGGREGATE(3,5,$B$6:B17))</f>
        <v>12</v>
      </c>
      <c s="102"/>
      <c s="102"/>
      <c s="102"/>
      <c s="102"/>
      <c s="102"/>
      <c s="102"/>
      <c s="102"/>
      <c s="102"/>
      <c s="102"/>
      <c s="102"/>
      <c s="102"/>
      <c s="102"/>
      <c s="102"/>
      <c s="102"/>
      <c s="102"/>
      <c s="102"/>
      <c s="102"/>
      <c s="102"/>
      <c s="102"/>
      <c s="102"/>
      <c s="102"/>
      <c s="102"/>
      <c s="102"/>
      <c s="102"/>
      <c s="102"/>
      <c s="102"/>
      <c s="102"/>
      <c s="102"/>
      <c s="102"/>
      <c s="102"/>
      <c s="252">
        <f t="shared" si="18"/>
        <v>0</v>
      </c>
      <c s="252">
        <f>IF($I17="","",'DEC 24'!$BZ17)</f>
        <v>0</v>
      </c>
      <c s="253">
        <f t="shared" si="19"/>
        <v>0</v>
      </c>
      <c s="252">
        <f t="shared" si="20"/>
        <v>0</v>
      </c>
      <c s="252">
        <f>IF($I17="","",'DEC 24'!$CC17)</f>
        <v>0</v>
      </c>
      <c s="253">
        <f t="shared" si="21"/>
        <v>0</v>
      </c>
      <c s="252">
        <f t="shared" si="22"/>
        <v>0</v>
      </c>
      <c s="252">
        <f>IF($I17="","",'DEC 24'!$CF17)</f>
        <v>0</v>
      </c>
      <c s="253">
        <f t="shared" si="23"/>
        <v>0</v>
      </c>
      <c s="253"/>
      <c s="249">
        <v>11</v>
      </c>
      <c s="298"/>
      <c s="298"/>
      <c s="298"/>
      <c s="254">
        <f t="shared" si="24"/>
        <v>0</v>
      </c>
      <c s="298"/>
      <c s="298"/>
      <c s="298"/>
      <c s="298"/>
      <c s="298"/>
      <c s="298"/>
      <c s="298"/>
      <c s="298"/>
    </row>
    <row r="18" spans="1:98" ht="20.25" customHeight="1">
      <c r="A18" s="249">
        <f>IF(B18="","",_xlfn.AGGREGATE(3,5,$B$6:B18))</f>
        <v>13</v>
      </c>
      <c s="229">
        <f>IFERROR(IF('STUDENT DATA SHEET '!B19="","",'STUDENT DATA SHEET '!B19),"")</f>
        <v>2</v>
      </c>
      <c s="229" t="str">
        <f>IFERROR(IF('STUDENT DATA SHEET '!C19="","",'STUDENT DATA SHEET '!C19),"")</f>
        <v>A</v>
      </c>
      <c s="229">
        <f>IFERROR(IF('STUDENT DATA SHEET '!D19="","",'STUDENT DATA SHEET '!D19),"")</f>
        <v>617</v>
      </c>
      <c s="250" t="str">
        <f>IFERROR(IF('STUDENT DATA SHEET '!E19="","",'STUDENT DATA SHEET '!E19),"")</f>
        <v/>
      </c>
      <c s="251">
        <f>IFERROR(IF('STUDENT DATA SHEET '!F19="","",'STUDENT DATA SHEET '!F19),"")</f>
        <v>42651</v>
      </c>
      <c s="229" t="str">
        <f>IFERROR(IF('STUDENT DATA SHEET '!G19="","",'STUDENT DATA SHEET '!G19),"")</f>
        <v>F</v>
      </c>
      <c s="229" t="str">
        <f>IFERROR(IF('STUDENT DATA SHEET '!H19="","",'STUDENT DATA SHEET '!H19),"")</f>
        <v>GEN</v>
      </c>
      <c s="229" t="str">
        <f>IFERROR(UPPER(IF('STUDENT DATA SHEET '!I19="","",'STUDENT DATA SHEET '!I19)),"")</f>
        <v>PRIYAL SONI</v>
      </c>
      <c s="229" t="str">
        <f>IFERROR(IF('STUDENT DATA SHEET '!J19="","",'STUDENT DATA SHEET '!J19),"")</f>
        <v>Raj Mohan Soni</v>
      </c>
      <c s="229" t="str">
        <f>IFERROR(IF('STUDENT DATA SHEET '!K19="","",'STUDENT DATA SHEET '!K19),"")</f>
        <v>Dimpal</v>
      </c>
      <c s="229"/>
      <c s="102"/>
      <c s="102"/>
      <c s="102"/>
      <c s="102"/>
      <c s="102"/>
      <c s="102"/>
      <c s="102"/>
      <c s="102"/>
      <c s="102"/>
      <c s="102"/>
      <c s="102"/>
      <c s="102"/>
      <c s="102"/>
      <c s="102"/>
      <c s="102"/>
      <c s="102"/>
      <c s="102"/>
      <c s="102"/>
      <c s="102"/>
      <c s="102"/>
      <c s="102"/>
      <c s="102"/>
      <c s="102"/>
      <c s="102"/>
      <c s="102"/>
      <c s="102"/>
      <c s="102"/>
      <c s="102"/>
      <c s="102"/>
      <c s="102"/>
      <c s="102"/>
      <c s="102"/>
      <c s="89">
        <f>IF(B18="","",_xlfn.AGGREGATE(3,5,$B$6:B18))</f>
        <v>13</v>
      </c>
      <c s="102"/>
      <c s="102"/>
      <c s="102"/>
      <c s="102"/>
      <c s="102"/>
      <c s="102"/>
      <c s="102"/>
      <c s="102"/>
      <c s="102"/>
      <c s="102"/>
      <c s="102"/>
      <c s="102"/>
      <c s="102"/>
      <c s="102"/>
      <c s="102"/>
      <c s="102"/>
      <c s="102"/>
      <c s="102"/>
      <c s="102"/>
      <c s="102"/>
      <c s="102"/>
      <c s="102"/>
      <c s="102"/>
      <c s="102"/>
      <c s="102"/>
      <c s="102"/>
      <c s="102"/>
      <c s="102"/>
      <c s="102"/>
      <c s="102"/>
      <c s="252">
        <f t="shared" si="18"/>
        <v>0</v>
      </c>
      <c s="252">
        <f>IF($I18="","",'DEC 24'!$BZ18)</f>
        <v>0</v>
      </c>
      <c s="253">
        <f t="shared" si="19"/>
        <v>0</v>
      </c>
      <c s="252">
        <f t="shared" si="20"/>
        <v>0</v>
      </c>
      <c s="252">
        <f>IF($I18="","",'DEC 24'!$CC18)</f>
        <v>0</v>
      </c>
      <c s="253">
        <f t="shared" si="21"/>
        <v>0</v>
      </c>
      <c s="252">
        <f t="shared" si="22"/>
        <v>0</v>
      </c>
      <c s="252">
        <f>IF($I18="","",'DEC 24'!$CF18)</f>
        <v>0</v>
      </c>
      <c s="253">
        <f t="shared" si="23"/>
        <v>0</v>
      </c>
      <c s="253"/>
      <c s="249">
        <v>12</v>
      </c>
      <c s="298"/>
      <c s="298"/>
      <c s="298"/>
      <c s="254">
        <f t="shared" si="24"/>
        <v>0</v>
      </c>
      <c s="298"/>
      <c s="298"/>
      <c s="298"/>
      <c s="298"/>
      <c s="298"/>
      <c s="298"/>
      <c s="298"/>
      <c s="298"/>
    </row>
    <row r="19" spans="1:98" ht="20.25" customHeight="1">
      <c r="A19" s="249">
        <f>IF(B19="","",_xlfn.AGGREGATE(3,5,$B$6:B19))</f>
        <v>14</v>
      </c>
      <c s="229">
        <f>IFERROR(IF('STUDENT DATA SHEET '!B20="","",'STUDENT DATA SHEET '!B20),"")</f>
        <v>2</v>
      </c>
      <c s="229" t="str">
        <f>IFERROR(IF('STUDENT DATA SHEET '!C20="","",'STUDENT DATA SHEET '!C20),"")</f>
        <v>A</v>
      </c>
      <c s="229">
        <f>IFERROR(IF('STUDENT DATA SHEET '!D20="","",'STUDENT DATA SHEET '!D20),"")</f>
        <v>645</v>
      </c>
      <c s="250" t="str">
        <f>IFERROR(IF('STUDENT DATA SHEET '!E20="","",'STUDENT DATA SHEET '!E20),"")</f>
        <v/>
      </c>
      <c s="251">
        <f>IFERROR(IF('STUDENT DATA SHEET '!F20="","",'STUDENT DATA SHEET '!F20),"")</f>
        <v>43072</v>
      </c>
      <c s="229" t="str">
        <f>IFERROR(IF('STUDENT DATA SHEET '!G20="","",'STUDENT DATA SHEET '!G20),"")</f>
        <v>F</v>
      </c>
      <c s="229" t="str">
        <f>IFERROR(IF('STUDENT DATA SHEET '!H20="","",'STUDENT DATA SHEET '!H20),"")</f>
        <v>OBC</v>
      </c>
      <c s="229" t="str">
        <f>IFERROR(UPPER(IF('STUDENT DATA SHEET '!I20="","",'STUDENT DATA SHEET '!I20)),"")</f>
        <v>PUNAM SWAMI</v>
      </c>
      <c s="229" t="str">
        <f>IFERROR(IF('STUDENT DATA SHEET '!J20="","",'STUDENT DATA SHEET '!J20),"")</f>
        <v>Mukesh Swami</v>
      </c>
      <c s="229" t="str">
        <f>IFERROR(IF('STUDENT DATA SHEET '!K20="","",'STUDENT DATA SHEET '!K20),"")</f>
        <v>Manisha</v>
      </c>
      <c s="229"/>
      <c s="102"/>
      <c s="102"/>
      <c s="102"/>
      <c s="102"/>
      <c s="209"/>
      <c s="209"/>
      <c s="209"/>
      <c s="209"/>
      <c s="209"/>
      <c s="209"/>
      <c s="209"/>
      <c s="209"/>
      <c s="209"/>
      <c s="209"/>
      <c s="209"/>
      <c s="209"/>
      <c s="209"/>
      <c s="209"/>
      <c s="209"/>
      <c s="209"/>
      <c s="209"/>
      <c s="209"/>
      <c s="209"/>
      <c s="209"/>
      <c s="209"/>
      <c s="209"/>
      <c s="209"/>
      <c s="209"/>
      <c s="209"/>
      <c s="209"/>
      <c s="209"/>
      <c s="209"/>
      <c s="89">
        <f>IF(B19="","",_xlfn.AGGREGATE(3,5,$B$6:B19))</f>
        <v>14</v>
      </c>
      <c s="209"/>
      <c s="209"/>
      <c s="102"/>
      <c s="102"/>
      <c s="102"/>
      <c s="102"/>
      <c s="102"/>
      <c s="102"/>
      <c s="102"/>
      <c s="102"/>
      <c s="102"/>
      <c s="102"/>
      <c s="102"/>
      <c s="102"/>
      <c s="102"/>
      <c s="102"/>
      <c s="102"/>
      <c s="102"/>
      <c s="102"/>
      <c s="102"/>
      <c s="102"/>
      <c s="102"/>
      <c s="102"/>
      <c s="102"/>
      <c s="102"/>
      <c s="102"/>
      <c s="102"/>
      <c s="102"/>
      <c s="102"/>
      <c s="102"/>
      <c s="252">
        <f t="shared" si="18"/>
        <v>0</v>
      </c>
      <c s="252">
        <f>IF($I19="","",'DEC 24'!$BZ19)</f>
        <v>0</v>
      </c>
      <c s="253">
        <f t="shared" si="19"/>
        <v>0</v>
      </c>
      <c s="252">
        <f t="shared" si="20"/>
        <v>0</v>
      </c>
      <c s="252">
        <f>IF($I19="","",'DEC 24'!$CC19)</f>
        <v>0</v>
      </c>
      <c s="253">
        <f t="shared" si="21"/>
        <v>0</v>
      </c>
      <c s="252">
        <f t="shared" si="22"/>
        <v>0</v>
      </c>
      <c s="252">
        <f>IF($I19="","",'DEC 24'!$CF19)</f>
        <v>0</v>
      </c>
      <c s="253">
        <f t="shared" si="23"/>
        <v>0</v>
      </c>
      <c s="253"/>
      <c s="249">
        <v>13</v>
      </c>
      <c s="298"/>
      <c s="298"/>
      <c s="298"/>
      <c s="254">
        <f t="shared" si="24"/>
        <v>0</v>
      </c>
      <c s="298"/>
      <c s="298"/>
      <c s="298"/>
      <c s="298"/>
      <c s="298"/>
      <c s="298"/>
      <c s="298"/>
      <c s="298"/>
    </row>
    <row r="20" spans="1:98" ht="20.25" customHeight="1">
      <c r="A20" s="249">
        <f>IF(B20="","",_xlfn.AGGREGATE(3,5,$B$6:B20))</f>
        <v>15</v>
      </c>
      <c s="229">
        <f>IFERROR(IF('STUDENT DATA SHEET '!B21="","",'STUDENT DATA SHEET '!B21),"")</f>
        <v>2</v>
      </c>
      <c s="229" t="str">
        <f>IFERROR(IF('STUDENT DATA SHEET '!C21="","",'STUDENT DATA SHEET '!C21),"")</f>
        <v>A</v>
      </c>
      <c s="229">
        <f>IFERROR(IF('STUDENT DATA SHEET '!D21="","",'STUDENT DATA SHEET '!D21),"")</f>
        <v>618</v>
      </c>
      <c s="250" t="str">
        <f>IFERROR(IF('STUDENT DATA SHEET '!E21="","",'STUDENT DATA SHEET '!E21),"")</f>
        <v/>
      </c>
      <c s="251">
        <f>IFERROR(IF('STUDENT DATA SHEET '!F21="","",'STUDENT DATA SHEET '!F21),"")</f>
        <v>42710</v>
      </c>
      <c s="229" t="str">
        <f>IFERROR(IF('STUDENT DATA SHEET '!G21="","",'STUDENT DATA SHEET '!G21),"")</f>
        <v>M</v>
      </c>
      <c s="229" t="str">
        <f>IFERROR(IF('STUDENT DATA SHEET '!H21="","",'STUDENT DATA SHEET '!H21),"")</f>
        <v>SC</v>
      </c>
      <c s="229" t="str">
        <f>IFERROR(UPPER(IF('STUDENT DATA SHEET '!I21="","",'STUDENT DATA SHEET '!I21)),"")</f>
        <v>RAJVEER</v>
      </c>
      <c s="229" t="str">
        <f>IFERROR(IF('STUDENT DATA SHEET '!J21="","",'STUDENT DATA SHEET '!J21),"")</f>
        <v>Gajendra Meghwal</v>
      </c>
      <c s="229" t="str">
        <f>IFERROR(IF('STUDENT DATA SHEET '!K21="","",'STUDENT DATA SHEET '!K21),"")</f>
        <v>Chhotu Devi</v>
      </c>
      <c s="229"/>
      <c s="102"/>
      <c s="102"/>
      <c s="102"/>
      <c s="102"/>
      <c s="209"/>
      <c s="209"/>
      <c s="209"/>
      <c s="209"/>
      <c s="209"/>
      <c s="209"/>
      <c s="209"/>
      <c s="209"/>
      <c s="209"/>
      <c s="209"/>
      <c s="209"/>
      <c s="209"/>
      <c s="209"/>
      <c s="209"/>
      <c s="209"/>
      <c s="209"/>
      <c s="209"/>
      <c s="209"/>
      <c s="209"/>
      <c s="209"/>
      <c s="209"/>
      <c s="209"/>
      <c s="209"/>
      <c s="209"/>
      <c s="209"/>
      <c s="209"/>
      <c s="209"/>
      <c s="209"/>
      <c s="89">
        <f>IF(B20="","",_xlfn.AGGREGATE(3,5,$B$6:B20))</f>
        <v>15</v>
      </c>
      <c s="209"/>
      <c s="209"/>
      <c s="102"/>
      <c s="102"/>
      <c s="102"/>
      <c s="102"/>
      <c s="102"/>
      <c s="102"/>
      <c s="102"/>
      <c s="102"/>
      <c s="102"/>
      <c s="102"/>
      <c s="102"/>
      <c s="102"/>
      <c s="102"/>
      <c s="102"/>
      <c s="102"/>
      <c s="102"/>
      <c s="102"/>
      <c s="102"/>
      <c s="102"/>
      <c s="102"/>
      <c s="102"/>
      <c s="102"/>
      <c s="102"/>
      <c s="102"/>
      <c s="102"/>
      <c s="102"/>
      <c s="102"/>
      <c s="102"/>
      <c s="252">
        <f t="shared" si="18"/>
        <v>0</v>
      </c>
      <c s="252">
        <f>IF($I20="","",'DEC 24'!$BZ20)</f>
        <v>0</v>
      </c>
      <c s="253">
        <f t="shared" si="19"/>
        <v>0</v>
      </c>
      <c s="252">
        <f t="shared" si="20"/>
        <v>0</v>
      </c>
      <c s="252">
        <f>IF($I20="","",'DEC 24'!$CC20)</f>
        <v>0</v>
      </c>
      <c s="253">
        <f t="shared" si="21"/>
        <v>0</v>
      </c>
      <c s="252">
        <f t="shared" si="22"/>
        <v>0</v>
      </c>
      <c s="252">
        <f>IF($I20="","",'DEC 24'!$CF20)</f>
        <v>0</v>
      </c>
      <c s="253">
        <f t="shared" si="23"/>
        <v>0</v>
      </c>
      <c s="253"/>
      <c s="249">
        <v>14</v>
      </c>
      <c s="298"/>
      <c s="298"/>
      <c s="298"/>
      <c s="254">
        <f t="shared" si="24"/>
        <v>0</v>
      </c>
      <c s="298"/>
      <c s="298"/>
      <c s="298"/>
      <c s="298"/>
      <c s="298"/>
      <c s="298"/>
      <c s="298"/>
      <c s="298"/>
    </row>
    <row r="21" spans="1:98" ht="20.25" customHeight="1">
      <c r="A21" s="249">
        <f>IF(B21="","",_xlfn.AGGREGATE(3,5,$B$6:B21))</f>
        <v>16</v>
      </c>
      <c s="229">
        <f>IFERROR(IF('STUDENT DATA SHEET '!B22="","",'STUDENT DATA SHEET '!B22),"")</f>
        <v>2</v>
      </c>
      <c s="229" t="str">
        <f>IFERROR(IF('STUDENT DATA SHEET '!C22="","",'STUDENT DATA SHEET '!C22),"")</f>
        <v>A</v>
      </c>
      <c s="229">
        <f>IFERROR(IF('STUDENT DATA SHEET '!D22="","",'STUDENT DATA SHEET '!D22),"")</f>
        <v>638</v>
      </c>
      <c s="250" t="str">
        <f>IFERROR(IF('STUDENT DATA SHEET '!E22="","",'STUDENT DATA SHEET '!E22),"")</f>
        <v/>
      </c>
      <c s="251">
        <f>IFERROR(IF('STUDENT DATA SHEET '!F22="","",'STUDENT DATA SHEET '!F22),"")</f>
        <v>42926</v>
      </c>
      <c s="229" t="str">
        <f>IFERROR(IF('STUDENT DATA SHEET '!G22="","",'STUDENT DATA SHEET '!G22),"")</f>
        <v>M</v>
      </c>
      <c s="229" t="str">
        <f>IFERROR(IF('STUDENT DATA SHEET '!H22="","",'STUDENT DATA SHEET '!H22),"")</f>
        <v>SC</v>
      </c>
      <c s="229" t="str">
        <f>IFERROR(UPPER(IF('STUDENT DATA SHEET '!I22="","",'STUDENT DATA SHEET '!I22)),"")</f>
        <v>RANVEER</v>
      </c>
      <c s="229" t="str">
        <f>IFERROR(IF('STUDENT DATA SHEET '!J22="","",'STUDENT DATA SHEET '!J22),"")</f>
        <v>Sukha Ram</v>
      </c>
      <c s="229" t="str">
        <f>IFERROR(IF('STUDENT DATA SHEET '!K22="","",'STUDENT DATA SHEET '!K22),"")</f>
        <v>Prem Devi</v>
      </c>
      <c s="229"/>
      <c s="102"/>
      <c s="102"/>
      <c s="102"/>
      <c s="102"/>
      <c s="209"/>
      <c s="209"/>
      <c s="209"/>
      <c s="209"/>
      <c s="209"/>
      <c s="209"/>
      <c s="209"/>
      <c s="209"/>
      <c s="209"/>
      <c s="209"/>
      <c s="209"/>
      <c s="209"/>
      <c s="209"/>
      <c s="209"/>
      <c s="209"/>
      <c s="209"/>
      <c s="209"/>
      <c s="209"/>
      <c s="209"/>
      <c s="209"/>
      <c s="209"/>
      <c s="209"/>
      <c s="209"/>
      <c s="209"/>
      <c s="209"/>
      <c s="209"/>
      <c s="209"/>
      <c s="209"/>
      <c s="89">
        <f>IF(B21="","",_xlfn.AGGREGATE(3,5,$B$6:B21))</f>
        <v>16</v>
      </c>
      <c s="209"/>
      <c s="209"/>
      <c s="102"/>
      <c s="102"/>
      <c s="102"/>
      <c s="102"/>
      <c s="102"/>
      <c s="102"/>
      <c s="102"/>
      <c s="102"/>
      <c s="102"/>
      <c s="102"/>
      <c s="102"/>
      <c s="102"/>
      <c s="102"/>
      <c s="102"/>
      <c s="102"/>
      <c s="102"/>
      <c s="102"/>
      <c s="102"/>
      <c s="102"/>
      <c s="102"/>
      <c s="102"/>
      <c s="102"/>
      <c s="102"/>
      <c s="102"/>
      <c s="102"/>
      <c s="102"/>
      <c s="102"/>
      <c s="102"/>
      <c s="252">
        <f t="shared" si="18"/>
        <v>0</v>
      </c>
      <c s="252">
        <f>IF($I21="","",'DEC 24'!$BZ21)</f>
        <v>0</v>
      </c>
      <c s="253">
        <f t="shared" si="19"/>
        <v>0</v>
      </c>
      <c s="252">
        <f t="shared" si="20"/>
        <v>0</v>
      </c>
      <c s="252">
        <f>IF($I21="","",'DEC 24'!$CC21)</f>
        <v>0</v>
      </c>
      <c s="253">
        <f t="shared" si="21"/>
        <v>0</v>
      </c>
      <c s="252">
        <f t="shared" si="22"/>
        <v>0</v>
      </c>
      <c s="252">
        <f>IF($I21="","",'DEC 24'!$CF21)</f>
        <v>0</v>
      </c>
      <c s="253">
        <f t="shared" si="23"/>
        <v>0</v>
      </c>
      <c s="253"/>
      <c s="249">
        <v>15</v>
      </c>
      <c s="298"/>
      <c s="298"/>
      <c s="298"/>
      <c s="254">
        <f t="shared" si="24"/>
        <v>0</v>
      </c>
      <c s="298"/>
      <c s="298"/>
      <c s="298"/>
      <c s="298"/>
      <c s="298"/>
      <c s="298"/>
      <c s="298"/>
      <c s="298"/>
    </row>
    <row r="22" spans="1:98" ht="20.25" customHeight="1">
      <c r="A22" s="249">
        <f>IF(B22="","",_xlfn.AGGREGATE(3,5,$B$6:B22))</f>
        <v>17</v>
      </c>
      <c s="229">
        <f>IFERROR(IF('STUDENT DATA SHEET '!B23="","",'STUDENT DATA SHEET '!B23),"")</f>
        <v>2</v>
      </c>
      <c s="229" t="str">
        <f>IFERROR(IF('STUDENT DATA SHEET '!C23="","",'STUDENT DATA SHEET '!C23),"")</f>
        <v>A</v>
      </c>
      <c s="229">
        <f>IFERROR(IF('STUDENT DATA SHEET '!D23="","",'STUDENT DATA SHEET '!D23),"")</f>
        <v>636</v>
      </c>
      <c s="250" t="str">
        <f>IFERROR(IF('STUDENT DATA SHEET '!E23="","",'STUDENT DATA SHEET '!E23),"")</f>
        <v/>
      </c>
      <c s="251">
        <f>IFERROR(IF('STUDENT DATA SHEET '!F23="","",'STUDENT DATA SHEET '!F23),"")</f>
        <v>42868</v>
      </c>
      <c s="229" t="str">
        <f>IFERROR(IF('STUDENT DATA SHEET '!G23="","",'STUDENT DATA SHEET '!G23),"")</f>
        <v>F</v>
      </c>
      <c s="229" t="str">
        <f>IFERROR(IF('STUDENT DATA SHEET '!H23="","",'STUDENT DATA SHEET '!H23),"")</f>
        <v>OBC</v>
      </c>
      <c s="229" t="str">
        <f>IFERROR(UPPER(IF('STUDENT DATA SHEET '!I23="","",'STUDENT DATA SHEET '!I23)),"")</f>
        <v>RIDDHI KANWAR</v>
      </c>
      <c s="229" t="str">
        <f>IFERROR(IF('STUDENT DATA SHEET '!J23="","",'STUDENT DATA SHEET '!J23),"")</f>
        <v>Raju Singh</v>
      </c>
      <c s="229" t="str">
        <f>IFERROR(IF('STUDENT DATA SHEET '!K23="","",'STUDENT DATA SHEET '!K23),"")</f>
        <v>Sunita Kanwar</v>
      </c>
      <c s="229"/>
      <c s="102"/>
      <c s="102"/>
      <c s="102"/>
      <c s="102"/>
      <c s="209"/>
      <c s="209"/>
      <c s="209"/>
      <c s="209"/>
      <c s="209"/>
      <c s="209"/>
      <c s="209"/>
      <c s="209"/>
      <c s="209"/>
      <c s="209"/>
      <c s="209"/>
      <c s="209"/>
      <c s="209"/>
      <c s="209"/>
      <c s="209"/>
      <c s="209"/>
      <c s="209"/>
      <c s="209"/>
      <c s="209"/>
      <c s="209"/>
      <c s="209"/>
      <c s="209"/>
      <c s="209"/>
      <c s="209"/>
      <c s="209"/>
      <c s="209"/>
      <c s="209"/>
      <c s="209"/>
      <c s="89">
        <f>IF(B22="","",_xlfn.AGGREGATE(3,5,$B$6:B22))</f>
        <v>17</v>
      </c>
      <c s="209"/>
      <c s="209"/>
      <c s="102"/>
      <c s="102"/>
      <c s="102"/>
      <c s="102"/>
      <c s="102"/>
      <c s="102"/>
      <c s="102"/>
      <c s="102"/>
      <c s="102"/>
      <c s="102"/>
      <c s="102"/>
      <c s="102"/>
      <c s="102"/>
      <c s="102"/>
      <c s="102"/>
      <c s="102"/>
      <c s="102"/>
      <c s="102"/>
      <c s="102"/>
      <c s="102"/>
      <c s="102"/>
      <c s="102"/>
      <c s="102"/>
      <c s="102"/>
      <c s="102"/>
      <c s="102"/>
      <c s="102"/>
      <c s="102"/>
      <c s="252">
        <f t="shared" si="18"/>
        <v>0</v>
      </c>
      <c s="252">
        <f>IF($I22="","",'DEC 24'!$BZ22)</f>
        <v>0</v>
      </c>
      <c s="253">
        <f t="shared" si="19"/>
        <v>0</v>
      </c>
      <c s="252">
        <f t="shared" si="20"/>
        <v>0</v>
      </c>
      <c s="252">
        <f>IF($I22="","",'DEC 24'!$CC22)</f>
        <v>0</v>
      </c>
      <c s="253">
        <f t="shared" si="21"/>
        <v>0</v>
      </c>
      <c s="252">
        <f t="shared" si="22"/>
        <v>0</v>
      </c>
      <c s="252">
        <f>IF($I22="","",'DEC 24'!$CF22)</f>
        <v>0</v>
      </c>
      <c s="253">
        <f t="shared" si="23"/>
        <v>0</v>
      </c>
      <c s="253"/>
      <c s="249">
        <v>16</v>
      </c>
      <c s="298"/>
      <c s="298"/>
      <c s="298"/>
      <c s="254">
        <f t="shared" si="24"/>
        <v>0</v>
      </c>
      <c s="298"/>
      <c s="298"/>
      <c s="298"/>
      <c s="298"/>
      <c s="298"/>
      <c s="298"/>
      <c s="298"/>
      <c s="298"/>
    </row>
    <row r="23" spans="1:98" ht="20.25" customHeight="1">
      <c r="A23" s="249">
        <f>IF(B23="","",_xlfn.AGGREGATE(3,5,$B$6:B23))</f>
        <v>18</v>
      </c>
      <c s="229">
        <f>IFERROR(IF('STUDENT DATA SHEET '!B24="","",'STUDENT DATA SHEET '!B24),"")</f>
        <v>2</v>
      </c>
      <c s="229" t="str">
        <f>IFERROR(IF('STUDENT DATA SHEET '!C24="","",'STUDENT DATA SHEET '!C24),"")</f>
        <v>A</v>
      </c>
      <c s="229">
        <f>IFERROR(IF('STUDENT DATA SHEET '!D24="","",'STUDENT DATA SHEET '!D24),"")</f>
        <v>646</v>
      </c>
      <c s="250" t="str">
        <f>IFERROR(IF('STUDENT DATA SHEET '!E24="","",'STUDENT DATA SHEET '!E24),"")</f>
        <v/>
      </c>
      <c s="251">
        <f>IFERROR(IF('STUDENT DATA SHEET '!F24="","",'STUDENT DATA SHEET '!F24),"")</f>
        <v>42652</v>
      </c>
      <c s="229" t="str">
        <f>IFERROR(IF('STUDENT DATA SHEET '!G24="","",'STUDENT DATA SHEET '!G24),"")</f>
        <v>F</v>
      </c>
      <c s="229" t="str">
        <f>IFERROR(IF('STUDENT DATA SHEET '!H24="","",'STUDENT DATA SHEET '!H24),"")</f>
        <v>OBC</v>
      </c>
      <c s="229" t="str">
        <f>IFERROR(UPPER(IF('STUDENT DATA SHEET '!I24="","",'STUDENT DATA SHEET '!I24)),"")</f>
        <v>SANDHYA KANWAR</v>
      </c>
      <c s="229" t="str">
        <f>IFERROR(IF('STUDENT DATA SHEET '!J24="","",'STUDENT DATA SHEET '!J24),"")</f>
        <v>Satu Singh</v>
      </c>
      <c s="229" t="str">
        <f>IFERROR(IF('STUDENT DATA SHEET '!K24="","",'STUDENT DATA SHEET '!K24),"")</f>
        <v>Sajana Kanwar</v>
      </c>
      <c s="229"/>
      <c s="102"/>
      <c s="102"/>
      <c s="102"/>
      <c s="102"/>
      <c s="209"/>
      <c s="209"/>
      <c s="209"/>
      <c s="209"/>
      <c s="209"/>
      <c s="209"/>
      <c s="209"/>
      <c s="209"/>
      <c s="209"/>
      <c s="209"/>
      <c s="209"/>
      <c s="209"/>
      <c s="209"/>
      <c s="209"/>
      <c s="209"/>
      <c s="209"/>
      <c s="209"/>
      <c s="209"/>
      <c s="209"/>
      <c s="209"/>
      <c s="209"/>
      <c s="209"/>
      <c s="209"/>
      <c s="209"/>
      <c s="209"/>
      <c s="209"/>
      <c s="209"/>
      <c s="209"/>
      <c s="89">
        <f>IF(B23="","",_xlfn.AGGREGATE(3,5,$B$6:B23))</f>
        <v>18</v>
      </c>
      <c s="209"/>
      <c s="209"/>
      <c s="102"/>
      <c s="102"/>
      <c s="102"/>
      <c s="102"/>
      <c s="102"/>
      <c s="102"/>
      <c s="102"/>
      <c s="102"/>
      <c s="102"/>
      <c s="102"/>
      <c s="102"/>
      <c s="102"/>
      <c s="102"/>
      <c s="102"/>
      <c s="102"/>
      <c s="102"/>
      <c s="102"/>
      <c s="102"/>
      <c s="102"/>
      <c s="102"/>
      <c s="102"/>
      <c s="102"/>
      <c s="102"/>
      <c s="102"/>
      <c s="102"/>
      <c s="102"/>
      <c s="102"/>
      <c s="102"/>
      <c s="252">
        <f t="shared" si="18"/>
        <v>0</v>
      </c>
      <c s="252">
        <f>IF($I23="","",'DEC 24'!$BZ23)</f>
        <v>0</v>
      </c>
      <c s="253">
        <f t="shared" si="19"/>
        <v>0</v>
      </c>
      <c s="252">
        <f t="shared" si="20"/>
        <v>0</v>
      </c>
      <c s="252">
        <f>IF($I23="","",'DEC 24'!$CC23)</f>
        <v>0</v>
      </c>
      <c s="253">
        <f t="shared" si="21"/>
        <v>0</v>
      </c>
      <c s="252">
        <f t="shared" si="22"/>
        <v>0</v>
      </c>
      <c s="252">
        <f>IF($I23="","",'DEC 24'!$CF23)</f>
        <v>0</v>
      </c>
      <c s="253">
        <f t="shared" si="23"/>
        <v>0</v>
      </c>
      <c s="253"/>
      <c s="249">
        <v>17</v>
      </c>
      <c s="298"/>
      <c s="298"/>
      <c s="298"/>
      <c s="254">
        <f t="shared" si="24"/>
        <v>0</v>
      </c>
      <c s="298"/>
      <c s="298"/>
      <c s="298"/>
      <c s="298"/>
      <c s="298"/>
      <c s="298"/>
      <c s="298"/>
      <c s="298"/>
    </row>
    <row r="24" spans="1:98" ht="20.25" customHeight="1">
      <c r="A24" s="249">
        <f>IF(B24="","",_xlfn.AGGREGATE(3,5,$B$6:B24))</f>
        <v>19</v>
      </c>
      <c s="229">
        <f>IFERROR(IF('STUDENT DATA SHEET '!B25="","",'STUDENT DATA SHEET '!B25),"")</f>
        <v>2</v>
      </c>
      <c s="229" t="str">
        <f>IFERROR(IF('STUDENT DATA SHEET '!C25="","",'STUDENT DATA SHEET '!C25),"")</f>
        <v>A</v>
      </c>
      <c s="229">
        <f>IFERROR(IF('STUDENT DATA SHEET '!D25="","",'STUDENT DATA SHEET '!D25),"")</f>
        <v>642</v>
      </c>
      <c s="250" t="str">
        <f>IFERROR(IF('STUDENT DATA SHEET '!E25="","",'STUDENT DATA SHEET '!E25),"")</f>
        <v/>
      </c>
      <c s="251">
        <f>IFERROR(IF('STUDENT DATA SHEET '!F25="","",'STUDENT DATA SHEET '!F25),"")</f>
        <v>43100</v>
      </c>
      <c s="229" t="str">
        <f>IFERROR(IF('STUDENT DATA SHEET '!G25="","",'STUDENT DATA SHEET '!G25),"")</f>
        <v>F</v>
      </c>
      <c s="229" t="str">
        <f>IFERROR(IF('STUDENT DATA SHEET '!H25="","",'STUDENT DATA SHEET '!H25),"")</f>
        <v>SC</v>
      </c>
      <c s="229" t="str">
        <f>IFERROR(UPPER(IF('STUDENT DATA SHEET '!I25="","",'STUDENT DATA SHEET '!I25)),"")</f>
        <v>VANDANA</v>
      </c>
      <c s="229" t="str">
        <f>IFERROR(IF('STUDENT DATA SHEET '!J25="","",'STUDENT DATA SHEET '!J25),"")</f>
        <v>Jagdish Nayak</v>
      </c>
      <c s="229" t="str">
        <f>IFERROR(IF('STUDENT DATA SHEET '!K25="","",'STUDENT DATA SHEET '!K25),"")</f>
        <v>Sanju Devi</v>
      </c>
      <c s="229"/>
      <c s="102"/>
      <c s="102"/>
      <c s="102"/>
      <c s="102"/>
      <c s="209"/>
      <c s="209"/>
      <c s="209"/>
      <c s="209"/>
      <c s="209"/>
      <c s="209"/>
      <c s="209"/>
      <c s="209"/>
      <c s="209"/>
      <c s="209"/>
      <c s="209"/>
      <c s="209"/>
      <c s="209"/>
      <c s="209"/>
      <c s="209"/>
      <c s="209"/>
      <c s="209"/>
      <c s="209"/>
      <c s="209"/>
      <c s="209"/>
      <c s="209"/>
      <c s="209"/>
      <c s="209"/>
      <c s="209"/>
      <c s="209"/>
      <c s="209"/>
      <c s="209"/>
      <c s="209"/>
      <c s="89">
        <f>IF(B24="","",_xlfn.AGGREGATE(3,5,$B$6:B24))</f>
        <v>19</v>
      </c>
      <c s="209"/>
      <c s="209"/>
      <c s="102"/>
      <c s="102"/>
      <c s="102"/>
      <c s="102"/>
      <c s="102"/>
      <c s="102"/>
      <c s="102"/>
      <c s="102"/>
      <c s="102"/>
      <c s="102"/>
      <c s="102"/>
      <c s="102"/>
      <c s="102"/>
      <c s="102"/>
      <c s="102"/>
      <c s="102"/>
      <c s="102"/>
      <c s="102"/>
      <c s="102"/>
      <c s="102"/>
      <c s="102"/>
      <c s="102"/>
      <c s="102"/>
      <c s="102"/>
      <c s="102"/>
      <c s="102"/>
      <c s="102"/>
      <c s="102"/>
      <c s="252">
        <f t="shared" si="18"/>
        <v>0</v>
      </c>
      <c s="252">
        <f>IF($I24="","",'DEC 24'!$BZ24)</f>
        <v>0</v>
      </c>
      <c s="253">
        <f t="shared" si="19"/>
        <v>0</v>
      </c>
      <c s="252">
        <f t="shared" si="20"/>
        <v>0</v>
      </c>
      <c s="252">
        <f>IF($I24="","",'DEC 24'!$CC24)</f>
        <v>0</v>
      </c>
      <c s="253">
        <f t="shared" si="21"/>
        <v>0</v>
      </c>
      <c s="252">
        <f t="shared" si="22"/>
        <v>0</v>
      </c>
      <c s="252">
        <f>IF($I24="","",'DEC 24'!$CF24)</f>
        <v>0</v>
      </c>
      <c s="253">
        <f t="shared" si="23"/>
        <v>0</v>
      </c>
      <c s="253"/>
      <c s="249">
        <v>18</v>
      </c>
      <c s="298"/>
      <c s="298"/>
      <c s="298"/>
      <c s="254">
        <f t="shared" si="24"/>
        <v>0</v>
      </c>
      <c s="298"/>
      <c s="298"/>
      <c s="298"/>
      <c s="298"/>
      <c s="298"/>
      <c s="298"/>
      <c s="298"/>
      <c s="298"/>
    </row>
    <row r="25" spans="1:98" ht="20.25" customHeight="1">
      <c r="A25" s="249">
        <f>IF(B25="","",_xlfn.AGGREGATE(3,5,$B$6:B25))</f>
        <v>20</v>
      </c>
      <c s="229">
        <f>IFERROR(IF('STUDENT DATA SHEET '!B26="","",'STUDENT DATA SHEET '!B26),"")</f>
        <v>2</v>
      </c>
      <c s="229" t="str">
        <f>IFERROR(IF('STUDENT DATA SHEET '!C26="","",'STUDENT DATA SHEET '!C26),"")</f>
        <v>A</v>
      </c>
      <c s="229">
        <f>IFERROR(IF('STUDENT DATA SHEET '!D26="","",'STUDENT DATA SHEET '!D26),"")</f>
        <v>641</v>
      </c>
      <c s="250" t="str">
        <f>IFERROR(IF('STUDENT DATA SHEET '!E26="","",'STUDENT DATA SHEET '!E26),"")</f>
        <v/>
      </c>
      <c s="251">
        <f>IFERROR(IF('STUDENT DATA SHEET '!F26="","",'STUDENT DATA SHEET '!F26),"")</f>
        <v>43059</v>
      </c>
      <c s="229" t="str">
        <f>IFERROR(IF('STUDENT DATA SHEET '!G26="","",'STUDENT DATA SHEET '!G26),"")</f>
        <v>M</v>
      </c>
      <c s="229" t="str">
        <f>IFERROR(IF('STUDENT DATA SHEET '!H26="","",'STUDENT DATA SHEET '!H26),"")</f>
        <v>SC</v>
      </c>
      <c s="229" t="str">
        <f>IFERROR(UPPER(IF('STUDENT DATA SHEET '!I26="","",'STUDENT DATA SHEET '!I26)),"")</f>
        <v>YASHPAL</v>
      </c>
      <c s="229" t="str">
        <f>IFERROR(IF('STUDENT DATA SHEET '!J26="","",'STUDENT DATA SHEET '!J26),"")</f>
        <v>Gopal Ram</v>
      </c>
      <c s="229" t="str">
        <f>IFERROR(IF('STUDENT DATA SHEET '!K26="","",'STUDENT DATA SHEET '!K26),"")</f>
        <v>Sharda</v>
      </c>
      <c s="229"/>
      <c s="102"/>
      <c s="102"/>
      <c s="102"/>
      <c s="102"/>
      <c s="209"/>
      <c s="209"/>
      <c s="209"/>
      <c s="209"/>
      <c s="209"/>
      <c s="209"/>
      <c s="209"/>
      <c s="209"/>
      <c s="209"/>
      <c s="209"/>
      <c s="209"/>
      <c s="209"/>
      <c s="209"/>
      <c s="209"/>
      <c s="209"/>
      <c s="209"/>
      <c s="209"/>
      <c s="209"/>
      <c s="209"/>
      <c s="209"/>
      <c s="209"/>
      <c s="209"/>
      <c s="209"/>
      <c s="209"/>
      <c s="209"/>
      <c s="209"/>
      <c s="209"/>
      <c s="209"/>
      <c s="89">
        <f>IF(B25="","",_xlfn.AGGREGATE(3,5,$B$6:B25))</f>
        <v>20</v>
      </c>
      <c s="209"/>
      <c s="209"/>
      <c s="102"/>
      <c s="102"/>
      <c s="102"/>
      <c s="102"/>
      <c s="102"/>
      <c s="102"/>
      <c s="102"/>
      <c s="102"/>
      <c s="102"/>
      <c s="102"/>
      <c s="102"/>
      <c s="102"/>
      <c s="102"/>
      <c s="102"/>
      <c s="102"/>
      <c s="102"/>
      <c s="102"/>
      <c s="102"/>
      <c s="102"/>
      <c s="102"/>
      <c s="102"/>
      <c s="102"/>
      <c s="102"/>
      <c s="102"/>
      <c s="102"/>
      <c s="102"/>
      <c s="102"/>
      <c s="102"/>
      <c s="252">
        <f t="shared" si="18"/>
        <v>0</v>
      </c>
      <c s="252">
        <f>IF($I25="","",'DEC 24'!$BZ25)</f>
        <v>0</v>
      </c>
      <c s="253">
        <f t="shared" si="19"/>
        <v>0</v>
      </c>
      <c s="252">
        <f t="shared" si="20"/>
        <v>0</v>
      </c>
      <c s="252">
        <f>IF($I25="","",'DEC 24'!$CC25)</f>
        <v>0</v>
      </c>
      <c s="253">
        <f t="shared" si="21"/>
        <v>0</v>
      </c>
      <c s="252">
        <f t="shared" si="22"/>
        <v>0</v>
      </c>
      <c s="252">
        <f>IF($I25="","",'DEC 24'!$CF25)</f>
        <v>0</v>
      </c>
      <c s="253">
        <f t="shared" si="23"/>
        <v>0</v>
      </c>
      <c s="253"/>
      <c s="249">
        <v>19</v>
      </c>
      <c s="298"/>
      <c s="298"/>
      <c s="298"/>
      <c s="254">
        <f t="shared" si="24"/>
        <v>0</v>
      </c>
      <c s="298"/>
      <c s="298"/>
      <c s="298"/>
      <c s="298"/>
      <c s="298"/>
      <c s="298"/>
      <c s="298"/>
      <c s="298"/>
    </row>
    <row r="26" spans="1:98" ht="20.25" customHeight="1">
      <c r="A26" s="249">
        <f>IF(B26="","",_xlfn.AGGREGATE(3,5,$B$6:B26))</f>
        <v>21</v>
      </c>
      <c s="229">
        <f>IFERROR(IF('STUDENT DATA SHEET '!B27="","",'STUDENT DATA SHEET '!B27),"")</f>
        <v>2</v>
      </c>
      <c s="229" t="str">
        <f>IFERROR(IF('STUDENT DATA SHEET '!C27="","",'STUDENT DATA SHEET '!C27),"")</f>
        <v>A</v>
      </c>
      <c s="229">
        <f>IFERROR(IF('STUDENT DATA SHEET '!D27="","",'STUDENT DATA SHEET '!D27),"")</f>
        <v>637</v>
      </c>
      <c s="250" t="str">
        <f>IFERROR(IF('STUDENT DATA SHEET '!E27="","",'STUDENT DATA SHEET '!E27),"")</f>
        <v/>
      </c>
      <c s="251">
        <f>IFERROR(IF('STUDENT DATA SHEET '!F27="","",'STUDENT DATA SHEET '!F27),"")</f>
        <v>42988</v>
      </c>
      <c s="229" t="str">
        <f>IFERROR(IF('STUDENT DATA SHEET '!G27="","",'STUDENT DATA SHEET '!G27),"")</f>
        <v>M</v>
      </c>
      <c s="229" t="str">
        <f>IFERROR(IF('STUDENT DATA SHEET '!H27="","",'STUDENT DATA SHEET '!H27),"")</f>
        <v>GEN</v>
      </c>
      <c s="229" t="str">
        <f>IFERROR(UPPER(IF('STUDENT DATA SHEET '!I27="","",'STUDENT DATA SHEET '!I27)),"")</f>
        <v>YASHVEER SINGH</v>
      </c>
      <c s="229" t="str">
        <f>IFERROR(IF('STUDENT DATA SHEET '!J27="","",'STUDENT DATA SHEET '!J27),"")</f>
        <v>Jagroop Singh</v>
      </c>
      <c s="229" t="str">
        <f>IFERROR(IF('STUDENT DATA SHEET '!K27="","",'STUDENT DATA SHEET '!K27),"")</f>
        <v>Suman Kanwar</v>
      </c>
      <c s="229"/>
      <c s="102"/>
      <c s="102"/>
      <c s="102"/>
      <c s="102"/>
      <c s="209"/>
      <c s="209"/>
      <c s="209"/>
      <c s="209"/>
      <c s="209"/>
      <c s="209"/>
      <c s="209"/>
      <c s="209"/>
      <c s="209"/>
      <c s="209"/>
      <c s="209"/>
      <c s="209"/>
      <c s="209"/>
      <c s="209"/>
      <c s="209"/>
      <c s="209"/>
      <c s="209"/>
      <c s="209"/>
      <c s="209"/>
      <c s="209"/>
      <c s="209"/>
      <c s="209"/>
      <c s="209"/>
      <c s="209"/>
      <c s="209"/>
      <c s="209"/>
      <c s="209"/>
      <c s="209"/>
      <c s="89">
        <f>IF(B26="","",_xlfn.AGGREGATE(3,5,$B$6:B26))</f>
        <v>21</v>
      </c>
      <c s="209"/>
      <c s="209"/>
      <c s="102"/>
      <c s="102"/>
      <c s="102"/>
      <c s="102"/>
      <c s="102"/>
      <c s="102"/>
      <c s="102"/>
      <c s="102"/>
      <c s="102"/>
      <c s="102"/>
      <c s="102"/>
      <c s="102"/>
      <c s="102"/>
      <c s="102"/>
      <c s="102"/>
      <c s="102"/>
      <c s="102"/>
      <c s="102"/>
      <c s="102"/>
      <c s="102"/>
      <c s="102"/>
      <c s="102"/>
      <c s="102"/>
      <c s="102"/>
      <c s="102"/>
      <c s="102"/>
      <c s="102"/>
      <c s="102"/>
      <c s="252">
        <f t="shared" si="18"/>
        <v>0</v>
      </c>
      <c s="252">
        <f>IF($I26="","",'DEC 24'!$BZ26)</f>
        <v>0</v>
      </c>
      <c s="253">
        <f t="shared" si="19"/>
        <v>0</v>
      </c>
      <c s="252">
        <f t="shared" si="20"/>
        <v>0</v>
      </c>
      <c s="252">
        <f>IF($I26="","",'DEC 24'!$CC26)</f>
        <v>0</v>
      </c>
      <c s="253">
        <f t="shared" si="21"/>
        <v>0</v>
      </c>
      <c s="252">
        <f t="shared" si="22"/>
        <v>0</v>
      </c>
      <c s="252">
        <f>IF($I26="","",'DEC 24'!$CF26)</f>
        <v>0</v>
      </c>
      <c s="253">
        <f t="shared" si="23"/>
        <v>0</v>
      </c>
      <c s="253"/>
      <c s="249">
        <v>20</v>
      </c>
      <c s="298"/>
      <c s="298"/>
      <c s="298"/>
      <c s="254">
        <f t="shared" si="24"/>
        <v>0</v>
      </c>
      <c s="298"/>
      <c s="298"/>
      <c s="298"/>
      <c s="298"/>
      <c s="298"/>
      <c s="298"/>
      <c s="298"/>
      <c s="298"/>
    </row>
    <row r="27" spans="1:98" ht="20.25" customHeight="1">
      <c r="A27" s="249" t="str">
        <f>IF(B27="","",_xlfn.AGGREGATE(3,5,$B$6:B27))</f>
        <v/>
      </c>
      <c s="229" t="str">
        <f>IFERROR(IF('STUDENT DATA SHEET '!B28="","",'STUDENT DATA SHEET '!B28),"")</f>
        <v/>
      </c>
      <c s="229" t="str">
        <f>IFERROR(IF('STUDENT DATA SHEET '!C28="","",'STUDENT DATA SHEET '!C28),"")</f>
        <v/>
      </c>
      <c s="229" t="str">
        <f>IFERROR(IF('STUDENT DATA SHEET '!D28="","",'STUDENT DATA SHEET '!D28),"")</f>
        <v/>
      </c>
      <c s="250" t="str">
        <f>IFERROR(IF('STUDENT DATA SHEET '!E28="","",'STUDENT DATA SHEET '!E28),"")</f>
        <v/>
      </c>
      <c s="251" t="str">
        <f>IFERROR(IF('STUDENT DATA SHEET '!F28="","",'STUDENT DATA SHEET '!F28),"")</f>
        <v/>
      </c>
      <c s="229" t="str">
        <f>IFERROR(IF('STUDENT DATA SHEET '!G28="","",'STUDENT DATA SHEET '!G28),"")</f>
        <v/>
      </c>
      <c s="229" t="str">
        <f>IFERROR(IF('STUDENT DATA SHEET '!H28="","",'STUDENT DATA SHEET '!H28),"")</f>
        <v/>
      </c>
      <c s="229" t="str">
        <f>IFERROR(UPPER(IF('STUDENT DATA SHEET '!I28="","",'STUDENT DATA SHEET '!I28)),"")</f>
        <v/>
      </c>
      <c s="229" t="str">
        <f>IFERROR(IF('STUDENT DATA SHEET '!J28="","",'STUDENT DATA SHEET '!J28),"")</f>
        <v/>
      </c>
      <c s="229" t="str">
        <f>IFERROR(IF('STUDENT DATA SHEET '!K28="","",'STUDENT DATA SHEET '!K28),"")</f>
        <v/>
      </c>
      <c s="229"/>
      <c s="102"/>
      <c s="102"/>
      <c s="102"/>
      <c s="102"/>
      <c s="209"/>
      <c s="209"/>
      <c s="209"/>
      <c s="209"/>
      <c s="209"/>
      <c s="209"/>
      <c s="209"/>
      <c s="209"/>
      <c s="209"/>
      <c s="209"/>
      <c s="209"/>
      <c s="209"/>
      <c s="209"/>
      <c s="209"/>
      <c s="209"/>
      <c s="209"/>
      <c s="209"/>
      <c s="209"/>
      <c s="209"/>
      <c s="209"/>
      <c s="209"/>
      <c s="209"/>
      <c s="209"/>
      <c s="209"/>
      <c s="209"/>
      <c s="209"/>
      <c s="209"/>
      <c s="209"/>
      <c s="89" t="str">
        <f>IF(B27="","",_xlfn.AGGREGATE(3,5,$B$6:B27))</f>
        <v/>
      </c>
      <c s="209"/>
      <c s="209"/>
      <c s="102"/>
      <c s="102"/>
      <c s="102"/>
      <c s="102"/>
      <c s="102"/>
      <c s="102"/>
      <c s="102"/>
      <c s="102"/>
      <c s="102"/>
      <c s="102"/>
      <c s="102"/>
      <c s="102"/>
      <c s="102"/>
      <c s="102"/>
      <c s="102"/>
      <c s="102"/>
      <c s="102"/>
      <c s="102"/>
      <c s="102"/>
      <c s="102"/>
      <c s="102"/>
      <c s="102"/>
      <c s="102"/>
      <c s="102"/>
      <c s="102"/>
      <c s="102"/>
      <c s="102"/>
      <c s="102"/>
      <c s="252" t="str">
        <f t="shared" si="18"/>
        <v/>
      </c>
      <c s="252" t="str">
        <f>IF($I27="","",'DEC 24'!$BZ27)</f>
        <v/>
      </c>
      <c s="253" t="str">
        <f t="shared" si="19"/>
        <v/>
      </c>
      <c s="252" t="str">
        <f t="shared" si="20"/>
        <v/>
      </c>
      <c s="252" t="str">
        <f>IF($I27="","",'DEC 24'!$CC27)</f>
        <v/>
      </c>
      <c s="253" t="str">
        <f t="shared" si="21"/>
        <v/>
      </c>
      <c s="252" t="str">
        <f t="shared" si="22"/>
        <v/>
      </c>
      <c s="252" t="str">
        <f>IF($I27="","",'DEC 24'!$CF27)</f>
        <v/>
      </c>
      <c s="253" t="str">
        <f t="shared" si="23"/>
        <v/>
      </c>
      <c s="253"/>
      <c s="249">
        <v>21</v>
      </c>
      <c s="298"/>
      <c s="298"/>
      <c s="298"/>
      <c s="254" t="str">
        <f t="shared" si="24"/>
        <v/>
      </c>
      <c s="298"/>
      <c s="298"/>
      <c s="298"/>
      <c s="298"/>
      <c s="298"/>
      <c s="298"/>
      <c s="298"/>
      <c s="298"/>
    </row>
    <row r="28" spans="1:98" ht="20.25" customHeight="1">
      <c r="A28" s="249" t="str">
        <f>IF(B28="","",_xlfn.AGGREGATE(3,5,$B$6:B28))</f>
        <v/>
      </c>
      <c s="229" t="str">
        <f>IFERROR(IF('STUDENT DATA SHEET '!B29="","",'STUDENT DATA SHEET '!B29),"")</f>
        <v/>
      </c>
      <c s="229" t="str">
        <f>IFERROR(IF('STUDENT DATA SHEET '!C29="","",'STUDENT DATA SHEET '!C29),"")</f>
        <v/>
      </c>
      <c s="229" t="str">
        <f>IFERROR(IF('STUDENT DATA SHEET '!D29="","",'STUDENT DATA SHEET '!D29),"")</f>
        <v/>
      </c>
      <c s="250" t="str">
        <f>IFERROR(IF('STUDENT DATA SHEET '!E29="","",'STUDENT DATA SHEET '!E29),"")</f>
        <v/>
      </c>
      <c s="251" t="str">
        <f>IFERROR(IF('STUDENT DATA SHEET '!F29="","",'STUDENT DATA SHEET '!F29),"")</f>
        <v/>
      </c>
      <c s="229" t="str">
        <f>IFERROR(IF('STUDENT DATA SHEET '!G29="","",'STUDENT DATA SHEET '!G29),"")</f>
        <v/>
      </c>
      <c s="229" t="str">
        <f>IFERROR(IF('STUDENT DATA SHEET '!H29="","",'STUDENT DATA SHEET '!H29),"")</f>
        <v/>
      </c>
      <c s="229" t="str">
        <f>IFERROR(UPPER(IF('STUDENT DATA SHEET '!I29="","",'STUDENT DATA SHEET '!I29)),"")</f>
        <v/>
      </c>
      <c s="229" t="str">
        <f>IFERROR(IF('STUDENT DATA SHEET '!J29="","",'STUDENT DATA SHEET '!J29),"")</f>
        <v/>
      </c>
      <c s="229" t="str">
        <f>IFERROR(IF('STUDENT DATA SHEET '!K29="","",'STUDENT DATA SHEET '!K29),"")</f>
        <v/>
      </c>
      <c s="229"/>
      <c s="102"/>
      <c s="102"/>
      <c s="102"/>
      <c s="102"/>
      <c s="209"/>
      <c s="209"/>
      <c s="209"/>
      <c s="209"/>
      <c s="209"/>
      <c s="209"/>
      <c s="209"/>
      <c s="209"/>
      <c s="209"/>
      <c s="209"/>
      <c s="209"/>
      <c s="209"/>
      <c s="209"/>
      <c s="209"/>
      <c s="209"/>
      <c s="209"/>
      <c s="209"/>
      <c s="209"/>
      <c s="209"/>
      <c s="209"/>
      <c s="209"/>
      <c s="209"/>
      <c s="209"/>
      <c s="209"/>
      <c s="209"/>
      <c s="209"/>
      <c s="209"/>
      <c s="209"/>
      <c s="89" t="str">
        <f>IF(B28="","",_xlfn.AGGREGATE(3,5,$B$6:B28))</f>
        <v/>
      </c>
      <c s="209"/>
      <c s="209"/>
      <c s="102"/>
      <c s="102"/>
      <c s="102"/>
      <c s="102"/>
      <c s="102"/>
      <c s="102"/>
      <c s="102"/>
      <c s="102"/>
      <c s="102"/>
      <c s="102"/>
      <c s="102"/>
      <c s="102"/>
      <c s="102"/>
      <c s="102"/>
      <c s="102"/>
      <c s="102"/>
      <c s="102"/>
      <c s="102"/>
      <c s="102"/>
      <c s="102"/>
      <c s="102"/>
      <c s="102"/>
      <c s="102"/>
      <c s="102"/>
      <c s="102"/>
      <c s="102"/>
      <c s="102"/>
      <c s="102"/>
      <c s="252" t="str">
        <f t="shared" si="18"/>
        <v/>
      </c>
      <c s="252" t="str">
        <f>IF($I28="","",'DEC 24'!$BZ28)</f>
        <v/>
      </c>
      <c s="253" t="str">
        <f t="shared" si="19"/>
        <v/>
      </c>
      <c s="252" t="str">
        <f t="shared" si="20"/>
        <v/>
      </c>
      <c s="252" t="str">
        <f>IF($I28="","",'DEC 24'!$CC28)</f>
        <v/>
      </c>
      <c s="253" t="str">
        <f t="shared" si="21"/>
        <v/>
      </c>
      <c s="252" t="str">
        <f t="shared" si="22"/>
        <v/>
      </c>
      <c s="252" t="str">
        <f>IF($I28="","",'DEC 24'!$CF28)</f>
        <v/>
      </c>
      <c s="253" t="str">
        <f t="shared" si="23"/>
        <v/>
      </c>
      <c s="253"/>
      <c s="249">
        <v>22</v>
      </c>
      <c s="298"/>
      <c s="298"/>
      <c s="298"/>
      <c s="254" t="str">
        <f t="shared" si="24"/>
        <v/>
      </c>
      <c s="298"/>
      <c s="298"/>
      <c s="298"/>
      <c s="298"/>
      <c s="298"/>
      <c s="298"/>
      <c s="298"/>
      <c s="298"/>
    </row>
    <row r="29" spans="1:98" ht="20.25" customHeight="1">
      <c r="A29" s="249" t="str">
        <f>IF(B29="","",_xlfn.AGGREGATE(3,5,$B$6:B29))</f>
        <v/>
      </c>
      <c s="229" t="str">
        <f>IFERROR(IF('STUDENT DATA SHEET '!B30="","",'STUDENT DATA SHEET '!B30),"")</f>
        <v/>
      </c>
      <c s="229" t="str">
        <f>IFERROR(IF('STUDENT DATA SHEET '!C30="","",'STUDENT DATA SHEET '!C30),"")</f>
        <v/>
      </c>
      <c s="229" t="str">
        <f>IFERROR(IF('STUDENT DATA SHEET '!D30="","",'STUDENT DATA SHEET '!D30),"")</f>
        <v/>
      </c>
      <c s="250" t="str">
        <f>IFERROR(IF('STUDENT DATA SHEET '!E30="","",'STUDENT DATA SHEET '!E30),"")</f>
        <v/>
      </c>
      <c s="251" t="str">
        <f>IFERROR(IF('STUDENT DATA SHEET '!F30="","",'STUDENT DATA SHEET '!F30),"")</f>
        <v/>
      </c>
      <c s="229" t="str">
        <f>IFERROR(IF('STUDENT DATA SHEET '!G30="","",'STUDENT DATA SHEET '!G30),"")</f>
        <v/>
      </c>
      <c s="229" t="str">
        <f>IFERROR(IF('STUDENT DATA SHEET '!H30="","",'STUDENT DATA SHEET '!H30),"")</f>
        <v/>
      </c>
      <c s="229" t="str">
        <f>IFERROR(UPPER(IF('STUDENT DATA SHEET '!I30="","",'STUDENT DATA SHEET '!I30)),"")</f>
        <v/>
      </c>
      <c s="229" t="str">
        <f>IFERROR(IF('STUDENT DATA SHEET '!J30="","",'STUDENT DATA SHEET '!J30),"")</f>
        <v/>
      </c>
      <c s="229" t="str">
        <f>IFERROR(IF('STUDENT DATA SHEET '!K30="","",'STUDENT DATA SHEET '!K30),"")</f>
        <v/>
      </c>
      <c s="229"/>
      <c s="102"/>
      <c s="102"/>
      <c s="102"/>
      <c s="102"/>
      <c s="209"/>
      <c s="209"/>
      <c s="209"/>
      <c s="209"/>
      <c s="209"/>
      <c s="209"/>
      <c s="209"/>
      <c s="209"/>
      <c s="209"/>
      <c s="209"/>
      <c s="209"/>
      <c s="209"/>
      <c s="209"/>
      <c s="209"/>
      <c s="209"/>
      <c s="209"/>
      <c s="209"/>
      <c s="209"/>
      <c s="209"/>
      <c s="209"/>
      <c s="209"/>
      <c s="209"/>
      <c s="209"/>
      <c s="209"/>
      <c s="209"/>
      <c s="209"/>
      <c s="209"/>
      <c s="209"/>
      <c s="89" t="str">
        <f>IF(B29="","",_xlfn.AGGREGATE(3,5,$B$6:B29))</f>
        <v/>
      </c>
      <c s="209"/>
      <c s="209"/>
      <c s="102"/>
      <c s="102"/>
      <c s="102"/>
      <c s="102"/>
      <c s="102"/>
      <c s="102"/>
      <c s="102"/>
      <c s="102"/>
      <c s="102"/>
      <c s="102"/>
      <c s="102"/>
      <c s="102"/>
      <c s="102"/>
      <c s="102"/>
      <c s="102"/>
      <c s="102"/>
      <c s="102"/>
      <c s="102"/>
      <c s="102"/>
      <c s="102"/>
      <c s="102"/>
      <c s="102"/>
      <c s="102"/>
      <c s="102"/>
      <c s="102"/>
      <c s="102"/>
      <c s="102"/>
      <c s="102"/>
      <c s="252" t="str">
        <f t="shared" si="18"/>
        <v/>
      </c>
      <c s="252" t="str">
        <f>IF($I29="","",'DEC 24'!$BZ29)</f>
        <v/>
      </c>
      <c s="253" t="str">
        <f t="shared" si="19"/>
        <v/>
      </c>
      <c s="252" t="str">
        <f t="shared" si="20"/>
        <v/>
      </c>
      <c s="252" t="str">
        <f>IF($I29="","",'DEC 24'!$CC29)</f>
        <v/>
      </c>
      <c s="253" t="str">
        <f t="shared" si="21"/>
        <v/>
      </c>
      <c s="252" t="str">
        <f t="shared" si="22"/>
        <v/>
      </c>
      <c s="252" t="str">
        <f>IF($I29="","",'DEC 24'!$CF29)</f>
        <v/>
      </c>
      <c s="253" t="str">
        <f t="shared" si="23"/>
        <v/>
      </c>
      <c s="253"/>
      <c s="249">
        <v>23</v>
      </c>
      <c s="298"/>
      <c s="298"/>
      <c s="298"/>
      <c s="254" t="str">
        <f t="shared" si="24"/>
        <v/>
      </c>
      <c s="298"/>
      <c s="298"/>
      <c s="298"/>
      <c s="298"/>
      <c s="298"/>
      <c s="298"/>
      <c s="298"/>
      <c s="298"/>
    </row>
    <row r="30" spans="1:98" ht="20.25" customHeight="1">
      <c r="A30" s="249" t="str">
        <f>IF(B30="","",_xlfn.AGGREGATE(3,5,$B$6:B30))</f>
        <v/>
      </c>
      <c s="229" t="str">
        <f>IFERROR(IF('STUDENT DATA SHEET '!B31="","",'STUDENT DATA SHEET '!B31),"")</f>
        <v/>
      </c>
      <c s="229" t="str">
        <f>IFERROR(IF('STUDENT DATA SHEET '!C31="","",'STUDENT DATA SHEET '!C31),"")</f>
        <v/>
      </c>
      <c s="229" t="str">
        <f>IFERROR(IF('STUDENT DATA SHEET '!D31="","",'STUDENT DATA SHEET '!D31),"")</f>
        <v/>
      </c>
      <c s="250" t="str">
        <f>IFERROR(IF('STUDENT DATA SHEET '!E31="","",'STUDENT DATA SHEET '!E31),"")</f>
        <v/>
      </c>
      <c s="251" t="str">
        <f>IFERROR(IF('STUDENT DATA SHEET '!F31="","",'STUDENT DATA SHEET '!F31),"")</f>
        <v/>
      </c>
      <c s="229" t="str">
        <f>IFERROR(IF('STUDENT DATA SHEET '!G31="","",'STUDENT DATA SHEET '!G31),"")</f>
        <v/>
      </c>
      <c s="229" t="str">
        <f>IFERROR(IF('STUDENT DATA SHEET '!H31="","",'STUDENT DATA SHEET '!H31),"")</f>
        <v/>
      </c>
      <c s="229" t="str">
        <f>IFERROR(UPPER(IF('STUDENT DATA SHEET '!I31="","",'STUDENT DATA SHEET '!I31)),"")</f>
        <v/>
      </c>
      <c s="229" t="str">
        <f>IFERROR(IF('STUDENT DATA SHEET '!J31="","",'STUDENT DATA SHEET '!J31),"")</f>
        <v/>
      </c>
      <c s="229" t="str">
        <f>IFERROR(IF('STUDENT DATA SHEET '!K31="","",'STUDENT DATA SHEET '!K31),"")</f>
        <v/>
      </c>
      <c s="229"/>
      <c s="102"/>
      <c s="102"/>
      <c s="102"/>
      <c s="102"/>
      <c s="209"/>
      <c s="209"/>
      <c s="209"/>
      <c s="209"/>
      <c s="209"/>
      <c s="209"/>
      <c s="209"/>
      <c s="209"/>
      <c s="209"/>
      <c s="209"/>
      <c s="209"/>
      <c s="209"/>
      <c s="209"/>
      <c s="209"/>
      <c s="209"/>
      <c s="209"/>
      <c s="209"/>
      <c s="209"/>
      <c s="209"/>
      <c s="209"/>
      <c s="209"/>
      <c s="209"/>
      <c s="209"/>
      <c s="209"/>
      <c s="209"/>
      <c s="209"/>
      <c s="209"/>
      <c s="209"/>
      <c s="89" t="str">
        <f>IF(B30="","",_xlfn.AGGREGATE(3,5,$B$6:B30))</f>
        <v/>
      </c>
      <c s="209"/>
      <c s="209"/>
      <c s="102"/>
      <c s="102"/>
      <c s="102"/>
      <c s="102"/>
      <c s="102"/>
      <c s="102"/>
      <c s="102"/>
      <c s="102"/>
      <c s="102"/>
      <c s="102"/>
      <c s="102"/>
      <c s="102"/>
      <c s="102"/>
      <c s="102"/>
      <c s="102"/>
      <c s="102"/>
      <c s="102"/>
      <c s="102"/>
      <c s="102"/>
      <c s="102"/>
      <c s="102"/>
      <c s="102"/>
      <c s="102"/>
      <c s="102"/>
      <c s="102"/>
      <c s="102"/>
      <c s="102"/>
      <c s="102"/>
      <c s="252" t="str">
        <f t="shared" si="18"/>
        <v/>
      </c>
      <c s="252" t="str">
        <f>IF($I30="","",'DEC 24'!$BZ30)</f>
        <v/>
      </c>
      <c s="253" t="str">
        <f t="shared" si="19"/>
        <v/>
      </c>
      <c s="252" t="str">
        <f t="shared" si="20"/>
        <v/>
      </c>
      <c s="252" t="str">
        <f>IF($I30="","",'DEC 24'!$CC30)</f>
        <v/>
      </c>
      <c s="253" t="str">
        <f t="shared" si="21"/>
        <v/>
      </c>
      <c s="252" t="str">
        <f t="shared" si="22"/>
        <v/>
      </c>
      <c s="252" t="str">
        <f>IF($I30="","",'DEC 24'!$CF30)</f>
        <v/>
      </c>
      <c s="253" t="str">
        <f t="shared" si="23"/>
        <v/>
      </c>
      <c s="253"/>
      <c s="249">
        <v>24</v>
      </c>
      <c s="298"/>
      <c s="298"/>
      <c s="298"/>
      <c s="254" t="str">
        <f t="shared" si="24"/>
        <v/>
      </c>
      <c s="298"/>
      <c s="298"/>
      <c s="298"/>
      <c s="298"/>
      <c s="298"/>
      <c s="298"/>
      <c s="298"/>
      <c s="298"/>
    </row>
    <row r="31" spans="1:98" ht="20.25" customHeight="1">
      <c r="A31" s="249" t="str">
        <f>IF(B31="","",_xlfn.AGGREGATE(3,5,$B$6:B31))</f>
        <v/>
      </c>
      <c s="229" t="str">
        <f>IFERROR(IF('STUDENT DATA SHEET '!B32="","",'STUDENT DATA SHEET '!B32),"")</f>
        <v/>
      </c>
      <c s="229" t="str">
        <f>IFERROR(IF('STUDENT DATA SHEET '!C32="","",'STUDENT DATA SHEET '!C32),"")</f>
        <v/>
      </c>
      <c s="229" t="str">
        <f>IFERROR(IF('STUDENT DATA SHEET '!D32="","",'STUDENT DATA SHEET '!D32),"")</f>
        <v/>
      </c>
      <c s="250" t="str">
        <f>IFERROR(IF('STUDENT DATA SHEET '!E32="","",'STUDENT DATA SHEET '!E32),"")</f>
        <v/>
      </c>
      <c s="251" t="str">
        <f>IFERROR(IF('STUDENT DATA SHEET '!F32="","",'STUDENT DATA SHEET '!F32),"")</f>
        <v/>
      </c>
      <c s="229" t="str">
        <f>IFERROR(IF('STUDENT DATA SHEET '!G32="","",'STUDENT DATA SHEET '!G32),"")</f>
        <v/>
      </c>
      <c s="229" t="str">
        <f>IFERROR(IF('STUDENT DATA SHEET '!H32="","",'STUDENT DATA SHEET '!H32),"")</f>
        <v/>
      </c>
      <c s="229" t="str">
        <f>IFERROR(UPPER(IF('STUDENT DATA SHEET '!I32="","",'STUDENT DATA SHEET '!I32)),"")</f>
        <v/>
      </c>
      <c s="229" t="str">
        <f>IFERROR(IF('STUDENT DATA SHEET '!J32="","",'STUDENT DATA SHEET '!J32),"")</f>
        <v/>
      </c>
      <c s="229" t="str">
        <f>IFERROR(IF('STUDENT DATA SHEET '!K32="","",'STUDENT DATA SHEET '!K32),"")</f>
        <v/>
      </c>
      <c s="229"/>
      <c s="102"/>
      <c s="102"/>
      <c s="102"/>
      <c s="102"/>
      <c s="209"/>
      <c s="209"/>
      <c s="209"/>
      <c s="209"/>
      <c s="209"/>
      <c s="209"/>
      <c s="209"/>
      <c s="209"/>
      <c s="209"/>
      <c s="209"/>
      <c s="209"/>
      <c s="209"/>
      <c s="209"/>
      <c s="209"/>
      <c s="209"/>
      <c s="209"/>
      <c s="209"/>
      <c s="209"/>
      <c s="209"/>
      <c s="209"/>
      <c s="209"/>
      <c s="209"/>
      <c s="209"/>
      <c s="209"/>
      <c s="209"/>
      <c s="209"/>
      <c s="209"/>
      <c s="209"/>
      <c s="89" t="str">
        <f>IF(B31="","",_xlfn.AGGREGATE(3,5,$B$6:B31))</f>
        <v/>
      </c>
      <c s="209"/>
      <c s="209"/>
      <c s="102"/>
      <c s="102"/>
      <c s="102"/>
      <c s="102"/>
      <c s="102"/>
      <c s="102"/>
      <c s="102"/>
      <c s="102"/>
      <c s="102"/>
      <c s="102"/>
      <c s="102"/>
      <c s="102"/>
      <c s="102"/>
      <c s="102"/>
      <c s="102"/>
      <c s="102"/>
      <c s="102"/>
      <c s="102"/>
      <c s="102"/>
      <c s="102"/>
      <c s="102"/>
      <c s="102"/>
      <c s="102"/>
      <c s="102"/>
      <c s="102"/>
      <c s="102"/>
      <c s="102"/>
      <c s="102"/>
      <c s="252" t="str">
        <f t="shared" si="18"/>
        <v/>
      </c>
      <c s="252" t="str">
        <f>IF($I31="","",'DEC 24'!$BZ31)</f>
        <v/>
      </c>
      <c s="253" t="str">
        <f t="shared" si="19"/>
        <v/>
      </c>
      <c s="252" t="str">
        <f t="shared" si="20"/>
        <v/>
      </c>
      <c s="252" t="str">
        <f>IF($I31="","",'DEC 24'!$CC31)</f>
        <v/>
      </c>
      <c s="253" t="str">
        <f t="shared" si="21"/>
        <v/>
      </c>
      <c s="252" t="str">
        <f t="shared" si="22"/>
        <v/>
      </c>
      <c s="252" t="str">
        <f>IF($I31="","",'DEC 24'!$CF31)</f>
        <v/>
      </c>
      <c s="253" t="str">
        <f t="shared" si="23"/>
        <v/>
      </c>
      <c s="253"/>
      <c s="249">
        <v>25</v>
      </c>
      <c s="298"/>
      <c s="298"/>
      <c s="298"/>
      <c s="254" t="str">
        <f t="shared" si="24"/>
        <v/>
      </c>
      <c s="298"/>
      <c s="298"/>
      <c s="298"/>
      <c s="298"/>
      <c s="298"/>
      <c s="298"/>
      <c s="298"/>
      <c s="298"/>
    </row>
    <row r="32" spans="1:98" ht="20.25" customHeight="1">
      <c r="A32" s="249" t="str">
        <f>IF(B32="","",_xlfn.AGGREGATE(3,5,$B$6:B32))</f>
        <v/>
      </c>
      <c s="229" t="str">
        <f>IFERROR(IF('STUDENT DATA SHEET '!B33="","",'STUDENT DATA SHEET '!B33),"")</f>
        <v/>
      </c>
      <c s="229" t="str">
        <f>IFERROR(IF('STUDENT DATA SHEET '!C33="","",'STUDENT DATA SHEET '!C33),"")</f>
        <v/>
      </c>
      <c s="229" t="str">
        <f>IFERROR(IF('STUDENT DATA SHEET '!D33="","",'STUDENT DATA SHEET '!D33),"")</f>
        <v/>
      </c>
      <c s="250" t="str">
        <f>IFERROR(IF('STUDENT DATA SHEET '!E33="","",'STUDENT DATA SHEET '!E33),"")</f>
        <v/>
      </c>
      <c s="251" t="str">
        <f>IFERROR(IF('STUDENT DATA SHEET '!F33="","",'STUDENT DATA SHEET '!F33),"")</f>
        <v/>
      </c>
      <c s="229" t="str">
        <f>IFERROR(IF('STUDENT DATA SHEET '!G33="","",'STUDENT DATA SHEET '!G33),"")</f>
        <v/>
      </c>
      <c s="229" t="str">
        <f>IFERROR(IF('STUDENT DATA SHEET '!H33="","",'STUDENT DATA SHEET '!H33),"")</f>
        <v/>
      </c>
      <c s="229" t="str">
        <f>IFERROR(UPPER(IF('STUDENT DATA SHEET '!I33="","",'STUDENT DATA SHEET '!I33)),"")</f>
        <v/>
      </c>
      <c s="229" t="str">
        <f>IFERROR(IF('STUDENT DATA SHEET '!J33="","",'STUDENT DATA SHEET '!J33),"")</f>
        <v/>
      </c>
      <c s="229" t="str">
        <f>IFERROR(IF('STUDENT DATA SHEET '!K33="","",'STUDENT DATA SHEET '!K33),"")</f>
        <v/>
      </c>
      <c s="229"/>
      <c s="102"/>
      <c s="102"/>
      <c s="102"/>
      <c s="102"/>
      <c s="209"/>
      <c s="209"/>
      <c s="209"/>
      <c s="209"/>
      <c s="209"/>
      <c s="209"/>
      <c s="209"/>
      <c s="209"/>
      <c s="209"/>
      <c s="209"/>
      <c s="209"/>
      <c s="209"/>
      <c s="209"/>
      <c s="209"/>
      <c s="209"/>
      <c s="209"/>
      <c s="209"/>
      <c s="209"/>
      <c s="209"/>
      <c s="209"/>
      <c s="209"/>
      <c s="209"/>
      <c s="209"/>
      <c s="209"/>
      <c s="209"/>
      <c s="209"/>
      <c s="209"/>
      <c s="209"/>
      <c s="89" t="str">
        <f>IF(B32="","",_xlfn.AGGREGATE(3,5,$B$6:B32))</f>
        <v/>
      </c>
      <c s="209"/>
      <c s="209"/>
      <c s="102"/>
      <c s="102"/>
      <c s="102"/>
      <c s="102"/>
      <c s="102"/>
      <c s="102"/>
      <c s="102"/>
      <c s="102"/>
      <c s="102"/>
      <c s="102"/>
      <c s="102"/>
      <c s="102"/>
      <c s="102"/>
      <c s="102"/>
      <c s="102"/>
      <c s="102"/>
      <c s="102"/>
      <c s="102"/>
      <c s="102"/>
      <c s="102"/>
      <c s="102"/>
      <c s="102"/>
      <c s="102"/>
      <c s="102"/>
      <c s="102"/>
      <c s="102"/>
      <c s="102"/>
      <c s="102"/>
      <c s="252" t="str">
        <f t="shared" si="18"/>
        <v/>
      </c>
      <c s="252" t="str">
        <f>IF($I32="","",'DEC 24'!$BZ32)</f>
        <v/>
      </c>
      <c s="253" t="str">
        <f t="shared" si="19"/>
        <v/>
      </c>
      <c s="252" t="str">
        <f t="shared" si="20"/>
        <v/>
      </c>
      <c s="252" t="str">
        <f>IF($I32="","",'DEC 24'!$CC32)</f>
        <v/>
      </c>
      <c s="253" t="str">
        <f t="shared" si="21"/>
        <v/>
      </c>
      <c s="252" t="str">
        <f t="shared" si="22"/>
        <v/>
      </c>
      <c s="252" t="str">
        <f>IF($I32="","",'DEC 24'!$CF32)</f>
        <v/>
      </c>
      <c s="253" t="str">
        <f t="shared" si="23"/>
        <v/>
      </c>
      <c s="253"/>
      <c s="249">
        <v>26</v>
      </c>
      <c s="298"/>
      <c s="298"/>
      <c s="298"/>
      <c s="254" t="str">
        <f t="shared" si="24"/>
        <v/>
      </c>
      <c s="298"/>
      <c s="298"/>
      <c s="298"/>
      <c s="298"/>
      <c s="298"/>
      <c s="298"/>
      <c s="298"/>
      <c s="298"/>
    </row>
    <row r="33" spans="1:98" ht="20.25" customHeight="1">
      <c r="A33" s="249" t="str">
        <f>IF(B33="","",_xlfn.AGGREGATE(3,5,$B$6:B33))</f>
        <v/>
      </c>
      <c s="229" t="str">
        <f>IFERROR(IF('STUDENT DATA SHEET '!B34="","",'STUDENT DATA SHEET '!B34),"")</f>
        <v/>
      </c>
      <c s="229" t="str">
        <f>IFERROR(IF('STUDENT DATA SHEET '!C34="","",'STUDENT DATA SHEET '!C34),"")</f>
        <v/>
      </c>
      <c s="229" t="str">
        <f>IFERROR(IF('STUDENT DATA SHEET '!D34="","",'STUDENT DATA SHEET '!D34),"")</f>
        <v/>
      </c>
      <c s="250" t="str">
        <f>IFERROR(IF('STUDENT DATA SHEET '!E34="","",'STUDENT DATA SHEET '!E34),"")</f>
        <v/>
      </c>
      <c s="251" t="str">
        <f>IFERROR(IF('STUDENT DATA SHEET '!F34="","",'STUDENT DATA SHEET '!F34),"")</f>
        <v/>
      </c>
      <c s="229" t="str">
        <f>IFERROR(IF('STUDENT DATA SHEET '!G34="","",'STUDENT DATA SHEET '!G34),"")</f>
        <v/>
      </c>
      <c s="229" t="str">
        <f>IFERROR(IF('STUDENT DATA SHEET '!H34="","",'STUDENT DATA SHEET '!H34),"")</f>
        <v/>
      </c>
      <c s="229" t="str">
        <f>IFERROR(UPPER(IF('STUDENT DATA SHEET '!I34="","",'STUDENT DATA SHEET '!I34)),"")</f>
        <v/>
      </c>
      <c s="229" t="str">
        <f>IFERROR(IF('STUDENT DATA SHEET '!J34="","",'STUDENT DATA SHEET '!J34),"")</f>
        <v/>
      </c>
      <c s="229" t="str">
        <f>IFERROR(IF('STUDENT DATA SHEET '!K34="","",'STUDENT DATA SHEET '!K34),"")</f>
        <v/>
      </c>
      <c s="229"/>
      <c s="102"/>
      <c s="102"/>
      <c s="102"/>
      <c s="102"/>
      <c s="209"/>
      <c s="209"/>
      <c s="209"/>
      <c s="209"/>
      <c s="209"/>
      <c s="209"/>
      <c s="209"/>
      <c s="209"/>
      <c s="209"/>
      <c s="209"/>
      <c s="209"/>
      <c s="209"/>
      <c s="209"/>
      <c s="209"/>
      <c s="209"/>
      <c s="209"/>
      <c s="209"/>
      <c s="209"/>
      <c s="209"/>
      <c s="209"/>
      <c s="209"/>
      <c s="209"/>
      <c s="209"/>
      <c s="209"/>
      <c s="209"/>
      <c s="209"/>
      <c s="209"/>
      <c s="209"/>
      <c s="89" t="str">
        <f>IF(B33="","",_xlfn.AGGREGATE(3,5,$B$6:B33))</f>
        <v/>
      </c>
      <c s="209"/>
      <c s="209"/>
      <c s="102"/>
      <c s="102"/>
      <c s="102"/>
      <c s="102"/>
      <c s="102"/>
      <c s="102"/>
      <c s="102"/>
      <c s="102"/>
      <c s="102"/>
      <c s="102"/>
      <c s="102"/>
      <c s="102"/>
      <c s="102"/>
      <c s="102"/>
      <c s="102"/>
      <c s="102"/>
      <c s="102"/>
      <c s="102"/>
      <c s="102"/>
      <c s="102"/>
      <c s="102"/>
      <c s="102"/>
      <c s="102"/>
      <c s="102"/>
      <c s="102"/>
      <c s="102"/>
      <c s="102"/>
      <c s="102"/>
      <c s="252" t="str">
        <f t="shared" si="18"/>
        <v/>
      </c>
      <c s="252" t="str">
        <f>IF($I33="","",'DEC 24'!$BZ33)</f>
        <v/>
      </c>
      <c s="253" t="str">
        <f t="shared" si="19"/>
        <v/>
      </c>
      <c s="252" t="str">
        <f t="shared" si="20"/>
        <v/>
      </c>
      <c s="252" t="str">
        <f>IF($I33="","",'DEC 24'!$CC33)</f>
        <v/>
      </c>
      <c s="253" t="str">
        <f t="shared" si="21"/>
        <v/>
      </c>
      <c s="252" t="str">
        <f t="shared" si="22"/>
        <v/>
      </c>
      <c s="252" t="str">
        <f>IF($I33="","",'DEC 24'!$CF33)</f>
        <v/>
      </c>
      <c s="253" t="str">
        <f t="shared" si="23"/>
        <v/>
      </c>
      <c s="253"/>
      <c s="249">
        <v>27</v>
      </c>
      <c s="298"/>
      <c s="298"/>
      <c s="298"/>
      <c s="254" t="str">
        <f t="shared" si="24"/>
        <v/>
      </c>
      <c s="298"/>
      <c s="298"/>
      <c s="298"/>
      <c s="298"/>
      <c s="298"/>
      <c s="298"/>
      <c s="298"/>
      <c s="298"/>
    </row>
    <row r="34" spans="1:98" ht="20.25" customHeight="1">
      <c r="A34" s="249" t="str">
        <f>IF(B34="","",_xlfn.AGGREGATE(3,5,$B$6:B34))</f>
        <v/>
      </c>
      <c s="229" t="str">
        <f>IFERROR(IF('STUDENT DATA SHEET '!B35="","",'STUDENT DATA SHEET '!B35),"")</f>
        <v/>
      </c>
      <c s="229" t="str">
        <f>IFERROR(IF('STUDENT DATA SHEET '!C35="","",'STUDENT DATA SHEET '!C35),"")</f>
        <v/>
      </c>
      <c s="229" t="str">
        <f>IFERROR(IF('STUDENT DATA SHEET '!D35="","",'STUDENT DATA SHEET '!D35),"")</f>
        <v/>
      </c>
      <c s="250" t="str">
        <f>IFERROR(IF('STUDENT DATA SHEET '!E35="","",'STUDENT DATA SHEET '!E35),"")</f>
        <v/>
      </c>
      <c s="251" t="str">
        <f>IFERROR(IF('STUDENT DATA SHEET '!F35="","",'STUDENT DATA SHEET '!F35),"")</f>
        <v/>
      </c>
      <c s="229" t="str">
        <f>IFERROR(IF('STUDENT DATA SHEET '!G35="","",'STUDENT DATA SHEET '!G35),"")</f>
        <v/>
      </c>
      <c s="229" t="str">
        <f>IFERROR(IF('STUDENT DATA SHEET '!H35="","",'STUDENT DATA SHEET '!H35),"")</f>
        <v/>
      </c>
      <c s="229" t="str">
        <f>IFERROR(UPPER(IF('STUDENT DATA SHEET '!I35="","",'STUDENT DATA SHEET '!I35)),"")</f>
        <v/>
      </c>
      <c s="229" t="str">
        <f>IFERROR(IF('STUDENT DATA SHEET '!J35="","",'STUDENT DATA SHEET '!J35),"")</f>
        <v/>
      </c>
      <c s="229" t="str">
        <f>IFERROR(IF('STUDENT DATA SHEET '!K35="","",'STUDENT DATA SHEET '!K35),"")</f>
        <v/>
      </c>
      <c s="229"/>
      <c s="102"/>
      <c s="102"/>
      <c s="102"/>
      <c s="102"/>
      <c s="209"/>
      <c s="209"/>
      <c s="209"/>
      <c s="209"/>
      <c s="209"/>
      <c s="209"/>
      <c s="209"/>
      <c s="209"/>
      <c s="209"/>
      <c s="209"/>
      <c s="209"/>
      <c s="209"/>
      <c s="209"/>
      <c s="209"/>
      <c s="209"/>
      <c s="209"/>
      <c s="209"/>
      <c s="209"/>
      <c s="209"/>
      <c s="209"/>
      <c s="209"/>
      <c s="209"/>
      <c s="209"/>
      <c s="209"/>
      <c s="209"/>
      <c s="209"/>
      <c s="209"/>
      <c s="209"/>
      <c s="89" t="str">
        <f>IF(B34="","",_xlfn.AGGREGATE(3,5,$B$6:B34))</f>
        <v/>
      </c>
      <c s="209"/>
      <c s="209"/>
      <c s="102"/>
      <c s="102"/>
      <c s="102"/>
      <c s="102"/>
      <c s="102"/>
      <c s="102"/>
      <c s="102"/>
      <c s="102"/>
      <c s="102"/>
      <c s="102"/>
      <c s="102"/>
      <c s="102"/>
      <c s="102"/>
      <c s="102"/>
      <c s="102"/>
      <c s="102"/>
      <c s="102"/>
      <c s="102"/>
      <c s="102"/>
      <c s="102"/>
      <c s="102"/>
      <c s="102"/>
      <c s="102"/>
      <c s="102"/>
      <c s="102"/>
      <c s="102"/>
      <c s="102"/>
      <c s="102"/>
      <c s="252" t="str">
        <f t="shared" si="18"/>
        <v/>
      </c>
      <c s="252" t="str">
        <f>IF($I34="","",'DEC 24'!$BZ34)</f>
        <v/>
      </c>
      <c s="253" t="str">
        <f t="shared" si="19"/>
        <v/>
      </c>
      <c s="252" t="str">
        <f t="shared" si="20"/>
        <v/>
      </c>
      <c s="252" t="str">
        <f>IF($I34="","",'DEC 24'!$CC34)</f>
        <v/>
      </c>
      <c s="253" t="str">
        <f t="shared" si="21"/>
        <v/>
      </c>
      <c s="252" t="str">
        <f t="shared" si="22"/>
        <v/>
      </c>
      <c s="252" t="str">
        <f>IF($I34="","",'DEC 24'!$CF34)</f>
        <v/>
      </c>
      <c s="253" t="str">
        <f t="shared" si="23"/>
        <v/>
      </c>
      <c s="253"/>
      <c s="249">
        <v>28</v>
      </c>
      <c s="298"/>
      <c s="298"/>
      <c s="298"/>
      <c s="254" t="str">
        <f t="shared" si="24"/>
        <v/>
      </c>
      <c s="298"/>
      <c s="298"/>
      <c s="298"/>
      <c s="298"/>
      <c s="298"/>
      <c s="298"/>
      <c s="298"/>
      <c s="298"/>
    </row>
    <row r="35" spans="1:98" ht="20.25" customHeight="1">
      <c r="A35" s="249" t="str">
        <f>IF(B35="","",_xlfn.AGGREGATE(3,5,$B$6:B35))</f>
        <v/>
      </c>
      <c s="229" t="str">
        <f>IFERROR(IF('STUDENT DATA SHEET '!B36="","",'STUDENT DATA SHEET '!B36),"")</f>
        <v/>
      </c>
      <c s="229" t="str">
        <f>IFERROR(IF('STUDENT DATA SHEET '!C36="","",'STUDENT DATA SHEET '!C36),"")</f>
        <v/>
      </c>
      <c s="229" t="str">
        <f>IFERROR(IF('STUDENT DATA SHEET '!D36="","",'STUDENT DATA SHEET '!D36),"")</f>
        <v/>
      </c>
      <c s="250" t="str">
        <f>IFERROR(IF('STUDENT DATA SHEET '!E36="","",'STUDENT DATA SHEET '!E36),"")</f>
        <v/>
      </c>
      <c s="251" t="str">
        <f>IFERROR(IF('STUDENT DATA SHEET '!F36="","",'STUDENT DATA SHEET '!F36),"")</f>
        <v/>
      </c>
      <c s="229" t="str">
        <f>IFERROR(IF('STUDENT DATA SHEET '!G36="","",'STUDENT DATA SHEET '!G36),"")</f>
        <v/>
      </c>
      <c s="229" t="str">
        <f>IFERROR(IF('STUDENT DATA SHEET '!H36="","",'STUDENT DATA SHEET '!H36),"")</f>
        <v/>
      </c>
      <c s="229" t="str">
        <f>IFERROR(UPPER(IF('STUDENT DATA SHEET '!I36="","",'STUDENT DATA SHEET '!I36)),"")</f>
        <v/>
      </c>
      <c s="229" t="str">
        <f>IFERROR(IF('STUDENT DATA SHEET '!J36="","",'STUDENT DATA SHEET '!J36),"")</f>
        <v/>
      </c>
      <c s="229" t="str">
        <f>IFERROR(IF('STUDENT DATA SHEET '!K36="","",'STUDENT DATA SHEET '!K36),"")</f>
        <v/>
      </c>
      <c s="229"/>
      <c s="102"/>
      <c s="102"/>
      <c s="102"/>
      <c s="102"/>
      <c s="209"/>
      <c s="209"/>
      <c s="209"/>
      <c s="209"/>
      <c s="209"/>
      <c s="209"/>
      <c s="209"/>
      <c s="209"/>
      <c s="209"/>
      <c s="209"/>
      <c s="209"/>
      <c s="209"/>
      <c s="209"/>
      <c s="209"/>
      <c s="209"/>
      <c s="209"/>
      <c s="209"/>
      <c s="209"/>
      <c s="209"/>
      <c s="209"/>
      <c s="209"/>
      <c s="209"/>
      <c s="209"/>
      <c s="209"/>
      <c s="209"/>
      <c s="209"/>
      <c s="209"/>
      <c s="209"/>
      <c s="89" t="str">
        <f>IF(B35="","",_xlfn.AGGREGATE(3,5,$B$6:B35))</f>
        <v/>
      </c>
      <c s="209"/>
      <c s="209"/>
      <c s="102"/>
      <c s="102"/>
      <c s="102"/>
      <c s="102"/>
      <c s="102"/>
      <c s="102"/>
      <c s="102"/>
      <c s="102"/>
      <c s="102"/>
      <c s="102"/>
      <c s="102"/>
      <c s="102"/>
      <c s="102"/>
      <c s="102"/>
      <c s="102"/>
      <c s="102"/>
      <c s="102"/>
      <c s="102"/>
      <c s="102"/>
      <c s="102"/>
      <c s="102"/>
      <c s="102"/>
      <c s="102"/>
      <c s="102"/>
      <c s="102"/>
      <c s="102"/>
      <c s="102"/>
      <c s="102"/>
      <c s="252" t="str">
        <f t="shared" si="18"/>
        <v/>
      </c>
      <c s="252" t="str">
        <f>IF($I35="","",'DEC 24'!$BZ35)</f>
        <v/>
      </c>
      <c s="253" t="str">
        <f t="shared" si="19"/>
        <v/>
      </c>
      <c s="252" t="str">
        <f t="shared" si="20"/>
        <v/>
      </c>
      <c s="252" t="str">
        <f>IF($I35="","",'DEC 24'!$CC35)</f>
        <v/>
      </c>
      <c s="253" t="str">
        <f t="shared" si="21"/>
        <v/>
      </c>
      <c s="252" t="str">
        <f t="shared" si="22"/>
        <v/>
      </c>
      <c s="252" t="str">
        <f>IF($I35="","",'DEC 24'!$CF35)</f>
        <v/>
      </c>
      <c s="253" t="str">
        <f t="shared" si="23"/>
        <v/>
      </c>
      <c s="253"/>
      <c s="249">
        <v>29</v>
      </c>
      <c s="298"/>
      <c s="298"/>
      <c s="298"/>
      <c s="254" t="str">
        <f t="shared" si="24"/>
        <v/>
      </c>
      <c s="298"/>
      <c s="298"/>
      <c s="298"/>
      <c s="298"/>
      <c s="298"/>
      <c s="298"/>
      <c s="298"/>
      <c s="298"/>
    </row>
    <row r="36" spans="1:98" ht="20.25" customHeight="1">
      <c r="A36" s="249" t="str">
        <f>IF(B36="","",_xlfn.AGGREGATE(3,5,$B$6:B36))</f>
        <v/>
      </c>
      <c s="229" t="str">
        <f>IFERROR(IF('STUDENT DATA SHEET '!B37="","",'STUDENT DATA SHEET '!B37),"")</f>
        <v/>
      </c>
      <c s="229" t="str">
        <f>IFERROR(IF('STUDENT DATA SHEET '!C37="","",'STUDENT DATA SHEET '!C37),"")</f>
        <v/>
      </c>
      <c s="229" t="str">
        <f>IFERROR(IF('STUDENT DATA SHEET '!D37="","",'STUDENT DATA SHEET '!D37),"")</f>
        <v/>
      </c>
      <c s="250" t="str">
        <f>IFERROR(IF('STUDENT DATA SHEET '!E37="","",'STUDENT DATA SHEET '!E37),"")</f>
        <v/>
      </c>
      <c s="251" t="str">
        <f>IFERROR(IF('STUDENT DATA SHEET '!F37="","",'STUDENT DATA SHEET '!F37),"")</f>
        <v/>
      </c>
      <c s="229" t="str">
        <f>IFERROR(IF('STUDENT DATA SHEET '!G37="","",'STUDENT DATA SHEET '!G37),"")</f>
        <v/>
      </c>
      <c s="229" t="str">
        <f>IFERROR(IF('STUDENT DATA SHEET '!H37="","",'STUDENT DATA SHEET '!H37),"")</f>
        <v/>
      </c>
      <c s="229" t="str">
        <f>IFERROR(UPPER(IF('STUDENT DATA SHEET '!I37="","",'STUDENT DATA SHEET '!I37)),"")</f>
        <v/>
      </c>
      <c s="229" t="str">
        <f>IFERROR(IF('STUDENT DATA SHEET '!J37="","",'STUDENT DATA SHEET '!J37),"")</f>
        <v/>
      </c>
      <c s="229" t="str">
        <f>IFERROR(IF('STUDENT DATA SHEET '!K37="","",'STUDENT DATA SHEET '!K37),"")</f>
        <v/>
      </c>
      <c s="229"/>
      <c s="102"/>
      <c s="102"/>
      <c s="102"/>
      <c s="102"/>
      <c s="209"/>
      <c s="209"/>
      <c s="209"/>
      <c s="209"/>
      <c s="209"/>
      <c s="209"/>
      <c s="209"/>
      <c s="209"/>
      <c s="209"/>
      <c s="209"/>
      <c s="209"/>
      <c s="209"/>
      <c s="209"/>
      <c s="209"/>
      <c s="209"/>
      <c s="209"/>
      <c s="209"/>
      <c s="209"/>
      <c s="209"/>
      <c s="209"/>
      <c s="209"/>
      <c s="209"/>
      <c s="209"/>
      <c s="209"/>
      <c s="209"/>
      <c s="209"/>
      <c s="209"/>
      <c s="209"/>
      <c s="89" t="str">
        <f>IF(B36="","",_xlfn.AGGREGATE(3,5,$B$6:B36))</f>
        <v/>
      </c>
      <c s="209"/>
      <c s="209"/>
      <c s="102"/>
      <c s="102"/>
      <c s="102"/>
      <c s="102"/>
      <c s="102"/>
      <c s="102"/>
      <c s="102"/>
      <c s="102"/>
      <c s="102"/>
      <c s="102"/>
      <c s="102"/>
      <c s="102"/>
      <c s="102"/>
      <c s="102"/>
      <c s="102"/>
      <c s="102"/>
      <c s="102"/>
      <c s="102"/>
      <c s="102"/>
      <c s="102"/>
      <c s="102"/>
      <c s="102"/>
      <c s="102"/>
      <c s="102"/>
      <c s="102"/>
      <c s="102"/>
      <c s="102"/>
      <c s="102"/>
      <c s="252" t="str">
        <f t="shared" si="18"/>
        <v/>
      </c>
      <c s="252" t="str">
        <f>IF($I36="","",'DEC 24'!$BZ36)</f>
        <v/>
      </c>
      <c s="253" t="str">
        <f t="shared" si="19"/>
        <v/>
      </c>
      <c s="252" t="str">
        <f t="shared" si="20"/>
        <v/>
      </c>
      <c s="252" t="str">
        <f>IF($I36="","",'DEC 24'!$CC36)</f>
        <v/>
      </c>
      <c s="253" t="str">
        <f t="shared" si="21"/>
        <v/>
      </c>
      <c s="252" t="str">
        <f t="shared" si="22"/>
        <v/>
      </c>
      <c s="252" t="str">
        <f>IF($I36="","",'DEC 24'!$CF36)</f>
        <v/>
      </c>
      <c s="253" t="str">
        <f t="shared" si="23"/>
        <v/>
      </c>
      <c s="253"/>
      <c s="249">
        <v>30</v>
      </c>
      <c s="298"/>
      <c s="298"/>
      <c s="298"/>
      <c s="254" t="str">
        <f t="shared" si="24"/>
        <v/>
      </c>
      <c s="298"/>
      <c s="298"/>
      <c s="298"/>
      <c s="298"/>
      <c s="298"/>
      <c s="298"/>
      <c s="298"/>
      <c s="298"/>
    </row>
    <row r="37" spans="1:98" ht="20.25" customHeight="1">
      <c r="A37" s="249" t="str">
        <f>IF(B37="","",_xlfn.AGGREGATE(3,5,$B$6:B37))</f>
        <v/>
      </c>
      <c s="229" t="str">
        <f>IFERROR(IF('STUDENT DATA SHEET '!B38="","",'STUDENT DATA SHEET '!B38),"")</f>
        <v/>
      </c>
      <c s="229" t="str">
        <f>IFERROR(IF('STUDENT DATA SHEET '!C38="","",'STUDENT DATA SHEET '!C38),"")</f>
        <v/>
      </c>
      <c s="229" t="str">
        <f>IFERROR(IF('STUDENT DATA SHEET '!D38="","",'STUDENT DATA SHEET '!D38),"")</f>
        <v/>
      </c>
      <c s="250" t="str">
        <f>IFERROR(IF('STUDENT DATA SHEET '!E38="","",'STUDENT DATA SHEET '!E38),"")</f>
        <v/>
      </c>
      <c s="251" t="str">
        <f>IFERROR(IF('STUDENT DATA SHEET '!F38="","",'STUDENT DATA SHEET '!F38),"")</f>
        <v/>
      </c>
      <c s="229" t="str">
        <f>IFERROR(IF('STUDENT DATA SHEET '!G38="","",'STUDENT DATA SHEET '!G38),"")</f>
        <v/>
      </c>
      <c s="229" t="str">
        <f>IFERROR(IF('STUDENT DATA SHEET '!H38="","",'STUDENT DATA SHEET '!H38),"")</f>
        <v/>
      </c>
      <c s="229" t="str">
        <f>IFERROR(UPPER(IF('STUDENT DATA SHEET '!I38="","",'STUDENT DATA SHEET '!I38)),"")</f>
        <v/>
      </c>
      <c s="229" t="str">
        <f>IFERROR(IF('STUDENT DATA SHEET '!J38="","",'STUDENT DATA SHEET '!J38),"")</f>
        <v/>
      </c>
      <c s="229" t="str">
        <f>IFERROR(IF('STUDENT DATA SHEET '!K38="","",'STUDENT DATA SHEET '!K38),"")</f>
        <v/>
      </c>
      <c s="229"/>
      <c s="102"/>
      <c s="102"/>
      <c s="102"/>
      <c s="102"/>
      <c s="209"/>
      <c s="209"/>
      <c s="209"/>
      <c s="209"/>
      <c s="209"/>
      <c s="209"/>
      <c s="209"/>
      <c s="209"/>
      <c s="209"/>
      <c s="209"/>
      <c s="209"/>
      <c s="209"/>
      <c s="209"/>
      <c s="209"/>
      <c s="209"/>
      <c s="209"/>
      <c s="209"/>
      <c s="209"/>
      <c s="209"/>
      <c s="209"/>
      <c s="209"/>
      <c s="209"/>
      <c s="209"/>
      <c s="209"/>
      <c s="209"/>
      <c s="209"/>
      <c s="209"/>
      <c s="209"/>
      <c s="89" t="str">
        <f>IF(B37="","",_xlfn.AGGREGATE(3,5,$B$6:B37))</f>
        <v/>
      </c>
      <c s="209"/>
      <c s="209"/>
      <c s="102"/>
      <c s="102"/>
      <c s="102"/>
      <c s="102"/>
      <c s="102"/>
      <c s="102"/>
      <c s="102"/>
      <c s="102"/>
      <c s="102"/>
      <c s="102"/>
      <c s="102"/>
      <c s="102"/>
      <c s="102"/>
      <c s="102"/>
      <c s="102"/>
      <c s="102"/>
      <c s="102"/>
      <c s="102"/>
      <c s="102"/>
      <c s="102"/>
      <c s="102"/>
      <c s="102"/>
      <c s="102"/>
      <c s="102"/>
      <c s="102"/>
      <c s="102"/>
      <c s="102"/>
      <c s="102"/>
      <c s="252" t="str">
        <f t="shared" si="18"/>
        <v/>
      </c>
      <c s="252" t="str">
        <f>IF($I37="","",'DEC 24'!$BZ37)</f>
        <v/>
      </c>
      <c s="253" t="str">
        <f t="shared" si="19"/>
        <v/>
      </c>
      <c s="252" t="str">
        <f t="shared" si="20"/>
        <v/>
      </c>
      <c s="252" t="str">
        <f>IF($I37="","",'DEC 24'!$CC37)</f>
        <v/>
      </c>
      <c s="253" t="str">
        <f t="shared" si="21"/>
        <v/>
      </c>
      <c s="252" t="str">
        <f t="shared" si="22"/>
        <v/>
      </c>
      <c s="252" t="str">
        <f>IF($I37="","",'DEC 24'!$CF37)</f>
        <v/>
      </c>
      <c s="253" t="str">
        <f t="shared" si="23"/>
        <v/>
      </c>
      <c s="253"/>
      <c s="249">
        <v>31</v>
      </c>
      <c s="298"/>
      <c s="298"/>
      <c s="298"/>
      <c s="254" t="str">
        <f t="shared" si="24"/>
        <v/>
      </c>
      <c s="298"/>
      <c s="298"/>
      <c s="298"/>
      <c s="298"/>
      <c s="298"/>
      <c s="298"/>
      <c s="298"/>
      <c s="298"/>
    </row>
    <row r="38" spans="1:98" ht="20.25" customHeight="1">
      <c r="A38" s="249" t="str">
        <f>IF(B38="","",_xlfn.AGGREGATE(3,5,$B$6:B38))</f>
        <v/>
      </c>
      <c s="229" t="str">
        <f>IFERROR(IF('STUDENT DATA SHEET '!B39="","",'STUDENT DATA SHEET '!B39),"")</f>
        <v/>
      </c>
      <c s="229" t="str">
        <f>IFERROR(IF('STUDENT DATA SHEET '!C39="","",'STUDENT DATA SHEET '!C39),"")</f>
        <v/>
      </c>
      <c s="229" t="str">
        <f>IFERROR(IF('STUDENT DATA SHEET '!D39="","",'STUDENT DATA SHEET '!D39),"")</f>
        <v/>
      </c>
      <c s="250" t="str">
        <f>IFERROR(IF('STUDENT DATA SHEET '!E39="","",'STUDENT DATA SHEET '!E39),"")</f>
        <v/>
      </c>
      <c s="251" t="str">
        <f>IFERROR(IF('STUDENT DATA SHEET '!F39="","",'STUDENT DATA SHEET '!F39),"")</f>
        <v/>
      </c>
      <c s="229" t="str">
        <f>IFERROR(IF('STUDENT DATA SHEET '!G39="","",'STUDENT DATA SHEET '!G39),"")</f>
        <v/>
      </c>
      <c s="229" t="str">
        <f>IFERROR(IF('STUDENT DATA SHEET '!H39="","",'STUDENT DATA SHEET '!H39),"")</f>
        <v/>
      </c>
      <c s="229" t="str">
        <f>IFERROR(UPPER(IF('STUDENT DATA SHEET '!I39="","",'STUDENT DATA SHEET '!I39)),"")</f>
        <v/>
      </c>
      <c s="229" t="str">
        <f>IFERROR(IF('STUDENT DATA SHEET '!J39="","",'STUDENT DATA SHEET '!J39),"")</f>
        <v/>
      </c>
      <c s="229" t="str">
        <f>IFERROR(IF('STUDENT DATA SHEET '!K39="","",'STUDENT DATA SHEET '!K39),"")</f>
        <v/>
      </c>
      <c s="229"/>
      <c s="102"/>
      <c s="102"/>
      <c s="102"/>
      <c s="102"/>
      <c s="209"/>
      <c s="209"/>
      <c s="209"/>
      <c s="209"/>
      <c s="209"/>
      <c s="209"/>
      <c s="209"/>
      <c s="209"/>
      <c s="209"/>
      <c s="209"/>
      <c s="209"/>
      <c s="209"/>
      <c s="209"/>
      <c s="209"/>
      <c s="209"/>
      <c s="209"/>
      <c s="209"/>
      <c s="209"/>
      <c s="209"/>
      <c s="209"/>
      <c s="209"/>
      <c s="209"/>
      <c s="209"/>
      <c s="209"/>
      <c s="209"/>
      <c s="209"/>
      <c s="209"/>
      <c s="209"/>
      <c s="89" t="str">
        <f>IF(B38="","",_xlfn.AGGREGATE(3,5,$B$6:B38))</f>
        <v/>
      </c>
      <c s="209"/>
      <c s="209"/>
      <c s="102"/>
      <c s="102"/>
      <c s="102"/>
      <c s="102"/>
      <c s="102"/>
      <c s="102"/>
      <c s="102"/>
      <c s="102"/>
      <c s="102"/>
      <c s="102"/>
      <c s="102"/>
      <c s="102"/>
      <c s="102"/>
      <c s="102"/>
      <c s="102"/>
      <c s="102"/>
      <c s="102"/>
      <c s="102"/>
      <c s="102"/>
      <c s="102"/>
      <c s="102"/>
      <c s="102"/>
      <c s="102"/>
      <c s="102"/>
      <c s="102"/>
      <c s="102"/>
      <c s="102"/>
      <c s="102"/>
      <c s="252" t="str">
        <f t="shared" si="18"/>
        <v/>
      </c>
      <c s="252" t="str">
        <f>IF($I38="","",'DEC 24'!$BZ38)</f>
        <v/>
      </c>
      <c s="253" t="str">
        <f t="shared" si="19"/>
        <v/>
      </c>
      <c s="252" t="str">
        <f t="shared" si="20"/>
        <v/>
      </c>
      <c s="252" t="str">
        <f>IF($I38="","",'DEC 24'!$CC38)</f>
        <v/>
      </c>
      <c s="253" t="str">
        <f t="shared" si="21"/>
        <v/>
      </c>
      <c s="252" t="str">
        <f t="shared" si="22"/>
        <v/>
      </c>
      <c s="252" t="str">
        <f>IF($I38="","",'DEC 24'!$CF38)</f>
        <v/>
      </c>
      <c s="253" t="str">
        <f t="shared" si="23"/>
        <v/>
      </c>
      <c s="253"/>
      <c s="249">
        <v>32</v>
      </c>
      <c s="298"/>
      <c s="298"/>
      <c s="298"/>
      <c s="254" t="str">
        <f t="shared" si="24"/>
        <v/>
      </c>
      <c s="298"/>
      <c s="298"/>
      <c s="298"/>
      <c s="298"/>
      <c s="298"/>
      <c s="298"/>
      <c s="298"/>
      <c s="298"/>
    </row>
    <row r="39" spans="1:98" ht="20.25" customHeight="1">
      <c r="A39" s="249" t="str">
        <f>IF(B39="","",_xlfn.AGGREGATE(3,5,$B$6:B39))</f>
        <v/>
      </c>
      <c s="229" t="str">
        <f>IFERROR(IF('STUDENT DATA SHEET '!B40="","",'STUDENT DATA SHEET '!B40),"")</f>
        <v/>
      </c>
      <c s="229" t="str">
        <f>IFERROR(IF('STUDENT DATA SHEET '!C40="","",'STUDENT DATA SHEET '!C40),"")</f>
        <v/>
      </c>
      <c s="229" t="str">
        <f>IFERROR(IF('STUDENT DATA SHEET '!D40="","",'STUDENT DATA SHEET '!D40),"")</f>
        <v/>
      </c>
      <c s="250" t="str">
        <f>IFERROR(IF('STUDENT DATA SHEET '!E40="","",'STUDENT DATA SHEET '!E40),"")</f>
        <v/>
      </c>
      <c s="251" t="str">
        <f>IFERROR(IF('STUDENT DATA SHEET '!F40="","",'STUDENT DATA SHEET '!F40),"")</f>
        <v/>
      </c>
      <c s="229" t="str">
        <f>IFERROR(IF('STUDENT DATA SHEET '!G40="","",'STUDENT DATA SHEET '!G40),"")</f>
        <v/>
      </c>
      <c s="229" t="str">
        <f>IFERROR(IF('STUDENT DATA SHEET '!H40="","",'STUDENT DATA SHEET '!H40),"")</f>
        <v/>
      </c>
      <c s="229" t="str">
        <f>IFERROR(UPPER(IF('STUDENT DATA SHEET '!I40="","",'STUDENT DATA SHEET '!I40)),"")</f>
        <v/>
      </c>
      <c s="229" t="str">
        <f>IFERROR(IF('STUDENT DATA SHEET '!J40="","",'STUDENT DATA SHEET '!J40),"")</f>
        <v/>
      </c>
      <c s="229" t="str">
        <f>IFERROR(IF('STUDENT DATA SHEET '!K40="","",'STUDENT DATA SHEET '!K40),"")</f>
        <v/>
      </c>
      <c s="229"/>
      <c s="102"/>
      <c s="102"/>
      <c s="102"/>
      <c s="102"/>
      <c s="209"/>
      <c s="209"/>
      <c s="209"/>
      <c s="209"/>
      <c s="209"/>
      <c s="209"/>
      <c s="209"/>
      <c s="209"/>
      <c s="209"/>
      <c s="209"/>
      <c s="209"/>
      <c s="209"/>
      <c s="209"/>
      <c s="209"/>
      <c s="209"/>
      <c s="209"/>
      <c s="209"/>
      <c s="209"/>
      <c s="209"/>
      <c s="209"/>
      <c s="209"/>
      <c s="209"/>
      <c s="209"/>
      <c s="209"/>
      <c s="209"/>
      <c s="209"/>
      <c s="209"/>
      <c s="209"/>
      <c s="89" t="str">
        <f>IF(B39="","",_xlfn.AGGREGATE(3,5,$B$6:B39))</f>
        <v/>
      </c>
      <c s="209"/>
      <c s="209"/>
      <c s="102"/>
      <c s="102"/>
      <c s="102"/>
      <c s="102"/>
      <c s="102"/>
      <c s="102"/>
      <c s="102"/>
      <c s="102"/>
      <c s="102"/>
      <c s="102"/>
      <c s="102"/>
      <c s="102"/>
      <c s="102"/>
      <c s="102"/>
      <c s="102"/>
      <c s="102"/>
      <c s="102"/>
      <c s="102"/>
      <c s="102"/>
      <c s="102"/>
      <c s="102"/>
      <c s="102"/>
      <c s="102"/>
      <c s="102"/>
      <c s="102"/>
      <c s="102"/>
      <c s="102"/>
      <c s="102"/>
      <c s="252" t="str">
        <f t="shared" si="18"/>
        <v/>
      </c>
      <c s="252" t="str">
        <f>IF($I39="","",'DEC 24'!$BZ39)</f>
        <v/>
      </c>
      <c s="253" t="str">
        <f t="shared" si="19"/>
        <v/>
      </c>
      <c s="252" t="str">
        <f t="shared" si="20"/>
        <v/>
      </c>
      <c s="252" t="str">
        <f>IF($I39="","",'DEC 24'!$CC39)</f>
        <v/>
      </c>
      <c s="253" t="str">
        <f t="shared" si="21"/>
        <v/>
      </c>
      <c s="252" t="str">
        <f t="shared" si="22"/>
        <v/>
      </c>
      <c s="252" t="str">
        <f>IF($I39="","",'DEC 24'!$CF39)</f>
        <v/>
      </c>
      <c s="253" t="str">
        <f t="shared" si="23"/>
        <v/>
      </c>
      <c s="253"/>
      <c s="249">
        <v>33</v>
      </c>
      <c s="298"/>
      <c s="298"/>
      <c s="298"/>
      <c s="254" t="str">
        <f t="shared" si="24"/>
        <v/>
      </c>
      <c s="298"/>
      <c s="298"/>
      <c s="298"/>
      <c s="298"/>
      <c s="298"/>
      <c s="298"/>
      <c s="298"/>
      <c s="298"/>
    </row>
    <row r="40" spans="1:98" ht="20.25" customHeight="1">
      <c r="A40" s="249" t="str">
        <f>IF(B40="","",_xlfn.AGGREGATE(3,5,$B$6:B40))</f>
        <v/>
      </c>
      <c s="229" t="str">
        <f>IFERROR(IF('STUDENT DATA SHEET '!B41="","",'STUDENT DATA SHEET '!B41),"")</f>
        <v/>
      </c>
      <c s="229" t="str">
        <f>IFERROR(IF('STUDENT DATA SHEET '!C41="","",'STUDENT DATA SHEET '!C41),"")</f>
        <v/>
      </c>
      <c s="229" t="str">
        <f>IFERROR(IF('STUDENT DATA SHEET '!D41="","",'STUDENT DATA SHEET '!D41),"")</f>
        <v/>
      </c>
      <c s="250" t="str">
        <f>IFERROR(IF('STUDENT DATA SHEET '!E41="","",'STUDENT DATA SHEET '!E41),"")</f>
        <v/>
      </c>
      <c s="251" t="str">
        <f>IFERROR(IF('STUDENT DATA SHEET '!F41="","",'STUDENT DATA SHEET '!F41),"")</f>
        <v/>
      </c>
      <c s="229" t="str">
        <f>IFERROR(IF('STUDENT DATA SHEET '!G41="","",'STUDENT DATA SHEET '!G41),"")</f>
        <v/>
      </c>
      <c s="229" t="str">
        <f>IFERROR(IF('STUDENT DATA SHEET '!H41="","",'STUDENT DATA SHEET '!H41),"")</f>
        <v/>
      </c>
      <c s="229" t="str">
        <f>IFERROR(UPPER(IF('STUDENT DATA SHEET '!I41="","",'STUDENT DATA SHEET '!I41)),"")</f>
        <v/>
      </c>
      <c s="229" t="str">
        <f>IFERROR(IF('STUDENT DATA SHEET '!J41="","",'STUDENT DATA SHEET '!J41),"")</f>
        <v/>
      </c>
      <c s="229" t="str">
        <f>IFERROR(IF('STUDENT DATA SHEET '!K41="","",'STUDENT DATA SHEET '!K41),"")</f>
        <v/>
      </c>
      <c s="229"/>
      <c s="102"/>
      <c s="102"/>
      <c s="102"/>
      <c s="102"/>
      <c s="209"/>
      <c s="209"/>
      <c s="209"/>
      <c s="209"/>
      <c s="209"/>
      <c s="209"/>
      <c s="209"/>
      <c s="209"/>
      <c s="209"/>
      <c s="209"/>
      <c s="209"/>
      <c s="209"/>
      <c s="209"/>
      <c s="209"/>
      <c s="209"/>
      <c s="209"/>
      <c s="209"/>
      <c s="209"/>
      <c s="209"/>
      <c s="209"/>
      <c s="209"/>
      <c s="209"/>
      <c s="209"/>
      <c s="209"/>
      <c s="209"/>
      <c s="209"/>
      <c s="209"/>
      <c s="209"/>
      <c s="89" t="str">
        <f>IF(B40="","",_xlfn.AGGREGATE(3,5,$B$6:B40))</f>
        <v/>
      </c>
      <c s="209"/>
      <c s="209"/>
      <c s="102"/>
      <c s="102"/>
      <c s="102"/>
      <c s="102"/>
      <c s="102"/>
      <c s="102"/>
      <c s="102"/>
      <c s="102"/>
      <c s="102"/>
      <c s="102"/>
      <c s="102"/>
      <c s="102"/>
      <c s="102"/>
      <c s="102"/>
      <c s="102"/>
      <c s="102"/>
      <c s="102"/>
      <c s="102"/>
      <c s="102"/>
      <c s="102"/>
      <c s="102"/>
      <c s="102"/>
      <c s="102"/>
      <c s="102"/>
      <c s="102"/>
      <c s="102"/>
      <c s="102"/>
      <c s="102"/>
      <c s="252" t="str">
        <f t="shared" si="18"/>
        <v/>
      </c>
      <c s="252" t="str">
        <f>IF($I40="","",'DEC 24'!$BZ40)</f>
        <v/>
      </c>
      <c s="253" t="str">
        <f t="shared" si="19"/>
        <v/>
      </c>
      <c s="252" t="str">
        <f t="shared" si="20"/>
        <v/>
      </c>
      <c s="252" t="str">
        <f>IF($I40="","",'DEC 24'!$CC40)</f>
        <v/>
      </c>
      <c s="253" t="str">
        <f t="shared" si="21"/>
        <v/>
      </c>
      <c s="252" t="str">
        <f t="shared" si="22"/>
        <v/>
      </c>
      <c s="252" t="str">
        <f>IF($I40="","",'DEC 24'!$CF40)</f>
        <v/>
      </c>
      <c s="253" t="str">
        <f t="shared" si="23"/>
        <v/>
      </c>
      <c s="253"/>
      <c s="249">
        <v>34</v>
      </c>
      <c s="298"/>
      <c s="298"/>
      <c s="298"/>
      <c s="254" t="str">
        <f t="shared" si="24"/>
        <v/>
      </c>
      <c s="298"/>
      <c s="298"/>
      <c s="298"/>
      <c s="298"/>
      <c s="298"/>
      <c s="298"/>
      <c s="298"/>
      <c s="298"/>
    </row>
    <row r="41" spans="1:98" ht="20.25" customHeight="1">
      <c r="A41" s="249" t="str">
        <f>IF(B41="","",_xlfn.AGGREGATE(3,5,$B$6:B41))</f>
        <v/>
      </c>
      <c s="229" t="str">
        <f>IFERROR(IF('STUDENT DATA SHEET '!B42="","",'STUDENT DATA SHEET '!B42),"")</f>
        <v/>
      </c>
      <c s="229" t="str">
        <f>IFERROR(IF('STUDENT DATA SHEET '!C42="","",'STUDENT DATA SHEET '!C42),"")</f>
        <v/>
      </c>
      <c s="229" t="str">
        <f>IFERROR(IF('STUDENT DATA SHEET '!D42="","",'STUDENT DATA SHEET '!D42),"")</f>
        <v/>
      </c>
      <c s="250" t="str">
        <f>IFERROR(IF('STUDENT DATA SHEET '!E42="","",'STUDENT DATA SHEET '!E42),"")</f>
        <v/>
      </c>
      <c s="251" t="str">
        <f>IFERROR(IF('STUDENT DATA SHEET '!F42="","",'STUDENT DATA SHEET '!F42),"")</f>
        <v/>
      </c>
      <c s="229" t="str">
        <f>IFERROR(IF('STUDENT DATA SHEET '!G42="","",'STUDENT DATA SHEET '!G42),"")</f>
        <v/>
      </c>
      <c s="229" t="str">
        <f>IFERROR(IF('STUDENT DATA SHEET '!H42="","",'STUDENT DATA SHEET '!H42),"")</f>
        <v/>
      </c>
      <c s="229" t="str">
        <f>IFERROR(UPPER(IF('STUDENT DATA SHEET '!I42="","",'STUDENT DATA SHEET '!I42)),"")</f>
        <v/>
      </c>
      <c s="229" t="str">
        <f>IFERROR(IF('STUDENT DATA SHEET '!J42="","",'STUDENT DATA SHEET '!J42),"")</f>
        <v/>
      </c>
      <c s="229" t="str">
        <f>IFERROR(IF('STUDENT DATA SHEET '!K42="","",'STUDENT DATA SHEET '!K42),"")</f>
        <v/>
      </c>
      <c s="229"/>
      <c s="102"/>
      <c s="102"/>
      <c s="102"/>
      <c s="102"/>
      <c s="209"/>
      <c s="209"/>
      <c s="209"/>
      <c s="209"/>
      <c s="209"/>
      <c s="209"/>
      <c s="209"/>
      <c s="209"/>
      <c s="209"/>
      <c s="209"/>
      <c s="209"/>
      <c s="209"/>
      <c s="209"/>
      <c s="209"/>
      <c s="209"/>
      <c s="209"/>
      <c s="209"/>
      <c s="209"/>
      <c s="209"/>
      <c s="209"/>
      <c s="209"/>
      <c s="209"/>
      <c s="209"/>
      <c s="209"/>
      <c s="209"/>
      <c s="209"/>
      <c s="209"/>
      <c s="209"/>
      <c s="89" t="str">
        <f>IF(B41="","",_xlfn.AGGREGATE(3,5,$B$6:B41))</f>
        <v/>
      </c>
      <c s="209"/>
      <c s="209"/>
      <c s="102"/>
      <c s="102"/>
      <c s="102"/>
      <c s="102"/>
      <c s="102"/>
      <c s="102"/>
      <c s="102"/>
      <c s="102"/>
      <c s="102"/>
      <c s="102"/>
      <c s="102"/>
      <c s="102"/>
      <c s="102"/>
      <c s="102"/>
      <c s="102"/>
      <c s="102"/>
      <c s="102"/>
      <c s="102"/>
      <c s="102"/>
      <c s="102"/>
      <c s="102"/>
      <c s="102"/>
      <c s="102"/>
      <c s="102"/>
      <c s="102"/>
      <c s="102"/>
      <c s="102"/>
      <c s="102"/>
      <c s="252" t="str">
        <f t="shared" si="18"/>
        <v/>
      </c>
      <c s="252" t="str">
        <f>IF($I41="","",'DEC 24'!$BZ41)</f>
        <v/>
      </c>
      <c s="253" t="str">
        <f t="shared" si="19"/>
        <v/>
      </c>
      <c s="252" t="str">
        <f t="shared" si="20"/>
        <v/>
      </c>
      <c s="252" t="str">
        <f>IF($I41="","",'DEC 24'!$CC41)</f>
        <v/>
      </c>
      <c s="253" t="str">
        <f t="shared" si="21"/>
        <v/>
      </c>
      <c s="252" t="str">
        <f t="shared" si="22"/>
        <v/>
      </c>
      <c s="252" t="str">
        <f>IF($I41="","",'DEC 24'!$CF41)</f>
        <v/>
      </c>
      <c s="253" t="str">
        <f t="shared" si="23"/>
        <v/>
      </c>
      <c s="253"/>
      <c s="249">
        <v>35</v>
      </c>
      <c s="298"/>
      <c s="298"/>
      <c s="298"/>
      <c s="254" t="str">
        <f t="shared" si="24"/>
        <v/>
      </c>
      <c s="298"/>
      <c s="298"/>
      <c s="298"/>
      <c s="298"/>
      <c s="298"/>
      <c s="298"/>
      <c s="298"/>
      <c s="298"/>
    </row>
    <row r="42" spans="1:98" ht="20.25" customHeight="1">
      <c r="A42" s="249" t="str">
        <f>IF(B42="","",_xlfn.AGGREGATE(3,5,$B$6:B42))</f>
        <v/>
      </c>
      <c s="229" t="str">
        <f>IFERROR(IF('STUDENT DATA SHEET '!B43="","",'STUDENT DATA SHEET '!B43),"")</f>
        <v/>
      </c>
      <c s="229" t="str">
        <f>IFERROR(IF('STUDENT DATA SHEET '!C43="","",'STUDENT DATA SHEET '!C43),"")</f>
        <v/>
      </c>
      <c s="229" t="str">
        <f>IFERROR(IF('STUDENT DATA SHEET '!D43="","",'STUDENT DATA SHEET '!D43),"")</f>
        <v/>
      </c>
      <c s="250" t="str">
        <f>IFERROR(IF('STUDENT DATA SHEET '!E43="","",'STUDENT DATA SHEET '!E43),"")</f>
        <v/>
      </c>
      <c s="251" t="str">
        <f>IFERROR(IF('STUDENT DATA SHEET '!F43="","",'STUDENT DATA SHEET '!F43),"")</f>
        <v/>
      </c>
      <c s="229" t="str">
        <f>IFERROR(IF('STUDENT DATA SHEET '!G43="","",'STUDENT DATA SHEET '!G43),"")</f>
        <v/>
      </c>
      <c s="229" t="str">
        <f>IFERROR(IF('STUDENT DATA SHEET '!H43="","",'STUDENT DATA SHEET '!H43),"")</f>
        <v/>
      </c>
      <c s="229" t="str">
        <f>IFERROR(UPPER(IF('STUDENT DATA SHEET '!I43="","",'STUDENT DATA SHEET '!I43)),"")</f>
        <v/>
      </c>
      <c s="229" t="str">
        <f>IFERROR(IF('STUDENT DATA SHEET '!J43="","",'STUDENT DATA SHEET '!J43),"")</f>
        <v/>
      </c>
      <c s="229" t="str">
        <f>IFERROR(IF('STUDENT DATA SHEET '!K43="","",'STUDENT DATA SHEET '!K43),"")</f>
        <v/>
      </c>
      <c s="229"/>
      <c s="102"/>
      <c s="102"/>
      <c s="102"/>
      <c s="102"/>
      <c s="209"/>
      <c s="209"/>
      <c s="209"/>
      <c s="209"/>
      <c s="209"/>
      <c s="209"/>
      <c s="209"/>
      <c s="209"/>
      <c s="209"/>
      <c s="209"/>
      <c s="209"/>
      <c s="209"/>
      <c s="209"/>
      <c s="209"/>
      <c s="209"/>
      <c s="209"/>
      <c s="209"/>
      <c s="209"/>
      <c s="209"/>
      <c s="209"/>
      <c s="209"/>
      <c s="209"/>
      <c s="209"/>
      <c s="209"/>
      <c s="209"/>
      <c s="209"/>
      <c s="209"/>
      <c s="209"/>
      <c s="89" t="str">
        <f>IF(B42="","",_xlfn.AGGREGATE(3,5,$B$6:B42))</f>
        <v/>
      </c>
      <c s="209"/>
      <c s="209"/>
      <c s="102"/>
      <c s="102"/>
      <c s="102"/>
      <c s="102"/>
      <c s="102"/>
      <c s="102"/>
      <c s="102"/>
      <c s="102"/>
      <c s="102"/>
      <c s="102"/>
      <c s="102"/>
      <c s="102"/>
      <c s="102"/>
      <c s="102"/>
      <c s="102"/>
      <c s="102"/>
      <c s="102"/>
      <c s="102"/>
      <c s="102"/>
      <c s="102"/>
      <c s="102"/>
      <c s="102"/>
      <c s="102"/>
      <c s="102"/>
      <c s="102"/>
      <c s="102"/>
      <c s="102"/>
      <c s="102"/>
      <c s="252" t="str">
        <f t="shared" si="18"/>
        <v/>
      </c>
      <c s="252" t="str">
        <f>IF($I42="","",'DEC 24'!$BZ42)</f>
        <v/>
      </c>
      <c s="253" t="str">
        <f t="shared" si="19"/>
        <v/>
      </c>
      <c s="252" t="str">
        <f t="shared" si="20"/>
        <v/>
      </c>
      <c s="252" t="str">
        <f>IF($I42="","",'DEC 24'!$CC42)</f>
        <v/>
      </c>
      <c s="253" t="str">
        <f t="shared" si="21"/>
        <v/>
      </c>
      <c s="252" t="str">
        <f t="shared" si="22"/>
        <v/>
      </c>
      <c s="252" t="str">
        <f>IF($I42="","",'DEC 24'!$CF42)</f>
        <v/>
      </c>
      <c s="253" t="str">
        <f t="shared" si="23"/>
        <v/>
      </c>
      <c s="253"/>
      <c s="249">
        <v>36</v>
      </c>
      <c s="298"/>
      <c s="298"/>
      <c s="298"/>
      <c s="254" t="str">
        <f t="shared" si="24"/>
        <v/>
      </c>
      <c s="298"/>
      <c s="298"/>
      <c s="298"/>
      <c s="298"/>
      <c s="298"/>
      <c s="298"/>
      <c s="298"/>
      <c s="298"/>
    </row>
    <row r="43" spans="1:98" ht="20.25" customHeight="1">
      <c r="A43" s="249" t="str">
        <f>IF(B43="","",_xlfn.AGGREGATE(3,5,$B$6:B43))</f>
        <v/>
      </c>
      <c s="229" t="str">
        <f>IFERROR(IF('STUDENT DATA SHEET '!B44="","",'STUDENT DATA SHEET '!B44),"")</f>
        <v/>
      </c>
      <c s="229" t="str">
        <f>IFERROR(IF('STUDENT DATA SHEET '!C44="","",'STUDENT DATA SHEET '!C44),"")</f>
        <v/>
      </c>
      <c s="229" t="str">
        <f>IFERROR(IF('STUDENT DATA SHEET '!D44="","",'STUDENT DATA SHEET '!D44),"")</f>
        <v/>
      </c>
      <c s="250" t="str">
        <f>IFERROR(IF('STUDENT DATA SHEET '!E44="","",'STUDENT DATA SHEET '!E44),"")</f>
        <v/>
      </c>
      <c s="251" t="str">
        <f>IFERROR(IF('STUDENT DATA SHEET '!F44="","",'STUDENT DATA SHEET '!F44),"")</f>
        <v/>
      </c>
      <c s="229" t="str">
        <f>IFERROR(IF('STUDENT DATA SHEET '!G44="","",'STUDENT DATA SHEET '!G44),"")</f>
        <v/>
      </c>
      <c s="229" t="str">
        <f>IFERROR(IF('STUDENT DATA SHEET '!H44="","",'STUDENT DATA SHEET '!H44),"")</f>
        <v/>
      </c>
      <c s="229" t="str">
        <f>IFERROR(UPPER(IF('STUDENT DATA SHEET '!I44="","",'STUDENT DATA SHEET '!I44)),"")</f>
        <v/>
      </c>
      <c s="229" t="str">
        <f>IFERROR(IF('STUDENT DATA SHEET '!J44="","",'STUDENT DATA SHEET '!J44),"")</f>
        <v/>
      </c>
      <c s="229" t="str">
        <f>IFERROR(IF('STUDENT DATA SHEET '!K44="","",'STUDENT DATA SHEET '!K44),"")</f>
        <v/>
      </c>
      <c s="229"/>
      <c s="102"/>
      <c s="102"/>
      <c s="102"/>
      <c s="102"/>
      <c s="209"/>
      <c s="209"/>
      <c s="209"/>
      <c s="209"/>
      <c s="209"/>
      <c s="209"/>
      <c s="209"/>
      <c s="209"/>
      <c s="209"/>
      <c s="209"/>
      <c s="209"/>
      <c s="209"/>
      <c s="209"/>
      <c s="209"/>
      <c s="209"/>
      <c s="209"/>
      <c s="209"/>
      <c s="209"/>
      <c s="209"/>
      <c s="209"/>
      <c s="209"/>
      <c s="209"/>
      <c s="209"/>
      <c s="209"/>
      <c s="209"/>
      <c s="209"/>
      <c s="209"/>
      <c s="209"/>
      <c s="89" t="str">
        <f>IF(B43="","",_xlfn.AGGREGATE(3,5,$B$6:B43))</f>
        <v/>
      </c>
      <c s="209"/>
      <c s="209"/>
      <c s="102"/>
      <c s="102"/>
      <c s="102"/>
      <c s="102"/>
      <c s="102"/>
      <c s="102"/>
      <c s="102"/>
      <c s="102"/>
      <c s="102"/>
      <c s="102"/>
      <c s="102"/>
      <c s="102"/>
      <c s="102"/>
      <c s="102"/>
      <c s="102"/>
      <c s="102"/>
      <c s="102"/>
      <c s="102"/>
      <c s="102"/>
      <c s="102"/>
      <c s="102"/>
      <c s="102"/>
      <c s="102"/>
      <c s="102"/>
      <c s="102"/>
      <c s="102"/>
      <c s="102"/>
      <c s="102"/>
      <c s="252" t="str">
        <f t="shared" si="18"/>
        <v/>
      </c>
      <c s="252" t="str">
        <f>IF($I43="","",'DEC 24'!$BZ43)</f>
        <v/>
      </c>
      <c s="253" t="str">
        <f t="shared" si="19"/>
        <v/>
      </c>
      <c s="252" t="str">
        <f t="shared" si="20"/>
        <v/>
      </c>
      <c s="252" t="str">
        <f>IF($I43="","",'DEC 24'!$CC43)</f>
        <v/>
      </c>
      <c s="253" t="str">
        <f t="shared" si="21"/>
        <v/>
      </c>
      <c s="252" t="str">
        <f t="shared" si="22"/>
        <v/>
      </c>
      <c s="252" t="str">
        <f>IF($I43="","",'DEC 24'!$CF43)</f>
        <v/>
      </c>
      <c s="253" t="str">
        <f t="shared" si="23"/>
        <v/>
      </c>
      <c s="253"/>
      <c s="249">
        <v>37</v>
      </c>
      <c s="298"/>
      <c s="298"/>
      <c s="298"/>
      <c s="254" t="str">
        <f t="shared" si="24"/>
        <v/>
      </c>
      <c s="298"/>
      <c s="298"/>
      <c s="298"/>
      <c s="298"/>
      <c s="298"/>
      <c s="298"/>
      <c s="298"/>
      <c s="298"/>
    </row>
    <row r="44" spans="1:98" ht="20.25" customHeight="1">
      <c r="A44" s="249" t="str">
        <f>IF(B44="","",_xlfn.AGGREGATE(3,5,$B$6:B44))</f>
        <v/>
      </c>
      <c s="229" t="str">
        <f>IFERROR(IF('STUDENT DATA SHEET '!B45="","",'STUDENT DATA SHEET '!B45),"")</f>
        <v/>
      </c>
      <c s="229" t="str">
        <f>IFERROR(IF('STUDENT DATA SHEET '!C45="","",'STUDENT DATA SHEET '!C45),"")</f>
        <v/>
      </c>
      <c s="229" t="str">
        <f>IFERROR(IF('STUDENT DATA SHEET '!D45="","",'STUDENT DATA SHEET '!D45),"")</f>
        <v/>
      </c>
      <c s="250" t="str">
        <f>IFERROR(IF('STUDENT DATA SHEET '!E45="","",'STUDENT DATA SHEET '!E45),"")</f>
        <v/>
      </c>
      <c s="251" t="str">
        <f>IFERROR(IF('STUDENT DATA SHEET '!F45="","",'STUDENT DATA SHEET '!F45),"")</f>
        <v/>
      </c>
      <c s="229" t="str">
        <f>IFERROR(IF('STUDENT DATA SHEET '!G45="","",'STUDENT DATA SHEET '!G45),"")</f>
        <v/>
      </c>
      <c s="229" t="str">
        <f>IFERROR(IF('STUDENT DATA SHEET '!H45="","",'STUDENT DATA SHEET '!H45),"")</f>
        <v/>
      </c>
      <c s="229" t="str">
        <f>IFERROR(UPPER(IF('STUDENT DATA SHEET '!I45="","",'STUDENT DATA SHEET '!I45)),"")</f>
        <v/>
      </c>
      <c s="229" t="str">
        <f>IFERROR(IF('STUDENT DATA SHEET '!J45="","",'STUDENT DATA SHEET '!J45),"")</f>
        <v/>
      </c>
      <c s="229" t="str">
        <f>IFERROR(IF('STUDENT DATA SHEET '!K45="","",'STUDENT DATA SHEET '!K45),"")</f>
        <v/>
      </c>
      <c s="229"/>
      <c s="102"/>
      <c s="102"/>
      <c s="102"/>
      <c s="102"/>
      <c s="209"/>
      <c s="209"/>
      <c s="209"/>
      <c s="209"/>
      <c s="209"/>
      <c s="209"/>
      <c s="209"/>
      <c s="209"/>
      <c s="209"/>
      <c s="209"/>
      <c s="209"/>
      <c s="209"/>
      <c s="209"/>
      <c s="209"/>
      <c s="209"/>
      <c s="209"/>
      <c s="209"/>
      <c s="209"/>
      <c s="209"/>
      <c s="209"/>
      <c s="209"/>
      <c s="209"/>
      <c s="209"/>
      <c s="209"/>
      <c s="209"/>
      <c s="209"/>
      <c s="209"/>
      <c s="209"/>
      <c s="89" t="str">
        <f>IF(B44="","",_xlfn.AGGREGATE(3,5,$B$6:B44))</f>
        <v/>
      </c>
      <c s="209"/>
      <c s="209"/>
      <c s="102"/>
      <c s="102"/>
      <c s="102"/>
      <c s="102"/>
      <c s="102"/>
      <c s="102"/>
      <c s="102"/>
      <c s="102"/>
      <c s="102"/>
      <c s="102"/>
      <c s="102"/>
      <c s="102"/>
      <c s="102"/>
      <c s="102"/>
      <c s="102"/>
      <c s="102"/>
      <c s="102"/>
      <c s="102"/>
      <c s="102"/>
      <c s="102"/>
      <c s="102"/>
      <c s="102"/>
      <c s="102"/>
      <c s="102"/>
      <c s="102"/>
      <c s="102"/>
      <c s="102"/>
      <c s="102"/>
      <c s="252" t="str">
        <f t="shared" si="18"/>
        <v/>
      </c>
      <c s="252" t="str">
        <f>IF($I44="","",'DEC 24'!$BZ44)</f>
        <v/>
      </c>
      <c s="253" t="str">
        <f t="shared" si="19"/>
        <v/>
      </c>
      <c s="252" t="str">
        <f t="shared" si="20"/>
        <v/>
      </c>
      <c s="252" t="str">
        <f>IF($I44="","",'DEC 24'!$CC44)</f>
        <v/>
      </c>
      <c s="253" t="str">
        <f t="shared" si="21"/>
        <v/>
      </c>
      <c s="252" t="str">
        <f t="shared" si="22"/>
        <v/>
      </c>
      <c s="252" t="str">
        <f>IF($I44="","",'DEC 24'!$CF44)</f>
        <v/>
      </c>
      <c s="253" t="str">
        <f t="shared" si="23"/>
        <v/>
      </c>
      <c s="253"/>
      <c s="249">
        <v>38</v>
      </c>
      <c s="298"/>
      <c s="298"/>
      <c s="298"/>
      <c s="254" t="str">
        <f t="shared" si="24"/>
        <v/>
      </c>
      <c s="298"/>
      <c s="298"/>
      <c s="298"/>
      <c s="298"/>
      <c s="298"/>
      <c s="298"/>
      <c s="298"/>
      <c s="298"/>
    </row>
    <row r="45" spans="1:98" ht="20.25" customHeight="1">
      <c r="A45" s="249" t="str">
        <f>IF(B45="","",_xlfn.AGGREGATE(3,5,$B$6:B45))</f>
        <v/>
      </c>
      <c s="229" t="str">
        <f>IFERROR(IF('STUDENT DATA SHEET '!B46="","",'STUDENT DATA SHEET '!B46),"")</f>
        <v/>
      </c>
      <c s="229" t="str">
        <f>IFERROR(IF('STUDENT DATA SHEET '!C46="","",'STUDENT DATA SHEET '!C46),"")</f>
        <v/>
      </c>
      <c s="229" t="str">
        <f>IFERROR(IF('STUDENT DATA SHEET '!D46="","",'STUDENT DATA SHEET '!D46),"")</f>
        <v/>
      </c>
      <c s="250" t="str">
        <f>IFERROR(IF('STUDENT DATA SHEET '!E46="","",'STUDENT DATA SHEET '!E46),"")</f>
        <v/>
      </c>
      <c s="251" t="str">
        <f>IFERROR(IF('STUDENT DATA SHEET '!F46="","",'STUDENT DATA SHEET '!F46),"")</f>
        <v/>
      </c>
      <c s="229" t="str">
        <f>IFERROR(IF('STUDENT DATA SHEET '!G46="","",'STUDENT DATA SHEET '!G46),"")</f>
        <v/>
      </c>
      <c s="229" t="str">
        <f>IFERROR(IF('STUDENT DATA SHEET '!H46="","",'STUDENT DATA SHEET '!H46),"")</f>
        <v/>
      </c>
      <c s="229" t="str">
        <f>IFERROR(UPPER(IF('STUDENT DATA SHEET '!I46="","",'STUDENT DATA SHEET '!I46)),"")</f>
        <v/>
      </c>
      <c s="229" t="str">
        <f>IFERROR(IF('STUDENT DATA SHEET '!J46="","",'STUDENT DATA SHEET '!J46),"")</f>
        <v/>
      </c>
      <c s="229" t="str">
        <f>IFERROR(IF('STUDENT DATA SHEET '!K46="","",'STUDENT DATA SHEET '!K46),"")</f>
        <v/>
      </c>
      <c s="229"/>
      <c s="102"/>
      <c s="102"/>
      <c s="102"/>
      <c s="102"/>
      <c s="209"/>
      <c s="209"/>
      <c s="209"/>
      <c s="209"/>
      <c s="209"/>
      <c s="209"/>
      <c s="209"/>
      <c s="209"/>
      <c s="209"/>
      <c s="209"/>
      <c s="209"/>
      <c s="209"/>
      <c s="209"/>
      <c s="209"/>
      <c s="209"/>
      <c s="209"/>
      <c s="209"/>
      <c s="209"/>
      <c s="209"/>
      <c s="209"/>
      <c s="209"/>
      <c s="209"/>
      <c s="209"/>
      <c s="209"/>
      <c s="209"/>
      <c s="209"/>
      <c s="209"/>
      <c s="209"/>
      <c s="89" t="str">
        <f>IF(B45="","",_xlfn.AGGREGATE(3,5,$B$6:B45))</f>
        <v/>
      </c>
      <c s="209"/>
      <c s="209"/>
      <c s="102"/>
      <c s="102"/>
      <c s="102"/>
      <c s="102"/>
      <c s="102"/>
      <c s="102"/>
      <c s="102"/>
      <c s="102"/>
      <c s="102"/>
      <c s="102"/>
      <c s="102"/>
      <c s="102"/>
      <c s="102"/>
      <c s="102"/>
      <c s="102"/>
      <c s="102"/>
      <c s="102"/>
      <c s="102"/>
      <c s="102"/>
      <c s="102"/>
      <c s="102"/>
      <c s="102"/>
      <c s="102"/>
      <c s="102"/>
      <c s="102"/>
      <c s="102"/>
      <c s="102"/>
      <c s="102"/>
      <c s="252" t="str">
        <f t="shared" si="18"/>
        <v/>
      </c>
      <c s="252" t="str">
        <f>IF($I45="","",'DEC 24'!$BZ45)</f>
        <v/>
      </c>
      <c s="253" t="str">
        <f t="shared" si="19"/>
        <v/>
      </c>
      <c s="252" t="str">
        <f t="shared" si="20"/>
        <v/>
      </c>
      <c s="252" t="str">
        <f>IF($I45="","",'DEC 24'!$CC45)</f>
        <v/>
      </c>
      <c s="253" t="str">
        <f t="shared" si="21"/>
        <v/>
      </c>
      <c s="252" t="str">
        <f t="shared" si="22"/>
        <v/>
      </c>
      <c s="252" t="str">
        <f>IF($I45="","",'DEC 24'!$CF45)</f>
        <v/>
      </c>
      <c s="253" t="str">
        <f t="shared" si="23"/>
        <v/>
      </c>
      <c s="253"/>
      <c s="249">
        <v>39</v>
      </c>
      <c s="298"/>
      <c s="298"/>
      <c s="298"/>
      <c s="254" t="str">
        <f t="shared" si="24"/>
        <v/>
      </c>
      <c s="298"/>
      <c s="298"/>
      <c s="298"/>
      <c s="298"/>
      <c s="298"/>
      <c s="298"/>
      <c s="298"/>
      <c s="298"/>
    </row>
    <row r="46" spans="1:98" ht="20.25" customHeight="1">
      <c r="A46" s="249" t="str">
        <f>IF(B46="","",_xlfn.AGGREGATE(3,5,$B$6:B46))</f>
        <v/>
      </c>
      <c s="229" t="str">
        <f>IFERROR(IF('STUDENT DATA SHEET '!B47="","",'STUDENT DATA SHEET '!B47),"")</f>
        <v/>
      </c>
      <c s="229" t="str">
        <f>IFERROR(IF('STUDENT DATA SHEET '!C47="","",'STUDENT DATA SHEET '!C47),"")</f>
        <v/>
      </c>
      <c s="229" t="str">
        <f>IFERROR(IF('STUDENT DATA SHEET '!D47="","",'STUDENT DATA SHEET '!D47),"")</f>
        <v/>
      </c>
      <c s="250" t="str">
        <f>IFERROR(IF('STUDENT DATA SHEET '!E47="","",'STUDENT DATA SHEET '!E47),"")</f>
        <v/>
      </c>
      <c s="251" t="str">
        <f>IFERROR(IF('STUDENT DATA SHEET '!F47="","",'STUDENT DATA SHEET '!F47),"")</f>
        <v/>
      </c>
      <c s="229" t="str">
        <f>IFERROR(IF('STUDENT DATA SHEET '!G47="","",'STUDENT DATA SHEET '!G47),"")</f>
        <v/>
      </c>
      <c s="229" t="str">
        <f>IFERROR(IF('STUDENT DATA SHEET '!H47="","",'STUDENT DATA SHEET '!H47),"")</f>
        <v/>
      </c>
      <c s="229" t="str">
        <f>IFERROR(UPPER(IF('STUDENT DATA SHEET '!I47="","",'STUDENT DATA SHEET '!I47)),"")</f>
        <v/>
      </c>
      <c s="229" t="str">
        <f>IFERROR(IF('STUDENT DATA SHEET '!J47="","",'STUDENT DATA SHEET '!J47),"")</f>
        <v/>
      </c>
      <c s="229" t="str">
        <f>IFERROR(IF('STUDENT DATA SHEET '!K47="","",'STUDENT DATA SHEET '!K47),"")</f>
        <v/>
      </c>
      <c s="229"/>
      <c s="102"/>
      <c s="102"/>
      <c s="102"/>
      <c s="102"/>
      <c s="209"/>
      <c s="209"/>
      <c s="209"/>
      <c s="209"/>
      <c s="209"/>
      <c s="209"/>
      <c s="209"/>
      <c s="209"/>
      <c s="209"/>
      <c s="209"/>
      <c s="209"/>
      <c s="209"/>
      <c s="209"/>
      <c s="209"/>
      <c s="209"/>
      <c s="209"/>
      <c s="209"/>
      <c s="209"/>
      <c s="209"/>
      <c s="209"/>
      <c s="209"/>
      <c s="209"/>
      <c s="209"/>
      <c s="209"/>
      <c s="209"/>
      <c s="209"/>
      <c s="209"/>
      <c s="209"/>
      <c s="89" t="str">
        <f>IF(B46="","",_xlfn.AGGREGATE(3,5,$B$6:B46))</f>
        <v/>
      </c>
      <c s="209"/>
      <c s="209"/>
      <c s="102"/>
      <c s="102"/>
      <c s="102"/>
      <c s="102"/>
      <c s="102"/>
      <c s="102"/>
      <c s="102"/>
      <c s="102"/>
      <c s="102"/>
      <c s="102"/>
      <c s="102"/>
      <c s="102"/>
      <c s="102"/>
      <c s="102"/>
      <c s="102"/>
      <c s="102"/>
      <c s="102"/>
      <c s="102"/>
      <c s="102"/>
      <c s="102"/>
      <c s="102"/>
      <c s="102"/>
      <c s="102"/>
      <c s="102"/>
      <c s="102"/>
      <c s="102"/>
      <c s="102"/>
      <c s="102"/>
      <c s="252" t="str">
        <f t="shared" si="18"/>
        <v/>
      </c>
      <c s="252" t="str">
        <f>IF($I46="","",'DEC 24'!$BZ46)</f>
        <v/>
      </c>
      <c s="253" t="str">
        <f t="shared" si="19"/>
        <v/>
      </c>
      <c s="252" t="str">
        <f t="shared" si="20"/>
        <v/>
      </c>
      <c s="252" t="str">
        <f>IF($I46="","",'DEC 24'!$CC46)</f>
        <v/>
      </c>
      <c s="253" t="str">
        <f t="shared" si="21"/>
        <v/>
      </c>
      <c s="252" t="str">
        <f t="shared" si="22"/>
        <v/>
      </c>
      <c s="252" t="str">
        <f>IF($I46="","",'DEC 24'!$CF46)</f>
        <v/>
      </c>
      <c s="253" t="str">
        <f t="shared" si="23"/>
        <v/>
      </c>
      <c s="253"/>
      <c s="249">
        <v>40</v>
      </c>
      <c s="298"/>
      <c s="298"/>
      <c s="298"/>
      <c s="254" t="str">
        <f t="shared" si="24"/>
        <v/>
      </c>
      <c s="298"/>
      <c s="298"/>
      <c s="298"/>
      <c s="298"/>
      <c s="298"/>
      <c s="298"/>
      <c s="298"/>
      <c s="298"/>
    </row>
    <row r="47" spans="1:98" ht="20.25" customHeight="1">
      <c r="A47" s="249" t="str">
        <f>IF(B47="","",_xlfn.AGGREGATE(3,5,$B$6:B47))</f>
        <v/>
      </c>
      <c s="229" t="str">
        <f>IFERROR(IF('STUDENT DATA SHEET '!B48="","",'STUDENT DATA SHEET '!B48),"")</f>
        <v/>
      </c>
      <c s="229" t="str">
        <f>IFERROR(IF('STUDENT DATA SHEET '!C48="","",'STUDENT DATA SHEET '!C48),"")</f>
        <v/>
      </c>
      <c s="229" t="str">
        <f>IFERROR(IF('STUDENT DATA SHEET '!D48="","",'STUDENT DATA SHEET '!D48),"")</f>
        <v/>
      </c>
      <c s="250" t="str">
        <f>IFERROR(IF('STUDENT DATA SHEET '!E48="","",'STUDENT DATA SHEET '!E48),"")</f>
        <v/>
      </c>
      <c s="251" t="str">
        <f>IFERROR(IF('STUDENT DATA SHEET '!F48="","",'STUDENT DATA SHEET '!F48),"")</f>
        <v/>
      </c>
      <c s="229" t="str">
        <f>IFERROR(IF('STUDENT DATA SHEET '!G48="","",'STUDENT DATA SHEET '!G48),"")</f>
        <v/>
      </c>
      <c s="229" t="str">
        <f>IFERROR(IF('STUDENT DATA SHEET '!H48="","",'STUDENT DATA SHEET '!H48),"")</f>
        <v/>
      </c>
      <c s="229" t="str">
        <f>IFERROR(UPPER(IF('STUDENT DATA SHEET '!I48="","",'STUDENT DATA SHEET '!I48)),"")</f>
        <v/>
      </c>
      <c s="229" t="str">
        <f>IFERROR(IF('STUDENT DATA SHEET '!J48="","",'STUDENT DATA SHEET '!J48),"")</f>
        <v/>
      </c>
      <c s="229" t="str">
        <f>IFERROR(IF('STUDENT DATA SHEET '!K48="","",'STUDENT DATA SHEET '!K48),"")</f>
        <v/>
      </c>
      <c s="229"/>
      <c s="102"/>
      <c s="102"/>
      <c s="102"/>
      <c s="102"/>
      <c s="209"/>
      <c s="209"/>
      <c s="209"/>
      <c s="209"/>
      <c s="209"/>
      <c s="209"/>
      <c s="209"/>
      <c s="209"/>
      <c s="209"/>
      <c s="209"/>
      <c s="209"/>
      <c s="209"/>
      <c s="209"/>
      <c s="209"/>
      <c s="209"/>
      <c s="209"/>
      <c s="209"/>
      <c s="209"/>
      <c s="209"/>
      <c s="209"/>
      <c s="209"/>
      <c s="209"/>
      <c s="209"/>
      <c s="209"/>
      <c s="209"/>
      <c s="209"/>
      <c s="209"/>
      <c s="209"/>
      <c s="89" t="str">
        <f>IF(B47="","",_xlfn.AGGREGATE(3,5,$B$6:B47))</f>
        <v/>
      </c>
      <c s="209"/>
      <c s="209"/>
      <c s="102"/>
      <c s="102"/>
      <c s="102"/>
      <c s="102"/>
      <c s="102"/>
      <c s="102"/>
      <c s="102"/>
      <c s="102"/>
      <c s="102"/>
      <c s="102"/>
      <c s="102"/>
      <c s="102"/>
      <c s="102"/>
      <c s="102"/>
      <c s="102"/>
      <c s="102"/>
      <c s="102"/>
      <c s="102"/>
      <c s="102"/>
      <c s="102"/>
      <c s="102"/>
      <c s="102"/>
      <c s="102"/>
      <c s="102"/>
      <c s="102"/>
      <c s="102"/>
      <c s="102"/>
      <c s="102"/>
      <c s="252" t="str">
        <f t="shared" si="18"/>
        <v/>
      </c>
      <c s="252" t="str">
        <f>IF($I47="","",'DEC 24'!$BZ47)</f>
        <v/>
      </c>
      <c s="253" t="str">
        <f t="shared" si="19"/>
        <v/>
      </c>
      <c s="252" t="str">
        <f t="shared" si="20"/>
        <v/>
      </c>
      <c s="252" t="str">
        <f>IF($I47="","",'DEC 24'!$CC47)</f>
        <v/>
      </c>
      <c s="253" t="str">
        <f t="shared" si="21"/>
        <v/>
      </c>
      <c s="252" t="str">
        <f t="shared" si="22"/>
        <v/>
      </c>
      <c s="252" t="str">
        <f>IF($I47="","",'DEC 24'!$CF47)</f>
        <v/>
      </c>
      <c s="253" t="str">
        <f t="shared" si="23"/>
        <v/>
      </c>
      <c s="253"/>
      <c s="249">
        <v>41</v>
      </c>
      <c s="298"/>
      <c s="298"/>
      <c s="298"/>
      <c s="254" t="str">
        <f t="shared" si="24"/>
        <v/>
      </c>
      <c s="298"/>
      <c s="298"/>
      <c s="298"/>
      <c s="298"/>
      <c s="298"/>
      <c s="298"/>
      <c s="298"/>
      <c s="298"/>
    </row>
    <row r="48" spans="1:98" ht="20.25" customHeight="1">
      <c r="A48" s="249" t="str">
        <f>IF(B48="","",_xlfn.AGGREGATE(3,5,$B$6:B48))</f>
        <v/>
      </c>
      <c s="229" t="str">
        <f>IFERROR(IF('STUDENT DATA SHEET '!B49="","",'STUDENT DATA SHEET '!B49),"")</f>
        <v/>
      </c>
      <c s="229" t="str">
        <f>IFERROR(IF('STUDENT DATA SHEET '!C49="","",'STUDENT DATA SHEET '!C49),"")</f>
        <v/>
      </c>
      <c s="229" t="str">
        <f>IFERROR(IF('STUDENT DATA SHEET '!D49="","",'STUDENT DATA SHEET '!D49),"")</f>
        <v/>
      </c>
      <c s="250" t="str">
        <f>IFERROR(IF('STUDENT DATA SHEET '!E49="","",'STUDENT DATA SHEET '!E49),"")</f>
        <v/>
      </c>
      <c s="251" t="str">
        <f>IFERROR(IF('STUDENT DATA SHEET '!F49="","",'STUDENT DATA SHEET '!F49),"")</f>
        <v/>
      </c>
      <c s="229" t="str">
        <f>IFERROR(IF('STUDENT DATA SHEET '!G49="","",'STUDENT DATA SHEET '!G49),"")</f>
        <v/>
      </c>
      <c s="229" t="str">
        <f>IFERROR(IF('STUDENT DATA SHEET '!H49="","",'STUDENT DATA SHEET '!H49),"")</f>
        <v/>
      </c>
      <c s="229" t="str">
        <f>IFERROR(UPPER(IF('STUDENT DATA SHEET '!I49="","",'STUDENT DATA SHEET '!I49)),"")</f>
        <v/>
      </c>
      <c s="229" t="str">
        <f>IFERROR(IF('STUDENT DATA SHEET '!J49="","",'STUDENT DATA SHEET '!J49),"")</f>
        <v/>
      </c>
      <c s="229" t="str">
        <f>IFERROR(IF('STUDENT DATA SHEET '!K49="","",'STUDENT DATA SHEET '!K49),"")</f>
        <v/>
      </c>
      <c s="229"/>
      <c s="102"/>
      <c s="102"/>
      <c s="102"/>
      <c s="102"/>
      <c s="209"/>
      <c s="209"/>
      <c s="209"/>
      <c s="209"/>
      <c s="209"/>
      <c s="209"/>
      <c s="209"/>
      <c s="209"/>
      <c s="209"/>
      <c s="209"/>
      <c s="209"/>
      <c s="209"/>
      <c s="209"/>
      <c s="209"/>
      <c s="209"/>
      <c s="209"/>
      <c s="209"/>
      <c s="209"/>
      <c s="209"/>
      <c s="209"/>
      <c s="209"/>
      <c s="209"/>
      <c s="209"/>
      <c s="209"/>
      <c s="209"/>
      <c s="209"/>
      <c s="209"/>
      <c s="209"/>
      <c s="89" t="str">
        <f>IF(B48="","",_xlfn.AGGREGATE(3,5,$B$6:B48))</f>
        <v/>
      </c>
      <c s="209"/>
      <c s="209"/>
      <c s="102"/>
      <c s="102"/>
      <c s="102"/>
      <c s="102"/>
      <c s="102"/>
      <c s="102"/>
      <c s="102"/>
      <c s="102"/>
      <c s="102"/>
      <c s="102"/>
      <c s="102"/>
      <c s="102"/>
      <c s="102"/>
      <c s="102"/>
      <c s="102"/>
      <c s="102"/>
      <c s="102"/>
      <c s="102"/>
      <c s="102"/>
      <c s="102"/>
      <c s="102"/>
      <c s="102"/>
      <c s="102"/>
      <c s="102"/>
      <c s="102"/>
      <c s="102"/>
      <c s="102"/>
      <c s="102"/>
      <c s="252" t="str">
        <f t="shared" si="18"/>
        <v/>
      </c>
      <c s="252" t="str">
        <f>IF($I48="","",'DEC 24'!$BZ48)</f>
        <v/>
      </c>
      <c s="253" t="str">
        <f t="shared" si="19"/>
        <v/>
      </c>
      <c s="252" t="str">
        <f t="shared" si="20"/>
        <v/>
      </c>
      <c s="252" t="str">
        <f>IF($I48="","",'DEC 24'!$CC48)</f>
        <v/>
      </c>
      <c s="253" t="str">
        <f t="shared" si="21"/>
        <v/>
      </c>
      <c s="252" t="str">
        <f t="shared" si="22"/>
        <v/>
      </c>
      <c s="252" t="str">
        <f>IF($I48="","",'DEC 24'!$CF48)</f>
        <v/>
      </c>
      <c s="253" t="str">
        <f t="shared" si="23"/>
        <v/>
      </c>
      <c s="253"/>
      <c s="249">
        <v>42</v>
      </c>
      <c s="298"/>
      <c s="298"/>
      <c s="298"/>
      <c s="254" t="str">
        <f t="shared" si="24"/>
        <v/>
      </c>
      <c s="298"/>
      <c s="298"/>
      <c s="298"/>
      <c s="298"/>
      <c s="298"/>
      <c s="298"/>
      <c s="298"/>
      <c s="298"/>
    </row>
    <row r="49" spans="1:98" ht="20.25" customHeight="1">
      <c r="A49" s="249" t="str">
        <f>IF(B49="","",_xlfn.AGGREGATE(3,5,$B$6:B49))</f>
        <v/>
      </c>
      <c s="229" t="str">
        <f>IFERROR(IF('STUDENT DATA SHEET '!B50="","",'STUDENT DATA SHEET '!B50),"")</f>
        <v/>
      </c>
      <c s="229" t="str">
        <f>IFERROR(IF('STUDENT DATA SHEET '!C50="","",'STUDENT DATA SHEET '!C50),"")</f>
        <v/>
      </c>
      <c s="229" t="str">
        <f>IFERROR(IF('STUDENT DATA SHEET '!D50="","",'STUDENT DATA SHEET '!D50),"")</f>
        <v/>
      </c>
      <c s="250" t="str">
        <f>IFERROR(IF('STUDENT DATA SHEET '!E50="","",'STUDENT DATA SHEET '!E50),"")</f>
        <v/>
      </c>
      <c s="251" t="str">
        <f>IFERROR(IF('STUDENT DATA SHEET '!F50="","",'STUDENT DATA SHEET '!F50),"")</f>
        <v/>
      </c>
      <c s="229" t="str">
        <f>IFERROR(IF('STUDENT DATA SHEET '!G50="","",'STUDENT DATA SHEET '!G50),"")</f>
        <v/>
      </c>
      <c s="229" t="str">
        <f>IFERROR(IF('STUDENT DATA SHEET '!H50="","",'STUDENT DATA SHEET '!H50),"")</f>
        <v/>
      </c>
      <c s="229" t="str">
        <f>IFERROR(UPPER(IF('STUDENT DATA SHEET '!I50="","",'STUDENT DATA SHEET '!I50)),"")</f>
        <v/>
      </c>
      <c s="229" t="str">
        <f>IFERROR(IF('STUDENT DATA SHEET '!J50="","",'STUDENT DATA SHEET '!J50),"")</f>
        <v/>
      </c>
      <c s="229" t="str">
        <f>IFERROR(IF('STUDENT DATA SHEET '!K50="","",'STUDENT DATA SHEET '!K50),"")</f>
        <v/>
      </c>
      <c s="229"/>
      <c s="102"/>
      <c s="102"/>
      <c s="102"/>
      <c s="102"/>
      <c s="209"/>
      <c s="209"/>
      <c s="209"/>
      <c s="209"/>
      <c s="209"/>
      <c s="209"/>
      <c s="209"/>
      <c s="209"/>
      <c s="209"/>
      <c s="209"/>
      <c s="209"/>
      <c s="209"/>
      <c s="209"/>
      <c s="209"/>
      <c s="209"/>
      <c s="209"/>
      <c s="209"/>
      <c s="209"/>
      <c s="209"/>
      <c s="209"/>
      <c s="209"/>
      <c s="209"/>
      <c s="209"/>
      <c s="209"/>
      <c s="209"/>
      <c s="209"/>
      <c s="209"/>
      <c s="209"/>
      <c s="89" t="str">
        <f>IF(B49="","",_xlfn.AGGREGATE(3,5,$B$6:B49))</f>
        <v/>
      </c>
      <c s="209"/>
      <c s="209"/>
      <c s="102"/>
      <c s="102"/>
      <c s="102"/>
      <c s="102"/>
      <c s="102"/>
      <c s="102"/>
      <c s="102"/>
      <c s="102"/>
      <c s="102"/>
      <c s="102"/>
      <c s="102"/>
      <c s="102"/>
      <c s="102"/>
      <c s="102"/>
      <c s="102"/>
      <c s="102"/>
      <c s="102"/>
      <c s="102"/>
      <c s="102"/>
      <c s="102"/>
      <c s="102"/>
      <c s="102"/>
      <c s="102"/>
      <c s="102"/>
      <c s="102"/>
      <c s="102"/>
      <c s="102"/>
      <c s="102"/>
      <c s="252" t="str">
        <f t="shared" si="18"/>
        <v/>
      </c>
      <c s="252" t="str">
        <f>IF($I49="","",'DEC 24'!$BZ49)</f>
        <v/>
      </c>
      <c s="253" t="str">
        <f t="shared" si="19"/>
        <v/>
      </c>
      <c s="252" t="str">
        <f t="shared" si="20"/>
        <v/>
      </c>
      <c s="252" t="str">
        <f>IF($I49="","",'DEC 24'!$CC49)</f>
        <v/>
      </c>
      <c s="253" t="str">
        <f t="shared" si="21"/>
        <v/>
      </c>
      <c s="252" t="str">
        <f t="shared" si="22"/>
        <v/>
      </c>
      <c s="252" t="str">
        <f>IF($I49="","",'DEC 24'!$CF49)</f>
        <v/>
      </c>
      <c s="253" t="str">
        <f t="shared" si="23"/>
        <v/>
      </c>
      <c s="253"/>
      <c s="249">
        <v>43</v>
      </c>
      <c s="298"/>
      <c s="298"/>
      <c s="298"/>
      <c s="254" t="str">
        <f t="shared" si="24"/>
        <v/>
      </c>
      <c s="298"/>
      <c s="298"/>
      <c s="298"/>
      <c s="298"/>
      <c s="298"/>
      <c s="298"/>
      <c s="298"/>
      <c s="298"/>
    </row>
    <row r="50" spans="1:98" ht="20.25" customHeight="1">
      <c r="A50" s="249" t="str">
        <f>IF(B50="","",_xlfn.AGGREGATE(3,5,$B$6:B50))</f>
        <v/>
      </c>
      <c s="229" t="str">
        <f>IFERROR(IF('STUDENT DATA SHEET '!B51="","",'STUDENT DATA SHEET '!B51),"")</f>
        <v/>
      </c>
      <c s="229" t="str">
        <f>IFERROR(IF('STUDENT DATA SHEET '!C51="","",'STUDENT DATA SHEET '!C51),"")</f>
        <v/>
      </c>
      <c s="229" t="str">
        <f>IFERROR(IF('STUDENT DATA SHEET '!D51="","",'STUDENT DATA SHEET '!D51),"")</f>
        <v/>
      </c>
      <c s="250" t="str">
        <f>IFERROR(IF('STUDENT DATA SHEET '!E51="","",'STUDENT DATA SHEET '!E51),"")</f>
        <v/>
      </c>
      <c s="251" t="str">
        <f>IFERROR(IF('STUDENT DATA SHEET '!F51="","",'STUDENT DATA SHEET '!F51),"")</f>
        <v/>
      </c>
      <c s="229" t="str">
        <f>IFERROR(IF('STUDENT DATA SHEET '!G51="","",'STUDENT DATA SHEET '!G51),"")</f>
        <v/>
      </c>
      <c s="229" t="str">
        <f>IFERROR(IF('STUDENT DATA SHEET '!H51="","",'STUDENT DATA SHEET '!H51),"")</f>
        <v/>
      </c>
      <c s="229" t="str">
        <f>IFERROR(UPPER(IF('STUDENT DATA SHEET '!I51="","",'STUDENT DATA SHEET '!I51)),"")</f>
        <v/>
      </c>
      <c s="229" t="str">
        <f>IFERROR(IF('STUDENT DATA SHEET '!J51="","",'STUDENT DATA SHEET '!J51),"")</f>
        <v/>
      </c>
      <c s="229" t="str">
        <f>IFERROR(IF('STUDENT DATA SHEET '!K51="","",'STUDENT DATA SHEET '!K51),"")</f>
        <v/>
      </c>
      <c s="229"/>
      <c s="102"/>
      <c s="102"/>
      <c s="102"/>
      <c s="102"/>
      <c s="209"/>
      <c s="209"/>
      <c s="209"/>
      <c s="209"/>
      <c s="209"/>
      <c s="209"/>
      <c s="209"/>
      <c s="209"/>
      <c s="209"/>
      <c s="209"/>
      <c s="209"/>
      <c s="209"/>
      <c s="209"/>
      <c s="209"/>
      <c s="209"/>
      <c s="209"/>
      <c s="209"/>
      <c s="209"/>
      <c s="209"/>
      <c s="209"/>
      <c s="209"/>
      <c s="209"/>
      <c s="209"/>
      <c s="209"/>
      <c s="209"/>
      <c s="209"/>
      <c s="209"/>
      <c s="209"/>
      <c s="89" t="str">
        <f>IF(B50="","",_xlfn.AGGREGATE(3,5,$B$6:B50))</f>
        <v/>
      </c>
      <c s="209"/>
      <c s="209"/>
      <c s="102"/>
      <c s="102"/>
      <c s="102"/>
      <c s="102"/>
      <c s="102"/>
      <c s="102"/>
      <c s="102"/>
      <c s="102"/>
      <c s="102"/>
      <c s="102"/>
      <c s="102"/>
      <c s="102"/>
      <c s="102"/>
      <c s="102"/>
      <c s="102"/>
      <c s="102"/>
      <c s="102"/>
      <c s="102"/>
      <c s="102"/>
      <c s="102"/>
      <c s="102"/>
      <c s="102"/>
      <c s="102"/>
      <c s="102"/>
      <c s="102"/>
      <c s="102"/>
      <c s="102"/>
      <c s="102"/>
      <c s="252" t="str">
        <f t="shared" si="18"/>
        <v/>
      </c>
      <c s="252" t="str">
        <f>IF($I50="","",'DEC 24'!$BZ50)</f>
        <v/>
      </c>
      <c s="253" t="str">
        <f t="shared" si="19"/>
        <v/>
      </c>
      <c s="252" t="str">
        <f t="shared" si="20"/>
        <v/>
      </c>
      <c s="252" t="str">
        <f>IF($I50="","",'DEC 24'!$CC50)</f>
        <v/>
      </c>
      <c s="253" t="str">
        <f t="shared" si="21"/>
        <v/>
      </c>
      <c s="252" t="str">
        <f t="shared" si="22"/>
        <v/>
      </c>
      <c s="252" t="str">
        <f>IF($I50="","",'DEC 24'!$CF50)</f>
        <v/>
      </c>
      <c s="253" t="str">
        <f t="shared" si="23"/>
        <v/>
      </c>
      <c s="253"/>
      <c s="249">
        <v>44</v>
      </c>
      <c s="298"/>
      <c s="298"/>
      <c s="298"/>
      <c s="254" t="str">
        <f t="shared" si="24"/>
        <v/>
      </c>
      <c s="298"/>
      <c s="298"/>
      <c s="298"/>
      <c s="298"/>
      <c s="298"/>
      <c s="298"/>
      <c s="298"/>
      <c s="298"/>
    </row>
    <row r="51" spans="1:98" ht="20.25" customHeight="1">
      <c r="A51" s="249" t="str">
        <f>IF(B51="","",_xlfn.AGGREGATE(3,5,$B$6:B51))</f>
        <v/>
      </c>
      <c s="229" t="str">
        <f>IFERROR(IF('STUDENT DATA SHEET '!B52="","",'STUDENT DATA SHEET '!B52),"")</f>
        <v/>
      </c>
      <c s="229" t="str">
        <f>IFERROR(IF('STUDENT DATA SHEET '!C52="","",'STUDENT DATA SHEET '!C52),"")</f>
        <v/>
      </c>
      <c s="229" t="str">
        <f>IFERROR(IF('STUDENT DATA SHEET '!D52="","",'STUDENT DATA SHEET '!D52),"")</f>
        <v/>
      </c>
      <c s="250" t="str">
        <f>IFERROR(IF('STUDENT DATA SHEET '!E52="","",'STUDENT DATA SHEET '!E52),"")</f>
        <v/>
      </c>
      <c s="251" t="str">
        <f>IFERROR(IF('STUDENT DATA SHEET '!F52="","",'STUDENT DATA SHEET '!F52),"")</f>
        <v/>
      </c>
      <c s="229" t="str">
        <f>IFERROR(IF('STUDENT DATA SHEET '!G52="","",'STUDENT DATA SHEET '!G52),"")</f>
        <v/>
      </c>
      <c s="229" t="str">
        <f>IFERROR(IF('STUDENT DATA SHEET '!H52="","",'STUDENT DATA SHEET '!H52),"")</f>
        <v/>
      </c>
      <c s="229" t="str">
        <f>IFERROR(UPPER(IF('STUDENT DATA SHEET '!I52="","",'STUDENT DATA SHEET '!I52)),"")</f>
        <v/>
      </c>
      <c s="229" t="str">
        <f>IFERROR(IF('STUDENT DATA SHEET '!J52="","",'STUDENT DATA SHEET '!J52),"")</f>
        <v/>
      </c>
      <c s="229" t="str">
        <f>IFERROR(IF('STUDENT DATA SHEET '!K52="","",'STUDENT DATA SHEET '!K52),"")</f>
        <v/>
      </c>
      <c s="229"/>
      <c s="102"/>
      <c s="102"/>
      <c s="102"/>
      <c s="102"/>
      <c s="102"/>
      <c s="102"/>
      <c s="102"/>
      <c s="102"/>
      <c s="102"/>
      <c s="102"/>
      <c s="102"/>
      <c s="102"/>
      <c s="102"/>
      <c s="102"/>
      <c s="102"/>
      <c s="102"/>
      <c s="102"/>
      <c s="102"/>
      <c s="102"/>
      <c s="102"/>
      <c s="102"/>
      <c s="102"/>
      <c s="102"/>
      <c s="102"/>
      <c s="102"/>
      <c s="102"/>
      <c s="102"/>
      <c s="102"/>
      <c s="102"/>
      <c s="102"/>
      <c s="102"/>
      <c s="102"/>
      <c s="89" t="str">
        <f>IF(B51="","",_xlfn.AGGREGATE(3,5,$B$6:B51))</f>
        <v/>
      </c>
      <c s="209"/>
      <c s="209"/>
      <c s="102"/>
      <c s="102"/>
      <c s="102"/>
      <c s="102"/>
      <c s="102"/>
      <c s="102"/>
      <c s="102"/>
      <c s="102"/>
      <c s="102"/>
      <c s="102"/>
      <c s="102"/>
      <c s="102"/>
      <c s="102"/>
      <c s="102"/>
      <c s="102"/>
      <c s="102"/>
      <c s="102"/>
      <c s="102"/>
      <c s="102"/>
      <c s="102"/>
      <c s="102"/>
      <c s="102"/>
      <c s="102"/>
      <c s="102"/>
      <c s="102"/>
      <c s="102"/>
      <c s="102"/>
      <c s="102"/>
      <c s="252" t="str">
        <f t="shared" si="18"/>
        <v/>
      </c>
      <c s="252" t="str">
        <f>IF($I51="","",'DEC 24'!$BZ51)</f>
        <v/>
      </c>
      <c s="253" t="str">
        <f t="shared" si="19"/>
        <v/>
      </c>
      <c s="252" t="str">
        <f t="shared" si="20"/>
        <v/>
      </c>
      <c s="252" t="str">
        <f>IF($I51="","",'DEC 24'!$CC51)</f>
        <v/>
      </c>
      <c s="253" t="str">
        <f t="shared" si="21"/>
        <v/>
      </c>
      <c s="252" t="str">
        <f t="shared" si="22"/>
        <v/>
      </c>
      <c s="252" t="str">
        <f>IF($I51="","",'DEC 24'!$CF51)</f>
        <v/>
      </c>
      <c s="253" t="str">
        <f t="shared" si="23"/>
        <v/>
      </c>
      <c s="253"/>
      <c s="249">
        <v>45</v>
      </c>
      <c s="298"/>
      <c s="298"/>
      <c s="298"/>
      <c s="254" t="str">
        <f t="shared" si="24"/>
        <v/>
      </c>
      <c s="298"/>
      <c s="298"/>
      <c s="298"/>
      <c s="298"/>
      <c s="298"/>
      <c s="298"/>
      <c s="298"/>
      <c s="298"/>
    </row>
    <row r="52" spans="1:98" ht="20.25" customHeight="1">
      <c r="A52" s="249" t="str">
        <f>IF(B52="","",_xlfn.AGGREGATE(3,5,$B$6:B52))</f>
        <v/>
      </c>
      <c s="229" t="str">
        <f>IFERROR(IF('STUDENT DATA SHEET '!B53="","",'STUDENT DATA SHEET '!B53),"")</f>
        <v/>
      </c>
      <c s="229" t="str">
        <f>IFERROR(IF('STUDENT DATA SHEET '!C53="","",'STUDENT DATA SHEET '!C53),"")</f>
        <v/>
      </c>
      <c s="229" t="str">
        <f>IFERROR(IF('STUDENT DATA SHEET '!D53="","",'STUDENT DATA SHEET '!D53),"")</f>
        <v/>
      </c>
      <c s="250" t="str">
        <f>IFERROR(IF('STUDENT DATA SHEET '!E53="","",'STUDENT DATA SHEET '!E53),"")</f>
        <v/>
      </c>
      <c s="251" t="str">
        <f>IFERROR(IF('STUDENT DATA SHEET '!F53="","",'STUDENT DATA SHEET '!F53),"")</f>
        <v/>
      </c>
      <c s="229" t="str">
        <f>IFERROR(IF('STUDENT DATA SHEET '!G53="","",'STUDENT DATA SHEET '!G53),"")</f>
        <v/>
      </c>
      <c s="229" t="str">
        <f>IFERROR(IF('STUDENT DATA SHEET '!H53="","",'STUDENT DATA SHEET '!H53),"")</f>
        <v/>
      </c>
      <c s="229" t="str">
        <f>IFERROR(UPPER(IF('STUDENT DATA SHEET '!I53="","",'STUDENT DATA SHEET '!I53)),"")</f>
        <v/>
      </c>
      <c s="229" t="str">
        <f>IFERROR(IF('STUDENT DATA SHEET '!J53="","",'STUDENT DATA SHEET '!J53),"")</f>
        <v/>
      </c>
      <c s="229" t="str">
        <f>IFERROR(IF('STUDENT DATA SHEET '!K53="","",'STUDENT DATA SHEET '!K53),"")</f>
        <v/>
      </c>
      <c s="229"/>
      <c s="102"/>
      <c s="102"/>
      <c s="102"/>
      <c s="102"/>
      <c s="102"/>
      <c s="102"/>
      <c s="102"/>
      <c s="102"/>
      <c s="102"/>
      <c s="102"/>
      <c s="102"/>
      <c s="102"/>
      <c s="102"/>
      <c s="102"/>
      <c s="102"/>
      <c s="102"/>
      <c s="102"/>
      <c s="102"/>
      <c s="102"/>
      <c s="102"/>
      <c s="102"/>
      <c s="102"/>
      <c s="102"/>
      <c s="102"/>
      <c s="102"/>
      <c s="102"/>
      <c s="102"/>
      <c s="102"/>
      <c s="102"/>
      <c s="102"/>
      <c s="102"/>
      <c s="102"/>
      <c s="89" t="str">
        <f>IF(B52="","",_xlfn.AGGREGATE(3,5,$B$6:B52))</f>
        <v/>
      </c>
      <c s="209"/>
      <c s="209"/>
      <c s="102"/>
      <c s="102"/>
      <c s="102"/>
      <c s="102"/>
      <c s="102"/>
      <c s="102"/>
      <c s="102"/>
      <c s="102"/>
      <c s="102"/>
      <c s="102"/>
      <c s="102"/>
      <c s="102"/>
      <c s="102"/>
      <c s="102"/>
      <c s="102"/>
      <c s="102"/>
      <c s="102"/>
      <c s="102"/>
      <c s="102"/>
      <c s="102"/>
      <c s="102"/>
      <c s="102"/>
      <c s="102"/>
      <c s="102"/>
      <c s="102"/>
      <c s="102"/>
      <c s="102"/>
      <c s="102"/>
      <c s="252" t="str">
        <f t="shared" si="18"/>
        <v/>
      </c>
      <c s="252" t="str">
        <f>IF($I52="","",'DEC 24'!$BZ52)</f>
        <v/>
      </c>
      <c s="253" t="str">
        <f t="shared" si="19"/>
        <v/>
      </c>
      <c s="252" t="str">
        <f t="shared" si="20"/>
        <v/>
      </c>
      <c s="252" t="str">
        <f>IF($I52="","",'DEC 24'!$CC52)</f>
        <v/>
      </c>
      <c s="253" t="str">
        <f t="shared" si="21"/>
        <v/>
      </c>
      <c s="252" t="str">
        <f t="shared" si="22"/>
        <v/>
      </c>
      <c s="252" t="str">
        <f>IF($I52="","",'DEC 24'!$CF52)</f>
        <v/>
      </c>
      <c s="253" t="str">
        <f t="shared" si="23"/>
        <v/>
      </c>
      <c s="253"/>
      <c s="249">
        <v>46</v>
      </c>
      <c s="298"/>
      <c s="298"/>
      <c s="298"/>
      <c s="254" t="str">
        <f t="shared" si="24"/>
        <v/>
      </c>
      <c s="298"/>
      <c s="298"/>
      <c s="298"/>
      <c s="298"/>
      <c s="298"/>
      <c s="298"/>
      <c s="298"/>
      <c s="298"/>
    </row>
    <row r="53" spans="1:98" ht="20.25" customHeight="1">
      <c r="A53" s="249" t="str">
        <f>IF(B53="","",_xlfn.AGGREGATE(3,5,$B$6:B53))</f>
        <v/>
      </c>
      <c s="229" t="str">
        <f>IFERROR(IF('STUDENT DATA SHEET '!B54="","",'STUDENT DATA SHEET '!B54),"")</f>
        <v/>
      </c>
      <c s="229" t="str">
        <f>IFERROR(IF('STUDENT DATA SHEET '!C54="","",'STUDENT DATA SHEET '!C54),"")</f>
        <v/>
      </c>
      <c s="229" t="str">
        <f>IFERROR(IF('STUDENT DATA SHEET '!D54="","",'STUDENT DATA SHEET '!D54),"")</f>
        <v/>
      </c>
      <c s="250" t="str">
        <f>IFERROR(IF('STUDENT DATA SHEET '!E54="","",'STUDENT DATA SHEET '!E54),"")</f>
        <v/>
      </c>
      <c s="251" t="str">
        <f>IFERROR(IF('STUDENT DATA SHEET '!F54="","",'STUDENT DATA SHEET '!F54),"")</f>
        <v/>
      </c>
      <c s="229" t="str">
        <f>IFERROR(IF('STUDENT DATA SHEET '!G54="","",'STUDENT DATA SHEET '!G54),"")</f>
        <v/>
      </c>
      <c s="229" t="str">
        <f>IFERROR(IF('STUDENT DATA SHEET '!H54="","",'STUDENT DATA SHEET '!H54),"")</f>
        <v/>
      </c>
      <c s="229" t="str">
        <f>IFERROR(UPPER(IF('STUDENT DATA SHEET '!I54="","",'STUDENT DATA SHEET '!I54)),"")</f>
        <v/>
      </c>
      <c s="229" t="str">
        <f>IFERROR(IF('STUDENT DATA SHEET '!J54="","",'STUDENT DATA SHEET '!J54),"")</f>
        <v/>
      </c>
      <c s="229" t="str">
        <f>IFERROR(IF('STUDENT DATA SHEET '!K54="","",'STUDENT DATA SHEET '!K54),"")</f>
        <v/>
      </c>
      <c s="229"/>
      <c s="102"/>
      <c s="102"/>
      <c s="102"/>
      <c s="102"/>
      <c s="102"/>
      <c s="102"/>
      <c s="102"/>
      <c s="102"/>
      <c s="102"/>
      <c s="102"/>
      <c s="102"/>
      <c s="102"/>
      <c s="102"/>
      <c s="102"/>
      <c s="102"/>
      <c s="102"/>
      <c s="102"/>
      <c s="102"/>
      <c s="102"/>
      <c s="102"/>
      <c s="102"/>
      <c s="102"/>
      <c s="102"/>
      <c s="102"/>
      <c s="102"/>
      <c s="102"/>
      <c s="102"/>
      <c s="102"/>
      <c s="102"/>
      <c s="102"/>
      <c s="102"/>
      <c s="102"/>
      <c s="89" t="str">
        <f>IF(B53="","",_xlfn.AGGREGATE(3,5,$B$6:B53))</f>
        <v/>
      </c>
      <c s="209"/>
      <c s="209"/>
      <c s="102"/>
      <c s="102"/>
      <c s="102"/>
      <c s="102"/>
      <c s="102"/>
      <c s="102"/>
      <c s="102"/>
      <c s="102"/>
      <c s="102"/>
      <c s="102"/>
      <c s="102"/>
      <c s="102"/>
      <c s="102"/>
      <c s="102"/>
      <c s="102"/>
      <c s="102"/>
      <c s="102"/>
      <c s="102"/>
      <c s="102"/>
      <c s="102"/>
      <c s="102"/>
      <c s="102"/>
      <c s="102"/>
      <c s="102"/>
      <c s="102"/>
      <c s="102"/>
      <c s="102"/>
      <c s="102"/>
      <c s="252" t="str">
        <f t="shared" si="18"/>
        <v/>
      </c>
      <c s="252" t="str">
        <f>IF($I53="","",'DEC 24'!$BZ53)</f>
        <v/>
      </c>
      <c s="253" t="str">
        <f t="shared" si="19"/>
        <v/>
      </c>
      <c s="252" t="str">
        <f t="shared" si="20"/>
        <v/>
      </c>
      <c s="252" t="str">
        <f>IF($I53="","",'DEC 24'!$CC53)</f>
        <v/>
      </c>
      <c s="253" t="str">
        <f t="shared" si="21"/>
        <v/>
      </c>
      <c s="252" t="str">
        <f t="shared" si="22"/>
        <v/>
      </c>
      <c s="252" t="str">
        <f>IF($I53="","",'DEC 24'!$CF53)</f>
        <v/>
      </c>
      <c s="253" t="str">
        <f t="shared" si="23"/>
        <v/>
      </c>
      <c s="253"/>
      <c s="249">
        <v>47</v>
      </c>
      <c s="298"/>
      <c s="298"/>
      <c s="298"/>
      <c s="254" t="str">
        <f t="shared" si="24"/>
        <v/>
      </c>
      <c s="298"/>
      <c s="298"/>
      <c s="298"/>
      <c s="298"/>
      <c s="298"/>
      <c s="298"/>
      <c s="298"/>
      <c s="298"/>
    </row>
    <row r="54" spans="1:98" ht="20.25" customHeight="1">
      <c r="A54" s="249" t="str">
        <f>IF(B54="","",_xlfn.AGGREGATE(3,5,$B$6:B54))</f>
        <v/>
      </c>
      <c s="229" t="str">
        <f>IFERROR(IF('STUDENT DATA SHEET '!B55="","",'STUDENT DATA SHEET '!B55),"")</f>
        <v/>
      </c>
      <c s="229" t="str">
        <f>IFERROR(IF('STUDENT DATA SHEET '!C55="","",'STUDENT DATA SHEET '!C55),"")</f>
        <v/>
      </c>
      <c s="229" t="str">
        <f>IFERROR(IF('STUDENT DATA SHEET '!D55="","",'STUDENT DATA SHEET '!D55),"")</f>
        <v/>
      </c>
      <c s="250" t="str">
        <f>IFERROR(IF('STUDENT DATA SHEET '!E55="","",'STUDENT DATA SHEET '!E55),"")</f>
        <v/>
      </c>
      <c s="251" t="str">
        <f>IFERROR(IF('STUDENT DATA SHEET '!F55="","",'STUDENT DATA SHEET '!F55),"")</f>
        <v/>
      </c>
      <c s="229" t="str">
        <f>IFERROR(IF('STUDENT DATA SHEET '!G55="","",'STUDENT DATA SHEET '!G55),"")</f>
        <v/>
      </c>
      <c s="229" t="str">
        <f>IFERROR(IF('STUDENT DATA SHEET '!H55="","",'STUDENT DATA SHEET '!H55),"")</f>
        <v/>
      </c>
      <c s="229" t="str">
        <f>IFERROR(UPPER(IF('STUDENT DATA SHEET '!I55="","",'STUDENT DATA SHEET '!I55)),"")</f>
        <v/>
      </c>
      <c s="229" t="str">
        <f>IFERROR(IF('STUDENT DATA SHEET '!J55="","",'STUDENT DATA SHEET '!J55),"")</f>
        <v/>
      </c>
      <c s="229" t="str">
        <f>IFERROR(IF('STUDENT DATA SHEET '!K55="","",'STUDENT DATA SHEET '!K55),"")</f>
        <v/>
      </c>
      <c s="229"/>
      <c s="102"/>
      <c s="102"/>
      <c s="102"/>
      <c s="102"/>
      <c s="102"/>
      <c s="102"/>
      <c s="102"/>
      <c s="102"/>
      <c s="102"/>
      <c s="102"/>
      <c s="102"/>
      <c s="102"/>
      <c s="102"/>
      <c s="102"/>
      <c s="102"/>
      <c s="102"/>
      <c s="102"/>
      <c s="102"/>
      <c s="102"/>
      <c s="102"/>
      <c s="102"/>
      <c s="102"/>
      <c s="102"/>
      <c s="102"/>
      <c s="102"/>
      <c s="102"/>
      <c s="102"/>
      <c s="102"/>
      <c s="102"/>
      <c s="102"/>
      <c s="102"/>
      <c s="102"/>
      <c s="89" t="str">
        <f>IF(B54="","",_xlfn.AGGREGATE(3,5,$B$6:B54))</f>
        <v/>
      </c>
      <c s="209"/>
      <c s="209"/>
      <c s="102"/>
      <c s="102"/>
      <c s="102"/>
      <c s="102"/>
      <c s="102"/>
      <c s="102"/>
      <c s="102"/>
      <c s="102"/>
      <c s="102"/>
      <c s="102"/>
      <c s="102"/>
      <c s="102"/>
      <c s="102"/>
      <c s="102"/>
      <c s="102"/>
      <c s="102"/>
      <c s="102"/>
      <c s="102"/>
      <c s="102"/>
      <c s="102"/>
      <c s="102"/>
      <c s="102"/>
      <c s="102"/>
      <c s="102"/>
      <c s="102"/>
      <c s="102"/>
      <c s="102"/>
      <c s="102"/>
      <c s="252" t="str">
        <f t="shared" si="18"/>
        <v/>
      </c>
      <c s="252" t="str">
        <f>IF($I54="","",'DEC 24'!$BZ54)</f>
        <v/>
      </c>
      <c s="253" t="str">
        <f t="shared" si="19"/>
        <v/>
      </c>
      <c s="252" t="str">
        <f t="shared" si="20"/>
        <v/>
      </c>
      <c s="252" t="str">
        <f>IF($I54="","",'DEC 24'!$CC54)</f>
        <v/>
      </c>
      <c s="253" t="str">
        <f t="shared" si="21"/>
        <v/>
      </c>
      <c s="252" t="str">
        <f t="shared" si="22"/>
        <v/>
      </c>
      <c s="252" t="str">
        <f>IF($I54="","",'DEC 24'!$CF54)</f>
        <v/>
      </c>
      <c s="253" t="str">
        <f t="shared" si="23"/>
        <v/>
      </c>
      <c s="253"/>
      <c s="249">
        <v>48</v>
      </c>
      <c s="298"/>
      <c s="298"/>
      <c s="298"/>
      <c s="254" t="str">
        <f t="shared" si="24"/>
        <v/>
      </c>
      <c s="298"/>
      <c s="298"/>
      <c s="298"/>
      <c s="298"/>
      <c s="298"/>
      <c s="298"/>
      <c s="298"/>
      <c s="298"/>
    </row>
    <row r="55" spans="1:98" ht="20.25" customHeight="1">
      <c r="A55" s="249" t="str">
        <f>IF('STUDENT DATA SHEET '!A56="","",'STUDENT DATA SHEET '!A56)</f>
        <v/>
      </c>
      <c s="229" t="str">
        <f>IFERROR(IF('STUDENT DATA SHEET '!B56="","",'STUDENT DATA SHEET '!B56),"")</f>
        <v/>
      </c>
      <c s="229" t="str">
        <f>IFERROR(IF('STUDENT DATA SHEET '!C56="","",'STUDENT DATA SHEET '!C56),"")</f>
        <v/>
      </c>
      <c s="229" t="str">
        <f>IFERROR(IF('STUDENT DATA SHEET '!D56="","",'STUDENT DATA SHEET '!D56),"")</f>
        <v/>
      </c>
      <c s="250" t="str">
        <f>IFERROR(IF('STUDENT DATA SHEET '!E56="","",'STUDENT DATA SHEET '!E56),"")</f>
        <v/>
      </c>
      <c s="251" t="str">
        <f>IFERROR(IF('STUDENT DATA SHEET '!F56="","",'STUDENT DATA SHEET '!F56),"")</f>
        <v/>
      </c>
      <c s="229" t="str">
        <f>IFERROR(IF('STUDENT DATA SHEET '!G56="","",'STUDENT DATA SHEET '!G56),"")</f>
        <v/>
      </c>
      <c s="229" t="str">
        <f>IFERROR(IF('STUDENT DATA SHEET '!H56="","",'STUDENT DATA SHEET '!H56),"")</f>
        <v/>
      </c>
      <c s="229" t="str">
        <f>IFERROR(UPPER(IF('STUDENT DATA SHEET '!I56="","",'STUDENT DATA SHEET '!I56)),"")</f>
        <v/>
      </c>
      <c s="229" t="str">
        <f>IFERROR(IF('STUDENT DATA SHEET '!J56="","",'STUDENT DATA SHEET '!J56),"")</f>
        <v/>
      </c>
      <c s="229" t="str">
        <f>IFERROR(IF('STUDENT DATA SHEET '!K56="","",'STUDENT DATA SHEET '!K56),"")</f>
        <v/>
      </c>
      <c s="229"/>
      <c s="102"/>
      <c s="102"/>
      <c s="102"/>
      <c s="102"/>
      <c s="102"/>
      <c s="102"/>
      <c s="102"/>
      <c s="102"/>
      <c s="102"/>
      <c s="102"/>
      <c s="102"/>
      <c s="102"/>
      <c s="102"/>
      <c s="102"/>
      <c s="102"/>
      <c s="102"/>
      <c s="102"/>
      <c s="102"/>
      <c s="102"/>
      <c s="102"/>
      <c s="102"/>
      <c s="102"/>
      <c s="102"/>
      <c s="102"/>
      <c s="102"/>
      <c s="102"/>
      <c s="102"/>
      <c s="102"/>
      <c s="102"/>
      <c s="102"/>
      <c s="102"/>
      <c s="102"/>
      <c s="89" t="str">
        <f>IF(B55="","",_xlfn.AGGREGATE(3,5,$B$6:B55))</f>
        <v/>
      </c>
      <c s="209"/>
      <c s="209"/>
      <c s="102"/>
      <c s="102"/>
      <c s="102"/>
      <c s="102"/>
      <c s="102"/>
      <c s="102"/>
      <c s="102"/>
      <c s="102"/>
      <c s="102"/>
      <c s="102"/>
      <c s="102"/>
      <c s="102"/>
      <c s="102"/>
      <c s="102"/>
      <c s="102"/>
      <c s="102"/>
      <c s="102"/>
      <c s="102"/>
      <c s="102"/>
      <c s="102"/>
      <c s="102"/>
      <c s="102"/>
      <c s="102"/>
      <c s="102"/>
      <c s="102"/>
      <c s="102"/>
      <c s="102"/>
      <c s="102"/>
      <c s="252" t="str">
        <f t="shared" si="18"/>
        <v/>
      </c>
      <c s="252" t="str">
        <f>IF($I55="","",'DEC 24'!$BZ55)</f>
        <v/>
      </c>
      <c s="253" t="str">
        <f t="shared" si="19"/>
        <v/>
      </c>
      <c s="252" t="str">
        <f t="shared" si="20"/>
        <v/>
      </c>
      <c s="252" t="str">
        <f>IF($I55="","",'DEC 24'!$CC55)</f>
        <v/>
      </c>
      <c s="253" t="str">
        <f t="shared" si="21"/>
        <v/>
      </c>
      <c s="252" t="str">
        <f t="shared" si="22"/>
        <v/>
      </c>
      <c s="252" t="str">
        <f>IF($I55="","",'DEC 24'!$CF55)</f>
        <v/>
      </c>
      <c s="253" t="str">
        <f t="shared" si="23"/>
        <v/>
      </c>
      <c s="253"/>
      <c s="249">
        <v>49</v>
      </c>
      <c s="298"/>
      <c s="298"/>
      <c s="298"/>
      <c s="254" t="str">
        <f t="shared" si="24"/>
        <v/>
      </c>
      <c s="298"/>
      <c s="298"/>
      <c s="298"/>
      <c s="298"/>
      <c s="298"/>
      <c s="298"/>
      <c s="298"/>
      <c s="298"/>
    </row>
    <row r="56" spans="1:98" ht="15.75" customHeight="1">
      <c r="A56" s="249" t="str">
        <f>IF('STUDENT DATA SHEET '!A57="","",'STUDENT DATA SHEET '!A57)</f>
        <v/>
      </c>
      <c s="229" t="str">
        <f>IFERROR(IF('STUDENT DATA SHEET '!B57="","",'STUDENT DATA SHEET '!B57),"")</f>
        <v/>
      </c>
      <c s="229" t="str">
        <f>IFERROR(IF('STUDENT DATA SHEET '!C57="","",'STUDENT DATA SHEET '!C57),"")</f>
        <v/>
      </c>
      <c s="229" t="str">
        <f>IFERROR(IF('STUDENT DATA SHEET '!D57="","",'STUDENT DATA SHEET '!D57),"")</f>
        <v/>
      </c>
      <c s="250" t="str">
        <f>IFERROR(IF('STUDENT DATA SHEET '!E57="","",'STUDENT DATA SHEET '!E57),"")</f>
        <v/>
      </c>
      <c s="251" t="str">
        <f>IFERROR(IF('STUDENT DATA SHEET '!F57="","",'STUDENT DATA SHEET '!F57),"")</f>
        <v/>
      </c>
      <c s="229" t="str">
        <f>IFERROR(IF('STUDENT DATA SHEET '!G57="","",'STUDENT DATA SHEET '!G57),"")</f>
        <v/>
      </c>
      <c s="229" t="str">
        <f>IFERROR(IF('STUDENT DATA SHEET '!H57="","",'STUDENT DATA SHEET '!H57),"")</f>
        <v/>
      </c>
      <c s="229" t="str">
        <f>IFERROR(UPPER(IF('STUDENT DATA SHEET '!I57="","",'STUDENT DATA SHEET '!I57)),"")</f>
        <v/>
      </c>
      <c s="229" t="str">
        <f>IFERROR(IF('STUDENT DATA SHEET '!J57="","",'STUDENT DATA SHEET '!J57),"")</f>
        <v/>
      </c>
      <c s="229" t="str">
        <f>IFERROR(IF('STUDENT DATA SHEET '!K57="","",'STUDENT DATA SHEET '!K57),"")</f>
        <v/>
      </c>
      <c s="229"/>
      <c s="102"/>
      <c s="102"/>
      <c s="102"/>
      <c s="102"/>
      <c s="102"/>
      <c s="102"/>
      <c s="102"/>
      <c s="102"/>
      <c s="102"/>
      <c s="102"/>
      <c s="102"/>
      <c s="102"/>
      <c s="102"/>
      <c s="102"/>
      <c s="102"/>
      <c s="102"/>
      <c s="102"/>
      <c s="102"/>
      <c s="102"/>
      <c s="102"/>
      <c s="102"/>
      <c s="102"/>
      <c s="102"/>
      <c s="102"/>
      <c s="102"/>
      <c s="102"/>
      <c s="102"/>
      <c s="102"/>
      <c s="102"/>
      <c s="102"/>
      <c s="102"/>
      <c s="102"/>
      <c s="89" t="str">
        <f>IF(B56="","",_xlfn.AGGREGATE(3,5,$B$6:B56))</f>
        <v/>
      </c>
      <c s="209"/>
      <c s="209"/>
      <c s="102"/>
      <c s="102"/>
      <c s="102"/>
      <c s="102"/>
      <c s="102"/>
      <c s="102"/>
      <c s="102"/>
      <c s="102"/>
      <c s="102"/>
      <c s="102"/>
      <c s="102"/>
      <c s="102"/>
      <c s="102"/>
      <c s="102"/>
      <c s="102"/>
      <c s="102"/>
      <c s="102"/>
      <c s="102"/>
      <c s="102"/>
      <c s="102"/>
      <c s="102"/>
      <c s="102"/>
      <c s="102"/>
      <c s="102"/>
      <c s="102"/>
      <c s="102"/>
      <c s="102"/>
      <c s="102"/>
      <c s="252" t="str">
        <f t="shared" si="18"/>
        <v/>
      </c>
      <c s="252" t="str">
        <f>IF($I56="","",'DEC 24'!$BZ56)</f>
        <v/>
      </c>
      <c s="253" t="str">
        <f t="shared" si="19"/>
        <v/>
      </c>
      <c s="252" t="str">
        <f t="shared" si="20"/>
        <v/>
      </c>
      <c s="252" t="str">
        <f>IF($I56="","",'DEC 24'!$CC56)</f>
        <v/>
      </c>
      <c s="253" t="str">
        <f t="shared" si="21"/>
        <v/>
      </c>
      <c s="252" t="str">
        <f t="shared" si="22"/>
        <v/>
      </c>
      <c s="252" t="str">
        <f>IF($I56="","",'DEC 24'!$CF56)</f>
        <v/>
      </c>
      <c s="253" t="str">
        <f t="shared" si="23"/>
        <v/>
      </c>
      <c s="253"/>
      <c s="249">
        <v>50</v>
      </c>
      <c s="298"/>
      <c s="298"/>
      <c s="298"/>
      <c s="254" t="str">
        <f t="shared" si="24"/>
        <v/>
      </c>
      <c s="298"/>
      <c s="298"/>
      <c s="298"/>
      <c s="298"/>
      <c s="298"/>
      <c s="298"/>
      <c s="298"/>
      <c s="298"/>
    </row>
    <row r="57" spans="1:98" ht="15.75" customHeight="1">
      <c r="A57" s="249" t="str">
        <f>IF('STUDENT DATA SHEET '!A58="","",'STUDENT DATA SHEET '!A58)</f>
        <v/>
      </c>
      <c s="229" t="str">
        <f>IFERROR(IF('STUDENT DATA SHEET '!B58="","",'STUDENT DATA SHEET '!B58),"")</f>
        <v/>
      </c>
      <c s="229" t="str">
        <f>IFERROR(IF('STUDENT DATA SHEET '!C58="","",'STUDENT DATA SHEET '!C58),"")</f>
        <v/>
      </c>
      <c s="229" t="str">
        <f>IFERROR(IF('STUDENT DATA SHEET '!D58="","",'STUDENT DATA SHEET '!D58),"")</f>
        <v/>
      </c>
      <c s="250" t="str">
        <f>IFERROR(IF('STUDENT DATA SHEET '!E58="","",'STUDENT DATA SHEET '!E58),"")</f>
        <v/>
      </c>
      <c s="251" t="str">
        <f>IFERROR(IF('STUDENT DATA SHEET '!F58="","",'STUDENT DATA SHEET '!F58),"")</f>
        <v/>
      </c>
      <c s="229" t="str">
        <f>IFERROR(IF('STUDENT DATA SHEET '!G58="","",'STUDENT DATA SHEET '!G58),"")</f>
        <v/>
      </c>
      <c s="229" t="str">
        <f>IFERROR(IF('STUDENT DATA SHEET '!H58="","",'STUDENT DATA SHEET '!H58),"")</f>
        <v/>
      </c>
      <c s="229" t="str">
        <f>IFERROR(UPPER(IF('STUDENT DATA SHEET '!I58="","",'STUDENT DATA SHEET '!I58)),"")</f>
        <v/>
      </c>
      <c s="229" t="str">
        <f>IFERROR(IF('STUDENT DATA SHEET '!J58="","",'STUDENT DATA SHEET '!J58),"")</f>
        <v/>
      </c>
      <c s="229" t="str">
        <f>IFERROR(IF('STUDENT DATA SHEET '!K58="","",'STUDENT DATA SHEET '!K58),"")</f>
        <v/>
      </c>
      <c s="229"/>
      <c s="102"/>
      <c s="102"/>
      <c s="102"/>
      <c s="102"/>
      <c s="102"/>
      <c s="102"/>
      <c s="102"/>
      <c s="102"/>
      <c s="102"/>
      <c s="102"/>
      <c s="102"/>
      <c s="102"/>
      <c s="102"/>
      <c s="102"/>
      <c s="102"/>
      <c s="102"/>
      <c s="102"/>
      <c s="102"/>
      <c s="102"/>
      <c s="102"/>
      <c s="102"/>
      <c s="102"/>
      <c s="102"/>
      <c s="102"/>
      <c s="102"/>
      <c s="102"/>
      <c s="102"/>
      <c s="102"/>
      <c s="102"/>
      <c s="102"/>
      <c s="102"/>
      <c s="102"/>
      <c s="89" t="str">
        <f>IF(B57="","",_xlfn.AGGREGATE(3,5,$B$6:B57))</f>
        <v/>
      </c>
      <c s="209"/>
      <c s="209"/>
      <c s="102"/>
      <c s="102"/>
      <c s="102"/>
      <c s="102"/>
      <c s="102"/>
      <c s="102"/>
      <c s="102"/>
      <c s="102"/>
      <c s="102"/>
      <c s="102"/>
      <c s="102"/>
      <c s="102"/>
      <c s="102"/>
      <c s="102"/>
      <c s="102"/>
      <c s="102"/>
      <c s="102"/>
      <c s="102"/>
      <c s="102"/>
      <c s="102"/>
      <c s="102"/>
      <c s="102"/>
      <c s="102"/>
      <c s="102"/>
      <c s="102"/>
      <c s="102"/>
      <c s="102"/>
      <c s="102"/>
      <c s="252" t="str">
        <f t="shared" si="18"/>
        <v/>
      </c>
      <c s="252" t="str">
        <f>IF($I57="","",'DEC 24'!$BZ57)</f>
        <v/>
      </c>
      <c s="253" t="str">
        <f t="shared" si="19"/>
        <v/>
      </c>
      <c s="252" t="str">
        <f t="shared" si="20"/>
        <v/>
      </c>
      <c s="252" t="str">
        <f>IF($I57="","",'DEC 24'!$CC57)</f>
        <v/>
      </c>
      <c s="253" t="str">
        <f t="shared" si="21"/>
        <v/>
      </c>
      <c s="252" t="str">
        <f t="shared" si="22"/>
        <v/>
      </c>
      <c s="252" t="str">
        <f>IF($I57="","",'DEC 24'!$CF57)</f>
        <v/>
      </c>
      <c s="253" t="str">
        <f t="shared" si="23"/>
        <v/>
      </c>
      <c s="253"/>
      <c s="249">
        <v>51</v>
      </c>
      <c s="298"/>
      <c s="298"/>
      <c s="298"/>
      <c s="254" t="str">
        <f t="shared" si="24"/>
        <v/>
      </c>
      <c s="298"/>
      <c s="298"/>
      <c s="298"/>
      <c s="298"/>
      <c s="298"/>
      <c s="298"/>
      <c s="298"/>
      <c s="298"/>
    </row>
    <row r="58" spans="1:98" ht="15.75" customHeight="1">
      <c r="A58" s="249" t="str">
        <f>IF('STUDENT DATA SHEET '!A59="","",'STUDENT DATA SHEET '!A59)</f>
        <v/>
      </c>
      <c s="229" t="str">
        <f>IFERROR(IF('STUDENT DATA SHEET '!B59="","",'STUDENT DATA SHEET '!B59),"")</f>
        <v/>
      </c>
      <c s="229" t="str">
        <f>IFERROR(IF('STUDENT DATA SHEET '!C59="","",'STUDENT DATA SHEET '!C59),"")</f>
        <v/>
      </c>
      <c s="229" t="str">
        <f>IFERROR(IF('STUDENT DATA SHEET '!D59="","",'STUDENT DATA SHEET '!D59),"")</f>
        <v/>
      </c>
      <c s="250" t="str">
        <f>IFERROR(IF('STUDENT DATA SHEET '!E59="","",'STUDENT DATA SHEET '!E59),"")</f>
        <v/>
      </c>
      <c s="251" t="str">
        <f>IFERROR(IF('STUDENT DATA SHEET '!F59="","",'STUDENT DATA SHEET '!F59),"")</f>
        <v/>
      </c>
      <c s="229" t="str">
        <f>IFERROR(IF('STUDENT DATA SHEET '!G59="","",'STUDENT DATA SHEET '!G59),"")</f>
        <v/>
      </c>
      <c s="229" t="str">
        <f>IFERROR(IF('STUDENT DATA SHEET '!H59="","",'STUDENT DATA SHEET '!H59),"")</f>
        <v/>
      </c>
      <c s="229" t="str">
        <f>IFERROR(UPPER(IF('STUDENT DATA SHEET '!I59="","",'STUDENT DATA SHEET '!I59)),"")</f>
        <v/>
      </c>
      <c s="229" t="str">
        <f>IFERROR(IF('STUDENT DATA SHEET '!J59="","",'STUDENT DATA SHEET '!J59),"")</f>
        <v/>
      </c>
      <c s="229" t="str">
        <f>IFERROR(IF('STUDENT DATA SHEET '!K59="","",'STUDENT DATA SHEET '!K59),"")</f>
        <v/>
      </c>
      <c s="229"/>
      <c s="102"/>
      <c s="102"/>
      <c s="102"/>
      <c s="102"/>
      <c s="102"/>
      <c s="102"/>
      <c s="102"/>
      <c s="102"/>
      <c s="102"/>
      <c s="102"/>
      <c s="102"/>
      <c s="102"/>
      <c s="102"/>
      <c s="102"/>
      <c s="102"/>
      <c s="102"/>
      <c s="102"/>
      <c s="102"/>
      <c s="102"/>
      <c s="102"/>
      <c s="102"/>
      <c s="102"/>
      <c s="102"/>
      <c s="102"/>
      <c s="102"/>
      <c s="102"/>
      <c s="102"/>
      <c s="102"/>
      <c s="102"/>
      <c s="102"/>
      <c s="102"/>
      <c s="102"/>
      <c s="89" t="str">
        <f>IF(B58="","",_xlfn.AGGREGATE(3,5,$B$6:B58))</f>
        <v/>
      </c>
      <c s="209"/>
      <c s="209"/>
      <c s="102"/>
      <c s="102"/>
      <c s="102"/>
      <c s="102"/>
      <c s="102"/>
      <c s="102"/>
      <c s="102"/>
      <c s="102"/>
      <c s="102"/>
      <c s="102"/>
      <c s="102"/>
      <c s="102"/>
      <c s="102"/>
      <c s="102"/>
      <c s="102"/>
      <c s="102"/>
      <c s="102"/>
      <c s="102"/>
      <c s="102"/>
      <c s="102"/>
      <c s="102"/>
      <c s="102"/>
      <c s="102"/>
      <c s="102"/>
      <c s="102"/>
      <c s="102"/>
      <c s="102"/>
      <c s="102"/>
      <c s="252" t="str">
        <f t="shared" si="18"/>
        <v/>
      </c>
      <c s="252" t="str">
        <f>IF($I58="","",'DEC 24'!$BZ58)</f>
        <v/>
      </c>
      <c s="253" t="str">
        <f t="shared" si="19"/>
        <v/>
      </c>
      <c s="252" t="str">
        <f t="shared" si="20"/>
        <v/>
      </c>
      <c s="252" t="str">
        <f>IF($I58="","",'DEC 24'!$CC58)</f>
        <v/>
      </c>
      <c s="253" t="str">
        <f t="shared" si="21"/>
        <v/>
      </c>
      <c s="252" t="str">
        <f t="shared" si="22"/>
        <v/>
      </c>
      <c s="252" t="str">
        <f>IF($I58="","",'DEC 24'!$CF58)</f>
        <v/>
      </c>
      <c s="253" t="str">
        <f t="shared" si="23"/>
        <v/>
      </c>
      <c s="253"/>
      <c s="249">
        <v>52</v>
      </c>
      <c s="298"/>
      <c s="298"/>
      <c s="298"/>
      <c s="254" t="str">
        <f t="shared" si="24"/>
        <v/>
      </c>
      <c s="298"/>
      <c s="298"/>
      <c s="298"/>
      <c s="298"/>
      <c s="298"/>
      <c s="298"/>
      <c s="298"/>
      <c s="298"/>
    </row>
    <row r="59" spans="1:98" ht="15.75" customHeight="1">
      <c r="A59" s="249" t="str">
        <f>IF('STUDENT DATA SHEET '!A60="","",'STUDENT DATA SHEET '!A60)</f>
        <v/>
      </c>
      <c s="229" t="str">
        <f>IFERROR(IF('STUDENT DATA SHEET '!B60="","",'STUDENT DATA SHEET '!B60),"")</f>
        <v/>
      </c>
      <c s="229" t="str">
        <f>IFERROR(IF('STUDENT DATA SHEET '!C60="","",'STUDENT DATA SHEET '!C60),"")</f>
        <v/>
      </c>
      <c s="229" t="str">
        <f>IFERROR(IF('STUDENT DATA SHEET '!D60="","",'STUDENT DATA SHEET '!D60),"")</f>
        <v/>
      </c>
      <c s="250" t="str">
        <f>IFERROR(IF('STUDENT DATA SHEET '!E60="","",'STUDENT DATA SHEET '!E60),"")</f>
        <v/>
      </c>
      <c s="251" t="str">
        <f>IFERROR(IF('STUDENT DATA SHEET '!F60="","",'STUDENT DATA SHEET '!F60),"")</f>
        <v/>
      </c>
      <c s="229" t="str">
        <f>IFERROR(IF('STUDENT DATA SHEET '!G60="","",'STUDENT DATA SHEET '!G60),"")</f>
        <v/>
      </c>
      <c s="229" t="str">
        <f>IFERROR(IF('STUDENT DATA SHEET '!H60="","",'STUDENT DATA SHEET '!H60),"")</f>
        <v/>
      </c>
      <c s="229" t="str">
        <f>IFERROR(UPPER(IF('STUDENT DATA SHEET '!I60="","",'STUDENT DATA SHEET '!I60)),"")</f>
        <v/>
      </c>
      <c s="229" t="str">
        <f>IFERROR(IF('STUDENT DATA SHEET '!J60="","",'STUDENT DATA SHEET '!J60),"")</f>
        <v/>
      </c>
      <c s="229" t="str">
        <f>IFERROR(IF('STUDENT DATA SHEET '!K60="","",'STUDENT DATA SHEET '!K60),"")</f>
        <v/>
      </c>
      <c s="229"/>
      <c s="102"/>
      <c s="102"/>
      <c s="102"/>
      <c s="102"/>
      <c s="102"/>
      <c s="102"/>
      <c s="102"/>
      <c s="102"/>
      <c s="102"/>
      <c s="102"/>
      <c s="102"/>
      <c s="102"/>
      <c s="102"/>
      <c s="102"/>
      <c s="102"/>
      <c s="102"/>
      <c s="102"/>
      <c s="102"/>
      <c s="102"/>
      <c s="102"/>
      <c s="102"/>
      <c s="102"/>
      <c s="102"/>
      <c s="102"/>
      <c s="102"/>
      <c s="102"/>
      <c s="102"/>
      <c s="102"/>
      <c s="102"/>
      <c s="102"/>
      <c s="102"/>
      <c s="102"/>
      <c s="89" t="str">
        <f>IF(B59="","",_xlfn.AGGREGATE(3,5,$B$6:B59))</f>
        <v/>
      </c>
      <c s="209"/>
      <c s="209"/>
      <c s="102"/>
      <c s="102"/>
      <c s="102"/>
      <c s="102"/>
      <c s="102"/>
      <c s="102"/>
      <c s="102"/>
      <c s="102"/>
      <c s="102"/>
      <c s="102"/>
      <c s="102"/>
      <c s="102"/>
      <c s="102"/>
      <c s="102"/>
      <c s="102"/>
      <c s="102"/>
      <c s="102"/>
      <c s="102"/>
      <c s="102"/>
      <c s="102"/>
      <c s="102"/>
      <c s="102"/>
      <c s="102"/>
      <c s="102"/>
      <c s="102"/>
      <c s="102"/>
      <c s="102"/>
      <c s="102"/>
      <c s="252" t="str">
        <f t="shared" si="18"/>
        <v/>
      </c>
      <c s="252" t="str">
        <f>IF($I59="","",'DEC 24'!$BZ59)</f>
        <v/>
      </c>
      <c s="253" t="str">
        <f t="shared" si="19"/>
        <v/>
      </c>
      <c s="252" t="str">
        <f t="shared" si="20"/>
        <v/>
      </c>
      <c s="252" t="str">
        <f>IF($I59="","",'DEC 24'!$CC59)</f>
        <v/>
      </c>
      <c s="253" t="str">
        <f t="shared" si="21"/>
        <v/>
      </c>
      <c s="252" t="str">
        <f t="shared" si="22"/>
        <v/>
      </c>
      <c s="252" t="str">
        <f>IF($I59="","",'DEC 24'!$CF59)</f>
        <v/>
      </c>
      <c s="253" t="str">
        <f t="shared" si="23"/>
        <v/>
      </c>
      <c s="253"/>
      <c s="249">
        <v>53</v>
      </c>
      <c s="298"/>
      <c s="298"/>
      <c s="298"/>
      <c s="254" t="str">
        <f t="shared" si="24"/>
        <v/>
      </c>
      <c s="298"/>
      <c s="298"/>
      <c s="298"/>
      <c s="298"/>
      <c s="298"/>
      <c s="298"/>
      <c s="298"/>
      <c s="298"/>
    </row>
    <row r="60" spans="1:98" ht="15.75" customHeight="1">
      <c r="A60" s="249" t="str">
        <f>IF('STUDENT DATA SHEET '!A61="","",'STUDENT DATA SHEET '!A61)</f>
        <v/>
      </c>
      <c s="229" t="str">
        <f>IFERROR(IF('STUDENT DATA SHEET '!B61="","",'STUDENT DATA SHEET '!B61),"")</f>
        <v/>
      </c>
      <c s="229" t="str">
        <f>IFERROR(IF('STUDENT DATA SHEET '!C61="","",'STUDENT DATA SHEET '!C61),"")</f>
        <v/>
      </c>
      <c s="229" t="str">
        <f>IFERROR(IF('STUDENT DATA SHEET '!D61="","",'STUDENT DATA SHEET '!D61),"")</f>
        <v/>
      </c>
      <c s="250" t="str">
        <f>IFERROR(IF('STUDENT DATA SHEET '!E61="","",'STUDENT DATA SHEET '!E61),"")</f>
        <v/>
      </c>
      <c s="251" t="str">
        <f>IFERROR(IF('STUDENT DATA SHEET '!F61="","",'STUDENT DATA SHEET '!F61),"")</f>
        <v/>
      </c>
      <c s="229" t="str">
        <f>IFERROR(IF('STUDENT DATA SHEET '!G61="","",'STUDENT DATA SHEET '!G61),"")</f>
        <v/>
      </c>
      <c s="229" t="str">
        <f>IFERROR(IF('STUDENT DATA SHEET '!H61="","",'STUDENT DATA SHEET '!H61),"")</f>
        <v/>
      </c>
      <c s="229" t="str">
        <f>IFERROR(UPPER(IF('STUDENT DATA SHEET '!I61="","",'STUDENT DATA SHEET '!I61)),"")</f>
        <v/>
      </c>
      <c s="229" t="str">
        <f>IFERROR(IF('STUDENT DATA SHEET '!J61="","",'STUDENT DATA SHEET '!J61),"")</f>
        <v/>
      </c>
      <c s="229" t="str">
        <f>IFERROR(IF('STUDENT DATA SHEET '!K61="","",'STUDENT DATA SHEET '!K61),"")</f>
        <v/>
      </c>
      <c s="229"/>
      <c s="102"/>
      <c s="102"/>
      <c s="102"/>
      <c s="102"/>
      <c s="102"/>
      <c s="102"/>
      <c s="102"/>
      <c s="102"/>
      <c s="102"/>
      <c s="102"/>
      <c s="102"/>
      <c s="102"/>
      <c s="102"/>
      <c s="102"/>
      <c s="102"/>
      <c s="102"/>
      <c s="102"/>
      <c s="102"/>
      <c s="102"/>
      <c s="102"/>
      <c s="102"/>
      <c s="102"/>
      <c s="102"/>
      <c s="102"/>
      <c s="102"/>
      <c s="102"/>
      <c s="102"/>
      <c s="102"/>
      <c s="102"/>
      <c s="102"/>
      <c s="102"/>
      <c s="102"/>
      <c s="89" t="str">
        <f>IF(B60="","",_xlfn.AGGREGATE(3,5,$B$6:B60))</f>
        <v/>
      </c>
      <c s="209"/>
      <c s="209"/>
      <c s="102"/>
      <c s="102"/>
      <c s="102"/>
      <c s="102"/>
      <c s="102"/>
      <c s="102"/>
      <c s="102"/>
      <c s="102"/>
      <c s="102"/>
      <c s="102"/>
      <c s="102"/>
      <c s="102"/>
      <c s="102"/>
      <c s="102"/>
      <c s="102"/>
      <c s="102"/>
      <c s="102"/>
      <c s="102"/>
      <c s="102"/>
      <c s="102"/>
      <c s="102"/>
      <c s="102"/>
      <c s="102"/>
      <c s="102"/>
      <c s="102"/>
      <c s="102"/>
      <c s="102"/>
      <c s="102"/>
      <c s="252" t="str">
        <f t="shared" si="18"/>
        <v/>
      </c>
      <c s="252" t="str">
        <f>IF($I60="","",'DEC 24'!$BZ60)</f>
        <v/>
      </c>
      <c s="253" t="str">
        <f t="shared" si="19"/>
        <v/>
      </c>
      <c s="252" t="str">
        <f t="shared" si="20"/>
        <v/>
      </c>
      <c s="252" t="str">
        <f>IF($I60="","",'DEC 24'!$CC60)</f>
        <v/>
      </c>
      <c s="253" t="str">
        <f t="shared" si="21"/>
        <v/>
      </c>
      <c s="252" t="str">
        <f t="shared" si="22"/>
        <v/>
      </c>
      <c s="252" t="str">
        <f>IF($I60="","",'DEC 24'!$CF60)</f>
        <v/>
      </c>
      <c s="253" t="str">
        <f t="shared" si="23"/>
        <v/>
      </c>
      <c s="253"/>
      <c s="249">
        <v>54</v>
      </c>
      <c s="298"/>
      <c s="298"/>
      <c s="298"/>
      <c s="254" t="str">
        <f t="shared" si="24"/>
        <v/>
      </c>
      <c s="298"/>
      <c s="298"/>
      <c s="298"/>
      <c s="298"/>
      <c s="298"/>
      <c s="298"/>
      <c s="298"/>
      <c s="298"/>
    </row>
    <row r="61" spans="1:98" ht="15.75" customHeight="1">
      <c r="A61" s="249" t="str">
        <f>IF('STUDENT DATA SHEET '!A62="","",'STUDENT DATA SHEET '!A62)</f>
        <v/>
      </c>
      <c s="229" t="str">
        <f>IFERROR(IF('STUDENT DATA SHEET '!B62="","",'STUDENT DATA SHEET '!B62),"")</f>
        <v/>
      </c>
      <c s="229" t="str">
        <f>IFERROR(IF('STUDENT DATA SHEET '!C62="","",'STUDENT DATA SHEET '!C62),"")</f>
        <v/>
      </c>
      <c s="229" t="str">
        <f>IFERROR(IF('STUDENT DATA SHEET '!D62="","",'STUDENT DATA SHEET '!D62),"")</f>
        <v/>
      </c>
      <c s="250" t="str">
        <f>IFERROR(IF('STUDENT DATA SHEET '!E62="","",'STUDENT DATA SHEET '!E62),"")</f>
        <v/>
      </c>
      <c s="251" t="str">
        <f>IFERROR(IF('STUDENT DATA SHEET '!F62="","",'STUDENT DATA SHEET '!F62),"")</f>
        <v/>
      </c>
      <c s="229" t="str">
        <f>IFERROR(IF('STUDENT DATA SHEET '!G62="","",'STUDENT DATA SHEET '!G62),"")</f>
        <v/>
      </c>
      <c s="229" t="str">
        <f>IFERROR(IF('STUDENT DATA SHEET '!H62="","",'STUDENT DATA SHEET '!H62),"")</f>
        <v/>
      </c>
      <c s="229" t="str">
        <f>IFERROR(UPPER(IF('STUDENT DATA SHEET '!I62="","",'STUDENT DATA SHEET '!I62)),"")</f>
        <v/>
      </c>
      <c s="229" t="str">
        <f>IFERROR(IF('STUDENT DATA SHEET '!J62="","",'STUDENT DATA SHEET '!J62),"")</f>
        <v/>
      </c>
      <c s="229" t="str">
        <f>IFERROR(IF('STUDENT DATA SHEET '!K62="","",'STUDENT DATA SHEET '!K62),"")</f>
        <v/>
      </c>
      <c s="229"/>
      <c s="102"/>
      <c s="102"/>
      <c s="102"/>
      <c s="102"/>
      <c s="102"/>
      <c s="102"/>
      <c s="102"/>
      <c s="102"/>
      <c s="102"/>
      <c s="102"/>
      <c s="102"/>
      <c s="102"/>
      <c s="102"/>
      <c s="102"/>
      <c s="102"/>
      <c s="102"/>
      <c s="102"/>
      <c s="102"/>
      <c s="102"/>
      <c s="102"/>
      <c s="102"/>
      <c s="102"/>
      <c s="102"/>
      <c s="102"/>
      <c s="102"/>
      <c s="102"/>
      <c s="102"/>
      <c s="102"/>
      <c s="102"/>
      <c s="102"/>
      <c s="102"/>
      <c s="102"/>
      <c s="89" t="str">
        <f>IF(B61="","",_xlfn.AGGREGATE(3,5,$B$6:B61))</f>
        <v/>
      </c>
      <c s="209"/>
      <c s="209"/>
      <c s="102"/>
      <c s="102"/>
      <c s="102"/>
      <c s="102"/>
      <c s="102"/>
      <c s="102"/>
      <c s="102"/>
      <c s="102"/>
      <c s="102"/>
      <c s="102"/>
      <c s="102"/>
      <c s="102"/>
      <c s="102"/>
      <c s="102"/>
      <c s="102"/>
      <c s="102"/>
      <c s="102"/>
      <c s="102"/>
      <c s="102"/>
      <c s="102"/>
      <c s="102"/>
      <c s="102"/>
      <c s="102"/>
      <c s="102"/>
      <c s="102"/>
      <c s="102"/>
      <c s="102"/>
      <c s="102"/>
      <c s="252" t="str">
        <f t="shared" si="18"/>
        <v/>
      </c>
      <c s="252" t="str">
        <f>IF($I61="","",'DEC 24'!$BZ61)</f>
        <v/>
      </c>
      <c s="253" t="str">
        <f t="shared" si="19"/>
        <v/>
      </c>
      <c s="252" t="str">
        <f t="shared" si="20"/>
        <v/>
      </c>
      <c s="252" t="str">
        <f>IF($I61="","",'DEC 24'!$CC61)</f>
        <v/>
      </c>
      <c s="253" t="str">
        <f t="shared" si="21"/>
        <v/>
      </c>
      <c s="252" t="str">
        <f t="shared" si="22"/>
        <v/>
      </c>
      <c s="252" t="str">
        <f>IF($I61="","",'DEC 24'!$CF61)</f>
        <v/>
      </c>
      <c s="253" t="str">
        <f t="shared" si="23"/>
        <v/>
      </c>
      <c s="253"/>
      <c s="249">
        <v>55</v>
      </c>
      <c s="298"/>
      <c s="298"/>
      <c s="298"/>
      <c s="254" t="str">
        <f t="shared" si="24"/>
        <v/>
      </c>
      <c s="298"/>
      <c s="298"/>
      <c s="298"/>
      <c s="298"/>
      <c s="298"/>
      <c s="298"/>
      <c s="298"/>
      <c s="298"/>
    </row>
    <row r="62" spans="1:98" ht="15.75" customHeight="1">
      <c r="A62" s="249" t="str">
        <f>IF('STUDENT DATA SHEET '!A63="","",'STUDENT DATA SHEET '!A63)</f>
        <v/>
      </c>
      <c s="229" t="str">
        <f>IFERROR(IF('STUDENT DATA SHEET '!B63="","",'STUDENT DATA SHEET '!B63),"")</f>
        <v/>
      </c>
      <c s="229" t="str">
        <f>IFERROR(IF('STUDENT DATA SHEET '!C63="","",'STUDENT DATA SHEET '!C63),"")</f>
        <v/>
      </c>
      <c s="229" t="str">
        <f>IFERROR(IF('STUDENT DATA SHEET '!D63="","",'STUDENT DATA SHEET '!D63),"")</f>
        <v/>
      </c>
      <c s="250" t="str">
        <f>IFERROR(IF('STUDENT DATA SHEET '!E63="","",'STUDENT DATA SHEET '!E63),"")</f>
        <v/>
      </c>
      <c s="251" t="str">
        <f>IFERROR(IF('STUDENT DATA SHEET '!F63="","",'STUDENT DATA SHEET '!F63),"")</f>
        <v/>
      </c>
      <c s="229" t="str">
        <f>IFERROR(IF('STUDENT DATA SHEET '!G63="","",'STUDENT DATA SHEET '!G63),"")</f>
        <v/>
      </c>
      <c s="229" t="str">
        <f>IFERROR(IF('STUDENT DATA SHEET '!H63="","",'STUDENT DATA SHEET '!H63),"")</f>
        <v/>
      </c>
      <c s="229" t="str">
        <f>IFERROR(UPPER(IF('STUDENT DATA SHEET '!I63="","",'STUDENT DATA SHEET '!I63)),"")</f>
        <v/>
      </c>
      <c s="229" t="str">
        <f>IFERROR(IF('STUDENT DATA SHEET '!J63="","",'STUDENT DATA SHEET '!J63),"")</f>
        <v/>
      </c>
      <c s="229" t="str">
        <f>IFERROR(IF('STUDENT DATA SHEET '!K63="","",'STUDENT DATA SHEET '!K63),"")</f>
        <v/>
      </c>
      <c s="229"/>
      <c s="102"/>
      <c s="102"/>
      <c s="102"/>
      <c s="102"/>
      <c s="102"/>
      <c s="102"/>
      <c s="102"/>
      <c s="102"/>
      <c s="102"/>
      <c s="102"/>
      <c s="102"/>
      <c s="102"/>
      <c s="102"/>
      <c s="102"/>
      <c s="102"/>
      <c s="102"/>
      <c s="102"/>
      <c s="102"/>
      <c s="102"/>
      <c s="102"/>
      <c s="102"/>
      <c s="102"/>
      <c s="102"/>
      <c s="102"/>
      <c s="102"/>
      <c s="102"/>
      <c s="102"/>
      <c s="102"/>
      <c s="102"/>
      <c s="102"/>
      <c s="102"/>
      <c s="102"/>
      <c s="89" t="str">
        <f>IF(B62="","",_xlfn.AGGREGATE(3,5,$B$6:B62))</f>
        <v/>
      </c>
      <c s="209"/>
      <c s="209"/>
      <c s="102"/>
      <c s="102"/>
      <c s="102"/>
      <c s="102"/>
      <c s="102"/>
      <c s="102"/>
      <c s="102"/>
      <c s="102"/>
      <c s="102"/>
      <c s="102"/>
      <c s="102"/>
      <c s="102"/>
      <c s="102"/>
      <c s="102"/>
      <c s="102"/>
      <c s="102"/>
      <c s="102"/>
      <c s="102"/>
      <c s="102"/>
      <c s="102"/>
      <c s="102"/>
      <c s="102"/>
      <c s="102"/>
      <c s="102"/>
      <c s="102"/>
      <c s="102"/>
      <c s="102"/>
      <c s="102"/>
      <c s="252" t="str">
        <f t="shared" si="18"/>
        <v/>
      </c>
      <c s="252" t="str">
        <f>IF($I62="","",'DEC 24'!$BZ62)</f>
        <v/>
      </c>
      <c s="253" t="str">
        <f t="shared" si="19"/>
        <v/>
      </c>
      <c s="252" t="str">
        <f t="shared" si="20"/>
        <v/>
      </c>
      <c s="252" t="str">
        <f>IF($I62="","",'DEC 24'!$CC62)</f>
        <v/>
      </c>
      <c s="253" t="str">
        <f t="shared" si="21"/>
        <v/>
      </c>
      <c s="252" t="str">
        <f t="shared" si="22"/>
        <v/>
      </c>
      <c s="252" t="str">
        <f>IF($I62="","",'DEC 24'!$CF62)</f>
        <v/>
      </c>
      <c s="253" t="str">
        <f t="shared" si="23"/>
        <v/>
      </c>
      <c s="253"/>
      <c s="249">
        <v>56</v>
      </c>
      <c s="298"/>
      <c s="298"/>
      <c s="298"/>
      <c s="254" t="str">
        <f t="shared" si="24"/>
        <v/>
      </c>
      <c s="298"/>
      <c s="298"/>
      <c s="298"/>
      <c s="298"/>
      <c s="298"/>
      <c s="298"/>
      <c s="298"/>
      <c s="298"/>
    </row>
    <row r="63" spans="1:98" ht="15.75" customHeight="1">
      <c r="A63" s="249" t="str">
        <f>IF('STUDENT DATA SHEET '!A64="","",'STUDENT DATA SHEET '!A64)</f>
        <v/>
      </c>
      <c s="229" t="str">
        <f>IFERROR(IF('STUDENT DATA SHEET '!B64="","",'STUDENT DATA SHEET '!B64),"")</f>
        <v/>
      </c>
      <c s="229" t="str">
        <f>IFERROR(IF('STUDENT DATA SHEET '!C64="","",'STUDENT DATA SHEET '!C64),"")</f>
        <v/>
      </c>
      <c s="229" t="str">
        <f>IFERROR(IF('STUDENT DATA SHEET '!D64="","",'STUDENT DATA SHEET '!D64),"")</f>
        <v/>
      </c>
      <c s="250" t="str">
        <f>IFERROR(IF('STUDENT DATA SHEET '!E64="","",'STUDENT DATA SHEET '!E64),"")</f>
        <v/>
      </c>
      <c s="251" t="str">
        <f>IFERROR(IF('STUDENT DATA SHEET '!F64="","",'STUDENT DATA SHEET '!F64),"")</f>
        <v/>
      </c>
      <c s="229" t="str">
        <f>IFERROR(IF('STUDENT DATA SHEET '!G64="","",'STUDENT DATA SHEET '!G64),"")</f>
        <v/>
      </c>
      <c s="229" t="str">
        <f>IFERROR(IF('STUDENT DATA SHEET '!H64="","",'STUDENT DATA SHEET '!H64),"")</f>
        <v/>
      </c>
      <c s="229" t="str">
        <f>IFERROR(UPPER(IF('STUDENT DATA SHEET '!I64="","",'STUDENT DATA SHEET '!I64)),"")</f>
        <v/>
      </c>
      <c s="229" t="str">
        <f>IFERROR(IF('STUDENT DATA SHEET '!J64="","",'STUDENT DATA SHEET '!J64),"")</f>
        <v/>
      </c>
      <c s="229" t="str">
        <f>IFERROR(IF('STUDENT DATA SHEET '!K64="","",'STUDENT DATA SHEET '!K64),"")</f>
        <v/>
      </c>
      <c s="229"/>
      <c s="102"/>
      <c s="102"/>
      <c s="102"/>
      <c s="102"/>
      <c s="102"/>
      <c s="102"/>
      <c s="102"/>
      <c s="102"/>
      <c s="102"/>
      <c s="102"/>
      <c s="102"/>
      <c s="102"/>
      <c s="102"/>
      <c s="102"/>
      <c s="102"/>
      <c s="102"/>
      <c s="102"/>
      <c s="102"/>
      <c s="102"/>
      <c s="102"/>
      <c s="102"/>
      <c s="102"/>
      <c s="102"/>
      <c s="102"/>
      <c s="102"/>
      <c s="102"/>
      <c s="102"/>
      <c s="102"/>
      <c s="102"/>
      <c s="102"/>
      <c s="102"/>
      <c s="102"/>
      <c s="89" t="str">
        <f>IF(B63="","",_xlfn.AGGREGATE(3,5,$B$6:B63))</f>
        <v/>
      </c>
      <c s="209"/>
      <c s="209"/>
      <c s="102"/>
      <c s="102"/>
      <c s="102"/>
      <c s="102"/>
      <c s="102"/>
      <c s="102"/>
      <c s="102"/>
      <c s="102"/>
      <c s="102"/>
      <c s="102"/>
      <c s="102"/>
      <c s="102"/>
      <c s="102"/>
      <c s="102"/>
      <c s="102"/>
      <c s="102"/>
      <c s="102"/>
      <c s="102"/>
      <c s="102"/>
      <c s="102"/>
      <c s="102"/>
      <c s="102"/>
      <c s="102"/>
      <c s="102"/>
      <c s="102"/>
      <c s="102"/>
      <c s="102"/>
      <c s="102"/>
      <c s="252" t="str">
        <f t="shared" si="18"/>
        <v/>
      </c>
      <c s="252" t="str">
        <f>IF($I63="","",'DEC 24'!$BZ63)</f>
        <v/>
      </c>
      <c s="253" t="str">
        <f t="shared" si="19"/>
        <v/>
      </c>
      <c s="252" t="str">
        <f t="shared" si="20"/>
        <v/>
      </c>
      <c s="252" t="str">
        <f>IF($I63="","",'DEC 24'!$CC63)</f>
        <v/>
      </c>
      <c s="253" t="str">
        <f t="shared" si="21"/>
        <v/>
      </c>
      <c s="252" t="str">
        <f t="shared" si="22"/>
        <v/>
      </c>
      <c s="252" t="str">
        <f>IF($I63="","",'DEC 24'!$CF63)</f>
        <v/>
      </c>
      <c s="253" t="str">
        <f t="shared" si="23"/>
        <v/>
      </c>
      <c s="253"/>
      <c s="249">
        <v>57</v>
      </c>
      <c s="298"/>
      <c s="298"/>
      <c s="298"/>
      <c s="254" t="str">
        <f t="shared" si="24"/>
        <v/>
      </c>
      <c s="298"/>
      <c s="298"/>
      <c s="298"/>
      <c s="298"/>
      <c s="298"/>
      <c s="298"/>
      <c s="298"/>
      <c s="298"/>
    </row>
    <row r="64" spans="1:98" ht="15.75" customHeight="1">
      <c r="A64" s="249" t="str">
        <f>IF('STUDENT DATA SHEET '!A65="","",'STUDENT DATA SHEET '!A65)</f>
        <v/>
      </c>
      <c s="229" t="str">
        <f>IFERROR(IF('STUDENT DATA SHEET '!B65="","",'STUDENT DATA SHEET '!B65),"")</f>
        <v/>
      </c>
      <c s="229" t="str">
        <f>IFERROR(IF('STUDENT DATA SHEET '!C65="","",'STUDENT DATA SHEET '!C65),"")</f>
        <v/>
      </c>
      <c s="229" t="str">
        <f>IFERROR(IF('STUDENT DATA SHEET '!D65="","",'STUDENT DATA SHEET '!D65),"")</f>
        <v/>
      </c>
      <c s="250" t="str">
        <f>IFERROR(IF('STUDENT DATA SHEET '!E65="","",'STUDENT DATA SHEET '!E65),"")</f>
        <v/>
      </c>
      <c s="251" t="str">
        <f>IFERROR(IF('STUDENT DATA SHEET '!F65="","",'STUDENT DATA SHEET '!F65),"")</f>
        <v/>
      </c>
      <c s="229" t="str">
        <f>IFERROR(IF('STUDENT DATA SHEET '!G65="","",'STUDENT DATA SHEET '!G65),"")</f>
        <v/>
      </c>
      <c s="229" t="str">
        <f>IFERROR(IF('STUDENT DATA SHEET '!H65="","",'STUDENT DATA SHEET '!H65),"")</f>
        <v/>
      </c>
      <c s="229" t="str">
        <f>IFERROR(UPPER(IF('STUDENT DATA SHEET '!I65="","",'STUDENT DATA SHEET '!I65)),"")</f>
        <v/>
      </c>
      <c s="229" t="str">
        <f>IFERROR(IF('STUDENT DATA SHEET '!J65="","",'STUDENT DATA SHEET '!J65),"")</f>
        <v/>
      </c>
      <c s="229" t="str">
        <f>IFERROR(IF('STUDENT DATA SHEET '!K65="","",'STUDENT DATA SHEET '!K65),"")</f>
        <v/>
      </c>
      <c s="229"/>
      <c s="102"/>
      <c s="102"/>
      <c s="102"/>
      <c s="102"/>
      <c s="102"/>
      <c s="102"/>
      <c s="102"/>
      <c s="102"/>
      <c s="102"/>
      <c s="102"/>
      <c s="102"/>
      <c s="102"/>
      <c s="102"/>
      <c s="102"/>
      <c s="102"/>
      <c s="102"/>
      <c s="102"/>
      <c s="102"/>
      <c s="102"/>
      <c s="102"/>
      <c s="102"/>
      <c s="102"/>
      <c s="102"/>
      <c s="102"/>
      <c s="102"/>
      <c s="102"/>
      <c s="102"/>
      <c s="102"/>
      <c s="102"/>
      <c s="102"/>
      <c s="102"/>
      <c s="102"/>
      <c s="89" t="str">
        <f>IF(B64="","",_xlfn.AGGREGATE(3,5,$B$6:B64))</f>
        <v/>
      </c>
      <c s="209"/>
      <c s="209"/>
      <c s="102"/>
      <c s="102"/>
      <c s="102"/>
      <c s="102"/>
      <c s="102"/>
      <c s="102"/>
      <c s="102"/>
      <c s="102"/>
      <c s="102"/>
      <c s="102"/>
      <c s="102"/>
      <c s="102"/>
      <c s="102"/>
      <c s="102"/>
      <c s="102"/>
      <c s="102"/>
      <c s="102"/>
      <c s="102"/>
      <c s="102"/>
      <c s="102"/>
      <c s="102"/>
      <c s="102"/>
      <c s="102"/>
      <c s="102"/>
      <c s="102"/>
      <c s="102"/>
      <c s="102"/>
      <c s="102"/>
      <c s="252" t="str">
        <f t="shared" si="18"/>
        <v/>
      </c>
      <c s="252" t="str">
        <f>IF($I64="","",'DEC 24'!$BZ64)</f>
        <v/>
      </c>
      <c s="253" t="str">
        <f t="shared" si="19"/>
        <v/>
      </c>
      <c s="252" t="str">
        <f t="shared" si="20"/>
        <v/>
      </c>
      <c s="252" t="str">
        <f>IF($I64="","",'DEC 24'!$CC64)</f>
        <v/>
      </c>
      <c s="253" t="str">
        <f t="shared" si="21"/>
        <v/>
      </c>
      <c s="252" t="str">
        <f t="shared" si="22"/>
        <v/>
      </c>
      <c s="252" t="str">
        <f>IF($I64="","",'DEC 24'!$CF64)</f>
        <v/>
      </c>
      <c s="253" t="str">
        <f t="shared" si="23"/>
        <v/>
      </c>
      <c s="253"/>
      <c s="249">
        <v>58</v>
      </c>
      <c s="298"/>
      <c s="298"/>
      <c s="298"/>
      <c s="254" t="str">
        <f t="shared" si="24"/>
        <v/>
      </c>
      <c s="298"/>
      <c s="298"/>
      <c s="298"/>
      <c s="298"/>
      <c s="298"/>
      <c s="298"/>
      <c s="298"/>
      <c s="298"/>
    </row>
    <row r="65" spans="1:98" ht="15.75" customHeight="1">
      <c r="A65" s="249" t="str">
        <f>IF('STUDENT DATA SHEET '!A66="","",'STUDENT DATA SHEET '!A66)</f>
        <v/>
      </c>
      <c s="229" t="str">
        <f>IFERROR(IF('STUDENT DATA SHEET '!B66="","",'STUDENT DATA SHEET '!B66),"")</f>
        <v/>
      </c>
      <c s="229" t="str">
        <f>IFERROR(IF('STUDENT DATA SHEET '!C66="","",'STUDENT DATA SHEET '!C66),"")</f>
        <v/>
      </c>
      <c s="229" t="str">
        <f>IFERROR(IF('STUDENT DATA SHEET '!D66="","",'STUDENT DATA SHEET '!D66),"")</f>
        <v/>
      </c>
      <c s="250" t="str">
        <f>IFERROR(IF('STUDENT DATA SHEET '!E66="","",'STUDENT DATA SHEET '!E66),"")</f>
        <v/>
      </c>
      <c s="251" t="str">
        <f>IFERROR(IF('STUDENT DATA SHEET '!F66="","",'STUDENT DATA SHEET '!F66),"")</f>
        <v/>
      </c>
      <c s="229" t="str">
        <f>IFERROR(IF('STUDENT DATA SHEET '!G66="","",'STUDENT DATA SHEET '!G66),"")</f>
        <v/>
      </c>
      <c s="229" t="str">
        <f>IFERROR(IF('STUDENT DATA SHEET '!H66="","",'STUDENT DATA SHEET '!H66),"")</f>
        <v/>
      </c>
      <c s="229" t="str">
        <f>IFERROR(UPPER(IF('STUDENT DATA SHEET '!I66="","",'STUDENT DATA SHEET '!I66)),"")</f>
        <v/>
      </c>
      <c s="229" t="str">
        <f>IFERROR(IF('STUDENT DATA SHEET '!J66="","",'STUDENT DATA SHEET '!J66),"")</f>
        <v/>
      </c>
      <c s="229" t="str">
        <f>IFERROR(IF('STUDENT DATA SHEET '!K66="","",'STUDENT DATA SHEET '!K66),"")</f>
        <v/>
      </c>
      <c s="229"/>
      <c s="102"/>
      <c s="102"/>
      <c s="102"/>
      <c s="102"/>
      <c s="102"/>
      <c s="102"/>
      <c s="102"/>
      <c s="102"/>
      <c s="102"/>
      <c s="102"/>
      <c s="102"/>
      <c s="102"/>
      <c s="102"/>
      <c s="102"/>
      <c s="102"/>
      <c s="102"/>
      <c s="102"/>
      <c s="102"/>
      <c s="102"/>
      <c s="102"/>
      <c s="102"/>
      <c s="102"/>
      <c s="102"/>
      <c s="102"/>
      <c s="102"/>
      <c s="102"/>
      <c s="102"/>
      <c s="102"/>
      <c s="102"/>
      <c s="102"/>
      <c s="102"/>
      <c s="102"/>
      <c s="89" t="str">
        <f>IF(B65="","",_xlfn.AGGREGATE(3,5,$B$6:B65))</f>
        <v/>
      </c>
      <c s="209"/>
      <c s="209"/>
      <c s="102"/>
      <c s="102"/>
      <c s="102"/>
      <c s="102"/>
      <c s="102"/>
      <c s="102"/>
      <c s="102"/>
      <c s="102"/>
      <c s="102"/>
      <c s="102"/>
      <c s="102"/>
      <c s="102"/>
      <c s="102"/>
      <c s="102"/>
      <c s="102"/>
      <c s="102"/>
      <c s="102"/>
      <c s="102"/>
      <c s="102"/>
      <c s="102"/>
      <c s="102"/>
      <c s="102"/>
      <c s="102"/>
      <c s="102"/>
      <c s="102"/>
      <c s="102"/>
      <c s="102"/>
      <c s="102"/>
      <c s="252" t="str">
        <f t="shared" si="18"/>
        <v/>
      </c>
      <c s="252" t="str">
        <f>IF($I65="","",'DEC 24'!$BZ65)</f>
        <v/>
      </c>
      <c s="253" t="str">
        <f t="shared" si="19"/>
        <v/>
      </c>
      <c s="252" t="str">
        <f t="shared" si="20"/>
        <v/>
      </c>
      <c s="252" t="str">
        <f>IF($I65="","",'DEC 24'!$CC65)</f>
        <v/>
      </c>
      <c s="253" t="str">
        <f t="shared" si="21"/>
        <v/>
      </c>
      <c s="252" t="str">
        <f t="shared" si="22"/>
        <v/>
      </c>
      <c s="252" t="str">
        <f>IF($I65="","",'DEC 24'!$CF65)</f>
        <v/>
      </c>
      <c s="253" t="str">
        <f t="shared" si="23"/>
        <v/>
      </c>
      <c s="253"/>
      <c s="249">
        <v>59</v>
      </c>
      <c s="298"/>
      <c s="298"/>
      <c s="298"/>
      <c s="254" t="str">
        <f t="shared" si="24"/>
        <v/>
      </c>
      <c s="298"/>
      <c s="298"/>
      <c s="298"/>
      <c s="298"/>
      <c s="298"/>
      <c s="298"/>
      <c s="298"/>
      <c s="298"/>
    </row>
    <row r="66" spans="1:98" ht="15.75" customHeight="1">
      <c r="A66" s="249" t="str">
        <f>IF('STUDENT DATA SHEET '!A67="","",'STUDENT DATA SHEET '!A67)</f>
        <v/>
      </c>
      <c s="229" t="str">
        <f>IFERROR(IF('STUDENT DATA SHEET '!B67="","",'STUDENT DATA SHEET '!B67),"")</f>
        <v/>
      </c>
      <c s="229" t="str">
        <f>IFERROR(IF('STUDENT DATA SHEET '!C67="","",'STUDENT DATA SHEET '!C67),"")</f>
        <v/>
      </c>
      <c s="229" t="str">
        <f>IFERROR(IF('STUDENT DATA SHEET '!D67="","",'STUDENT DATA SHEET '!D67),"")</f>
        <v/>
      </c>
      <c s="250" t="str">
        <f>IFERROR(IF('STUDENT DATA SHEET '!E67="","",'STUDENT DATA SHEET '!E67),"")</f>
        <v/>
      </c>
      <c s="251" t="str">
        <f>IFERROR(IF('STUDENT DATA SHEET '!F67="","",'STUDENT DATA SHEET '!F67),"")</f>
        <v/>
      </c>
      <c s="229" t="str">
        <f>IFERROR(IF('STUDENT DATA SHEET '!G67="","",'STUDENT DATA SHEET '!G67),"")</f>
        <v/>
      </c>
      <c s="229" t="str">
        <f>IFERROR(IF('STUDENT DATA SHEET '!H67="","",'STUDENT DATA SHEET '!H67),"")</f>
        <v/>
      </c>
      <c s="229" t="str">
        <f>IFERROR(UPPER(IF('STUDENT DATA SHEET '!I67="","",'STUDENT DATA SHEET '!I67)),"")</f>
        <v/>
      </c>
      <c s="229" t="str">
        <f>IFERROR(IF('STUDENT DATA SHEET '!J67="","",'STUDENT DATA SHEET '!J67),"")</f>
        <v/>
      </c>
      <c s="229" t="str">
        <f>IFERROR(IF('STUDENT DATA SHEET '!K67="","",'STUDENT DATA SHEET '!K67),"")</f>
        <v/>
      </c>
      <c s="229"/>
      <c s="102"/>
      <c s="102"/>
      <c s="102"/>
      <c s="102"/>
      <c s="102"/>
      <c s="102"/>
      <c s="102"/>
      <c s="102"/>
      <c s="102"/>
      <c s="102"/>
      <c s="102"/>
      <c s="102"/>
      <c s="102"/>
      <c s="102"/>
      <c s="102"/>
      <c s="102"/>
      <c s="102"/>
      <c s="102"/>
      <c s="102"/>
      <c s="102"/>
      <c s="102"/>
      <c s="102"/>
      <c s="102"/>
      <c s="102"/>
      <c s="102"/>
      <c s="102"/>
      <c s="102"/>
      <c s="102"/>
      <c s="102"/>
      <c s="102"/>
      <c s="102"/>
      <c s="102"/>
      <c s="89" t="str">
        <f>IF(B66="","",_xlfn.AGGREGATE(3,5,$B$6:B66))</f>
        <v/>
      </c>
      <c s="209"/>
      <c s="209"/>
      <c s="102"/>
      <c s="102"/>
      <c s="102"/>
      <c s="102"/>
      <c s="102"/>
      <c s="102"/>
      <c s="102"/>
      <c s="102"/>
      <c s="102"/>
      <c s="102"/>
      <c s="102"/>
      <c s="102"/>
      <c s="102"/>
      <c s="102"/>
      <c s="102"/>
      <c s="102"/>
      <c s="102"/>
      <c s="102"/>
      <c s="102"/>
      <c s="102"/>
      <c s="102"/>
      <c s="102"/>
      <c s="102"/>
      <c s="102"/>
      <c s="102"/>
      <c s="102"/>
      <c s="102"/>
      <c s="102"/>
      <c s="252" t="str">
        <f t="shared" si="18"/>
        <v/>
      </c>
      <c s="252" t="str">
        <f>IF($I66="","",'DEC 24'!$BZ66)</f>
        <v/>
      </c>
      <c s="253" t="str">
        <f t="shared" si="19"/>
        <v/>
      </c>
      <c s="252" t="str">
        <f t="shared" si="20"/>
        <v/>
      </c>
      <c s="252" t="str">
        <f>IF($I66="","",'DEC 24'!$CC66)</f>
        <v/>
      </c>
      <c s="253" t="str">
        <f t="shared" si="21"/>
        <v/>
      </c>
      <c s="252" t="str">
        <f t="shared" si="22"/>
        <v/>
      </c>
      <c s="252" t="str">
        <f>IF($I66="","",'DEC 24'!$CF66)</f>
        <v/>
      </c>
      <c s="253" t="str">
        <f t="shared" si="23"/>
        <v/>
      </c>
      <c s="253"/>
      <c s="249">
        <v>60</v>
      </c>
      <c s="298"/>
      <c s="298"/>
      <c s="298"/>
      <c s="254" t="str">
        <f t="shared" si="24"/>
        <v/>
      </c>
      <c s="298"/>
      <c s="298"/>
      <c s="298"/>
      <c s="298"/>
      <c s="298"/>
      <c s="298"/>
      <c s="298"/>
      <c s="298"/>
    </row>
    <row r="67" spans="1:98" ht="15.75" customHeight="1">
      <c r="A67" s="249" t="str">
        <f>IF('STUDENT DATA SHEET '!A68="","",'STUDENT DATA SHEET '!A68)</f>
        <v/>
      </c>
      <c s="229" t="str">
        <f>IFERROR(IF('STUDENT DATA SHEET '!B68="","",'STUDENT DATA SHEET '!B68),"")</f>
        <v/>
      </c>
      <c s="229" t="str">
        <f>IFERROR(IF('STUDENT DATA SHEET '!C68="","",'STUDENT DATA SHEET '!C68),"")</f>
        <v/>
      </c>
      <c s="229" t="str">
        <f>IFERROR(IF('STUDENT DATA SHEET '!D68="","",'STUDENT DATA SHEET '!D68),"")</f>
        <v/>
      </c>
      <c s="250" t="str">
        <f>IFERROR(IF('STUDENT DATA SHEET '!E68="","",'STUDENT DATA SHEET '!E68),"")</f>
        <v/>
      </c>
      <c s="251" t="str">
        <f>IFERROR(IF('STUDENT DATA SHEET '!F68="","",'STUDENT DATA SHEET '!F68),"")</f>
        <v/>
      </c>
      <c s="229" t="str">
        <f>IFERROR(IF('STUDENT DATA SHEET '!G68="","",'STUDENT DATA SHEET '!G68),"")</f>
        <v/>
      </c>
      <c s="229" t="str">
        <f>IFERROR(IF('STUDENT DATA SHEET '!H68="","",'STUDENT DATA SHEET '!H68),"")</f>
        <v/>
      </c>
      <c s="229" t="str">
        <f>IFERROR(UPPER(IF('STUDENT DATA SHEET '!I68="","",'STUDENT DATA SHEET '!I68)),"")</f>
        <v/>
      </c>
      <c s="229" t="str">
        <f>IFERROR(IF('STUDENT DATA SHEET '!J68="","",'STUDENT DATA SHEET '!J68),"")</f>
        <v/>
      </c>
      <c s="229" t="str">
        <f>IFERROR(IF('STUDENT DATA SHEET '!K68="","",'STUDENT DATA SHEET '!K68),"")</f>
        <v/>
      </c>
      <c s="229"/>
      <c s="102"/>
      <c s="102"/>
      <c s="102"/>
      <c s="102"/>
      <c s="102"/>
      <c s="102"/>
      <c s="102"/>
      <c s="102"/>
      <c s="102"/>
      <c s="102"/>
      <c s="102"/>
      <c s="102"/>
      <c s="102"/>
      <c s="102"/>
      <c s="102"/>
      <c s="102"/>
      <c s="102"/>
      <c s="102"/>
      <c s="102"/>
      <c s="102"/>
      <c s="102"/>
      <c s="102"/>
      <c s="102"/>
      <c s="102"/>
      <c s="102"/>
      <c s="102"/>
      <c s="102"/>
      <c s="102"/>
      <c s="102"/>
      <c s="102"/>
      <c s="102"/>
      <c s="102"/>
      <c s="89" t="str">
        <f>IF(B67="","",_xlfn.AGGREGATE(3,5,$B$6:B67))</f>
        <v/>
      </c>
      <c s="209"/>
      <c s="209"/>
      <c s="102"/>
      <c s="102"/>
      <c s="102"/>
      <c s="102"/>
      <c s="102"/>
      <c s="102"/>
      <c s="102"/>
      <c s="102"/>
      <c s="102"/>
      <c s="102"/>
      <c s="102"/>
      <c s="102"/>
      <c s="102"/>
      <c s="102"/>
      <c s="102"/>
      <c s="102"/>
      <c s="102"/>
      <c s="102"/>
      <c s="102"/>
      <c s="102"/>
      <c s="102"/>
      <c s="102"/>
      <c s="102"/>
      <c s="102"/>
      <c s="102"/>
      <c s="102"/>
      <c s="102"/>
      <c s="102"/>
      <c s="252" t="str">
        <f t="shared" si="18"/>
        <v/>
      </c>
      <c s="252" t="str">
        <f>IF($I67="","",'DEC 24'!$BZ67)</f>
        <v/>
      </c>
      <c s="253" t="str">
        <f t="shared" si="19"/>
        <v/>
      </c>
      <c s="252" t="str">
        <f t="shared" si="20"/>
        <v/>
      </c>
      <c s="252" t="str">
        <f>IF($I67="","",'DEC 24'!$CC67)</f>
        <v/>
      </c>
      <c s="253" t="str">
        <f t="shared" si="21"/>
        <v/>
      </c>
      <c s="252" t="str">
        <f t="shared" si="22"/>
        <v/>
      </c>
      <c s="252" t="str">
        <f>IF($I67="","",'DEC 24'!$CF67)</f>
        <v/>
      </c>
      <c s="253" t="str">
        <f t="shared" si="23"/>
        <v/>
      </c>
      <c s="253"/>
      <c s="249">
        <v>61</v>
      </c>
      <c s="298"/>
      <c s="298"/>
      <c s="298"/>
      <c s="254" t="str">
        <f t="shared" si="24"/>
        <v/>
      </c>
      <c s="298"/>
      <c s="298"/>
      <c s="298"/>
      <c s="298"/>
      <c s="298"/>
      <c s="298"/>
      <c s="298"/>
      <c s="298"/>
    </row>
    <row r="68" spans="1:98" ht="15.75" customHeight="1">
      <c r="A68" s="249" t="str">
        <f>IF('STUDENT DATA SHEET '!A69="","",'STUDENT DATA SHEET '!A69)</f>
        <v/>
      </c>
      <c s="229" t="str">
        <f>IFERROR(IF('STUDENT DATA SHEET '!B69="","",'STUDENT DATA SHEET '!B69),"")</f>
        <v/>
      </c>
      <c s="229" t="str">
        <f>IFERROR(IF('STUDENT DATA SHEET '!C69="","",'STUDENT DATA SHEET '!C69),"")</f>
        <v/>
      </c>
      <c s="229" t="str">
        <f>IFERROR(IF('STUDENT DATA SHEET '!D69="","",'STUDENT DATA SHEET '!D69),"")</f>
        <v/>
      </c>
      <c s="250" t="str">
        <f>IFERROR(IF('STUDENT DATA SHEET '!E69="","",'STUDENT DATA SHEET '!E69),"")</f>
        <v/>
      </c>
      <c s="251" t="str">
        <f>IFERROR(IF('STUDENT DATA SHEET '!F69="","",'STUDENT DATA SHEET '!F69),"")</f>
        <v/>
      </c>
      <c s="229" t="str">
        <f>IFERROR(IF('STUDENT DATA SHEET '!G69="","",'STUDENT DATA SHEET '!G69),"")</f>
        <v/>
      </c>
      <c s="229" t="str">
        <f>IFERROR(IF('STUDENT DATA SHEET '!H69="","",'STUDENT DATA SHEET '!H69),"")</f>
        <v/>
      </c>
      <c s="229" t="str">
        <f>IFERROR(UPPER(IF('STUDENT DATA SHEET '!I69="","",'STUDENT DATA SHEET '!I69)),"")</f>
        <v/>
      </c>
      <c s="229" t="str">
        <f>IFERROR(IF('STUDENT DATA SHEET '!J69="","",'STUDENT DATA SHEET '!J69),"")</f>
        <v/>
      </c>
      <c s="229" t="str">
        <f>IFERROR(IF('STUDENT DATA SHEET '!K69="","",'STUDENT DATA SHEET '!K69),"")</f>
        <v/>
      </c>
      <c s="229"/>
      <c s="102"/>
      <c s="102"/>
      <c s="102"/>
      <c s="102"/>
      <c s="102"/>
      <c s="102"/>
      <c s="102"/>
      <c s="102"/>
      <c s="102"/>
      <c s="102"/>
      <c s="102"/>
      <c s="102"/>
      <c s="102"/>
      <c s="102"/>
      <c s="102"/>
      <c s="102"/>
      <c s="102"/>
      <c s="102"/>
      <c s="102"/>
      <c s="102"/>
      <c s="102"/>
      <c s="102"/>
      <c s="102"/>
      <c s="102"/>
      <c s="102"/>
      <c s="102"/>
      <c s="102"/>
      <c s="102"/>
      <c s="102"/>
      <c s="102"/>
      <c s="102"/>
      <c s="102"/>
      <c s="89" t="str">
        <f>IF(B68="","",_xlfn.AGGREGATE(3,5,$B$6:B68))</f>
        <v/>
      </c>
      <c s="209"/>
      <c s="209"/>
      <c s="102"/>
      <c s="102"/>
      <c s="102"/>
      <c s="102"/>
      <c s="102"/>
      <c s="102"/>
      <c s="102"/>
      <c s="102"/>
      <c s="102"/>
      <c s="102"/>
      <c s="102"/>
      <c s="102"/>
      <c s="102"/>
      <c s="102"/>
      <c s="102"/>
      <c s="102"/>
      <c s="102"/>
      <c s="102"/>
      <c s="102"/>
      <c s="102"/>
      <c s="102"/>
      <c s="102"/>
      <c s="102"/>
      <c s="102"/>
      <c s="102"/>
      <c s="102"/>
      <c s="102"/>
      <c s="102"/>
      <c s="252" t="str">
        <f t="shared" si="18"/>
        <v/>
      </c>
      <c s="252" t="str">
        <f>IF($I68="","",'DEC 24'!$BZ68)</f>
        <v/>
      </c>
      <c s="253" t="str">
        <f t="shared" si="19"/>
        <v/>
      </c>
      <c s="252" t="str">
        <f t="shared" si="20"/>
        <v/>
      </c>
      <c s="252" t="str">
        <f>IF($I68="","",'DEC 24'!$CC68)</f>
        <v/>
      </c>
      <c s="253" t="str">
        <f t="shared" si="21"/>
        <v/>
      </c>
      <c s="252" t="str">
        <f t="shared" si="22"/>
        <v/>
      </c>
      <c s="252" t="str">
        <f>IF($I68="","",'DEC 24'!$CF68)</f>
        <v/>
      </c>
      <c s="253" t="str">
        <f t="shared" si="23"/>
        <v/>
      </c>
      <c s="253"/>
      <c s="304">
        <v>62</v>
      </c>
      <c s="298"/>
      <c s="298"/>
      <c s="298"/>
      <c s="254" t="str">
        <f t="shared" si="24"/>
        <v/>
      </c>
      <c s="298"/>
      <c s="298"/>
      <c s="298"/>
      <c s="298"/>
      <c s="298"/>
      <c s="298"/>
      <c s="298"/>
      <c s="298"/>
    </row>
    <row r="69" spans="1:98" ht="15.75" customHeight="1">
      <c r="A69" s="249" t="str">
        <f>IF('STUDENT DATA SHEET '!A70="","",'STUDENT DATA SHEET '!A70)</f>
        <v/>
      </c>
      <c s="229" t="str">
        <f>IFERROR(IF('STUDENT DATA SHEET '!B70="","",'STUDENT DATA SHEET '!B70),"")</f>
        <v/>
      </c>
      <c s="229" t="str">
        <f>IFERROR(IF('STUDENT DATA SHEET '!C70="","",'STUDENT DATA SHEET '!C70),"")</f>
        <v/>
      </c>
      <c s="229" t="str">
        <f>IFERROR(IF('STUDENT DATA SHEET '!D70="","",'STUDENT DATA SHEET '!D70),"")</f>
        <v/>
      </c>
      <c s="250" t="str">
        <f>IFERROR(IF('STUDENT DATA SHEET '!E70="","",'STUDENT DATA SHEET '!E70),"")</f>
        <v/>
      </c>
      <c s="251" t="str">
        <f>IFERROR(IF('STUDENT DATA SHEET '!F70="","",'STUDENT DATA SHEET '!F70),"")</f>
        <v/>
      </c>
      <c s="229" t="str">
        <f>IFERROR(IF('STUDENT DATA SHEET '!G70="","",'STUDENT DATA SHEET '!G70),"")</f>
        <v/>
      </c>
      <c s="229" t="str">
        <f>IFERROR(IF('STUDENT DATA SHEET '!H70="","",'STUDENT DATA SHEET '!H70),"")</f>
        <v/>
      </c>
      <c s="229" t="str">
        <f>IFERROR(UPPER(IF('STUDENT DATA SHEET '!I70="","",'STUDENT DATA SHEET '!I70)),"")</f>
        <v/>
      </c>
      <c s="229" t="str">
        <f>IFERROR(IF('STUDENT DATA SHEET '!J70="","",'STUDENT DATA SHEET '!J70),"")</f>
        <v/>
      </c>
      <c s="229" t="str">
        <f>IFERROR(IF('STUDENT DATA SHEET '!K70="","",'STUDENT DATA SHEET '!K70),"")</f>
        <v/>
      </c>
      <c s="229"/>
      <c s="102"/>
      <c s="102"/>
      <c s="102"/>
      <c s="102"/>
      <c s="102"/>
      <c s="102"/>
      <c s="102"/>
      <c s="102"/>
      <c s="102"/>
      <c s="102"/>
      <c s="102"/>
      <c s="102"/>
      <c s="102"/>
      <c s="102"/>
      <c s="102"/>
      <c s="102"/>
      <c s="102"/>
      <c s="102"/>
      <c s="102"/>
      <c s="102"/>
      <c s="102"/>
      <c s="102"/>
      <c s="102"/>
      <c s="102"/>
      <c s="102"/>
      <c s="102"/>
      <c s="102"/>
      <c s="102"/>
      <c s="102"/>
      <c s="102"/>
      <c s="102"/>
      <c s="102"/>
      <c s="89" t="str">
        <f>IF(B69="","",_xlfn.AGGREGATE(3,5,$B$6:B69))</f>
        <v/>
      </c>
      <c s="209"/>
      <c s="209"/>
      <c s="102"/>
      <c s="102"/>
      <c s="102"/>
      <c s="102"/>
      <c s="102"/>
      <c s="102"/>
      <c s="102"/>
      <c s="102"/>
      <c s="102"/>
      <c s="102"/>
      <c s="102"/>
      <c s="102"/>
      <c s="102"/>
      <c s="102"/>
      <c s="102"/>
      <c s="102"/>
      <c s="102"/>
      <c s="102"/>
      <c s="102"/>
      <c s="102"/>
      <c s="102"/>
      <c s="102"/>
      <c s="102"/>
      <c s="102"/>
      <c s="102"/>
      <c s="102"/>
      <c s="102"/>
      <c s="102"/>
      <c s="252" t="str">
        <f t="shared" si="18"/>
        <v/>
      </c>
      <c s="252" t="str">
        <f>IF($I69="","",'DEC 24'!$BZ69)</f>
        <v/>
      </c>
      <c s="253" t="str">
        <f t="shared" si="19"/>
        <v/>
      </c>
      <c s="252" t="str">
        <f t="shared" si="20"/>
        <v/>
      </c>
      <c s="252" t="str">
        <f>IF($I69="","",'DEC 24'!$CC69)</f>
        <v/>
      </c>
      <c s="253" t="str">
        <f t="shared" si="21"/>
        <v/>
      </c>
      <c s="252" t="str">
        <f t="shared" si="22"/>
        <v/>
      </c>
      <c s="252" t="str">
        <f>IF($I69="","",'DEC 24'!$CF69)</f>
        <v/>
      </c>
      <c s="253" t="str">
        <f t="shared" si="23"/>
        <v/>
      </c>
      <c s="253"/>
      <c s="305"/>
      <c s="298"/>
      <c s="298"/>
      <c s="298"/>
      <c s="254" t="str">
        <f t="shared" si="24"/>
        <v/>
      </c>
      <c s="298"/>
      <c s="298"/>
      <c s="298"/>
      <c s="298"/>
      <c s="298"/>
      <c s="298"/>
      <c s="298"/>
      <c s="298"/>
    </row>
    <row r="70" spans="1:98" ht="15.75" customHeight="1">
      <c r="A70" s="249" t="str">
        <f>IF('STUDENT DATA SHEET '!A71="","",'STUDENT DATA SHEET '!A71)</f>
        <v/>
      </c>
      <c s="229" t="str">
        <f>IFERROR(IF('STUDENT DATA SHEET '!B71="","",'STUDENT DATA SHEET '!B71),"")</f>
        <v/>
      </c>
      <c s="229" t="str">
        <f>IFERROR(IF('STUDENT DATA SHEET '!C71="","",'STUDENT DATA SHEET '!C71),"")</f>
        <v/>
      </c>
      <c s="229" t="str">
        <f>IFERROR(IF('STUDENT DATA SHEET '!D71="","",'STUDENT DATA SHEET '!D71),"")</f>
        <v/>
      </c>
      <c s="250" t="str">
        <f>IFERROR(IF('STUDENT DATA SHEET '!E71="","",'STUDENT DATA SHEET '!E71),"")</f>
        <v/>
      </c>
      <c s="251" t="str">
        <f>IFERROR(IF('STUDENT DATA SHEET '!F71="","",'STUDENT DATA SHEET '!F71),"")</f>
        <v/>
      </c>
      <c s="229" t="str">
        <f>IFERROR(IF('STUDENT DATA SHEET '!G71="","",'STUDENT DATA SHEET '!G71),"")</f>
        <v/>
      </c>
      <c s="229" t="str">
        <f>IFERROR(IF('STUDENT DATA SHEET '!H71="","",'STUDENT DATA SHEET '!H71),"")</f>
        <v/>
      </c>
      <c s="229" t="str">
        <f>IFERROR(UPPER(IF('STUDENT DATA SHEET '!I71="","",'STUDENT DATA SHEET '!I71)),"")</f>
        <v/>
      </c>
      <c s="229" t="str">
        <f>IFERROR(IF('STUDENT DATA SHEET '!J71="","",'STUDENT DATA SHEET '!J71),"")</f>
        <v/>
      </c>
      <c s="229" t="str">
        <f>IFERROR(IF('STUDENT DATA SHEET '!K71="","",'STUDENT DATA SHEET '!K71),"")</f>
        <v/>
      </c>
      <c s="229"/>
      <c s="102"/>
      <c s="102"/>
      <c s="102"/>
      <c s="102"/>
      <c s="102"/>
      <c s="102"/>
      <c s="102"/>
      <c s="102"/>
      <c s="102"/>
      <c s="102"/>
      <c s="102"/>
      <c s="102"/>
      <c s="102"/>
      <c s="102"/>
      <c s="102"/>
      <c s="102"/>
      <c s="102"/>
      <c s="102"/>
      <c s="102"/>
      <c s="102"/>
      <c s="102"/>
      <c s="102"/>
      <c s="102"/>
      <c s="102"/>
      <c s="102"/>
      <c s="102"/>
      <c s="102"/>
      <c s="102"/>
      <c s="102"/>
      <c s="102"/>
      <c s="102"/>
      <c s="102"/>
      <c s="89" t="str">
        <f>IF(B70="","",_xlfn.AGGREGATE(3,5,$B$6:B70))</f>
        <v/>
      </c>
      <c s="209"/>
      <c s="209"/>
      <c s="102"/>
      <c s="102"/>
      <c s="102"/>
      <c s="102"/>
      <c s="102"/>
      <c s="102"/>
      <c s="102"/>
      <c s="102"/>
      <c s="102"/>
      <c s="102"/>
      <c s="102"/>
      <c s="102"/>
      <c s="102"/>
      <c s="102"/>
      <c s="102"/>
      <c s="102"/>
      <c s="102"/>
      <c s="102"/>
      <c s="102"/>
      <c s="102"/>
      <c s="102"/>
      <c s="102"/>
      <c s="102"/>
      <c s="102"/>
      <c s="102"/>
      <c s="102"/>
      <c s="102"/>
      <c s="102"/>
      <c s="252" t="str">
        <f t="shared" si="18"/>
        <v/>
      </c>
      <c s="252" t="str">
        <f>IF($I70="","",'DEC 24'!$BZ70)</f>
        <v/>
      </c>
      <c s="253" t="str">
        <f t="shared" si="19"/>
        <v/>
      </c>
      <c s="252" t="str">
        <f t="shared" si="20"/>
        <v/>
      </c>
      <c s="252" t="str">
        <f>IF($I70="","",'DEC 24'!$CC70)</f>
        <v/>
      </c>
      <c s="253" t="str">
        <f t="shared" si="21"/>
        <v/>
      </c>
      <c s="252" t="str">
        <f t="shared" si="22"/>
        <v/>
      </c>
      <c s="252" t="str">
        <f>IF($I70="","",'DEC 24'!$CF70)</f>
        <v/>
      </c>
      <c s="253" t="str">
        <f t="shared" si="23"/>
        <v/>
      </c>
      <c s="253"/>
      <c s="306"/>
      <c s="298"/>
      <c s="298"/>
      <c s="298"/>
      <c s="254" t="str">
        <f t="shared" si="24"/>
        <v/>
      </c>
      <c s="298"/>
      <c s="298"/>
      <c s="298"/>
      <c s="298"/>
      <c s="298"/>
      <c s="298"/>
      <c s="298"/>
      <c s="298"/>
    </row>
    <row r="71" spans="1:98" ht="15.75" customHeight="1">
      <c r="A71" s="249" t="str">
        <f>IF('STUDENT DATA SHEET '!A72="","",'STUDENT DATA SHEET '!A72)</f>
        <v/>
      </c>
      <c s="229" t="str">
        <f>IFERROR(IF('STUDENT DATA SHEET '!B72="","",'STUDENT DATA SHEET '!B72),"")</f>
        <v/>
      </c>
      <c s="229" t="str">
        <f>IFERROR(IF('STUDENT DATA SHEET '!C72="","",'STUDENT DATA SHEET '!C72),"")</f>
        <v/>
      </c>
      <c s="229" t="str">
        <f>IFERROR(IF('STUDENT DATA SHEET '!D72="","",'STUDENT DATA SHEET '!D72),"")</f>
        <v/>
      </c>
      <c s="250" t="str">
        <f>IFERROR(IF('STUDENT DATA SHEET '!E72="","",'STUDENT DATA SHEET '!E72),"")</f>
        <v/>
      </c>
      <c s="251" t="str">
        <f>IFERROR(IF('STUDENT DATA SHEET '!F72="","",'STUDENT DATA SHEET '!F72),"")</f>
        <v/>
      </c>
      <c s="229" t="str">
        <f>IFERROR(IF('STUDENT DATA SHEET '!G72="","",'STUDENT DATA SHEET '!G72),"")</f>
        <v/>
      </c>
      <c s="229" t="str">
        <f>IFERROR(IF('STUDENT DATA SHEET '!H72="","",'STUDENT DATA SHEET '!H72),"")</f>
        <v/>
      </c>
      <c s="229" t="str">
        <f>IFERROR(UPPER(IF('STUDENT DATA SHEET '!I72="","",'STUDENT DATA SHEET '!I72)),"")</f>
        <v/>
      </c>
      <c s="229" t="str">
        <f>IFERROR(IF('STUDENT DATA SHEET '!J72="","",'STUDENT DATA SHEET '!J72),"")</f>
        <v/>
      </c>
      <c s="229" t="str">
        <f>IFERROR(IF('STUDENT DATA SHEET '!K72="","",'STUDENT DATA SHEET '!K72),"")</f>
        <v/>
      </c>
      <c s="229"/>
      <c s="102"/>
      <c s="102"/>
      <c s="102"/>
      <c s="102"/>
      <c s="102"/>
      <c s="102"/>
      <c s="102"/>
      <c s="102"/>
      <c s="102"/>
      <c s="102"/>
      <c s="102"/>
      <c s="102"/>
      <c s="102"/>
      <c s="102"/>
      <c s="102"/>
      <c s="102"/>
      <c s="102"/>
      <c s="102"/>
      <c s="102"/>
      <c s="102"/>
      <c s="102"/>
      <c s="102"/>
      <c s="102"/>
      <c s="102"/>
      <c s="102"/>
      <c s="102"/>
      <c s="102"/>
      <c s="102"/>
      <c s="102"/>
      <c s="102"/>
      <c s="102"/>
      <c s="102"/>
      <c s="89" t="str">
        <f>IF(B71="","",_xlfn.AGGREGATE(3,5,$B$6:B71))</f>
        <v/>
      </c>
      <c s="209"/>
      <c s="209"/>
      <c s="102"/>
      <c s="102"/>
      <c s="102"/>
      <c s="102"/>
      <c s="102"/>
      <c s="102"/>
      <c s="102"/>
      <c s="102"/>
      <c s="102"/>
      <c s="102"/>
      <c s="102"/>
      <c s="102"/>
      <c s="102"/>
      <c s="102"/>
      <c s="102"/>
      <c s="102"/>
      <c s="102"/>
      <c s="102"/>
      <c s="102"/>
      <c s="102"/>
      <c s="102"/>
      <c s="102"/>
      <c s="102"/>
      <c s="102"/>
      <c s="102"/>
      <c s="102"/>
      <c s="102"/>
      <c s="102"/>
      <c s="252" t="str">
        <f t="shared" si="25" ref="BX71:BX134">IFERROR(IF($I71="","",COUNT($M71:$AR71,$AT71:$BW71)),"")</f>
        <v/>
      </c>
      <c s="252" t="str">
        <f>IF($I71="","",'DEC 24'!$BZ71)</f>
        <v/>
      </c>
      <c s="253" t="str">
        <f t="shared" si="26" ref="BZ71:BZ134">IF($I71="","",SUM($BX71:$BY71))</f>
        <v/>
      </c>
      <c s="252" t="str">
        <f t="shared" si="27" ref="CA71:CA134">IF($I71="","",COUNTIF($M71:$BW71,"A"))</f>
        <v/>
      </c>
      <c s="252" t="str">
        <f>IF($I71="","",'DEC 24'!$CC71)</f>
        <v/>
      </c>
      <c s="253" t="str">
        <f t="shared" si="28" ref="CC71:CC134">IF($I71="","",SUM($CA71:$CB71))</f>
        <v/>
      </c>
      <c s="252" t="str">
        <f t="shared" si="29" ref="CD71:CD134">IF($I71="","",COUNTIF($M71:$BW71,"L"))</f>
        <v/>
      </c>
      <c s="252" t="str">
        <f>IF($I71="","",'DEC 24'!$CF71)</f>
        <v/>
      </c>
      <c s="253" t="str">
        <f t="shared" si="30" ref="CF71:CF134">IF($I71="","",SUM($CD71:$CE71))</f>
        <v/>
      </c>
      <c s="253"/>
      <c s="306"/>
      <c s="298"/>
      <c s="298"/>
      <c s="298"/>
      <c s="254" t="str">
        <f t="shared" si="31" ref="CL71:CL134">IFERROR(IF($BX71="","",COUNT($M71:$AR71,$AT71:$BW71)/2),"")</f>
        <v/>
      </c>
      <c s="298"/>
      <c s="298"/>
      <c s="298"/>
      <c s="298"/>
      <c s="298"/>
      <c s="298"/>
      <c s="298"/>
      <c s="298"/>
    </row>
    <row r="72" spans="1:98" ht="15.75" customHeight="1">
      <c r="A72" s="249" t="str">
        <f>IF('STUDENT DATA SHEET '!A73="","",'STUDENT DATA SHEET '!A73)</f>
        <v/>
      </c>
      <c s="229" t="str">
        <f>IFERROR(IF('STUDENT DATA SHEET '!B73="","",'STUDENT DATA SHEET '!B73),"")</f>
        <v/>
      </c>
      <c s="229" t="str">
        <f>IFERROR(IF('STUDENT DATA SHEET '!C73="","",'STUDENT DATA SHEET '!C73),"")</f>
        <v/>
      </c>
      <c s="229" t="str">
        <f>IFERROR(IF('STUDENT DATA SHEET '!D73="","",'STUDENT DATA SHEET '!D73),"")</f>
        <v/>
      </c>
      <c s="250" t="str">
        <f>IFERROR(IF('STUDENT DATA SHEET '!E73="","",'STUDENT DATA SHEET '!E73),"")</f>
        <v/>
      </c>
      <c s="251" t="str">
        <f>IFERROR(IF('STUDENT DATA SHEET '!F73="","",'STUDENT DATA SHEET '!F73),"")</f>
        <v/>
      </c>
      <c s="229" t="str">
        <f>IFERROR(IF('STUDENT DATA SHEET '!G73="","",'STUDENT DATA SHEET '!G73),"")</f>
        <v/>
      </c>
      <c s="229" t="str">
        <f>IFERROR(IF('STUDENT DATA SHEET '!H73="","",'STUDENT DATA SHEET '!H73),"")</f>
        <v/>
      </c>
      <c s="229" t="str">
        <f>IFERROR(UPPER(IF('STUDENT DATA SHEET '!I73="","",'STUDENT DATA SHEET '!I73)),"")</f>
        <v/>
      </c>
      <c s="229" t="str">
        <f>IFERROR(IF('STUDENT DATA SHEET '!J73="","",'STUDENT DATA SHEET '!J73),"")</f>
        <v/>
      </c>
      <c s="229" t="str">
        <f>IFERROR(IF('STUDENT DATA SHEET '!K73="","",'STUDENT DATA SHEET '!K73),"")</f>
        <v/>
      </c>
      <c s="229"/>
      <c s="102"/>
      <c s="102"/>
      <c s="102"/>
      <c s="102"/>
      <c s="102"/>
      <c s="102"/>
      <c s="102"/>
      <c s="102"/>
      <c s="102"/>
      <c s="102"/>
      <c s="102"/>
      <c s="102"/>
      <c s="102"/>
      <c s="102"/>
      <c s="102"/>
      <c s="102"/>
      <c s="102"/>
      <c s="102"/>
      <c s="102"/>
      <c s="102"/>
      <c s="102"/>
      <c s="102"/>
      <c s="102"/>
      <c s="102"/>
      <c s="102"/>
      <c s="102"/>
      <c s="102"/>
      <c s="102"/>
      <c s="102"/>
      <c s="102"/>
      <c s="102"/>
      <c s="102"/>
      <c s="89" t="str">
        <f>IF(B72="","",_xlfn.AGGREGATE(3,5,$B$6:B72))</f>
        <v/>
      </c>
      <c s="209"/>
      <c s="209"/>
      <c s="102"/>
      <c s="102"/>
      <c s="102"/>
      <c s="102"/>
      <c s="102"/>
      <c s="102"/>
      <c s="102"/>
      <c s="102"/>
      <c s="102"/>
      <c s="102"/>
      <c s="102"/>
      <c s="102"/>
      <c s="102"/>
      <c s="102"/>
      <c s="102"/>
      <c s="102"/>
      <c s="102"/>
      <c s="102"/>
      <c s="102"/>
      <c s="102"/>
      <c s="102"/>
      <c s="102"/>
      <c s="102"/>
      <c s="102"/>
      <c s="102"/>
      <c s="102"/>
      <c s="102"/>
      <c s="102"/>
      <c s="252" t="str">
        <f t="shared" si="25"/>
        <v/>
      </c>
      <c s="252" t="str">
        <f>IF($I72="","",'DEC 24'!$BZ72)</f>
        <v/>
      </c>
      <c s="253" t="str">
        <f t="shared" si="26"/>
        <v/>
      </c>
      <c s="252" t="str">
        <f t="shared" si="27"/>
        <v/>
      </c>
      <c s="252" t="str">
        <f>IF($I72="","",'DEC 24'!$CC72)</f>
        <v/>
      </c>
      <c s="253" t="str">
        <f t="shared" si="28"/>
        <v/>
      </c>
      <c s="252" t="str">
        <f t="shared" si="29"/>
        <v/>
      </c>
      <c s="252" t="str">
        <f>IF($I72="","",'DEC 24'!$CF72)</f>
        <v/>
      </c>
      <c s="253" t="str">
        <f t="shared" si="30"/>
        <v/>
      </c>
      <c s="253"/>
      <c s="306"/>
      <c s="298"/>
      <c s="298"/>
      <c s="298"/>
      <c s="254" t="str">
        <f t="shared" si="31"/>
        <v/>
      </c>
      <c s="298"/>
      <c s="298"/>
      <c s="298"/>
      <c s="298"/>
      <c s="298"/>
      <c s="298"/>
      <c s="298"/>
      <c s="298"/>
    </row>
    <row r="73" spans="1:98" ht="15.75" customHeight="1">
      <c r="A73" s="249" t="str">
        <f>IF('STUDENT DATA SHEET '!A74="","",'STUDENT DATA SHEET '!A74)</f>
        <v/>
      </c>
      <c s="229" t="str">
        <f>IFERROR(IF('STUDENT DATA SHEET '!B74="","",'STUDENT DATA SHEET '!B74),"")</f>
        <v/>
      </c>
      <c s="229" t="str">
        <f>IFERROR(IF('STUDENT DATA SHEET '!C74="","",'STUDENT DATA SHEET '!C74),"")</f>
        <v/>
      </c>
      <c s="229" t="str">
        <f>IFERROR(IF('STUDENT DATA SHEET '!D74="","",'STUDENT DATA SHEET '!D74),"")</f>
        <v/>
      </c>
      <c s="250" t="str">
        <f>IFERROR(IF('STUDENT DATA SHEET '!E74="","",'STUDENT DATA SHEET '!E74),"")</f>
        <v/>
      </c>
      <c s="251" t="str">
        <f>IFERROR(IF('STUDENT DATA SHEET '!F74="","",'STUDENT DATA SHEET '!F74),"")</f>
        <v/>
      </c>
      <c s="229" t="str">
        <f>IFERROR(IF('STUDENT DATA SHEET '!G74="","",'STUDENT DATA SHEET '!G74),"")</f>
        <v/>
      </c>
      <c s="229" t="str">
        <f>IFERROR(IF('STUDENT DATA SHEET '!H74="","",'STUDENT DATA SHEET '!H74),"")</f>
        <v/>
      </c>
      <c s="229" t="str">
        <f>IFERROR(UPPER(IF('STUDENT DATA SHEET '!I74="","",'STUDENT DATA SHEET '!I74)),"")</f>
        <v/>
      </c>
      <c s="229" t="str">
        <f>IFERROR(IF('STUDENT DATA SHEET '!J74="","",'STUDENT DATA SHEET '!J74),"")</f>
        <v/>
      </c>
      <c s="229" t="str">
        <f>IFERROR(IF('STUDENT DATA SHEET '!K74="","",'STUDENT DATA SHEET '!K74),"")</f>
        <v/>
      </c>
      <c s="229"/>
      <c s="102"/>
      <c s="102"/>
      <c s="102"/>
      <c s="102"/>
      <c s="102"/>
      <c s="102"/>
      <c s="102"/>
      <c s="102"/>
      <c s="102"/>
      <c s="102"/>
      <c s="102"/>
      <c s="102"/>
      <c s="102"/>
      <c s="102"/>
      <c s="102"/>
      <c s="102"/>
      <c s="102"/>
      <c s="102"/>
      <c s="102"/>
      <c s="102"/>
      <c s="102"/>
      <c s="102"/>
      <c s="102"/>
      <c s="102"/>
      <c s="102"/>
      <c s="102"/>
      <c s="102"/>
      <c s="102"/>
      <c s="102"/>
      <c s="102"/>
      <c s="102"/>
      <c s="102"/>
      <c s="89" t="str">
        <f>IF(B73="","",_xlfn.AGGREGATE(3,5,$B$6:B73))</f>
        <v/>
      </c>
      <c s="209"/>
      <c s="209"/>
      <c s="102"/>
      <c s="102"/>
      <c s="102"/>
      <c s="102"/>
      <c s="102"/>
      <c s="102"/>
      <c s="102"/>
      <c s="102"/>
      <c s="102"/>
      <c s="102"/>
      <c s="102"/>
      <c s="102"/>
      <c s="102"/>
      <c s="102"/>
      <c s="102"/>
      <c s="102"/>
      <c s="102"/>
      <c s="102"/>
      <c s="102"/>
      <c s="102"/>
      <c s="102"/>
      <c s="102"/>
      <c s="102"/>
      <c s="102"/>
      <c s="102"/>
      <c s="102"/>
      <c s="102"/>
      <c s="102"/>
      <c s="252" t="str">
        <f t="shared" si="25"/>
        <v/>
      </c>
      <c s="252" t="str">
        <f>IF($I73="","",'DEC 24'!$BZ73)</f>
        <v/>
      </c>
      <c s="253" t="str">
        <f t="shared" si="26"/>
        <v/>
      </c>
      <c s="252" t="str">
        <f t="shared" si="27"/>
        <v/>
      </c>
      <c s="252" t="str">
        <f>IF($I73="","",'DEC 24'!$CC73)</f>
        <v/>
      </c>
      <c s="253" t="str">
        <f t="shared" si="28"/>
        <v/>
      </c>
      <c s="252" t="str">
        <f t="shared" si="29"/>
        <v/>
      </c>
      <c s="252" t="str">
        <f>IF($I73="","",'DEC 24'!$CF73)</f>
        <v/>
      </c>
      <c s="253" t="str">
        <f t="shared" si="30"/>
        <v/>
      </c>
      <c s="253"/>
      <c s="306"/>
      <c s="298"/>
      <c s="298"/>
      <c s="298"/>
      <c s="254" t="str">
        <f t="shared" si="31"/>
        <v/>
      </c>
      <c s="298"/>
      <c s="298"/>
      <c s="298"/>
      <c s="298"/>
      <c s="298"/>
      <c s="298"/>
      <c s="298"/>
      <c s="298"/>
    </row>
    <row r="74" spans="1:98" ht="15.75" customHeight="1">
      <c r="A74" s="249" t="str">
        <f>IF('STUDENT DATA SHEET '!A75="","",'STUDENT DATA SHEET '!A75)</f>
        <v/>
      </c>
      <c s="229" t="str">
        <f>IFERROR(IF('STUDENT DATA SHEET '!B75="","",'STUDENT DATA SHEET '!B75),"")</f>
        <v/>
      </c>
      <c s="229" t="str">
        <f>IFERROR(IF('STUDENT DATA SHEET '!C75="","",'STUDENT DATA SHEET '!C75),"")</f>
        <v/>
      </c>
      <c s="229" t="str">
        <f>IFERROR(IF('STUDENT DATA SHEET '!D75="","",'STUDENT DATA SHEET '!D75),"")</f>
        <v/>
      </c>
      <c s="250" t="str">
        <f>IFERROR(IF('STUDENT DATA SHEET '!E75="","",'STUDENT DATA SHEET '!E75),"")</f>
        <v/>
      </c>
      <c s="251" t="str">
        <f>IFERROR(IF('STUDENT DATA SHEET '!F75="","",'STUDENT DATA SHEET '!F75),"")</f>
        <v/>
      </c>
      <c s="229" t="str">
        <f>IFERROR(IF('STUDENT DATA SHEET '!G75="","",'STUDENT DATA SHEET '!G75),"")</f>
        <v/>
      </c>
      <c s="229" t="str">
        <f>IFERROR(IF('STUDENT DATA SHEET '!H75="","",'STUDENT DATA SHEET '!H75),"")</f>
        <v/>
      </c>
      <c s="229" t="str">
        <f>IFERROR(UPPER(IF('STUDENT DATA SHEET '!I75="","",'STUDENT DATA SHEET '!I75)),"")</f>
        <v/>
      </c>
      <c s="229" t="str">
        <f>IFERROR(IF('STUDENT DATA SHEET '!J75="","",'STUDENT DATA SHEET '!J75),"")</f>
        <v/>
      </c>
      <c s="229" t="str">
        <f>IFERROR(IF('STUDENT DATA SHEET '!K75="","",'STUDENT DATA SHEET '!K75),"")</f>
        <v/>
      </c>
      <c s="229"/>
      <c s="102"/>
      <c s="102"/>
      <c s="102"/>
      <c s="102"/>
      <c s="102"/>
      <c s="102"/>
      <c s="102"/>
      <c s="102"/>
      <c s="102"/>
      <c s="102"/>
      <c s="102"/>
      <c s="102"/>
      <c s="102"/>
      <c s="102"/>
      <c s="102"/>
      <c s="102"/>
      <c s="102"/>
      <c s="102"/>
      <c s="102"/>
      <c s="102"/>
      <c s="102"/>
      <c s="102"/>
      <c s="102"/>
      <c s="102"/>
      <c s="102"/>
      <c s="102"/>
      <c s="102"/>
      <c s="102"/>
      <c s="102"/>
      <c s="102"/>
      <c s="102"/>
      <c s="102"/>
      <c s="89" t="str">
        <f>IF(B74="","",_xlfn.AGGREGATE(3,5,$B$6:B74))</f>
        <v/>
      </c>
      <c s="209"/>
      <c s="209"/>
      <c s="102"/>
      <c s="102"/>
      <c s="102"/>
      <c s="102"/>
      <c s="102"/>
      <c s="102"/>
      <c s="102"/>
      <c s="102"/>
      <c s="102"/>
      <c s="102"/>
      <c s="102"/>
      <c s="102"/>
      <c s="102"/>
      <c s="102"/>
      <c s="102"/>
      <c s="102"/>
      <c s="102"/>
      <c s="102"/>
      <c s="102"/>
      <c s="102"/>
      <c s="102"/>
      <c s="102"/>
      <c s="102"/>
      <c s="102"/>
      <c s="102"/>
      <c s="102"/>
      <c s="102"/>
      <c s="102"/>
      <c s="252" t="str">
        <f t="shared" si="25"/>
        <v/>
      </c>
      <c s="252" t="str">
        <f>IF($I74="","",'DEC 24'!$BZ74)</f>
        <v/>
      </c>
      <c s="253" t="str">
        <f t="shared" si="26"/>
        <v/>
      </c>
      <c s="252" t="str">
        <f t="shared" si="27"/>
        <v/>
      </c>
      <c s="252" t="str">
        <f>IF($I74="","",'DEC 24'!$CC74)</f>
        <v/>
      </c>
      <c s="253" t="str">
        <f t="shared" si="28"/>
        <v/>
      </c>
      <c s="252" t="str">
        <f t="shared" si="29"/>
        <v/>
      </c>
      <c s="252" t="str">
        <f>IF($I74="","",'DEC 24'!$CF74)</f>
        <v/>
      </c>
      <c s="253" t="str">
        <f t="shared" si="30"/>
        <v/>
      </c>
      <c s="253"/>
      <c s="306"/>
      <c s="298"/>
      <c s="298"/>
      <c s="298"/>
      <c s="254" t="str">
        <f t="shared" si="31"/>
        <v/>
      </c>
      <c s="298"/>
      <c s="298"/>
      <c s="298"/>
      <c s="298"/>
      <c s="298"/>
      <c s="298"/>
      <c s="298"/>
      <c s="298"/>
    </row>
    <row r="75" spans="1:98" ht="15.75" customHeight="1">
      <c r="A75" s="249" t="str">
        <f>IF('STUDENT DATA SHEET '!A76="","",'STUDENT DATA SHEET '!A76)</f>
        <v/>
      </c>
      <c s="229" t="str">
        <f>IFERROR(IF('STUDENT DATA SHEET '!B76="","",'STUDENT DATA SHEET '!B76),"")</f>
        <v/>
      </c>
      <c s="229" t="str">
        <f>IFERROR(IF('STUDENT DATA SHEET '!C76="","",'STUDENT DATA SHEET '!C76),"")</f>
        <v/>
      </c>
      <c s="229" t="str">
        <f>IFERROR(IF('STUDENT DATA SHEET '!D76="","",'STUDENT DATA SHEET '!D76),"")</f>
        <v/>
      </c>
      <c s="250" t="str">
        <f>IFERROR(IF('STUDENT DATA SHEET '!E76="","",'STUDENT DATA SHEET '!E76),"")</f>
        <v/>
      </c>
      <c s="251" t="str">
        <f>IFERROR(IF('STUDENT DATA SHEET '!F76="","",'STUDENT DATA SHEET '!F76),"")</f>
        <v/>
      </c>
      <c s="229" t="str">
        <f>IFERROR(IF('STUDENT DATA SHEET '!G76="","",'STUDENT DATA SHEET '!G76),"")</f>
        <v/>
      </c>
      <c s="229" t="str">
        <f>IFERROR(IF('STUDENT DATA SHEET '!H76="","",'STUDENT DATA SHEET '!H76),"")</f>
        <v/>
      </c>
      <c s="229" t="str">
        <f>IFERROR(UPPER(IF('STUDENT DATA SHEET '!I76="","",'STUDENT DATA SHEET '!I76)),"")</f>
        <v/>
      </c>
      <c s="229" t="str">
        <f>IFERROR(IF('STUDENT DATA SHEET '!J76="","",'STUDENT DATA SHEET '!J76),"")</f>
        <v/>
      </c>
      <c s="229" t="str">
        <f>IFERROR(IF('STUDENT DATA SHEET '!K76="","",'STUDENT DATA SHEET '!K76),"")</f>
        <v/>
      </c>
      <c s="229"/>
      <c s="102"/>
      <c s="102"/>
      <c s="102"/>
      <c s="102"/>
      <c s="102"/>
      <c s="102"/>
      <c s="102"/>
      <c s="102"/>
      <c s="102"/>
      <c s="102"/>
      <c s="102"/>
      <c s="102"/>
      <c s="102"/>
      <c s="102"/>
      <c s="102"/>
      <c s="102"/>
      <c s="102"/>
      <c s="102"/>
      <c s="102"/>
      <c s="102"/>
      <c s="102"/>
      <c s="102"/>
      <c s="102"/>
      <c s="102"/>
      <c s="102"/>
      <c s="102"/>
      <c s="102"/>
      <c s="102"/>
      <c s="102"/>
      <c s="102"/>
      <c s="102"/>
      <c s="102"/>
      <c s="89" t="str">
        <f>IF(B75="","",_xlfn.AGGREGATE(3,5,$B$6:B75))</f>
        <v/>
      </c>
      <c s="209"/>
      <c s="209"/>
      <c s="102"/>
      <c s="102"/>
      <c s="102"/>
      <c s="102"/>
      <c s="102"/>
      <c s="102"/>
      <c s="102"/>
      <c s="102"/>
      <c s="102"/>
      <c s="102"/>
      <c s="102"/>
      <c s="102"/>
      <c s="102"/>
      <c s="102"/>
      <c s="102"/>
      <c s="102"/>
      <c s="102"/>
      <c s="102"/>
      <c s="102"/>
      <c s="102"/>
      <c s="102"/>
      <c s="102"/>
      <c s="102"/>
      <c s="102"/>
      <c s="102"/>
      <c s="102"/>
      <c s="102"/>
      <c s="102"/>
      <c s="252" t="str">
        <f t="shared" si="25"/>
        <v/>
      </c>
      <c s="252" t="str">
        <f>IF($I75="","",'DEC 24'!$BZ75)</f>
        <v/>
      </c>
      <c s="253" t="str">
        <f t="shared" si="26"/>
        <v/>
      </c>
      <c s="252" t="str">
        <f t="shared" si="27"/>
        <v/>
      </c>
      <c s="252" t="str">
        <f>IF($I75="","",'DEC 24'!$CC75)</f>
        <v/>
      </c>
      <c s="253" t="str">
        <f t="shared" si="28"/>
        <v/>
      </c>
      <c s="252" t="str">
        <f t="shared" si="29"/>
        <v/>
      </c>
      <c s="252" t="str">
        <f>IF($I75="","",'DEC 24'!$CF75)</f>
        <v/>
      </c>
      <c s="253" t="str">
        <f t="shared" si="30"/>
        <v/>
      </c>
      <c s="253"/>
      <c s="306"/>
      <c s="298"/>
      <c s="298"/>
      <c s="298"/>
      <c s="254" t="str">
        <f t="shared" si="31"/>
        <v/>
      </c>
      <c s="298"/>
      <c s="298"/>
      <c s="298"/>
      <c s="298"/>
      <c s="298"/>
      <c s="298"/>
      <c s="298"/>
      <c s="298"/>
    </row>
    <row r="76" spans="1:98" ht="15.75" customHeight="1">
      <c r="A76" s="249" t="str">
        <f>IF('STUDENT DATA SHEET '!A77="","",'STUDENT DATA SHEET '!A77)</f>
        <v/>
      </c>
      <c s="229" t="str">
        <f>IFERROR(IF('STUDENT DATA SHEET '!B77="","",'STUDENT DATA SHEET '!B77),"")</f>
        <v/>
      </c>
      <c s="229" t="str">
        <f>IFERROR(IF('STUDENT DATA SHEET '!C77="","",'STUDENT DATA SHEET '!C77),"")</f>
        <v/>
      </c>
      <c s="229" t="str">
        <f>IFERROR(IF('STUDENT DATA SHEET '!D77="","",'STUDENT DATA SHEET '!D77),"")</f>
        <v/>
      </c>
      <c s="250" t="str">
        <f>IFERROR(IF('STUDENT DATA SHEET '!E77="","",'STUDENT DATA SHEET '!E77),"")</f>
        <v/>
      </c>
      <c s="251" t="str">
        <f>IFERROR(IF('STUDENT DATA SHEET '!F77="","",'STUDENT DATA SHEET '!F77),"")</f>
        <v/>
      </c>
      <c s="229" t="str">
        <f>IFERROR(IF('STUDENT DATA SHEET '!G77="","",'STUDENT DATA SHEET '!G77),"")</f>
        <v/>
      </c>
      <c s="229" t="str">
        <f>IFERROR(IF('STUDENT DATA SHEET '!H77="","",'STUDENT DATA SHEET '!H77),"")</f>
        <v/>
      </c>
      <c s="229" t="str">
        <f>IFERROR(UPPER(IF('STUDENT DATA SHEET '!I77="","",'STUDENT DATA SHEET '!I77)),"")</f>
        <v/>
      </c>
      <c s="229" t="str">
        <f>IFERROR(IF('STUDENT DATA SHEET '!J77="","",'STUDENT DATA SHEET '!J77),"")</f>
        <v/>
      </c>
      <c s="229" t="str">
        <f>IFERROR(IF('STUDENT DATA SHEET '!K77="","",'STUDENT DATA SHEET '!K77),"")</f>
        <v/>
      </c>
      <c s="229"/>
      <c s="102"/>
      <c s="102"/>
      <c s="102"/>
      <c s="102"/>
      <c s="102"/>
      <c s="102"/>
      <c s="102"/>
      <c s="102"/>
      <c s="102"/>
      <c s="102"/>
      <c s="102"/>
      <c s="102"/>
      <c s="102"/>
      <c s="102"/>
      <c s="102"/>
      <c s="102"/>
      <c s="102"/>
      <c s="102"/>
      <c s="102"/>
      <c s="102"/>
      <c s="102"/>
      <c s="102"/>
      <c s="102"/>
      <c s="102"/>
      <c s="102"/>
      <c s="102"/>
      <c s="102"/>
      <c s="102"/>
      <c s="102"/>
      <c s="102"/>
      <c s="102"/>
      <c s="102"/>
      <c s="89" t="str">
        <f>IF(B76="","",_xlfn.AGGREGATE(3,5,$B$6:B76))</f>
        <v/>
      </c>
      <c s="209"/>
      <c s="209"/>
      <c s="102"/>
      <c s="102"/>
      <c s="102"/>
      <c s="102"/>
      <c s="102"/>
      <c s="102"/>
      <c s="102"/>
      <c s="102"/>
      <c s="102"/>
      <c s="102"/>
      <c s="102"/>
      <c s="102"/>
      <c s="102"/>
      <c s="102"/>
      <c s="102"/>
      <c s="102"/>
      <c s="102"/>
      <c s="102"/>
      <c s="102"/>
      <c s="102"/>
      <c s="102"/>
      <c s="102"/>
      <c s="102"/>
      <c s="102"/>
      <c s="102"/>
      <c s="102"/>
      <c s="102"/>
      <c s="102"/>
      <c s="252" t="str">
        <f t="shared" si="25"/>
        <v/>
      </c>
      <c s="252" t="str">
        <f>IF($I76="","",'DEC 24'!$BZ76)</f>
        <v/>
      </c>
      <c s="253" t="str">
        <f t="shared" si="26"/>
        <v/>
      </c>
      <c s="252" t="str">
        <f t="shared" si="27"/>
        <v/>
      </c>
      <c s="252" t="str">
        <f>IF($I76="","",'DEC 24'!$CC76)</f>
        <v/>
      </c>
      <c s="253" t="str">
        <f t="shared" si="28"/>
        <v/>
      </c>
      <c s="252" t="str">
        <f t="shared" si="29"/>
        <v/>
      </c>
      <c s="252" t="str">
        <f>IF($I76="","",'DEC 24'!$CF76)</f>
        <v/>
      </c>
      <c s="253" t="str">
        <f t="shared" si="30"/>
        <v/>
      </c>
      <c s="253"/>
      <c s="306"/>
      <c s="298"/>
      <c s="298"/>
      <c s="298"/>
      <c s="254" t="str">
        <f t="shared" si="31"/>
        <v/>
      </c>
      <c s="298"/>
      <c s="298"/>
      <c s="298"/>
      <c s="298"/>
      <c s="298"/>
      <c s="298"/>
      <c s="298"/>
      <c s="298"/>
    </row>
    <row r="77" spans="1:98" ht="15.75" customHeight="1">
      <c r="A77" s="249" t="str">
        <f>IF('STUDENT DATA SHEET '!A78="","",'STUDENT DATA SHEET '!A78)</f>
        <v/>
      </c>
      <c s="229" t="str">
        <f>IFERROR(IF('STUDENT DATA SHEET '!B78="","",'STUDENT DATA SHEET '!B78),"")</f>
        <v/>
      </c>
      <c s="229" t="str">
        <f>IFERROR(IF('STUDENT DATA SHEET '!C78="","",'STUDENT DATA SHEET '!C78),"")</f>
        <v/>
      </c>
      <c s="229" t="str">
        <f>IFERROR(IF('STUDENT DATA SHEET '!D78="","",'STUDENT DATA SHEET '!D78),"")</f>
        <v/>
      </c>
      <c s="250" t="str">
        <f>IFERROR(IF('STUDENT DATA SHEET '!E78="","",'STUDENT DATA SHEET '!E78),"")</f>
        <v/>
      </c>
      <c s="251" t="str">
        <f>IFERROR(IF('STUDENT DATA SHEET '!F78="","",'STUDENT DATA SHEET '!F78),"")</f>
        <v/>
      </c>
      <c s="229" t="str">
        <f>IFERROR(IF('STUDENT DATA SHEET '!G78="","",'STUDENT DATA SHEET '!G78),"")</f>
        <v/>
      </c>
      <c s="229" t="str">
        <f>IFERROR(IF('STUDENT DATA SHEET '!H78="","",'STUDENT DATA SHEET '!H78),"")</f>
        <v/>
      </c>
      <c s="229" t="str">
        <f>IFERROR(UPPER(IF('STUDENT DATA SHEET '!I78="","",'STUDENT DATA SHEET '!I78)),"")</f>
        <v/>
      </c>
      <c s="229" t="str">
        <f>IFERROR(IF('STUDENT DATA SHEET '!J78="","",'STUDENT DATA SHEET '!J78),"")</f>
        <v/>
      </c>
      <c s="229" t="str">
        <f>IFERROR(IF('STUDENT DATA SHEET '!K78="","",'STUDENT DATA SHEET '!K78),"")</f>
        <v/>
      </c>
      <c s="229"/>
      <c s="102"/>
      <c s="102"/>
      <c s="102"/>
      <c s="102"/>
      <c s="102"/>
      <c s="102"/>
      <c s="102"/>
      <c s="102"/>
      <c s="102"/>
      <c s="102"/>
      <c s="102"/>
      <c s="102"/>
      <c s="102"/>
      <c s="102"/>
      <c s="102"/>
      <c s="102"/>
      <c s="102"/>
      <c s="102"/>
      <c s="102"/>
      <c s="102"/>
      <c s="102"/>
      <c s="102"/>
      <c s="102"/>
      <c s="102"/>
      <c s="102"/>
      <c s="102"/>
      <c s="102"/>
      <c s="102"/>
      <c s="102"/>
      <c s="102"/>
      <c s="102"/>
      <c s="102"/>
      <c s="89" t="str">
        <f>IF(B77="","",_xlfn.AGGREGATE(3,5,$B$6:B77))</f>
        <v/>
      </c>
      <c s="209"/>
      <c s="209"/>
      <c s="102"/>
      <c s="102"/>
      <c s="102"/>
      <c s="102"/>
      <c s="102"/>
      <c s="102"/>
      <c s="102"/>
      <c s="102"/>
      <c s="102"/>
      <c s="102"/>
      <c s="102"/>
      <c s="102"/>
      <c s="102"/>
      <c s="102"/>
      <c s="102"/>
      <c s="102"/>
      <c s="102"/>
      <c s="102"/>
      <c s="102"/>
      <c s="102"/>
      <c s="102"/>
      <c s="102"/>
      <c s="102"/>
      <c s="102"/>
      <c s="102"/>
      <c s="102"/>
      <c s="102"/>
      <c s="102"/>
      <c s="252" t="str">
        <f t="shared" si="25"/>
        <v/>
      </c>
      <c s="252" t="str">
        <f>IF($I77="","",'DEC 24'!$BZ77)</f>
        <v/>
      </c>
      <c s="253" t="str">
        <f t="shared" si="26"/>
        <v/>
      </c>
      <c s="252" t="str">
        <f t="shared" si="27"/>
        <v/>
      </c>
      <c s="252" t="str">
        <f>IF($I77="","",'DEC 24'!$CC77)</f>
        <v/>
      </c>
      <c s="253" t="str">
        <f t="shared" si="28"/>
        <v/>
      </c>
      <c s="252" t="str">
        <f t="shared" si="29"/>
        <v/>
      </c>
      <c s="252" t="str">
        <f>IF($I77="","",'DEC 24'!$CF77)</f>
        <v/>
      </c>
      <c s="253" t="str">
        <f t="shared" si="30"/>
        <v/>
      </c>
      <c s="253"/>
      <c s="306"/>
      <c s="298"/>
      <c s="298"/>
      <c s="298"/>
      <c s="254" t="str">
        <f t="shared" si="31"/>
        <v/>
      </c>
      <c s="298"/>
      <c s="298"/>
      <c s="298"/>
      <c s="298"/>
      <c s="298"/>
      <c s="298"/>
      <c s="298"/>
      <c s="298"/>
    </row>
    <row r="78" spans="1:98" ht="15.75" customHeight="1">
      <c r="A78" s="249" t="str">
        <f>IF('STUDENT DATA SHEET '!A79="","",'STUDENT DATA SHEET '!A79)</f>
        <v/>
      </c>
      <c s="229" t="str">
        <f>IFERROR(IF('STUDENT DATA SHEET '!B79="","",'STUDENT DATA SHEET '!B79),"")</f>
        <v/>
      </c>
      <c s="229" t="str">
        <f>IFERROR(IF('STUDENT DATA SHEET '!C79="","",'STUDENT DATA SHEET '!C79),"")</f>
        <v/>
      </c>
      <c s="229" t="str">
        <f>IFERROR(IF('STUDENT DATA SHEET '!D79="","",'STUDENT DATA SHEET '!D79),"")</f>
        <v/>
      </c>
      <c s="250" t="str">
        <f>IFERROR(IF('STUDENT DATA SHEET '!E79="","",'STUDENT DATA SHEET '!E79),"")</f>
        <v/>
      </c>
      <c s="251" t="str">
        <f>IFERROR(IF('STUDENT DATA SHEET '!F79="","",'STUDENT DATA SHEET '!F79),"")</f>
        <v/>
      </c>
      <c s="229" t="str">
        <f>IFERROR(IF('STUDENT DATA SHEET '!G79="","",'STUDENT DATA SHEET '!G79),"")</f>
        <v/>
      </c>
      <c s="229" t="str">
        <f>IFERROR(IF('STUDENT DATA SHEET '!H79="","",'STUDENT DATA SHEET '!H79),"")</f>
        <v/>
      </c>
      <c s="229" t="str">
        <f>IFERROR(UPPER(IF('STUDENT DATA SHEET '!I79="","",'STUDENT DATA SHEET '!I79)),"")</f>
        <v/>
      </c>
      <c s="229" t="str">
        <f>IFERROR(IF('STUDENT DATA SHEET '!J79="","",'STUDENT DATA SHEET '!J79),"")</f>
        <v/>
      </c>
      <c s="229" t="str">
        <f>IFERROR(IF('STUDENT DATA SHEET '!K79="","",'STUDENT DATA SHEET '!K79),"")</f>
        <v/>
      </c>
      <c s="229"/>
      <c s="102"/>
      <c s="102"/>
      <c s="102"/>
      <c s="102"/>
      <c s="102"/>
      <c s="102"/>
      <c s="102"/>
      <c s="102"/>
      <c s="102"/>
      <c s="102"/>
      <c s="102"/>
      <c s="102"/>
      <c s="102"/>
      <c s="102"/>
      <c s="102"/>
      <c s="102"/>
      <c s="102"/>
      <c s="102"/>
      <c s="102"/>
      <c s="102"/>
      <c s="102"/>
      <c s="102"/>
      <c s="102"/>
      <c s="102"/>
      <c s="102"/>
      <c s="102"/>
      <c s="102"/>
      <c s="102"/>
      <c s="102"/>
      <c s="102"/>
      <c s="102"/>
      <c s="102"/>
      <c s="89" t="str">
        <f>IF(B78="","",_xlfn.AGGREGATE(3,5,$B$6:B78))</f>
        <v/>
      </c>
      <c s="209"/>
      <c s="209"/>
      <c s="102"/>
      <c s="102"/>
      <c s="102"/>
      <c s="102"/>
      <c s="102"/>
      <c s="102"/>
      <c s="102"/>
      <c s="102"/>
      <c s="102"/>
      <c s="102"/>
      <c s="102"/>
      <c s="102"/>
      <c s="102"/>
      <c s="102"/>
      <c s="102"/>
      <c s="102"/>
      <c s="102"/>
      <c s="102"/>
      <c s="102"/>
      <c s="102"/>
      <c s="102"/>
      <c s="102"/>
      <c s="102"/>
      <c s="102"/>
      <c s="102"/>
      <c s="102"/>
      <c s="102"/>
      <c s="102"/>
      <c s="252" t="str">
        <f t="shared" si="25"/>
        <v/>
      </c>
      <c s="252" t="str">
        <f>IF($I78="","",'DEC 24'!$BZ78)</f>
        <v/>
      </c>
      <c s="253" t="str">
        <f t="shared" si="26"/>
        <v/>
      </c>
      <c s="252" t="str">
        <f t="shared" si="27"/>
        <v/>
      </c>
      <c s="252" t="str">
        <f>IF($I78="","",'DEC 24'!$CC78)</f>
        <v/>
      </c>
      <c s="253" t="str">
        <f t="shared" si="28"/>
        <v/>
      </c>
      <c s="252" t="str">
        <f t="shared" si="29"/>
        <v/>
      </c>
      <c s="252" t="str">
        <f>IF($I78="","",'DEC 24'!$CF78)</f>
        <v/>
      </c>
      <c s="253" t="str">
        <f t="shared" si="30"/>
        <v/>
      </c>
      <c s="253"/>
      <c s="306"/>
      <c s="298"/>
      <c s="298"/>
      <c s="298"/>
      <c s="254" t="str">
        <f t="shared" si="31"/>
        <v/>
      </c>
      <c s="298"/>
      <c s="298"/>
      <c s="298"/>
      <c s="298"/>
      <c s="298"/>
      <c s="298"/>
      <c s="298"/>
      <c s="298"/>
    </row>
    <row r="79" spans="1:98" ht="15.75" customHeight="1">
      <c r="A79" s="249" t="str">
        <f>IF('STUDENT DATA SHEET '!A80="","",'STUDENT DATA SHEET '!A80)</f>
        <v/>
      </c>
      <c s="229" t="str">
        <f>IFERROR(IF('STUDENT DATA SHEET '!B80="","",'STUDENT DATA SHEET '!B80),"")</f>
        <v/>
      </c>
      <c s="229" t="str">
        <f>IFERROR(IF('STUDENT DATA SHEET '!C80="","",'STUDENT DATA SHEET '!C80),"")</f>
        <v/>
      </c>
      <c s="229" t="str">
        <f>IFERROR(IF('STUDENT DATA SHEET '!D80="","",'STUDENT DATA SHEET '!D80),"")</f>
        <v/>
      </c>
      <c s="250" t="str">
        <f>IFERROR(IF('STUDENT DATA SHEET '!E80="","",'STUDENT DATA SHEET '!E80),"")</f>
        <v/>
      </c>
      <c s="251" t="str">
        <f>IFERROR(IF('STUDENT DATA SHEET '!F80="","",'STUDENT DATA SHEET '!F80),"")</f>
        <v/>
      </c>
      <c s="229" t="str">
        <f>IFERROR(IF('STUDENT DATA SHEET '!G80="","",'STUDENT DATA SHEET '!G80),"")</f>
        <v/>
      </c>
      <c s="229" t="str">
        <f>IFERROR(IF('STUDENT DATA SHEET '!H80="","",'STUDENT DATA SHEET '!H80),"")</f>
        <v/>
      </c>
      <c s="229" t="str">
        <f>IFERROR(UPPER(IF('STUDENT DATA SHEET '!I80="","",'STUDENT DATA SHEET '!I80)),"")</f>
        <v/>
      </c>
      <c s="229" t="str">
        <f>IFERROR(IF('STUDENT DATA SHEET '!J80="","",'STUDENT DATA SHEET '!J80),"")</f>
        <v/>
      </c>
      <c s="229" t="str">
        <f>IFERROR(IF('STUDENT DATA SHEET '!K80="","",'STUDENT DATA SHEET '!K80),"")</f>
        <v/>
      </c>
      <c s="229"/>
      <c s="102"/>
      <c s="102"/>
      <c s="102"/>
      <c s="102"/>
      <c s="102"/>
      <c s="102"/>
      <c s="102"/>
      <c s="102"/>
      <c s="102"/>
      <c s="102"/>
      <c s="102"/>
      <c s="102"/>
      <c s="102"/>
      <c s="102"/>
      <c s="102"/>
      <c s="102"/>
      <c s="102"/>
      <c s="102"/>
      <c s="102"/>
      <c s="102"/>
      <c s="102"/>
      <c s="102"/>
      <c s="102"/>
      <c s="102"/>
      <c s="102"/>
      <c s="102"/>
      <c s="102"/>
      <c s="102"/>
      <c s="102"/>
      <c s="102"/>
      <c s="102"/>
      <c s="102"/>
      <c s="89" t="str">
        <f>IF(B79="","",_xlfn.AGGREGATE(3,5,$B$6:B79))</f>
        <v/>
      </c>
      <c s="209"/>
      <c s="209"/>
      <c s="102"/>
      <c s="102"/>
      <c s="102"/>
      <c s="102"/>
      <c s="102"/>
      <c s="102"/>
      <c s="102"/>
      <c s="102"/>
      <c s="102"/>
      <c s="102"/>
      <c s="102"/>
      <c s="102"/>
      <c s="102"/>
      <c s="102"/>
      <c s="102"/>
      <c s="102"/>
      <c s="102"/>
      <c s="102"/>
      <c s="102"/>
      <c s="102"/>
      <c s="102"/>
      <c s="102"/>
      <c s="102"/>
      <c s="102"/>
      <c s="102"/>
      <c s="102"/>
      <c s="102"/>
      <c s="102"/>
      <c s="252" t="str">
        <f t="shared" si="25"/>
        <v/>
      </c>
      <c s="252" t="str">
        <f>IF($I79="","",'DEC 24'!$BZ79)</f>
        <v/>
      </c>
      <c s="253" t="str">
        <f t="shared" si="26"/>
        <v/>
      </c>
      <c s="252" t="str">
        <f t="shared" si="27"/>
        <v/>
      </c>
      <c s="252" t="str">
        <f>IF($I79="","",'DEC 24'!$CC79)</f>
        <v/>
      </c>
      <c s="253" t="str">
        <f t="shared" si="28"/>
        <v/>
      </c>
      <c s="252" t="str">
        <f t="shared" si="29"/>
        <v/>
      </c>
      <c s="252" t="str">
        <f>IF($I79="","",'DEC 24'!$CF79)</f>
        <v/>
      </c>
      <c s="253" t="str">
        <f t="shared" si="30"/>
        <v/>
      </c>
      <c s="253"/>
      <c s="306"/>
      <c s="298"/>
      <c s="298"/>
      <c s="298"/>
      <c s="254" t="str">
        <f t="shared" si="31"/>
        <v/>
      </c>
      <c s="298"/>
      <c s="298"/>
      <c s="298"/>
      <c s="298"/>
      <c s="298"/>
      <c s="298"/>
      <c s="298"/>
      <c s="298"/>
    </row>
    <row r="80" spans="1:98" ht="15.75" customHeight="1">
      <c r="A80" s="249" t="str">
        <f>IF('STUDENT DATA SHEET '!A81="","",'STUDENT DATA SHEET '!A81)</f>
        <v/>
      </c>
      <c s="229" t="str">
        <f>IFERROR(IF('STUDENT DATA SHEET '!B81="","",'STUDENT DATA SHEET '!B81),"")</f>
        <v/>
      </c>
      <c s="229" t="str">
        <f>IFERROR(IF('STUDENT DATA SHEET '!C81="","",'STUDENT DATA SHEET '!C81),"")</f>
        <v/>
      </c>
      <c s="229" t="str">
        <f>IFERROR(IF('STUDENT DATA SHEET '!D81="","",'STUDENT DATA SHEET '!D81),"")</f>
        <v/>
      </c>
      <c s="250" t="str">
        <f>IFERROR(IF('STUDENT DATA SHEET '!E81="","",'STUDENT DATA SHEET '!E81),"")</f>
        <v/>
      </c>
      <c s="251" t="str">
        <f>IFERROR(IF('STUDENT DATA SHEET '!F81="","",'STUDENT DATA SHEET '!F81),"")</f>
        <v/>
      </c>
      <c s="229" t="str">
        <f>IFERROR(IF('STUDENT DATA SHEET '!G81="","",'STUDENT DATA SHEET '!G81),"")</f>
        <v/>
      </c>
      <c s="229" t="str">
        <f>IFERROR(IF('STUDENT DATA SHEET '!H81="","",'STUDENT DATA SHEET '!H81),"")</f>
        <v/>
      </c>
      <c s="229" t="str">
        <f>IFERROR(UPPER(IF('STUDENT DATA SHEET '!I81="","",'STUDENT DATA SHEET '!I81)),"")</f>
        <v/>
      </c>
      <c s="229" t="str">
        <f>IFERROR(IF('STUDENT DATA SHEET '!J81="","",'STUDENT DATA SHEET '!J81),"")</f>
        <v/>
      </c>
      <c s="229" t="str">
        <f>IFERROR(IF('STUDENT DATA SHEET '!K81="","",'STUDENT DATA SHEET '!K81),"")</f>
        <v/>
      </c>
      <c s="229"/>
      <c s="102"/>
      <c s="102"/>
      <c s="102"/>
      <c s="102"/>
      <c s="102"/>
      <c s="102"/>
      <c s="102"/>
      <c s="102"/>
      <c s="102"/>
      <c s="102"/>
      <c s="102"/>
      <c s="102"/>
      <c s="102"/>
      <c s="102"/>
      <c s="102"/>
      <c s="102"/>
      <c s="102"/>
      <c s="102"/>
      <c s="102"/>
      <c s="102"/>
      <c s="102"/>
      <c s="102"/>
      <c s="102"/>
      <c s="102"/>
      <c s="102"/>
      <c s="102"/>
      <c s="102"/>
      <c s="102"/>
      <c s="102"/>
      <c s="102"/>
      <c s="102"/>
      <c s="102"/>
      <c s="89" t="str">
        <f>IF(B80="","",_xlfn.AGGREGATE(3,5,$B$6:B80))</f>
        <v/>
      </c>
      <c s="209"/>
      <c s="209"/>
      <c s="102"/>
      <c s="102"/>
      <c s="102"/>
      <c s="102"/>
      <c s="102"/>
      <c s="102"/>
      <c s="102"/>
      <c s="102"/>
      <c s="102"/>
      <c s="102"/>
      <c s="102"/>
      <c s="102"/>
      <c s="102"/>
      <c s="102"/>
      <c s="102"/>
      <c s="102"/>
      <c s="102"/>
      <c s="102"/>
      <c s="102"/>
      <c s="102"/>
      <c s="102"/>
      <c s="102"/>
      <c s="102"/>
      <c s="102"/>
      <c s="102"/>
      <c s="102"/>
      <c s="102"/>
      <c s="102"/>
      <c s="252" t="str">
        <f t="shared" si="25"/>
        <v/>
      </c>
      <c s="252" t="str">
        <f>IF($I80="","",'DEC 24'!$BZ80)</f>
        <v/>
      </c>
      <c s="253" t="str">
        <f t="shared" si="26"/>
        <v/>
      </c>
      <c s="252" t="str">
        <f t="shared" si="27"/>
        <v/>
      </c>
      <c s="252" t="str">
        <f>IF($I80="","",'DEC 24'!$CC80)</f>
        <v/>
      </c>
      <c s="253" t="str">
        <f t="shared" si="28"/>
        <v/>
      </c>
      <c s="252" t="str">
        <f t="shared" si="29"/>
        <v/>
      </c>
      <c s="252" t="str">
        <f>IF($I80="","",'DEC 24'!$CF80)</f>
        <v/>
      </c>
      <c s="253" t="str">
        <f t="shared" si="30"/>
        <v/>
      </c>
      <c s="253"/>
      <c s="306"/>
      <c s="298"/>
      <c s="298"/>
      <c s="298"/>
      <c s="254" t="str">
        <f t="shared" si="31"/>
        <v/>
      </c>
      <c s="298"/>
      <c s="298"/>
      <c s="298"/>
      <c s="298"/>
      <c s="298"/>
      <c s="298"/>
      <c s="298"/>
      <c s="298"/>
    </row>
    <row r="81" spans="1:98" ht="15.75" customHeight="1">
      <c r="A81" s="249" t="str">
        <f>IF('STUDENT DATA SHEET '!A82="","",'STUDENT DATA SHEET '!A82)</f>
        <v/>
      </c>
      <c s="229" t="str">
        <f>IFERROR(IF('STUDENT DATA SHEET '!B82="","",'STUDENT DATA SHEET '!B82),"")</f>
        <v/>
      </c>
      <c s="229" t="str">
        <f>IFERROR(IF('STUDENT DATA SHEET '!C82="","",'STUDENT DATA SHEET '!C82),"")</f>
        <v/>
      </c>
      <c s="229" t="str">
        <f>IFERROR(IF('STUDENT DATA SHEET '!D82="","",'STUDENT DATA SHEET '!D82),"")</f>
        <v/>
      </c>
      <c s="250" t="str">
        <f>IFERROR(IF('STUDENT DATA SHEET '!E82="","",'STUDENT DATA SHEET '!E82),"")</f>
        <v/>
      </c>
      <c s="251" t="str">
        <f>IFERROR(IF('STUDENT DATA SHEET '!F82="","",'STUDENT DATA SHEET '!F82),"")</f>
        <v/>
      </c>
      <c s="229" t="str">
        <f>IFERROR(IF('STUDENT DATA SHEET '!G82="","",'STUDENT DATA SHEET '!G82),"")</f>
        <v/>
      </c>
      <c s="229" t="str">
        <f>IFERROR(IF('STUDENT DATA SHEET '!H82="","",'STUDENT DATA SHEET '!H82),"")</f>
        <v/>
      </c>
      <c s="229" t="str">
        <f>IFERROR(UPPER(IF('STUDENT DATA SHEET '!I82="","",'STUDENT DATA SHEET '!I82)),"")</f>
        <v/>
      </c>
      <c s="229" t="str">
        <f>IFERROR(IF('STUDENT DATA SHEET '!J82="","",'STUDENT DATA SHEET '!J82),"")</f>
        <v/>
      </c>
      <c s="229" t="str">
        <f>IFERROR(IF('STUDENT DATA SHEET '!K82="","",'STUDENT DATA SHEET '!K82),"")</f>
        <v/>
      </c>
      <c s="229"/>
      <c s="102"/>
      <c s="102"/>
      <c s="102"/>
      <c s="102"/>
      <c s="102"/>
      <c s="102"/>
      <c s="102"/>
      <c s="102"/>
      <c s="102"/>
      <c s="102"/>
      <c s="102"/>
      <c s="102"/>
      <c s="102"/>
      <c s="102"/>
      <c s="102"/>
      <c s="102"/>
      <c s="102"/>
      <c s="102"/>
      <c s="102"/>
      <c s="102"/>
      <c s="102"/>
      <c s="102"/>
      <c s="102"/>
      <c s="102"/>
      <c s="102"/>
      <c s="102"/>
      <c s="102"/>
      <c s="102"/>
      <c s="102"/>
      <c s="102"/>
      <c s="102"/>
      <c s="102"/>
      <c s="89" t="str">
        <f>IF(B81="","",_xlfn.AGGREGATE(3,5,$B$6:B81))</f>
        <v/>
      </c>
      <c s="209"/>
      <c s="209"/>
      <c s="102"/>
      <c s="102"/>
      <c s="102"/>
      <c s="102"/>
      <c s="102"/>
      <c s="102"/>
      <c s="102"/>
      <c s="102"/>
      <c s="102"/>
      <c s="102"/>
      <c s="102"/>
      <c s="102"/>
      <c s="102"/>
      <c s="102"/>
      <c s="102"/>
      <c s="102"/>
      <c s="102"/>
      <c s="102"/>
      <c s="102"/>
      <c s="102"/>
      <c s="102"/>
      <c s="102"/>
      <c s="102"/>
      <c s="102"/>
      <c s="102"/>
      <c s="102"/>
      <c s="102"/>
      <c s="102"/>
      <c s="252" t="str">
        <f t="shared" si="25"/>
        <v/>
      </c>
      <c s="252" t="str">
        <f>IF($I81="","",'DEC 24'!$BZ81)</f>
        <v/>
      </c>
      <c s="253" t="str">
        <f t="shared" si="26"/>
        <v/>
      </c>
      <c s="252" t="str">
        <f t="shared" si="27"/>
        <v/>
      </c>
      <c s="252" t="str">
        <f>IF($I81="","",'DEC 24'!$CC81)</f>
        <v/>
      </c>
      <c s="253" t="str">
        <f t="shared" si="28"/>
        <v/>
      </c>
      <c s="252" t="str">
        <f t="shared" si="29"/>
        <v/>
      </c>
      <c s="252" t="str">
        <f>IF($I81="","",'DEC 24'!$CF81)</f>
        <v/>
      </c>
      <c s="253" t="str">
        <f t="shared" si="30"/>
        <v/>
      </c>
      <c s="253"/>
      <c s="306"/>
      <c s="298"/>
      <c s="298"/>
      <c s="298"/>
      <c s="254" t="str">
        <f t="shared" si="31"/>
        <v/>
      </c>
      <c s="298"/>
      <c s="298"/>
      <c s="298"/>
      <c s="298"/>
      <c s="298"/>
      <c s="298"/>
      <c s="298"/>
      <c s="298"/>
    </row>
    <row r="82" spans="1:98" ht="15.75" customHeight="1">
      <c r="A82" s="249" t="str">
        <f>IF('STUDENT DATA SHEET '!A83="","",'STUDENT DATA SHEET '!A83)</f>
        <v/>
      </c>
      <c s="229" t="str">
        <f>IFERROR(IF('STUDENT DATA SHEET '!B83="","",'STUDENT DATA SHEET '!B83),"")</f>
        <v/>
      </c>
      <c s="229" t="str">
        <f>IFERROR(IF('STUDENT DATA SHEET '!C83="","",'STUDENT DATA SHEET '!C83),"")</f>
        <v/>
      </c>
      <c s="229" t="str">
        <f>IFERROR(IF('STUDENT DATA SHEET '!D83="","",'STUDENT DATA SHEET '!D83),"")</f>
        <v/>
      </c>
      <c s="250" t="str">
        <f>IFERROR(IF('STUDENT DATA SHEET '!E83="","",'STUDENT DATA SHEET '!E83),"")</f>
        <v/>
      </c>
      <c s="251" t="str">
        <f>IFERROR(IF('STUDENT DATA SHEET '!F83="","",'STUDENT DATA SHEET '!F83),"")</f>
        <v/>
      </c>
      <c s="229" t="str">
        <f>IFERROR(IF('STUDENT DATA SHEET '!G83="","",'STUDENT DATA SHEET '!G83),"")</f>
        <v/>
      </c>
      <c s="229" t="str">
        <f>IFERROR(IF('STUDENT DATA SHEET '!H83="","",'STUDENT DATA SHEET '!H83),"")</f>
        <v/>
      </c>
      <c s="229" t="str">
        <f>IFERROR(UPPER(IF('STUDENT DATA SHEET '!I83="","",'STUDENT DATA SHEET '!I83)),"")</f>
        <v/>
      </c>
      <c s="229" t="str">
        <f>IFERROR(IF('STUDENT DATA SHEET '!J83="","",'STUDENT DATA SHEET '!J83),"")</f>
        <v/>
      </c>
      <c s="229" t="str">
        <f>IFERROR(IF('STUDENT DATA SHEET '!K83="","",'STUDENT DATA SHEET '!K83),"")</f>
        <v/>
      </c>
      <c s="229"/>
      <c s="102"/>
      <c s="102"/>
      <c s="102"/>
      <c s="102"/>
      <c s="102"/>
      <c s="102"/>
      <c s="102"/>
      <c s="102"/>
      <c s="102"/>
      <c s="102"/>
      <c s="102"/>
      <c s="102"/>
      <c s="102"/>
      <c s="102"/>
      <c s="102"/>
      <c s="102"/>
      <c s="102"/>
      <c s="102"/>
      <c s="102"/>
      <c s="102"/>
      <c s="102"/>
      <c s="102"/>
      <c s="102"/>
      <c s="102"/>
      <c s="102"/>
      <c s="102"/>
      <c s="102"/>
      <c s="102"/>
      <c s="102"/>
      <c s="102"/>
      <c s="102"/>
      <c s="102"/>
      <c s="89" t="str">
        <f>IF(B82="","",_xlfn.AGGREGATE(3,5,$B$6:B82))</f>
        <v/>
      </c>
      <c s="209"/>
      <c s="209"/>
      <c s="102"/>
      <c s="102"/>
      <c s="102"/>
      <c s="102"/>
      <c s="102"/>
      <c s="102"/>
      <c s="102"/>
      <c s="102"/>
      <c s="102"/>
      <c s="102"/>
      <c s="102"/>
      <c s="102"/>
      <c s="102"/>
      <c s="102"/>
      <c s="102"/>
      <c s="102"/>
      <c s="102"/>
      <c s="102"/>
      <c s="102"/>
      <c s="102"/>
      <c s="102"/>
      <c s="102"/>
      <c s="102"/>
      <c s="102"/>
      <c s="102"/>
      <c s="102"/>
      <c s="102"/>
      <c s="102"/>
      <c s="252" t="str">
        <f t="shared" si="25"/>
        <v/>
      </c>
      <c s="252" t="str">
        <f>IF($I82="","",'DEC 24'!$BZ82)</f>
        <v/>
      </c>
      <c s="253" t="str">
        <f t="shared" si="26"/>
        <v/>
      </c>
      <c s="252" t="str">
        <f t="shared" si="27"/>
        <v/>
      </c>
      <c s="252" t="str">
        <f>IF($I82="","",'DEC 24'!$CC82)</f>
        <v/>
      </c>
      <c s="253" t="str">
        <f t="shared" si="28"/>
        <v/>
      </c>
      <c s="252" t="str">
        <f t="shared" si="29"/>
        <v/>
      </c>
      <c s="252" t="str">
        <f>IF($I82="","",'DEC 24'!$CF82)</f>
        <v/>
      </c>
      <c s="253" t="str">
        <f t="shared" si="30"/>
        <v/>
      </c>
      <c s="253"/>
      <c s="306"/>
      <c s="298"/>
      <c s="298"/>
      <c s="298"/>
      <c s="254" t="str">
        <f t="shared" si="31"/>
        <v/>
      </c>
      <c s="298"/>
      <c s="298"/>
      <c s="298"/>
      <c s="298"/>
      <c s="298"/>
      <c s="298"/>
      <c s="298"/>
      <c s="298"/>
    </row>
    <row r="83" spans="1:98" ht="15.75" customHeight="1">
      <c r="A83" s="249" t="str">
        <f>IF('STUDENT DATA SHEET '!A84="","",'STUDENT DATA SHEET '!A84)</f>
        <v/>
      </c>
      <c s="229" t="str">
        <f>IFERROR(IF('STUDENT DATA SHEET '!B84="","",'STUDENT DATA SHEET '!B84),"")</f>
        <v/>
      </c>
      <c s="229" t="str">
        <f>IFERROR(IF('STUDENT DATA SHEET '!C84="","",'STUDENT DATA SHEET '!C84),"")</f>
        <v/>
      </c>
      <c s="229" t="str">
        <f>IFERROR(IF('STUDENT DATA SHEET '!D84="","",'STUDENT DATA SHEET '!D84),"")</f>
        <v/>
      </c>
      <c s="250" t="str">
        <f>IFERROR(IF('STUDENT DATA SHEET '!E84="","",'STUDENT DATA SHEET '!E84),"")</f>
        <v/>
      </c>
      <c s="251" t="str">
        <f>IFERROR(IF('STUDENT DATA SHEET '!F84="","",'STUDENT DATA SHEET '!F84),"")</f>
        <v/>
      </c>
      <c s="229" t="str">
        <f>IFERROR(IF('STUDENT DATA SHEET '!G84="","",'STUDENT DATA SHEET '!G84),"")</f>
        <v/>
      </c>
      <c s="229" t="str">
        <f>IFERROR(IF('STUDENT DATA SHEET '!H84="","",'STUDENT DATA SHEET '!H84),"")</f>
        <v/>
      </c>
      <c s="229" t="str">
        <f>IFERROR(UPPER(IF('STUDENT DATA SHEET '!I84="","",'STUDENT DATA SHEET '!I84)),"")</f>
        <v/>
      </c>
      <c s="229" t="str">
        <f>IFERROR(IF('STUDENT DATA SHEET '!J84="","",'STUDENT DATA SHEET '!J84),"")</f>
        <v/>
      </c>
      <c s="229" t="str">
        <f>IFERROR(IF('STUDENT DATA SHEET '!K84="","",'STUDENT DATA SHEET '!K84),"")</f>
        <v/>
      </c>
      <c s="229"/>
      <c s="102"/>
      <c s="102"/>
      <c s="102"/>
      <c s="102"/>
      <c s="102"/>
      <c s="102"/>
      <c s="102"/>
      <c s="102"/>
      <c s="102"/>
      <c s="102"/>
      <c s="102"/>
      <c s="102"/>
      <c s="102"/>
      <c s="102"/>
      <c s="102"/>
      <c s="102"/>
      <c s="102"/>
      <c s="102"/>
      <c s="102"/>
      <c s="102"/>
      <c s="102"/>
      <c s="102"/>
      <c s="102"/>
      <c s="102"/>
      <c s="102"/>
      <c s="102"/>
      <c s="102"/>
      <c s="102"/>
      <c s="102"/>
      <c s="102"/>
      <c s="102"/>
      <c s="102"/>
      <c s="89" t="str">
        <f>IF(B83="","",_xlfn.AGGREGATE(3,5,$B$6:B83))</f>
        <v/>
      </c>
      <c s="209"/>
      <c s="209"/>
      <c s="102"/>
      <c s="102"/>
      <c s="102"/>
      <c s="102"/>
      <c s="102"/>
      <c s="102"/>
      <c s="102"/>
      <c s="102"/>
      <c s="102"/>
      <c s="102"/>
      <c s="102"/>
      <c s="102"/>
      <c s="102"/>
      <c s="102"/>
      <c s="102"/>
      <c s="102"/>
      <c s="102"/>
      <c s="102"/>
      <c s="102"/>
      <c s="102"/>
      <c s="102"/>
      <c s="102"/>
      <c s="102"/>
      <c s="102"/>
      <c s="102"/>
      <c s="102"/>
      <c s="102"/>
      <c s="102"/>
      <c s="252" t="str">
        <f t="shared" si="25"/>
        <v/>
      </c>
      <c s="252" t="str">
        <f>IF($I83="","",'DEC 24'!$BZ83)</f>
        <v/>
      </c>
      <c s="253" t="str">
        <f t="shared" si="26"/>
        <v/>
      </c>
      <c s="252" t="str">
        <f t="shared" si="27"/>
        <v/>
      </c>
      <c s="252" t="str">
        <f>IF($I83="","",'DEC 24'!$CC83)</f>
        <v/>
      </c>
      <c s="253" t="str">
        <f t="shared" si="28"/>
        <v/>
      </c>
      <c s="252" t="str">
        <f t="shared" si="29"/>
        <v/>
      </c>
      <c s="252" t="str">
        <f>IF($I83="","",'DEC 24'!$CF83)</f>
        <v/>
      </c>
      <c s="253" t="str">
        <f t="shared" si="30"/>
        <v/>
      </c>
      <c s="253"/>
      <c s="306"/>
      <c s="298"/>
      <c s="298"/>
      <c s="298"/>
      <c s="254" t="str">
        <f t="shared" si="31"/>
        <v/>
      </c>
      <c s="298"/>
      <c s="298"/>
      <c s="298"/>
      <c s="298"/>
      <c s="298"/>
      <c s="298"/>
      <c s="298"/>
      <c s="298"/>
    </row>
    <row r="84" spans="1:98" ht="15.75" customHeight="1">
      <c r="A84" s="249" t="str">
        <f>IF('STUDENT DATA SHEET '!A85="","",'STUDENT DATA SHEET '!A85)</f>
        <v/>
      </c>
      <c s="229" t="str">
        <f>IFERROR(IF('STUDENT DATA SHEET '!B85="","",'STUDENT DATA SHEET '!B85),"")</f>
        <v/>
      </c>
      <c s="229" t="str">
        <f>IFERROR(IF('STUDENT DATA SHEET '!C85="","",'STUDENT DATA SHEET '!C85),"")</f>
        <v/>
      </c>
      <c s="229" t="str">
        <f>IFERROR(IF('STUDENT DATA SHEET '!D85="","",'STUDENT DATA SHEET '!D85),"")</f>
        <v/>
      </c>
      <c s="250" t="str">
        <f>IFERROR(IF('STUDENT DATA SHEET '!E85="","",'STUDENT DATA SHEET '!E85),"")</f>
        <v/>
      </c>
      <c s="251" t="str">
        <f>IFERROR(IF('STUDENT DATA SHEET '!F85="","",'STUDENT DATA SHEET '!F85),"")</f>
        <v/>
      </c>
      <c s="229" t="str">
        <f>IFERROR(IF('STUDENT DATA SHEET '!G85="","",'STUDENT DATA SHEET '!G85),"")</f>
        <v/>
      </c>
      <c s="229" t="str">
        <f>IFERROR(IF('STUDENT DATA SHEET '!H85="","",'STUDENT DATA SHEET '!H85),"")</f>
        <v/>
      </c>
      <c s="229" t="str">
        <f>IFERROR(UPPER(IF('STUDENT DATA SHEET '!I85="","",'STUDENT DATA SHEET '!I85)),"")</f>
        <v/>
      </c>
      <c s="229" t="str">
        <f>IFERROR(IF('STUDENT DATA SHEET '!J85="","",'STUDENT DATA SHEET '!J85),"")</f>
        <v/>
      </c>
      <c s="229" t="str">
        <f>IFERROR(IF('STUDENT DATA SHEET '!K85="","",'STUDENT DATA SHEET '!K85),"")</f>
        <v/>
      </c>
      <c s="229"/>
      <c s="102"/>
      <c s="102"/>
      <c s="102"/>
      <c s="102"/>
      <c s="102"/>
      <c s="102"/>
      <c s="102"/>
      <c s="102"/>
      <c s="102"/>
      <c s="102"/>
      <c s="102"/>
      <c s="102"/>
      <c s="102"/>
      <c s="102"/>
      <c s="102"/>
      <c s="102"/>
      <c s="102"/>
      <c s="102"/>
      <c s="102"/>
      <c s="102"/>
      <c s="102"/>
      <c s="102"/>
      <c s="102"/>
      <c s="102"/>
      <c s="102"/>
      <c s="102"/>
      <c s="102"/>
      <c s="102"/>
      <c s="102"/>
      <c s="102"/>
      <c s="102"/>
      <c s="102"/>
      <c s="89" t="str">
        <f>IF(B84="","",_xlfn.AGGREGATE(3,5,$B$6:B84))</f>
        <v/>
      </c>
      <c s="209"/>
      <c s="209"/>
      <c s="102"/>
      <c s="102"/>
      <c s="102"/>
      <c s="102"/>
      <c s="102"/>
      <c s="102"/>
      <c s="102"/>
      <c s="102"/>
      <c s="102"/>
      <c s="102"/>
      <c s="102"/>
      <c s="102"/>
      <c s="102"/>
      <c s="102"/>
      <c s="102"/>
      <c s="102"/>
      <c s="102"/>
      <c s="102"/>
      <c s="102"/>
      <c s="102"/>
      <c s="102"/>
      <c s="102"/>
      <c s="102"/>
      <c s="102"/>
      <c s="102"/>
      <c s="102"/>
      <c s="102"/>
      <c s="102"/>
      <c s="252" t="str">
        <f t="shared" si="25"/>
        <v/>
      </c>
      <c s="252" t="str">
        <f>IF($I84="","",'DEC 24'!$BZ84)</f>
        <v/>
      </c>
      <c s="253" t="str">
        <f t="shared" si="26"/>
        <v/>
      </c>
      <c s="252" t="str">
        <f t="shared" si="27"/>
        <v/>
      </c>
      <c s="252" t="str">
        <f>IF($I84="","",'DEC 24'!$CC84)</f>
        <v/>
      </c>
      <c s="253" t="str">
        <f t="shared" si="28"/>
        <v/>
      </c>
      <c s="252" t="str">
        <f t="shared" si="29"/>
        <v/>
      </c>
      <c s="252" t="str">
        <f>IF($I84="","",'DEC 24'!$CF84)</f>
        <v/>
      </c>
      <c s="253" t="str">
        <f t="shared" si="30"/>
        <v/>
      </c>
      <c s="253"/>
      <c s="306"/>
      <c s="298"/>
      <c s="298"/>
      <c s="298"/>
      <c s="254" t="str">
        <f t="shared" si="31"/>
        <v/>
      </c>
      <c s="298"/>
      <c s="298"/>
      <c s="298"/>
      <c s="298"/>
      <c s="298"/>
      <c s="298"/>
      <c s="298"/>
      <c s="298"/>
    </row>
    <row r="85" spans="1:98" ht="15.75" customHeight="1">
      <c r="A85" s="249" t="str">
        <f>IF('STUDENT DATA SHEET '!A86="","",'STUDENT DATA SHEET '!A86)</f>
        <v/>
      </c>
      <c s="229" t="str">
        <f>IFERROR(IF('STUDENT DATA SHEET '!B86="","",'STUDENT DATA SHEET '!B86),"")</f>
        <v/>
      </c>
      <c s="229" t="str">
        <f>IFERROR(IF('STUDENT DATA SHEET '!C86="","",'STUDENT DATA SHEET '!C86),"")</f>
        <v/>
      </c>
      <c s="229" t="str">
        <f>IFERROR(IF('STUDENT DATA SHEET '!D86="","",'STUDENT DATA SHEET '!D86),"")</f>
        <v/>
      </c>
      <c s="250" t="str">
        <f>IFERROR(IF('STUDENT DATA SHEET '!E86="","",'STUDENT DATA SHEET '!E86),"")</f>
        <v/>
      </c>
      <c s="251" t="str">
        <f>IFERROR(IF('STUDENT DATA SHEET '!F86="","",'STUDENT DATA SHEET '!F86),"")</f>
        <v/>
      </c>
      <c s="229" t="str">
        <f>IFERROR(IF('STUDENT DATA SHEET '!G86="","",'STUDENT DATA SHEET '!G86),"")</f>
        <v/>
      </c>
      <c s="229" t="str">
        <f>IFERROR(IF('STUDENT DATA SHEET '!H86="","",'STUDENT DATA SHEET '!H86),"")</f>
        <v/>
      </c>
      <c s="229" t="str">
        <f>IFERROR(UPPER(IF('STUDENT DATA SHEET '!I86="","",'STUDENT DATA SHEET '!I86)),"")</f>
        <v/>
      </c>
      <c s="229" t="str">
        <f>IFERROR(IF('STUDENT DATA SHEET '!J86="","",'STUDENT DATA SHEET '!J86),"")</f>
        <v/>
      </c>
      <c s="229" t="str">
        <f>IFERROR(IF('STUDENT DATA SHEET '!K86="","",'STUDENT DATA SHEET '!K86),"")</f>
        <v/>
      </c>
      <c s="229"/>
      <c s="102"/>
      <c s="102"/>
      <c s="102"/>
      <c s="102"/>
      <c s="102"/>
      <c s="102"/>
      <c s="102"/>
      <c s="102"/>
      <c s="102"/>
      <c s="102"/>
      <c s="102"/>
      <c s="102"/>
      <c s="102"/>
      <c s="102"/>
      <c s="102"/>
      <c s="102"/>
      <c s="102"/>
      <c s="102"/>
      <c s="102"/>
      <c s="102"/>
      <c s="102"/>
      <c s="102"/>
      <c s="102"/>
      <c s="102"/>
      <c s="102"/>
      <c s="102"/>
      <c s="102"/>
      <c s="102"/>
      <c s="102"/>
      <c s="102"/>
      <c s="102"/>
      <c s="102"/>
      <c s="89" t="str">
        <f>IF(B85="","",_xlfn.AGGREGATE(3,5,$B$6:B85))</f>
        <v/>
      </c>
      <c s="209"/>
      <c s="209"/>
      <c s="102"/>
      <c s="102"/>
      <c s="102"/>
      <c s="102"/>
      <c s="102"/>
      <c s="102"/>
      <c s="102"/>
      <c s="102"/>
      <c s="102"/>
      <c s="102"/>
      <c s="102"/>
      <c s="102"/>
      <c s="102"/>
      <c s="102"/>
      <c s="102"/>
      <c s="102"/>
      <c s="102"/>
      <c s="102"/>
      <c s="102"/>
      <c s="102"/>
      <c s="102"/>
      <c s="102"/>
      <c s="102"/>
      <c s="102"/>
      <c s="102"/>
      <c s="102"/>
      <c s="102"/>
      <c s="102"/>
      <c s="252" t="str">
        <f t="shared" si="25"/>
        <v/>
      </c>
      <c s="252" t="str">
        <f>IF($I85="","",'DEC 24'!$BZ85)</f>
        <v/>
      </c>
      <c s="253" t="str">
        <f t="shared" si="26"/>
        <v/>
      </c>
      <c s="252" t="str">
        <f t="shared" si="27"/>
        <v/>
      </c>
      <c s="252" t="str">
        <f>IF($I85="","",'DEC 24'!$CC85)</f>
        <v/>
      </c>
      <c s="253" t="str">
        <f t="shared" si="28"/>
        <v/>
      </c>
      <c s="252" t="str">
        <f t="shared" si="29"/>
        <v/>
      </c>
      <c s="252" t="str">
        <f>IF($I85="","",'DEC 24'!$CF85)</f>
        <v/>
      </c>
      <c s="253" t="str">
        <f t="shared" si="30"/>
        <v/>
      </c>
      <c s="253"/>
      <c s="306"/>
      <c s="298"/>
      <c s="298"/>
      <c s="298"/>
      <c s="254" t="str">
        <f t="shared" si="31"/>
        <v/>
      </c>
      <c s="298"/>
      <c s="298"/>
      <c s="298"/>
      <c s="298"/>
      <c s="298"/>
      <c s="298"/>
      <c s="298"/>
      <c s="298"/>
    </row>
    <row r="86" spans="1:98" ht="15.75" customHeight="1">
      <c r="A86" s="249" t="str">
        <f>IF('STUDENT DATA SHEET '!A87="","",'STUDENT DATA SHEET '!A87)</f>
        <v/>
      </c>
      <c s="229" t="str">
        <f>IFERROR(IF('STUDENT DATA SHEET '!B87="","",'STUDENT DATA SHEET '!B87),"")</f>
        <v/>
      </c>
      <c s="229" t="str">
        <f>IFERROR(IF('STUDENT DATA SHEET '!C87="","",'STUDENT DATA SHEET '!C87),"")</f>
        <v/>
      </c>
      <c s="229" t="str">
        <f>IFERROR(IF('STUDENT DATA SHEET '!D87="","",'STUDENT DATA SHEET '!D87),"")</f>
        <v/>
      </c>
      <c s="250" t="str">
        <f>IFERROR(IF('STUDENT DATA SHEET '!E87="","",'STUDENT DATA SHEET '!E87),"")</f>
        <v/>
      </c>
      <c s="251" t="str">
        <f>IFERROR(IF('STUDENT DATA SHEET '!F87="","",'STUDENT DATA SHEET '!F87),"")</f>
        <v/>
      </c>
      <c s="229" t="str">
        <f>IFERROR(IF('STUDENT DATA SHEET '!G87="","",'STUDENT DATA SHEET '!G87),"")</f>
        <v/>
      </c>
      <c s="229" t="str">
        <f>IFERROR(IF('STUDENT DATA SHEET '!H87="","",'STUDENT DATA SHEET '!H87),"")</f>
        <v/>
      </c>
      <c s="229" t="str">
        <f>IFERROR(UPPER(IF('STUDENT DATA SHEET '!I87="","",'STUDENT DATA SHEET '!I87)),"")</f>
        <v/>
      </c>
      <c s="229" t="str">
        <f>IFERROR(IF('STUDENT DATA SHEET '!J87="","",'STUDENT DATA SHEET '!J87),"")</f>
        <v/>
      </c>
      <c s="229" t="str">
        <f>IFERROR(IF('STUDENT DATA SHEET '!K87="","",'STUDENT DATA SHEET '!K87),"")</f>
        <v/>
      </c>
      <c s="229"/>
      <c s="102"/>
      <c s="102"/>
      <c s="102"/>
      <c s="102"/>
      <c s="102"/>
      <c s="102"/>
      <c s="102"/>
      <c s="102"/>
      <c s="102"/>
      <c s="102"/>
      <c s="102"/>
      <c s="102"/>
      <c s="102"/>
      <c s="102"/>
      <c s="102"/>
      <c s="102"/>
      <c s="102"/>
      <c s="102"/>
      <c s="102"/>
      <c s="102"/>
      <c s="102"/>
      <c s="102"/>
      <c s="102"/>
      <c s="102"/>
      <c s="102"/>
      <c s="102"/>
      <c s="102"/>
      <c s="102"/>
      <c s="102"/>
      <c s="102"/>
      <c s="102"/>
      <c s="102"/>
      <c s="89" t="str">
        <f>IF(B86="","",_xlfn.AGGREGATE(3,5,$B$6:B86))</f>
        <v/>
      </c>
      <c s="209"/>
      <c s="209"/>
      <c s="102"/>
      <c s="102"/>
      <c s="102"/>
      <c s="102"/>
      <c s="102"/>
      <c s="102"/>
      <c s="102"/>
      <c s="102"/>
      <c s="102"/>
      <c s="102"/>
      <c s="102"/>
      <c s="102"/>
      <c s="102"/>
      <c s="102"/>
      <c s="102"/>
      <c s="102"/>
      <c s="102"/>
      <c s="102"/>
      <c s="102"/>
      <c s="102"/>
      <c s="102"/>
      <c s="102"/>
      <c s="102"/>
      <c s="102"/>
      <c s="102"/>
      <c s="102"/>
      <c s="102"/>
      <c s="102"/>
      <c s="252" t="str">
        <f t="shared" si="25"/>
        <v/>
      </c>
      <c s="252" t="str">
        <f>IF($I86="","",'DEC 24'!$BZ86)</f>
        <v/>
      </c>
      <c s="253" t="str">
        <f t="shared" si="26"/>
        <v/>
      </c>
      <c s="252" t="str">
        <f t="shared" si="27"/>
        <v/>
      </c>
      <c s="252" t="str">
        <f>IF($I86="","",'DEC 24'!$CC86)</f>
        <v/>
      </c>
      <c s="253" t="str">
        <f t="shared" si="28"/>
        <v/>
      </c>
      <c s="252" t="str">
        <f t="shared" si="29"/>
        <v/>
      </c>
      <c s="252" t="str">
        <f>IF($I86="","",'DEC 24'!$CF86)</f>
        <v/>
      </c>
      <c s="253" t="str">
        <f t="shared" si="30"/>
        <v/>
      </c>
      <c s="253"/>
      <c s="306"/>
      <c s="298"/>
      <c s="298"/>
      <c s="298"/>
      <c s="254" t="str">
        <f t="shared" si="31"/>
        <v/>
      </c>
      <c s="298"/>
      <c s="298"/>
      <c s="298"/>
      <c s="298"/>
      <c s="298"/>
      <c s="298"/>
      <c s="298"/>
      <c s="298"/>
    </row>
    <row r="87" spans="1:98" ht="15.75" customHeight="1">
      <c r="A87" s="249" t="str">
        <f>IF('STUDENT DATA SHEET '!A88="","",'STUDENT DATA SHEET '!A88)</f>
        <v/>
      </c>
      <c s="229" t="str">
        <f>IFERROR(IF('STUDENT DATA SHEET '!B88="","",'STUDENT DATA SHEET '!B88),"")</f>
        <v/>
      </c>
      <c s="229" t="str">
        <f>IFERROR(IF('STUDENT DATA SHEET '!C88="","",'STUDENT DATA SHEET '!C88),"")</f>
        <v/>
      </c>
      <c s="229" t="str">
        <f>IFERROR(IF('STUDENT DATA SHEET '!D88="","",'STUDENT DATA SHEET '!D88),"")</f>
        <v/>
      </c>
      <c s="250" t="str">
        <f>IFERROR(IF('STUDENT DATA SHEET '!E88="","",'STUDENT DATA SHEET '!E88),"")</f>
        <v/>
      </c>
      <c s="251" t="str">
        <f>IFERROR(IF('STUDENT DATA SHEET '!F88="","",'STUDENT DATA SHEET '!F88),"")</f>
        <v/>
      </c>
      <c s="229" t="str">
        <f>IFERROR(IF('STUDENT DATA SHEET '!G88="","",'STUDENT DATA SHEET '!G88),"")</f>
        <v/>
      </c>
      <c s="229" t="str">
        <f>IFERROR(IF('STUDENT DATA SHEET '!H88="","",'STUDENT DATA SHEET '!H88),"")</f>
        <v/>
      </c>
      <c s="229" t="str">
        <f>IFERROR(UPPER(IF('STUDENT DATA SHEET '!I88="","",'STUDENT DATA SHEET '!I88)),"")</f>
        <v/>
      </c>
      <c s="229" t="str">
        <f>IFERROR(IF('STUDENT DATA SHEET '!J88="","",'STUDENT DATA SHEET '!J88),"")</f>
        <v/>
      </c>
      <c s="229" t="str">
        <f>IFERROR(IF('STUDENT DATA SHEET '!K88="","",'STUDENT DATA SHEET '!K88),"")</f>
        <v/>
      </c>
      <c s="229"/>
      <c s="102"/>
      <c s="102"/>
      <c s="102"/>
      <c s="102"/>
      <c s="102"/>
      <c s="102"/>
      <c s="102"/>
      <c s="102"/>
      <c s="102"/>
      <c s="102"/>
      <c s="102"/>
      <c s="102"/>
      <c s="102"/>
      <c s="102"/>
      <c s="102"/>
      <c s="102"/>
      <c s="102"/>
      <c s="102"/>
      <c s="102"/>
      <c s="102"/>
      <c s="102"/>
      <c s="102"/>
      <c s="102"/>
      <c s="102"/>
      <c s="102"/>
      <c s="102"/>
      <c s="102"/>
      <c s="102"/>
      <c s="102"/>
      <c s="102"/>
      <c s="102"/>
      <c s="102"/>
      <c s="89" t="str">
        <f>IF(B87="","",_xlfn.AGGREGATE(3,5,$B$6:B87))</f>
        <v/>
      </c>
      <c s="209"/>
      <c s="209"/>
      <c s="102"/>
      <c s="102"/>
      <c s="102"/>
      <c s="102"/>
      <c s="102"/>
      <c s="102"/>
      <c s="102"/>
      <c s="102"/>
      <c s="102"/>
      <c s="102"/>
      <c s="102"/>
      <c s="102"/>
      <c s="102"/>
      <c s="102"/>
      <c s="102"/>
      <c s="102"/>
      <c s="102"/>
      <c s="102"/>
      <c s="102"/>
      <c s="102"/>
      <c s="102"/>
      <c s="102"/>
      <c s="102"/>
      <c s="102"/>
      <c s="102"/>
      <c s="102"/>
      <c s="102"/>
      <c s="102"/>
      <c s="252" t="str">
        <f t="shared" si="25"/>
        <v/>
      </c>
      <c s="252" t="str">
        <f>IF($I87="","",'DEC 24'!$BZ87)</f>
        <v/>
      </c>
      <c s="253" t="str">
        <f t="shared" si="26"/>
        <v/>
      </c>
      <c s="252" t="str">
        <f t="shared" si="27"/>
        <v/>
      </c>
      <c s="252" t="str">
        <f>IF($I87="","",'DEC 24'!$CC87)</f>
        <v/>
      </c>
      <c s="253" t="str">
        <f t="shared" si="28"/>
        <v/>
      </c>
      <c s="252" t="str">
        <f t="shared" si="29"/>
        <v/>
      </c>
      <c s="252" t="str">
        <f>IF($I87="","",'DEC 24'!$CF87)</f>
        <v/>
      </c>
      <c s="253" t="str">
        <f t="shared" si="30"/>
        <v/>
      </c>
      <c s="253"/>
      <c s="306"/>
      <c s="298"/>
      <c s="298"/>
      <c s="298"/>
      <c s="254" t="str">
        <f t="shared" si="31"/>
        <v/>
      </c>
      <c s="298"/>
      <c s="298"/>
      <c s="298"/>
      <c s="298"/>
      <c s="298"/>
      <c s="298"/>
      <c s="298"/>
      <c s="298"/>
    </row>
    <row r="88" spans="1:98" ht="15.75" customHeight="1">
      <c r="A88" s="249" t="str">
        <f>IF('STUDENT DATA SHEET '!A89="","",'STUDENT DATA SHEET '!A89)</f>
        <v/>
      </c>
      <c s="229" t="str">
        <f>IFERROR(IF('STUDENT DATA SHEET '!B89="","",'STUDENT DATA SHEET '!B89),"")</f>
        <v/>
      </c>
      <c s="229" t="str">
        <f>IFERROR(IF('STUDENT DATA SHEET '!C89="","",'STUDENT DATA SHEET '!C89),"")</f>
        <v/>
      </c>
      <c s="229" t="str">
        <f>IFERROR(IF('STUDENT DATA SHEET '!D89="","",'STUDENT DATA SHEET '!D89),"")</f>
        <v/>
      </c>
      <c s="250" t="str">
        <f>IFERROR(IF('STUDENT DATA SHEET '!E89="","",'STUDENT DATA SHEET '!E89),"")</f>
        <v/>
      </c>
      <c s="251" t="str">
        <f>IFERROR(IF('STUDENT DATA SHEET '!F89="","",'STUDENT DATA SHEET '!F89),"")</f>
        <v/>
      </c>
      <c s="229" t="str">
        <f>IFERROR(IF('STUDENT DATA SHEET '!G89="","",'STUDENT DATA SHEET '!G89),"")</f>
        <v/>
      </c>
      <c s="229" t="str">
        <f>IFERROR(IF('STUDENT DATA SHEET '!H89="","",'STUDENT DATA SHEET '!H89),"")</f>
        <v/>
      </c>
      <c s="229" t="str">
        <f>IFERROR(UPPER(IF('STUDENT DATA SHEET '!I89="","",'STUDENT DATA SHEET '!I89)),"")</f>
        <v/>
      </c>
      <c s="229" t="str">
        <f>IFERROR(IF('STUDENT DATA SHEET '!J89="","",'STUDENT DATA SHEET '!J89),"")</f>
        <v/>
      </c>
      <c s="229" t="str">
        <f>IFERROR(IF('STUDENT DATA SHEET '!K89="","",'STUDENT DATA SHEET '!K89),"")</f>
        <v/>
      </c>
      <c s="229"/>
      <c s="102"/>
      <c s="102"/>
      <c s="102"/>
      <c s="102"/>
      <c s="102"/>
      <c s="102"/>
      <c s="102"/>
      <c s="102"/>
      <c s="102"/>
      <c s="102"/>
      <c s="102"/>
      <c s="102"/>
      <c s="102"/>
      <c s="102"/>
      <c s="102"/>
      <c s="102"/>
      <c s="102"/>
      <c s="102"/>
      <c s="102"/>
      <c s="102"/>
      <c s="102"/>
      <c s="102"/>
      <c s="102"/>
      <c s="102"/>
      <c s="102"/>
      <c s="102"/>
      <c s="102"/>
      <c s="102"/>
      <c s="102"/>
      <c s="102"/>
      <c s="102"/>
      <c s="102"/>
      <c s="89" t="str">
        <f>IF(B88="","",_xlfn.AGGREGATE(3,5,$B$6:B88))</f>
        <v/>
      </c>
      <c s="209"/>
      <c s="209"/>
      <c s="102"/>
      <c s="102"/>
      <c s="102"/>
      <c s="102"/>
      <c s="102"/>
      <c s="102"/>
      <c s="102"/>
      <c s="102"/>
      <c s="102"/>
      <c s="102"/>
      <c s="102"/>
      <c s="102"/>
      <c s="102"/>
      <c s="102"/>
      <c s="102"/>
      <c s="102"/>
      <c s="102"/>
      <c s="102"/>
      <c s="102"/>
      <c s="102"/>
      <c s="102"/>
      <c s="102"/>
      <c s="102"/>
      <c s="102"/>
      <c s="102"/>
      <c s="102"/>
      <c s="102"/>
      <c s="102"/>
      <c s="252" t="str">
        <f t="shared" si="25"/>
        <v/>
      </c>
      <c s="252" t="str">
        <f>IF($I88="","",'DEC 24'!$BZ88)</f>
        <v/>
      </c>
      <c s="253" t="str">
        <f t="shared" si="26"/>
        <v/>
      </c>
      <c s="252" t="str">
        <f t="shared" si="27"/>
        <v/>
      </c>
      <c s="252" t="str">
        <f>IF($I88="","",'DEC 24'!$CC88)</f>
        <v/>
      </c>
      <c s="253" t="str">
        <f t="shared" si="28"/>
        <v/>
      </c>
      <c s="252" t="str">
        <f t="shared" si="29"/>
        <v/>
      </c>
      <c s="252" t="str">
        <f>IF($I88="","",'DEC 24'!$CF88)</f>
        <v/>
      </c>
      <c s="253" t="str">
        <f t="shared" si="30"/>
        <v/>
      </c>
      <c s="253"/>
      <c s="306"/>
      <c s="298"/>
      <c s="298"/>
      <c s="298"/>
      <c s="254" t="str">
        <f t="shared" si="31"/>
        <v/>
      </c>
      <c s="298"/>
      <c s="298"/>
      <c s="298"/>
      <c s="298"/>
      <c s="298"/>
      <c s="298"/>
      <c s="298"/>
      <c s="298"/>
    </row>
    <row r="89" spans="1:98" ht="15.75" customHeight="1">
      <c r="A89" s="249" t="str">
        <f>IF('STUDENT DATA SHEET '!A90="","",'STUDENT DATA SHEET '!A90)</f>
        <v/>
      </c>
      <c s="229" t="str">
        <f>IFERROR(IF('STUDENT DATA SHEET '!B90="","",'STUDENT DATA SHEET '!B90),"")</f>
        <v/>
      </c>
      <c s="229" t="str">
        <f>IFERROR(IF('STUDENT DATA SHEET '!C90="","",'STUDENT DATA SHEET '!C90),"")</f>
        <v/>
      </c>
      <c s="229" t="str">
        <f>IFERROR(IF('STUDENT DATA SHEET '!D90="","",'STUDENT DATA SHEET '!D90),"")</f>
        <v/>
      </c>
      <c s="250" t="str">
        <f>IFERROR(IF('STUDENT DATA SHEET '!E90="","",'STUDENT DATA SHEET '!E90),"")</f>
        <v/>
      </c>
      <c s="251" t="str">
        <f>IFERROR(IF('STUDENT DATA SHEET '!F90="","",'STUDENT DATA SHEET '!F90),"")</f>
        <v/>
      </c>
      <c s="229" t="str">
        <f>IFERROR(IF('STUDENT DATA SHEET '!G90="","",'STUDENT DATA SHEET '!G90),"")</f>
        <v/>
      </c>
      <c s="229" t="str">
        <f>IFERROR(IF('STUDENT DATA SHEET '!H90="","",'STUDENT DATA SHEET '!H90),"")</f>
        <v/>
      </c>
      <c s="229" t="str">
        <f>IFERROR(UPPER(IF('STUDENT DATA SHEET '!I90="","",'STUDENT DATA SHEET '!I90)),"")</f>
        <v/>
      </c>
      <c s="229" t="str">
        <f>IFERROR(IF('STUDENT DATA SHEET '!J90="","",'STUDENT DATA SHEET '!J90),"")</f>
        <v/>
      </c>
      <c s="229" t="str">
        <f>IFERROR(IF('STUDENT DATA SHEET '!K90="","",'STUDENT DATA SHEET '!K90),"")</f>
        <v/>
      </c>
      <c s="229"/>
      <c s="102"/>
      <c s="102"/>
      <c s="102"/>
      <c s="102"/>
      <c s="102"/>
      <c s="102"/>
      <c s="102"/>
      <c s="102"/>
      <c s="102"/>
      <c s="102"/>
      <c s="102"/>
      <c s="102"/>
      <c s="102"/>
      <c s="102"/>
      <c s="102"/>
      <c s="102"/>
      <c s="102"/>
      <c s="102"/>
      <c s="102"/>
      <c s="102"/>
      <c s="102"/>
      <c s="102"/>
      <c s="102"/>
      <c s="102"/>
      <c s="102"/>
      <c s="102"/>
      <c s="102"/>
      <c s="102"/>
      <c s="102"/>
      <c s="102"/>
      <c s="102"/>
      <c s="102"/>
      <c s="89" t="str">
        <f>IF(B89="","",_xlfn.AGGREGATE(3,5,$B$6:B89))</f>
        <v/>
      </c>
      <c s="209"/>
      <c s="209"/>
      <c s="102"/>
      <c s="102"/>
      <c s="102"/>
      <c s="102"/>
      <c s="102"/>
      <c s="102"/>
      <c s="102"/>
      <c s="102"/>
      <c s="102"/>
      <c s="102"/>
      <c s="102"/>
      <c s="102"/>
      <c s="102"/>
      <c s="102"/>
      <c s="102"/>
      <c s="102"/>
      <c s="102"/>
      <c s="102"/>
      <c s="102"/>
      <c s="102"/>
      <c s="102"/>
      <c s="102"/>
      <c s="102"/>
      <c s="102"/>
      <c s="102"/>
      <c s="102"/>
      <c s="102"/>
      <c s="102"/>
      <c s="252" t="str">
        <f t="shared" si="25"/>
        <v/>
      </c>
      <c s="252" t="str">
        <f>IF($I89="","",'DEC 24'!$BZ89)</f>
        <v/>
      </c>
      <c s="253" t="str">
        <f t="shared" si="26"/>
        <v/>
      </c>
      <c s="252" t="str">
        <f t="shared" si="27"/>
        <v/>
      </c>
      <c s="252" t="str">
        <f>IF($I89="","",'DEC 24'!$CC89)</f>
        <v/>
      </c>
      <c s="253" t="str">
        <f t="shared" si="28"/>
        <v/>
      </c>
      <c s="252" t="str">
        <f t="shared" si="29"/>
        <v/>
      </c>
      <c s="252" t="str">
        <f>IF($I89="","",'DEC 24'!$CF89)</f>
        <v/>
      </c>
      <c s="253" t="str">
        <f t="shared" si="30"/>
        <v/>
      </c>
      <c s="253"/>
      <c s="306"/>
      <c s="298"/>
      <c s="298"/>
      <c s="298"/>
      <c s="254" t="str">
        <f t="shared" si="31"/>
        <v/>
      </c>
      <c s="298"/>
      <c s="298"/>
      <c s="298"/>
      <c s="298"/>
      <c s="298"/>
      <c s="298"/>
      <c s="298"/>
      <c s="298"/>
    </row>
    <row r="90" spans="1:98" ht="15.75" customHeight="1">
      <c r="A90" s="249" t="str">
        <f>IF('STUDENT DATA SHEET '!A91="","",'STUDENT DATA SHEET '!A91)</f>
        <v/>
      </c>
      <c s="229" t="str">
        <f>IFERROR(IF('STUDENT DATA SHEET '!B91="","",'STUDENT DATA SHEET '!B91),"")</f>
        <v/>
      </c>
      <c s="229" t="str">
        <f>IFERROR(IF('STUDENT DATA SHEET '!C91="","",'STUDENT DATA SHEET '!C91),"")</f>
        <v/>
      </c>
      <c s="229" t="str">
        <f>IFERROR(IF('STUDENT DATA SHEET '!D91="","",'STUDENT DATA SHEET '!D91),"")</f>
        <v/>
      </c>
      <c s="250" t="str">
        <f>IFERROR(IF('STUDENT DATA SHEET '!E91="","",'STUDENT DATA SHEET '!E91),"")</f>
        <v/>
      </c>
      <c s="251" t="str">
        <f>IFERROR(IF('STUDENT DATA SHEET '!F91="","",'STUDENT DATA SHEET '!F91),"")</f>
        <v/>
      </c>
      <c s="229" t="str">
        <f>IFERROR(IF('STUDENT DATA SHEET '!G91="","",'STUDENT DATA SHEET '!G91),"")</f>
        <v/>
      </c>
      <c s="229" t="str">
        <f>IFERROR(IF('STUDENT DATA SHEET '!H91="","",'STUDENT DATA SHEET '!H91),"")</f>
        <v/>
      </c>
      <c s="229" t="str">
        <f>IFERROR(UPPER(IF('STUDENT DATA SHEET '!I91="","",'STUDENT DATA SHEET '!I91)),"")</f>
        <v/>
      </c>
      <c s="229" t="str">
        <f>IFERROR(IF('STUDENT DATA SHEET '!J91="","",'STUDENT DATA SHEET '!J91),"")</f>
        <v/>
      </c>
      <c s="229" t="str">
        <f>IFERROR(IF('STUDENT DATA SHEET '!K91="","",'STUDENT DATA SHEET '!K91),"")</f>
        <v/>
      </c>
      <c s="229"/>
      <c s="102"/>
      <c s="102"/>
      <c s="102"/>
      <c s="102"/>
      <c s="102"/>
      <c s="102"/>
      <c s="102"/>
      <c s="102"/>
      <c s="102"/>
      <c s="102"/>
      <c s="102"/>
      <c s="102"/>
      <c s="102"/>
      <c s="102"/>
      <c s="102"/>
      <c s="102"/>
      <c s="102"/>
      <c s="102"/>
      <c s="102"/>
      <c s="102"/>
      <c s="102"/>
      <c s="102"/>
      <c s="102"/>
      <c s="102"/>
      <c s="102"/>
      <c s="102"/>
      <c s="102"/>
      <c s="102"/>
      <c s="102"/>
      <c s="102"/>
      <c s="102"/>
      <c s="102"/>
      <c s="89" t="str">
        <f>IF(B90="","",_xlfn.AGGREGATE(3,5,$B$6:B90))</f>
        <v/>
      </c>
      <c s="209"/>
      <c s="209"/>
      <c s="102"/>
      <c s="102"/>
      <c s="102"/>
      <c s="102"/>
      <c s="102"/>
      <c s="102"/>
      <c s="102"/>
      <c s="102"/>
      <c s="102"/>
      <c s="102"/>
      <c s="102"/>
      <c s="102"/>
      <c s="102"/>
      <c s="102"/>
      <c s="102"/>
      <c s="102"/>
      <c s="102"/>
      <c s="102"/>
      <c s="102"/>
      <c s="102"/>
      <c s="102"/>
      <c s="102"/>
      <c s="102"/>
      <c s="102"/>
      <c s="102"/>
      <c s="102"/>
      <c s="102"/>
      <c s="102"/>
      <c s="252" t="str">
        <f t="shared" si="25"/>
        <v/>
      </c>
      <c s="252" t="str">
        <f>IF($I90="","",'DEC 24'!$BZ90)</f>
        <v/>
      </c>
      <c s="253" t="str">
        <f t="shared" si="26"/>
        <v/>
      </c>
      <c s="252" t="str">
        <f t="shared" si="27"/>
        <v/>
      </c>
      <c s="252" t="str">
        <f>IF($I90="","",'DEC 24'!$CC90)</f>
        <v/>
      </c>
      <c s="253" t="str">
        <f t="shared" si="28"/>
        <v/>
      </c>
      <c s="252" t="str">
        <f t="shared" si="29"/>
        <v/>
      </c>
      <c s="252" t="str">
        <f>IF($I90="","",'DEC 24'!$CF90)</f>
        <v/>
      </c>
      <c s="253" t="str">
        <f t="shared" si="30"/>
        <v/>
      </c>
      <c s="253"/>
      <c s="306"/>
      <c s="298"/>
      <c s="298"/>
      <c s="298"/>
      <c s="254" t="str">
        <f t="shared" si="31"/>
        <v/>
      </c>
      <c s="298"/>
      <c s="298"/>
      <c s="298"/>
      <c s="298"/>
      <c s="298"/>
      <c s="298"/>
      <c s="298"/>
      <c s="298"/>
    </row>
    <row r="91" spans="1:98" ht="15.75" customHeight="1">
      <c r="A91" s="249" t="str">
        <f>IF('STUDENT DATA SHEET '!A92="","",'STUDENT DATA SHEET '!A92)</f>
        <v/>
      </c>
      <c s="229" t="str">
        <f>IFERROR(IF('STUDENT DATA SHEET '!B92="","",'STUDENT DATA SHEET '!B92),"")</f>
        <v/>
      </c>
      <c s="229" t="str">
        <f>IFERROR(IF('STUDENT DATA SHEET '!C92="","",'STUDENT DATA SHEET '!C92),"")</f>
        <v/>
      </c>
      <c s="229" t="str">
        <f>IFERROR(IF('STUDENT DATA SHEET '!D92="","",'STUDENT DATA SHEET '!D92),"")</f>
        <v/>
      </c>
      <c s="250" t="str">
        <f>IFERROR(IF('STUDENT DATA SHEET '!E92="","",'STUDENT DATA SHEET '!E92),"")</f>
        <v/>
      </c>
      <c s="251" t="str">
        <f>IFERROR(IF('STUDENT DATA SHEET '!F92="","",'STUDENT DATA SHEET '!F92),"")</f>
        <v/>
      </c>
      <c s="229" t="str">
        <f>IFERROR(IF('STUDENT DATA SHEET '!G92="","",'STUDENT DATA SHEET '!G92),"")</f>
        <v/>
      </c>
      <c s="229" t="str">
        <f>IFERROR(IF('STUDENT DATA SHEET '!H92="","",'STUDENT DATA SHEET '!H92),"")</f>
        <v/>
      </c>
      <c s="229" t="str">
        <f>IFERROR(UPPER(IF('STUDENT DATA SHEET '!I92="","",'STUDENT DATA SHEET '!I92)),"")</f>
        <v/>
      </c>
      <c s="229" t="str">
        <f>IFERROR(IF('STUDENT DATA SHEET '!J92="","",'STUDENT DATA SHEET '!J92),"")</f>
        <v/>
      </c>
      <c s="229" t="str">
        <f>IFERROR(IF('STUDENT DATA SHEET '!K92="","",'STUDENT DATA SHEET '!K92),"")</f>
        <v/>
      </c>
      <c s="229"/>
      <c s="102"/>
      <c s="102"/>
      <c s="102"/>
      <c s="102"/>
      <c s="102"/>
      <c s="102"/>
      <c s="102"/>
      <c s="102"/>
      <c s="102"/>
      <c s="102"/>
      <c s="102"/>
      <c s="102"/>
      <c s="102"/>
      <c s="102"/>
      <c s="102"/>
      <c s="102"/>
      <c s="102"/>
      <c s="102"/>
      <c s="102"/>
      <c s="102"/>
      <c s="102"/>
      <c s="102"/>
      <c s="102"/>
      <c s="102"/>
      <c s="102"/>
      <c s="102"/>
      <c s="102"/>
      <c s="102"/>
      <c s="102"/>
      <c s="102"/>
      <c s="102"/>
      <c s="102"/>
      <c s="89" t="str">
        <f>IF(B91="","",_xlfn.AGGREGATE(3,5,$B$6:B91))</f>
        <v/>
      </c>
      <c s="209"/>
      <c s="209"/>
      <c s="102"/>
      <c s="102"/>
      <c s="102"/>
      <c s="102"/>
      <c s="102"/>
      <c s="102"/>
      <c s="102"/>
      <c s="102"/>
      <c s="102"/>
      <c s="102"/>
      <c s="102"/>
      <c s="102"/>
      <c s="102"/>
      <c s="102"/>
      <c s="102"/>
      <c s="102"/>
      <c s="102"/>
      <c s="102"/>
      <c s="102"/>
      <c s="102"/>
      <c s="102"/>
      <c s="102"/>
      <c s="102"/>
      <c s="102"/>
      <c s="102"/>
      <c s="102"/>
      <c s="102"/>
      <c s="102"/>
      <c s="252" t="str">
        <f t="shared" si="25"/>
        <v/>
      </c>
      <c s="252" t="str">
        <f>IF($I91="","",'DEC 24'!$BZ91)</f>
        <v/>
      </c>
      <c s="253" t="str">
        <f t="shared" si="26"/>
        <v/>
      </c>
      <c s="252" t="str">
        <f t="shared" si="27"/>
        <v/>
      </c>
      <c s="252" t="str">
        <f>IF($I91="","",'DEC 24'!$CC91)</f>
        <v/>
      </c>
      <c s="253" t="str">
        <f t="shared" si="28"/>
        <v/>
      </c>
      <c s="252" t="str">
        <f t="shared" si="29"/>
        <v/>
      </c>
      <c s="252" t="str">
        <f>IF($I91="","",'DEC 24'!$CF91)</f>
        <v/>
      </c>
      <c s="253" t="str">
        <f t="shared" si="30"/>
        <v/>
      </c>
      <c s="253"/>
      <c s="306"/>
      <c s="298"/>
      <c s="298"/>
      <c s="298"/>
      <c s="254" t="str">
        <f t="shared" si="31"/>
        <v/>
      </c>
      <c s="298"/>
      <c s="298"/>
      <c s="298"/>
      <c s="298"/>
      <c s="298"/>
      <c s="298"/>
      <c s="298"/>
      <c s="298"/>
    </row>
    <row r="92" spans="1:98" ht="15.75" customHeight="1">
      <c r="A92" s="249" t="str">
        <f>IF('STUDENT DATA SHEET '!A93="","",'STUDENT DATA SHEET '!A93)</f>
        <v/>
      </c>
      <c s="229" t="str">
        <f>IFERROR(IF('STUDENT DATA SHEET '!B93="","",'STUDENT DATA SHEET '!B93),"")</f>
        <v/>
      </c>
      <c s="229" t="str">
        <f>IFERROR(IF('STUDENT DATA SHEET '!C93="","",'STUDENT DATA SHEET '!C93),"")</f>
        <v/>
      </c>
      <c s="229" t="str">
        <f>IFERROR(IF('STUDENT DATA SHEET '!D93="","",'STUDENT DATA SHEET '!D93),"")</f>
        <v/>
      </c>
      <c s="250" t="str">
        <f>IFERROR(IF('STUDENT DATA SHEET '!E93="","",'STUDENT DATA SHEET '!E93),"")</f>
        <v/>
      </c>
      <c s="251" t="str">
        <f>IFERROR(IF('STUDENT DATA SHEET '!F93="","",'STUDENT DATA SHEET '!F93),"")</f>
        <v/>
      </c>
      <c s="229" t="str">
        <f>IFERROR(IF('STUDENT DATA SHEET '!G93="","",'STUDENT DATA SHEET '!G93),"")</f>
        <v/>
      </c>
      <c s="229" t="str">
        <f>IFERROR(IF('STUDENT DATA SHEET '!H93="","",'STUDENT DATA SHEET '!H93),"")</f>
        <v/>
      </c>
      <c s="229" t="str">
        <f>IFERROR(UPPER(IF('STUDENT DATA SHEET '!I93="","",'STUDENT DATA SHEET '!I93)),"")</f>
        <v/>
      </c>
      <c s="229" t="str">
        <f>IFERROR(IF('STUDENT DATA SHEET '!J93="","",'STUDENT DATA SHEET '!J93),"")</f>
        <v/>
      </c>
      <c s="229" t="str">
        <f>IFERROR(IF('STUDENT DATA SHEET '!K93="","",'STUDENT DATA SHEET '!K93),"")</f>
        <v/>
      </c>
      <c s="229"/>
      <c s="102"/>
      <c s="102"/>
      <c s="102"/>
      <c s="102"/>
      <c s="102"/>
      <c s="102"/>
      <c s="102"/>
      <c s="102"/>
      <c s="102"/>
      <c s="102"/>
      <c s="102"/>
      <c s="102"/>
      <c s="102"/>
      <c s="102"/>
      <c s="102"/>
      <c s="102"/>
      <c s="102"/>
      <c s="102"/>
      <c s="102"/>
      <c s="102"/>
      <c s="102"/>
      <c s="102"/>
      <c s="102"/>
      <c s="102"/>
      <c s="102"/>
      <c s="102"/>
      <c s="102"/>
      <c s="102"/>
      <c s="102"/>
      <c s="102"/>
      <c s="102"/>
      <c s="102"/>
      <c s="89" t="str">
        <f>IF(B92="","",_xlfn.AGGREGATE(3,5,$B$6:B92))</f>
        <v/>
      </c>
      <c s="209"/>
      <c s="209"/>
      <c s="102"/>
      <c s="102"/>
      <c s="102"/>
      <c s="102"/>
      <c s="102"/>
      <c s="102"/>
      <c s="102"/>
      <c s="102"/>
      <c s="102"/>
      <c s="102"/>
      <c s="102"/>
      <c s="102"/>
      <c s="102"/>
      <c s="102"/>
      <c s="102"/>
      <c s="102"/>
      <c s="102"/>
      <c s="102"/>
      <c s="102"/>
      <c s="102"/>
      <c s="102"/>
      <c s="102"/>
      <c s="102"/>
      <c s="102"/>
      <c s="102"/>
      <c s="102"/>
      <c s="102"/>
      <c s="102"/>
      <c s="252" t="str">
        <f t="shared" si="25"/>
        <v/>
      </c>
      <c s="252" t="str">
        <f>IF($I92="","",'DEC 24'!$BZ92)</f>
        <v/>
      </c>
      <c s="253" t="str">
        <f t="shared" si="26"/>
        <v/>
      </c>
      <c s="252" t="str">
        <f t="shared" si="27"/>
        <v/>
      </c>
      <c s="252" t="str">
        <f>IF($I92="","",'DEC 24'!$CC92)</f>
        <v/>
      </c>
      <c s="253" t="str">
        <f t="shared" si="28"/>
        <v/>
      </c>
      <c s="252" t="str">
        <f t="shared" si="29"/>
        <v/>
      </c>
      <c s="252" t="str">
        <f>IF($I92="","",'DEC 24'!$CF92)</f>
        <v/>
      </c>
      <c s="253" t="str">
        <f t="shared" si="30"/>
        <v/>
      </c>
      <c s="253"/>
      <c s="306"/>
      <c s="298"/>
      <c s="298"/>
      <c s="298"/>
      <c s="254" t="str">
        <f t="shared" si="31"/>
        <v/>
      </c>
      <c s="298"/>
      <c s="298"/>
      <c s="298"/>
      <c s="298"/>
      <c s="298"/>
      <c s="298"/>
      <c s="298"/>
      <c s="298"/>
    </row>
    <row r="93" spans="1:98" ht="15.75" customHeight="1">
      <c r="A93" s="249" t="str">
        <f>IF('STUDENT DATA SHEET '!A94="","",'STUDENT DATA SHEET '!A94)</f>
        <v/>
      </c>
      <c s="229" t="str">
        <f>IFERROR(IF('STUDENT DATA SHEET '!B94="","",'STUDENT DATA SHEET '!B94),"")</f>
        <v/>
      </c>
      <c s="229" t="str">
        <f>IFERROR(IF('STUDENT DATA SHEET '!C94="","",'STUDENT DATA SHEET '!C94),"")</f>
        <v/>
      </c>
      <c s="229" t="str">
        <f>IFERROR(IF('STUDENT DATA SHEET '!D94="","",'STUDENT DATA SHEET '!D94),"")</f>
        <v/>
      </c>
      <c s="250" t="str">
        <f>IFERROR(IF('STUDENT DATA SHEET '!E94="","",'STUDENT DATA SHEET '!E94),"")</f>
        <v/>
      </c>
      <c s="251" t="str">
        <f>IFERROR(IF('STUDENT DATA SHEET '!F94="","",'STUDENT DATA SHEET '!F94),"")</f>
        <v/>
      </c>
      <c s="229" t="str">
        <f>IFERROR(IF('STUDENT DATA SHEET '!G94="","",'STUDENT DATA SHEET '!G94),"")</f>
        <v/>
      </c>
      <c s="229" t="str">
        <f>IFERROR(IF('STUDENT DATA SHEET '!H94="","",'STUDENT DATA SHEET '!H94),"")</f>
        <v/>
      </c>
      <c s="229" t="str">
        <f>IFERROR(UPPER(IF('STUDENT DATA SHEET '!I94="","",'STUDENT DATA SHEET '!I94)),"")</f>
        <v/>
      </c>
      <c s="229" t="str">
        <f>IFERROR(IF('STUDENT DATA SHEET '!J94="","",'STUDENT DATA SHEET '!J94),"")</f>
        <v/>
      </c>
      <c s="229" t="str">
        <f>IFERROR(IF('STUDENT DATA SHEET '!K94="","",'STUDENT DATA SHEET '!K94),"")</f>
        <v/>
      </c>
      <c s="229"/>
      <c s="102"/>
      <c s="102"/>
      <c s="102"/>
      <c s="102"/>
      <c s="102"/>
      <c s="102"/>
      <c s="102"/>
      <c s="102"/>
      <c s="102"/>
      <c s="102"/>
      <c s="102"/>
      <c s="102"/>
      <c s="102"/>
      <c s="102"/>
      <c s="102"/>
      <c s="102"/>
      <c s="102"/>
      <c s="102"/>
      <c s="102"/>
      <c s="102"/>
      <c s="102"/>
      <c s="102"/>
      <c s="102"/>
      <c s="102"/>
      <c s="102"/>
      <c s="102"/>
      <c s="102"/>
      <c s="102"/>
      <c s="102"/>
      <c s="102"/>
      <c s="102"/>
      <c s="102"/>
      <c s="89" t="str">
        <f>IF(B93="","",_xlfn.AGGREGATE(3,5,$B$6:B93))</f>
        <v/>
      </c>
      <c s="209"/>
      <c s="209"/>
      <c s="102"/>
      <c s="102"/>
      <c s="102"/>
      <c s="102"/>
      <c s="102"/>
      <c s="102"/>
      <c s="102"/>
      <c s="102"/>
      <c s="102"/>
      <c s="102"/>
      <c s="102"/>
      <c s="102"/>
      <c s="102"/>
      <c s="102"/>
      <c s="102"/>
      <c s="102"/>
      <c s="102"/>
      <c s="102"/>
      <c s="102"/>
      <c s="102"/>
      <c s="102"/>
      <c s="102"/>
      <c s="102"/>
      <c s="102"/>
      <c s="102"/>
      <c s="102"/>
      <c s="102"/>
      <c s="102"/>
      <c s="252" t="str">
        <f t="shared" si="25"/>
        <v/>
      </c>
      <c s="252" t="str">
        <f>IF($I93="","",'DEC 24'!$BZ93)</f>
        <v/>
      </c>
      <c s="253" t="str">
        <f t="shared" si="26"/>
        <v/>
      </c>
      <c s="252" t="str">
        <f t="shared" si="27"/>
        <v/>
      </c>
      <c s="252" t="str">
        <f>IF($I93="","",'DEC 24'!$CC93)</f>
        <v/>
      </c>
      <c s="253" t="str">
        <f t="shared" si="28"/>
        <v/>
      </c>
      <c s="252" t="str">
        <f t="shared" si="29"/>
        <v/>
      </c>
      <c s="252" t="str">
        <f>IF($I93="","",'DEC 24'!$CF93)</f>
        <v/>
      </c>
      <c s="253" t="str">
        <f t="shared" si="30"/>
        <v/>
      </c>
      <c s="253"/>
      <c s="306"/>
      <c s="298"/>
      <c s="298"/>
      <c s="298"/>
      <c s="254" t="str">
        <f t="shared" si="31"/>
        <v/>
      </c>
      <c s="298"/>
      <c s="298"/>
      <c s="298"/>
      <c s="298"/>
      <c s="298"/>
      <c s="298"/>
      <c s="298"/>
      <c s="298"/>
    </row>
    <row r="94" spans="1:98" ht="15.75" customHeight="1">
      <c r="A94" s="249" t="str">
        <f>IF('STUDENT DATA SHEET '!A95="","",'STUDENT DATA SHEET '!A95)</f>
        <v/>
      </c>
      <c s="229" t="str">
        <f>IFERROR(IF('STUDENT DATA SHEET '!B95="","",'STUDENT DATA SHEET '!B95),"")</f>
        <v/>
      </c>
      <c s="229" t="str">
        <f>IFERROR(IF('STUDENT DATA SHEET '!C95="","",'STUDENT DATA SHEET '!C95),"")</f>
        <v/>
      </c>
      <c s="229" t="str">
        <f>IFERROR(IF('STUDENT DATA SHEET '!D95="","",'STUDENT DATA SHEET '!D95),"")</f>
        <v/>
      </c>
      <c s="250" t="str">
        <f>IFERROR(IF('STUDENT DATA SHEET '!E95="","",'STUDENT DATA SHEET '!E95),"")</f>
        <v/>
      </c>
      <c s="251" t="str">
        <f>IFERROR(IF('STUDENT DATA SHEET '!F95="","",'STUDENT DATA SHEET '!F95),"")</f>
        <v/>
      </c>
      <c s="229" t="str">
        <f>IFERROR(IF('STUDENT DATA SHEET '!G95="","",'STUDENT DATA SHEET '!G95),"")</f>
        <v/>
      </c>
      <c s="229" t="str">
        <f>IFERROR(IF('STUDENT DATA SHEET '!H95="","",'STUDENT DATA SHEET '!H95),"")</f>
        <v/>
      </c>
      <c s="229" t="str">
        <f>IFERROR(UPPER(IF('STUDENT DATA SHEET '!I95="","",'STUDENT DATA SHEET '!I95)),"")</f>
        <v/>
      </c>
      <c s="229" t="str">
        <f>IFERROR(IF('STUDENT DATA SHEET '!J95="","",'STUDENT DATA SHEET '!J95),"")</f>
        <v/>
      </c>
      <c s="229" t="str">
        <f>IFERROR(IF('STUDENT DATA SHEET '!K95="","",'STUDENT DATA SHEET '!K95),"")</f>
        <v/>
      </c>
      <c s="229"/>
      <c s="102"/>
      <c s="102"/>
      <c s="102"/>
      <c s="102"/>
      <c s="102"/>
      <c s="102"/>
      <c s="102"/>
      <c s="102"/>
      <c s="102"/>
      <c s="102"/>
      <c s="102"/>
      <c s="102"/>
      <c s="102"/>
      <c s="102"/>
      <c s="102"/>
      <c s="102"/>
      <c s="102"/>
      <c s="102"/>
      <c s="102"/>
      <c s="102"/>
      <c s="102"/>
      <c s="102"/>
      <c s="102"/>
      <c s="102"/>
      <c s="102"/>
      <c s="102"/>
      <c s="102"/>
      <c s="102"/>
      <c s="102"/>
      <c s="102"/>
      <c s="102"/>
      <c s="102"/>
      <c s="89" t="str">
        <f>IF(B94="","",_xlfn.AGGREGATE(3,5,$B$6:B94))</f>
        <v/>
      </c>
      <c s="209"/>
      <c s="209"/>
      <c s="102"/>
      <c s="102"/>
      <c s="102"/>
      <c s="102"/>
      <c s="102"/>
      <c s="102"/>
      <c s="102"/>
      <c s="102"/>
      <c s="102"/>
      <c s="102"/>
      <c s="102"/>
      <c s="102"/>
      <c s="102"/>
      <c s="102"/>
      <c s="102"/>
      <c s="102"/>
      <c s="102"/>
      <c s="102"/>
      <c s="102"/>
      <c s="102"/>
      <c s="102"/>
      <c s="102"/>
      <c s="102"/>
      <c s="102"/>
      <c s="102"/>
      <c s="102"/>
      <c s="102"/>
      <c s="102"/>
      <c s="252" t="str">
        <f t="shared" si="25"/>
        <v/>
      </c>
      <c s="252" t="str">
        <f>IF($I94="","",'DEC 24'!$BZ94)</f>
        <v/>
      </c>
      <c s="253" t="str">
        <f t="shared" si="26"/>
        <v/>
      </c>
      <c s="252" t="str">
        <f t="shared" si="27"/>
        <v/>
      </c>
      <c s="252" t="str">
        <f>IF($I94="","",'DEC 24'!$CC94)</f>
        <v/>
      </c>
      <c s="253" t="str">
        <f t="shared" si="28"/>
        <v/>
      </c>
      <c s="252" t="str">
        <f t="shared" si="29"/>
        <v/>
      </c>
      <c s="252" t="str">
        <f>IF($I94="","",'DEC 24'!$CF94)</f>
        <v/>
      </c>
      <c s="253" t="str">
        <f t="shared" si="30"/>
        <v/>
      </c>
      <c s="253"/>
      <c s="306"/>
      <c s="298"/>
      <c s="298"/>
      <c s="298"/>
      <c s="254" t="str">
        <f t="shared" si="31"/>
        <v/>
      </c>
      <c s="298"/>
      <c s="298"/>
      <c s="298"/>
      <c s="298"/>
      <c s="298"/>
      <c s="298"/>
      <c s="298"/>
      <c s="298"/>
    </row>
    <row r="95" spans="1:98" ht="15.75" customHeight="1">
      <c r="A95" s="249" t="str">
        <f>IF('STUDENT DATA SHEET '!A96="","",'STUDENT DATA SHEET '!A96)</f>
        <v/>
      </c>
      <c s="229" t="str">
        <f>IFERROR(IF('STUDENT DATA SHEET '!B96="","",'STUDENT DATA SHEET '!B96),"")</f>
        <v/>
      </c>
      <c s="229" t="str">
        <f>IFERROR(IF('STUDENT DATA SHEET '!C96="","",'STUDENT DATA SHEET '!C96),"")</f>
        <v/>
      </c>
      <c s="229" t="str">
        <f>IFERROR(IF('STUDENT DATA SHEET '!D96="","",'STUDENT DATA SHEET '!D96),"")</f>
        <v/>
      </c>
      <c s="250" t="str">
        <f>IFERROR(IF('STUDENT DATA SHEET '!E96="","",'STUDENT DATA SHEET '!E96),"")</f>
        <v/>
      </c>
      <c s="251" t="str">
        <f>IFERROR(IF('STUDENT DATA SHEET '!F96="","",'STUDENT DATA SHEET '!F96),"")</f>
        <v/>
      </c>
      <c s="229" t="str">
        <f>IFERROR(IF('STUDENT DATA SHEET '!G96="","",'STUDENT DATA SHEET '!G96),"")</f>
        <v/>
      </c>
      <c s="229" t="str">
        <f>IFERROR(IF('STUDENT DATA SHEET '!H96="","",'STUDENT DATA SHEET '!H96),"")</f>
        <v/>
      </c>
      <c s="229" t="str">
        <f>IFERROR(UPPER(IF('STUDENT DATA SHEET '!I96="","",'STUDENT DATA SHEET '!I96)),"")</f>
        <v/>
      </c>
      <c s="229" t="str">
        <f>IFERROR(IF('STUDENT DATA SHEET '!J96="","",'STUDENT DATA SHEET '!J96),"")</f>
        <v/>
      </c>
      <c s="229" t="str">
        <f>IFERROR(IF('STUDENT DATA SHEET '!K96="","",'STUDENT DATA SHEET '!K96),"")</f>
        <v/>
      </c>
      <c s="229"/>
      <c s="102"/>
      <c s="102"/>
      <c s="102"/>
      <c s="102"/>
      <c s="102"/>
      <c s="102"/>
      <c s="102"/>
      <c s="102"/>
      <c s="102"/>
      <c s="102"/>
      <c s="102"/>
      <c s="102"/>
      <c s="102"/>
      <c s="102"/>
      <c s="102"/>
      <c s="102"/>
      <c s="102"/>
      <c s="102"/>
      <c s="102"/>
      <c s="102"/>
      <c s="102"/>
      <c s="102"/>
      <c s="102"/>
      <c s="102"/>
      <c s="102"/>
      <c s="102"/>
      <c s="102"/>
      <c s="102"/>
      <c s="102"/>
      <c s="102"/>
      <c s="102"/>
      <c s="102"/>
      <c s="89" t="str">
        <f>IF(B95="","",_xlfn.AGGREGATE(3,5,$B$6:B95))</f>
        <v/>
      </c>
      <c s="209"/>
      <c s="209"/>
      <c s="102"/>
      <c s="102"/>
      <c s="102"/>
      <c s="102"/>
      <c s="102"/>
      <c s="102"/>
      <c s="102"/>
      <c s="102"/>
      <c s="102"/>
      <c s="102"/>
      <c s="102"/>
      <c s="102"/>
      <c s="102"/>
      <c s="102"/>
      <c s="102"/>
      <c s="102"/>
      <c s="102"/>
      <c s="102"/>
      <c s="102"/>
      <c s="102"/>
      <c s="102"/>
      <c s="102"/>
      <c s="102"/>
      <c s="102"/>
      <c s="102"/>
      <c s="102"/>
      <c s="102"/>
      <c s="102"/>
      <c s="252" t="str">
        <f t="shared" si="25"/>
        <v/>
      </c>
      <c s="252" t="str">
        <f>IF($I95="","",'DEC 24'!$BZ95)</f>
        <v/>
      </c>
      <c s="253" t="str">
        <f t="shared" si="26"/>
        <v/>
      </c>
      <c s="252" t="str">
        <f t="shared" si="27"/>
        <v/>
      </c>
      <c s="252" t="str">
        <f>IF($I95="","",'DEC 24'!$CC95)</f>
        <v/>
      </c>
      <c s="253" t="str">
        <f t="shared" si="28"/>
        <v/>
      </c>
      <c s="252" t="str">
        <f t="shared" si="29"/>
        <v/>
      </c>
      <c s="252" t="str">
        <f>IF($I95="","",'DEC 24'!$CF95)</f>
        <v/>
      </c>
      <c s="253" t="str">
        <f t="shared" si="30"/>
        <v/>
      </c>
      <c s="253"/>
      <c s="306"/>
      <c s="298"/>
      <c s="298"/>
      <c s="298"/>
      <c s="254" t="str">
        <f t="shared" si="31"/>
        <v/>
      </c>
      <c s="298"/>
      <c s="298"/>
      <c s="298"/>
      <c s="298"/>
      <c s="298"/>
      <c s="298"/>
      <c s="298"/>
      <c s="298"/>
    </row>
    <row r="96" spans="1:98" ht="15.75" customHeight="1">
      <c r="A96" s="249" t="str">
        <f>IF('STUDENT DATA SHEET '!A97="","",'STUDENT DATA SHEET '!A97)</f>
        <v/>
      </c>
      <c s="229" t="str">
        <f>IFERROR(IF('STUDENT DATA SHEET '!B97="","",'STUDENT DATA SHEET '!B97),"")</f>
        <v/>
      </c>
      <c s="229" t="str">
        <f>IFERROR(IF('STUDENT DATA SHEET '!C97="","",'STUDENT DATA SHEET '!C97),"")</f>
        <v/>
      </c>
      <c s="229" t="str">
        <f>IFERROR(IF('STUDENT DATA SHEET '!D97="","",'STUDENT DATA SHEET '!D97),"")</f>
        <v/>
      </c>
      <c s="250" t="str">
        <f>IFERROR(IF('STUDENT DATA SHEET '!E97="","",'STUDENT DATA SHEET '!E97),"")</f>
        <v/>
      </c>
      <c s="251" t="str">
        <f>IFERROR(IF('STUDENT DATA SHEET '!F97="","",'STUDENT DATA SHEET '!F97),"")</f>
        <v/>
      </c>
      <c s="229" t="str">
        <f>IFERROR(IF('STUDENT DATA SHEET '!G97="","",'STUDENT DATA SHEET '!G97),"")</f>
        <v/>
      </c>
      <c s="229" t="str">
        <f>IFERROR(IF('STUDENT DATA SHEET '!H97="","",'STUDENT DATA SHEET '!H97),"")</f>
        <v/>
      </c>
      <c s="229" t="str">
        <f>IFERROR(UPPER(IF('STUDENT DATA SHEET '!I97="","",'STUDENT DATA SHEET '!I97)),"")</f>
        <v/>
      </c>
      <c s="229" t="str">
        <f>IFERROR(IF('STUDENT DATA SHEET '!J97="","",'STUDENT DATA SHEET '!J97),"")</f>
        <v/>
      </c>
      <c s="229" t="str">
        <f>IFERROR(IF('STUDENT DATA SHEET '!K97="","",'STUDENT DATA SHEET '!K97),"")</f>
        <v/>
      </c>
      <c s="229"/>
      <c s="102"/>
      <c s="102"/>
      <c s="102"/>
      <c s="102"/>
      <c s="102"/>
      <c s="102"/>
      <c s="102"/>
      <c s="102"/>
      <c s="102"/>
      <c s="102"/>
      <c s="102"/>
      <c s="102"/>
      <c s="102"/>
      <c s="102"/>
      <c s="102"/>
      <c s="102"/>
      <c s="102"/>
      <c s="102"/>
      <c s="102"/>
      <c s="102"/>
      <c s="102"/>
      <c s="102"/>
      <c s="102"/>
      <c s="102"/>
      <c s="102"/>
      <c s="102"/>
      <c s="102"/>
      <c s="102"/>
      <c s="102"/>
      <c s="102"/>
      <c s="102"/>
      <c s="102"/>
      <c s="89" t="str">
        <f>IF(B96="","",_xlfn.AGGREGATE(3,5,$B$6:B96))</f>
        <v/>
      </c>
      <c s="209"/>
      <c s="209"/>
      <c s="102"/>
      <c s="102"/>
      <c s="102"/>
      <c s="102"/>
      <c s="102"/>
      <c s="102"/>
      <c s="102"/>
      <c s="102"/>
      <c s="102"/>
      <c s="102"/>
      <c s="102"/>
      <c s="102"/>
      <c s="102"/>
      <c s="102"/>
      <c s="102"/>
      <c s="102"/>
      <c s="102"/>
      <c s="102"/>
      <c s="102"/>
      <c s="102"/>
      <c s="102"/>
      <c s="102"/>
      <c s="102"/>
      <c s="102"/>
      <c s="102"/>
      <c s="102"/>
      <c s="102"/>
      <c s="102"/>
      <c s="252" t="str">
        <f t="shared" si="25"/>
        <v/>
      </c>
      <c s="252" t="str">
        <f>IF($I96="","",'DEC 24'!$BZ96)</f>
        <v/>
      </c>
      <c s="253" t="str">
        <f t="shared" si="26"/>
        <v/>
      </c>
      <c s="252" t="str">
        <f t="shared" si="27"/>
        <v/>
      </c>
      <c s="252" t="str">
        <f>IF($I96="","",'DEC 24'!$CC96)</f>
        <v/>
      </c>
      <c s="253" t="str">
        <f t="shared" si="28"/>
        <v/>
      </c>
      <c s="252" t="str">
        <f t="shared" si="29"/>
        <v/>
      </c>
      <c s="252" t="str">
        <f>IF($I96="","",'DEC 24'!$CF96)</f>
        <v/>
      </c>
      <c s="253" t="str">
        <f t="shared" si="30"/>
        <v/>
      </c>
      <c s="253"/>
      <c s="306"/>
      <c s="298"/>
      <c s="298"/>
      <c s="298"/>
      <c s="254" t="str">
        <f t="shared" si="31"/>
        <v/>
      </c>
      <c s="298"/>
      <c s="298"/>
      <c s="298"/>
      <c s="298"/>
      <c s="298"/>
      <c s="298"/>
      <c s="298"/>
      <c s="298"/>
    </row>
    <row r="97" spans="1:98" ht="15.75" customHeight="1">
      <c r="A97" s="249" t="str">
        <f>IF('STUDENT DATA SHEET '!A98="","",'STUDENT DATA SHEET '!A98)</f>
        <v/>
      </c>
      <c s="229" t="str">
        <f>IFERROR(IF('STUDENT DATA SHEET '!B98="","",'STUDENT DATA SHEET '!B98),"")</f>
        <v/>
      </c>
      <c s="229" t="str">
        <f>IFERROR(IF('STUDENT DATA SHEET '!C98="","",'STUDENT DATA SHEET '!C98),"")</f>
        <v/>
      </c>
      <c s="229" t="str">
        <f>IFERROR(IF('STUDENT DATA SHEET '!D98="","",'STUDENT DATA SHEET '!D98),"")</f>
        <v/>
      </c>
      <c s="250" t="str">
        <f>IFERROR(IF('STUDENT DATA SHEET '!E98="","",'STUDENT DATA SHEET '!E98),"")</f>
        <v/>
      </c>
      <c s="251" t="str">
        <f>IFERROR(IF('STUDENT DATA SHEET '!F98="","",'STUDENT DATA SHEET '!F98),"")</f>
        <v/>
      </c>
      <c s="229" t="str">
        <f>IFERROR(IF('STUDENT DATA SHEET '!G98="","",'STUDENT DATA SHEET '!G98),"")</f>
        <v/>
      </c>
      <c s="229" t="str">
        <f>IFERROR(IF('STUDENT DATA SHEET '!H98="","",'STUDENT DATA SHEET '!H98),"")</f>
        <v/>
      </c>
      <c s="229" t="str">
        <f>IFERROR(UPPER(IF('STUDENT DATA SHEET '!I98="","",'STUDENT DATA SHEET '!I98)),"")</f>
        <v/>
      </c>
      <c s="229" t="str">
        <f>IFERROR(IF('STUDENT DATA SHEET '!J98="","",'STUDENT DATA SHEET '!J98),"")</f>
        <v/>
      </c>
      <c s="229" t="str">
        <f>IFERROR(IF('STUDENT DATA SHEET '!K98="","",'STUDENT DATA SHEET '!K98),"")</f>
        <v/>
      </c>
      <c s="229"/>
      <c s="102"/>
      <c s="102"/>
      <c s="102"/>
      <c s="102"/>
      <c s="102"/>
      <c s="102"/>
      <c s="102"/>
      <c s="102"/>
      <c s="102"/>
      <c s="102"/>
      <c s="102"/>
      <c s="102"/>
      <c s="102"/>
      <c s="102"/>
      <c s="102"/>
      <c s="102"/>
      <c s="102"/>
      <c s="102"/>
      <c s="102"/>
      <c s="102"/>
      <c s="102"/>
      <c s="102"/>
      <c s="102"/>
      <c s="102"/>
      <c s="102"/>
      <c s="102"/>
      <c s="102"/>
      <c s="102"/>
      <c s="102"/>
      <c s="102"/>
      <c s="102"/>
      <c s="102"/>
      <c s="89" t="str">
        <f>IF(B97="","",_xlfn.AGGREGATE(3,5,$B$6:B97))</f>
        <v/>
      </c>
      <c s="209"/>
      <c s="209"/>
      <c s="102"/>
      <c s="102"/>
      <c s="102"/>
      <c s="102"/>
      <c s="102"/>
      <c s="102"/>
      <c s="102"/>
      <c s="102"/>
      <c s="102"/>
      <c s="102"/>
      <c s="102"/>
      <c s="102"/>
      <c s="102"/>
      <c s="102"/>
      <c s="102"/>
      <c s="102"/>
      <c s="102"/>
      <c s="102"/>
      <c s="102"/>
      <c s="102"/>
      <c s="102"/>
      <c s="102"/>
      <c s="102"/>
      <c s="102"/>
      <c s="102"/>
      <c s="102"/>
      <c s="102"/>
      <c s="102"/>
      <c s="252" t="str">
        <f t="shared" si="25"/>
        <v/>
      </c>
      <c s="252" t="str">
        <f>IF($I97="","",'DEC 24'!$BZ97)</f>
        <v/>
      </c>
      <c s="253" t="str">
        <f t="shared" si="26"/>
        <v/>
      </c>
      <c s="252" t="str">
        <f t="shared" si="27"/>
        <v/>
      </c>
      <c s="252" t="str">
        <f>IF($I97="","",'DEC 24'!$CC97)</f>
        <v/>
      </c>
      <c s="253" t="str">
        <f t="shared" si="28"/>
        <v/>
      </c>
      <c s="252" t="str">
        <f t="shared" si="29"/>
        <v/>
      </c>
      <c s="252" t="str">
        <f>IF($I97="","",'DEC 24'!$CF97)</f>
        <v/>
      </c>
      <c s="253" t="str">
        <f t="shared" si="30"/>
        <v/>
      </c>
      <c s="253"/>
      <c s="306"/>
      <c s="298"/>
      <c s="298"/>
      <c s="298"/>
      <c s="254" t="str">
        <f t="shared" si="31"/>
        <v/>
      </c>
      <c s="298"/>
      <c s="298"/>
      <c s="298"/>
      <c s="298"/>
      <c s="298"/>
      <c s="298"/>
      <c s="298"/>
      <c s="298"/>
    </row>
    <row r="98" spans="1:98" ht="15.75" customHeight="1">
      <c r="A98" s="249" t="str">
        <f>IF('STUDENT DATA SHEET '!A99="","",'STUDENT DATA SHEET '!A99)</f>
        <v/>
      </c>
      <c s="229" t="str">
        <f>IFERROR(IF('STUDENT DATA SHEET '!B99="","",'STUDENT DATA SHEET '!B99),"")</f>
        <v/>
      </c>
      <c s="229" t="str">
        <f>IFERROR(IF('STUDENT DATA SHEET '!C99="","",'STUDENT DATA SHEET '!C99),"")</f>
        <v/>
      </c>
      <c s="229" t="str">
        <f>IFERROR(IF('STUDENT DATA SHEET '!D99="","",'STUDENT DATA SHEET '!D99),"")</f>
        <v/>
      </c>
      <c s="250" t="str">
        <f>IFERROR(IF('STUDENT DATA SHEET '!E99="","",'STUDENT DATA SHEET '!E99),"")</f>
        <v/>
      </c>
      <c s="251" t="str">
        <f>IFERROR(IF('STUDENT DATA SHEET '!F99="","",'STUDENT DATA SHEET '!F99),"")</f>
        <v/>
      </c>
      <c s="229" t="str">
        <f>IFERROR(IF('STUDENT DATA SHEET '!G99="","",'STUDENT DATA SHEET '!G99),"")</f>
        <v/>
      </c>
      <c s="229" t="str">
        <f>IFERROR(IF('STUDENT DATA SHEET '!H99="","",'STUDENT DATA SHEET '!H99),"")</f>
        <v/>
      </c>
      <c s="229" t="str">
        <f>IFERROR(UPPER(IF('STUDENT DATA SHEET '!I99="","",'STUDENT DATA SHEET '!I99)),"")</f>
        <v/>
      </c>
      <c s="229" t="str">
        <f>IFERROR(IF('STUDENT DATA SHEET '!J99="","",'STUDENT DATA SHEET '!J99),"")</f>
        <v/>
      </c>
      <c s="229" t="str">
        <f>IFERROR(IF('STUDENT DATA SHEET '!K99="","",'STUDENT DATA SHEET '!K99),"")</f>
        <v/>
      </c>
      <c s="229"/>
      <c s="102"/>
      <c s="102"/>
      <c s="102"/>
      <c s="102"/>
      <c s="102"/>
      <c s="102"/>
      <c s="102"/>
      <c s="102"/>
      <c s="102"/>
      <c s="102"/>
      <c s="102"/>
      <c s="102"/>
      <c s="102"/>
      <c s="102"/>
      <c s="102"/>
      <c s="102"/>
      <c s="102"/>
      <c s="102"/>
      <c s="102"/>
      <c s="102"/>
      <c s="102"/>
      <c s="102"/>
      <c s="102"/>
      <c s="102"/>
      <c s="102"/>
      <c s="102"/>
      <c s="102"/>
      <c s="102"/>
      <c s="102"/>
      <c s="102"/>
      <c s="102"/>
      <c s="102"/>
      <c s="89" t="str">
        <f>IF(B98="","",_xlfn.AGGREGATE(3,5,$B$6:B98))</f>
        <v/>
      </c>
      <c s="209"/>
      <c s="209"/>
      <c s="102"/>
      <c s="102"/>
      <c s="102"/>
      <c s="102"/>
      <c s="102"/>
      <c s="102"/>
      <c s="102"/>
      <c s="102"/>
      <c s="102"/>
      <c s="102"/>
      <c s="102"/>
      <c s="102"/>
      <c s="102"/>
      <c s="102"/>
      <c s="102"/>
      <c s="102"/>
      <c s="102"/>
      <c s="102"/>
      <c s="102"/>
      <c s="102"/>
      <c s="102"/>
      <c s="102"/>
      <c s="102"/>
      <c s="102"/>
      <c s="102"/>
      <c s="102"/>
      <c s="102"/>
      <c s="102"/>
      <c s="252" t="str">
        <f t="shared" si="25"/>
        <v/>
      </c>
      <c s="252" t="str">
        <f>IF($I98="","",'DEC 24'!$BZ98)</f>
        <v/>
      </c>
      <c s="253" t="str">
        <f t="shared" si="26"/>
        <v/>
      </c>
      <c s="252" t="str">
        <f t="shared" si="27"/>
        <v/>
      </c>
      <c s="252" t="str">
        <f>IF($I98="","",'DEC 24'!$CC98)</f>
        <v/>
      </c>
      <c s="253" t="str">
        <f t="shared" si="28"/>
        <v/>
      </c>
      <c s="252" t="str">
        <f t="shared" si="29"/>
        <v/>
      </c>
      <c s="252" t="str">
        <f>IF($I98="","",'DEC 24'!$CF98)</f>
        <v/>
      </c>
      <c s="253" t="str">
        <f t="shared" si="30"/>
        <v/>
      </c>
      <c s="253"/>
      <c s="306"/>
      <c s="298"/>
      <c s="298"/>
      <c s="298"/>
      <c s="254" t="str">
        <f t="shared" si="31"/>
        <v/>
      </c>
      <c s="298"/>
      <c s="298"/>
      <c s="298"/>
      <c s="298"/>
      <c s="298"/>
      <c s="298"/>
      <c s="298"/>
      <c s="298"/>
    </row>
    <row r="99" spans="1:98" ht="15.75" customHeight="1">
      <c r="A99" s="249" t="str">
        <f>IF('STUDENT DATA SHEET '!A100="","",'STUDENT DATA SHEET '!A100)</f>
        <v/>
      </c>
      <c s="229" t="str">
        <f>IFERROR(IF('STUDENT DATA SHEET '!B100="","",'STUDENT DATA SHEET '!B100),"")</f>
        <v/>
      </c>
      <c s="229" t="str">
        <f>IFERROR(IF('STUDENT DATA SHEET '!C100="","",'STUDENT DATA SHEET '!C100),"")</f>
        <v/>
      </c>
      <c s="229" t="str">
        <f>IFERROR(IF('STUDENT DATA SHEET '!D100="","",'STUDENT DATA SHEET '!D100),"")</f>
        <v/>
      </c>
      <c s="250" t="str">
        <f>IFERROR(IF('STUDENT DATA SHEET '!E100="","",'STUDENT DATA SHEET '!E100),"")</f>
        <v/>
      </c>
      <c s="251" t="str">
        <f>IFERROR(IF('STUDENT DATA SHEET '!F100="","",'STUDENT DATA SHEET '!F100),"")</f>
        <v/>
      </c>
      <c s="229" t="str">
        <f>IFERROR(IF('STUDENT DATA SHEET '!G100="","",'STUDENT DATA SHEET '!G100),"")</f>
        <v/>
      </c>
      <c s="229" t="str">
        <f>IFERROR(IF('STUDENT DATA SHEET '!H100="","",'STUDENT DATA SHEET '!H100),"")</f>
        <v/>
      </c>
      <c s="229" t="str">
        <f>IFERROR(UPPER(IF('STUDENT DATA SHEET '!I100="","",'STUDENT DATA SHEET '!I100)),"")</f>
        <v/>
      </c>
      <c s="229" t="str">
        <f>IFERROR(IF('STUDENT DATA SHEET '!J100="","",'STUDENT DATA SHEET '!J100),"")</f>
        <v/>
      </c>
      <c s="229" t="str">
        <f>IFERROR(IF('STUDENT DATA SHEET '!K100="","",'STUDENT DATA SHEET '!K100),"")</f>
        <v/>
      </c>
      <c s="229"/>
      <c s="102"/>
      <c s="102"/>
      <c s="102"/>
      <c s="102"/>
      <c s="102"/>
      <c s="102"/>
      <c s="102"/>
      <c s="102"/>
      <c s="102"/>
      <c s="102"/>
      <c s="102"/>
      <c s="102"/>
      <c s="102"/>
      <c s="102"/>
      <c s="102"/>
      <c s="102"/>
      <c s="102"/>
      <c s="102"/>
      <c s="102"/>
      <c s="102"/>
      <c s="102"/>
      <c s="102"/>
      <c s="102"/>
      <c s="102"/>
      <c s="102"/>
      <c s="102"/>
      <c s="102"/>
      <c s="102"/>
      <c s="102"/>
      <c s="102"/>
      <c s="102"/>
      <c s="102"/>
      <c s="89" t="str">
        <f>IF(B99="","",_xlfn.AGGREGATE(3,5,$B$6:B99))</f>
        <v/>
      </c>
      <c s="209"/>
      <c s="209"/>
      <c s="102"/>
      <c s="102"/>
      <c s="102"/>
      <c s="102"/>
      <c s="102"/>
      <c s="102"/>
      <c s="102"/>
      <c s="102"/>
      <c s="102"/>
      <c s="102"/>
      <c s="102"/>
      <c s="102"/>
      <c s="102"/>
      <c s="102"/>
      <c s="102"/>
      <c s="102"/>
      <c s="102"/>
      <c s="102"/>
      <c s="102"/>
      <c s="102"/>
      <c s="102"/>
      <c s="102"/>
      <c s="102"/>
      <c s="102"/>
      <c s="102"/>
      <c s="102"/>
      <c s="102"/>
      <c s="102"/>
      <c s="252" t="str">
        <f t="shared" si="25"/>
        <v/>
      </c>
      <c s="252" t="str">
        <f>IF($I99="","",'DEC 24'!$BZ99)</f>
        <v/>
      </c>
      <c s="253" t="str">
        <f t="shared" si="26"/>
        <v/>
      </c>
      <c s="252" t="str">
        <f t="shared" si="27"/>
        <v/>
      </c>
      <c s="252" t="str">
        <f>IF($I99="","",'DEC 24'!$CC99)</f>
        <v/>
      </c>
      <c s="253" t="str">
        <f t="shared" si="28"/>
        <v/>
      </c>
      <c s="252" t="str">
        <f t="shared" si="29"/>
        <v/>
      </c>
      <c s="252" t="str">
        <f>IF($I99="","",'DEC 24'!$CF99)</f>
        <v/>
      </c>
      <c s="253" t="str">
        <f t="shared" si="30"/>
        <v/>
      </c>
      <c s="253"/>
      <c s="306"/>
      <c s="298"/>
      <c s="298"/>
      <c s="298"/>
      <c s="254" t="str">
        <f t="shared" si="31"/>
        <v/>
      </c>
      <c s="298"/>
      <c s="298"/>
      <c s="298"/>
      <c s="298"/>
      <c s="298"/>
      <c s="298"/>
      <c s="298"/>
      <c s="298"/>
    </row>
    <row r="100" spans="1:98" ht="15.75" customHeight="1">
      <c r="A100" s="249" t="str">
        <f>IF('STUDENT DATA SHEET '!A101="","",'STUDENT DATA SHEET '!A101)</f>
        <v/>
      </c>
      <c s="229" t="str">
        <f>IFERROR(IF('STUDENT DATA SHEET '!B101="","",'STUDENT DATA SHEET '!B101),"")</f>
        <v/>
      </c>
      <c s="229" t="str">
        <f>IFERROR(IF('STUDENT DATA SHEET '!C101="","",'STUDENT DATA SHEET '!C101),"")</f>
        <v/>
      </c>
      <c s="229" t="str">
        <f>IFERROR(IF('STUDENT DATA SHEET '!D101="","",'STUDENT DATA SHEET '!D101),"")</f>
        <v/>
      </c>
      <c s="250" t="str">
        <f>IFERROR(IF('STUDENT DATA SHEET '!E101="","",'STUDENT DATA SHEET '!E101),"")</f>
        <v/>
      </c>
      <c s="251" t="str">
        <f>IFERROR(IF('STUDENT DATA SHEET '!F101="","",'STUDENT DATA SHEET '!F101),"")</f>
        <v/>
      </c>
      <c s="229" t="str">
        <f>IFERROR(IF('STUDENT DATA SHEET '!G101="","",'STUDENT DATA SHEET '!G101),"")</f>
        <v/>
      </c>
      <c s="229" t="str">
        <f>IFERROR(IF('STUDENT DATA SHEET '!H101="","",'STUDENT DATA SHEET '!H101),"")</f>
        <v/>
      </c>
      <c s="229" t="str">
        <f>IFERROR(UPPER(IF('STUDENT DATA SHEET '!I101="","",'STUDENT DATA SHEET '!I101)),"")</f>
        <v/>
      </c>
      <c s="229" t="str">
        <f>IFERROR(IF('STUDENT DATA SHEET '!J101="","",'STUDENT DATA SHEET '!J101),"")</f>
        <v/>
      </c>
      <c s="229" t="str">
        <f>IFERROR(IF('STUDENT DATA SHEET '!K101="","",'STUDENT DATA SHEET '!K101),"")</f>
        <v/>
      </c>
      <c s="229"/>
      <c s="102"/>
      <c s="102"/>
      <c s="102"/>
      <c s="102"/>
      <c s="102"/>
      <c s="102"/>
      <c s="102"/>
      <c s="102"/>
      <c s="102"/>
      <c s="102"/>
      <c s="102"/>
      <c s="102"/>
      <c s="102"/>
      <c s="102"/>
      <c s="102"/>
      <c s="102"/>
      <c s="102"/>
      <c s="102"/>
      <c s="102"/>
      <c s="102"/>
      <c s="102"/>
      <c s="102"/>
      <c s="102"/>
      <c s="102"/>
      <c s="102"/>
      <c s="102"/>
      <c s="102"/>
      <c s="102"/>
      <c s="102"/>
      <c s="102"/>
      <c s="102"/>
      <c s="102"/>
      <c s="89" t="str">
        <f>IF(B100="","",_xlfn.AGGREGATE(3,5,$B$6:B100))</f>
        <v/>
      </c>
      <c s="209"/>
      <c s="209"/>
      <c s="102"/>
      <c s="102"/>
      <c s="102"/>
      <c s="102"/>
      <c s="102"/>
      <c s="102"/>
      <c s="102"/>
      <c s="102"/>
      <c s="102"/>
      <c s="102"/>
      <c s="102"/>
      <c s="102"/>
      <c s="102"/>
      <c s="102"/>
      <c s="102"/>
      <c s="102"/>
      <c s="102"/>
      <c s="102"/>
      <c s="102"/>
      <c s="102"/>
      <c s="102"/>
      <c s="102"/>
      <c s="102"/>
      <c s="102"/>
      <c s="102"/>
      <c s="102"/>
      <c s="102"/>
      <c s="102"/>
      <c s="252" t="str">
        <f t="shared" si="25"/>
        <v/>
      </c>
      <c s="252" t="str">
        <f>IF($I100="","",'DEC 24'!$BZ100)</f>
        <v/>
      </c>
      <c s="253" t="str">
        <f t="shared" si="26"/>
        <v/>
      </c>
      <c s="252" t="str">
        <f t="shared" si="27"/>
        <v/>
      </c>
      <c s="252" t="str">
        <f>IF($I100="","",'DEC 24'!$CC100)</f>
        <v/>
      </c>
      <c s="253" t="str">
        <f t="shared" si="28"/>
        <v/>
      </c>
      <c s="252" t="str">
        <f t="shared" si="29"/>
        <v/>
      </c>
      <c s="252" t="str">
        <f>IF($I100="","",'DEC 24'!$CF100)</f>
        <v/>
      </c>
      <c s="253" t="str">
        <f t="shared" si="30"/>
        <v/>
      </c>
      <c s="253"/>
      <c s="306"/>
      <c s="298"/>
      <c s="298"/>
      <c s="298"/>
      <c s="254" t="str">
        <f t="shared" si="31"/>
        <v/>
      </c>
      <c s="298"/>
      <c s="298"/>
      <c s="298"/>
      <c s="298"/>
      <c s="298"/>
      <c s="298"/>
      <c s="298"/>
      <c s="298"/>
    </row>
    <row r="101" spans="1:98" ht="15.75" customHeight="1">
      <c r="A101" s="249" t="str">
        <f>IF('STUDENT DATA SHEET '!A102="","",'STUDENT DATA SHEET '!A102)</f>
        <v/>
      </c>
      <c s="229" t="str">
        <f>IFERROR(IF('STUDENT DATA SHEET '!B102="","",'STUDENT DATA SHEET '!B102),"")</f>
        <v/>
      </c>
      <c s="229" t="str">
        <f>IFERROR(IF('STUDENT DATA SHEET '!C102="","",'STUDENT DATA SHEET '!C102),"")</f>
        <v/>
      </c>
      <c s="229" t="str">
        <f>IFERROR(IF('STUDENT DATA SHEET '!D102="","",'STUDENT DATA SHEET '!D102),"")</f>
        <v/>
      </c>
      <c s="250" t="str">
        <f>IFERROR(IF('STUDENT DATA SHEET '!E102="","",'STUDENT DATA SHEET '!E102),"")</f>
        <v/>
      </c>
      <c s="251" t="str">
        <f>IFERROR(IF('STUDENT DATA SHEET '!F102="","",'STUDENT DATA SHEET '!F102),"")</f>
        <v/>
      </c>
      <c s="229" t="str">
        <f>IFERROR(IF('STUDENT DATA SHEET '!G102="","",'STUDENT DATA SHEET '!G102),"")</f>
        <v/>
      </c>
      <c s="229" t="str">
        <f>IFERROR(IF('STUDENT DATA SHEET '!H102="","",'STUDENT DATA SHEET '!H102),"")</f>
        <v/>
      </c>
      <c s="229" t="str">
        <f>IFERROR(UPPER(IF('STUDENT DATA SHEET '!I102="","",'STUDENT DATA SHEET '!I102)),"")</f>
        <v/>
      </c>
      <c s="229" t="str">
        <f>IFERROR(IF('STUDENT DATA SHEET '!J102="","",'STUDENT DATA SHEET '!J102),"")</f>
        <v/>
      </c>
      <c s="229" t="str">
        <f>IFERROR(IF('STUDENT DATA SHEET '!K102="","",'STUDENT DATA SHEET '!K102),"")</f>
        <v/>
      </c>
      <c s="229"/>
      <c s="102"/>
      <c s="102"/>
      <c s="102"/>
      <c s="102"/>
      <c s="102"/>
      <c s="102"/>
      <c s="102"/>
      <c s="102"/>
      <c s="102"/>
      <c s="102"/>
      <c s="102"/>
      <c s="102"/>
      <c s="102"/>
      <c s="102"/>
      <c s="102"/>
      <c s="102"/>
      <c s="102"/>
      <c s="102"/>
      <c s="102"/>
      <c s="102"/>
      <c s="102"/>
      <c s="102"/>
      <c s="102"/>
      <c s="102"/>
      <c s="102"/>
      <c s="102"/>
      <c s="102"/>
      <c s="102"/>
      <c s="102"/>
      <c s="102"/>
      <c s="102"/>
      <c s="102"/>
      <c s="89" t="str">
        <f>IF(B101="","",_xlfn.AGGREGATE(3,5,$B$6:B101))</f>
        <v/>
      </c>
      <c s="209"/>
      <c s="209"/>
      <c s="102"/>
      <c s="102"/>
      <c s="102"/>
      <c s="102"/>
      <c s="102"/>
      <c s="102"/>
      <c s="102"/>
      <c s="102"/>
      <c s="102"/>
      <c s="102"/>
      <c s="102"/>
      <c s="102"/>
      <c s="102"/>
      <c s="102"/>
      <c s="102"/>
      <c s="102"/>
      <c s="102"/>
      <c s="102"/>
      <c s="102"/>
      <c s="102"/>
      <c s="102"/>
      <c s="102"/>
      <c s="102"/>
      <c s="102"/>
      <c s="102"/>
      <c s="102"/>
      <c s="102"/>
      <c s="102"/>
      <c s="252" t="str">
        <f t="shared" si="25"/>
        <v/>
      </c>
      <c s="252" t="str">
        <f>IF($I101="","",'DEC 24'!$BZ101)</f>
        <v/>
      </c>
      <c s="253" t="str">
        <f t="shared" si="26"/>
        <v/>
      </c>
      <c s="252" t="str">
        <f t="shared" si="27"/>
        <v/>
      </c>
      <c s="252" t="str">
        <f>IF($I101="","",'DEC 24'!$CC101)</f>
        <v/>
      </c>
      <c s="253" t="str">
        <f t="shared" si="28"/>
        <v/>
      </c>
      <c s="252" t="str">
        <f t="shared" si="29"/>
        <v/>
      </c>
      <c s="252" t="str">
        <f>IF($I101="","",'DEC 24'!$CF101)</f>
        <v/>
      </c>
      <c s="253" t="str">
        <f t="shared" si="30"/>
        <v/>
      </c>
      <c s="253"/>
      <c s="306"/>
      <c s="298"/>
      <c s="298"/>
      <c s="298"/>
      <c s="254" t="str">
        <f t="shared" si="31"/>
        <v/>
      </c>
      <c s="298"/>
      <c s="298"/>
      <c s="298"/>
      <c s="298"/>
      <c s="298"/>
      <c s="298"/>
      <c s="298"/>
      <c s="298"/>
    </row>
    <row r="102" spans="1:98" ht="15.75" customHeight="1">
      <c r="A102" s="249" t="str">
        <f>IF('STUDENT DATA SHEET '!A103="","",'STUDENT DATA SHEET '!A103)</f>
        <v/>
      </c>
      <c s="229" t="str">
        <f>IFERROR(IF('STUDENT DATA SHEET '!B103="","",'STUDENT DATA SHEET '!B103),"")</f>
        <v/>
      </c>
      <c s="229" t="str">
        <f>IFERROR(IF('STUDENT DATA SHEET '!C103="","",'STUDENT DATA SHEET '!C103),"")</f>
        <v/>
      </c>
      <c s="229" t="str">
        <f>IFERROR(IF('STUDENT DATA SHEET '!D103="","",'STUDENT DATA SHEET '!D103),"")</f>
        <v/>
      </c>
      <c s="250" t="str">
        <f>IFERROR(IF('STUDENT DATA SHEET '!E103="","",'STUDENT DATA SHEET '!E103),"")</f>
        <v/>
      </c>
      <c s="251" t="str">
        <f>IFERROR(IF('STUDENT DATA SHEET '!F103="","",'STUDENT DATA SHEET '!F103),"")</f>
        <v/>
      </c>
      <c s="229" t="str">
        <f>IFERROR(IF('STUDENT DATA SHEET '!G103="","",'STUDENT DATA SHEET '!G103),"")</f>
        <v/>
      </c>
      <c s="229" t="str">
        <f>IFERROR(IF('STUDENT DATA SHEET '!H103="","",'STUDENT DATA SHEET '!H103),"")</f>
        <v/>
      </c>
      <c s="229" t="str">
        <f>IFERROR(UPPER(IF('STUDENT DATA SHEET '!I103="","",'STUDENT DATA SHEET '!I103)),"")</f>
        <v/>
      </c>
      <c s="229" t="str">
        <f>IFERROR(IF('STUDENT DATA SHEET '!J103="","",'STUDENT DATA SHEET '!J103),"")</f>
        <v/>
      </c>
      <c s="229" t="str">
        <f>IFERROR(IF('STUDENT DATA SHEET '!K103="","",'STUDENT DATA SHEET '!K103),"")</f>
        <v/>
      </c>
      <c s="229"/>
      <c s="102"/>
      <c s="102"/>
      <c s="102"/>
      <c s="102"/>
      <c s="102"/>
      <c s="102"/>
      <c s="102"/>
      <c s="102"/>
      <c s="102"/>
      <c s="102"/>
      <c s="102"/>
      <c s="102"/>
      <c s="102"/>
      <c s="102"/>
      <c s="102"/>
      <c s="102"/>
      <c s="102"/>
      <c s="102"/>
      <c s="102"/>
      <c s="102"/>
      <c s="102"/>
      <c s="102"/>
      <c s="102"/>
      <c s="102"/>
      <c s="102"/>
      <c s="102"/>
      <c s="102"/>
      <c s="102"/>
      <c s="102"/>
      <c s="102"/>
      <c s="102"/>
      <c s="102"/>
      <c s="89" t="str">
        <f>IF(B102="","",_xlfn.AGGREGATE(3,5,$B$6:B102))</f>
        <v/>
      </c>
      <c s="209"/>
      <c s="209"/>
      <c s="102"/>
      <c s="102"/>
      <c s="102"/>
      <c s="102"/>
      <c s="102"/>
      <c s="102"/>
      <c s="102"/>
      <c s="102"/>
      <c s="102"/>
      <c s="102"/>
      <c s="102"/>
      <c s="102"/>
      <c s="102"/>
      <c s="102"/>
      <c s="102"/>
      <c s="102"/>
      <c s="102"/>
      <c s="102"/>
      <c s="102"/>
      <c s="102"/>
      <c s="102"/>
      <c s="102"/>
      <c s="102"/>
      <c s="102"/>
      <c s="102"/>
      <c s="102"/>
      <c s="102"/>
      <c s="102"/>
      <c s="252" t="str">
        <f t="shared" si="25"/>
        <v/>
      </c>
      <c s="252" t="str">
        <f>IF($I102="","",'DEC 24'!$BZ102)</f>
        <v/>
      </c>
      <c s="253" t="str">
        <f t="shared" si="26"/>
        <v/>
      </c>
      <c s="252" t="str">
        <f t="shared" si="27"/>
        <v/>
      </c>
      <c s="252" t="str">
        <f>IF($I102="","",'DEC 24'!$CC102)</f>
        <v/>
      </c>
      <c s="253" t="str">
        <f t="shared" si="28"/>
        <v/>
      </c>
      <c s="252" t="str">
        <f t="shared" si="29"/>
        <v/>
      </c>
      <c s="252" t="str">
        <f>IF($I102="","",'DEC 24'!$CF102)</f>
        <v/>
      </c>
      <c s="253" t="str">
        <f t="shared" si="30"/>
        <v/>
      </c>
      <c s="253"/>
      <c s="306"/>
      <c s="298"/>
      <c s="298"/>
      <c s="298"/>
      <c s="254" t="str">
        <f t="shared" si="31"/>
        <v/>
      </c>
      <c s="298"/>
      <c s="298"/>
      <c s="298"/>
      <c s="298"/>
      <c s="298"/>
      <c s="298"/>
      <c s="298"/>
      <c s="298"/>
    </row>
    <row r="103" spans="1:98" ht="15.75" customHeight="1">
      <c r="A103" s="249" t="str">
        <f>IF('STUDENT DATA SHEET '!A104="","",'STUDENT DATA SHEET '!A104)</f>
        <v/>
      </c>
      <c s="229" t="str">
        <f>IFERROR(IF('STUDENT DATA SHEET '!B104="","",'STUDENT DATA SHEET '!B104),"")</f>
        <v/>
      </c>
      <c s="229" t="str">
        <f>IFERROR(IF('STUDENT DATA SHEET '!C104="","",'STUDENT DATA SHEET '!C104),"")</f>
        <v/>
      </c>
      <c s="229" t="str">
        <f>IFERROR(IF('STUDENT DATA SHEET '!D104="","",'STUDENT DATA SHEET '!D104),"")</f>
        <v/>
      </c>
      <c s="250" t="str">
        <f>IFERROR(IF('STUDENT DATA SHEET '!E104="","",'STUDENT DATA SHEET '!E104),"")</f>
        <v/>
      </c>
      <c s="251" t="str">
        <f>IFERROR(IF('STUDENT DATA SHEET '!F104="","",'STUDENT DATA SHEET '!F104),"")</f>
        <v/>
      </c>
      <c s="229" t="str">
        <f>IFERROR(IF('STUDENT DATA SHEET '!G104="","",'STUDENT DATA SHEET '!G104),"")</f>
        <v/>
      </c>
      <c s="229" t="str">
        <f>IFERROR(IF('STUDENT DATA SHEET '!H104="","",'STUDENT DATA SHEET '!H104),"")</f>
        <v/>
      </c>
      <c s="229" t="str">
        <f>IFERROR(UPPER(IF('STUDENT DATA SHEET '!I104="","",'STUDENT DATA SHEET '!I104)),"")</f>
        <v/>
      </c>
      <c s="229" t="str">
        <f>IFERROR(IF('STUDENT DATA SHEET '!J104="","",'STUDENT DATA SHEET '!J104),"")</f>
        <v/>
      </c>
      <c s="229" t="str">
        <f>IFERROR(IF('STUDENT DATA SHEET '!K104="","",'STUDENT DATA SHEET '!K104),"")</f>
        <v/>
      </c>
      <c s="229"/>
      <c s="102"/>
      <c s="102"/>
      <c s="102"/>
      <c s="102"/>
      <c s="102"/>
      <c s="102"/>
      <c s="102"/>
      <c s="102"/>
      <c s="102"/>
      <c s="102"/>
      <c s="102"/>
      <c s="102"/>
      <c s="102"/>
      <c s="102"/>
      <c s="102"/>
      <c s="102"/>
      <c s="102"/>
      <c s="102"/>
      <c s="102"/>
      <c s="102"/>
      <c s="102"/>
      <c s="102"/>
      <c s="102"/>
      <c s="102"/>
      <c s="102"/>
      <c s="102"/>
      <c s="102"/>
      <c s="102"/>
      <c s="102"/>
      <c s="102"/>
      <c s="102"/>
      <c s="102"/>
      <c s="89" t="str">
        <f>IF(B103="","",_xlfn.AGGREGATE(3,5,$B$6:B103))</f>
        <v/>
      </c>
      <c s="209"/>
      <c s="209"/>
      <c s="102"/>
      <c s="102"/>
      <c s="102"/>
      <c s="102"/>
      <c s="102"/>
      <c s="102"/>
      <c s="102"/>
      <c s="102"/>
      <c s="102"/>
      <c s="102"/>
      <c s="102"/>
      <c s="102"/>
      <c s="102"/>
      <c s="102"/>
      <c s="102"/>
      <c s="102"/>
      <c s="102"/>
      <c s="102"/>
      <c s="102"/>
      <c s="102"/>
      <c s="102"/>
      <c s="102"/>
      <c s="102"/>
      <c s="102"/>
      <c s="102"/>
      <c s="102"/>
      <c s="102"/>
      <c s="102"/>
      <c s="252" t="str">
        <f t="shared" si="25"/>
        <v/>
      </c>
      <c s="252" t="str">
        <f>IF($I103="","",'DEC 24'!$BZ103)</f>
        <v/>
      </c>
      <c s="253" t="str">
        <f t="shared" si="26"/>
        <v/>
      </c>
      <c s="252" t="str">
        <f t="shared" si="27"/>
        <v/>
      </c>
      <c s="252" t="str">
        <f>IF($I103="","",'DEC 24'!$CC103)</f>
        <v/>
      </c>
      <c s="253" t="str">
        <f t="shared" si="28"/>
        <v/>
      </c>
      <c s="252" t="str">
        <f t="shared" si="29"/>
        <v/>
      </c>
      <c s="252" t="str">
        <f>IF($I103="","",'DEC 24'!$CF103)</f>
        <v/>
      </c>
      <c s="253" t="str">
        <f t="shared" si="30"/>
        <v/>
      </c>
      <c s="253"/>
      <c s="306"/>
      <c s="298"/>
      <c s="298"/>
      <c s="298"/>
      <c s="254" t="str">
        <f t="shared" si="31"/>
        <v/>
      </c>
      <c s="298"/>
      <c s="298"/>
      <c s="298"/>
      <c s="298"/>
      <c s="298"/>
      <c s="298"/>
      <c s="298"/>
      <c s="298"/>
    </row>
    <row r="104" spans="1:98" ht="15.75" customHeight="1">
      <c r="A104" s="249" t="str">
        <f>IF('STUDENT DATA SHEET '!A105="","",'STUDENT DATA SHEET '!A105)</f>
        <v/>
      </c>
      <c s="229" t="str">
        <f>IFERROR(IF('STUDENT DATA SHEET '!B105="","",'STUDENT DATA SHEET '!B105),"")</f>
        <v/>
      </c>
      <c s="229" t="str">
        <f>IFERROR(IF('STUDENT DATA SHEET '!C105="","",'STUDENT DATA SHEET '!C105),"")</f>
        <v/>
      </c>
      <c s="229" t="str">
        <f>IFERROR(IF('STUDENT DATA SHEET '!D105="","",'STUDENT DATA SHEET '!D105),"")</f>
        <v/>
      </c>
      <c s="250" t="str">
        <f>IFERROR(IF('STUDENT DATA SHEET '!E105="","",'STUDENT DATA SHEET '!E105),"")</f>
        <v/>
      </c>
      <c s="251" t="str">
        <f>IFERROR(IF('STUDENT DATA SHEET '!F105="","",'STUDENT DATA SHEET '!F105),"")</f>
        <v/>
      </c>
      <c s="229" t="str">
        <f>IFERROR(IF('STUDENT DATA SHEET '!G105="","",'STUDENT DATA SHEET '!G105),"")</f>
        <v/>
      </c>
      <c s="229" t="str">
        <f>IFERROR(IF('STUDENT DATA SHEET '!H105="","",'STUDENT DATA SHEET '!H105),"")</f>
        <v/>
      </c>
      <c s="229" t="str">
        <f>IFERROR(UPPER(IF('STUDENT DATA SHEET '!I105="","",'STUDENT DATA SHEET '!I105)),"")</f>
        <v/>
      </c>
      <c s="229" t="str">
        <f>IFERROR(IF('STUDENT DATA SHEET '!J105="","",'STUDENT DATA SHEET '!J105),"")</f>
        <v/>
      </c>
      <c s="229" t="str">
        <f>IFERROR(IF('STUDENT DATA SHEET '!K105="","",'STUDENT DATA SHEET '!K105),"")</f>
        <v/>
      </c>
      <c s="229"/>
      <c s="102"/>
      <c s="102"/>
      <c s="102"/>
      <c s="102"/>
      <c s="102"/>
      <c s="102"/>
      <c s="102"/>
      <c s="102"/>
      <c s="102"/>
      <c s="102"/>
      <c s="102"/>
      <c s="102"/>
      <c s="102"/>
      <c s="102"/>
      <c s="102"/>
      <c s="102"/>
      <c s="102"/>
      <c s="102"/>
      <c s="102"/>
      <c s="102"/>
      <c s="102"/>
      <c s="102"/>
      <c s="102"/>
      <c s="102"/>
      <c s="102"/>
      <c s="102"/>
      <c s="102"/>
      <c s="102"/>
      <c s="102"/>
      <c s="102"/>
      <c s="102"/>
      <c s="102"/>
      <c s="89" t="str">
        <f>IF(B104="","",_xlfn.AGGREGATE(3,5,$B$6:B104))</f>
        <v/>
      </c>
      <c s="209"/>
      <c s="209"/>
      <c s="102"/>
      <c s="102"/>
      <c s="102"/>
      <c s="102"/>
      <c s="102"/>
      <c s="102"/>
      <c s="102"/>
      <c s="102"/>
      <c s="102"/>
      <c s="102"/>
      <c s="102"/>
      <c s="102"/>
      <c s="102"/>
      <c s="102"/>
      <c s="102"/>
      <c s="102"/>
      <c s="102"/>
      <c s="102"/>
      <c s="102"/>
      <c s="102"/>
      <c s="102"/>
      <c s="102"/>
      <c s="102"/>
      <c s="102"/>
      <c s="102"/>
      <c s="102"/>
      <c s="102"/>
      <c s="102"/>
      <c s="252" t="str">
        <f t="shared" si="25"/>
        <v/>
      </c>
      <c s="252" t="str">
        <f>IF($I104="","",'DEC 24'!$BZ104)</f>
        <v/>
      </c>
      <c s="253" t="str">
        <f t="shared" si="26"/>
        <v/>
      </c>
      <c s="252" t="str">
        <f t="shared" si="27"/>
        <v/>
      </c>
      <c s="252" t="str">
        <f>IF($I104="","",'DEC 24'!$CC104)</f>
        <v/>
      </c>
      <c s="253" t="str">
        <f t="shared" si="28"/>
        <v/>
      </c>
      <c s="252" t="str">
        <f t="shared" si="29"/>
        <v/>
      </c>
      <c s="252" t="str">
        <f>IF($I104="","",'DEC 24'!$CF104)</f>
        <v/>
      </c>
      <c s="253" t="str">
        <f t="shared" si="30"/>
        <v/>
      </c>
      <c s="253"/>
      <c s="306"/>
      <c s="298"/>
      <c s="298"/>
      <c s="298"/>
      <c s="254" t="str">
        <f t="shared" si="31"/>
        <v/>
      </c>
      <c s="298"/>
      <c s="298"/>
      <c s="298"/>
      <c s="298"/>
      <c s="298"/>
      <c s="298"/>
      <c s="298"/>
      <c s="298"/>
    </row>
    <row r="105" spans="1:98" ht="15.75" customHeight="1">
      <c r="A105" s="249" t="str">
        <f>IF('STUDENT DATA SHEET '!A106="","",'STUDENT DATA SHEET '!A106)</f>
        <v/>
      </c>
      <c s="229" t="str">
        <f>IFERROR(IF('STUDENT DATA SHEET '!B106="","",'STUDENT DATA SHEET '!B106),"")</f>
        <v/>
      </c>
      <c s="229" t="str">
        <f>IFERROR(IF('STUDENT DATA SHEET '!C106="","",'STUDENT DATA SHEET '!C106),"")</f>
        <v/>
      </c>
      <c s="229" t="str">
        <f>IFERROR(IF('STUDENT DATA SHEET '!D106="","",'STUDENT DATA SHEET '!D106),"")</f>
        <v/>
      </c>
      <c s="250" t="str">
        <f>IFERROR(IF('STUDENT DATA SHEET '!E106="","",'STUDENT DATA SHEET '!E106),"")</f>
        <v/>
      </c>
      <c s="251" t="str">
        <f>IFERROR(IF('STUDENT DATA SHEET '!F106="","",'STUDENT DATA SHEET '!F106),"")</f>
        <v/>
      </c>
      <c s="229" t="str">
        <f>IFERROR(IF('STUDENT DATA SHEET '!G106="","",'STUDENT DATA SHEET '!G106),"")</f>
        <v/>
      </c>
      <c s="229" t="str">
        <f>IFERROR(IF('STUDENT DATA SHEET '!H106="","",'STUDENT DATA SHEET '!H106),"")</f>
        <v/>
      </c>
      <c s="229" t="str">
        <f>IFERROR(UPPER(IF('STUDENT DATA SHEET '!I106="","",'STUDENT DATA SHEET '!I106)),"")</f>
        <v/>
      </c>
      <c s="229" t="str">
        <f>IFERROR(IF('STUDENT DATA SHEET '!J106="","",'STUDENT DATA SHEET '!J106),"")</f>
        <v/>
      </c>
      <c s="229" t="str">
        <f>IFERROR(IF('STUDENT DATA SHEET '!K106="","",'STUDENT DATA SHEET '!K106),"")</f>
        <v/>
      </c>
      <c s="229"/>
      <c s="102"/>
      <c s="102"/>
      <c s="102"/>
      <c s="102"/>
      <c s="102"/>
      <c s="102"/>
      <c s="102"/>
      <c s="102"/>
      <c s="102"/>
      <c s="102"/>
      <c s="102"/>
      <c s="102"/>
      <c s="102"/>
      <c s="102"/>
      <c s="102"/>
      <c s="102"/>
      <c s="102"/>
      <c s="102"/>
      <c s="102"/>
      <c s="102"/>
      <c s="102"/>
      <c s="102"/>
      <c s="102"/>
      <c s="102"/>
      <c s="102"/>
      <c s="102"/>
      <c s="102"/>
      <c s="102"/>
      <c s="102"/>
      <c s="102"/>
      <c s="102"/>
      <c s="102"/>
      <c s="89" t="str">
        <f>IF(B105="","",_xlfn.AGGREGATE(3,5,$B$6:B105))</f>
        <v/>
      </c>
      <c s="209"/>
      <c s="209"/>
      <c s="102"/>
      <c s="102"/>
      <c s="102"/>
      <c s="102"/>
      <c s="102"/>
      <c s="102"/>
      <c s="102"/>
      <c s="102"/>
      <c s="102"/>
      <c s="102"/>
      <c s="102"/>
      <c s="102"/>
      <c s="102"/>
      <c s="102"/>
      <c s="102"/>
      <c s="102"/>
      <c s="102"/>
      <c s="102"/>
      <c s="102"/>
      <c s="102"/>
      <c s="102"/>
      <c s="102"/>
      <c s="102"/>
      <c s="102"/>
      <c s="102"/>
      <c s="102"/>
      <c s="102"/>
      <c s="102"/>
      <c s="252" t="str">
        <f t="shared" si="25"/>
        <v/>
      </c>
      <c s="252" t="str">
        <f>IF($I105="","",'DEC 24'!$BZ105)</f>
        <v/>
      </c>
      <c s="253" t="str">
        <f t="shared" si="26"/>
        <v/>
      </c>
      <c s="252" t="str">
        <f t="shared" si="27"/>
        <v/>
      </c>
      <c s="252" t="str">
        <f>IF($I105="","",'DEC 24'!$CC105)</f>
        <v/>
      </c>
      <c s="253" t="str">
        <f t="shared" si="28"/>
        <v/>
      </c>
      <c s="252" t="str">
        <f t="shared" si="29"/>
        <v/>
      </c>
      <c s="252" t="str">
        <f>IF($I105="","",'DEC 24'!$CF105)</f>
        <v/>
      </c>
      <c s="253" t="str">
        <f t="shared" si="30"/>
        <v/>
      </c>
      <c s="253"/>
      <c s="306"/>
      <c s="298"/>
      <c s="298"/>
      <c s="298"/>
      <c s="254" t="str">
        <f t="shared" si="31"/>
        <v/>
      </c>
      <c s="298"/>
      <c s="298"/>
      <c s="298"/>
      <c s="298"/>
      <c s="298"/>
      <c s="298"/>
      <c s="298"/>
      <c s="298"/>
    </row>
    <row r="106" spans="1:98" ht="15.75" customHeight="1">
      <c r="A106" s="249" t="str">
        <f>IF('STUDENT DATA SHEET '!A107="","",'STUDENT DATA SHEET '!A107)</f>
        <v/>
      </c>
      <c s="229" t="str">
        <f>IFERROR(IF('STUDENT DATA SHEET '!B107="","",'STUDENT DATA SHEET '!B107),"")</f>
        <v/>
      </c>
      <c s="229" t="str">
        <f>IFERROR(IF('STUDENT DATA SHEET '!C107="","",'STUDENT DATA SHEET '!C107),"")</f>
        <v/>
      </c>
      <c s="229" t="str">
        <f>IFERROR(IF('STUDENT DATA SHEET '!D107="","",'STUDENT DATA SHEET '!D107),"")</f>
        <v/>
      </c>
      <c s="250" t="str">
        <f>IFERROR(IF('STUDENT DATA SHEET '!E107="","",'STUDENT DATA SHEET '!E107),"")</f>
        <v/>
      </c>
      <c s="251" t="str">
        <f>IFERROR(IF('STUDENT DATA SHEET '!F107="","",'STUDENT DATA SHEET '!F107),"")</f>
        <v/>
      </c>
      <c s="229" t="str">
        <f>IFERROR(IF('STUDENT DATA SHEET '!G107="","",'STUDENT DATA SHEET '!G107),"")</f>
        <v/>
      </c>
      <c s="229" t="str">
        <f>IFERROR(IF('STUDENT DATA SHEET '!H107="","",'STUDENT DATA SHEET '!H107),"")</f>
        <v/>
      </c>
      <c s="229" t="str">
        <f>IFERROR(UPPER(IF('STUDENT DATA SHEET '!I107="","",'STUDENT DATA SHEET '!I107)),"")</f>
        <v/>
      </c>
      <c s="229" t="str">
        <f>IFERROR(IF('STUDENT DATA SHEET '!J107="","",'STUDENT DATA SHEET '!J107),"")</f>
        <v/>
      </c>
      <c s="229" t="str">
        <f>IFERROR(IF('STUDENT DATA SHEET '!K107="","",'STUDENT DATA SHEET '!K107),"")</f>
        <v/>
      </c>
      <c s="229"/>
      <c s="102"/>
      <c s="102"/>
      <c s="102"/>
      <c s="102"/>
      <c s="102"/>
      <c s="102"/>
      <c s="102"/>
      <c s="102"/>
      <c s="102"/>
      <c s="102"/>
      <c s="102"/>
      <c s="102"/>
      <c s="102"/>
      <c s="102"/>
      <c s="102"/>
      <c s="102"/>
      <c s="102"/>
      <c s="102"/>
      <c s="102"/>
      <c s="102"/>
      <c s="102"/>
      <c s="102"/>
      <c s="102"/>
      <c s="102"/>
      <c s="102"/>
      <c s="102"/>
      <c s="102"/>
      <c s="102"/>
      <c s="102"/>
      <c s="102"/>
      <c s="102"/>
      <c s="102"/>
      <c s="89" t="str">
        <f>IF(B106="","",_xlfn.AGGREGATE(3,5,$B$6:B106))</f>
        <v/>
      </c>
      <c s="209"/>
      <c s="209"/>
      <c s="102"/>
      <c s="102"/>
      <c s="102"/>
      <c s="102"/>
      <c s="102"/>
      <c s="102"/>
      <c s="102"/>
      <c s="102"/>
      <c s="102"/>
      <c s="102"/>
      <c s="102"/>
      <c s="102"/>
      <c s="102"/>
      <c s="102"/>
      <c s="102"/>
      <c s="102"/>
      <c s="102"/>
      <c s="102"/>
      <c s="102"/>
      <c s="102"/>
      <c s="102"/>
      <c s="102"/>
      <c s="102"/>
      <c s="102"/>
      <c s="102"/>
      <c s="102"/>
      <c s="102"/>
      <c s="102"/>
      <c s="252" t="str">
        <f t="shared" si="25"/>
        <v/>
      </c>
      <c s="252" t="str">
        <f>IF($I106="","",'DEC 24'!$BZ106)</f>
        <v/>
      </c>
      <c s="253" t="str">
        <f t="shared" si="26"/>
        <v/>
      </c>
      <c s="252" t="str">
        <f t="shared" si="27"/>
        <v/>
      </c>
      <c s="252" t="str">
        <f>IF($I106="","",'DEC 24'!$CC106)</f>
        <v/>
      </c>
      <c s="253" t="str">
        <f t="shared" si="28"/>
        <v/>
      </c>
      <c s="252" t="str">
        <f t="shared" si="29"/>
        <v/>
      </c>
      <c s="252" t="str">
        <f>IF($I106="","",'DEC 24'!$CF106)</f>
        <v/>
      </c>
      <c s="253" t="str">
        <f t="shared" si="30"/>
        <v/>
      </c>
      <c s="253"/>
      <c s="306"/>
      <c s="298"/>
      <c s="298"/>
      <c s="298"/>
      <c s="254" t="str">
        <f t="shared" si="31"/>
        <v/>
      </c>
      <c s="298"/>
      <c s="298"/>
      <c s="298"/>
      <c s="298"/>
      <c s="298"/>
      <c s="298"/>
      <c s="298"/>
      <c s="298"/>
    </row>
    <row r="107" spans="1:98" ht="15.75" customHeight="1">
      <c r="A107" s="249" t="str">
        <f>IF('STUDENT DATA SHEET '!A108="","",'STUDENT DATA SHEET '!A108)</f>
        <v/>
      </c>
      <c s="229" t="str">
        <f>IFERROR(IF('STUDENT DATA SHEET '!B108="","",'STUDENT DATA SHEET '!B108),"")</f>
        <v/>
      </c>
      <c s="229" t="str">
        <f>IFERROR(IF('STUDENT DATA SHEET '!C108="","",'STUDENT DATA SHEET '!C108),"")</f>
        <v/>
      </c>
      <c s="229" t="str">
        <f>IFERROR(IF('STUDENT DATA SHEET '!D108="","",'STUDENT DATA SHEET '!D108),"")</f>
        <v/>
      </c>
      <c s="250" t="str">
        <f>IFERROR(IF('STUDENT DATA SHEET '!E108="","",'STUDENT DATA SHEET '!E108),"")</f>
        <v/>
      </c>
      <c s="251" t="str">
        <f>IFERROR(IF('STUDENT DATA SHEET '!F108="","",'STUDENT DATA SHEET '!F108),"")</f>
        <v/>
      </c>
      <c s="229" t="str">
        <f>IFERROR(IF('STUDENT DATA SHEET '!G108="","",'STUDENT DATA SHEET '!G108),"")</f>
        <v/>
      </c>
      <c s="229" t="str">
        <f>IFERROR(IF('STUDENT DATA SHEET '!H108="","",'STUDENT DATA SHEET '!H108),"")</f>
        <v/>
      </c>
      <c s="229" t="str">
        <f>IFERROR(UPPER(IF('STUDENT DATA SHEET '!I108="","",'STUDENT DATA SHEET '!I108)),"")</f>
        <v/>
      </c>
      <c s="229" t="str">
        <f>IFERROR(IF('STUDENT DATA SHEET '!J108="","",'STUDENT DATA SHEET '!J108),"")</f>
        <v/>
      </c>
      <c s="229" t="str">
        <f>IFERROR(IF('STUDENT DATA SHEET '!K108="","",'STUDENT DATA SHEET '!K108),"")</f>
        <v/>
      </c>
      <c s="229"/>
      <c s="102"/>
      <c s="102"/>
      <c s="102"/>
      <c s="102"/>
      <c s="102"/>
      <c s="102"/>
      <c s="102"/>
      <c s="102"/>
      <c s="102"/>
      <c s="102"/>
      <c s="102"/>
      <c s="102"/>
      <c s="102"/>
      <c s="102"/>
      <c s="102"/>
      <c s="102"/>
      <c s="102"/>
      <c s="102"/>
      <c s="102"/>
      <c s="102"/>
      <c s="102"/>
      <c s="102"/>
      <c s="102"/>
      <c s="102"/>
      <c s="102"/>
      <c s="102"/>
      <c s="102"/>
      <c s="102"/>
      <c s="102"/>
      <c s="102"/>
      <c s="102"/>
      <c s="102"/>
      <c s="89" t="str">
        <f>IF(B107="","",_xlfn.AGGREGATE(3,5,$B$6:B107))</f>
        <v/>
      </c>
      <c s="209"/>
      <c s="209"/>
      <c s="102"/>
      <c s="102"/>
      <c s="102"/>
      <c s="102"/>
      <c s="102"/>
      <c s="102"/>
      <c s="102"/>
      <c s="102"/>
      <c s="102"/>
      <c s="102"/>
      <c s="102"/>
      <c s="102"/>
      <c s="102"/>
      <c s="102"/>
      <c s="102"/>
      <c s="102"/>
      <c s="102"/>
      <c s="102"/>
      <c s="102"/>
      <c s="102"/>
      <c s="102"/>
      <c s="102"/>
      <c s="102"/>
      <c s="102"/>
      <c s="102"/>
      <c s="102"/>
      <c s="102"/>
      <c s="102"/>
      <c s="252" t="str">
        <f t="shared" si="25"/>
        <v/>
      </c>
      <c s="252" t="str">
        <f>IF($I107="","",'DEC 24'!$BZ107)</f>
        <v/>
      </c>
      <c s="253" t="str">
        <f t="shared" si="26"/>
        <v/>
      </c>
      <c s="252" t="str">
        <f t="shared" si="27"/>
        <v/>
      </c>
      <c s="252" t="str">
        <f>IF($I107="","",'DEC 24'!$CC107)</f>
        <v/>
      </c>
      <c s="253" t="str">
        <f t="shared" si="28"/>
        <v/>
      </c>
      <c s="252" t="str">
        <f t="shared" si="29"/>
        <v/>
      </c>
      <c s="252" t="str">
        <f>IF($I107="","",'DEC 24'!$CF107)</f>
        <v/>
      </c>
      <c s="253" t="str">
        <f t="shared" si="30"/>
        <v/>
      </c>
      <c s="253"/>
      <c s="306"/>
      <c s="298"/>
      <c s="298"/>
      <c s="298"/>
      <c s="254" t="str">
        <f t="shared" si="31"/>
        <v/>
      </c>
      <c s="298"/>
      <c s="298"/>
      <c s="298"/>
      <c s="298"/>
      <c s="298"/>
      <c s="298"/>
      <c s="298"/>
      <c s="298"/>
    </row>
    <row r="108" spans="1:98" ht="15.75" customHeight="1">
      <c r="A108" s="249" t="str">
        <f>IF('STUDENT DATA SHEET '!A109="","",'STUDENT DATA SHEET '!A109)</f>
        <v/>
      </c>
      <c s="229" t="str">
        <f>IFERROR(IF('STUDENT DATA SHEET '!B109="","",'STUDENT DATA SHEET '!B109),"")</f>
        <v/>
      </c>
      <c s="229" t="str">
        <f>IFERROR(IF('STUDENT DATA SHEET '!C109="","",'STUDENT DATA SHEET '!C109),"")</f>
        <v/>
      </c>
      <c s="229" t="str">
        <f>IFERROR(IF('STUDENT DATA SHEET '!D109="","",'STUDENT DATA SHEET '!D109),"")</f>
        <v/>
      </c>
      <c s="250" t="str">
        <f>IFERROR(IF('STUDENT DATA SHEET '!E109="","",'STUDENT DATA SHEET '!E109),"")</f>
        <v/>
      </c>
      <c s="251" t="str">
        <f>IFERROR(IF('STUDENT DATA SHEET '!F109="","",'STUDENT DATA SHEET '!F109),"")</f>
        <v/>
      </c>
      <c s="229" t="str">
        <f>IFERROR(IF('STUDENT DATA SHEET '!G109="","",'STUDENT DATA SHEET '!G109),"")</f>
        <v/>
      </c>
      <c s="229" t="str">
        <f>IFERROR(IF('STUDENT DATA SHEET '!H109="","",'STUDENT DATA SHEET '!H109),"")</f>
        <v/>
      </c>
      <c s="229" t="str">
        <f>IFERROR(UPPER(IF('STUDENT DATA SHEET '!I109="","",'STUDENT DATA SHEET '!I109)),"")</f>
        <v/>
      </c>
      <c s="229" t="str">
        <f>IFERROR(IF('STUDENT DATA SHEET '!J109="","",'STUDENT DATA SHEET '!J109),"")</f>
        <v/>
      </c>
      <c s="229" t="str">
        <f>IFERROR(IF('STUDENT DATA SHEET '!K109="","",'STUDENT DATA SHEET '!K109),"")</f>
        <v/>
      </c>
      <c s="229"/>
      <c s="102"/>
      <c s="102"/>
      <c s="102"/>
      <c s="102"/>
      <c s="102"/>
      <c s="102"/>
      <c s="102"/>
      <c s="102"/>
      <c s="102"/>
      <c s="102"/>
      <c s="102"/>
      <c s="102"/>
      <c s="102"/>
      <c s="102"/>
      <c s="102"/>
      <c s="102"/>
      <c s="102"/>
      <c s="102"/>
      <c s="102"/>
      <c s="102"/>
      <c s="102"/>
      <c s="102"/>
      <c s="102"/>
      <c s="102"/>
      <c s="102"/>
      <c s="102"/>
      <c s="102"/>
      <c s="102"/>
      <c s="102"/>
      <c s="102"/>
      <c s="102"/>
      <c s="102"/>
      <c s="89" t="str">
        <f>IF(B108="","",_xlfn.AGGREGATE(3,5,$B$6:B108))</f>
        <v/>
      </c>
      <c s="209"/>
      <c s="209"/>
      <c s="102"/>
      <c s="102"/>
      <c s="102"/>
      <c s="102"/>
      <c s="102"/>
      <c s="102"/>
      <c s="102"/>
      <c s="102"/>
      <c s="102"/>
      <c s="102"/>
      <c s="102"/>
      <c s="102"/>
      <c s="102"/>
      <c s="102"/>
      <c s="102"/>
      <c s="102"/>
      <c s="102"/>
      <c s="102"/>
      <c s="102"/>
      <c s="102"/>
      <c s="102"/>
      <c s="102"/>
      <c s="102"/>
      <c s="102"/>
      <c s="102"/>
      <c s="102"/>
      <c s="102"/>
      <c s="102"/>
      <c s="252" t="str">
        <f t="shared" si="25"/>
        <v/>
      </c>
      <c s="252" t="str">
        <f>IF($I108="","",'DEC 24'!$BZ108)</f>
        <v/>
      </c>
      <c s="253" t="str">
        <f t="shared" si="26"/>
        <v/>
      </c>
      <c s="252" t="str">
        <f t="shared" si="27"/>
        <v/>
      </c>
      <c s="252" t="str">
        <f>IF($I108="","",'DEC 24'!$CC108)</f>
        <v/>
      </c>
      <c s="253" t="str">
        <f t="shared" si="28"/>
        <v/>
      </c>
      <c s="252" t="str">
        <f t="shared" si="29"/>
        <v/>
      </c>
      <c s="252" t="str">
        <f>IF($I108="","",'DEC 24'!$CF108)</f>
        <v/>
      </c>
      <c s="253" t="str">
        <f t="shared" si="30"/>
        <v/>
      </c>
      <c s="253"/>
      <c s="306"/>
      <c s="298"/>
      <c s="298"/>
      <c s="298"/>
      <c s="254" t="str">
        <f t="shared" si="31"/>
        <v/>
      </c>
      <c s="298"/>
      <c s="298"/>
      <c s="298"/>
      <c s="298"/>
      <c s="298"/>
      <c s="298"/>
      <c s="298"/>
      <c s="298"/>
    </row>
    <row r="109" spans="1:98" ht="15.75" customHeight="1">
      <c r="A109" s="249" t="str">
        <f>IF('STUDENT DATA SHEET '!A110="","",'STUDENT DATA SHEET '!A110)</f>
        <v/>
      </c>
      <c s="229" t="str">
        <f>IFERROR(IF('STUDENT DATA SHEET '!B110="","",'STUDENT DATA SHEET '!B110),"")</f>
        <v/>
      </c>
      <c s="229" t="str">
        <f>IFERROR(IF('STUDENT DATA SHEET '!C110="","",'STUDENT DATA SHEET '!C110),"")</f>
        <v/>
      </c>
      <c s="229" t="str">
        <f>IFERROR(IF('STUDENT DATA SHEET '!D110="","",'STUDENT DATA SHEET '!D110),"")</f>
        <v/>
      </c>
      <c s="250" t="str">
        <f>IFERROR(IF('STUDENT DATA SHEET '!E110="","",'STUDENT DATA SHEET '!E110),"")</f>
        <v/>
      </c>
      <c s="251" t="str">
        <f>IFERROR(IF('STUDENT DATA SHEET '!F110="","",'STUDENT DATA SHEET '!F110),"")</f>
        <v/>
      </c>
      <c s="229" t="str">
        <f>IFERROR(IF('STUDENT DATA SHEET '!G110="","",'STUDENT DATA SHEET '!G110),"")</f>
        <v/>
      </c>
      <c s="229" t="str">
        <f>IFERROR(IF('STUDENT DATA SHEET '!H110="","",'STUDENT DATA SHEET '!H110),"")</f>
        <v/>
      </c>
      <c s="229" t="str">
        <f>IFERROR(UPPER(IF('STUDENT DATA SHEET '!I110="","",'STUDENT DATA SHEET '!I110)),"")</f>
        <v/>
      </c>
      <c s="229" t="str">
        <f>IFERROR(IF('STUDENT DATA SHEET '!J110="","",'STUDENT DATA SHEET '!J110),"")</f>
        <v/>
      </c>
      <c s="229" t="str">
        <f>IFERROR(IF('STUDENT DATA SHEET '!K110="","",'STUDENT DATA SHEET '!K110),"")</f>
        <v/>
      </c>
      <c s="229"/>
      <c s="102"/>
      <c s="102"/>
      <c s="102"/>
      <c s="102"/>
      <c s="102"/>
      <c s="102"/>
      <c s="102"/>
      <c s="102"/>
      <c s="102"/>
      <c s="102"/>
      <c s="102"/>
      <c s="102"/>
      <c s="102"/>
      <c s="102"/>
      <c s="102"/>
      <c s="102"/>
      <c s="102"/>
      <c s="102"/>
      <c s="102"/>
      <c s="102"/>
      <c s="102"/>
      <c s="102"/>
      <c s="102"/>
      <c s="102"/>
      <c s="102"/>
      <c s="102"/>
      <c s="102"/>
      <c s="102"/>
      <c s="102"/>
      <c s="102"/>
      <c s="102"/>
      <c s="102"/>
      <c s="89" t="str">
        <f>IF(B109="","",_xlfn.AGGREGATE(3,5,$B$6:B109))</f>
        <v/>
      </c>
      <c s="209"/>
      <c s="209"/>
      <c s="102"/>
      <c s="102"/>
      <c s="102"/>
      <c s="102"/>
      <c s="102"/>
      <c s="102"/>
      <c s="102"/>
      <c s="102"/>
      <c s="102"/>
      <c s="102"/>
      <c s="102"/>
      <c s="102"/>
      <c s="102"/>
      <c s="102"/>
      <c s="102"/>
      <c s="102"/>
      <c s="102"/>
      <c s="102"/>
      <c s="102"/>
      <c s="102"/>
      <c s="102"/>
      <c s="102"/>
      <c s="102"/>
      <c s="102"/>
      <c s="102"/>
      <c s="102"/>
      <c s="102"/>
      <c s="102"/>
      <c s="252" t="str">
        <f t="shared" si="25"/>
        <v/>
      </c>
      <c s="252" t="str">
        <f>IF($I109="","",'DEC 24'!$BZ109)</f>
        <v/>
      </c>
      <c s="253" t="str">
        <f t="shared" si="26"/>
        <v/>
      </c>
      <c s="252" t="str">
        <f t="shared" si="27"/>
        <v/>
      </c>
      <c s="252" t="str">
        <f>IF($I109="","",'DEC 24'!$CC109)</f>
        <v/>
      </c>
      <c s="253" t="str">
        <f t="shared" si="28"/>
        <v/>
      </c>
      <c s="252" t="str">
        <f t="shared" si="29"/>
        <v/>
      </c>
      <c s="252" t="str">
        <f>IF($I109="","",'DEC 24'!$CF109)</f>
        <v/>
      </c>
      <c s="253" t="str">
        <f t="shared" si="30"/>
        <v/>
      </c>
      <c s="253"/>
      <c s="306"/>
      <c s="298"/>
      <c s="298"/>
      <c s="298"/>
      <c s="254" t="str">
        <f t="shared" si="31"/>
        <v/>
      </c>
      <c s="298"/>
      <c s="298"/>
      <c s="298"/>
      <c s="298"/>
      <c s="298"/>
      <c s="298"/>
      <c s="298"/>
      <c s="298"/>
    </row>
    <row r="110" spans="1:98" ht="15.75" customHeight="1">
      <c r="A110" s="249" t="str">
        <f>IF('STUDENT DATA SHEET '!A111="","",'STUDENT DATA SHEET '!A111)</f>
        <v/>
      </c>
      <c s="229" t="str">
        <f>IFERROR(IF('STUDENT DATA SHEET '!B111="","",'STUDENT DATA SHEET '!B111),"")</f>
        <v/>
      </c>
      <c s="229" t="str">
        <f>IFERROR(IF('STUDENT DATA SHEET '!C111="","",'STUDENT DATA SHEET '!C111),"")</f>
        <v/>
      </c>
      <c s="229" t="str">
        <f>IFERROR(IF('STUDENT DATA SHEET '!D111="","",'STUDENT DATA SHEET '!D111),"")</f>
        <v/>
      </c>
      <c s="250" t="str">
        <f>IFERROR(IF('STUDENT DATA SHEET '!E111="","",'STUDENT DATA SHEET '!E111),"")</f>
        <v/>
      </c>
      <c s="251" t="str">
        <f>IFERROR(IF('STUDENT DATA SHEET '!F111="","",'STUDENT DATA SHEET '!F111),"")</f>
        <v/>
      </c>
      <c s="229" t="str">
        <f>IFERROR(IF('STUDENT DATA SHEET '!G111="","",'STUDENT DATA SHEET '!G111),"")</f>
        <v/>
      </c>
      <c s="229" t="str">
        <f>IFERROR(IF('STUDENT DATA SHEET '!H111="","",'STUDENT DATA SHEET '!H111),"")</f>
        <v/>
      </c>
      <c s="229" t="str">
        <f>IFERROR(UPPER(IF('STUDENT DATA SHEET '!I111="","",'STUDENT DATA SHEET '!I111)),"")</f>
        <v/>
      </c>
      <c s="229" t="str">
        <f>IFERROR(IF('STUDENT DATA SHEET '!J111="","",'STUDENT DATA SHEET '!J111),"")</f>
        <v/>
      </c>
      <c s="229" t="str">
        <f>IFERROR(IF('STUDENT DATA SHEET '!K111="","",'STUDENT DATA SHEET '!K111),"")</f>
        <v/>
      </c>
      <c s="229"/>
      <c s="102"/>
      <c s="102"/>
      <c s="102"/>
      <c s="102"/>
      <c s="102"/>
      <c s="102"/>
      <c s="102"/>
      <c s="102"/>
      <c s="102"/>
      <c s="102"/>
      <c s="102"/>
      <c s="102"/>
      <c s="102"/>
      <c s="102"/>
      <c s="102"/>
      <c s="102"/>
      <c s="102"/>
      <c s="102"/>
      <c s="102"/>
      <c s="102"/>
      <c s="102"/>
      <c s="102"/>
      <c s="102"/>
      <c s="102"/>
      <c s="102"/>
      <c s="102"/>
      <c s="102"/>
      <c s="102"/>
      <c s="102"/>
      <c s="102"/>
      <c s="102"/>
      <c s="102"/>
      <c s="89" t="str">
        <f>IF(B110="","",_xlfn.AGGREGATE(3,5,$B$6:B110))</f>
        <v/>
      </c>
      <c s="209"/>
      <c s="209"/>
      <c s="102"/>
      <c s="102"/>
      <c s="102"/>
      <c s="102"/>
      <c s="102"/>
      <c s="102"/>
      <c s="102"/>
      <c s="102"/>
      <c s="102"/>
      <c s="102"/>
      <c s="102"/>
      <c s="102"/>
      <c s="102"/>
      <c s="102"/>
      <c s="102"/>
      <c s="102"/>
      <c s="102"/>
      <c s="102"/>
      <c s="102"/>
      <c s="102"/>
      <c s="102"/>
      <c s="102"/>
      <c s="102"/>
      <c s="102"/>
      <c s="102"/>
      <c s="102"/>
      <c s="102"/>
      <c s="102"/>
      <c s="252" t="str">
        <f t="shared" si="25"/>
        <v/>
      </c>
      <c s="252" t="str">
        <f>IF($I110="","",'DEC 24'!$BZ110)</f>
        <v/>
      </c>
      <c s="253" t="str">
        <f t="shared" si="26"/>
        <v/>
      </c>
      <c s="252" t="str">
        <f t="shared" si="27"/>
        <v/>
      </c>
      <c s="252" t="str">
        <f>IF($I110="","",'DEC 24'!$CC110)</f>
        <v/>
      </c>
      <c s="253" t="str">
        <f t="shared" si="28"/>
        <v/>
      </c>
      <c s="252" t="str">
        <f t="shared" si="29"/>
        <v/>
      </c>
      <c s="252" t="str">
        <f>IF($I110="","",'DEC 24'!$CF110)</f>
        <v/>
      </c>
      <c s="253" t="str">
        <f t="shared" si="30"/>
        <v/>
      </c>
      <c s="253"/>
      <c s="306"/>
      <c s="298"/>
      <c s="298"/>
      <c s="298"/>
      <c s="254" t="str">
        <f t="shared" si="31"/>
        <v/>
      </c>
      <c s="298"/>
      <c s="298"/>
      <c s="298"/>
      <c s="298"/>
      <c s="298"/>
      <c s="298"/>
      <c s="298"/>
      <c s="298"/>
    </row>
    <row r="111" spans="1:98" ht="15.75" customHeight="1">
      <c r="A111" s="249" t="str">
        <f>IF('STUDENT DATA SHEET '!A112="","",'STUDENT DATA SHEET '!A112)</f>
        <v/>
      </c>
      <c s="229" t="str">
        <f>IFERROR(IF('STUDENT DATA SHEET '!B112="","",'STUDENT DATA SHEET '!B112),"")</f>
        <v/>
      </c>
      <c s="229" t="str">
        <f>IFERROR(IF('STUDENT DATA SHEET '!C112="","",'STUDENT DATA SHEET '!C112),"")</f>
        <v/>
      </c>
      <c s="229" t="str">
        <f>IFERROR(IF('STUDENT DATA SHEET '!D112="","",'STUDENT DATA SHEET '!D112),"")</f>
        <v/>
      </c>
      <c s="250" t="str">
        <f>IFERROR(IF('STUDENT DATA SHEET '!E112="","",'STUDENT DATA SHEET '!E112),"")</f>
        <v/>
      </c>
      <c s="251" t="str">
        <f>IFERROR(IF('STUDENT DATA SHEET '!F112="","",'STUDENT DATA SHEET '!F112),"")</f>
        <v/>
      </c>
      <c s="229" t="str">
        <f>IFERROR(IF('STUDENT DATA SHEET '!G112="","",'STUDENT DATA SHEET '!G112),"")</f>
        <v/>
      </c>
      <c s="229" t="str">
        <f>IFERROR(IF('STUDENT DATA SHEET '!H112="","",'STUDENT DATA SHEET '!H112),"")</f>
        <v/>
      </c>
      <c s="229" t="str">
        <f>IFERROR(UPPER(IF('STUDENT DATA SHEET '!I112="","",'STUDENT DATA SHEET '!I112)),"")</f>
        <v/>
      </c>
      <c s="229" t="str">
        <f>IFERROR(IF('STUDENT DATA SHEET '!J112="","",'STUDENT DATA SHEET '!J112),"")</f>
        <v/>
      </c>
      <c s="229" t="str">
        <f>IFERROR(IF('STUDENT DATA SHEET '!K112="","",'STUDENT DATA SHEET '!K112),"")</f>
        <v/>
      </c>
      <c s="229"/>
      <c s="102"/>
      <c s="102"/>
      <c s="102"/>
      <c s="102"/>
      <c s="102"/>
      <c s="102"/>
      <c s="102"/>
      <c s="102"/>
      <c s="102"/>
      <c s="102"/>
      <c s="102"/>
      <c s="102"/>
      <c s="102"/>
      <c s="102"/>
      <c s="102"/>
      <c s="102"/>
      <c s="102"/>
      <c s="102"/>
      <c s="102"/>
      <c s="102"/>
      <c s="102"/>
      <c s="102"/>
      <c s="102"/>
      <c s="102"/>
      <c s="102"/>
      <c s="102"/>
      <c s="102"/>
      <c s="102"/>
      <c s="102"/>
      <c s="102"/>
      <c s="102"/>
      <c s="102"/>
      <c s="89" t="str">
        <f>IF(B111="","",_xlfn.AGGREGATE(3,5,$B$6:B111))</f>
        <v/>
      </c>
      <c s="209"/>
      <c s="209"/>
      <c s="102"/>
      <c s="102"/>
      <c s="102"/>
      <c s="102"/>
      <c s="102"/>
      <c s="102"/>
      <c s="102"/>
      <c s="102"/>
      <c s="102"/>
      <c s="102"/>
      <c s="102"/>
      <c s="102"/>
      <c s="102"/>
      <c s="102"/>
      <c s="102"/>
      <c s="102"/>
      <c s="102"/>
      <c s="102"/>
      <c s="102"/>
      <c s="102"/>
      <c s="102"/>
      <c s="102"/>
      <c s="102"/>
      <c s="102"/>
      <c s="102"/>
      <c s="102"/>
      <c s="102"/>
      <c s="102"/>
      <c s="252" t="str">
        <f t="shared" si="25"/>
        <v/>
      </c>
      <c s="252" t="str">
        <f>IF($I111="","",'DEC 24'!$BZ111)</f>
        <v/>
      </c>
      <c s="253" t="str">
        <f t="shared" si="26"/>
        <v/>
      </c>
      <c s="252" t="str">
        <f t="shared" si="27"/>
        <v/>
      </c>
      <c s="252" t="str">
        <f>IF($I111="","",'DEC 24'!$CC111)</f>
        <v/>
      </c>
      <c s="253" t="str">
        <f t="shared" si="28"/>
        <v/>
      </c>
      <c s="252" t="str">
        <f t="shared" si="29"/>
        <v/>
      </c>
      <c s="252" t="str">
        <f>IF($I111="","",'DEC 24'!$CF111)</f>
        <v/>
      </c>
      <c s="253" t="str">
        <f t="shared" si="30"/>
        <v/>
      </c>
      <c s="253"/>
      <c s="306"/>
      <c s="298"/>
      <c s="298"/>
      <c s="298"/>
      <c s="254" t="str">
        <f t="shared" si="31"/>
        <v/>
      </c>
      <c s="298"/>
      <c s="298"/>
      <c s="298"/>
      <c s="298"/>
      <c s="298"/>
      <c s="298"/>
      <c s="298"/>
      <c s="298"/>
    </row>
    <row r="112" spans="1:98" ht="15.75" customHeight="1">
      <c r="A112" s="249" t="str">
        <f>IF('STUDENT DATA SHEET '!A113="","",'STUDENT DATA SHEET '!A113)</f>
        <v/>
      </c>
      <c s="229" t="str">
        <f>IFERROR(IF('STUDENT DATA SHEET '!B113="","",'STUDENT DATA SHEET '!B113),"")</f>
        <v/>
      </c>
      <c s="229" t="str">
        <f>IFERROR(IF('STUDENT DATA SHEET '!C113="","",'STUDENT DATA SHEET '!C113),"")</f>
        <v/>
      </c>
      <c s="229" t="str">
        <f>IFERROR(IF('STUDENT DATA SHEET '!D113="","",'STUDENT DATA SHEET '!D113),"")</f>
        <v/>
      </c>
      <c s="250" t="str">
        <f>IFERROR(IF('STUDENT DATA SHEET '!E113="","",'STUDENT DATA SHEET '!E113),"")</f>
        <v/>
      </c>
      <c s="251" t="str">
        <f>IFERROR(IF('STUDENT DATA SHEET '!F113="","",'STUDENT DATA SHEET '!F113),"")</f>
        <v/>
      </c>
      <c s="229" t="str">
        <f>IFERROR(IF('STUDENT DATA SHEET '!G113="","",'STUDENT DATA SHEET '!G113),"")</f>
        <v/>
      </c>
      <c s="229" t="str">
        <f>IFERROR(IF('STUDENT DATA SHEET '!H113="","",'STUDENT DATA SHEET '!H113),"")</f>
        <v/>
      </c>
      <c s="229" t="str">
        <f>IFERROR(UPPER(IF('STUDENT DATA SHEET '!I113="","",'STUDENT DATA SHEET '!I113)),"")</f>
        <v/>
      </c>
      <c s="229" t="str">
        <f>IFERROR(IF('STUDENT DATA SHEET '!J113="","",'STUDENT DATA SHEET '!J113),"")</f>
        <v/>
      </c>
      <c s="229" t="str">
        <f>IFERROR(IF('STUDENT DATA SHEET '!K113="","",'STUDENT DATA SHEET '!K113),"")</f>
        <v/>
      </c>
      <c s="229"/>
      <c s="102"/>
      <c s="102"/>
      <c s="102"/>
      <c s="102"/>
      <c s="102"/>
      <c s="102"/>
      <c s="102"/>
      <c s="102"/>
      <c s="102"/>
      <c s="102"/>
      <c s="102"/>
      <c s="102"/>
      <c s="102"/>
      <c s="102"/>
      <c s="102"/>
      <c s="102"/>
      <c s="102"/>
      <c s="102"/>
      <c s="102"/>
      <c s="102"/>
      <c s="102"/>
      <c s="102"/>
      <c s="102"/>
      <c s="102"/>
      <c s="102"/>
      <c s="102"/>
      <c s="102"/>
      <c s="102"/>
      <c s="102"/>
      <c s="102"/>
      <c s="102"/>
      <c s="102"/>
      <c s="89" t="str">
        <f>IF(B112="","",_xlfn.AGGREGATE(3,5,$B$6:B112))</f>
        <v/>
      </c>
      <c s="209"/>
      <c s="209"/>
      <c s="102"/>
      <c s="102"/>
      <c s="102"/>
      <c s="102"/>
      <c s="102"/>
      <c s="102"/>
      <c s="102"/>
      <c s="102"/>
      <c s="102"/>
      <c s="102"/>
      <c s="102"/>
      <c s="102"/>
      <c s="102"/>
      <c s="102"/>
      <c s="102"/>
      <c s="102"/>
      <c s="102"/>
      <c s="102"/>
      <c s="102"/>
      <c s="102"/>
      <c s="102"/>
      <c s="102"/>
      <c s="102"/>
      <c s="102"/>
      <c s="102"/>
      <c s="102"/>
      <c s="102"/>
      <c s="102"/>
      <c s="252" t="str">
        <f t="shared" si="25"/>
        <v/>
      </c>
      <c s="252" t="str">
        <f>IF($I112="","",'DEC 24'!$BZ112)</f>
        <v/>
      </c>
      <c s="253" t="str">
        <f t="shared" si="26"/>
        <v/>
      </c>
      <c s="252" t="str">
        <f t="shared" si="27"/>
        <v/>
      </c>
      <c s="252" t="str">
        <f>IF($I112="","",'DEC 24'!$CC112)</f>
        <v/>
      </c>
      <c s="253" t="str">
        <f t="shared" si="28"/>
        <v/>
      </c>
      <c s="252" t="str">
        <f t="shared" si="29"/>
        <v/>
      </c>
      <c s="252" t="str">
        <f>IF($I112="","",'DEC 24'!$CF112)</f>
        <v/>
      </c>
      <c s="253" t="str">
        <f t="shared" si="30"/>
        <v/>
      </c>
      <c s="253"/>
      <c s="306"/>
      <c s="298"/>
      <c s="298"/>
      <c s="298"/>
      <c s="254" t="str">
        <f t="shared" si="31"/>
        <v/>
      </c>
      <c s="298"/>
      <c s="298"/>
      <c s="298"/>
      <c s="298"/>
      <c s="298"/>
      <c s="298"/>
      <c s="298"/>
      <c s="298"/>
    </row>
    <row r="113" spans="1:98" ht="15.75" customHeight="1">
      <c r="A113" s="249" t="str">
        <f>IF('STUDENT DATA SHEET '!A114="","",'STUDENT DATA SHEET '!A114)</f>
        <v/>
      </c>
      <c s="229" t="str">
        <f>IFERROR(IF('STUDENT DATA SHEET '!B114="","",'STUDENT DATA SHEET '!B114),"")</f>
        <v/>
      </c>
      <c s="229" t="str">
        <f>IFERROR(IF('STUDENT DATA SHEET '!C114="","",'STUDENT DATA SHEET '!C114),"")</f>
        <v/>
      </c>
      <c s="229" t="str">
        <f>IFERROR(IF('STUDENT DATA SHEET '!D114="","",'STUDENT DATA SHEET '!D114),"")</f>
        <v/>
      </c>
      <c s="250" t="str">
        <f>IFERROR(IF('STUDENT DATA SHEET '!E114="","",'STUDENT DATA SHEET '!E114),"")</f>
        <v/>
      </c>
      <c s="251" t="str">
        <f>IFERROR(IF('STUDENT DATA SHEET '!F114="","",'STUDENT DATA SHEET '!F114),"")</f>
        <v/>
      </c>
      <c s="229" t="str">
        <f>IFERROR(IF('STUDENT DATA SHEET '!G114="","",'STUDENT DATA SHEET '!G114),"")</f>
        <v/>
      </c>
      <c s="229" t="str">
        <f>IFERROR(IF('STUDENT DATA SHEET '!H114="","",'STUDENT DATA SHEET '!H114),"")</f>
        <v/>
      </c>
      <c s="229" t="str">
        <f>IFERROR(UPPER(IF('STUDENT DATA SHEET '!I114="","",'STUDENT DATA SHEET '!I114)),"")</f>
        <v/>
      </c>
      <c s="229" t="str">
        <f>IFERROR(IF('STUDENT DATA SHEET '!J114="","",'STUDENT DATA SHEET '!J114),"")</f>
        <v/>
      </c>
      <c s="229" t="str">
        <f>IFERROR(IF('STUDENT DATA SHEET '!K114="","",'STUDENT DATA SHEET '!K114),"")</f>
        <v/>
      </c>
      <c s="229"/>
      <c s="102"/>
      <c s="102"/>
      <c s="102"/>
      <c s="102"/>
      <c s="102"/>
      <c s="102"/>
      <c s="102"/>
      <c s="102"/>
      <c s="102"/>
      <c s="102"/>
      <c s="102"/>
      <c s="102"/>
      <c s="102"/>
      <c s="102"/>
      <c s="102"/>
      <c s="102"/>
      <c s="102"/>
      <c s="102"/>
      <c s="102"/>
      <c s="102"/>
      <c s="102"/>
      <c s="102"/>
      <c s="102"/>
      <c s="102"/>
      <c s="102"/>
      <c s="102"/>
      <c s="102"/>
      <c s="102"/>
      <c s="102"/>
      <c s="102"/>
      <c s="102"/>
      <c s="102"/>
      <c s="89" t="str">
        <f>IF(B113="","",_xlfn.AGGREGATE(3,5,$B$6:B113))</f>
        <v/>
      </c>
      <c s="209"/>
      <c s="209"/>
      <c s="102"/>
      <c s="102"/>
      <c s="102"/>
      <c s="102"/>
      <c s="102"/>
      <c s="102"/>
      <c s="102"/>
      <c s="102"/>
      <c s="102"/>
      <c s="102"/>
      <c s="102"/>
      <c s="102"/>
      <c s="102"/>
      <c s="102"/>
      <c s="102"/>
      <c s="102"/>
      <c s="102"/>
      <c s="102"/>
      <c s="102"/>
      <c s="102"/>
      <c s="102"/>
      <c s="102"/>
      <c s="102"/>
      <c s="102"/>
      <c s="102"/>
      <c s="102"/>
      <c s="102"/>
      <c s="102"/>
      <c s="252" t="str">
        <f t="shared" si="25"/>
        <v/>
      </c>
      <c s="252" t="str">
        <f>IF($I113="","",'DEC 24'!$BZ113)</f>
        <v/>
      </c>
      <c s="253" t="str">
        <f t="shared" si="26"/>
        <v/>
      </c>
      <c s="252" t="str">
        <f t="shared" si="27"/>
        <v/>
      </c>
      <c s="252" t="str">
        <f>IF($I113="","",'DEC 24'!$CC113)</f>
        <v/>
      </c>
      <c s="253" t="str">
        <f t="shared" si="28"/>
        <v/>
      </c>
      <c s="252" t="str">
        <f t="shared" si="29"/>
        <v/>
      </c>
      <c s="252" t="str">
        <f>IF($I113="","",'DEC 24'!$CF113)</f>
        <v/>
      </c>
      <c s="253" t="str">
        <f t="shared" si="30"/>
        <v/>
      </c>
      <c s="253"/>
      <c s="306"/>
      <c s="298"/>
      <c s="298"/>
      <c s="298"/>
      <c s="254" t="str">
        <f t="shared" si="31"/>
        <v/>
      </c>
      <c s="298"/>
      <c s="298"/>
      <c s="298"/>
      <c s="298"/>
      <c s="298"/>
      <c s="298"/>
      <c s="298"/>
      <c s="298"/>
    </row>
    <row r="114" spans="1:98" ht="15.75" customHeight="1">
      <c r="A114" s="249" t="str">
        <f>IF('STUDENT DATA SHEET '!A115="","",'STUDENT DATA SHEET '!A115)</f>
        <v/>
      </c>
      <c s="229" t="str">
        <f>IFERROR(IF('STUDENT DATA SHEET '!B115="","",'STUDENT DATA SHEET '!B115),"")</f>
        <v/>
      </c>
      <c s="229" t="str">
        <f>IFERROR(IF('STUDENT DATA SHEET '!C115="","",'STUDENT DATA SHEET '!C115),"")</f>
        <v/>
      </c>
      <c s="229" t="str">
        <f>IFERROR(IF('STUDENT DATA SHEET '!D115="","",'STUDENT DATA SHEET '!D115),"")</f>
        <v/>
      </c>
      <c s="250" t="str">
        <f>IFERROR(IF('STUDENT DATA SHEET '!E115="","",'STUDENT DATA SHEET '!E115),"")</f>
        <v/>
      </c>
      <c s="251" t="str">
        <f>IFERROR(IF('STUDENT DATA SHEET '!F115="","",'STUDENT DATA SHEET '!F115),"")</f>
        <v/>
      </c>
      <c s="229" t="str">
        <f>IFERROR(IF('STUDENT DATA SHEET '!G115="","",'STUDENT DATA SHEET '!G115),"")</f>
        <v/>
      </c>
      <c s="229" t="str">
        <f>IFERROR(IF('STUDENT DATA SHEET '!H115="","",'STUDENT DATA SHEET '!H115),"")</f>
        <v/>
      </c>
      <c s="229" t="str">
        <f>IFERROR(UPPER(IF('STUDENT DATA SHEET '!I115="","",'STUDENT DATA SHEET '!I115)),"")</f>
        <v/>
      </c>
      <c s="229" t="str">
        <f>IFERROR(IF('STUDENT DATA SHEET '!J115="","",'STUDENT DATA SHEET '!J115),"")</f>
        <v/>
      </c>
      <c s="229" t="str">
        <f>IFERROR(IF('STUDENT DATA SHEET '!K115="","",'STUDENT DATA SHEET '!K115),"")</f>
        <v/>
      </c>
      <c s="229"/>
      <c s="102"/>
      <c s="102"/>
      <c s="102"/>
      <c s="102"/>
      <c s="102"/>
      <c s="102"/>
      <c s="102"/>
      <c s="102"/>
      <c s="102"/>
      <c s="102"/>
      <c s="102"/>
      <c s="102"/>
      <c s="102"/>
      <c s="102"/>
      <c s="102"/>
      <c s="102"/>
      <c s="102"/>
      <c s="102"/>
      <c s="102"/>
      <c s="102"/>
      <c s="102"/>
      <c s="102"/>
      <c s="102"/>
      <c s="102"/>
      <c s="102"/>
      <c s="102"/>
      <c s="102"/>
      <c s="102"/>
      <c s="102"/>
      <c s="102"/>
      <c s="102"/>
      <c s="102"/>
      <c s="89" t="str">
        <f>IF(B114="","",_xlfn.AGGREGATE(3,5,$B$6:B114))</f>
        <v/>
      </c>
      <c s="209"/>
      <c s="209"/>
      <c s="102"/>
      <c s="102"/>
      <c s="102"/>
      <c s="102"/>
      <c s="102"/>
      <c s="102"/>
      <c s="102"/>
      <c s="102"/>
      <c s="102"/>
      <c s="102"/>
      <c s="102"/>
      <c s="102"/>
      <c s="102"/>
      <c s="102"/>
      <c s="102"/>
      <c s="102"/>
      <c s="102"/>
      <c s="102"/>
      <c s="102"/>
      <c s="102"/>
      <c s="102"/>
      <c s="102"/>
      <c s="102"/>
      <c s="102"/>
      <c s="102"/>
      <c s="102"/>
      <c s="102"/>
      <c s="102"/>
      <c s="252" t="str">
        <f t="shared" si="25"/>
        <v/>
      </c>
      <c s="252" t="str">
        <f>IF($I114="","",'DEC 24'!$BZ114)</f>
        <v/>
      </c>
      <c s="253" t="str">
        <f t="shared" si="26"/>
        <v/>
      </c>
      <c s="252" t="str">
        <f t="shared" si="27"/>
        <v/>
      </c>
      <c s="252" t="str">
        <f>IF($I114="","",'DEC 24'!$CC114)</f>
        <v/>
      </c>
      <c s="253" t="str">
        <f t="shared" si="28"/>
        <v/>
      </c>
      <c s="252" t="str">
        <f t="shared" si="29"/>
        <v/>
      </c>
      <c s="252" t="str">
        <f>IF($I114="","",'DEC 24'!$CF114)</f>
        <v/>
      </c>
      <c s="253" t="str">
        <f t="shared" si="30"/>
        <v/>
      </c>
      <c s="253"/>
      <c s="306"/>
      <c s="298"/>
      <c s="298"/>
      <c s="298"/>
      <c s="254" t="str">
        <f t="shared" si="31"/>
        <v/>
      </c>
      <c s="298"/>
      <c s="298"/>
      <c s="298"/>
      <c s="298"/>
      <c s="298"/>
      <c s="298"/>
      <c s="298"/>
      <c s="298"/>
    </row>
    <row r="115" spans="1:98" ht="15.75" customHeight="1">
      <c r="A115" s="249" t="str">
        <f>IF('STUDENT DATA SHEET '!A116="","",'STUDENT DATA SHEET '!A116)</f>
        <v/>
      </c>
      <c s="229" t="str">
        <f>IFERROR(IF('STUDENT DATA SHEET '!B116="","",'STUDENT DATA SHEET '!B116),"")</f>
        <v/>
      </c>
      <c s="229" t="str">
        <f>IFERROR(IF('STUDENT DATA SHEET '!C116="","",'STUDENT DATA SHEET '!C116),"")</f>
        <v/>
      </c>
      <c s="229" t="str">
        <f>IFERROR(IF('STUDENT DATA SHEET '!D116="","",'STUDENT DATA SHEET '!D116),"")</f>
        <v/>
      </c>
      <c s="250" t="str">
        <f>IFERROR(IF('STUDENT DATA SHEET '!E116="","",'STUDENT DATA SHEET '!E116),"")</f>
        <v/>
      </c>
      <c s="251" t="str">
        <f>IFERROR(IF('STUDENT DATA SHEET '!F116="","",'STUDENT DATA SHEET '!F116),"")</f>
        <v/>
      </c>
      <c s="229" t="str">
        <f>IFERROR(IF('STUDENT DATA SHEET '!G116="","",'STUDENT DATA SHEET '!G116),"")</f>
        <v/>
      </c>
      <c s="229" t="str">
        <f>IFERROR(IF('STUDENT DATA SHEET '!H116="","",'STUDENT DATA SHEET '!H116),"")</f>
        <v/>
      </c>
      <c s="229" t="str">
        <f>IFERROR(UPPER(IF('STUDENT DATA SHEET '!I116="","",'STUDENT DATA SHEET '!I116)),"")</f>
        <v/>
      </c>
      <c s="229" t="str">
        <f>IFERROR(IF('STUDENT DATA SHEET '!J116="","",'STUDENT DATA SHEET '!J116),"")</f>
        <v/>
      </c>
      <c s="229" t="str">
        <f>IFERROR(IF('STUDENT DATA SHEET '!K116="","",'STUDENT DATA SHEET '!K116),"")</f>
        <v/>
      </c>
      <c s="229"/>
      <c s="102"/>
      <c s="102"/>
      <c s="102"/>
      <c s="102"/>
      <c s="102"/>
      <c s="102"/>
      <c s="102"/>
      <c s="102"/>
      <c s="102"/>
      <c s="102"/>
      <c s="102"/>
      <c s="102"/>
      <c s="102"/>
      <c s="102"/>
      <c s="102"/>
      <c s="102"/>
      <c s="102"/>
      <c s="102"/>
      <c s="102"/>
      <c s="102"/>
      <c s="102"/>
      <c s="102"/>
      <c s="102"/>
      <c s="102"/>
      <c s="102"/>
      <c s="102"/>
      <c s="102"/>
      <c s="102"/>
      <c s="102"/>
      <c s="102"/>
      <c s="102"/>
      <c s="102"/>
      <c s="89" t="str">
        <f>IF(B115="","",_xlfn.AGGREGATE(3,5,$B$6:B115))</f>
        <v/>
      </c>
      <c s="209"/>
      <c s="209"/>
      <c s="102"/>
      <c s="102"/>
      <c s="102"/>
      <c s="102"/>
      <c s="102"/>
      <c s="102"/>
      <c s="102"/>
      <c s="102"/>
      <c s="102"/>
      <c s="102"/>
      <c s="102"/>
      <c s="102"/>
      <c s="102"/>
      <c s="102"/>
      <c s="102"/>
      <c s="102"/>
      <c s="102"/>
      <c s="102"/>
      <c s="102"/>
      <c s="102"/>
      <c s="102"/>
      <c s="102"/>
      <c s="102"/>
      <c s="102"/>
      <c s="102"/>
      <c s="102"/>
      <c s="102"/>
      <c s="102"/>
      <c s="252" t="str">
        <f t="shared" si="25"/>
        <v/>
      </c>
      <c s="252" t="str">
        <f>IF($I115="","",'DEC 24'!$BZ115)</f>
        <v/>
      </c>
      <c s="253" t="str">
        <f t="shared" si="26"/>
        <v/>
      </c>
      <c s="252" t="str">
        <f t="shared" si="27"/>
        <v/>
      </c>
      <c s="252" t="str">
        <f>IF($I115="","",'DEC 24'!$CC115)</f>
        <v/>
      </c>
      <c s="253" t="str">
        <f t="shared" si="28"/>
        <v/>
      </c>
      <c s="252" t="str">
        <f t="shared" si="29"/>
        <v/>
      </c>
      <c s="252" t="str">
        <f>IF($I115="","",'DEC 24'!$CF115)</f>
        <v/>
      </c>
      <c s="253" t="str">
        <f t="shared" si="30"/>
        <v/>
      </c>
      <c s="253"/>
      <c s="306"/>
      <c s="298"/>
      <c s="298"/>
      <c s="298"/>
      <c s="254" t="str">
        <f t="shared" si="31"/>
        <v/>
      </c>
      <c s="298"/>
      <c s="298"/>
      <c s="298"/>
      <c s="298"/>
      <c s="298"/>
      <c s="298"/>
      <c s="298"/>
      <c s="298"/>
    </row>
    <row r="116" spans="1:98" ht="15.75" customHeight="1">
      <c r="A116" s="249" t="str">
        <f>IF('STUDENT DATA SHEET '!A117="","",'STUDENT DATA SHEET '!A117)</f>
        <v/>
      </c>
      <c s="229" t="str">
        <f>IFERROR(IF('STUDENT DATA SHEET '!B117="","",'STUDENT DATA SHEET '!B117),"")</f>
        <v/>
      </c>
      <c s="229" t="str">
        <f>IFERROR(IF('STUDENT DATA SHEET '!C117="","",'STUDENT DATA SHEET '!C117),"")</f>
        <v/>
      </c>
      <c s="229" t="str">
        <f>IFERROR(IF('STUDENT DATA SHEET '!D117="","",'STUDENT DATA SHEET '!D117),"")</f>
        <v/>
      </c>
      <c s="250" t="str">
        <f>IFERROR(IF('STUDENT DATA SHEET '!E117="","",'STUDENT DATA SHEET '!E117),"")</f>
        <v/>
      </c>
      <c s="251" t="str">
        <f>IFERROR(IF('STUDENT DATA SHEET '!F117="","",'STUDENT DATA SHEET '!F117),"")</f>
        <v/>
      </c>
      <c s="229" t="str">
        <f>IFERROR(IF('STUDENT DATA SHEET '!G117="","",'STUDENT DATA SHEET '!G117),"")</f>
        <v/>
      </c>
      <c s="229" t="str">
        <f>IFERROR(IF('STUDENT DATA SHEET '!H117="","",'STUDENT DATA SHEET '!H117),"")</f>
        <v/>
      </c>
      <c s="229" t="str">
        <f>IFERROR(UPPER(IF('STUDENT DATA SHEET '!I117="","",'STUDENT DATA SHEET '!I117)),"")</f>
        <v/>
      </c>
      <c s="229" t="str">
        <f>IFERROR(IF('STUDENT DATA SHEET '!J117="","",'STUDENT DATA SHEET '!J117),"")</f>
        <v/>
      </c>
      <c s="229" t="str">
        <f>IFERROR(IF('STUDENT DATA SHEET '!K117="","",'STUDENT DATA SHEET '!K117),"")</f>
        <v/>
      </c>
      <c s="229"/>
      <c s="102"/>
      <c s="102"/>
      <c s="102"/>
      <c s="102"/>
      <c s="102"/>
      <c s="102"/>
      <c s="102"/>
      <c s="102"/>
      <c s="102"/>
      <c s="102"/>
      <c s="102"/>
      <c s="102"/>
      <c s="102"/>
      <c s="102"/>
      <c s="102"/>
      <c s="102"/>
      <c s="102"/>
      <c s="102"/>
      <c s="102"/>
      <c s="102"/>
      <c s="102"/>
      <c s="102"/>
      <c s="102"/>
      <c s="102"/>
      <c s="102"/>
      <c s="102"/>
      <c s="102"/>
      <c s="102"/>
      <c s="102"/>
      <c s="102"/>
      <c s="102"/>
      <c s="102"/>
      <c s="89" t="str">
        <f>IF(B116="","",_xlfn.AGGREGATE(3,5,$B$6:B116))</f>
        <v/>
      </c>
      <c s="209"/>
      <c s="209"/>
      <c s="102"/>
      <c s="102"/>
      <c s="102"/>
      <c s="102"/>
      <c s="102"/>
      <c s="102"/>
      <c s="102"/>
      <c s="102"/>
      <c s="102"/>
      <c s="102"/>
      <c s="102"/>
      <c s="102"/>
      <c s="102"/>
      <c s="102"/>
      <c s="102"/>
      <c s="102"/>
      <c s="102"/>
      <c s="102"/>
      <c s="102"/>
      <c s="102"/>
      <c s="102"/>
      <c s="102"/>
      <c s="102"/>
      <c s="102"/>
      <c s="102"/>
      <c s="102"/>
      <c s="102"/>
      <c s="102"/>
      <c s="252" t="str">
        <f t="shared" si="25"/>
        <v/>
      </c>
      <c s="252" t="str">
        <f>IF($I116="","",'DEC 24'!$BZ116)</f>
        <v/>
      </c>
      <c s="253" t="str">
        <f t="shared" si="26"/>
        <v/>
      </c>
      <c s="252" t="str">
        <f t="shared" si="27"/>
        <v/>
      </c>
      <c s="252" t="str">
        <f>IF($I116="","",'DEC 24'!$CC116)</f>
        <v/>
      </c>
      <c s="253" t="str">
        <f t="shared" si="28"/>
        <v/>
      </c>
      <c s="252" t="str">
        <f t="shared" si="29"/>
        <v/>
      </c>
      <c s="252" t="str">
        <f>IF($I116="","",'DEC 24'!$CF116)</f>
        <v/>
      </c>
      <c s="253" t="str">
        <f t="shared" si="30"/>
        <v/>
      </c>
      <c s="253"/>
      <c s="306"/>
      <c s="298"/>
      <c s="298"/>
      <c s="298"/>
      <c s="254" t="str">
        <f t="shared" si="31"/>
        <v/>
      </c>
      <c s="298"/>
      <c s="298"/>
      <c s="298"/>
      <c s="298"/>
      <c s="298"/>
      <c s="298"/>
      <c s="298"/>
      <c s="298"/>
    </row>
    <row r="117" spans="1:98" ht="15.75" customHeight="1">
      <c r="A117" s="249" t="str">
        <f>IF('STUDENT DATA SHEET '!A118="","",'STUDENT DATA SHEET '!A118)</f>
        <v/>
      </c>
      <c s="229" t="str">
        <f>IFERROR(IF('STUDENT DATA SHEET '!B118="","",'STUDENT DATA SHEET '!B118),"")</f>
        <v/>
      </c>
      <c s="229" t="str">
        <f>IFERROR(IF('STUDENT DATA SHEET '!C118="","",'STUDENT DATA SHEET '!C118),"")</f>
        <v/>
      </c>
      <c s="229" t="str">
        <f>IFERROR(IF('STUDENT DATA SHEET '!D118="","",'STUDENT DATA SHEET '!D118),"")</f>
        <v/>
      </c>
      <c s="250" t="str">
        <f>IFERROR(IF('STUDENT DATA SHEET '!E118="","",'STUDENT DATA SHEET '!E118),"")</f>
        <v/>
      </c>
      <c s="251" t="str">
        <f>IFERROR(IF('STUDENT DATA SHEET '!F118="","",'STUDENT DATA SHEET '!F118),"")</f>
        <v/>
      </c>
      <c s="229" t="str">
        <f>IFERROR(IF('STUDENT DATA SHEET '!G118="","",'STUDENT DATA SHEET '!G118),"")</f>
        <v/>
      </c>
      <c s="229" t="str">
        <f>IFERROR(IF('STUDENT DATA SHEET '!H118="","",'STUDENT DATA SHEET '!H118),"")</f>
        <v/>
      </c>
      <c s="229" t="str">
        <f>IFERROR(UPPER(IF('STUDENT DATA SHEET '!I118="","",'STUDENT DATA SHEET '!I118)),"")</f>
        <v/>
      </c>
      <c s="229" t="str">
        <f>IFERROR(IF('STUDENT DATA SHEET '!J118="","",'STUDENT DATA SHEET '!J118),"")</f>
        <v/>
      </c>
      <c s="229" t="str">
        <f>IFERROR(IF('STUDENT DATA SHEET '!K118="","",'STUDENT DATA SHEET '!K118),"")</f>
        <v/>
      </c>
      <c s="229"/>
      <c s="102"/>
      <c s="102"/>
      <c s="102"/>
      <c s="102"/>
      <c s="102"/>
      <c s="102"/>
      <c s="102"/>
      <c s="102"/>
      <c s="102"/>
      <c s="102"/>
      <c s="102"/>
      <c s="102"/>
      <c s="102"/>
      <c s="102"/>
      <c s="102"/>
      <c s="102"/>
      <c s="102"/>
      <c s="102"/>
      <c s="102"/>
      <c s="102"/>
      <c s="102"/>
      <c s="102"/>
      <c s="102"/>
      <c s="102"/>
      <c s="102"/>
      <c s="102"/>
      <c s="102"/>
      <c s="102"/>
      <c s="102"/>
      <c s="102"/>
      <c s="102"/>
      <c s="102"/>
      <c s="89" t="str">
        <f>IF(B117="","",_xlfn.AGGREGATE(3,5,$B$6:B117))</f>
        <v/>
      </c>
      <c s="209"/>
      <c s="209"/>
      <c s="102"/>
      <c s="102"/>
      <c s="102"/>
      <c s="102"/>
      <c s="102"/>
      <c s="102"/>
      <c s="102"/>
      <c s="102"/>
      <c s="102"/>
      <c s="102"/>
      <c s="102"/>
      <c s="102"/>
      <c s="102"/>
      <c s="102"/>
      <c s="102"/>
      <c s="102"/>
      <c s="102"/>
      <c s="102"/>
      <c s="102"/>
      <c s="102"/>
      <c s="102"/>
      <c s="102"/>
      <c s="102"/>
      <c s="102"/>
      <c s="102"/>
      <c s="102"/>
      <c s="102"/>
      <c s="102"/>
      <c s="252" t="str">
        <f t="shared" si="25"/>
        <v/>
      </c>
      <c s="252" t="str">
        <f>IF($I117="","",'DEC 24'!$BZ117)</f>
        <v/>
      </c>
      <c s="253" t="str">
        <f t="shared" si="26"/>
        <v/>
      </c>
      <c s="252" t="str">
        <f t="shared" si="27"/>
        <v/>
      </c>
      <c s="252" t="str">
        <f>IF($I117="","",'DEC 24'!$CC117)</f>
        <v/>
      </c>
      <c s="253" t="str">
        <f t="shared" si="28"/>
        <v/>
      </c>
      <c s="252" t="str">
        <f t="shared" si="29"/>
        <v/>
      </c>
      <c s="252" t="str">
        <f>IF($I117="","",'DEC 24'!$CF117)</f>
        <v/>
      </c>
      <c s="253" t="str">
        <f t="shared" si="30"/>
        <v/>
      </c>
      <c s="253"/>
      <c s="306"/>
      <c s="298"/>
      <c s="298"/>
      <c s="298"/>
      <c s="254" t="str">
        <f t="shared" si="31"/>
        <v/>
      </c>
      <c s="298"/>
      <c s="298"/>
      <c s="298"/>
      <c s="298"/>
      <c s="298"/>
      <c s="298"/>
      <c s="298"/>
      <c s="298"/>
    </row>
    <row r="118" spans="1:98" ht="15.75" customHeight="1">
      <c r="A118" s="249" t="str">
        <f>IF('STUDENT DATA SHEET '!A119="","",'STUDENT DATA SHEET '!A119)</f>
        <v/>
      </c>
      <c s="229" t="str">
        <f>IFERROR(IF('STUDENT DATA SHEET '!B119="","",'STUDENT DATA SHEET '!B119),"")</f>
        <v/>
      </c>
      <c s="229" t="str">
        <f>IFERROR(IF('STUDENT DATA SHEET '!C119="","",'STUDENT DATA SHEET '!C119),"")</f>
        <v/>
      </c>
      <c s="229" t="str">
        <f>IFERROR(IF('STUDENT DATA SHEET '!D119="","",'STUDENT DATA SHEET '!D119),"")</f>
        <v/>
      </c>
      <c s="250" t="str">
        <f>IFERROR(IF('STUDENT DATA SHEET '!E119="","",'STUDENT DATA SHEET '!E119),"")</f>
        <v/>
      </c>
      <c s="251" t="str">
        <f>IFERROR(IF('STUDENT DATA SHEET '!F119="","",'STUDENT DATA SHEET '!F119),"")</f>
        <v/>
      </c>
      <c s="229" t="str">
        <f>IFERROR(IF('STUDENT DATA SHEET '!G119="","",'STUDENT DATA SHEET '!G119),"")</f>
        <v/>
      </c>
      <c s="229" t="str">
        <f>IFERROR(IF('STUDENT DATA SHEET '!H119="","",'STUDENT DATA SHEET '!H119),"")</f>
        <v/>
      </c>
      <c s="229" t="str">
        <f>IFERROR(UPPER(IF('STUDENT DATA SHEET '!I119="","",'STUDENT DATA SHEET '!I119)),"")</f>
        <v/>
      </c>
      <c s="229" t="str">
        <f>IFERROR(IF('STUDENT DATA SHEET '!J119="","",'STUDENT DATA SHEET '!J119),"")</f>
        <v/>
      </c>
      <c s="229" t="str">
        <f>IFERROR(IF('STUDENT DATA SHEET '!K119="","",'STUDENT DATA SHEET '!K119),"")</f>
        <v/>
      </c>
      <c s="229"/>
      <c s="102"/>
      <c s="102"/>
      <c s="102"/>
      <c s="102"/>
      <c s="102"/>
      <c s="102"/>
      <c s="102"/>
      <c s="102"/>
      <c s="102"/>
      <c s="102"/>
      <c s="102"/>
      <c s="102"/>
      <c s="102"/>
      <c s="102"/>
      <c s="102"/>
      <c s="102"/>
      <c s="102"/>
      <c s="102"/>
      <c s="102"/>
      <c s="102"/>
      <c s="102"/>
      <c s="102"/>
      <c s="102"/>
      <c s="102"/>
      <c s="102"/>
      <c s="102"/>
      <c s="102"/>
      <c s="102"/>
      <c s="102"/>
      <c s="102"/>
      <c s="102"/>
      <c s="102"/>
      <c s="89" t="str">
        <f>IF(B118="","",_xlfn.AGGREGATE(3,5,$B$6:B118))</f>
        <v/>
      </c>
      <c s="209"/>
      <c s="209"/>
      <c s="102"/>
      <c s="102"/>
      <c s="102"/>
      <c s="102"/>
      <c s="102"/>
      <c s="102"/>
      <c s="102"/>
      <c s="102"/>
      <c s="102"/>
      <c s="102"/>
      <c s="102"/>
      <c s="102"/>
      <c s="102"/>
      <c s="102"/>
      <c s="102"/>
      <c s="102"/>
      <c s="102"/>
      <c s="102"/>
      <c s="102"/>
      <c s="102"/>
      <c s="102"/>
      <c s="102"/>
      <c s="102"/>
      <c s="102"/>
      <c s="102"/>
      <c s="102"/>
      <c s="102"/>
      <c s="102"/>
      <c s="252" t="str">
        <f t="shared" si="25"/>
        <v/>
      </c>
      <c s="252" t="str">
        <f>IF($I118="","",'DEC 24'!$BZ118)</f>
        <v/>
      </c>
      <c s="253" t="str">
        <f t="shared" si="26"/>
        <v/>
      </c>
      <c s="252" t="str">
        <f t="shared" si="27"/>
        <v/>
      </c>
      <c s="252" t="str">
        <f>IF($I118="","",'DEC 24'!$CC118)</f>
        <v/>
      </c>
      <c s="253" t="str">
        <f t="shared" si="28"/>
        <v/>
      </c>
      <c s="252" t="str">
        <f t="shared" si="29"/>
        <v/>
      </c>
      <c s="252" t="str">
        <f>IF($I118="","",'DEC 24'!$CF118)</f>
        <v/>
      </c>
      <c s="253" t="str">
        <f t="shared" si="30"/>
        <v/>
      </c>
      <c s="253"/>
      <c s="306"/>
      <c s="298"/>
      <c s="298"/>
      <c s="298"/>
      <c s="254" t="str">
        <f t="shared" si="31"/>
        <v/>
      </c>
      <c s="298"/>
      <c s="298"/>
      <c s="298"/>
      <c s="298"/>
      <c s="298"/>
      <c s="298"/>
      <c s="298"/>
      <c s="298"/>
    </row>
    <row r="119" spans="1:98" ht="15.75" customHeight="1">
      <c r="A119" s="249" t="str">
        <f>IF('STUDENT DATA SHEET '!A120="","",'STUDENT DATA SHEET '!A120)</f>
        <v/>
      </c>
      <c s="229" t="str">
        <f>IFERROR(IF('STUDENT DATA SHEET '!B120="","",'STUDENT DATA SHEET '!B120),"")</f>
        <v/>
      </c>
      <c s="229" t="str">
        <f>IFERROR(IF('STUDENT DATA SHEET '!C120="","",'STUDENT DATA SHEET '!C120),"")</f>
        <v/>
      </c>
      <c s="229" t="str">
        <f>IFERROR(IF('STUDENT DATA SHEET '!D120="","",'STUDENT DATA SHEET '!D120),"")</f>
        <v/>
      </c>
      <c s="250" t="str">
        <f>IFERROR(IF('STUDENT DATA SHEET '!E120="","",'STUDENT DATA SHEET '!E120),"")</f>
        <v/>
      </c>
      <c s="251" t="str">
        <f>IFERROR(IF('STUDENT DATA SHEET '!F120="","",'STUDENT DATA SHEET '!F120),"")</f>
        <v/>
      </c>
      <c s="229" t="str">
        <f>IFERROR(IF('STUDENT DATA SHEET '!G120="","",'STUDENT DATA SHEET '!G120),"")</f>
        <v/>
      </c>
      <c s="229" t="str">
        <f>IFERROR(IF('STUDENT DATA SHEET '!H120="","",'STUDENT DATA SHEET '!H120),"")</f>
        <v/>
      </c>
      <c s="229" t="str">
        <f>IFERROR(UPPER(IF('STUDENT DATA SHEET '!I120="","",'STUDENT DATA SHEET '!I120)),"")</f>
        <v/>
      </c>
      <c s="229" t="str">
        <f>IFERROR(IF('STUDENT DATA SHEET '!J120="","",'STUDENT DATA SHEET '!J120),"")</f>
        <v/>
      </c>
      <c s="229" t="str">
        <f>IFERROR(IF('STUDENT DATA SHEET '!K120="","",'STUDENT DATA SHEET '!K120),"")</f>
        <v/>
      </c>
      <c s="229"/>
      <c s="102"/>
      <c s="102"/>
      <c s="102"/>
      <c s="102"/>
      <c s="102"/>
      <c s="102"/>
      <c s="102"/>
      <c s="102"/>
      <c s="102"/>
      <c s="102"/>
      <c s="102"/>
      <c s="102"/>
      <c s="102"/>
      <c s="102"/>
      <c s="102"/>
      <c s="102"/>
      <c s="102"/>
      <c s="102"/>
      <c s="102"/>
      <c s="102"/>
      <c s="102"/>
      <c s="102"/>
      <c s="102"/>
      <c s="102"/>
      <c s="102"/>
      <c s="102"/>
      <c s="102"/>
      <c s="102"/>
      <c s="102"/>
      <c s="102"/>
      <c s="102"/>
      <c s="102"/>
      <c s="89" t="str">
        <f>IF(B119="","",_xlfn.AGGREGATE(3,5,$B$6:B119))</f>
        <v/>
      </c>
      <c s="209"/>
      <c s="209"/>
      <c s="102"/>
      <c s="102"/>
      <c s="102"/>
      <c s="102"/>
      <c s="102"/>
      <c s="102"/>
      <c s="102"/>
      <c s="102"/>
      <c s="102"/>
      <c s="102"/>
      <c s="102"/>
      <c s="102"/>
      <c s="102"/>
      <c s="102"/>
      <c s="102"/>
      <c s="102"/>
      <c s="102"/>
      <c s="102"/>
      <c s="102"/>
      <c s="102"/>
      <c s="102"/>
      <c s="102"/>
      <c s="102"/>
      <c s="102"/>
      <c s="102"/>
      <c s="102"/>
      <c s="102"/>
      <c s="102"/>
      <c s="252" t="str">
        <f t="shared" si="25"/>
        <v/>
      </c>
      <c s="252" t="str">
        <f>IF($I119="","",'DEC 24'!$BZ119)</f>
        <v/>
      </c>
      <c s="253" t="str">
        <f t="shared" si="26"/>
        <v/>
      </c>
      <c s="252" t="str">
        <f t="shared" si="27"/>
        <v/>
      </c>
      <c s="252" t="str">
        <f>IF($I119="","",'DEC 24'!$CC119)</f>
        <v/>
      </c>
      <c s="253" t="str">
        <f t="shared" si="28"/>
        <v/>
      </c>
      <c s="252" t="str">
        <f t="shared" si="29"/>
        <v/>
      </c>
      <c s="252" t="str">
        <f>IF($I119="","",'DEC 24'!$CF119)</f>
        <v/>
      </c>
      <c s="253" t="str">
        <f t="shared" si="30"/>
        <v/>
      </c>
      <c s="253"/>
      <c s="306"/>
      <c s="298"/>
      <c s="298"/>
      <c s="298"/>
      <c s="254" t="str">
        <f t="shared" si="31"/>
        <v/>
      </c>
      <c s="298"/>
      <c s="298"/>
      <c s="298"/>
      <c s="298"/>
      <c s="298"/>
      <c s="298"/>
      <c s="298"/>
      <c s="298"/>
    </row>
    <row r="120" spans="1:98" ht="15.75" customHeight="1">
      <c r="A120" s="249" t="str">
        <f>IF('STUDENT DATA SHEET '!A121="","",'STUDENT DATA SHEET '!A121)</f>
        <v/>
      </c>
      <c s="229" t="str">
        <f>IFERROR(IF('STUDENT DATA SHEET '!B121="","",'STUDENT DATA SHEET '!B121),"")</f>
        <v/>
      </c>
      <c s="229" t="str">
        <f>IFERROR(IF('STUDENT DATA SHEET '!C121="","",'STUDENT DATA SHEET '!C121),"")</f>
        <v/>
      </c>
      <c s="229" t="str">
        <f>IFERROR(IF('STUDENT DATA SHEET '!D121="","",'STUDENT DATA SHEET '!D121),"")</f>
        <v/>
      </c>
      <c s="250" t="str">
        <f>IFERROR(IF('STUDENT DATA SHEET '!E121="","",'STUDENT DATA SHEET '!E121),"")</f>
        <v/>
      </c>
      <c s="251" t="str">
        <f>IFERROR(IF('STUDENT DATA SHEET '!F121="","",'STUDENT DATA SHEET '!F121),"")</f>
        <v/>
      </c>
      <c s="229" t="str">
        <f>IFERROR(IF('STUDENT DATA SHEET '!G121="","",'STUDENT DATA SHEET '!G121),"")</f>
        <v/>
      </c>
      <c s="229" t="str">
        <f>IFERROR(IF('STUDENT DATA SHEET '!H121="","",'STUDENT DATA SHEET '!H121),"")</f>
        <v/>
      </c>
      <c s="229" t="str">
        <f>IFERROR(UPPER(IF('STUDENT DATA SHEET '!I121="","",'STUDENT DATA SHEET '!I121)),"")</f>
        <v/>
      </c>
      <c s="229" t="str">
        <f>IFERROR(IF('STUDENT DATA SHEET '!J121="","",'STUDENT DATA SHEET '!J121),"")</f>
        <v/>
      </c>
      <c s="229" t="str">
        <f>IFERROR(IF('STUDENT DATA SHEET '!K121="","",'STUDENT DATA SHEET '!K121),"")</f>
        <v/>
      </c>
      <c s="229"/>
      <c s="102"/>
      <c s="102"/>
      <c s="102"/>
      <c s="102"/>
      <c s="102"/>
      <c s="102"/>
      <c s="102"/>
      <c s="102"/>
      <c s="102"/>
      <c s="102"/>
      <c s="102"/>
      <c s="102"/>
      <c s="102"/>
      <c s="102"/>
      <c s="102"/>
      <c s="102"/>
      <c s="102"/>
      <c s="102"/>
      <c s="102"/>
      <c s="102"/>
      <c s="102"/>
      <c s="102"/>
      <c s="102"/>
      <c s="102"/>
      <c s="102"/>
      <c s="102"/>
      <c s="102"/>
      <c s="102"/>
      <c s="102"/>
      <c s="102"/>
      <c s="102"/>
      <c s="102"/>
      <c s="89" t="str">
        <f>IF(B120="","",_xlfn.AGGREGATE(3,5,$B$6:B120))</f>
        <v/>
      </c>
      <c s="209"/>
      <c s="209"/>
      <c s="102"/>
      <c s="102"/>
      <c s="102"/>
      <c s="102"/>
      <c s="102"/>
      <c s="102"/>
      <c s="102"/>
      <c s="102"/>
      <c s="102"/>
      <c s="102"/>
      <c s="102"/>
      <c s="102"/>
      <c s="102"/>
      <c s="102"/>
      <c s="102"/>
      <c s="102"/>
      <c s="102"/>
      <c s="102"/>
      <c s="102"/>
      <c s="102"/>
      <c s="102"/>
      <c s="102"/>
      <c s="102"/>
      <c s="102"/>
      <c s="102"/>
      <c s="102"/>
      <c s="102"/>
      <c s="102"/>
      <c s="252" t="str">
        <f t="shared" si="25"/>
        <v/>
      </c>
      <c s="252" t="str">
        <f>IF($I120="","",'DEC 24'!$BZ120)</f>
        <v/>
      </c>
      <c s="253" t="str">
        <f t="shared" si="26"/>
        <v/>
      </c>
      <c s="252" t="str">
        <f t="shared" si="27"/>
        <v/>
      </c>
      <c s="252" t="str">
        <f>IF($I120="","",'DEC 24'!$CC120)</f>
        <v/>
      </c>
      <c s="253" t="str">
        <f t="shared" si="28"/>
        <v/>
      </c>
      <c s="252" t="str">
        <f t="shared" si="29"/>
        <v/>
      </c>
      <c s="252" t="str">
        <f>IF($I120="","",'DEC 24'!$CF120)</f>
        <v/>
      </c>
      <c s="253" t="str">
        <f t="shared" si="30"/>
        <v/>
      </c>
      <c s="253"/>
      <c s="306"/>
      <c s="298"/>
      <c s="298"/>
      <c s="298"/>
      <c s="254" t="str">
        <f t="shared" si="31"/>
        <v/>
      </c>
      <c s="298"/>
      <c s="298"/>
      <c s="298"/>
      <c s="298"/>
      <c s="298"/>
      <c s="298"/>
      <c s="298"/>
      <c s="298"/>
    </row>
    <row r="121" spans="1:98" ht="15.75" customHeight="1">
      <c r="A121" s="249" t="str">
        <f>IF('STUDENT DATA SHEET '!A122="","",'STUDENT DATA SHEET '!A122)</f>
        <v/>
      </c>
      <c s="229" t="str">
        <f>IFERROR(IF('STUDENT DATA SHEET '!B122="","",'STUDENT DATA SHEET '!B122),"")</f>
        <v/>
      </c>
      <c s="229" t="str">
        <f>IFERROR(IF('STUDENT DATA SHEET '!C122="","",'STUDENT DATA SHEET '!C122),"")</f>
        <v/>
      </c>
      <c s="229" t="str">
        <f>IFERROR(IF('STUDENT DATA SHEET '!D122="","",'STUDENT DATA SHEET '!D122),"")</f>
        <v/>
      </c>
      <c s="250" t="str">
        <f>IFERROR(IF('STUDENT DATA SHEET '!E122="","",'STUDENT DATA SHEET '!E122),"")</f>
        <v/>
      </c>
      <c s="251" t="str">
        <f>IFERROR(IF('STUDENT DATA SHEET '!F122="","",'STUDENT DATA SHEET '!F122),"")</f>
        <v/>
      </c>
      <c s="229" t="str">
        <f>IFERROR(IF('STUDENT DATA SHEET '!G122="","",'STUDENT DATA SHEET '!G122),"")</f>
        <v/>
      </c>
      <c s="229" t="str">
        <f>IFERROR(IF('STUDENT DATA SHEET '!H122="","",'STUDENT DATA SHEET '!H122),"")</f>
        <v/>
      </c>
      <c s="229" t="str">
        <f>IFERROR(UPPER(IF('STUDENT DATA SHEET '!I122="","",'STUDENT DATA SHEET '!I122)),"")</f>
        <v/>
      </c>
      <c s="229" t="str">
        <f>IFERROR(IF('STUDENT DATA SHEET '!J122="","",'STUDENT DATA SHEET '!J122),"")</f>
        <v/>
      </c>
      <c s="229" t="str">
        <f>IFERROR(IF('STUDENT DATA SHEET '!K122="","",'STUDENT DATA SHEET '!K122),"")</f>
        <v/>
      </c>
      <c s="229"/>
      <c s="102"/>
      <c s="102"/>
      <c s="102"/>
      <c s="102"/>
      <c s="102"/>
      <c s="102"/>
      <c s="102"/>
      <c s="102"/>
      <c s="102"/>
      <c s="102"/>
      <c s="102"/>
      <c s="102"/>
      <c s="102"/>
      <c s="102"/>
      <c s="102"/>
      <c s="102"/>
      <c s="102"/>
      <c s="102"/>
      <c s="102"/>
      <c s="102"/>
      <c s="102"/>
      <c s="102"/>
      <c s="102"/>
      <c s="102"/>
      <c s="102"/>
      <c s="102"/>
      <c s="102"/>
      <c s="102"/>
      <c s="102"/>
      <c s="102"/>
      <c s="102"/>
      <c s="102"/>
      <c s="89" t="str">
        <f>IF(B121="","",_xlfn.AGGREGATE(3,5,$B$6:B121))</f>
        <v/>
      </c>
      <c s="209"/>
      <c s="209"/>
      <c s="102"/>
      <c s="102"/>
      <c s="102"/>
      <c s="102"/>
      <c s="102"/>
      <c s="102"/>
      <c s="102"/>
      <c s="102"/>
      <c s="102"/>
      <c s="102"/>
      <c s="102"/>
      <c s="102"/>
      <c s="102"/>
      <c s="102"/>
      <c s="102"/>
      <c s="102"/>
      <c s="102"/>
      <c s="102"/>
      <c s="102"/>
      <c s="102"/>
      <c s="102"/>
      <c s="102"/>
      <c s="102"/>
      <c s="102"/>
      <c s="102"/>
      <c s="102"/>
      <c s="102"/>
      <c s="102"/>
      <c s="252" t="str">
        <f t="shared" si="25"/>
        <v/>
      </c>
      <c s="252" t="str">
        <f>IF($I121="","",'DEC 24'!$BZ121)</f>
        <v/>
      </c>
      <c s="253" t="str">
        <f t="shared" si="26"/>
        <v/>
      </c>
      <c s="252" t="str">
        <f t="shared" si="27"/>
        <v/>
      </c>
      <c s="252" t="str">
        <f>IF($I121="","",'DEC 24'!$CC121)</f>
        <v/>
      </c>
      <c s="253" t="str">
        <f t="shared" si="28"/>
        <v/>
      </c>
      <c s="252" t="str">
        <f t="shared" si="29"/>
        <v/>
      </c>
      <c s="252" t="str">
        <f>IF($I121="","",'DEC 24'!$CF121)</f>
        <v/>
      </c>
      <c s="253" t="str">
        <f t="shared" si="30"/>
        <v/>
      </c>
      <c s="253"/>
      <c s="306"/>
      <c s="298"/>
      <c s="298"/>
      <c s="298"/>
      <c s="254" t="str">
        <f t="shared" si="31"/>
        <v/>
      </c>
      <c s="298"/>
      <c s="298"/>
      <c s="298"/>
      <c s="298"/>
      <c s="298"/>
      <c s="298"/>
      <c s="298"/>
      <c s="298"/>
    </row>
    <row r="122" spans="1:98" ht="15.75" customHeight="1">
      <c r="A122" s="249" t="str">
        <f>IF('STUDENT DATA SHEET '!A123="","",'STUDENT DATA SHEET '!A123)</f>
        <v/>
      </c>
      <c s="229" t="str">
        <f>IFERROR(IF('STUDENT DATA SHEET '!B123="","",'STUDENT DATA SHEET '!B123),"")</f>
        <v/>
      </c>
      <c s="229" t="str">
        <f>IFERROR(IF('STUDENT DATA SHEET '!C123="","",'STUDENT DATA SHEET '!C123),"")</f>
        <v/>
      </c>
      <c s="229" t="str">
        <f>IFERROR(IF('STUDENT DATA SHEET '!D123="","",'STUDENT DATA SHEET '!D123),"")</f>
        <v/>
      </c>
      <c s="250" t="str">
        <f>IFERROR(IF('STUDENT DATA SHEET '!E123="","",'STUDENT DATA SHEET '!E123),"")</f>
        <v/>
      </c>
      <c s="251" t="str">
        <f>IFERROR(IF('STUDENT DATA SHEET '!F123="","",'STUDENT DATA SHEET '!F123),"")</f>
        <v/>
      </c>
      <c s="229" t="str">
        <f>IFERROR(IF('STUDENT DATA SHEET '!G123="","",'STUDENT DATA SHEET '!G123),"")</f>
        <v/>
      </c>
      <c s="229" t="str">
        <f>IFERROR(IF('STUDENT DATA SHEET '!H123="","",'STUDENT DATA SHEET '!H123),"")</f>
        <v/>
      </c>
      <c s="229" t="str">
        <f>IFERROR(UPPER(IF('STUDENT DATA SHEET '!I123="","",'STUDENT DATA SHEET '!I123)),"")</f>
        <v/>
      </c>
      <c s="229" t="str">
        <f>IFERROR(IF('STUDENT DATA SHEET '!J123="","",'STUDENT DATA SHEET '!J123),"")</f>
        <v/>
      </c>
      <c s="229" t="str">
        <f>IFERROR(IF('STUDENT DATA SHEET '!K123="","",'STUDENT DATA SHEET '!K123),"")</f>
        <v/>
      </c>
      <c s="229"/>
      <c s="102"/>
      <c s="102"/>
      <c s="102"/>
      <c s="102"/>
      <c s="102"/>
      <c s="102"/>
      <c s="102"/>
      <c s="102"/>
      <c s="102"/>
      <c s="102"/>
      <c s="102"/>
      <c s="102"/>
      <c s="102"/>
      <c s="102"/>
      <c s="102"/>
      <c s="102"/>
      <c s="102"/>
      <c s="102"/>
      <c s="102"/>
      <c s="102"/>
      <c s="102"/>
      <c s="102"/>
      <c s="102"/>
      <c s="102"/>
      <c s="102"/>
      <c s="102"/>
      <c s="102"/>
      <c s="102"/>
      <c s="102"/>
      <c s="102"/>
      <c s="102"/>
      <c s="102"/>
      <c s="89" t="str">
        <f>IF(B122="","",_xlfn.AGGREGATE(3,5,$B$6:B122))</f>
        <v/>
      </c>
      <c s="209"/>
      <c s="209"/>
      <c s="102"/>
      <c s="102"/>
      <c s="102"/>
      <c s="102"/>
      <c s="102"/>
      <c s="102"/>
      <c s="102"/>
      <c s="102"/>
      <c s="102"/>
      <c s="102"/>
      <c s="102"/>
      <c s="102"/>
      <c s="102"/>
      <c s="102"/>
      <c s="102"/>
      <c s="102"/>
      <c s="102"/>
      <c s="102"/>
      <c s="102"/>
      <c s="102"/>
      <c s="102"/>
      <c s="102"/>
      <c s="102"/>
      <c s="102"/>
      <c s="102"/>
      <c s="102"/>
      <c s="102"/>
      <c s="102"/>
      <c s="252" t="str">
        <f t="shared" si="25"/>
        <v/>
      </c>
      <c s="252" t="str">
        <f>IF($I122="","",'DEC 24'!$BZ122)</f>
        <v/>
      </c>
      <c s="253" t="str">
        <f t="shared" si="26"/>
        <v/>
      </c>
      <c s="252" t="str">
        <f t="shared" si="27"/>
        <v/>
      </c>
      <c s="252" t="str">
        <f>IF($I122="","",'DEC 24'!$CC122)</f>
        <v/>
      </c>
      <c s="253" t="str">
        <f t="shared" si="28"/>
        <v/>
      </c>
      <c s="252" t="str">
        <f t="shared" si="29"/>
        <v/>
      </c>
      <c s="252" t="str">
        <f>IF($I122="","",'DEC 24'!$CF122)</f>
        <v/>
      </c>
      <c s="253" t="str">
        <f t="shared" si="30"/>
        <v/>
      </c>
      <c s="253"/>
      <c s="306"/>
      <c s="298"/>
      <c s="298"/>
      <c s="298"/>
      <c s="254" t="str">
        <f t="shared" si="31"/>
        <v/>
      </c>
      <c s="298"/>
      <c s="298"/>
      <c s="298"/>
      <c s="298"/>
      <c s="298"/>
      <c s="298"/>
      <c s="298"/>
      <c s="298"/>
    </row>
    <row r="123" spans="1:98" ht="15.75" customHeight="1">
      <c r="A123" s="249" t="str">
        <f>IF('STUDENT DATA SHEET '!A124="","",'STUDENT DATA SHEET '!A124)</f>
        <v/>
      </c>
      <c s="229" t="str">
        <f>IFERROR(IF('STUDENT DATA SHEET '!B124="","",'STUDENT DATA SHEET '!B124),"")</f>
        <v/>
      </c>
      <c s="229" t="str">
        <f>IFERROR(IF('STUDENT DATA SHEET '!C124="","",'STUDENT DATA SHEET '!C124),"")</f>
        <v/>
      </c>
      <c s="229" t="str">
        <f>IFERROR(IF('STUDENT DATA SHEET '!D124="","",'STUDENT DATA SHEET '!D124),"")</f>
        <v/>
      </c>
      <c s="250" t="str">
        <f>IFERROR(IF('STUDENT DATA SHEET '!E124="","",'STUDENT DATA SHEET '!E124),"")</f>
        <v/>
      </c>
      <c s="251" t="str">
        <f>IFERROR(IF('STUDENT DATA SHEET '!F124="","",'STUDENT DATA SHEET '!F124),"")</f>
        <v/>
      </c>
      <c s="229" t="str">
        <f>IFERROR(IF('STUDENT DATA SHEET '!G124="","",'STUDENT DATA SHEET '!G124),"")</f>
        <v/>
      </c>
      <c s="229" t="str">
        <f>IFERROR(IF('STUDENT DATA SHEET '!H124="","",'STUDENT DATA SHEET '!H124),"")</f>
        <v/>
      </c>
      <c s="229" t="str">
        <f>IFERROR(UPPER(IF('STUDENT DATA SHEET '!I124="","",'STUDENT DATA SHEET '!I124)),"")</f>
        <v/>
      </c>
      <c s="229" t="str">
        <f>IFERROR(IF('STUDENT DATA SHEET '!J124="","",'STUDENT DATA SHEET '!J124),"")</f>
        <v/>
      </c>
      <c s="229" t="str">
        <f>IFERROR(IF('STUDENT DATA SHEET '!K124="","",'STUDENT DATA SHEET '!K124),"")</f>
        <v/>
      </c>
      <c s="229"/>
      <c s="102"/>
      <c s="102"/>
      <c s="102"/>
      <c s="102"/>
      <c s="102"/>
      <c s="102"/>
      <c s="102"/>
      <c s="102"/>
      <c s="102"/>
      <c s="102"/>
      <c s="102"/>
      <c s="102"/>
      <c s="102"/>
      <c s="102"/>
      <c s="102"/>
      <c s="102"/>
      <c s="102"/>
      <c s="102"/>
      <c s="102"/>
      <c s="102"/>
      <c s="102"/>
      <c s="102"/>
      <c s="102"/>
      <c s="102"/>
      <c s="102"/>
      <c s="102"/>
      <c s="102"/>
      <c s="102"/>
      <c s="102"/>
      <c s="102"/>
      <c s="102"/>
      <c s="102"/>
      <c s="89" t="str">
        <f>IF(B123="","",_xlfn.AGGREGATE(3,5,$B$6:B123))</f>
        <v/>
      </c>
      <c s="209"/>
      <c s="209"/>
      <c s="102"/>
      <c s="102"/>
      <c s="102"/>
      <c s="102"/>
      <c s="102"/>
      <c s="102"/>
      <c s="102"/>
      <c s="102"/>
      <c s="102"/>
      <c s="102"/>
      <c s="102"/>
      <c s="102"/>
      <c s="102"/>
      <c s="102"/>
      <c s="102"/>
      <c s="102"/>
      <c s="102"/>
      <c s="102"/>
      <c s="102"/>
      <c s="102"/>
      <c s="102"/>
      <c s="102"/>
      <c s="102"/>
      <c s="102"/>
      <c s="102"/>
      <c s="102"/>
      <c s="102"/>
      <c s="102"/>
      <c s="252" t="str">
        <f t="shared" si="25"/>
        <v/>
      </c>
      <c s="252" t="str">
        <f>IF($I123="","",'DEC 24'!$BZ123)</f>
        <v/>
      </c>
      <c s="253" t="str">
        <f t="shared" si="26"/>
        <v/>
      </c>
      <c s="252" t="str">
        <f t="shared" si="27"/>
        <v/>
      </c>
      <c s="252" t="str">
        <f>IF($I123="","",'DEC 24'!$CC123)</f>
        <v/>
      </c>
      <c s="253" t="str">
        <f t="shared" si="28"/>
        <v/>
      </c>
      <c s="252" t="str">
        <f t="shared" si="29"/>
        <v/>
      </c>
      <c s="252" t="str">
        <f>IF($I123="","",'DEC 24'!$CF123)</f>
        <v/>
      </c>
      <c s="253" t="str">
        <f t="shared" si="30"/>
        <v/>
      </c>
      <c s="253"/>
      <c s="306"/>
      <c s="298"/>
      <c s="298"/>
      <c s="298"/>
      <c s="254" t="str">
        <f t="shared" si="31"/>
        <v/>
      </c>
      <c s="298"/>
      <c s="298"/>
      <c s="298"/>
      <c s="298"/>
      <c s="298"/>
      <c s="298"/>
      <c s="298"/>
      <c s="298"/>
    </row>
    <row r="124" spans="1:98" ht="15.75" customHeight="1">
      <c r="A124" s="249" t="str">
        <f>IF('STUDENT DATA SHEET '!A125="","",'STUDENT DATA SHEET '!A125)</f>
        <v/>
      </c>
      <c s="229" t="str">
        <f>IFERROR(IF('STUDENT DATA SHEET '!B125="","",'STUDENT DATA SHEET '!B125),"")</f>
        <v/>
      </c>
      <c s="229" t="str">
        <f>IFERROR(IF('STUDENT DATA SHEET '!C125="","",'STUDENT DATA SHEET '!C125),"")</f>
        <v/>
      </c>
      <c s="229" t="str">
        <f>IFERROR(IF('STUDENT DATA SHEET '!D125="","",'STUDENT DATA SHEET '!D125),"")</f>
        <v/>
      </c>
      <c s="250" t="str">
        <f>IFERROR(IF('STUDENT DATA SHEET '!E125="","",'STUDENT DATA SHEET '!E125),"")</f>
        <v/>
      </c>
      <c s="251" t="str">
        <f>IFERROR(IF('STUDENT DATA SHEET '!F125="","",'STUDENT DATA SHEET '!F125),"")</f>
        <v/>
      </c>
      <c s="229" t="str">
        <f>IFERROR(IF('STUDENT DATA SHEET '!G125="","",'STUDENT DATA SHEET '!G125),"")</f>
        <v/>
      </c>
      <c s="229" t="str">
        <f>IFERROR(IF('STUDENT DATA SHEET '!H125="","",'STUDENT DATA SHEET '!H125),"")</f>
        <v/>
      </c>
      <c s="229" t="str">
        <f>IFERROR(UPPER(IF('STUDENT DATA SHEET '!I125="","",'STUDENT DATA SHEET '!I125)),"")</f>
        <v/>
      </c>
      <c s="229" t="str">
        <f>IFERROR(IF('STUDENT DATA SHEET '!J125="","",'STUDENT DATA SHEET '!J125),"")</f>
        <v/>
      </c>
      <c s="229" t="str">
        <f>IFERROR(IF('STUDENT DATA SHEET '!K125="","",'STUDENT DATA SHEET '!K125),"")</f>
        <v/>
      </c>
      <c s="229"/>
      <c s="102"/>
      <c s="102"/>
      <c s="102"/>
      <c s="102"/>
      <c s="102"/>
      <c s="102"/>
      <c s="102"/>
      <c s="102"/>
      <c s="102"/>
      <c s="102"/>
      <c s="102"/>
      <c s="102"/>
      <c s="102"/>
      <c s="102"/>
      <c s="102"/>
      <c s="102"/>
      <c s="102"/>
      <c s="102"/>
      <c s="102"/>
      <c s="102"/>
      <c s="102"/>
      <c s="102"/>
      <c s="102"/>
      <c s="102"/>
      <c s="102"/>
      <c s="102"/>
      <c s="102"/>
      <c s="102"/>
      <c s="102"/>
      <c s="102"/>
      <c s="102"/>
      <c s="102"/>
      <c s="89" t="str">
        <f>IF(B124="","",_xlfn.AGGREGATE(3,5,$B$6:B124))</f>
        <v/>
      </c>
      <c s="209"/>
      <c s="209"/>
      <c s="102"/>
      <c s="102"/>
      <c s="102"/>
      <c s="102"/>
      <c s="102"/>
      <c s="102"/>
      <c s="102"/>
      <c s="102"/>
      <c s="102"/>
      <c s="102"/>
      <c s="102"/>
      <c s="102"/>
      <c s="102"/>
      <c s="102"/>
      <c s="102"/>
      <c s="102"/>
      <c s="102"/>
      <c s="102"/>
      <c s="102"/>
      <c s="102"/>
      <c s="102"/>
      <c s="102"/>
      <c s="102"/>
      <c s="102"/>
      <c s="102"/>
      <c s="102"/>
      <c s="102"/>
      <c s="102"/>
      <c s="252" t="str">
        <f t="shared" si="25"/>
        <v/>
      </c>
      <c s="252" t="str">
        <f>IF($I124="","",'DEC 24'!$BZ124)</f>
        <v/>
      </c>
      <c s="253" t="str">
        <f t="shared" si="26"/>
        <v/>
      </c>
      <c s="252" t="str">
        <f t="shared" si="27"/>
        <v/>
      </c>
      <c s="252" t="str">
        <f>IF($I124="","",'DEC 24'!$CC124)</f>
        <v/>
      </c>
      <c s="253" t="str">
        <f t="shared" si="28"/>
        <v/>
      </c>
      <c s="252" t="str">
        <f t="shared" si="29"/>
        <v/>
      </c>
      <c s="252" t="str">
        <f>IF($I124="","",'DEC 24'!$CF124)</f>
        <v/>
      </c>
      <c s="253" t="str">
        <f t="shared" si="30"/>
        <v/>
      </c>
      <c s="253"/>
      <c s="306"/>
      <c s="298"/>
      <c s="298"/>
      <c s="298"/>
      <c s="254" t="str">
        <f t="shared" si="31"/>
        <v/>
      </c>
      <c s="298"/>
      <c s="298"/>
      <c s="298"/>
      <c s="298"/>
      <c s="298"/>
      <c s="298"/>
      <c s="298"/>
      <c s="298"/>
    </row>
    <row r="125" spans="1:98" ht="15.75" customHeight="1">
      <c r="A125" s="249" t="str">
        <f>IF('STUDENT DATA SHEET '!A126="","",'STUDENT DATA SHEET '!A126)</f>
        <v/>
      </c>
      <c s="229" t="str">
        <f>IFERROR(IF('STUDENT DATA SHEET '!B126="","",'STUDENT DATA SHEET '!B126),"")</f>
        <v/>
      </c>
      <c s="229" t="str">
        <f>IFERROR(IF('STUDENT DATA SHEET '!C126="","",'STUDENT DATA SHEET '!C126),"")</f>
        <v/>
      </c>
      <c s="229" t="str">
        <f>IFERROR(IF('STUDENT DATA SHEET '!D126="","",'STUDENT DATA SHEET '!D126),"")</f>
        <v/>
      </c>
      <c s="250" t="str">
        <f>IFERROR(IF('STUDENT DATA SHEET '!E126="","",'STUDENT DATA SHEET '!E126),"")</f>
        <v/>
      </c>
      <c s="251" t="str">
        <f>IFERROR(IF('STUDENT DATA SHEET '!F126="","",'STUDENT DATA SHEET '!F126),"")</f>
        <v/>
      </c>
      <c s="229" t="str">
        <f>IFERROR(IF('STUDENT DATA SHEET '!G126="","",'STUDENT DATA SHEET '!G126),"")</f>
        <v/>
      </c>
      <c s="229" t="str">
        <f>IFERROR(IF('STUDENT DATA SHEET '!H126="","",'STUDENT DATA SHEET '!H126),"")</f>
        <v/>
      </c>
      <c s="229" t="str">
        <f>IFERROR(UPPER(IF('STUDENT DATA SHEET '!I126="","",'STUDENT DATA SHEET '!I126)),"")</f>
        <v/>
      </c>
      <c s="229" t="str">
        <f>IFERROR(IF('STUDENT DATA SHEET '!J126="","",'STUDENT DATA SHEET '!J126),"")</f>
        <v/>
      </c>
      <c s="229" t="str">
        <f>IFERROR(IF('STUDENT DATA SHEET '!K126="","",'STUDENT DATA SHEET '!K126),"")</f>
        <v/>
      </c>
      <c s="229"/>
      <c s="102"/>
      <c s="102"/>
      <c s="102"/>
      <c s="102"/>
      <c s="102"/>
      <c s="102"/>
      <c s="102"/>
      <c s="102"/>
      <c s="102"/>
      <c s="102"/>
      <c s="102"/>
      <c s="102"/>
      <c s="102"/>
      <c s="102"/>
      <c s="102"/>
      <c s="102"/>
      <c s="102"/>
      <c s="102"/>
      <c s="102"/>
      <c s="102"/>
      <c s="102"/>
      <c s="102"/>
      <c s="102"/>
      <c s="102"/>
      <c s="102"/>
      <c s="102"/>
      <c s="102"/>
      <c s="102"/>
      <c s="102"/>
      <c s="102"/>
      <c s="102"/>
      <c s="102"/>
      <c s="89" t="str">
        <f>IF(B125="","",_xlfn.AGGREGATE(3,5,$B$6:B125))</f>
        <v/>
      </c>
      <c s="209"/>
      <c s="209"/>
      <c s="102"/>
      <c s="102"/>
      <c s="102"/>
      <c s="102"/>
      <c s="102"/>
      <c s="102"/>
      <c s="102"/>
      <c s="102"/>
      <c s="102"/>
      <c s="102"/>
      <c s="102"/>
      <c s="102"/>
      <c s="102"/>
      <c s="102"/>
      <c s="102"/>
      <c s="102"/>
      <c s="102"/>
      <c s="102"/>
      <c s="102"/>
      <c s="102"/>
      <c s="102"/>
      <c s="102"/>
      <c s="102"/>
      <c s="102"/>
      <c s="102"/>
      <c s="102"/>
      <c s="102"/>
      <c s="102"/>
      <c s="252" t="str">
        <f t="shared" si="25"/>
        <v/>
      </c>
      <c s="252" t="str">
        <f>IF($I125="","",'DEC 24'!$BZ125)</f>
        <v/>
      </c>
      <c s="253" t="str">
        <f t="shared" si="26"/>
        <v/>
      </c>
      <c s="252" t="str">
        <f t="shared" si="27"/>
        <v/>
      </c>
      <c s="252" t="str">
        <f>IF($I125="","",'DEC 24'!$CC125)</f>
        <v/>
      </c>
      <c s="253" t="str">
        <f t="shared" si="28"/>
        <v/>
      </c>
      <c s="252" t="str">
        <f t="shared" si="29"/>
        <v/>
      </c>
      <c s="252" t="str">
        <f>IF($I125="","",'DEC 24'!$CF125)</f>
        <v/>
      </c>
      <c s="253" t="str">
        <f t="shared" si="30"/>
        <v/>
      </c>
      <c s="253"/>
      <c s="306"/>
      <c s="298"/>
      <c s="298"/>
      <c s="298"/>
      <c s="254" t="str">
        <f t="shared" si="31"/>
        <v/>
      </c>
      <c s="298"/>
      <c s="298"/>
      <c s="298"/>
      <c s="298"/>
      <c s="298"/>
      <c s="298"/>
      <c s="298"/>
      <c s="298"/>
    </row>
    <row r="126" spans="1:98" ht="15.75" customHeight="1">
      <c r="A126" s="249" t="str">
        <f>IF('STUDENT DATA SHEET '!A127="","",'STUDENT DATA SHEET '!A127)</f>
        <v/>
      </c>
      <c s="229" t="str">
        <f>IFERROR(IF('STUDENT DATA SHEET '!B127="","",'STUDENT DATA SHEET '!B127),"")</f>
        <v/>
      </c>
      <c s="229" t="str">
        <f>IFERROR(IF('STUDENT DATA SHEET '!C127="","",'STUDENT DATA SHEET '!C127),"")</f>
        <v/>
      </c>
      <c s="229" t="str">
        <f>IFERROR(IF('STUDENT DATA SHEET '!D127="","",'STUDENT DATA SHEET '!D127),"")</f>
        <v/>
      </c>
      <c s="250" t="str">
        <f>IFERROR(IF('STUDENT DATA SHEET '!E127="","",'STUDENT DATA SHEET '!E127),"")</f>
        <v/>
      </c>
      <c s="251" t="str">
        <f>IFERROR(IF('STUDENT DATA SHEET '!F127="","",'STUDENT DATA SHEET '!F127),"")</f>
        <v/>
      </c>
      <c s="229" t="str">
        <f>IFERROR(IF('STUDENT DATA SHEET '!G127="","",'STUDENT DATA SHEET '!G127),"")</f>
        <v/>
      </c>
      <c s="229" t="str">
        <f>IFERROR(IF('STUDENT DATA SHEET '!H127="","",'STUDENT DATA SHEET '!H127),"")</f>
        <v/>
      </c>
      <c s="229" t="str">
        <f>IFERROR(UPPER(IF('STUDENT DATA SHEET '!I127="","",'STUDENT DATA SHEET '!I127)),"")</f>
        <v/>
      </c>
      <c s="229" t="str">
        <f>IFERROR(IF('STUDENT DATA SHEET '!J127="","",'STUDENT DATA SHEET '!J127),"")</f>
        <v/>
      </c>
      <c s="229" t="str">
        <f>IFERROR(IF('STUDENT DATA SHEET '!K127="","",'STUDENT DATA SHEET '!K127),"")</f>
        <v/>
      </c>
      <c s="229"/>
      <c s="102"/>
      <c s="102"/>
      <c s="102"/>
      <c s="102"/>
      <c s="102"/>
      <c s="102"/>
      <c s="102"/>
      <c s="102"/>
      <c s="102"/>
      <c s="102"/>
      <c s="102"/>
      <c s="102"/>
      <c s="102"/>
      <c s="102"/>
      <c s="102"/>
      <c s="102"/>
      <c s="102"/>
      <c s="102"/>
      <c s="102"/>
      <c s="102"/>
      <c s="102"/>
      <c s="102"/>
      <c s="102"/>
      <c s="102"/>
      <c s="102"/>
      <c s="102"/>
      <c s="102"/>
      <c s="102"/>
      <c s="102"/>
      <c s="102"/>
      <c s="102"/>
      <c s="102"/>
      <c s="89" t="str">
        <f>IF(B126="","",_xlfn.AGGREGATE(3,5,$B$6:B126))</f>
        <v/>
      </c>
      <c s="209"/>
      <c s="209"/>
      <c s="102"/>
      <c s="102"/>
      <c s="102"/>
      <c s="102"/>
      <c s="102"/>
      <c s="102"/>
      <c s="102"/>
      <c s="102"/>
      <c s="102"/>
      <c s="102"/>
      <c s="102"/>
      <c s="102"/>
      <c s="102"/>
      <c s="102"/>
      <c s="102"/>
      <c s="102"/>
      <c s="102"/>
      <c s="102"/>
      <c s="102"/>
      <c s="102"/>
      <c s="102"/>
      <c s="102"/>
      <c s="102"/>
      <c s="102"/>
      <c s="102"/>
      <c s="102"/>
      <c s="102"/>
      <c s="102"/>
      <c s="252" t="str">
        <f t="shared" si="25"/>
        <v/>
      </c>
      <c s="252" t="str">
        <f>IF($I126="","",'DEC 24'!$BZ126)</f>
        <v/>
      </c>
      <c s="253" t="str">
        <f t="shared" si="26"/>
        <v/>
      </c>
      <c s="252" t="str">
        <f t="shared" si="27"/>
        <v/>
      </c>
      <c s="252" t="str">
        <f>IF($I126="","",'DEC 24'!$CC126)</f>
        <v/>
      </c>
      <c s="253" t="str">
        <f t="shared" si="28"/>
        <v/>
      </c>
      <c s="252" t="str">
        <f t="shared" si="29"/>
        <v/>
      </c>
      <c s="252" t="str">
        <f>IF($I126="","",'DEC 24'!$CF126)</f>
        <v/>
      </c>
      <c s="253" t="str">
        <f t="shared" si="30"/>
        <v/>
      </c>
      <c s="253"/>
      <c s="306"/>
      <c s="298"/>
      <c s="298"/>
      <c s="298"/>
      <c s="254" t="str">
        <f t="shared" si="31"/>
        <v/>
      </c>
      <c s="298"/>
      <c s="298"/>
      <c s="298"/>
      <c s="298"/>
      <c s="298"/>
      <c s="298"/>
      <c s="298"/>
      <c s="298"/>
    </row>
    <row r="127" spans="1:98" ht="15.75" customHeight="1">
      <c r="A127" s="249" t="str">
        <f>IF('STUDENT DATA SHEET '!A128="","",'STUDENT DATA SHEET '!A128)</f>
        <v/>
      </c>
      <c s="229" t="str">
        <f>IFERROR(IF('STUDENT DATA SHEET '!B128="","",'STUDENT DATA SHEET '!B128),"")</f>
        <v/>
      </c>
      <c s="229" t="str">
        <f>IFERROR(IF('STUDENT DATA SHEET '!C128="","",'STUDENT DATA SHEET '!C128),"")</f>
        <v/>
      </c>
      <c s="229" t="str">
        <f>IFERROR(IF('STUDENT DATA SHEET '!D128="","",'STUDENT DATA SHEET '!D128),"")</f>
        <v/>
      </c>
      <c s="250" t="str">
        <f>IFERROR(IF('STUDENT DATA SHEET '!E128="","",'STUDENT DATA SHEET '!E128),"")</f>
        <v/>
      </c>
      <c s="251" t="str">
        <f>IFERROR(IF('STUDENT DATA SHEET '!F128="","",'STUDENT DATA SHEET '!F128),"")</f>
        <v/>
      </c>
      <c s="229" t="str">
        <f>IFERROR(IF('STUDENT DATA SHEET '!G128="","",'STUDENT DATA SHEET '!G128),"")</f>
        <v/>
      </c>
      <c s="229" t="str">
        <f>IFERROR(IF('STUDENT DATA SHEET '!H128="","",'STUDENT DATA SHEET '!H128),"")</f>
        <v/>
      </c>
      <c s="229" t="str">
        <f>IFERROR(UPPER(IF('STUDENT DATA SHEET '!I128="","",'STUDENT DATA SHEET '!I128)),"")</f>
        <v/>
      </c>
      <c s="229" t="str">
        <f>IFERROR(IF('STUDENT DATA SHEET '!J128="","",'STUDENT DATA SHEET '!J128),"")</f>
        <v/>
      </c>
      <c s="229" t="str">
        <f>IFERROR(IF('STUDENT DATA SHEET '!K128="","",'STUDENT DATA SHEET '!K128),"")</f>
        <v/>
      </c>
      <c s="229"/>
      <c s="102"/>
      <c s="102"/>
      <c s="102"/>
      <c s="102"/>
      <c s="102"/>
      <c s="102"/>
      <c s="102"/>
      <c s="102"/>
      <c s="102"/>
      <c s="102"/>
      <c s="102"/>
      <c s="102"/>
      <c s="102"/>
      <c s="102"/>
      <c s="102"/>
      <c s="102"/>
      <c s="102"/>
      <c s="102"/>
      <c s="102"/>
      <c s="102"/>
      <c s="102"/>
      <c s="102"/>
      <c s="102"/>
      <c s="102"/>
      <c s="102"/>
      <c s="102"/>
      <c s="102"/>
      <c s="102"/>
      <c s="102"/>
      <c s="102"/>
      <c s="102"/>
      <c s="102"/>
      <c s="89" t="str">
        <f>IF(B127="","",_xlfn.AGGREGATE(3,5,$B$6:B127))</f>
        <v/>
      </c>
      <c s="209"/>
      <c s="209"/>
      <c s="102"/>
      <c s="102"/>
      <c s="102"/>
      <c s="102"/>
      <c s="102"/>
      <c s="102"/>
      <c s="102"/>
      <c s="102"/>
      <c s="102"/>
      <c s="102"/>
      <c s="102"/>
      <c s="102"/>
      <c s="102"/>
      <c s="102"/>
      <c s="102"/>
      <c s="102"/>
      <c s="102"/>
      <c s="102"/>
      <c s="102"/>
      <c s="102"/>
      <c s="102"/>
      <c s="102"/>
      <c s="102"/>
      <c s="102"/>
      <c s="102"/>
      <c s="102"/>
      <c s="102"/>
      <c s="102"/>
      <c s="252" t="str">
        <f t="shared" si="25"/>
        <v/>
      </c>
      <c s="252" t="str">
        <f>IF($I127="","",'DEC 24'!$BZ127)</f>
        <v/>
      </c>
      <c s="253" t="str">
        <f t="shared" si="26"/>
        <v/>
      </c>
      <c s="252" t="str">
        <f t="shared" si="27"/>
        <v/>
      </c>
      <c s="252" t="str">
        <f>IF($I127="","",'DEC 24'!$CC127)</f>
        <v/>
      </c>
      <c s="253" t="str">
        <f t="shared" si="28"/>
        <v/>
      </c>
      <c s="252" t="str">
        <f t="shared" si="29"/>
        <v/>
      </c>
      <c s="252" t="str">
        <f>IF($I127="","",'DEC 24'!$CF127)</f>
        <v/>
      </c>
      <c s="253" t="str">
        <f t="shared" si="30"/>
        <v/>
      </c>
      <c s="253"/>
      <c s="306"/>
      <c s="298"/>
      <c s="298"/>
      <c s="298"/>
      <c s="254" t="str">
        <f t="shared" si="31"/>
        <v/>
      </c>
      <c s="298"/>
      <c s="298"/>
      <c s="298"/>
      <c s="298"/>
      <c s="298"/>
      <c s="298"/>
      <c s="298"/>
      <c s="298"/>
    </row>
    <row r="128" spans="1:98" ht="15.75" customHeight="1">
      <c r="A128" s="249" t="str">
        <f>IF('STUDENT DATA SHEET '!A129="","",'STUDENT DATA SHEET '!A129)</f>
        <v/>
      </c>
      <c s="229" t="str">
        <f>IFERROR(IF('STUDENT DATA SHEET '!B129="","",'STUDENT DATA SHEET '!B129),"")</f>
        <v/>
      </c>
      <c s="229" t="str">
        <f>IFERROR(IF('STUDENT DATA SHEET '!C129="","",'STUDENT DATA SHEET '!C129),"")</f>
        <v/>
      </c>
      <c s="229" t="str">
        <f>IFERROR(IF('STUDENT DATA SHEET '!D129="","",'STUDENT DATA SHEET '!D129),"")</f>
        <v/>
      </c>
      <c s="250" t="str">
        <f>IFERROR(IF('STUDENT DATA SHEET '!E129="","",'STUDENT DATA SHEET '!E129),"")</f>
        <v/>
      </c>
      <c s="251" t="str">
        <f>IFERROR(IF('STUDENT DATA SHEET '!F129="","",'STUDENT DATA SHEET '!F129),"")</f>
        <v/>
      </c>
      <c s="229" t="str">
        <f>IFERROR(IF('STUDENT DATA SHEET '!G129="","",'STUDENT DATA SHEET '!G129),"")</f>
        <v/>
      </c>
      <c s="229" t="str">
        <f>IFERROR(IF('STUDENT DATA SHEET '!H129="","",'STUDENT DATA SHEET '!H129),"")</f>
        <v/>
      </c>
      <c s="229" t="str">
        <f>IFERROR(UPPER(IF('STUDENT DATA SHEET '!I129="","",'STUDENT DATA SHEET '!I129)),"")</f>
        <v/>
      </c>
      <c s="229" t="str">
        <f>IFERROR(IF('STUDENT DATA SHEET '!J129="","",'STUDENT DATA SHEET '!J129),"")</f>
        <v/>
      </c>
      <c s="229" t="str">
        <f>IFERROR(IF('STUDENT DATA SHEET '!K129="","",'STUDENT DATA SHEET '!K129),"")</f>
        <v/>
      </c>
      <c s="229"/>
      <c s="102"/>
      <c s="102"/>
      <c s="102"/>
      <c s="102"/>
      <c s="102"/>
      <c s="102"/>
      <c s="102"/>
      <c s="102"/>
      <c s="102"/>
      <c s="102"/>
      <c s="102"/>
      <c s="102"/>
      <c s="102"/>
      <c s="102"/>
      <c s="102"/>
      <c s="102"/>
      <c s="102"/>
      <c s="102"/>
      <c s="102"/>
      <c s="102"/>
      <c s="102"/>
      <c s="102"/>
      <c s="102"/>
      <c s="102"/>
      <c s="102"/>
      <c s="102"/>
      <c s="102"/>
      <c s="102"/>
      <c s="102"/>
      <c s="102"/>
      <c s="102"/>
      <c s="102"/>
      <c s="89" t="str">
        <f>IF(B128="","",_xlfn.AGGREGATE(3,5,$B$6:B128))</f>
        <v/>
      </c>
      <c s="209"/>
      <c s="209"/>
      <c s="102"/>
      <c s="102"/>
      <c s="102"/>
      <c s="102"/>
      <c s="102"/>
      <c s="102"/>
      <c s="102"/>
      <c s="102"/>
      <c s="102"/>
      <c s="102"/>
      <c s="102"/>
      <c s="102"/>
      <c s="102"/>
      <c s="102"/>
      <c s="102"/>
      <c s="102"/>
      <c s="102"/>
      <c s="102"/>
      <c s="102"/>
      <c s="102"/>
      <c s="102"/>
      <c s="102"/>
      <c s="102"/>
      <c s="102"/>
      <c s="102"/>
      <c s="102"/>
      <c s="102"/>
      <c s="102"/>
      <c s="252" t="str">
        <f t="shared" si="25"/>
        <v/>
      </c>
      <c s="252" t="str">
        <f>IF($I128="","",'DEC 24'!$BZ128)</f>
        <v/>
      </c>
      <c s="253" t="str">
        <f t="shared" si="26"/>
        <v/>
      </c>
      <c s="252" t="str">
        <f t="shared" si="27"/>
        <v/>
      </c>
      <c s="252" t="str">
        <f>IF($I128="","",'DEC 24'!$CC128)</f>
        <v/>
      </c>
      <c s="253" t="str">
        <f t="shared" si="28"/>
        <v/>
      </c>
      <c s="252" t="str">
        <f t="shared" si="29"/>
        <v/>
      </c>
      <c s="252" t="str">
        <f>IF($I128="","",'DEC 24'!$CF128)</f>
        <v/>
      </c>
      <c s="253" t="str">
        <f t="shared" si="30"/>
        <v/>
      </c>
      <c s="253"/>
      <c s="306"/>
      <c s="298"/>
      <c s="298"/>
      <c s="298"/>
      <c s="254" t="str">
        <f t="shared" si="31"/>
        <v/>
      </c>
      <c s="298"/>
      <c s="298"/>
      <c s="298"/>
      <c s="298"/>
      <c s="298"/>
      <c s="298"/>
      <c s="298"/>
      <c s="298"/>
    </row>
    <row r="129" spans="1:98" ht="15.75" customHeight="1">
      <c r="A129" s="249" t="str">
        <f>IF('STUDENT DATA SHEET '!A130="","",'STUDENT DATA SHEET '!A130)</f>
        <v/>
      </c>
      <c s="229" t="str">
        <f>IFERROR(IF('STUDENT DATA SHEET '!B130="","",'STUDENT DATA SHEET '!B130),"")</f>
        <v/>
      </c>
      <c s="229" t="str">
        <f>IFERROR(IF('STUDENT DATA SHEET '!C130="","",'STUDENT DATA SHEET '!C130),"")</f>
        <v/>
      </c>
      <c s="229" t="str">
        <f>IFERROR(IF('STUDENT DATA SHEET '!D130="","",'STUDENT DATA SHEET '!D130),"")</f>
        <v/>
      </c>
      <c s="250" t="str">
        <f>IFERROR(IF('STUDENT DATA SHEET '!E130="","",'STUDENT DATA SHEET '!E130),"")</f>
        <v/>
      </c>
      <c s="251" t="str">
        <f>IFERROR(IF('STUDENT DATA SHEET '!F130="","",'STUDENT DATA SHEET '!F130),"")</f>
        <v/>
      </c>
      <c s="229" t="str">
        <f>IFERROR(IF('STUDENT DATA SHEET '!G130="","",'STUDENT DATA SHEET '!G130),"")</f>
        <v/>
      </c>
      <c s="229" t="str">
        <f>IFERROR(IF('STUDENT DATA SHEET '!H130="","",'STUDENT DATA SHEET '!H130),"")</f>
        <v/>
      </c>
      <c s="229" t="str">
        <f>IFERROR(UPPER(IF('STUDENT DATA SHEET '!I130="","",'STUDENT DATA SHEET '!I130)),"")</f>
        <v/>
      </c>
      <c s="229" t="str">
        <f>IFERROR(IF('STUDENT DATA SHEET '!J130="","",'STUDENT DATA SHEET '!J130),"")</f>
        <v/>
      </c>
      <c s="229" t="str">
        <f>IFERROR(IF('STUDENT DATA SHEET '!K130="","",'STUDENT DATA SHEET '!K130),"")</f>
        <v/>
      </c>
      <c s="229"/>
      <c s="102"/>
      <c s="102"/>
      <c s="102"/>
      <c s="102"/>
      <c s="102"/>
      <c s="102"/>
      <c s="102"/>
      <c s="102"/>
      <c s="102"/>
      <c s="102"/>
      <c s="102"/>
      <c s="102"/>
      <c s="102"/>
      <c s="102"/>
      <c s="102"/>
      <c s="102"/>
      <c s="102"/>
      <c s="102"/>
      <c s="102"/>
      <c s="102"/>
      <c s="102"/>
      <c s="102"/>
      <c s="102"/>
      <c s="102"/>
      <c s="102"/>
      <c s="102"/>
      <c s="102"/>
      <c s="102"/>
      <c s="102"/>
      <c s="102"/>
      <c s="102"/>
      <c s="102"/>
      <c s="89" t="str">
        <f>IF(B129="","",_xlfn.AGGREGATE(3,5,$B$6:B129))</f>
        <v/>
      </c>
      <c s="209"/>
      <c s="209"/>
      <c s="102"/>
      <c s="102"/>
      <c s="102"/>
      <c s="102"/>
      <c s="102"/>
      <c s="102"/>
      <c s="102"/>
      <c s="102"/>
      <c s="102"/>
      <c s="102"/>
      <c s="102"/>
      <c s="102"/>
      <c s="102"/>
      <c s="102"/>
      <c s="102"/>
      <c s="102"/>
      <c s="102"/>
      <c s="102"/>
      <c s="102"/>
      <c s="102"/>
      <c s="102"/>
      <c s="102"/>
      <c s="102"/>
      <c s="102"/>
      <c s="102"/>
      <c s="102"/>
      <c s="102"/>
      <c s="102"/>
      <c s="252" t="str">
        <f t="shared" si="25"/>
        <v/>
      </c>
      <c s="252" t="str">
        <f>IF($I129="","",'DEC 24'!$BZ129)</f>
        <v/>
      </c>
      <c s="253" t="str">
        <f t="shared" si="26"/>
        <v/>
      </c>
      <c s="252" t="str">
        <f t="shared" si="27"/>
        <v/>
      </c>
      <c s="252" t="str">
        <f>IF($I129="","",'DEC 24'!$CC129)</f>
        <v/>
      </c>
      <c s="253" t="str">
        <f t="shared" si="28"/>
        <v/>
      </c>
      <c s="252" t="str">
        <f t="shared" si="29"/>
        <v/>
      </c>
      <c s="252" t="str">
        <f>IF($I129="","",'DEC 24'!$CF129)</f>
        <v/>
      </c>
      <c s="253" t="str">
        <f t="shared" si="30"/>
        <v/>
      </c>
      <c s="253"/>
      <c s="306"/>
      <c s="298"/>
      <c s="298"/>
      <c s="298"/>
      <c s="254" t="str">
        <f t="shared" si="31"/>
        <v/>
      </c>
      <c s="298"/>
      <c s="298"/>
      <c s="298"/>
      <c s="298"/>
      <c s="298"/>
      <c s="298"/>
      <c s="298"/>
      <c s="298"/>
    </row>
    <row r="130" spans="1:98" ht="15.75" customHeight="1">
      <c r="A130" s="249" t="str">
        <f>IF('STUDENT DATA SHEET '!A131="","",'STUDENT DATA SHEET '!A131)</f>
        <v/>
      </c>
      <c s="229" t="str">
        <f>IFERROR(IF('STUDENT DATA SHEET '!B131="","",'STUDENT DATA SHEET '!B131),"")</f>
        <v/>
      </c>
      <c s="229" t="str">
        <f>IFERROR(IF('STUDENT DATA SHEET '!C131="","",'STUDENT DATA SHEET '!C131),"")</f>
        <v/>
      </c>
      <c s="229" t="str">
        <f>IFERROR(IF('STUDENT DATA SHEET '!D131="","",'STUDENT DATA SHEET '!D131),"")</f>
        <v/>
      </c>
      <c s="250" t="str">
        <f>IFERROR(IF('STUDENT DATA SHEET '!E131="","",'STUDENT DATA SHEET '!E131),"")</f>
        <v/>
      </c>
      <c s="251" t="str">
        <f>IFERROR(IF('STUDENT DATA SHEET '!F131="","",'STUDENT DATA SHEET '!F131),"")</f>
        <v/>
      </c>
      <c s="229" t="str">
        <f>IFERROR(IF('STUDENT DATA SHEET '!G131="","",'STUDENT DATA SHEET '!G131),"")</f>
        <v/>
      </c>
      <c s="229" t="str">
        <f>IFERROR(IF('STUDENT DATA SHEET '!H131="","",'STUDENT DATA SHEET '!H131),"")</f>
        <v/>
      </c>
      <c s="229" t="str">
        <f>IFERROR(UPPER(IF('STUDENT DATA SHEET '!I131="","",'STUDENT DATA SHEET '!I131)),"")</f>
        <v/>
      </c>
      <c s="229" t="str">
        <f>IFERROR(IF('STUDENT DATA SHEET '!J131="","",'STUDENT DATA SHEET '!J131),"")</f>
        <v/>
      </c>
      <c s="229" t="str">
        <f>IFERROR(IF('STUDENT DATA SHEET '!K131="","",'STUDENT DATA SHEET '!K131),"")</f>
        <v/>
      </c>
      <c s="229"/>
      <c s="102"/>
      <c s="102"/>
      <c s="102"/>
      <c s="102"/>
      <c s="102"/>
      <c s="102"/>
      <c s="102"/>
      <c s="102"/>
      <c s="102"/>
      <c s="102"/>
      <c s="102"/>
      <c s="102"/>
      <c s="102"/>
      <c s="102"/>
      <c s="102"/>
      <c s="102"/>
      <c s="102"/>
      <c s="102"/>
      <c s="102"/>
      <c s="102"/>
      <c s="102"/>
      <c s="102"/>
      <c s="102"/>
      <c s="102"/>
      <c s="102"/>
      <c s="102"/>
      <c s="102"/>
      <c s="102"/>
      <c s="102"/>
      <c s="102"/>
      <c s="102"/>
      <c s="102"/>
      <c s="89" t="str">
        <f>IF(B130="","",_xlfn.AGGREGATE(3,5,$B$6:B130))</f>
        <v/>
      </c>
      <c s="209"/>
      <c s="209"/>
      <c s="102"/>
      <c s="102"/>
      <c s="102"/>
      <c s="102"/>
      <c s="102"/>
      <c s="102"/>
      <c s="102"/>
      <c s="102"/>
      <c s="102"/>
      <c s="102"/>
      <c s="102"/>
      <c s="102"/>
      <c s="102"/>
      <c s="102"/>
      <c s="102"/>
      <c s="102"/>
      <c s="102"/>
      <c s="102"/>
      <c s="102"/>
      <c s="102"/>
      <c s="102"/>
      <c s="102"/>
      <c s="102"/>
      <c s="102"/>
      <c s="102"/>
      <c s="102"/>
      <c s="102"/>
      <c s="102"/>
      <c s="252" t="str">
        <f t="shared" si="25"/>
        <v/>
      </c>
      <c s="252" t="str">
        <f>IF($I130="","",'DEC 24'!$BZ130)</f>
        <v/>
      </c>
      <c s="253" t="str">
        <f t="shared" si="26"/>
        <v/>
      </c>
      <c s="252" t="str">
        <f t="shared" si="27"/>
        <v/>
      </c>
      <c s="252" t="str">
        <f>IF($I130="","",'DEC 24'!$CC130)</f>
        <v/>
      </c>
      <c s="253" t="str">
        <f t="shared" si="28"/>
        <v/>
      </c>
      <c s="252" t="str">
        <f t="shared" si="29"/>
        <v/>
      </c>
      <c s="252" t="str">
        <f>IF($I130="","",'DEC 24'!$CF130)</f>
        <v/>
      </c>
      <c s="253" t="str">
        <f t="shared" si="30"/>
        <v/>
      </c>
      <c s="253"/>
      <c s="306"/>
      <c s="298"/>
      <c s="298"/>
      <c s="298"/>
      <c s="254" t="str">
        <f t="shared" si="31"/>
        <v/>
      </c>
      <c s="298"/>
      <c s="298"/>
      <c s="298"/>
      <c s="298"/>
      <c s="298"/>
      <c s="298"/>
      <c s="298"/>
      <c s="298"/>
    </row>
    <row r="131" spans="1:98" ht="15.75" customHeight="1">
      <c r="A131" s="249" t="str">
        <f>IF('STUDENT DATA SHEET '!A132="","",'STUDENT DATA SHEET '!A132)</f>
        <v/>
      </c>
      <c s="229" t="str">
        <f>IFERROR(IF('STUDENT DATA SHEET '!B132="","",'STUDENT DATA SHEET '!B132),"")</f>
        <v/>
      </c>
      <c s="229" t="str">
        <f>IFERROR(IF('STUDENT DATA SHEET '!C132="","",'STUDENT DATA SHEET '!C132),"")</f>
        <v/>
      </c>
      <c s="229" t="str">
        <f>IFERROR(IF('STUDENT DATA SHEET '!D132="","",'STUDENT DATA SHEET '!D132),"")</f>
        <v/>
      </c>
      <c s="250" t="str">
        <f>IFERROR(IF('STUDENT DATA SHEET '!E132="","",'STUDENT DATA SHEET '!E132),"")</f>
        <v/>
      </c>
      <c s="251" t="str">
        <f>IFERROR(IF('STUDENT DATA SHEET '!F132="","",'STUDENT DATA SHEET '!F132),"")</f>
        <v/>
      </c>
      <c s="229" t="str">
        <f>IFERROR(IF('STUDENT DATA SHEET '!G132="","",'STUDENT DATA SHEET '!G132),"")</f>
        <v/>
      </c>
      <c s="229" t="str">
        <f>IFERROR(IF('STUDENT DATA SHEET '!H132="","",'STUDENT DATA SHEET '!H132),"")</f>
        <v/>
      </c>
      <c s="229" t="str">
        <f>IFERROR(UPPER(IF('STUDENT DATA SHEET '!I132="","",'STUDENT DATA SHEET '!I132)),"")</f>
        <v/>
      </c>
      <c s="229" t="str">
        <f>IFERROR(IF('STUDENT DATA SHEET '!J132="","",'STUDENT DATA SHEET '!J132),"")</f>
        <v/>
      </c>
      <c s="229" t="str">
        <f>IFERROR(IF('STUDENT DATA SHEET '!K132="","",'STUDENT DATA SHEET '!K132),"")</f>
        <v/>
      </c>
      <c s="229"/>
      <c s="102"/>
      <c s="102"/>
      <c s="102"/>
      <c s="102"/>
      <c s="102"/>
      <c s="102"/>
      <c s="102"/>
      <c s="102"/>
      <c s="102"/>
      <c s="102"/>
      <c s="102"/>
      <c s="102"/>
      <c s="102"/>
      <c s="102"/>
      <c s="102"/>
      <c s="102"/>
      <c s="102"/>
      <c s="102"/>
      <c s="102"/>
      <c s="102"/>
      <c s="102"/>
      <c s="102"/>
      <c s="102"/>
      <c s="102"/>
      <c s="102"/>
      <c s="102"/>
      <c s="102"/>
      <c s="102"/>
      <c s="102"/>
      <c s="102"/>
      <c s="102"/>
      <c s="102"/>
      <c s="89" t="str">
        <f>IF(B131="","",_xlfn.AGGREGATE(3,5,$B$6:B131))</f>
        <v/>
      </c>
      <c s="209"/>
      <c s="209"/>
      <c s="102"/>
      <c s="102"/>
      <c s="102"/>
      <c s="102"/>
      <c s="102"/>
      <c s="102"/>
      <c s="102"/>
      <c s="102"/>
      <c s="102"/>
      <c s="102"/>
      <c s="102"/>
      <c s="102"/>
      <c s="102"/>
      <c s="102"/>
      <c s="102"/>
      <c s="102"/>
      <c s="102"/>
      <c s="102"/>
      <c s="102"/>
      <c s="102"/>
      <c s="102"/>
      <c s="102"/>
      <c s="102"/>
      <c s="102"/>
      <c s="102"/>
      <c s="102"/>
      <c s="102"/>
      <c s="102"/>
      <c s="252" t="str">
        <f t="shared" si="25"/>
        <v/>
      </c>
      <c s="252" t="str">
        <f>IF($I131="","",'DEC 24'!$BZ131)</f>
        <v/>
      </c>
      <c s="253" t="str">
        <f t="shared" si="26"/>
        <v/>
      </c>
      <c s="252" t="str">
        <f t="shared" si="27"/>
        <v/>
      </c>
      <c s="252" t="str">
        <f>IF($I131="","",'DEC 24'!$CC131)</f>
        <v/>
      </c>
      <c s="253" t="str">
        <f t="shared" si="28"/>
        <v/>
      </c>
      <c s="252" t="str">
        <f t="shared" si="29"/>
        <v/>
      </c>
      <c s="252" t="str">
        <f>IF($I131="","",'DEC 24'!$CF131)</f>
        <v/>
      </c>
      <c s="253" t="str">
        <f t="shared" si="30"/>
        <v/>
      </c>
      <c s="253"/>
      <c s="306"/>
      <c s="298"/>
      <c s="298"/>
      <c s="298"/>
      <c s="254" t="str">
        <f t="shared" si="31"/>
        <v/>
      </c>
      <c s="298"/>
      <c s="298"/>
      <c s="298"/>
      <c s="298"/>
      <c s="298"/>
      <c s="298"/>
      <c s="298"/>
      <c s="298"/>
    </row>
    <row r="132" spans="1:98" ht="15.75" customHeight="1">
      <c r="A132" s="249" t="str">
        <f>IF('STUDENT DATA SHEET '!A133="","",'STUDENT DATA SHEET '!A133)</f>
        <v/>
      </c>
      <c s="229" t="str">
        <f>IFERROR(IF('STUDENT DATA SHEET '!B133="","",'STUDENT DATA SHEET '!B133),"")</f>
        <v/>
      </c>
      <c s="229" t="str">
        <f>IFERROR(IF('STUDENT DATA SHEET '!C133="","",'STUDENT DATA SHEET '!C133),"")</f>
        <v/>
      </c>
      <c s="229" t="str">
        <f>IFERROR(IF('STUDENT DATA SHEET '!D133="","",'STUDENT DATA SHEET '!D133),"")</f>
        <v/>
      </c>
      <c s="250" t="str">
        <f>IFERROR(IF('STUDENT DATA SHEET '!E133="","",'STUDENT DATA SHEET '!E133),"")</f>
        <v/>
      </c>
      <c s="251" t="str">
        <f>IFERROR(IF('STUDENT DATA SHEET '!F133="","",'STUDENT DATA SHEET '!F133),"")</f>
        <v/>
      </c>
      <c s="229" t="str">
        <f>IFERROR(IF('STUDENT DATA SHEET '!G133="","",'STUDENT DATA SHEET '!G133),"")</f>
        <v/>
      </c>
      <c s="229" t="str">
        <f>IFERROR(IF('STUDENT DATA SHEET '!H133="","",'STUDENT DATA SHEET '!H133),"")</f>
        <v/>
      </c>
      <c s="229" t="str">
        <f>IFERROR(UPPER(IF('STUDENT DATA SHEET '!I133="","",'STUDENT DATA SHEET '!I133)),"")</f>
        <v/>
      </c>
      <c s="229" t="str">
        <f>IFERROR(IF('STUDENT DATA SHEET '!J133="","",'STUDENT DATA SHEET '!J133),"")</f>
        <v/>
      </c>
      <c s="229" t="str">
        <f>IFERROR(IF('STUDENT DATA SHEET '!K133="","",'STUDENT DATA SHEET '!K133),"")</f>
        <v/>
      </c>
      <c s="229"/>
      <c s="102"/>
      <c s="102"/>
      <c s="102"/>
      <c s="102"/>
      <c s="102"/>
      <c s="102"/>
      <c s="102"/>
      <c s="102"/>
      <c s="102"/>
      <c s="102"/>
      <c s="102"/>
      <c s="102"/>
      <c s="102"/>
      <c s="102"/>
      <c s="102"/>
      <c s="102"/>
      <c s="102"/>
      <c s="102"/>
      <c s="102"/>
      <c s="102"/>
      <c s="102"/>
      <c s="102"/>
      <c s="102"/>
      <c s="102"/>
      <c s="102"/>
      <c s="102"/>
      <c s="102"/>
      <c s="102"/>
      <c s="102"/>
      <c s="102"/>
      <c s="102"/>
      <c s="102"/>
      <c s="89" t="str">
        <f>IF(B132="","",_xlfn.AGGREGATE(3,5,$B$6:B132))</f>
        <v/>
      </c>
      <c s="209"/>
      <c s="209"/>
      <c s="102"/>
      <c s="102"/>
      <c s="102"/>
      <c s="102"/>
      <c s="102"/>
      <c s="102"/>
      <c s="102"/>
      <c s="102"/>
      <c s="102"/>
      <c s="102"/>
      <c s="102"/>
      <c s="102"/>
      <c s="102"/>
      <c s="102"/>
      <c s="102"/>
      <c s="102"/>
      <c s="102"/>
      <c s="102"/>
      <c s="102"/>
      <c s="102"/>
      <c s="102"/>
      <c s="102"/>
      <c s="102"/>
      <c s="102"/>
      <c s="102"/>
      <c s="102"/>
      <c s="102"/>
      <c s="102"/>
      <c s="252" t="str">
        <f t="shared" si="25"/>
        <v/>
      </c>
      <c s="252" t="str">
        <f>IF($I132="","",'DEC 24'!$BZ132)</f>
        <v/>
      </c>
      <c s="253" t="str">
        <f t="shared" si="26"/>
        <v/>
      </c>
      <c s="252" t="str">
        <f t="shared" si="27"/>
        <v/>
      </c>
      <c s="252" t="str">
        <f>IF($I132="","",'DEC 24'!$CC132)</f>
        <v/>
      </c>
      <c s="253" t="str">
        <f t="shared" si="28"/>
        <v/>
      </c>
      <c s="252" t="str">
        <f t="shared" si="29"/>
        <v/>
      </c>
      <c s="252" t="str">
        <f>IF($I132="","",'DEC 24'!$CF132)</f>
        <v/>
      </c>
      <c s="253" t="str">
        <f t="shared" si="30"/>
        <v/>
      </c>
      <c s="253"/>
      <c s="306"/>
      <c s="298"/>
      <c s="298"/>
      <c s="298"/>
      <c s="254" t="str">
        <f t="shared" si="31"/>
        <v/>
      </c>
      <c s="298"/>
      <c s="298"/>
      <c s="298"/>
      <c s="298"/>
      <c s="298"/>
      <c s="298"/>
      <c s="298"/>
      <c s="298"/>
    </row>
    <row r="133" spans="1:98" ht="15.75" customHeight="1">
      <c r="A133" s="249" t="str">
        <f>IF('STUDENT DATA SHEET '!A134="","",'STUDENT DATA SHEET '!A134)</f>
        <v/>
      </c>
      <c s="229" t="str">
        <f>IFERROR(IF('STUDENT DATA SHEET '!B134="","",'STUDENT DATA SHEET '!B134),"")</f>
        <v/>
      </c>
      <c s="229" t="str">
        <f>IFERROR(IF('STUDENT DATA SHEET '!C134="","",'STUDENT DATA SHEET '!C134),"")</f>
        <v/>
      </c>
      <c s="229" t="str">
        <f>IFERROR(IF('STUDENT DATA SHEET '!D134="","",'STUDENT DATA SHEET '!D134),"")</f>
        <v/>
      </c>
      <c s="250" t="str">
        <f>IFERROR(IF('STUDENT DATA SHEET '!E134="","",'STUDENT DATA SHEET '!E134),"")</f>
        <v/>
      </c>
      <c s="251" t="str">
        <f>IFERROR(IF('STUDENT DATA SHEET '!F134="","",'STUDENT DATA SHEET '!F134),"")</f>
        <v/>
      </c>
      <c s="229" t="str">
        <f>IFERROR(IF('STUDENT DATA SHEET '!G134="","",'STUDENT DATA SHEET '!G134),"")</f>
        <v/>
      </c>
      <c s="229" t="str">
        <f>IFERROR(IF('STUDENT DATA SHEET '!H134="","",'STUDENT DATA SHEET '!H134),"")</f>
        <v/>
      </c>
      <c s="229" t="str">
        <f>IFERROR(UPPER(IF('STUDENT DATA SHEET '!I134="","",'STUDENT DATA SHEET '!I134)),"")</f>
        <v/>
      </c>
      <c s="229" t="str">
        <f>IFERROR(IF('STUDENT DATA SHEET '!J134="","",'STUDENT DATA SHEET '!J134),"")</f>
        <v/>
      </c>
      <c s="229" t="str">
        <f>IFERROR(IF('STUDENT DATA SHEET '!K134="","",'STUDENT DATA SHEET '!K134),"")</f>
        <v/>
      </c>
      <c s="229"/>
      <c s="102"/>
      <c s="102"/>
      <c s="102"/>
      <c s="102"/>
      <c s="102"/>
      <c s="102"/>
      <c s="102"/>
      <c s="102"/>
      <c s="102"/>
      <c s="102"/>
      <c s="102"/>
      <c s="102"/>
      <c s="102"/>
      <c s="102"/>
      <c s="102"/>
      <c s="102"/>
      <c s="102"/>
      <c s="102"/>
      <c s="102"/>
      <c s="102"/>
      <c s="102"/>
      <c s="102"/>
      <c s="102"/>
      <c s="102"/>
      <c s="102"/>
      <c s="102"/>
      <c s="102"/>
      <c s="102"/>
      <c s="102"/>
      <c s="102"/>
      <c s="102"/>
      <c s="102"/>
      <c s="89" t="str">
        <f>IF(B133="","",_xlfn.AGGREGATE(3,5,$B$6:B133))</f>
        <v/>
      </c>
      <c s="209"/>
      <c s="209"/>
      <c s="102"/>
      <c s="102"/>
      <c s="102"/>
      <c s="102"/>
      <c s="102"/>
      <c s="102"/>
      <c s="102"/>
      <c s="102"/>
      <c s="102"/>
      <c s="102"/>
      <c s="102"/>
      <c s="102"/>
      <c s="102"/>
      <c s="102"/>
      <c s="102"/>
      <c s="102"/>
      <c s="102"/>
      <c s="102"/>
      <c s="102"/>
      <c s="102"/>
      <c s="102"/>
      <c s="102"/>
      <c s="102"/>
      <c s="102"/>
      <c s="102"/>
      <c s="102"/>
      <c s="102"/>
      <c s="102"/>
      <c s="252" t="str">
        <f t="shared" si="25"/>
        <v/>
      </c>
      <c s="252" t="str">
        <f>IF($I133="","",'DEC 24'!$BZ133)</f>
        <v/>
      </c>
      <c s="253" t="str">
        <f t="shared" si="26"/>
        <v/>
      </c>
      <c s="252" t="str">
        <f t="shared" si="27"/>
        <v/>
      </c>
      <c s="252" t="str">
        <f>IF($I133="","",'DEC 24'!$CC133)</f>
        <v/>
      </c>
      <c s="253" t="str">
        <f t="shared" si="28"/>
        <v/>
      </c>
      <c s="252" t="str">
        <f t="shared" si="29"/>
        <v/>
      </c>
      <c s="252" t="str">
        <f>IF($I133="","",'DEC 24'!$CF133)</f>
        <v/>
      </c>
      <c s="253" t="str">
        <f t="shared" si="30"/>
        <v/>
      </c>
      <c s="253"/>
      <c s="306"/>
      <c s="298"/>
      <c s="298"/>
      <c s="298"/>
      <c s="254" t="str">
        <f t="shared" si="31"/>
        <v/>
      </c>
      <c s="298"/>
      <c s="298"/>
      <c s="298"/>
      <c s="298"/>
      <c s="298"/>
      <c s="298"/>
      <c s="298"/>
      <c s="298"/>
    </row>
    <row r="134" spans="1:98" ht="15.75" customHeight="1">
      <c r="A134" s="249" t="str">
        <f>IF('STUDENT DATA SHEET '!A135="","",'STUDENT DATA SHEET '!A135)</f>
        <v/>
      </c>
      <c s="229" t="str">
        <f>IFERROR(IF('STUDENT DATA SHEET '!B135="","",'STUDENT DATA SHEET '!B135),"")</f>
        <v/>
      </c>
      <c s="229" t="str">
        <f>IFERROR(IF('STUDENT DATA SHEET '!C135="","",'STUDENT DATA SHEET '!C135),"")</f>
        <v/>
      </c>
      <c s="229" t="str">
        <f>IFERROR(IF('STUDENT DATA SHEET '!D135="","",'STUDENT DATA SHEET '!D135),"")</f>
        <v/>
      </c>
      <c s="250" t="str">
        <f>IFERROR(IF('STUDENT DATA SHEET '!E135="","",'STUDENT DATA SHEET '!E135),"")</f>
        <v/>
      </c>
      <c s="251" t="str">
        <f>IFERROR(IF('STUDENT DATA SHEET '!F135="","",'STUDENT DATA SHEET '!F135),"")</f>
        <v/>
      </c>
      <c s="229" t="str">
        <f>IFERROR(IF('STUDENT DATA SHEET '!G135="","",'STUDENT DATA SHEET '!G135),"")</f>
        <v/>
      </c>
      <c s="229" t="str">
        <f>IFERROR(IF('STUDENT DATA SHEET '!H135="","",'STUDENT DATA SHEET '!H135),"")</f>
        <v/>
      </c>
      <c s="229" t="str">
        <f>IFERROR(UPPER(IF('STUDENT DATA SHEET '!I135="","",'STUDENT DATA SHEET '!I135)),"")</f>
        <v/>
      </c>
      <c s="229" t="str">
        <f>IFERROR(IF('STUDENT DATA SHEET '!J135="","",'STUDENT DATA SHEET '!J135),"")</f>
        <v/>
      </c>
      <c s="229" t="str">
        <f>IFERROR(IF('STUDENT DATA SHEET '!K135="","",'STUDENT DATA SHEET '!K135),"")</f>
        <v/>
      </c>
      <c s="229"/>
      <c s="102"/>
      <c s="102"/>
      <c s="102"/>
      <c s="102"/>
      <c s="102"/>
      <c s="102"/>
      <c s="102"/>
      <c s="102"/>
      <c s="102"/>
      <c s="102"/>
      <c s="102"/>
      <c s="102"/>
      <c s="102"/>
      <c s="102"/>
      <c s="102"/>
      <c s="102"/>
      <c s="102"/>
      <c s="102"/>
      <c s="102"/>
      <c s="102"/>
      <c s="102"/>
      <c s="102"/>
      <c s="102"/>
      <c s="102"/>
      <c s="102"/>
      <c s="102"/>
      <c s="102"/>
      <c s="102"/>
      <c s="102"/>
      <c s="102"/>
      <c s="102"/>
      <c s="102"/>
      <c s="89" t="str">
        <f>IF(B134="","",_xlfn.AGGREGATE(3,5,$B$6:B134))</f>
        <v/>
      </c>
      <c s="209"/>
      <c s="209"/>
      <c s="102"/>
      <c s="102"/>
      <c s="102"/>
      <c s="102"/>
      <c s="102"/>
      <c s="102"/>
      <c s="102"/>
      <c s="102"/>
      <c s="102"/>
      <c s="102"/>
      <c s="102"/>
      <c s="102"/>
      <c s="102"/>
      <c s="102"/>
      <c s="102"/>
      <c s="102"/>
      <c s="102"/>
      <c s="102"/>
      <c s="102"/>
      <c s="102"/>
      <c s="102"/>
      <c s="102"/>
      <c s="102"/>
      <c s="102"/>
      <c s="102"/>
      <c s="102"/>
      <c s="102"/>
      <c s="102"/>
      <c s="252" t="str">
        <f t="shared" si="25"/>
        <v/>
      </c>
      <c s="252" t="str">
        <f>IF($I134="","",'DEC 24'!$BZ134)</f>
        <v/>
      </c>
      <c s="253" t="str">
        <f t="shared" si="26"/>
        <v/>
      </c>
      <c s="252" t="str">
        <f t="shared" si="27"/>
        <v/>
      </c>
      <c s="252" t="str">
        <f>IF($I134="","",'DEC 24'!$CC134)</f>
        <v/>
      </c>
      <c s="253" t="str">
        <f t="shared" si="28"/>
        <v/>
      </c>
      <c s="252" t="str">
        <f t="shared" si="29"/>
        <v/>
      </c>
      <c s="252" t="str">
        <f>IF($I134="","",'DEC 24'!$CF134)</f>
        <v/>
      </c>
      <c s="253" t="str">
        <f t="shared" si="30"/>
        <v/>
      </c>
      <c s="253"/>
      <c s="306"/>
      <c s="298"/>
      <c s="298"/>
      <c s="298"/>
      <c s="254" t="str">
        <f t="shared" si="31"/>
        <v/>
      </c>
      <c s="298"/>
      <c s="298"/>
      <c s="298"/>
      <c s="298"/>
      <c s="298"/>
      <c s="298"/>
      <c s="298"/>
      <c s="298"/>
    </row>
    <row r="135" spans="1:98" ht="15.75" customHeight="1">
      <c r="A135" s="249" t="str">
        <f>IF('STUDENT DATA SHEET '!A136="","",'STUDENT DATA SHEET '!A136)</f>
        <v/>
      </c>
      <c s="229" t="str">
        <f>IFERROR(IF('STUDENT DATA SHEET '!B136="","",'STUDENT DATA SHEET '!B136),"")</f>
        <v/>
      </c>
      <c s="229" t="str">
        <f>IFERROR(IF('STUDENT DATA SHEET '!C136="","",'STUDENT DATA SHEET '!C136),"")</f>
        <v/>
      </c>
      <c s="229" t="str">
        <f>IFERROR(IF('STUDENT DATA SHEET '!D136="","",'STUDENT DATA SHEET '!D136),"")</f>
        <v/>
      </c>
      <c s="250" t="str">
        <f>IFERROR(IF('STUDENT DATA SHEET '!E136="","",'STUDENT DATA SHEET '!E136),"")</f>
        <v/>
      </c>
      <c s="251" t="str">
        <f>IFERROR(IF('STUDENT DATA SHEET '!F136="","",'STUDENT DATA SHEET '!F136),"")</f>
        <v/>
      </c>
      <c s="229" t="str">
        <f>IFERROR(IF('STUDENT DATA SHEET '!G136="","",'STUDENT DATA SHEET '!G136),"")</f>
        <v/>
      </c>
      <c s="229" t="str">
        <f>IFERROR(IF('STUDENT DATA SHEET '!H136="","",'STUDENT DATA SHEET '!H136),"")</f>
        <v/>
      </c>
      <c s="229" t="str">
        <f>IFERROR(UPPER(IF('STUDENT DATA SHEET '!I136="","",'STUDENT DATA SHEET '!I136)),"")</f>
        <v/>
      </c>
      <c s="229" t="str">
        <f>IFERROR(IF('STUDENT DATA SHEET '!J136="","",'STUDENT DATA SHEET '!J136),"")</f>
        <v/>
      </c>
      <c s="229" t="str">
        <f>IFERROR(IF('STUDENT DATA SHEET '!K136="","",'STUDENT DATA SHEET '!K136),"")</f>
        <v/>
      </c>
      <c s="229"/>
      <c s="102"/>
      <c s="102"/>
      <c s="102"/>
      <c s="102"/>
      <c s="102"/>
      <c s="102"/>
      <c s="102"/>
      <c s="102"/>
      <c s="102"/>
      <c s="102"/>
      <c s="102"/>
      <c s="102"/>
      <c s="102"/>
      <c s="102"/>
      <c s="102"/>
      <c s="102"/>
      <c s="102"/>
      <c s="102"/>
      <c s="102"/>
      <c s="102"/>
      <c s="102"/>
      <c s="102"/>
      <c s="102"/>
      <c s="102"/>
      <c s="102"/>
      <c s="102"/>
      <c s="102"/>
      <c s="102"/>
      <c s="102"/>
      <c s="102"/>
      <c s="102"/>
      <c s="102"/>
      <c s="89" t="str">
        <f>IF(B135="","",_xlfn.AGGREGATE(3,5,$B$6:B135))</f>
        <v/>
      </c>
      <c s="209"/>
      <c s="209"/>
      <c s="102"/>
      <c s="102"/>
      <c s="102"/>
      <c s="102"/>
      <c s="102"/>
      <c s="102"/>
      <c s="102"/>
      <c s="102"/>
      <c s="102"/>
      <c s="102"/>
      <c s="102"/>
      <c s="102"/>
      <c s="102"/>
      <c s="102"/>
      <c s="102"/>
      <c s="102"/>
      <c s="102"/>
      <c s="102"/>
      <c s="102"/>
      <c s="102"/>
      <c s="102"/>
      <c s="102"/>
      <c s="102"/>
      <c s="102"/>
      <c s="102"/>
      <c s="102"/>
      <c s="102"/>
      <c s="102"/>
      <c s="252" t="str">
        <f t="shared" si="32" ref="BX135:BX198">IFERROR(IF($I135="","",COUNT($M135:$AR135,$AT135:$BW135)),"")</f>
        <v/>
      </c>
      <c s="252" t="str">
        <f>IF($I135="","",'DEC 24'!$BZ135)</f>
        <v/>
      </c>
      <c s="253" t="str">
        <f t="shared" si="33" ref="BZ135:BZ198">IF($I135="","",SUM($BX135:$BY135))</f>
        <v/>
      </c>
      <c s="252" t="str">
        <f t="shared" si="34" ref="CA135:CA198">IF($I135="","",COUNTIF($M135:$BW135,"A"))</f>
        <v/>
      </c>
      <c s="252" t="str">
        <f>IF($I135="","",'DEC 24'!$CC135)</f>
        <v/>
      </c>
      <c s="253" t="str">
        <f t="shared" si="35" ref="CC135:CC198">IF($I135="","",SUM($CA135:$CB135))</f>
        <v/>
      </c>
      <c s="252" t="str">
        <f t="shared" si="36" ref="CD135:CD198">IF($I135="","",COUNTIF($M135:$BW135,"L"))</f>
        <v/>
      </c>
      <c s="252" t="str">
        <f>IF($I135="","",'DEC 24'!$CF135)</f>
        <v/>
      </c>
      <c s="253" t="str">
        <f t="shared" si="37" ref="CF135:CF198">IF($I135="","",SUM($CD135:$CE135))</f>
        <v/>
      </c>
      <c s="253"/>
      <c s="306"/>
      <c s="298"/>
      <c s="298"/>
      <c s="298"/>
      <c s="254" t="str">
        <f t="shared" si="38" ref="CL135:CL204">IFERROR(IF($BX135="","",COUNT($M135:$AR135,$AT135:$BW135)/2),"")</f>
        <v/>
      </c>
      <c s="298"/>
      <c s="298"/>
      <c s="298"/>
      <c s="298"/>
      <c s="298"/>
      <c s="298"/>
      <c s="298"/>
      <c s="298"/>
    </row>
    <row r="136" spans="1:98" ht="15.75" customHeight="1">
      <c r="A136" s="249" t="str">
        <f>IF('STUDENT DATA SHEET '!A137="","",'STUDENT DATA SHEET '!A137)</f>
        <v/>
      </c>
      <c s="229" t="str">
        <f>IFERROR(IF('STUDENT DATA SHEET '!B137="","",'STUDENT DATA SHEET '!B137),"")</f>
        <v/>
      </c>
      <c s="229" t="str">
        <f>IFERROR(IF('STUDENT DATA SHEET '!C137="","",'STUDENT DATA SHEET '!C137),"")</f>
        <v/>
      </c>
      <c s="229" t="str">
        <f>IFERROR(IF('STUDENT DATA SHEET '!D137="","",'STUDENT DATA SHEET '!D137),"")</f>
        <v/>
      </c>
      <c s="250" t="str">
        <f>IFERROR(IF('STUDENT DATA SHEET '!E137="","",'STUDENT DATA SHEET '!E137),"")</f>
        <v/>
      </c>
      <c s="251" t="str">
        <f>IFERROR(IF('STUDENT DATA SHEET '!F137="","",'STUDENT DATA SHEET '!F137),"")</f>
        <v/>
      </c>
      <c s="229" t="str">
        <f>IFERROR(IF('STUDENT DATA SHEET '!G137="","",'STUDENT DATA SHEET '!G137),"")</f>
        <v/>
      </c>
      <c s="229" t="str">
        <f>IFERROR(IF('STUDENT DATA SHEET '!H137="","",'STUDENT DATA SHEET '!H137),"")</f>
        <v/>
      </c>
      <c s="229" t="str">
        <f>IFERROR(UPPER(IF('STUDENT DATA SHEET '!I137="","",'STUDENT DATA SHEET '!I137)),"")</f>
        <v/>
      </c>
      <c s="229" t="str">
        <f>IFERROR(IF('STUDENT DATA SHEET '!J137="","",'STUDENT DATA SHEET '!J137),"")</f>
        <v/>
      </c>
      <c s="229" t="str">
        <f>IFERROR(IF('STUDENT DATA SHEET '!K137="","",'STUDENT DATA SHEET '!K137),"")</f>
        <v/>
      </c>
      <c s="229"/>
      <c s="102"/>
      <c s="102"/>
      <c s="102"/>
      <c s="102"/>
      <c s="102"/>
      <c s="102"/>
      <c s="102"/>
      <c s="102"/>
      <c s="102"/>
      <c s="102"/>
      <c s="102"/>
      <c s="102"/>
      <c s="102"/>
      <c s="102"/>
      <c s="102"/>
      <c s="102"/>
      <c s="102"/>
      <c s="102"/>
      <c s="102"/>
      <c s="102"/>
      <c s="102"/>
      <c s="102"/>
      <c s="102"/>
      <c s="102"/>
      <c s="102"/>
      <c s="102"/>
      <c s="102"/>
      <c s="102"/>
      <c s="102"/>
      <c s="102"/>
      <c s="102"/>
      <c s="102"/>
      <c s="89" t="str">
        <f>IF(B136="","",_xlfn.AGGREGATE(3,5,$B$6:B136))</f>
        <v/>
      </c>
      <c s="209"/>
      <c s="209"/>
      <c s="102"/>
      <c s="102"/>
      <c s="102"/>
      <c s="102"/>
      <c s="102"/>
      <c s="102"/>
      <c s="102"/>
      <c s="102"/>
      <c s="102"/>
      <c s="102"/>
      <c s="102"/>
      <c s="102"/>
      <c s="102"/>
      <c s="102"/>
      <c s="102"/>
      <c s="102"/>
      <c s="102"/>
      <c s="102"/>
      <c s="102"/>
      <c s="102"/>
      <c s="102"/>
      <c s="102"/>
      <c s="102"/>
      <c s="102"/>
      <c s="102"/>
      <c s="102"/>
      <c s="102"/>
      <c s="102"/>
      <c s="252" t="str">
        <f t="shared" si="32"/>
        <v/>
      </c>
      <c s="252" t="str">
        <f>IF($I136="","",'DEC 24'!$BZ136)</f>
        <v/>
      </c>
      <c s="253" t="str">
        <f t="shared" si="33"/>
        <v/>
      </c>
      <c s="252" t="str">
        <f t="shared" si="34"/>
        <v/>
      </c>
      <c s="252" t="str">
        <f>IF($I136="","",'DEC 24'!$CC136)</f>
        <v/>
      </c>
      <c s="253" t="str">
        <f t="shared" si="35"/>
        <v/>
      </c>
      <c s="252" t="str">
        <f t="shared" si="36"/>
        <v/>
      </c>
      <c s="252" t="str">
        <f>IF($I136="","",'DEC 24'!$CF136)</f>
        <v/>
      </c>
      <c s="253" t="str">
        <f t="shared" si="37"/>
        <v/>
      </c>
      <c s="253"/>
      <c s="306"/>
      <c s="298"/>
      <c s="298"/>
      <c s="298"/>
      <c s="254" t="str">
        <f t="shared" si="38"/>
        <v/>
      </c>
      <c s="298"/>
      <c s="298"/>
      <c s="298"/>
      <c s="298"/>
      <c s="298"/>
      <c s="298"/>
      <c s="298"/>
      <c s="298"/>
    </row>
    <row r="137" spans="1:98" ht="15.75" customHeight="1">
      <c r="A137" s="249" t="str">
        <f>IF('STUDENT DATA SHEET '!A138="","",'STUDENT DATA SHEET '!A138)</f>
        <v/>
      </c>
      <c s="229" t="str">
        <f>IFERROR(IF('STUDENT DATA SHEET '!B138="","",'STUDENT DATA SHEET '!B138),"")</f>
        <v/>
      </c>
      <c s="229" t="str">
        <f>IFERROR(IF('STUDENT DATA SHEET '!C138="","",'STUDENT DATA SHEET '!C138),"")</f>
        <v/>
      </c>
      <c s="229" t="str">
        <f>IFERROR(IF('STUDENT DATA SHEET '!D138="","",'STUDENT DATA SHEET '!D138),"")</f>
        <v/>
      </c>
      <c s="250" t="str">
        <f>IFERROR(IF('STUDENT DATA SHEET '!E138="","",'STUDENT DATA SHEET '!E138),"")</f>
        <v/>
      </c>
      <c s="251" t="str">
        <f>IFERROR(IF('STUDENT DATA SHEET '!F138="","",'STUDENT DATA SHEET '!F138),"")</f>
        <v/>
      </c>
      <c s="229" t="str">
        <f>IFERROR(IF('STUDENT DATA SHEET '!G138="","",'STUDENT DATA SHEET '!G138),"")</f>
        <v/>
      </c>
      <c s="229" t="str">
        <f>IFERROR(IF('STUDENT DATA SHEET '!H138="","",'STUDENT DATA SHEET '!H138),"")</f>
        <v/>
      </c>
      <c s="229" t="str">
        <f>IFERROR(UPPER(IF('STUDENT DATA SHEET '!I138="","",'STUDENT DATA SHEET '!I138)),"")</f>
        <v/>
      </c>
      <c s="229" t="str">
        <f>IFERROR(IF('STUDENT DATA SHEET '!J138="","",'STUDENT DATA SHEET '!J138),"")</f>
        <v/>
      </c>
      <c s="229" t="str">
        <f>IFERROR(IF('STUDENT DATA SHEET '!K138="","",'STUDENT DATA SHEET '!K138),"")</f>
        <v/>
      </c>
      <c s="229"/>
      <c s="102"/>
      <c s="102"/>
      <c s="102"/>
      <c s="102"/>
      <c s="102"/>
      <c s="102"/>
      <c s="102"/>
      <c s="102"/>
      <c s="102"/>
      <c s="102"/>
      <c s="102"/>
      <c s="102"/>
      <c s="102"/>
      <c s="102"/>
      <c s="102"/>
      <c s="102"/>
      <c s="102"/>
      <c s="102"/>
      <c s="102"/>
      <c s="102"/>
      <c s="102"/>
      <c s="102"/>
      <c s="102"/>
      <c s="102"/>
      <c s="102"/>
      <c s="102"/>
      <c s="102"/>
      <c s="102"/>
      <c s="102"/>
      <c s="102"/>
      <c s="102"/>
      <c s="102"/>
      <c s="89" t="str">
        <f>IF(B137="","",_xlfn.AGGREGATE(3,5,$B$6:B137))</f>
        <v/>
      </c>
      <c s="209"/>
      <c s="209"/>
      <c s="102"/>
      <c s="102"/>
      <c s="102"/>
      <c s="102"/>
      <c s="102"/>
      <c s="102"/>
      <c s="102"/>
      <c s="102"/>
      <c s="102"/>
      <c s="102"/>
      <c s="102"/>
      <c s="102"/>
      <c s="102"/>
      <c s="102"/>
      <c s="102"/>
      <c s="102"/>
      <c s="102"/>
      <c s="102"/>
      <c s="102"/>
      <c s="102"/>
      <c s="102"/>
      <c s="102"/>
      <c s="102"/>
      <c s="102"/>
      <c s="102"/>
      <c s="102"/>
      <c s="102"/>
      <c s="102"/>
      <c s="252" t="str">
        <f t="shared" si="32"/>
        <v/>
      </c>
      <c s="252" t="str">
        <f>IF($I137="","",'DEC 24'!$BZ137)</f>
        <v/>
      </c>
      <c s="253" t="str">
        <f t="shared" si="33"/>
        <v/>
      </c>
      <c s="252" t="str">
        <f t="shared" si="34"/>
        <v/>
      </c>
      <c s="252" t="str">
        <f>IF($I137="","",'DEC 24'!$CC137)</f>
        <v/>
      </c>
      <c s="253" t="str">
        <f t="shared" si="35"/>
        <v/>
      </c>
      <c s="252" t="str">
        <f t="shared" si="36"/>
        <v/>
      </c>
      <c s="252" t="str">
        <f>IF($I137="","",'DEC 24'!$CF137)</f>
        <v/>
      </c>
      <c s="253" t="str">
        <f t="shared" si="37"/>
        <v/>
      </c>
      <c s="253"/>
      <c s="306"/>
      <c s="298"/>
      <c s="298"/>
      <c s="298"/>
      <c s="254" t="str">
        <f t="shared" si="38"/>
        <v/>
      </c>
      <c s="298"/>
      <c s="298"/>
      <c s="298"/>
      <c s="298"/>
      <c s="298"/>
      <c s="298"/>
      <c s="298"/>
      <c s="298"/>
    </row>
    <row r="138" spans="1:98" ht="15.75" customHeight="1">
      <c r="A138" s="249" t="str">
        <f>IF('STUDENT DATA SHEET '!A139="","",'STUDENT DATA SHEET '!A139)</f>
        <v/>
      </c>
      <c s="229" t="str">
        <f>IFERROR(IF('STUDENT DATA SHEET '!B139="","",'STUDENT DATA SHEET '!B139),"")</f>
        <v/>
      </c>
      <c s="229" t="str">
        <f>IFERROR(IF('STUDENT DATA SHEET '!C139="","",'STUDENT DATA SHEET '!C139),"")</f>
        <v/>
      </c>
      <c s="229" t="str">
        <f>IFERROR(IF('STUDENT DATA SHEET '!D139="","",'STUDENT DATA SHEET '!D139),"")</f>
        <v/>
      </c>
      <c s="250" t="str">
        <f>IFERROR(IF('STUDENT DATA SHEET '!E139="","",'STUDENT DATA SHEET '!E139),"")</f>
        <v/>
      </c>
      <c s="251" t="str">
        <f>IFERROR(IF('STUDENT DATA SHEET '!F139="","",'STUDENT DATA SHEET '!F139),"")</f>
        <v/>
      </c>
      <c s="229" t="str">
        <f>IFERROR(IF('STUDENT DATA SHEET '!G139="","",'STUDENT DATA SHEET '!G139),"")</f>
        <v/>
      </c>
      <c s="229" t="str">
        <f>IFERROR(IF('STUDENT DATA SHEET '!H139="","",'STUDENT DATA SHEET '!H139),"")</f>
        <v/>
      </c>
      <c s="229" t="str">
        <f>IFERROR(UPPER(IF('STUDENT DATA SHEET '!I139="","",'STUDENT DATA SHEET '!I139)),"")</f>
        <v/>
      </c>
      <c s="229" t="str">
        <f>IFERROR(IF('STUDENT DATA SHEET '!J139="","",'STUDENT DATA SHEET '!J139),"")</f>
        <v/>
      </c>
      <c s="229" t="str">
        <f>IFERROR(IF('STUDENT DATA SHEET '!K139="","",'STUDENT DATA SHEET '!K139),"")</f>
        <v/>
      </c>
      <c s="229"/>
      <c s="102"/>
      <c s="102"/>
      <c s="102"/>
      <c s="102"/>
      <c s="102"/>
      <c s="102"/>
      <c s="102"/>
      <c s="102"/>
      <c s="102"/>
      <c s="102"/>
      <c s="102"/>
      <c s="102"/>
      <c s="102"/>
      <c s="102"/>
      <c s="102"/>
      <c s="102"/>
      <c s="102"/>
      <c s="102"/>
      <c s="102"/>
      <c s="102"/>
      <c s="102"/>
      <c s="102"/>
      <c s="102"/>
      <c s="102"/>
      <c s="102"/>
      <c s="102"/>
      <c s="102"/>
      <c s="102"/>
      <c s="102"/>
      <c s="102"/>
      <c s="102"/>
      <c s="102"/>
      <c s="89" t="str">
        <f>IF(B138="","",_xlfn.AGGREGATE(3,5,$B$6:B138))</f>
        <v/>
      </c>
      <c s="209"/>
      <c s="209"/>
      <c s="102"/>
      <c s="102"/>
      <c s="102"/>
      <c s="102"/>
      <c s="102"/>
      <c s="102"/>
      <c s="102"/>
      <c s="102"/>
      <c s="102"/>
      <c s="102"/>
      <c s="102"/>
      <c s="102"/>
      <c s="102"/>
      <c s="102"/>
      <c s="102"/>
      <c s="102"/>
      <c s="102"/>
      <c s="102"/>
      <c s="102"/>
      <c s="102"/>
      <c s="102"/>
      <c s="102"/>
      <c s="102"/>
      <c s="102"/>
      <c s="102"/>
      <c s="102"/>
      <c s="102"/>
      <c s="102"/>
      <c s="252" t="str">
        <f t="shared" si="32"/>
        <v/>
      </c>
      <c s="252" t="str">
        <f>IF($I138="","",'DEC 24'!$BZ138)</f>
        <v/>
      </c>
      <c s="253" t="str">
        <f t="shared" si="33"/>
        <v/>
      </c>
      <c s="252" t="str">
        <f t="shared" si="34"/>
        <v/>
      </c>
      <c s="252" t="str">
        <f>IF($I138="","",'DEC 24'!$CC138)</f>
        <v/>
      </c>
      <c s="253" t="str">
        <f t="shared" si="35"/>
        <v/>
      </c>
      <c s="252" t="str">
        <f t="shared" si="36"/>
        <v/>
      </c>
      <c s="252" t="str">
        <f>IF($I138="","",'DEC 24'!$CF138)</f>
        <v/>
      </c>
      <c s="253" t="str">
        <f t="shared" si="37"/>
        <v/>
      </c>
      <c s="253"/>
      <c s="306"/>
      <c s="298"/>
      <c s="298"/>
      <c s="298"/>
      <c s="254" t="str">
        <f t="shared" si="38"/>
        <v/>
      </c>
      <c s="298"/>
      <c s="298"/>
      <c s="298"/>
      <c s="298"/>
      <c s="298"/>
      <c s="298"/>
      <c s="298"/>
      <c s="298"/>
    </row>
    <row r="139" spans="1:98" ht="15.75" customHeight="1">
      <c r="A139" s="249" t="str">
        <f>IF('STUDENT DATA SHEET '!A140="","",'STUDENT DATA SHEET '!A140)</f>
        <v/>
      </c>
      <c s="229" t="str">
        <f>IFERROR(IF('STUDENT DATA SHEET '!B140="","",'STUDENT DATA SHEET '!B140),"")</f>
        <v/>
      </c>
      <c s="229" t="str">
        <f>IFERROR(IF('STUDENT DATA SHEET '!C140="","",'STUDENT DATA SHEET '!C140),"")</f>
        <v/>
      </c>
      <c s="229" t="str">
        <f>IFERROR(IF('STUDENT DATA SHEET '!D140="","",'STUDENT DATA SHEET '!D140),"")</f>
        <v/>
      </c>
      <c s="250" t="str">
        <f>IFERROR(IF('STUDENT DATA SHEET '!E140="","",'STUDENT DATA SHEET '!E140),"")</f>
        <v/>
      </c>
      <c s="251" t="str">
        <f>IFERROR(IF('STUDENT DATA SHEET '!F140="","",'STUDENT DATA SHEET '!F140),"")</f>
        <v/>
      </c>
      <c s="229" t="str">
        <f>IFERROR(IF('STUDENT DATA SHEET '!G140="","",'STUDENT DATA SHEET '!G140),"")</f>
        <v/>
      </c>
      <c s="229" t="str">
        <f>IFERROR(IF('STUDENT DATA SHEET '!H140="","",'STUDENT DATA SHEET '!H140),"")</f>
        <v/>
      </c>
      <c s="229" t="str">
        <f>IFERROR(UPPER(IF('STUDENT DATA SHEET '!I140="","",'STUDENT DATA SHEET '!I140)),"")</f>
        <v/>
      </c>
      <c s="229" t="str">
        <f>IFERROR(IF('STUDENT DATA SHEET '!J140="","",'STUDENT DATA SHEET '!J140),"")</f>
        <v/>
      </c>
      <c s="229" t="str">
        <f>IFERROR(IF('STUDENT DATA SHEET '!K140="","",'STUDENT DATA SHEET '!K140),"")</f>
        <v/>
      </c>
      <c s="229"/>
      <c s="102"/>
      <c s="102"/>
      <c s="102"/>
      <c s="102"/>
      <c s="102"/>
      <c s="102"/>
      <c s="102"/>
      <c s="102"/>
      <c s="102"/>
      <c s="102"/>
      <c s="102"/>
      <c s="102"/>
      <c s="102"/>
      <c s="102"/>
      <c s="102"/>
      <c s="102"/>
      <c s="102"/>
      <c s="102"/>
      <c s="102"/>
      <c s="102"/>
      <c s="102"/>
      <c s="102"/>
      <c s="102"/>
      <c s="102"/>
      <c s="102"/>
      <c s="102"/>
      <c s="102"/>
      <c s="102"/>
      <c s="102"/>
      <c s="102"/>
      <c s="102"/>
      <c s="102"/>
      <c s="89" t="str">
        <f>IF(B139="","",_xlfn.AGGREGATE(3,5,$B$6:B139))</f>
        <v/>
      </c>
      <c s="209"/>
      <c s="209"/>
      <c s="102"/>
      <c s="102"/>
      <c s="102"/>
      <c s="102"/>
      <c s="102"/>
      <c s="102"/>
      <c s="102"/>
      <c s="102"/>
      <c s="102"/>
      <c s="102"/>
      <c s="102"/>
      <c s="102"/>
      <c s="102"/>
      <c s="102"/>
      <c s="102"/>
      <c s="102"/>
      <c s="102"/>
      <c s="102"/>
      <c s="102"/>
      <c s="102"/>
      <c s="102"/>
      <c s="102"/>
      <c s="102"/>
      <c s="102"/>
      <c s="102"/>
      <c s="102"/>
      <c s="102"/>
      <c s="102"/>
      <c s="252" t="str">
        <f t="shared" si="32"/>
        <v/>
      </c>
      <c s="252" t="str">
        <f>IF($I139="","",'DEC 24'!$BZ139)</f>
        <v/>
      </c>
      <c s="253" t="str">
        <f t="shared" si="33"/>
        <v/>
      </c>
      <c s="252" t="str">
        <f t="shared" si="34"/>
        <v/>
      </c>
      <c s="252" t="str">
        <f>IF($I139="","",'DEC 24'!$CC139)</f>
        <v/>
      </c>
      <c s="253" t="str">
        <f t="shared" si="35"/>
        <v/>
      </c>
      <c s="252" t="str">
        <f t="shared" si="36"/>
        <v/>
      </c>
      <c s="252" t="str">
        <f>IF($I139="","",'DEC 24'!$CF139)</f>
        <v/>
      </c>
      <c s="253" t="str">
        <f t="shared" si="37"/>
        <v/>
      </c>
      <c s="253"/>
      <c s="306"/>
      <c s="298"/>
      <c s="298"/>
      <c s="298"/>
      <c s="254" t="str">
        <f t="shared" si="38"/>
        <v/>
      </c>
      <c s="298"/>
      <c s="298"/>
      <c s="298"/>
      <c s="298"/>
      <c s="298"/>
      <c s="298"/>
      <c s="298"/>
      <c s="298"/>
    </row>
    <row r="140" spans="1:98" ht="15.75" customHeight="1">
      <c r="A140" s="249" t="str">
        <f>IF('STUDENT DATA SHEET '!A141="","",'STUDENT DATA SHEET '!A141)</f>
        <v/>
      </c>
      <c s="229" t="str">
        <f>IFERROR(IF('STUDENT DATA SHEET '!B141="","",'STUDENT DATA SHEET '!B141),"")</f>
        <v/>
      </c>
      <c s="229" t="str">
        <f>IFERROR(IF('STUDENT DATA SHEET '!C141="","",'STUDENT DATA SHEET '!C141),"")</f>
        <v/>
      </c>
      <c s="229" t="str">
        <f>IFERROR(IF('STUDENT DATA SHEET '!D141="","",'STUDENT DATA SHEET '!D141),"")</f>
        <v/>
      </c>
      <c s="250" t="str">
        <f>IFERROR(IF('STUDENT DATA SHEET '!E141="","",'STUDENT DATA SHEET '!E141),"")</f>
        <v/>
      </c>
      <c s="251" t="str">
        <f>IFERROR(IF('STUDENT DATA SHEET '!F141="","",'STUDENT DATA SHEET '!F141),"")</f>
        <v/>
      </c>
      <c s="229" t="str">
        <f>IFERROR(IF('STUDENT DATA SHEET '!G141="","",'STUDENT DATA SHEET '!G141),"")</f>
        <v/>
      </c>
      <c s="229" t="str">
        <f>IFERROR(IF('STUDENT DATA SHEET '!H141="","",'STUDENT DATA SHEET '!H141),"")</f>
        <v/>
      </c>
      <c s="229" t="str">
        <f>IFERROR(UPPER(IF('STUDENT DATA SHEET '!I141="","",'STUDENT DATA SHEET '!I141)),"")</f>
        <v/>
      </c>
      <c s="229" t="str">
        <f>IFERROR(IF('STUDENT DATA SHEET '!J141="","",'STUDENT DATA SHEET '!J141),"")</f>
        <v/>
      </c>
      <c s="229" t="str">
        <f>IFERROR(IF('STUDENT DATA SHEET '!K141="","",'STUDENT DATA SHEET '!K141),"")</f>
        <v/>
      </c>
      <c s="229"/>
      <c s="102"/>
      <c s="102"/>
      <c s="102"/>
      <c s="102"/>
      <c s="102"/>
      <c s="102"/>
      <c s="102"/>
      <c s="102"/>
      <c s="102"/>
      <c s="102"/>
      <c s="102"/>
      <c s="102"/>
      <c s="102"/>
      <c s="102"/>
      <c s="102"/>
      <c s="102"/>
      <c s="102"/>
      <c s="102"/>
      <c s="102"/>
      <c s="102"/>
      <c s="102"/>
      <c s="102"/>
      <c s="102"/>
      <c s="102"/>
      <c s="102"/>
      <c s="102"/>
      <c s="102"/>
      <c s="102"/>
      <c s="102"/>
      <c s="102"/>
      <c s="102"/>
      <c s="102"/>
      <c s="89" t="str">
        <f>IF(B140="","",_xlfn.AGGREGATE(3,5,$B$6:B140))</f>
        <v/>
      </c>
      <c s="209"/>
      <c s="209"/>
      <c s="102"/>
      <c s="102"/>
      <c s="102"/>
      <c s="102"/>
      <c s="102"/>
      <c s="102"/>
      <c s="102"/>
      <c s="102"/>
      <c s="102"/>
      <c s="102"/>
      <c s="102"/>
      <c s="102"/>
      <c s="102"/>
      <c s="102"/>
      <c s="102"/>
      <c s="102"/>
      <c s="102"/>
      <c s="102"/>
      <c s="102"/>
      <c s="102"/>
      <c s="102"/>
      <c s="102"/>
      <c s="102"/>
      <c s="102"/>
      <c s="102"/>
      <c s="102"/>
      <c s="102"/>
      <c s="102"/>
      <c s="252" t="str">
        <f t="shared" si="32"/>
        <v/>
      </c>
      <c s="252" t="str">
        <f>IF($I140="","",'DEC 24'!$BZ140)</f>
        <v/>
      </c>
      <c s="253" t="str">
        <f t="shared" si="33"/>
        <v/>
      </c>
      <c s="252" t="str">
        <f t="shared" si="34"/>
        <v/>
      </c>
      <c s="252" t="str">
        <f>IF($I140="","",'DEC 24'!$CC140)</f>
        <v/>
      </c>
      <c s="253" t="str">
        <f t="shared" si="35"/>
        <v/>
      </c>
      <c s="252" t="str">
        <f t="shared" si="36"/>
        <v/>
      </c>
      <c s="252" t="str">
        <f>IF($I140="","",'DEC 24'!$CF140)</f>
        <v/>
      </c>
      <c s="253" t="str">
        <f t="shared" si="37"/>
        <v/>
      </c>
      <c s="253"/>
      <c s="306"/>
      <c s="298"/>
      <c s="298"/>
      <c s="298"/>
      <c s="254" t="str">
        <f t="shared" si="38"/>
        <v/>
      </c>
      <c s="298"/>
      <c s="298"/>
      <c s="298"/>
      <c s="298"/>
      <c s="298"/>
      <c s="298"/>
      <c s="298"/>
      <c s="298"/>
    </row>
    <row r="141" spans="1:98" ht="15.75" customHeight="1">
      <c r="A141" s="249" t="str">
        <f>IF('STUDENT DATA SHEET '!A142="","",'STUDENT DATA SHEET '!A142)</f>
        <v/>
      </c>
      <c s="229" t="str">
        <f>IFERROR(IF('STUDENT DATA SHEET '!B142="","",'STUDENT DATA SHEET '!B142),"")</f>
        <v/>
      </c>
      <c s="229" t="str">
        <f>IFERROR(IF('STUDENT DATA SHEET '!C142="","",'STUDENT DATA SHEET '!C142),"")</f>
        <v/>
      </c>
      <c s="229" t="str">
        <f>IFERROR(IF('STUDENT DATA SHEET '!D142="","",'STUDENT DATA SHEET '!D142),"")</f>
        <v/>
      </c>
      <c s="250" t="str">
        <f>IFERROR(IF('STUDENT DATA SHEET '!E142="","",'STUDENT DATA SHEET '!E142),"")</f>
        <v/>
      </c>
      <c s="251" t="str">
        <f>IFERROR(IF('STUDENT DATA SHEET '!F142="","",'STUDENT DATA SHEET '!F142),"")</f>
        <v/>
      </c>
      <c s="229" t="str">
        <f>IFERROR(IF('STUDENT DATA SHEET '!G142="","",'STUDENT DATA SHEET '!G142),"")</f>
        <v/>
      </c>
      <c s="229" t="str">
        <f>IFERROR(IF('STUDENT DATA SHEET '!H142="","",'STUDENT DATA SHEET '!H142),"")</f>
        <v/>
      </c>
      <c s="229" t="str">
        <f>IFERROR(UPPER(IF('STUDENT DATA SHEET '!I142="","",'STUDENT DATA SHEET '!I142)),"")</f>
        <v/>
      </c>
      <c s="229" t="str">
        <f>IFERROR(IF('STUDENT DATA SHEET '!J142="","",'STUDENT DATA SHEET '!J142),"")</f>
        <v/>
      </c>
      <c s="229" t="str">
        <f>IFERROR(IF('STUDENT DATA SHEET '!K142="","",'STUDENT DATA SHEET '!K142),"")</f>
        <v/>
      </c>
      <c s="229"/>
      <c s="102"/>
      <c s="102"/>
      <c s="102"/>
      <c s="102"/>
      <c s="102"/>
      <c s="102"/>
      <c s="102"/>
      <c s="102"/>
      <c s="102"/>
      <c s="102"/>
      <c s="102"/>
      <c s="102"/>
      <c s="102"/>
      <c s="102"/>
      <c s="102"/>
      <c s="102"/>
      <c s="102"/>
      <c s="102"/>
      <c s="102"/>
      <c s="102"/>
      <c s="102"/>
      <c s="102"/>
      <c s="102"/>
      <c s="102"/>
      <c s="102"/>
      <c s="102"/>
      <c s="102"/>
      <c s="102"/>
      <c s="102"/>
      <c s="102"/>
      <c s="102"/>
      <c s="102"/>
      <c s="89" t="str">
        <f>IF(B141="","",_xlfn.AGGREGATE(3,5,$B$6:B141))</f>
        <v/>
      </c>
      <c s="209"/>
      <c s="209"/>
      <c s="102"/>
      <c s="102"/>
      <c s="102"/>
      <c s="102"/>
      <c s="102"/>
      <c s="102"/>
      <c s="102"/>
      <c s="102"/>
      <c s="102"/>
      <c s="102"/>
      <c s="102"/>
      <c s="102"/>
      <c s="102"/>
      <c s="102"/>
      <c s="102"/>
      <c s="102"/>
      <c s="102"/>
      <c s="102"/>
      <c s="102"/>
      <c s="102"/>
      <c s="102"/>
      <c s="102"/>
      <c s="102"/>
      <c s="102"/>
      <c s="102"/>
      <c s="102"/>
      <c s="102"/>
      <c s="102"/>
      <c s="252" t="str">
        <f t="shared" si="32"/>
        <v/>
      </c>
      <c s="252" t="str">
        <f>IF($I141="","",'DEC 24'!$BZ141)</f>
        <v/>
      </c>
      <c s="253" t="str">
        <f t="shared" si="33"/>
        <v/>
      </c>
      <c s="252" t="str">
        <f t="shared" si="34"/>
        <v/>
      </c>
      <c s="252" t="str">
        <f>IF($I141="","",'DEC 24'!$CC141)</f>
        <v/>
      </c>
      <c s="253" t="str">
        <f t="shared" si="35"/>
        <v/>
      </c>
      <c s="252" t="str">
        <f t="shared" si="36"/>
        <v/>
      </c>
      <c s="252" t="str">
        <f>IF($I141="","",'DEC 24'!$CF141)</f>
        <v/>
      </c>
      <c s="253" t="str">
        <f t="shared" si="37"/>
        <v/>
      </c>
      <c s="253"/>
      <c s="306"/>
      <c s="298"/>
      <c s="298"/>
      <c s="298"/>
      <c s="254" t="str">
        <f t="shared" si="38"/>
        <v/>
      </c>
      <c s="298"/>
      <c s="298"/>
      <c s="298"/>
      <c s="298"/>
      <c s="298"/>
      <c s="298"/>
      <c s="298"/>
      <c s="298"/>
    </row>
    <row r="142" spans="1:98" ht="15.75" customHeight="1">
      <c r="A142" s="249" t="str">
        <f>IF('STUDENT DATA SHEET '!A143="","",'STUDENT DATA SHEET '!A143)</f>
        <v/>
      </c>
      <c s="229" t="str">
        <f>IFERROR(IF('STUDENT DATA SHEET '!B143="","",'STUDENT DATA SHEET '!B143),"")</f>
        <v/>
      </c>
      <c s="229" t="str">
        <f>IFERROR(IF('STUDENT DATA SHEET '!C143="","",'STUDENT DATA SHEET '!C143),"")</f>
        <v/>
      </c>
      <c s="229" t="str">
        <f>IFERROR(IF('STUDENT DATA SHEET '!D143="","",'STUDENT DATA SHEET '!D143),"")</f>
        <v/>
      </c>
      <c s="250" t="str">
        <f>IFERROR(IF('STUDENT DATA SHEET '!E143="","",'STUDENT DATA SHEET '!E143),"")</f>
        <v/>
      </c>
      <c s="251" t="str">
        <f>IFERROR(IF('STUDENT DATA SHEET '!F143="","",'STUDENT DATA SHEET '!F143),"")</f>
        <v/>
      </c>
      <c s="229" t="str">
        <f>IFERROR(IF('STUDENT DATA SHEET '!G143="","",'STUDENT DATA SHEET '!G143),"")</f>
        <v/>
      </c>
      <c s="229" t="str">
        <f>IFERROR(IF('STUDENT DATA SHEET '!H143="","",'STUDENT DATA SHEET '!H143),"")</f>
        <v/>
      </c>
      <c s="229" t="str">
        <f>IFERROR(UPPER(IF('STUDENT DATA SHEET '!I143="","",'STUDENT DATA SHEET '!I143)),"")</f>
        <v/>
      </c>
      <c s="229" t="str">
        <f>IFERROR(IF('STUDENT DATA SHEET '!J143="","",'STUDENT DATA SHEET '!J143),"")</f>
        <v/>
      </c>
      <c s="229" t="str">
        <f>IFERROR(IF('STUDENT DATA SHEET '!K143="","",'STUDENT DATA SHEET '!K143),"")</f>
        <v/>
      </c>
      <c s="229"/>
      <c s="102"/>
      <c s="102"/>
      <c s="102"/>
      <c s="102"/>
      <c s="102"/>
      <c s="102"/>
      <c s="102"/>
      <c s="102"/>
      <c s="102"/>
      <c s="102"/>
      <c s="102"/>
      <c s="102"/>
      <c s="102"/>
      <c s="102"/>
      <c s="102"/>
      <c s="102"/>
      <c s="102"/>
      <c s="102"/>
      <c s="102"/>
      <c s="102"/>
      <c s="102"/>
      <c s="102"/>
      <c s="102"/>
      <c s="102"/>
      <c s="102"/>
      <c s="102"/>
      <c s="102"/>
      <c s="102"/>
      <c s="102"/>
      <c s="102"/>
      <c s="102"/>
      <c s="102"/>
      <c s="89" t="str">
        <f>IF(B142="","",_xlfn.AGGREGATE(3,5,$B$6:B142))</f>
        <v/>
      </c>
      <c s="209"/>
      <c s="209"/>
      <c s="102"/>
      <c s="102"/>
      <c s="102"/>
      <c s="102"/>
      <c s="102"/>
      <c s="102"/>
      <c s="102"/>
      <c s="102"/>
      <c s="102"/>
      <c s="102"/>
      <c s="102"/>
      <c s="102"/>
      <c s="102"/>
      <c s="102"/>
      <c s="102"/>
      <c s="102"/>
      <c s="102"/>
      <c s="102"/>
      <c s="102"/>
      <c s="102"/>
      <c s="102"/>
      <c s="102"/>
      <c s="102"/>
      <c s="102"/>
      <c s="102"/>
      <c s="102"/>
      <c s="102"/>
      <c s="102"/>
      <c s="252" t="str">
        <f t="shared" si="32"/>
        <v/>
      </c>
      <c s="252" t="str">
        <f>IF($I142="","",'DEC 24'!$BZ142)</f>
        <v/>
      </c>
      <c s="253" t="str">
        <f t="shared" si="33"/>
        <v/>
      </c>
      <c s="252" t="str">
        <f t="shared" si="34"/>
        <v/>
      </c>
      <c s="252" t="str">
        <f>IF($I142="","",'DEC 24'!$CC142)</f>
        <v/>
      </c>
      <c s="253" t="str">
        <f t="shared" si="35"/>
        <v/>
      </c>
      <c s="252" t="str">
        <f t="shared" si="36"/>
        <v/>
      </c>
      <c s="252" t="str">
        <f>IF($I142="","",'DEC 24'!$CF142)</f>
        <v/>
      </c>
      <c s="253" t="str">
        <f t="shared" si="37"/>
        <v/>
      </c>
      <c s="253"/>
      <c s="306"/>
      <c s="298"/>
      <c s="298"/>
      <c s="298"/>
      <c s="254" t="str">
        <f t="shared" si="38"/>
        <v/>
      </c>
      <c s="298"/>
      <c s="298"/>
      <c s="298"/>
      <c s="298"/>
      <c s="298"/>
      <c s="298"/>
      <c s="298"/>
      <c s="298"/>
    </row>
    <row r="143" spans="1:98" ht="15.75" customHeight="1">
      <c r="A143" s="249" t="str">
        <f>IF('STUDENT DATA SHEET '!A144="","",'STUDENT DATA SHEET '!A144)</f>
        <v/>
      </c>
      <c s="229" t="str">
        <f>IFERROR(IF('STUDENT DATA SHEET '!B144="","",'STUDENT DATA SHEET '!B144),"")</f>
        <v/>
      </c>
      <c s="229" t="str">
        <f>IFERROR(IF('STUDENT DATA SHEET '!C144="","",'STUDENT DATA SHEET '!C144),"")</f>
        <v/>
      </c>
      <c s="229" t="str">
        <f>IFERROR(IF('STUDENT DATA SHEET '!D144="","",'STUDENT DATA SHEET '!D144),"")</f>
        <v/>
      </c>
      <c s="250" t="str">
        <f>IFERROR(IF('STUDENT DATA SHEET '!E144="","",'STUDENT DATA SHEET '!E144),"")</f>
        <v/>
      </c>
      <c s="251" t="str">
        <f>IFERROR(IF('STUDENT DATA SHEET '!F144="","",'STUDENT DATA SHEET '!F144),"")</f>
        <v/>
      </c>
      <c s="229" t="str">
        <f>IFERROR(IF('STUDENT DATA SHEET '!G144="","",'STUDENT DATA SHEET '!G144),"")</f>
        <v/>
      </c>
      <c s="229" t="str">
        <f>IFERROR(IF('STUDENT DATA SHEET '!H144="","",'STUDENT DATA SHEET '!H144),"")</f>
        <v/>
      </c>
      <c s="229" t="str">
        <f>IFERROR(UPPER(IF('STUDENT DATA SHEET '!I144="","",'STUDENT DATA SHEET '!I144)),"")</f>
        <v/>
      </c>
      <c s="229" t="str">
        <f>IFERROR(IF('STUDENT DATA SHEET '!J144="","",'STUDENT DATA SHEET '!J144),"")</f>
        <v/>
      </c>
      <c s="229" t="str">
        <f>IFERROR(IF('STUDENT DATA SHEET '!K144="","",'STUDENT DATA SHEET '!K144),"")</f>
        <v/>
      </c>
      <c s="229"/>
      <c s="102"/>
      <c s="102"/>
      <c s="102"/>
      <c s="102"/>
      <c s="102"/>
      <c s="102"/>
      <c s="102"/>
      <c s="102"/>
      <c s="102"/>
      <c s="102"/>
      <c s="102"/>
      <c s="102"/>
      <c s="102"/>
      <c s="102"/>
      <c s="102"/>
      <c s="102"/>
      <c s="102"/>
      <c s="102"/>
      <c s="102"/>
      <c s="102"/>
      <c s="102"/>
      <c s="102"/>
      <c s="102"/>
      <c s="102"/>
      <c s="102"/>
      <c s="102"/>
      <c s="102"/>
      <c s="102"/>
      <c s="102"/>
      <c s="102"/>
      <c s="102"/>
      <c s="102"/>
      <c s="89" t="str">
        <f>IF(B143="","",_xlfn.AGGREGATE(3,5,$B$6:B143))</f>
        <v/>
      </c>
      <c s="209"/>
      <c s="209"/>
      <c s="102"/>
      <c s="102"/>
      <c s="102"/>
      <c s="102"/>
      <c s="102"/>
      <c s="102"/>
      <c s="102"/>
      <c s="102"/>
      <c s="102"/>
      <c s="102"/>
      <c s="102"/>
      <c s="102"/>
      <c s="102"/>
      <c s="102"/>
      <c s="102"/>
      <c s="102"/>
      <c s="102"/>
      <c s="102"/>
      <c s="102"/>
      <c s="102"/>
      <c s="102"/>
      <c s="102"/>
      <c s="102"/>
      <c s="102"/>
      <c s="102"/>
      <c s="102"/>
      <c s="102"/>
      <c s="102"/>
      <c s="252" t="str">
        <f t="shared" si="32"/>
        <v/>
      </c>
      <c s="252" t="str">
        <f>IF($I143="","",'DEC 24'!$BZ143)</f>
        <v/>
      </c>
      <c s="253" t="str">
        <f t="shared" si="33"/>
        <v/>
      </c>
      <c s="252" t="str">
        <f t="shared" si="34"/>
        <v/>
      </c>
      <c s="252" t="str">
        <f>IF($I143="","",'DEC 24'!$CC143)</f>
        <v/>
      </c>
      <c s="253" t="str">
        <f t="shared" si="35"/>
        <v/>
      </c>
      <c s="252" t="str">
        <f t="shared" si="36"/>
        <v/>
      </c>
      <c s="252" t="str">
        <f>IF($I143="","",'DEC 24'!$CF143)</f>
        <v/>
      </c>
      <c s="253" t="str">
        <f t="shared" si="37"/>
        <v/>
      </c>
      <c s="253"/>
      <c s="306"/>
      <c s="298"/>
      <c s="298"/>
      <c s="298"/>
      <c s="254" t="str">
        <f t="shared" si="38"/>
        <v/>
      </c>
      <c s="298"/>
      <c s="298"/>
      <c s="298"/>
      <c s="298"/>
      <c s="298"/>
      <c s="298"/>
      <c s="298"/>
      <c s="298"/>
    </row>
    <row r="144" spans="1:98" ht="15.75" customHeight="1">
      <c r="A144" s="249" t="str">
        <f>IF('STUDENT DATA SHEET '!A145="","",'STUDENT DATA SHEET '!A145)</f>
        <v/>
      </c>
      <c s="229" t="str">
        <f>IFERROR(IF('STUDENT DATA SHEET '!B145="","",'STUDENT DATA SHEET '!B145),"")</f>
        <v/>
      </c>
      <c s="229" t="str">
        <f>IFERROR(IF('STUDENT DATA SHEET '!C145="","",'STUDENT DATA SHEET '!C145),"")</f>
        <v/>
      </c>
      <c s="229" t="str">
        <f>IFERROR(IF('STUDENT DATA SHEET '!D145="","",'STUDENT DATA SHEET '!D145),"")</f>
        <v/>
      </c>
      <c s="250" t="str">
        <f>IFERROR(IF('STUDENT DATA SHEET '!E145="","",'STUDENT DATA SHEET '!E145),"")</f>
        <v/>
      </c>
      <c s="251" t="str">
        <f>IFERROR(IF('STUDENT DATA SHEET '!F145="","",'STUDENT DATA SHEET '!F145),"")</f>
        <v/>
      </c>
      <c s="229" t="str">
        <f>IFERROR(IF('STUDENT DATA SHEET '!G145="","",'STUDENT DATA SHEET '!G145),"")</f>
        <v/>
      </c>
      <c s="229" t="str">
        <f>IFERROR(IF('STUDENT DATA SHEET '!H145="","",'STUDENT DATA SHEET '!H145),"")</f>
        <v/>
      </c>
      <c s="229" t="str">
        <f>IFERROR(UPPER(IF('STUDENT DATA SHEET '!I145="","",'STUDENT DATA SHEET '!I145)),"")</f>
        <v/>
      </c>
      <c s="229" t="str">
        <f>IFERROR(IF('STUDENT DATA SHEET '!J145="","",'STUDENT DATA SHEET '!J145),"")</f>
        <v/>
      </c>
      <c s="229" t="str">
        <f>IFERROR(IF('STUDENT DATA SHEET '!K145="","",'STUDENT DATA SHEET '!K145),"")</f>
        <v/>
      </c>
      <c s="229"/>
      <c s="102"/>
      <c s="102"/>
      <c s="102"/>
      <c s="102"/>
      <c s="102"/>
      <c s="102"/>
      <c s="102"/>
      <c s="102"/>
      <c s="102"/>
      <c s="102"/>
      <c s="102"/>
      <c s="102"/>
      <c s="102"/>
      <c s="102"/>
      <c s="102"/>
      <c s="102"/>
      <c s="102"/>
      <c s="102"/>
      <c s="102"/>
      <c s="102"/>
      <c s="102"/>
      <c s="102"/>
      <c s="102"/>
      <c s="102"/>
      <c s="102"/>
      <c s="102"/>
      <c s="102"/>
      <c s="102"/>
      <c s="102"/>
      <c s="102"/>
      <c s="102"/>
      <c s="102"/>
      <c s="89" t="str">
        <f>IF(B144="","",_xlfn.AGGREGATE(3,5,$B$6:B144))</f>
        <v/>
      </c>
      <c s="209"/>
      <c s="209"/>
      <c s="102"/>
      <c s="102"/>
      <c s="102"/>
      <c s="102"/>
      <c s="102"/>
      <c s="102"/>
      <c s="102"/>
      <c s="102"/>
      <c s="102"/>
      <c s="102"/>
      <c s="102"/>
      <c s="102"/>
      <c s="102"/>
      <c s="102"/>
      <c s="102"/>
      <c s="102"/>
      <c s="102"/>
      <c s="102"/>
      <c s="102"/>
      <c s="102"/>
      <c s="102"/>
      <c s="102"/>
      <c s="102"/>
      <c s="102"/>
      <c s="102"/>
      <c s="102"/>
      <c s="102"/>
      <c s="102"/>
      <c s="252" t="str">
        <f t="shared" si="32"/>
        <v/>
      </c>
      <c s="252" t="str">
        <f>IF($I144="","",'DEC 24'!$BZ144)</f>
        <v/>
      </c>
      <c s="253" t="str">
        <f t="shared" si="33"/>
        <v/>
      </c>
      <c s="252" t="str">
        <f t="shared" si="34"/>
        <v/>
      </c>
      <c s="252" t="str">
        <f>IF($I144="","",'DEC 24'!$CC144)</f>
        <v/>
      </c>
      <c s="253" t="str">
        <f t="shared" si="35"/>
        <v/>
      </c>
      <c s="252" t="str">
        <f t="shared" si="36"/>
        <v/>
      </c>
      <c s="252" t="str">
        <f>IF($I144="","",'DEC 24'!$CF144)</f>
        <v/>
      </c>
      <c s="253" t="str">
        <f t="shared" si="37"/>
        <v/>
      </c>
      <c s="253"/>
      <c s="306"/>
      <c s="298"/>
      <c s="298"/>
      <c s="298"/>
      <c s="254" t="str">
        <f t="shared" si="38"/>
        <v/>
      </c>
      <c s="298"/>
      <c s="298"/>
      <c s="298"/>
      <c s="298"/>
      <c s="298"/>
      <c s="298"/>
      <c s="298"/>
      <c s="298"/>
    </row>
    <row r="145" spans="1:98" ht="15.75" customHeight="1">
      <c r="A145" s="249" t="str">
        <f>IF('STUDENT DATA SHEET '!A146="","",'STUDENT DATA SHEET '!A146)</f>
        <v/>
      </c>
      <c s="229" t="str">
        <f>IFERROR(IF('STUDENT DATA SHEET '!B146="","",'STUDENT DATA SHEET '!B146),"")</f>
        <v/>
      </c>
      <c s="229" t="str">
        <f>IFERROR(IF('STUDENT DATA SHEET '!C146="","",'STUDENT DATA SHEET '!C146),"")</f>
        <v/>
      </c>
      <c s="229" t="str">
        <f>IFERROR(IF('STUDENT DATA SHEET '!D146="","",'STUDENT DATA SHEET '!D146),"")</f>
        <v/>
      </c>
      <c s="250" t="str">
        <f>IFERROR(IF('STUDENT DATA SHEET '!E146="","",'STUDENT DATA SHEET '!E146),"")</f>
        <v/>
      </c>
      <c s="251" t="str">
        <f>IFERROR(IF('STUDENT DATA SHEET '!F146="","",'STUDENT DATA SHEET '!F146),"")</f>
        <v/>
      </c>
      <c s="229" t="str">
        <f>IFERROR(IF('STUDENT DATA SHEET '!G146="","",'STUDENT DATA SHEET '!G146),"")</f>
        <v/>
      </c>
      <c s="229" t="str">
        <f>IFERROR(IF('STUDENT DATA SHEET '!H146="","",'STUDENT DATA SHEET '!H146),"")</f>
        <v/>
      </c>
      <c s="229" t="str">
        <f>IFERROR(UPPER(IF('STUDENT DATA SHEET '!I146="","",'STUDENT DATA SHEET '!I146)),"")</f>
        <v/>
      </c>
      <c s="229" t="str">
        <f>IFERROR(IF('STUDENT DATA SHEET '!J146="","",'STUDENT DATA SHEET '!J146),"")</f>
        <v/>
      </c>
      <c s="229" t="str">
        <f>IFERROR(IF('STUDENT DATA SHEET '!K146="","",'STUDENT DATA SHEET '!K146),"")</f>
        <v/>
      </c>
      <c s="229"/>
      <c s="102"/>
      <c s="102"/>
      <c s="102"/>
      <c s="102"/>
      <c s="102"/>
      <c s="102"/>
      <c s="102"/>
      <c s="102"/>
      <c s="102"/>
      <c s="102"/>
      <c s="102"/>
      <c s="102"/>
      <c s="102"/>
      <c s="102"/>
      <c s="102"/>
      <c s="102"/>
      <c s="102"/>
      <c s="102"/>
      <c s="102"/>
      <c s="102"/>
      <c s="102"/>
      <c s="102"/>
      <c s="102"/>
      <c s="102"/>
      <c s="102"/>
      <c s="102"/>
      <c s="102"/>
      <c s="102"/>
      <c s="102"/>
      <c s="102"/>
      <c s="102"/>
      <c s="102"/>
      <c s="89" t="str">
        <f>IF(B145="","",_xlfn.AGGREGATE(3,5,$B$6:B145))</f>
        <v/>
      </c>
      <c s="209"/>
      <c s="209"/>
      <c s="102"/>
      <c s="102"/>
      <c s="102"/>
      <c s="102"/>
      <c s="102"/>
      <c s="102"/>
      <c s="102"/>
      <c s="102"/>
      <c s="102"/>
      <c s="102"/>
      <c s="102"/>
      <c s="102"/>
      <c s="102"/>
      <c s="102"/>
      <c s="102"/>
      <c s="102"/>
      <c s="102"/>
      <c s="102"/>
      <c s="102"/>
      <c s="102"/>
      <c s="102"/>
      <c s="102"/>
      <c s="102"/>
      <c s="102"/>
      <c s="102"/>
      <c s="102"/>
      <c s="102"/>
      <c s="102"/>
      <c s="252" t="str">
        <f t="shared" si="32"/>
        <v/>
      </c>
      <c s="252" t="str">
        <f>IF($I145="","",'DEC 24'!$BZ145)</f>
        <v/>
      </c>
      <c s="253" t="str">
        <f t="shared" si="33"/>
        <v/>
      </c>
      <c s="252" t="str">
        <f t="shared" si="34"/>
        <v/>
      </c>
      <c s="252" t="str">
        <f>IF($I145="","",'DEC 24'!$CC145)</f>
        <v/>
      </c>
      <c s="253" t="str">
        <f t="shared" si="35"/>
        <v/>
      </c>
      <c s="252" t="str">
        <f t="shared" si="36"/>
        <v/>
      </c>
      <c s="252" t="str">
        <f>IF($I145="","",'DEC 24'!$CF145)</f>
        <v/>
      </c>
      <c s="253" t="str">
        <f t="shared" si="37"/>
        <v/>
      </c>
      <c s="253"/>
      <c s="306"/>
      <c s="298"/>
      <c s="298"/>
      <c s="298"/>
      <c s="254" t="str">
        <f t="shared" si="38"/>
        <v/>
      </c>
      <c s="298"/>
      <c s="298"/>
      <c s="298"/>
      <c s="298"/>
      <c s="298"/>
      <c s="298"/>
      <c s="298"/>
      <c s="298"/>
    </row>
    <row r="146" spans="1:98" ht="15.75" customHeight="1">
      <c r="A146" s="249" t="str">
        <f>IF('STUDENT DATA SHEET '!A147="","",'STUDENT DATA SHEET '!A147)</f>
        <v/>
      </c>
      <c s="229" t="str">
        <f>IFERROR(IF('STUDENT DATA SHEET '!B147="","",'STUDENT DATA SHEET '!B147),"")</f>
        <v/>
      </c>
      <c s="229" t="str">
        <f>IFERROR(IF('STUDENT DATA SHEET '!C147="","",'STUDENT DATA SHEET '!C147),"")</f>
        <v/>
      </c>
      <c s="229" t="str">
        <f>IFERROR(IF('STUDENT DATA SHEET '!D147="","",'STUDENT DATA SHEET '!D147),"")</f>
        <v/>
      </c>
      <c s="250" t="str">
        <f>IFERROR(IF('STUDENT DATA SHEET '!E147="","",'STUDENT DATA SHEET '!E147),"")</f>
        <v/>
      </c>
      <c s="251" t="str">
        <f>IFERROR(IF('STUDENT DATA SHEET '!F147="","",'STUDENT DATA SHEET '!F147),"")</f>
        <v/>
      </c>
      <c s="229" t="str">
        <f>IFERROR(IF('STUDENT DATA SHEET '!G147="","",'STUDENT DATA SHEET '!G147),"")</f>
        <v/>
      </c>
      <c s="229" t="str">
        <f>IFERROR(IF('STUDENT DATA SHEET '!H147="","",'STUDENT DATA SHEET '!H147),"")</f>
        <v/>
      </c>
      <c s="229" t="str">
        <f>IFERROR(UPPER(IF('STUDENT DATA SHEET '!I147="","",'STUDENT DATA SHEET '!I147)),"")</f>
        <v/>
      </c>
      <c s="229" t="str">
        <f>IFERROR(IF('STUDENT DATA SHEET '!J147="","",'STUDENT DATA SHEET '!J147),"")</f>
        <v/>
      </c>
      <c s="229" t="str">
        <f>IFERROR(IF('STUDENT DATA SHEET '!K147="","",'STUDENT DATA SHEET '!K147),"")</f>
        <v/>
      </c>
      <c s="229"/>
      <c s="102"/>
      <c s="102"/>
      <c s="102"/>
      <c s="102"/>
      <c s="102"/>
      <c s="102"/>
      <c s="102"/>
      <c s="102"/>
      <c s="102"/>
      <c s="102"/>
      <c s="102"/>
      <c s="102"/>
      <c s="102"/>
      <c s="102"/>
      <c s="102"/>
      <c s="102"/>
      <c s="102"/>
      <c s="102"/>
      <c s="102"/>
      <c s="102"/>
      <c s="102"/>
      <c s="102"/>
      <c s="102"/>
      <c s="102"/>
      <c s="102"/>
      <c s="102"/>
      <c s="102"/>
      <c s="102"/>
      <c s="102"/>
      <c s="102"/>
      <c s="102"/>
      <c s="102"/>
      <c s="89" t="str">
        <f>IF(B146="","",_xlfn.AGGREGATE(3,5,$B$6:B146))</f>
        <v/>
      </c>
      <c s="209"/>
      <c s="209"/>
      <c s="102"/>
      <c s="102"/>
      <c s="102"/>
      <c s="102"/>
      <c s="102"/>
      <c s="102"/>
      <c s="102"/>
      <c s="102"/>
      <c s="102"/>
      <c s="102"/>
      <c s="102"/>
      <c s="102"/>
      <c s="102"/>
      <c s="102"/>
      <c s="102"/>
      <c s="102"/>
      <c s="102"/>
      <c s="102"/>
      <c s="102"/>
      <c s="102"/>
      <c s="102"/>
      <c s="102"/>
      <c s="102"/>
      <c s="102"/>
      <c s="102"/>
      <c s="102"/>
      <c s="102"/>
      <c s="102"/>
      <c s="252" t="str">
        <f t="shared" si="32"/>
        <v/>
      </c>
      <c s="252" t="str">
        <f>IF($I146="","",'DEC 24'!$BZ146)</f>
        <v/>
      </c>
      <c s="253" t="str">
        <f t="shared" si="33"/>
        <v/>
      </c>
      <c s="252" t="str">
        <f t="shared" si="34"/>
        <v/>
      </c>
      <c s="252" t="str">
        <f>IF($I146="","",'DEC 24'!$CC146)</f>
        <v/>
      </c>
      <c s="253" t="str">
        <f t="shared" si="35"/>
        <v/>
      </c>
      <c s="252" t="str">
        <f t="shared" si="36"/>
        <v/>
      </c>
      <c s="252" t="str">
        <f>IF($I146="","",'DEC 24'!$CF146)</f>
        <v/>
      </c>
      <c s="253" t="str">
        <f t="shared" si="37"/>
        <v/>
      </c>
      <c s="253"/>
      <c s="306"/>
      <c s="298"/>
      <c s="298"/>
      <c s="298"/>
      <c s="254" t="str">
        <f t="shared" si="38"/>
        <v/>
      </c>
      <c s="298"/>
      <c s="298"/>
      <c s="298"/>
      <c s="298"/>
      <c s="298"/>
      <c s="298"/>
      <c s="298"/>
      <c s="298"/>
    </row>
    <row r="147" spans="1:98" ht="15.75" customHeight="1">
      <c r="A147" s="249" t="str">
        <f>IF('STUDENT DATA SHEET '!A148="","",'STUDENT DATA SHEET '!A148)</f>
        <v/>
      </c>
      <c s="229" t="str">
        <f>IFERROR(IF('STUDENT DATA SHEET '!B148="","",'STUDENT DATA SHEET '!B148),"")</f>
        <v/>
      </c>
      <c s="229" t="str">
        <f>IFERROR(IF('STUDENT DATA SHEET '!C148="","",'STUDENT DATA SHEET '!C148),"")</f>
        <v/>
      </c>
      <c s="229" t="str">
        <f>IFERROR(IF('STUDENT DATA SHEET '!D148="","",'STUDENT DATA SHEET '!D148),"")</f>
        <v/>
      </c>
      <c s="250" t="str">
        <f>IFERROR(IF('STUDENT DATA SHEET '!E148="","",'STUDENT DATA SHEET '!E148),"")</f>
        <v/>
      </c>
      <c s="251" t="str">
        <f>IFERROR(IF('STUDENT DATA SHEET '!F148="","",'STUDENT DATA SHEET '!F148),"")</f>
        <v/>
      </c>
      <c s="229" t="str">
        <f>IFERROR(IF('STUDENT DATA SHEET '!G148="","",'STUDENT DATA SHEET '!G148),"")</f>
        <v/>
      </c>
      <c s="229" t="str">
        <f>IFERROR(IF('STUDENT DATA SHEET '!H148="","",'STUDENT DATA SHEET '!H148),"")</f>
        <v/>
      </c>
      <c s="229" t="str">
        <f>IFERROR(UPPER(IF('STUDENT DATA SHEET '!I148="","",'STUDENT DATA SHEET '!I148)),"")</f>
        <v/>
      </c>
      <c s="229" t="str">
        <f>IFERROR(IF('STUDENT DATA SHEET '!J148="","",'STUDENT DATA SHEET '!J148),"")</f>
        <v/>
      </c>
      <c s="229" t="str">
        <f>IFERROR(IF('STUDENT DATA SHEET '!K148="","",'STUDENT DATA SHEET '!K148),"")</f>
        <v/>
      </c>
      <c s="229"/>
      <c s="102"/>
      <c s="102"/>
      <c s="102"/>
      <c s="102"/>
      <c s="102"/>
      <c s="102"/>
      <c s="102"/>
      <c s="102"/>
      <c s="102"/>
      <c s="102"/>
      <c s="102"/>
      <c s="102"/>
      <c s="102"/>
      <c s="102"/>
      <c s="102"/>
      <c s="102"/>
      <c s="102"/>
      <c s="102"/>
      <c s="102"/>
      <c s="102"/>
      <c s="102"/>
      <c s="102"/>
      <c s="102"/>
      <c s="102"/>
      <c s="102"/>
      <c s="102"/>
      <c s="102"/>
      <c s="102"/>
      <c s="102"/>
      <c s="102"/>
      <c s="102"/>
      <c s="102"/>
      <c s="89" t="str">
        <f>IF(B147="","",_xlfn.AGGREGATE(3,5,$B$6:B147))</f>
        <v/>
      </c>
      <c s="209"/>
      <c s="209"/>
      <c s="102"/>
      <c s="102"/>
      <c s="102"/>
      <c s="102"/>
      <c s="102"/>
      <c s="102"/>
      <c s="102"/>
      <c s="102"/>
      <c s="102"/>
      <c s="102"/>
      <c s="102"/>
      <c s="102"/>
      <c s="102"/>
      <c s="102"/>
      <c s="102"/>
      <c s="102"/>
      <c s="102"/>
      <c s="102"/>
      <c s="102"/>
      <c s="102"/>
      <c s="102"/>
      <c s="102"/>
      <c s="102"/>
      <c s="102"/>
      <c s="102"/>
      <c s="102"/>
      <c s="102"/>
      <c s="102"/>
      <c s="252" t="str">
        <f t="shared" si="32"/>
        <v/>
      </c>
      <c s="252" t="str">
        <f>IF($I147="","",'DEC 24'!$BZ147)</f>
        <v/>
      </c>
      <c s="253" t="str">
        <f t="shared" si="33"/>
        <v/>
      </c>
      <c s="252" t="str">
        <f t="shared" si="34"/>
        <v/>
      </c>
      <c s="252" t="str">
        <f>IF($I147="","",'DEC 24'!$CC147)</f>
        <v/>
      </c>
      <c s="253" t="str">
        <f t="shared" si="35"/>
        <v/>
      </c>
      <c s="252" t="str">
        <f t="shared" si="36"/>
        <v/>
      </c>
      <c s="252" t="str">
        <f>IF($I147="","",'DEC 24'!$CF147)</f>
        <v/>
      </c>
      <c s="253" t="str">
        <f t="shared" si="37"/>
        <v/>
      </c>
      <c s="253"/>
      <c s="306"/>
      <c s="298"/>
      <c s="298"/>
      <c s="298"/>
      <c s="254" t="str">
        <f t="shared" si="38"/>
        <v/>
      </c>
      <c s="298"/>
      <c s="298"/>
      <c s="298"/>
      <c s="298"/>
      <c s="298"/>
      <c s="298"/>
      <c s="298"/>
      <c s="298"/>
    </row>
    <row r="148" spans="1:98" ht="15.75" customHeight="1">
      <c r="A148" s="249" t="str">
        <f>IF('STUDENT DATA SHEET '!A149="","",'STUDENT DATA SHEET '!A149)</f>
        <v/>
      </c>
      <c s="229" t="str">
        <f>IFERROR(IF('STUDENT DATA SHEET '!B149="","",'STUDENT DATA SHEET '!B149),"")</f>
        <v/>
      </c>
      <c s="229" t="str">
        <f>IFERROR(IF('STUDENT DATA SHEET '!C149="","",'STUDENT DATA SHEET '!C149),"")</f>
        <v/>
      </c>
      <c s="229" t="str">
        <f>IFERROR(IF('STUDENT DATA SHEET '!D149="","",'STUDENT DATA SHEET '!D149),"")</f>
        <v/>
      </c>
      <c s="250" t="str">
        <f>IFERROR(IF('STUDENT DATA SHEET '!E149="","",'STUDENT DATA SHEET '!E149),"")</f>
        <v/>
      </c>
      <c s="251" t="str">
        <f>IFERROR(IF('STUDENT DATA SHEET '!F149="","",'STUDENT DATA SHEET '!F149),"")</f>
        <v/>
      </c>
      <c s="229" t="str">
        <f>IFERROR(IF('STUDENT DATA SHEET '!G149="","",'STUDENT DATA SHEET '!G149),"")</f>
        <v/>
      </c>
      <c s="229" t="str">
        <f>IFERROR(IF('STUDENT DATA SHEET '!H149="","",'STUDENT DATA SHEET '!H149),"")</f>
        <v/>
      </c>
      <c s="229" t="str">
        <f>IFERROR(UPPER(IF('STUDENT DATA SHEET '!I149="","",'STUDENT DATA SHEET '!I149)),"")</f>
        <v/>
      </c>
      <c s="229" t="str">
        <f>IFERROR(IF('STUDENT DATA SHEET '!J149="","",'STUDENT DATA SHEET '!J149),"")</f>
        <v/>
      </c>
      <c s="229" t="str">
        <f>IFERROR(IF('STUDENT DATA SHEET '!K149="","",'STUDENT DATA SHEET '!K149),"")</f>
        <v/>
      </c>
      <c s="229"/>
      <c s="102"/>
      <c s="102"/>
      <c s="102"/>
      <c s="102"/>
      <c s="102"/>
      <c s="102"/>
      <c s="102"/>
      <c s="102"/>
      <c s="102"/>
      <c s="102"/>
      <c s="102"/>
      <c s="102"/>
      <c s="102"/>
      <c s="102"/>
      <c s="102"/>
      <c s="102"/>
      <c s="102"/>
      <c s="102"/>
      <c s="102"/>
      <c s="102"/>
      <c s="102"/>
      <c s="102"/>
      <c s="102"/>
      <c s="102"/>
      <c s="102"/>
      <c s="102"/>
      <c s="102"/>
      <c s="102"/>
      <c s="102"/>
      <c s="102"/>
      <c s="102"/>
      <c s="102"/>
      <c s="89" t="str">
        <f>IF(B148="","",_xlfn.AGGREGATE(3,5,$B$6:B148))</f>
        <v/>
      </c>
      <c s="209"/>
      <c s="209"/>
      <c s="102"/>
      <c s="102"/>
      <c s="102"/>
      <c s="102"/>
      <c s="102"/>
      <c s="102"/>
      <c s="102"/>
      <c s="102"/>
      <c s="102"/>
      <c s="102"/>
      <c s="102"/>
      <c s="102"/>
      <c s="102"/>
      <c s="102"/>
      <c s="102"/>
      <c s="102"/>
      <c s="102"/>
      <c s="102"/>
      <c s="102"/>
      <c s="102"/>
      <c s="102"/>
      <c s="102"/>
      <c s="102"/>
      <c s="102"/>
      <c s="102"/>
      <c s="102"/>
      <c s="102"/>
      <c s="102"/>
      <c s="252" t="str">
        <f t="shared" si="32"/>
        <v/>
      </c>
      <c s="252" t="str">
        <f>IF($I148="","",'DEC 24'!$BZ148)</f>
        <v/>
      </c>
      <c s="253" t="str">
        <f t="shared" si="33"/>
        <v/>
      </c>
      <c s="252" t="str">
        <f t="shared" si="34"/>
        <v/>
      </c>
      <c s="252" t="str">
        <f>IF($I148="","",'DEC 24'!$CC148)</f>
        <v/>
      </c>
      <c s="253" t="str">
        <f t="shared" si="35"/>
        <v/>
      </c>
      <c s="252" t="str">
        <f t="shared" si="36"/>
        <v/>
      </c>
      <c s="252" t="str">
        <f>IF($I148="","",'DEC 24'!$CF148)</f>
        <v/>
      </c>
      <c s="253" t="str">
        <f t="shared" si="37"/>
        <v/>
      </c>
      <c s="253"/>
      <c s="306"/>
      <c s="298"/>
      <c s="298"/>
      <c s="298"/>
      <c s="254" t="str">
        <f t="shared" si="38"/>
        <v/>
      </c>
      <c s="298"/>
      <c s="298"/>
      <c s="298"/>
      <c s="298"/>
      <c s="298"/>
      <c s="298"/>
      <c s="298"/>
      <c s="298"/>
    </row>
    <row r="149" spans="1:98" ht="15.75" customHeight="1">
      <c r="A149" s="249" t="str">
        <f>IF('STUDENT DATA SHEET '!A150="","",'STUDENT DATA SHEET '!A150)</f>
        <v/>
      </c>
      <c s="229" t="str">
        <f>IFERROR(IF('STUDENT DATA SHEET '!B150="","",'STUDENT DATA SHEET '!B150),"")</f>
        <v/>
      </c>
      <c s="229" t="str">
        <f>IFERROR(IF('STUDENT DATA SHEET '!C150="","",'STUDENT DATA SHEET '!C150),"")</f>
        <v/>
      </c>
      <c s="229" t="str">
        <f>IFERROR(IF('STUDENT DATA SHEET '!D150="","",'STUDENT DATA SHEET '!D150),"")</f>
        <v/>
      </c>
      <c s="250" t="str">
        <f>IFERROR(IF('STUDENT DATA SHEET '!E150="","",'STUDENT DATA SHEET '!E150),"")</f>
        <v/>
      </c>
      <c s="251" t="str">
        <f>IFERROR(IF('STUDENT DATA SHEET '!F150="","",'STUDENT DATA SHEET '!F150),"")</f>
        <v/>
      </c>
      <c s="229" t="str">
        <f>IFERROR(IF('STUDENT DATA SHEET '!G150="","",'STUDENT DATA SHEET '!G150),"")</f>
        <v/>
      </c>
      <c s="229" t="str">
        <f>IFERROR(IF('STUDENT DATA SHEET '!H150="","",'STUDENT DATA SHEET '!H150),"")</f>
        <v/>
      </c>
      <c s="229" t="str">
        <f>IFERROR(UPPER(IF('STUDENT DATA SHEET '!I150="","",'STUDENT DATA SHEET '!I150)),"")</f>
        <v/>
      </c>
      <c s="229" t="str">
        <f>IFERROR(IF('STUDENT DATA SHEET '!J150="","",'STUDENT DATA SHEET '!J150),"")</f>
        <v/>
      </c>
      <c s="229" t="str">
        <f>IFERROR(IF('STUDENT DATA SHEET '!K150="","",'STUDENT DATA SHEET '!K150),"")</f>
        <v/>
      </c>
      <c s="229"/>
      <c s="102"/>
      <c s="102"/>
      <c s="102"/>
      <c s="102"/>
      <c s="102"/>
      <c s="102"/>
      <c s="102"/>
      <c s="102"/>
      <c s="102"/>
      <c s="102"/>
      <c s="102"/>
      <c s="102"/>
      <c s="102"/>
      <c s="102"/>
      <c s="102"/>
      <c s="102"/>
      <c s="102"/>
      <c s="102"/>
      <c s="102"/>
      <c s="102"/>
      <c s="102"/>
      <c s="102"/>
      <c s="102"/>
      <c s="102"/>
      <c s="102"/>
      <c s="102"/>
      <c s="102"/>
      <c s="102"/>
      <c s="102"/>
      <c s="102"/>
      <c s="102"/>
      <c s="102"/>
      <c s="89" t="str">
        <f>IF(B149="","",_xlfn.AGGREGATE(3,5,$B$6:B149))</f>
        <v/>
      </c>
      <c s="209"/>
      <c s="209"/>
      <c s="102"/>
      <c s="102"/>
      <c s="102"/>
      <c s="102"/>
      <c s="102"/>
      <c s="102"/>
      <c s="102"/>
      <c s="102"/>
      <c s="102"/>
      <c s="102"/>
      <c s="102"/>
      <c s="102"/>
      <c s="102"/>
      <c s="102"/>
      <c s="102"/>
      <c s="102"/>
      <c s="102"/>
      <c s="102"/>
      <c s="102"/>
      <c s="102"/>
      <c s="102"/>
      <c s="102"/>
      <c s="102"/>
      <c s="102"/>
      <c s="102"/>
      <c s="102"/>
      <c s="102"/>
      <c s="102"/>
      <c s="252" t="str">
        <f t="shared" si="32"/>
        <v/>
      </c>
      <c s="252" t="str">
        <f>IF($I149="","",'DEC 24'!$BZ149)</f>
        <v/>
      </c>
      <c s="253" t="str">
        <f t="shared" si="33"/>
        <v/>
      </c>
      <c s="252" t="str">
        <f t="shared" si="34"/>
        <v/>
      </c>
      <c s="252" t="str">
        <f>IF($I149="","",'DEC 24'!$CC149)</f>
        <v/>
      </c>
      <c s="253" t="str">
        <f t="shared" si="35"/>
        <v/>
      </c>
      <c s="252" t="str">
        <f t="shared" si="36"/>
        <v/>
      </c>
      <c s="252" t="str">
        <f>IF($I149="","",'DEC 24'!$CF149)</f>
        <v/>
      </c>
      <c s="253" t="str">
        <f t="shared" si="37"/>
        <v/>
      </c>
      <c s="253"/>
      <c s="306"/>
      <c s="298"/>
      <c s="298"/>
      <c s="298"/>
      <c s="254" t="str">
        <f t="shared" si="38"/>
        <v/>
      </c>
      <c s="298"/>
      <c s="298"/>
      <c s="298"/>
      <c s="298"/>
      <c s="298"/>
      <c s="298"/>
      <c s="298"/>
      <c s="298"/>
    </row>
    <row r="150" spans="1:98" ht="15.75" customHeight="1">
      <c r="A150" s="249" t="str">
        <f>IF('STUDENT DATA SHEET '!A151="","",'STUDENT DATA SHEET '!A151)</f>
        <v/>
      </c>
      <c s="229" t="str">
        <f>IFERROR(IF('STUDENT DATA SHEET '!B151="","",'STUDENT DATA SHEET '!B151),"")</f>
        <v/>
      </c>
      <c s="229" t="str">
        <f>IFERROR(IF('STUDENT DATA SHEET '!C151="","",'STUDENT DATA SHEET '!C151),"")</f>
        <v/>
      </c>
      <c s="229" t="str">
        <f>IFERROR(IF('STUDENT DATA SHEET '!D151="","",'STUDENT DATA SHEET '!D151),"")</f>
        <v/>
      </c>
      <c s="250" t="str">
        <f>IFERROR(IF('STUDENT DATA SHEET '!E151="","",'STUDENT DATA SHEET '!E151),"")</f>
        <v/>
      </c>
      <c s="251" t="str">
        <f>IFERROR(IF('STUDENT DATA SHEET '!F151="","",'STUDENT DATA SHEET '!F151),"")</f>
        <v/>
      </c>
      <c s="229" t="str">
        <f>IFERROR(IF('STUDENT DATA SHEET '!G151="","",'STUDENT DATA SHEET '!G151),"")</f>
        <v/>
      </c>
      <c s="229" t="str">
        <f>IFERROR(IF('STUDENT DATA SHEET '!H151="","",'STUDENT DATA SHEET '!H151),"")</f>
        <v/>
      </c>
      <c s="229" t="str">
        <f>IFERROR(UPPER(IF('STUDENT DATA SHEET '!I151="","",'STUDENT DATA SHEET '!I151)),"")</f>
        <v/>
      </c>
      <c s="229" t="str">
        <f>IFERROR(IF('STUDENT DATA SHEET '!J151="","",'STUDENT DATA SHEET '!J151),"")</f>
        <v/>
      </c>
      <c s="229" t="str">
        <f>IFERROR(IF('STUDENT DATA SHEET '!K151="","",'STUDENT DATA SHEET '!K151),"")</f>
        <v/>
      </c>
      <c s="229"/>
      <c s="102"/>
      <c s="102"/>
      <c s="102"/>
      <c s="102"/>
      <c s="102"/>
      <c s="102"/>
      <c s="102"/>
      <c s="102"/>
      <c s="102"/>
      <c s="102"/>
      <c s="102"/>
      <c s="102"/>
      <c s="102"/>
      <c s="102"/>
      <c s="102"/>
      <c s="102"/>
      <c s="102"/>
      <c s="102"/>
      <c s="102"/>
      <c s="102"/>
      <c s="102"/>
      <c s="102"/>
      <c s="102"/>
      <c s="102"/>
      <c s="102"/>
      <c s="102"/>
      <c s="102"/>
      <c s="102"/>
      <c s="102"/>
      <c s="102"/>
      <c s="102"/>
      <c s="102"/>
      <c s="89" t="str">
        <f>IF(B150="","",_xlfn.AGGREGATE(3,5,$B$6:B150))</f>
        <v/>
      </c>
      <c s="209"/>
      <c s="209"/>
      <c s="102"/>
      <c s="102"/>
      <c s="102"/>
      <c s="102"/>
      <c s="102"/>
      <c s="102"/>
      <c s="102"/>
      <c s="102"/>
      <c s="102"/>
      <c s="102"/>
      <c s="102"/>
      <c s="102"/>
      <c s="102"/>
      <c s="102"/>
      <c s="102"/>
      <c s="102"/>
      <c s="102"/>
      <c s="102"/>
      <c s="102"/>
      <c s="102"/>
      <c s="102"/>
      <c s="102"/>
      <c s="102"/>
      <c s="102"/>
      <c s="102"/>
      <c s="102"/>
      <c s="102"/>
      <c s="102"/>
      <c s="252" t="str">
        <f t="shared" si="32"/>
        <v/>
      </c>
      <c s="252" t="str">
        <f>IF($I150="","",'DEC 24'!$BZ150)</f>
        <v/>
      </c>
      <c s="253" t="str">
        <f t="shared" si="33"/>
        <v/>
      </c>
      <c s="252" t="str">
        <f t="shared" si="34"/>
        <v/>
      </c>
      <c s="252" t="str">
        <f>IF($I150="","",'DEC 24'!$CC150)</f>
        <v/>
      </c>
      <c s="253" t="str">
        <f t="shared" si="35"/>
        <v/>
      </c>
      <c s="252" t="str">
        <f t="shared" si="36"/>
        <v/>
      </c>
      <c s="252" t="str">
        <f>IF($I150="","",'DEC 24'!$CF150)</f>
        <v/>
      </c>
      <c s="253" t="str">
        <f t="shared" si="37"/>
        <v/>
      </c>
      <c s="253"/>
      <c s="306"/>
      <c s="298"/>
      <c s="298"/>
      <c s="298"/>
      <c s="254" t="str">
        <f t="shared" si="38"/>
        <v/>
      </c>
      <c s="298"/>
      <c s="298"/>
      <c s="298"/>
      <c s="298"/>
      <c s="298"/>
      <c s="298"/>
      <c s="298"/>
      <c s="298"/>
    </row>
    <row r="151" spans="1:98" ht="15.75" customHeight="1">
      <c r="A151" s="249" t="str">
        <f>IF('STUDENT DATA SHEET '!A152="","",'STUDENT DATA SHEET '!A152)</f>
        <v/>
      </c>
      <c s="229" t="str">
        <f>IFERROR(IF('STUDENT DATA SHEET '!B152="","",'STUDENT DATA SHEET '!B152),"")</f>
        <v/>
      </c>
      <c s="229" t="str">
        <f>IFERROR(IF('STUDENT DATA SHEET '!C152="","",'STUDENT DATA SHEET '!C152),"")</f>
        <v/>
      </c>
      <c s="229" t="str">
        <f>IFERROR(IF('STUDENT DATA SHEET '!D152="","",'STUDENT DATA SHEET '!D152),"")</f>
        <v/>
      </c>
      <c s="250" t="str">
        <f>IFERROR(IF('STUDENT DATA SHEET '!E152="","",'STUDENT DATA SHEET '!E152),"")</f>
        <v/>
      </c>
      <c s="251" t="str">
        <f>IFERROR(IF('STUDENT DATA SHEET '!F152="","",'STUDENT DATA SHEET '!F152),"")</f>
        <v/>
      </c>
      <c s="229" t="str">
        <f>IFERROR(IF('STUDENT DATA SHEET '!G152="","",'STUDENT DATA SHEET '!G152),"")</f>
        <v/>
      </c>
      <c s="229" t="str">
        <f>IFERROR(IF('STUDENT DATA SHEET '!H152="","",'STUDENT DATA SHEET '!H152),"")</f>
        <v/>
      </c>
      <c s="229" t="str">
        <f>IFERROR(UPPER(IF('STUDENT DATA SHEET '!I152="","",'STUDENT DATA SHEET '!I152)),"")</f>
        <v/>
      </c>
      <c s="229" t="str">
        <f>IFERROR(IF('STUDENT DATA SHEET '!J152="","",'STUDENT DATA SHEET '!J152),"")</f>
        <v/>
      </c>
      <c s="229" t="str">
        <f>IFERROR(IF('STUDENT DATA SHEET '!K152="","",'STUDENT DATA SHEET '!K152),"")</f>
        <v/>
      </c>
      <c s="229"/>
      <c s="102"/>
      <c s="102"/>
      <c s="102"/>
      <c s="102"/>
      <c s="102"/>
      <c s="102"/>
      <c s="102"/>
      <c s="102"/>
      <c s="102"/>
      <c s="102"/>
      <c s="102"/>
      <c s="102"/>
      <c s="102"/>
      <c s="102"/>
      <c s="102"/>
      <c s="102"/>
      <c s="102"/>
      <c s="102"/>
      <c s="102"/>
      <c s="102"/>
      <c s="102"/>
      <c s="102"/>
      <c s="102"/>
      <c s="102"/>
      <c s="102"/>
      <c s="102"/>
      <c s="102"/>
      <c s="102"/>
      <c s="102"/>
      <c s="102"/>
      <c s="102"/>
      <c s="102"/>
      <c s="89" t="str">
        <f>IF(B151="","",_xlfn.AGGREGATE(3,5,$B$6:B151))</f>
        <v/>
      </c>
      <c s="209"/>
      <c s="209"/>
      <c s="102"/>
      <c s="102"/>
      <c s="102"/>
      <c s="102"/>
      <c s="102"/>
      <c s="102"/>
      <c s="102"/>
      <c s="102"/>
      <c s="102"/>
      <c s="102"/>
      <c s="102"/>
      <c s="102"/>
      <c s="102"/>
      <c s="102"/>
      <c s="102"/>
      <c s="102"/>
      <c s="102"/>
      <c s="102"/>
      <c s="102"/>
      <c s="102"/>
      <c s="102"/>
      <c s="102"/>
      <c s="102"/>
      <c s="102"/>
      <c s="102"/>
      <c s="102"/>
      <c s="102"/>
      <c s="102"/>
      <c s="252" t="str">
        <f t="shared" si="32"/>
        <v/>
      </c>
      <c s="252" t="str">
        <f>IF($I151="","",'DEC 24'!$BZ151)</f>
        <v/>
      </c>
      <c s="253" t="str">
        <f t="shared" si="33"/>
        <v/>
      </c>
      <c s="252" t="str">
        <f t="shared" si="34"/>
        <v/>
      </c>
      <c s="252" t="str">
        <f>IF($I151="","",'DEC 24'!$CC151)</f>
        <v/>
      </c>
      <c s="253" t="str">
        <f t="shared" si="35"/>
        <v/>
      </c>
      <c s="252" t="str">
        <f t="shared" si="36"/>
        <v/>
      </c>
      <c s="252" t="str">
        <f>IF($I151="","",'DEC 24'!$CF151)</f>
        <v/>
      </c>
      <c s="253" t="str">
        <f t="shared" si="37"/>
        <v/>
      </c>
      <c s="253"/>
      <c s="306"/>
      <c s="298"/>
      <c s="298"/>
      <c s="298"/>
      <c s="254" t="str">
        <f t="shared" si="38"/>
        <v/>
      </c>
      <c s="298"/>
      <c s="298"/>
      <c s="298"/>
      <c s="298"/>
      <c s="298"/>
      <c s="298"/>
      <c s="298"/>
      <c s="298"/>
    </row>
    <row r="152" spans="1:98" ht="15.75" customHeight="1">
      <c r="A152" s="249" t="str">
        <f>IF('STUDENT DATA SHEET '!A153="","",'STUDENT DATA SHEET '!A153)</f>
        <v/>
      </c>
      <c s="229" t="str">
        <f>IFERROR(IF('STUDENT DATA SHEET '!B153="","",'STUDENT DATA SHEET '!B153),"")</f>
        <v/>
      </c>
      <c s="229" t="str">
        <f>IFERROR(IF('STUDENT DATA SHEET '!C153="","",'STUDENT DATA SHEET '!C153),"")</f>
        <v/>
      </c>
      <c s="229" t="str">
        <f>IFERROR(IF('STUDENT DATA SHEET '!D153="","",'STUDENT DATA SHEET '!D153),"")</f>
        <v/>
      </c>
      <c s="250" t="str">
        <f>IFERROR(IF('STUDENT DATA SHEET '!E153="","",'STUDENT DATA SHEET '!E153),"")</f>
        <v/>
      </c>
      <c s="251" t="str">
        <f>IFERROR(IF('STUDENT DATA SHEET '!F153="","",'STUDENT DATA SHEET '!F153),"")</f>
        <v/>
      </c>
      <c s="229" t="str">
        <f>IFERROR(IF('STUDENT DATA SHEET '!G153="","",'STUDENT DATA SHEET '!G153),"")</f>
        <v/>
      </c>
      <c s="229" t="str">
        <f>IFERROR(IF('STUDENT DATA SHEET '!H153="","",'STUDENT DATA SHEET '!H153),"")</f>
        <v/>
      </c>
      <c s="229" t="str">
        <f>IFERROR(UPPER(IF('STUDENT DATA SHEET '!I153="","",'STUDENT DATA SHEET '!I153)),"")</f>
        <v/>
      </c>
      <c s="229" t="str">
        <f>IFERROR(IF('STUDENT DATA SHEET '!J153="","",'STUDENT DATA SHEET '!J153),"")</f>
        <v/>
      </c>
      <c s="229" t="str">
        <f>IFERROR(IF('STUDENT DATA SHEET '!K153="","",'STUDENT DATA SHEET '!K153),"")</f>
        <v/>
      </c>
      <c s="229"/>
      <c s="102"/>
      <c s="102"/>
      <c s="102"/>
      <c s="102"/>
      <c s="102"/>
      <c s="102"/>
      <c s="102"/>
      <c s="102"/>
      <c s="102"/>
      <c s="102"/>
      <c s="102"/>
      <c s="102"/>
      <c s="102"/>
      <c s="102"/>
      <c s="102"/>
      <c s="102"/>
      <c s="102"/>
      <c s="102"/>
      <c s="102"/>
      <c s="102"/>
      <c s="102"/>
      <c s="102"/>
      <c s="102"/>
      <c s="102"/>
      <c s="102"/>
      <c s="102"/>
      <c s="102"/>
      <c s="102"/>
      <c s="102"/>
      <c s="102"/>
      <c s="102"/>
      <c s="102"/>
      <c s="89" t="str">
        <f>IF(B152="","",_xlfn.AGGREGATE(3,5,$B$6:B152))</f>
        <v/>
      </c>
      <c s="209"/>
      <c s="209"/>
      <c s="102"/>
      <c s="102"/>
      <c s="102"/>
      <c s="102"/>
      <c s="102"/>
      <c s="102"/>
      <c s="102"/>
      <c s="102"/>
      <c s="102"/>
      <c s="102"/>
      <c s="102"/>
      <c s="102"/>
      <c s="102"/>
      <c s="102"/>
      <c s="102"/>
      <c s="102"/>
      <c s="102"/>
      <c s="102"/>
      <c s="102"/>
      <c s="102"/>
      <c s="102"/>
      <c s="102"/>
      <c s="102"/>
      <c s="102"/>
      <c s="102"/>
      <c s="102"/>
      <c s="102"/>
      <c s="102"/>
      <c s="252" t="str">
        <f t="shared" si="32"/>
        <v/>
      </c>
      <c s="252" t="str">
        <f>IF($I152="","",'DEC 24'!$BZ152)</f>
        <v/>
      </c>
      <c s="253" t="str">
        <f t="shared" si="33"/>
        <v/>
      </c>
      <c s="252" t="str">
        <f t="shared" si="34"/>
        <v/>
      </c>
      <c s="252" t="str">
        <f>IF($I152="","",'DEC 24'!$CC152)</f>
        <v/>
      </c>
      <c s="253" t="str">
        <f t="shared" si="35"/>
        <v/>
      </c>
      <c s="252" t="str">
        <f t="shared" si="36"/>
        <v/>
      </c>
      <c s="252" t="str">
        <f>IF($I152="","",'DEC 24'!$CF152)</f>
        <v/>
      </c>
      <c s="253" t="str">
        <f t="shared" si="37"/>
        <v/>
      </c>
      <c s="253"/>
      <c s="306"/>
      <c s="298"/>
      <c s="298"/>
      <c s="298"/>
      <c s="254" t="str">
        <f t="shared" si="38"/>
        <v/>
      </c>
      <c s="298"/>
      <c s="298"/>
      <c s="298"/>
      <c s="298"/>
      <c s="298"/>
      <c s="298"/>
      <c s="298"/>
      <c s="298"/>
    </row>
    <row r="153" spans="1:98" ht="15.75" customHeight="1">
      <c r="A153" s="249" t="str">
        <f>IF('STUDENT DATA SHEET '!A154="","",'STUDENT DATA SHEET '!A154)</f>
        <v/>
      </c>
      <c s="229" t="str">
        <f>IFERROR(IF('STUDENT DATA SHEET '!B154="","",'STUDENT DATA SHEET '!B154),"")</f>
        <v/>
      </c>
      <c s="229" t="str">
        <f>IFERROR(IF('STUDENT DATA SHEET '!C154="","",'STUDENT DATA SHEET '!C154),"")</f>
        <v/>
      </c>
      <c s="229" t="str">
        <f>IFERROR(IF('STUDENT DATA SHEET '!D154="","",'STUDENT DATA SHEET '!D154),"")</f>
        <v/>
      </c>
      <c s="250" t="str">
        <f>IFERROR(IF('STUDENT DATA SHEET '!E154="","",'STUDENT DATA SHEET '!E154),"")</f>
        <v/>
      </c>
      <c s="251" t="str">
        <f>IFERROR(IF('STUDENT DATA SHEET '!F154="","",'STUDENT DATA SHEET '!F154),"")</f>
        <v/>
      </c>
      <c s="229" t="str">
        <f>IFERROR(IF('STUDENT DATA SHEET '!G154="","",'STUDENT DATA SHEET '!G154),"")</f>
        <v/>
      </c>
      <c s="229" t="str">
        <f>IFERROR(IF('STUDENT DATA SHEET '!H154="","",'STUDENT DATA SHEET '!H154),"")</f>
        <v/>
      </c>
      <c s="229" t="str">
        <f>IFERROR(UPPER(IF('STUDENT DATA SHEET '!I154="","",'STUDENT DATA SHEET '!I154)),"")</f>
        <v/>
      </c>
      <c s="229" t="str">
        <f>IFERROR(IF('STUDENT DATA SHEET '!J154="","",'STUDENT DATA SHEET '!J154),"")</f>
        <v/>
      </c>
      <c s="229" t="str">
        <f>IFERROR(IF('STUDENT DATA SHEET '!K154="","",'STUDENT DATA SHEET '!K154),"")</f>
        <v/>
      </c>
      <c s="229"/>
      <c s="102"/>
      <c s="102"/>
      <c s="102"/>
      <c s="102"/>
      <c s="102"/>
      <c s="102"/>
      <c s="102"/>
      <c s="102"/>
      <c s="102"/>
      <c s="102"/>
      <c s="102"/>
      <c s="102"/>
      <c s="102"/>
      <c s="102"/>
      <c s="102"/>
      <c s="102"/>
      <c s="102"/>
      <c s="102"/>
      <c s="102"/>
      <c s="102"/>
      <c s="102"/>
      <c s="102"/>
      <c s="102"/>
      <c s="102"/>
      <c s="102"/>
      <c s="102"/>
      <c s="102"/>
      <c s="102"/>
      <c s="102"/>
      <c s="102"/>
      <c s="102"/>
      <c s="102"/>
      <c s="89" t="str">
        <f>IF(B153="","",_xlfn.AGGREGATE(3,5,$B$6:B153))</f>
        <v/>
      </c>
      <c s="209"/>
      <c s="209"/>
      <c s="102"/>
      <c s="102"/>
      <c s="102"/>
      <c s="102"/>
      <c s="102"/>
      <c s="102"/>
      <c s="102"/>
      <c s="102"/>
      <c s="102"/>
      <c s="102"/>
      <c s="102"/>
      <c s="102"/>
      <c s="102"/>
      <c s="102"/>
      <c s="102"/>
      <c s="102"/>
      <c s="102"/>
      <c s="102"/>
      <c s="102"/>
      <c s="102"/>
      <c s="102"/>
      <c s="102"/>
      <c s="102"/>
      <c s="102"/>
      <c s="102"/>
      <c s="102"/>
      <c s="102"/>
      <c s="102"/>
      <c s="252" t="str">
        <f t="shared" si="32"/>
        <v/>
      </c>
      <c s="252" t="str">
        <f>IF($I153="","",'DEC 24'!$BZ153)</f>
        <v/>
      </c>
      <c s="253" t="str">
        <f t="shared" si="33"/>
        <v/>
      </c>
      <c s="252" t="str">
        <f t="shared" si="34"/>
        <v/>
      </c>
      <c s="252" t="str">
        <f>IF($I153="","",'DEC 24'!$CC153)</f>
        <v/>
      </c>
      <c s="253" t="str">
        <f t="shared" si="35"/>
        <v/>
      </c>
      <c s="252" t="str">
        <f t="shared" si="36"/>
        <v/>
      </c>
      <c s="252" t="str">
        <f>IF($I153="","",'DEC 24'!$CF153)</f>
        <v/>
      </c>
      <c s="253" t="str">
        <f t="shared" si="37"/>
        <v/>
      </c>
      <c s="253"/>
      <c s="306"/>
      <c s="298"/>
      <c s="298"/>
      <c s="298"/>
      <c s="254" t="str">
        <f t="shared" si="38"/>
        <v/>
      </c>
      <c s="298"/>
      <c s="298"/>
      <c s="298"/>
      <c s="298"/>
      <c s="298"/>
      <c s="298"/>
      <c s="298"/>
      <c s="298"/>
    </row>
    <row r="154" spans="1:98" ht="15.75" customHeight="1">
      <c r="A154" s="249" t="str">
        <f>IF('STUDENT DATA SHEET '!A155="","",'STUDENT DATA SHEET '!A155)</f>
        <v/>
      </c>
      <c s="229" t="str">
        <f>IFERROR(IF('STUDENT DATA SHEET '!B155="","",'STUDENT DATA SHEET '!B155),"")</f>
        <v/>
      </c>
      <c s="229" t="str">
        <f>IFERROR(IF('STUDENT DATA SHEET '!C155="","",'STUDENT DATA SHEET '!C155),"")</f>
        <v/>
      </c>
      <c s="229" t="str">
        <f>IFERROR(IF('STUDENT DATA SHEET '!D155="","",'STUDENT DATA SHEET '!D155),"")</f>
        <v/>
      </c>
      <c s="250" t="str">
        <f>IFERROR(IF('STUDENT DATA SHEET '!E155="","",'STUDENT DATA SHEET '!E155),"")</f>
        <v/>
      </c>
      <c s="251" t="str">
        <f>IFERROR(IF('STUDENT DATA SHEET '!F155="","",'STUDENT DATA SHEET '!F155),"")</f>
        <v/>
      </c>
      <c s="229" t="str">
        <f>IFERROR(IF('STUDENT DATA SHEET '!G155="","",'STUDENT DATA SHEET '!G155),"")</f>
        <v/>
      </c>
      <c s="229" t="str">
        <f>IFERROR(IF('STUDENT DATA SHEET '!H155="","",'STUDENT DATA SHEET '!H155),"")</f>
        <v/>
      </c>
      <c s="229" t="str">
        <f>IFERROR(UPPER(IF('STUDENT DATA SHEET '!I155="","",'STUDENT DATA SHEET '!I155)),"")</f>
        <v/>
      </c>
      <c s="229" t="str">
        <f>IFERROR(IF('STUDENT DATA SHEET '!J155="","",'STUDENT DATA SHEET '!J155),"")</f>
        <v/>
      </c>
      <c s="229" t="str">
        <f>IFERROR(IF('STUDENT DATA SHEET '!K155="","",'STUDENT DATA SHEET '!K155),"")</f>
        <v/>
      </c>
      <c s="229"/>
      <c s="102"/>
      <c s="102"/>
      <c s="102"/>
      <c s="102"/>
      <c s="102"/>
      <c s="102"/>
      <c s="102"/>
      <c s="102"/>
      <c s="102"/>
      <c s="102"/>
      <c s="102"/>
      <c s="102"/>
      <c s="102"/>
      <c s="102"/>
      <c s="102"/>
      <c s="102"/>
      <c s="102"/>
      <c s="102"/>
      <c s="102"/>
      <c s="102"/>
      <c s="102"/>
      <c s="102"/>
      <c s="102"/>
      <c s="102"/>
      <c s="102"/>
      <c s="102"/>
      <c s="102"/>
      <c s="102"/>
      <c s="102"/>
      <c s="102"/>
      <c s="102"/>
      <c s="102"/>
      <c s="89" t="str">
        <f>IF(B154="","",_xlfn.AGGREGATE(3,5,$B$6:B154))</f>
        <v/>
      </c>
      <c s="209"/>
      <c s="209"/>
      <c s="102"/>
      <c s="102"/>
      <c s="102"/>
      <c s="102"/>
      <c s="102"/>
      <c s="102"/>
      <c s="102"/>
      <c s="102"/>
      <c s="102"/>
      <c s="102"/>
      <c s="102"/>
      <c s="102"/>
      <c s="102"/>
      <c s="102"/>
      <c s="102"/>
      <c s="102"/>
      <c s="102"/>
      <c s="102"/>
      <c s="102"/>
      <c s="102"/>
      <c s="102"/>
      <c s="102"/>
      <c s="102"/>
      <c s="102"/>
      <c s="102"/>
      <c s="102"/>
      <c s="102"/>
      <c s="102"/>
      <c s="252" t="str">
        <f t="shared" si="32"/>
        <v/>
      </c>
      <c s="252" t="str">
        <f>IF($I154="","",'DEC 24'!$BZ154)</f>
        <v/>
      </c>
      <c s="253" t="str">
        <f t="shared" si="33"/>
        <v/>
      </c>
      <c s="252" t="str">
        <f t="shared" si="34"/>
        <v/>
      </c>
      <c s="252" t="str">
        <f>IF($I154="","",'DEC 24'!$CC154)</f>
        <v/>
      </c>
      <c s="253" t="str">
        <f t="shared" si="35"/>
        <v/>
      </c>
      <c s="252" t="str">
        <f t="shared" si="36"/>
        <v/>
      </c>
      <c s="252" t="str">
        <f>IF($I154="","",'DEC 24'!$CF154)</f>
        <v/>
      </c>
      <c s="253" t="str">
        <f t="shared" si="37"/>
        <v/>
      </c>
      <c s="253"/>
      <c s="306"/>
      <c s="298"/>
      <c s="298"/>
      <c s="298"/>
      <c s="254" t="str">
        <f t="shared" si="38"/>
        <v/>
      </c>
      <c s="298"/>
      <c s="298"/>
      <c s="298"/>
      <c s="298"/>
      <c s="298"/>
      <c s="298"/>
      <c s="298"/>
      <c s="298"/>
    </row>
    <row r="155" spans="1:98" ht="15.75" customHeight="1">
      <c r="A155" s="249" t="str">
        <f>IF('STUDENT DATA SHEET '!A156="","",'STUDENT DATA SHEET '!A156)</f>
        <v/>
      </c>
      <c s="229" t="str">
        <f>IFERROR(IF('STUDENT DATA SHEET '!B156="","",'STUDENT DATA SHEET '!B156),"")</f>
        <v/>
      </c>
      <c s="229" t="str">
        <f>IFERROR(IF('STUDENT DATA SHEET '!C156="","",'STUDENT DATA SHEET '!C156),"")</f>
        <v/>
      </c>
      <c s="229" t="str">
        <f>IFERROR(IF('STUDENT DATA SHEET '!D156="","",'STUDENT DATA SHEET '!D156),"")</f>
        <v/>
      </c>
      <c s="250" t="str">
        <f>IFERROR(IF('STUDENT DATA SHEET '!E156="","",'STUDENT DATA SHEET '!E156),"")</f>
        <v/>
      </c>
      <c s="251" t="str">
        <f>IFERROR(IF('STUDENT DATA SHEET '!F156="","",'STUDENT DATA SHEET '!F156),"")</f>
        <v/>
      </c>
      <c s="229" t="str">
        <f>IFERROR(IF('STUDENT DATA SHEET '!G156="","",'STUDENT DATA SHEET '!G156),"")</f>
        <v/>
      </c>
      <c s="229" t="str">
        <f>IFERROR(IF('STUDENT DATA SHEET '!H156="","",'STUDENT DATA SHEET '!H156),"")</f>
        <v/>
      </c>
      <c s="229" t="str">
        <f>IFERROR(UPPER(IF('STUDENT DATA SHEET '!I156="","",'STUDENT DATA SHEET '!I156)),"")</f>
        <v/>
      </c>
      <c s="229" t="str">
        <f>IFERROR(IF('STUDENT DATA SHEET '!J156="","",'STUDENT DATA SHEET '!J156),"")</f>
        <v/>
      </c>
      <c s="229" t="str">
        <f>IFERROR(IF('STUDENT DATA SHEET '!K156="","",'STUDENT DATA SHEET '!K156),"")</f>
        <v/>
      </c>
      <c s="229"/>
      <c s="102"/>
      <c s="102"/>
      <c s="102"/>
      <c s="102"/>
      <c s="102"/>
      <c s="102"/>
      <c s="102"/>
      <c s="102"/>
      <c s="102"/>
      <c s="102"/>
      <c s="102"/>
      <c s="102"/>
      <c s="102"/>
      <c s="102"/>
      <c s="102"/>
      <c s="102"/>
      <c s="102"/>
      <c s="102"/>
      <c s="102"/>
      <c s="102"/>
      <c s="102"/>
      <c s="102"/>
      <c s="102"/>
      <c s="102"/>
      <c s="102"/>
      <c s="102"/>
      <c s="102"/>
      <c s="102"/>
      <c s="102"/>
      <c s="102"/>
      <c s="102"/>
      <c s="102"/>
      <c s="89" t="str">
        <f>IF(B155="","",_xlfn.AGGREGATE(3,5,$B$6:B155))</f>
        <v/>
      </c>
      <c s="209"/>
      <c s="209"/>
      <c s="102"/>
      <c s="102"/>
      <c s="102"/>
      <c s="102"/>
      <c s="102"/>
      <c s="102"/>
      <c s="102"/>
      <c s="102"/>
      <c s="102"/>
      <c s="102"/>
      <c s="102"/>
      <c s="102"/>
      <c s="102"/>
      <c s="102"/>
      <c s="102"/>
      <c s="102"/>
      <c s="102"/>
      <c s="102"/>
      <c s="102"/>
      <c s="102"/>
      <c s="102"/>
      <c s="102"/>
      <c s="102"/>
      <c s="102"/>
      <c s="102"/>
      <c s="102"/>
      <c s="102"/>
      <c s="102"/>
      <c s="252" t="str">
        <f t="shared" si="32"/>
        <v/>
      </c>
      <c s="252" t="str">
        <f>IF($I155="","",'DEC 24'!$BZ155)</f>
        <v/>
      </c>
      <c s="253" t="str">
        <f t="shared" si="33"/>
        <v/>
      </c>
      <c s="252" t="str">
        <f t="shared" si="34"/>
        <v/>
      </c>
      <c s="252" t="str">
        <f>IF($I155="","",'DEC 24'!$CC155)</f>
        <v/>
      </c>
      <c s="253" t="str">
        <f t="shared" si="35"/>
        <v/>
      </c>
      <c s="252" t="str">
        <f t="shared" si="36"/>
        <v/>
      </c>
      <c s="252" t="str">
        <f>IF($I155="","",'DEC 24'!$CF155)</f>
        <v/>
      </c>
      <c s="253" t="str">
        <f t="shared" si="37"/>
        <v/>
      </c>
      <c s="253"/>
      <c s="306"/>
      <c s="298"/>
      <c s="298"/>
      <c s="298"/>
      <c s="254" t="str">
        <f t="shared" si="38"/>
        <v/>
      </c>
      <c s="298"/>
      <c s="298"/>
      <c s="298"/>
      <c s="298"/>
      <c s="298"/>
      <c s="298"/>
      <c s="298"/>
      <c s="298"/>
    </row>
    <row r="156" spans="1:98" ht="15.75" customHeight="1">
      <c r="A156" s="249" t="str">
        <f>IF('STUDENT DATA SHEET '!A157="","",'STUDENT DATA SHEET '!A157)</f>
        <v/>
      </c>
      <c s="229" t="str">
        <f>IFERROR(IF('STUDENT DATA SHEET '!B157="","",'STUDENT DATA SHEET '!B157),"")</f>
        <v/>
      </c>
      <c s="229" t="str">
        <f>IFERROR(IF('STUDENT DATA SHEET '!C157="","",'STUDENT DATA SHEET '!C157),"")</f>
        <v/>
      </c>
      <c s="229" t="str">
        <f>IFERROR(IF('STUDENT DATA SHEET '!D157="","",'STUDENT DATA SHEET '!D157),"")</f>
        <v/>
      </c>
      <c s="250" t="str">
        <f>IFERROR(IF('STUDENT DATA SHEET '!E157="","",'STUDENT DATA SHEET '!E157),"")</f>
        <v/>
      </c>
      <c s="251" t="str">
        <f>IFERROR(IF('STUDENT DATA SHEET '!F157="","",'STUDENT DATA SHEET '!F157),"")</f>
        <v/>
      </c>
      <c s="229" t="str">
        <f>IFERROR(IF('STUDENT DATA SHEET '!G157="","",'STUDENT DATA SHEET '!G157),"")</f>
        <v/>
      </c>
      <c s="229" t="str">
        <f>IFERROR(IF('STUDENT DATA SHEET '!H157="","",'STUDENT DATA SHEET '!H157),"")</f>
        <v/>
      </c>
      <c s="229" t="str">
        <f>IFERROR(UPPER(IF('STUDENT DATA SHEET '!I157="","",'STUDENT DATA SHEET '!I157)),"")</f>
        <v/>
      </c>
      <c s="229" t="str">
        <f>IFERROR(IF('STUDENT DATA SHEET '!J157="","",'STUDENT DATA SHEET '!J157),"")</f>
        <v/>
      </c>
      <c s="229" t="str">
        <f>IFERROR(IF('STUDENT DATA SHEET '!K157="","",'STUDENT DATA SHEET '!K157),"")</f>
        <v/>
      </c>
      <c s="229"/>
      <c s="102"/>
      <c s="102"/>
      <c s="102"/>
      <c s="102"/>
      <c s="102"/>
      <c s="102"/>
      <c s="102"/>
      <c s="102"/>
      <c s="102"/>
      <c s="102"/>
      <c s="102"/>
      <c s="102"/>
      <c s="102"/>
      <c s="102"/>
      <c s="102"/>
      <c s="102"/>
      <c s="102"/>
      <c s="102"/>
      <c s="102"/>
      <c s="102"/>
      <c s="102"/>
      <c s="102"/>
      <c s="102"/>
      <c s="102"/>
      <c s="102"/>
      <c s="102"/>
      <c s="102"/>
      <c s="102"/>
      <c s="102"/>
      <c s="102"/>
      <c s="102"/>
      <c s="102"/>
      <c s="89" t="str">
        <f>IF(B156="","",_xlfn.AGGREGATE(3,5,$B$6:B156))</f>
        <v/>
      </c>
      <c s="209"/>
      <c s="209"/>
      <c s="102"/>
      <c s="102"/>
      <c s="102"/>
      <c s="102"/>
      <c s="102"/>
      <c s="102"/>
      <c s="102"/>
      <c s="102"/>
      <c s="102"/>
      <c s="102"/>
      <c s="102"/>
      <c s="102"/>
      <c s="102"/>
      <c s="102"/>
      <c s="102"/>
      <c s="102"/>
      <c s="102"/>
      <c s="102"/>
      <c s="102"/>
      <c s="102"/>
      <c s="102"/>
      <c s="102"/>
      <c s="102"/>
      <c s="102"/>
      <c s="102"/>
      <c s="102"/>
      <c s="102"/>
      <c s="102"/>
      <c s="252" t="str">
        <f t="shared" si="32"/>
        <v/>
      </c>
      <c s="252" t="str">
        <f>IF($I156="","",'DEC 24'!$BZ156)</f>
        <v/>
      </c>
      <c s="253" t="str">
        <f t="shared" si="33"/>
        <v/>
      </c>
      <c s="252" t="str">
        <f t="shared" si="34"/>
        <v/>
      </c>
      <c s="252" t="str">
        <f>IF($I156="","",'DEC 24'!$CC156)</f>
        <v/>
      </c>
      <c s="253" t="str">
        <f t="shared" si="35"/>
        <v/>
      </c>
      <c s="252" t="str">
        <f t="shared" si="36"/>
        <v/>
      </c>
      <c s="252" t="str">
        <f>IF($I156="","",'DEC 24'!$CF156)</f>
        <v/>
      </c>
      <c s="253" t="str">
        <f t="shared" si="37"/>
        <v/>
      </c>
      <c s="253"/>
      <c s="306"/>
      <c s="298"/>
      <c s="298"/>
      <c s="298"/>
      <c s="254" t="str">
        <f t="shared" si="38"/>
        <v/>
      </c>
      <c s="298"/>
      <c s="298"/>
      <c s="298"/>
      <c s="298"/>
      <c s="298"/>
      <c s="298"/>
      <c s="298"/>
      <c s="298"/>
    </row>
    <row r="157" spans="1:98" ht="15.75" customHeight="1">
      <c r="A157" s="249" t="str">
        <f>IF('STUDENT DATA SHEET '!A158="","",'STUDENT DATA SHEET '!A158)</f>
        <v/>
      </c>
      <c s="229" t="str">
        <f>IFERROR(IF('STUDENT DATA SHEET '!B158="","",'STUDENT DATA SHEET '!B158),"")</f>
        <v/>
      </c>
      <c s="229" t="str">
        <f>IFERROR(IF('STUDENT DATA SHEET '!C158="","",'STUDENT DATA SHEET '!C158),"")</f>
        <v/>
      </c>
      <c s="229" t="str">
        <f>IFERROR(IF('STUDENT DATA SHEET '!D158="","",'STUDENT DATA SHEET '!D158),"")</f>
        <v/>
      </c>
      <c s="250" t="str">
        <f>IFERROR(IF('STUDENT DATA SHEET '!E158="","",'STUDENT DATA SHEET '!E158),"")</f>
        <v/>
      </c>
      <c s="251" t="str">
        <f>IFERROR(IF('STUDENT DATA SHEET '!F158="","",'STUDENT DATA SHEET '!F158),"")</f>
        <v/>
      </c>
      <c s="229" t="str">
        <f>IFERROR(IF('STUDENT DATA SHEET '!G158="","",'STUDENT DATA SHEET '!G158),"")</f>
        <v/>
      </c>
      <c s="229" t="str">
        <f>IFERROR(IF('STUDENT DATA SHEET '!H158="","",'STUDENT DATA SHEET '!H158),"")</f>
        <v/>
      </c>
      <c s="229" t="str">
        <f>IFERROR(UPPER(IF('STUDENT DATA SHEET '!I158="","",'STUDENT DATA SHEET '!I158)),"")</f>
        <v/>
      </c>
      <c s="229" t="str">
        <f>IFERROR(IF('STUDENT DATA SHEET '!J158="","",'STUDENT DATA SHEET '!J158),"")</f>
        <v/>
      </c>
      <c s="229" t="str">
        <f>IFERROR(IF('STUDENT DATA SHEET '!K158="","",'STUDENT DATA SHEET '!K158),"")</f>
        <v/>
      </c>
      <c s="229"/>
      <c s="102"/>
      <c s="102"/>
      <c s="102"/>
      <c s="102"/>
      <c s="102"/>
      <c s="102"/>
      <c s="102"/>
      <c s="102"/>
      <c s="102"/>
      <c s="102"/>
      <c s="102"/>
      <c s="102"/>
      <c s="102"/>
      <c s="102"/>
      <c s="102"/>
      <c s="102"/>
      <c s="102"/>
      <c s="102"/>
      <c s="102"/>
      <c s="102"/>
      <c s="102"/>
      <c s="102"/>
      <c s="102"/>
      <c s="102"/>
      <c s="102"/>
      <c s="102"/>
      <c s="102"/>
      <c s="102"/>
      <c s="102"/>
      <c s="102"/>
      <c s="102"/>
      <c s="102"/>
      <c s="89" t="str">
        <f>IF(B157="","",_xlfn.AGGREGATE(3,5,$B$6:B157))</f>
        <v/>
      </c>
      <c s="209"/>
      <c s="209"/>
      <c s="102"/>
      <c s="102"/>
      <c s="102"/>
      <c s="102"/>
      <c s="102"/>
      <c s="102"/>
      <c s="102"/>
      <c s="102"/>
      <c s="102"/>
      <c s="102"/>
      <c s="102"/>
      <c s="102"/>
      <c s="102"/>
      <c s="102"/>
      <c s="102"/>
      <c s="102"/>
      <c s="102"/>
      <c s="102"/>
      <c s="102"/>
      <c s="102"/>
      <c s="102"/>
      <c s="102"/>
      <c s="102"/>
      <c s="102"/>
      <c s="102"/>
      <c s="102"/>
      <c s="102"/>
      <c s="102"/>
      <c s="252" t="str">
        <f t="shared" si="32"/>
        <v/>
      </c>
      <c s="252" t="str">
        <f>IF($I157="","",'DEC 24'!$BZ157)</f>
        <v/>
      </c>
      <c s="253" t="str">
        <f t="shared" si="33"/>
        <v/>
      </c>
      <c s="252" t="str">
        <f t="shared" si="34"/>
        <v/>
      </c>
      <c s="252" t="str">
        <f>IF($I157="","",'DEC 24'!$CC157)</f>
        <v/>
      </c>
      <c s="253" t="str">
        <f t="shared" si="35"/>
        <v/>
      </c>
      <c s="252" t="str">
        <f t="shared" si="36"/>
        <v/>
      </c>
      <c s="252" t="str">
        <f>IF($I157="","",'DEC 24'!$CF157)</f>
        <v/>
      </c>
      <c s="253" t="str">
        <f t="shared" si="37"/>
        <v/>
      </c>
      <c s="253"/>
      <c s="306"/>
      <c s="298"/>
      <c s="298"/>
      <c s="298"/>
      <c s="254" t="str">
        <f t="shared" si="38"/>
        <v/>
      </c>
      <c s="298"/>
      <c s="298"/>
      <c s="298"/>
      <c s="298"/>
      <c s="298"/>
      <c s="298"/>
      <c s="298"/>
      <c s="298"/>
    </row>
    <row r="158" spans="1:98" ht="15.75" customHeight="1">
      <c r="A158" s="249" t="str">
        <f>IF('STUDENT DATA SHEET '!A159="","",'STUDENT DATA SHEET '!A159)</f>
        <v/>
      </c>
      <c s="229" t="str">
        <f>IFERROR(IF('STUDENT DATA SHEET '!B159="","",'STUDENT DATA SHEET '!B159),"")</f>
        <v/>
      </c>
      <c s="229" t="str">
        <f>IFERROR(IF('STUDENT DATA SHEET '!C159="","",'STUDENT DATA SHEET '!C159),"")</f>
        <v/>
      </c>
      <c s="229" t="str">
        <f>IFERROR(IF('STUDENT DATA SHEET '!D159="","",'STUDENT DATA SHEET '!D159),"")</f>
        <v/>
      </c>
      <c s="250" t="str">
        <f>IFERROR(IF('STUDENT DATA SHEET '!E159="","",'STUDENT DATA SHEET '!E159),"")</f>
        <v/>
      </c>
      <c s="251" t="str">
        <f>IFERROR(IF('STUDENT DATA SHEET '!F159="","",'STUDENT DATA SHEET '!F159),"")</f>
        <v/>
      </c>
      <c s="229" t="str">
        <f>IFERROR(IF('STUDENT DATA SHEET '!G159="","",'STUDENT DATA SHEET '!G159),"")</f>
        <v/>
      </c>
      <c s="229" t="str">
        <f>IFERROR(IF('STUDENT DATA SHEET '!H159="","",'STUDENT DATA SHEET '!H159),"")</f>
        <v/>
      </c>
      <c s="229" t="str">
        <f>IFERROR(UPPER(IF('STUDENT DATA SHEET '!I159="","",'STUDENT DATA SHEET '!I159)),"")</f>
        <v/>
      </c>
      <c s="229" t="str">
        <f>IFERROR(IF('STUDENT DATA SHEET '!J159="","",'STUDENT DATA SHEET '!J159),"")</f>
        <v/>
      </c>
      <c s="229" t="str">
        <f>IFERROR(IF('STUDENT DATA SHEET '!K159="","",'STUDENT DATA SHEET '!K159),"")</f>
        <v/>
      </c>
      <c s="229"/>
      <c s="102"/>
      <c s="102"/>
      <c s="102"/>
      <c s="102"/>
      <c s="102"/>
      <c s="102"/>
      <c s="102"/>
      <c s="102"/>
      <c s="102"/>
      <c s="102"/>
      <c s="102"/>
      <c s="102"/>
      <c s="102"/>
      <c s="102"/>
      <c s="102"/>
      <c s="102"/>
      <c s="102"/>
      <c s="102"/>
      <c s="102"/>
      <c s="102"/>
      <c s="102"/>
      <c s="102"/>
      <c s="102"/>
      <c s="102"/>
      <c s="102"/>
      <c s="102"/>
      <c s="102"/>
      <c s="102"/>
      <c s="102"/>
      <c s="102"/>
      <c s="102"/>
      <c s="102"/>
      <c s="89" t="str">
        <f>IF(B158="","",_xlfn.AGGREGATE(3,5,$B$6:B158))</f>
        <v/>
      </c>
      <c s="209"/>
      <c s="209"/>
      <c s="102"/>
      <c s="102"/>
      <c s="102"/>
      <c s="102"/>
      <c s="102"/>
      <c s="102"/>
      <c s="102"/>
      <c s="102"/>
      <c s="102"/>
      <c s="102"/>
      <c s="102"/>
      <c s="102"/>
      <c s="102"/>
      <c s="102"/>
      <c s="102"/>
      <c s="102"/>
      <c s="102"/>
      <c s="102"/>
      <c s="102"/>
      <c s="102"/>
      <c s="102"/>
      <c s="102"/>
      <c s="102"/>
      <c s="102"/>
      <c s="102"/>
      <c s="102"/>
      <c s="102"/>
      <c s="102"/>
      <c s="252" t="str">
        <f t="shared" si="32"/>
        <v/>
      </c>
      <c s="252" t="str">
        <f>IF($I158="","",'DEC 24'!$BZ158)</f>
        <v/>
      </c>
      <c s="253" t="str">
        <f t="shared" si="33"/>
        <v/>
      </c>
      <c s="252" t="str">
        <f t="shared" si="34"/>
        <v/>
      </c>
      <c s="252" t="str">
        <f>IF($I158="","",'DEC 24'!$CC158)</f>
        <v/>
      </c>
      <c s="253" t="str">
        <f t="shared" si="35"/>
        <v/>
      </c>
      <c s="252" t="str">
        <f t="shared" si="36"/>
        <v/>
      </c>
      <c s="252" t="str">
        <f>IF($I158="","",'DEC 24'!$CF158)</f>
        <v/>
      </c>
      <c s="253" t="str">
        <f t="shared" si="37"/>
        <v/>
      </c>
      <c s="253"/>
      <c s="306"/>
      <c s="298"/>
      <c s="298"/>
      <c s="298"/>
      <c s="254" t="str">
        <f t="shared" si="38"/>
        <v/>
      </c>
      <c s="298"/>
      <c s="298"/>
      <c s="298"/>
      <c s="298"/>
      <c s="298"/>
      <c s="298"/>
      <c s="298"/>
      <c s="298"/>
    </row>
    <row r="159" spans="1:98" ht="15.75" customHeight="1">
      <c r="A159" s="249" t="str">
        <f>IF('STUDENT DATA SHEET '!A160="","",'STUDENT DATA SHEET '!A160)</f>
        <v/>
      </c>
      <c s="229" t="str">
        <f>IFERROR(IF('STUDENT DATA SHEET '!B160="","",'STUDENT DATA SHEET '!B160),"")</f>
        <v/>
      </c>
      <c s="229" t="str">
        <f>IFERROR(IF('STUDENT DATA SHEET '!C160="","",'STUDENT DATA SHEET '!C160),"")</f>
        <v/>
      </c>
      <c s="229" t="str">
        <f>IFERROR(IF('STUDENT DATA SHEET '!D160="","",'STUDENT DATA SHEET '!D160),"")</f>
        <v/>
      </c>
      <c s="250" t="str">
        <f>IFERROR(IF('STUDENT DATA SHEET '!E160="","",'STUDENT DATA SHEET '!E160),"")</f>
        <v/>
      </c>
      <c s="251" t="str">
        <f>IFERROR(IF('STUDENT DATA SHEET '!F160="","",'STUDENT DATA SHEET '!F160),"")</f>
        <v/>
      </c>
      <c s="229" t="str">
        <f>IFERROR(IF('STUDENT DATA SHEET '!G160="","",'STUDENT DATA SHEET '!G160),"")</f>
        <v/>
      </c>
      <c s="229" t="str">
        <f>IFERROR(IF('STUDENT DATA SHEET '!H160="","",'STUDENT DATA SHEET '!H160),"")</f>
        <v/>
      </c>
      <c s="229" t="str">
        <f>IFERROR(UPPER(IF('STUDENT DATA SHEET '!I160="","",'STUDENT DATA SHEET '!I160)),"")</f>
        <v/>
      </c>
      <c s="229" t="str">
        <f>IFERROR(IF('STUDENT DATA SHEET '!J160="","",'STUDENT DATA SHEET '!J160),"")</f>
        <v/>
      </c>
      <c s="229" t="str">
        <f>IFERROR(IF('STUDENT DATA SHEET '!K160="","",'STUDENT DATA SHEET '!K160),"")</f>
        <v/>
      </c>
      <c s="229"/>
      <c s="102"/>
      <c s="102"/>
      <c s="102"/>
      <c s="102"/>
      <c s="102"/>
      <c s="102"/>
      <c s="102"/>
      <c s="102"/>
      <c s="102"/>
      <c s="102"/>
      <c s="102"/>
      <c s="102"/>
      <c s="102"/>
      <c s="102"/>
      <c s="102"/>
      <c s="102"/>
      <c s="102"/>
      <c s="102"/>
      <c s="102"/>
      <c s="102"/>
      <c s="102"/>
      <c s="102"/>
      <c s="102"/>
      <c s="102"/>
      <c s="102"/>
      <c s="102"/>
      <c s="102"/>
      <c s="102"/>
      <c s="102"/>
      <c s="102"/>
      <c s="102"/>
      <c s="102"/>
      <c s="89" t="str">
        <f>IF(B159="","",_xlfn.AGGREGATE(3,5,$B$6:B159))</f>
        <v/>
      </c>
      <c s="209"/>
      <c s="209"/>
      <c s="102"/>
      <c s="102"/>
      <c s="102"/>
      <c s="102"/>
      <c s="102"/>
      <c s="102"/>
      <c s="102"/>
      <c s="102"/>
      <c s="102"/>
      <c s="102"/>
      <c s="102"/>
      <c s="102"/>
      <c s="102"/>
      <c s="102"/>
      <c s="102"/>
      <c s="102"/>
      <c s="102"/>
      <c s="102"/>
      <c s="102"/>
      <c s="102"/>
      <c s="102"/>
      <c s="102"/>
      <c s="102"/>
      <c s="102"/>
      <c s="102"/>
      <c s="102"/>
      <c s="102"/>
      <c s="102"/>
      <c s="252" t="str">
        <f t="shared" si="32"/>
        <v/>
      </c>
      <c s="252" t="str">
        <f>IF($I159="","",'DEC 24'!$BZ159)</f>
        <v/>
      </c>
      <c s="253" t="str">
        <f t="shared" si="33"/>
        <v/>
      </c>
      <c s="252" t="str">
        <f t="shared" si="34"/>
        <v/>
      </c>
      <c s="252" t="str">
        <f>IF($I159="","",'DEC 24'!$CC159)</f>
        <v/>
      </c>
      <c s="253" t="str">
        <f t="shared" si="35"/>
        <v/>
      </c>
      <c s="252" t="str">
        <f t="shared" si="36"/>
        <v/>
      </c>
      <c s="252" t="str">
        <f>IF($I159="","",'DEC 24'!$CF159)</f>
        <v/>
      </c>
      <c s="253" t="str">
        <f t="shared" si="37"/>
        <v/>
      </c>
      <c s="253"/>
      <c s="306"/>
      <c s="298"/>
      <c s="298"/>
      <c s="298"/>
      <c s="254" t="str">
        <f t="shared" si="38"/>
        <v/>
      </c>
      <c s="298"/>
      <c s="298"/>
      <c s="298"/>
      <c s="298"/>
      <c s="298"/>
      <c s="298"/>
      <c s="298"/>
      <c s="298"/>
    </row>
    <row r="160" spans="1:98" ht="15.75" customHeight="1">
      <c r="A160" s="249" t="str">
        <f>IF('STUDENT DATA SHEET '!A161="","",'STUDENT DATA SHEET '!A161)</f>
        <v/>
      </c>
      <c s="229" t="str">
        <f>IFERROR(IF('STUDENT DATA SHEET '!B161="","",'STUDENT DATA SHEET '!B161),"")</f>
        <v/>
      </c>
      <c s="229" t="str">
        <f>IFERROR(IF('STUDENT DATA SHEET '!C161="","",'STUDENT DATA SHEET '!C161),"")</f>
        <v/>
      </c>
      <c s="229" t="str">
        <f>IFERROR(IF('STUDENT DATA SHEET '!D161="","",'STUDENT DATA SHEET '!D161),"")</f>
        <v/>
      </c>
      <c s="250" t="str">
        <f>IFERROR(IF('STUDENT DATA SHEET '!E161="","",'STUDENT DATA SHEET '!E161),"")</f>
        <v/>
      </c>
      <c s="251" t="str">
        <f>IFERROR(IF('STUDENT DATA SHEET '!F161="","",'STUDENT DATA SHEET '!F161),"")</f>
        <v/>
      </c>
      <c s="229" t="str">
        <f>IFERROR(IF('STUDENT DATA SHEET '!G161="","",'STUDENT DATA SHEET '!G161),"")</f>
        <v/>
      </c>
      <c s="229" t="str">
        <f>IFERROR(IF('STUDENT DATA SHEET '!H161="","",'STUDENT DATA SHEET '!H161),"")</f>
        <v/>
      </c>
      <c s="229" t="str">
        <f>IFERROR(UPPER(IF('STUDENT DATA SHEET '!I161="","",'STUDENT DATA SHEET '!I161)),"")</f>
        <v/>
      </c>
      <c s="229" t="str">
        <f>IFERROR(IF('STUDENT DATA SHEET '!J161="","",'STUDENT DATA SHEET '!J161),"")</f>
        <v/>
      </c>
      <c s="229" t="str">
        <f>IFERROR(IF('STUDENT DATA SHEET '!K161="","",'STUDENT DATA SHEET '!K161),"")</f>
        <v/>
      </c>
      <c s="229"/>
      <c s="102"/>
      <c s="102"/>
      <c s="102"/>
      <c s="102"/>
      <c s="102"/>
      <c s="102"/>
      <c s="102"/>
      <c s="102"/>
      <c s="102"/>
      <c s="102"/>
      <c s="102"/>
      <c s="102"/>
      <c s="102"/>
      <c s="102"/>
      <c s="102"/>
      <c s="102"/>
      <c s="102"/>
      <c s="102"/>
      <c s="102"/>
      <c s="102"/>
      <c s="102"/>
      <c s="102"/>
      <c s="102"/>
      <c s="102"/>
      <c s="102"/>
      <c s="102"/>
      <c s="102"/>
      <c s="102"/>
      <c s="102"/>
      <c s="102"/>
      <c s="102"/>
      <c s="102"/>
      <c s="89" t="str">
        <f>IF(B160="","",_xlfn.AGGREGATE(3,5,$B$6:B160))</f>
        <v/>
      </c>
      <c s="209"/>
      <c s="209"/>
      <c s="102"/>
      <c s="102"/>
      <c s="102"/>
      <c s="102"/>
      <c s="102"/>
      <c s="102"/>
      <c s="102"/>
      <c s="102"/>
      <c s="102"/>
      <c s="102"/>
      <c s="102"/>
      <c s="102"/>
      <c s="102"/>
      <c s="102"/>
      <c s="102"/>
      <c s="102"/>
      <c s="102"/>
      <c s="102"/>
      <c s="102"/>
      <c s="102"/>
      <c s="102"/>
      <c s="102"/>
      <c s="102"/>
      <c s="102"/>
      <c s="102"/>
      <c s="102"/>
      <c s="102"/>
      <c s="102"/>
      <c s="252" t="str">
        <f t="shared" si="32"/>
        <v/>
      </c>
      <c s="252" t="str">
        <f>IF($I160="","",'DEC 24'!$BZ160)</f>
        <v/>
      </c>
      <c s="253" t="str">
        <f t="shared" si="33"/>
        <v/>
      </c>
      <c s="252" t="str">
        <f t="shared" si="34"/>
        <v/>
      </c>
      <c s="252" t="str">
        <f>IF($I160="","",'DEC 24'!$CC160)</f>
        <v/>
      </c>
      <c s="253" t="str">
        <f t="shared" si="35"/>
        <v/>
      </c>
      <c s="252" t="str">
        <f t="shared" si="36"/>
        <v/>
      </c>
      <c s="252" t="str">
        <f>IF($I160="","",'DEC 24'!$CF160)</f>
        <v/>
      </c>
      <c s="253" t="str">
        <f t="shared" si="37"/>
        <v/>
      </c>
      <c s="253"/>
      <c s="306"/>
      <c s="298"/>
      <c s="298"/>
      <c s="298"/>
      <c s="254" t="str">
        <f t="shared" si="38"/>
        <v/>
      </c>
      <c s="298"/>
      <c s="298"/>
      <c s="298"/>
      <c s="298"/>
      <c s="298"/>
      <c s="298"/>
      <c s="298"/>
      <c s="298"/>
    </row>
    <row r="161" spans="1:98" ht="15.75" customHeight="1">
      <c r="A161" s="249" t="str">
        <f>IF('STUDENT DATA SHEET '!A162="","",'STUDENT DATA SHEET '!A162)</f>
        <v/>
      </c>
      <c s="229" t="str">
        <f>IFERROR(IF('STUDENT DATA SHEET '!B162="","",'STUDENT DATA SHEET '!B162),"")</f>
        <v/>
      </c>
      <c s="229" t="str">
        <f>IFERROR(IF('STUDENT DATA SHEET '!C162="","",'STUDENT DATA SHEET '!C162),"")</f>
        <v/>
      </c>
      <c s="229" t="str">
        <f>IFERROR(IF('STUDENT DATA SHEET '!D162="","",'STUDENT DATA SHEET '!D162),"")</f>
        <v/>
      </c>
      <c s="250" t="str">
        <f>IFERROR(IF('STUDENT DATA SHEET '!E162="","",'STUDENT DATA SHEET '!E162),"")</f>
        <v/>
      </c>
      <c s="251" t="str">
        <f>IFERROR(IF('STUDENT DATA SHEET '!F162="","",'STUDENT DATA SHEET '!F162),"")</f>
        <v/>
      </c>
      <c s="229" t="str">
        <f>IFERROR(IF('STUDENT DATA SHEET '!G162="","",'STUDENT DATA SHEET '!G162),"")</f>
        <v/>
      </c>
      <c s="229" t="str">
        <f>IFERROR(IF('STUDENT DATA SHEET '!H162="","",'STUDENT DATA SHEET '!H162),"")</f>
        <v/>
      </c>
      <c s="229" t="str">
        <f>IFERROR(UPPER(IF('STUDENT DATA SHEET '!I162="","",'STUDENT DATA SHEET '!I162)),"")</f>
        <v/>
      </c>
      <c s="229" t="str">
        <f>IFERROR(IF('STUDENT DATA SHEET '!J162="","",'STUDENT DATA SHEET '!J162),"")</f>
        <v/>
      </c>
      <c s="229" t="str">
        <f>IFERROR(IF('STUDENT DATA SHEET '!K162="","",'STUDENT DATA SHEET '!K162),"")</f>
        <v/>
      </c>
      <c s="229"/>
      <c s="102"/>
      <c s="102"/>
      <c s="102"/>
      <c s="102"/>
      <c s="102"/>
      <c s="102"/>
      <c s="102"/>
      <c s="102"/>
      <c s="102"/>
      <c s="102"/>
      <c s="102"/>
      <c s="102"/>
      <c s="102"/>
      <c s="102"/>
      <c s="102"/>
      <c s="102"/>
      <c s="102"/>
      <c s="102"/>
      <c s="102"/>
      <c s="102"/>
      <c s="102"/>
      <c s="102"/>
      <c s="102"/>
      <c s="102"/>
      <c s="102"/>
      <c s="102"/>
      <c s="102"/>
      <c s="102"/>
      <c s="102"/>
      <c s="102"/>
      <c s="102"/>
      <c s="102"/>
      <c s="89" t="str">
        <f>IF(B161="","",_xlfn.AGGREGATE(3,5,$B$6:B161))</f>
        <v/>
      </c>
      <c s="209"/>
      <c s="209"/>
      <c s="102"/>
      <c s="102"/>
      <c s="102"/>
      <c s="102"/>
      <c s="102"/>
      <c s="102"/>
      <c s="102"/>
      <c s="102"/>
      <c s="102"/>
      <c s="102"/>
      <c s="102"/>
      <c s="102"/>
      <c s="102"/>
      <c s="102"/>
      <c s="102"/>
      <c s="102"/>
      <c s="102"/>
      <c s="102"/>
      <c s="102"/>
      <c s="102"/>
      <c s="102"/>
      <c s="102"/>
      <c s="102"/>
      <c s="102"/>
      <c s="102"/>
      <c s="102"/>
      <c s="102"/>
      <c s="102"/>
      <c s="252" t="str">
        <f t="shared" si="32"/>
        <v/>
      </c>
      <c s="252" t="str">
        <f>IF($I161="","",'DEC 24'!$BZ161)</f>
        <v/>
      </c>
      <c s="253" t="str">
        <f t="shared" si="33"/>
        <v/>
      </c>
      <c s="252" t="str">
        <f t="shared" si="34"/>
        <v/>
      </c>
      <c s="252" t="str">
        <f>IF($I161="","",'DEC 24'!$CC161)</f>
        <v/>
      </c>
      <c s="253" t="str">
        <f t="shared" si="35"/>
        <v/>
      </c>
      <c s="252" t="str">
        <f t="shared" si="36"/>
        <v/>
      </c>
      <c s="252" t="str">
        <f>IF($I161="","",'DEC 24'!$CF161)</f>
        <v/>
      </c>
      <c s="253" t="str">
        <f t="shared" si="37"/>
        <v/>
      </c>
      <c s="253"/>
      <c s="306"/>
      <c s="298"/>
      <c s="298"/>
      <c s="298"/>
      <c s="254" t="str">
        <f t="shared" si="38"/>
        <v/>
      </c>
      <c s="298"/>
      <c s="298"/>
      <c s="298"/>
      <c s="298"/>
      <c s="298"/>
      <c s="298"/>
      <c s="298"/>
      <c s="298"/>
    </row>
    <row r="162" spans="1:98" ht="15.75" customHeight="1">
      <c r="A162" s="249" t="str">
        <f>IF('STUDENT DATA SHEET '!A163="","",'STUDENT DATA SHEET '!A163)</f>
        <v/>
      </c>
      <c s="229" t="str">
        <f>IFERROR(IF('STUDENT DATA SHEET '!B163="","",'STUDENT DATA SHEET '!B163),"")</f>
        <v/>
      </c>
      <c s="229" t="str">
        <f>IFERROR(IF('STUDENT DATA SHEET '!C163="","",'STUDENT DATA SHEET '!C163),"")</f>
        <v/>
      </c>
      <c s="229" t="str">
        <f>IFERROR(IF('STUDENT DATA SHEET '!D163="","",'STUDENT DATA SHEET '!D163),"")</f>
        <v/>
      </c>
      <c s="250" t="str">
        <f>IFERROR(IF('STUDENT DATA SHEET '!E163="","",'STUDENT DATA SHEET '!E163),"")</f>
        <v/>
      </c>
      <c s="251" t="str">
        <f>IFERROR(IF('STUDENT DATA SHEET '!F163="","",'STUDENT DATA SHEET '!F163),"")</f>
        <v/>
      </c>
      <c s="229" t="str">
        <f>IFERROR(IF('STUDENT DATA SHEET '!G163="","",'STUDENT DATA SHEET '!G163),"")</f>
        <v/>
      </c>
      <c s="229" t="str">
        <f>IFERROR(IF('STUDENT DATA SHEET '!H163="","",'STUDENT DATA SHEET '!H163),"")</f>
        <v/>
      </c>
      <c s="229" t="str">
        <f>IFERROR(UPPER(IF('STUDENT DATA SHEET '!I163="","",'STUDENT DATA SHEET '!I163)),"")</f>
        <v/>
      </c>
      <c s="229" t="str">
        <f>IFERROR(IF('STUDENT DATA SHEET '!J163="","",'STUDENT DATA SHEET '!J163),"")</f>
        <v/>
      </c>
      <c s="229" t="str">
        <f>IFERROR(IF('STUDENT DATA SHEET '!K163="","",'STUDENT DATA SHEET '!K163),"")</f>
        <v/>
      </c>
      <c s="229"/>
      <c s="102"/>
      <c s="102"/>
      <c s="102"/>
      <c s="102"/>
      <c s="102"/>
      <c s="102"/>
      <c s="102"/>
      <c s="102"/>
      <c s="102"/>
      <c s="102"/>
      <c s="102"/>
      <c s="102"/>
      <c s="102"/>
      <c s="102"/>
      <c s="102"/>
      <c s="102"/>
      <c s="102"/>
      <c s="102"/>
      <c s="102"/>
      <c s="102"/>
      <c s="102"/>
      <c s="102"/>
      <c s="102"/>
      <c s="102"/>
      <c s="102"/>
      <c s="102"/>
      <c s="102"/>
      <c s="102"/>
      <c s="102"/>
      <c s="102"/>
      <c s="102"/>
      <c s="102"/>
      <c s="89" t="str">
        <f>IF(B162="","",_xlfn.AGGREGATE(3,5,$B$6:B162))</f>
        <v/>
      </c>
      <c s="209"/>
      <c s="209"/>
      <c s="102"/>
      <c s="102"/>
      <c s="102"/>
      <c s="102"/>
      <c s="102"/>
      <c s="102"/>
      <c s="102"/>
      <c s="102"/>
      <c s="102"/>
      <c s="102"/>
      <c s="102"/>
      <c s="102"/>
      <c s="102"/>
      <c s="102"/>
      <c s="102"/>
      <c s="102"/>
      <c s="102"/>
      <c s="102"/>
      <c s="102"/>
      <c s="102"/>
      <c s="102"/>
      <c s="102"/>
      <c s="102"/>
      <c s="102"/>
      <c s="102"/>
      <c s="102"/>
      <c s="102"/>
      <c s="102"/>
      <c s="252" t="str">
        <f t="shared" si="32"/>
        <v/>
      </c>
      <c s="252" t="str">
        <f>IF($I162="","",'DEC 24'!$BZ162)</f>
        <v/>
      </c>
      <c s="253" t="str">
        <f t="shared" si="33"/>
        <v/>
      </c>
      <c s="252" t="str">
        <f t="shared" si="34"/>
        <v/>
      </c>
      <c s="252" t="str">
        <f>IF($I162="","",'DEC 24'!$CC162)</f>
        <v/>
      </c>
      <c s="253" t="str">
        <f t="shared" si="35"/>
        <v/>
      </c>
      <c s="252" t="str">
        <f t="shared" si="36"/>
        <v/>
      </c>
      <c s="252" t="str">
        <f>IF($I162="","",'DEC 24'!$CF162)</f>
        <v/>
      </c>
      <c s="253" t="str">
        <f t="shared" si="37"/>
        <v/>
      </c>
      <c s="253"/>
      <c s="306"/>
      <c s="298"/>
      <c s="298"/>
      <c s="298"/>
      <c s="254" t="str">
        <f t="shared" si="38"/>
        <v/>
      </c>
      <c s="298"/>
      <c s="298"/>
      <c s="298"/>
      <c s="298"/>
      <c s="298"/>
      <c s="298"/>
      <c s="298"/>
      <c s="298"/>
    </row>
    <row r="163" spans="1:98" ht="15.75" customHeight="1">
      <c r="A163" s="249" t="str">
        <f>IF('STUDENT DATA SHEET '!A164="","",'STUDENT DATA SHEET '!A164)</f>
        <v/>
      </c>
      <c s="229" t="str">
        <f>IFERROR(IF('STUDENT DATA SHEET '!B164="","",'STUDENT DATA SHEET '!B164),"")</f>
        <v/>
      </c>
      <c s="229" t="str">
        <f>IFERROR(IF('STUDENT DATA SHEET '!C164="","",'STUDENT DATA SHEET '!C164),"")</f>
        <v/>
      </c>
      <c s="229" t="str">
        <f>IFERROR(IF('STUDENT DATA SHEET '!D164="","",'STUDENT DATA SHEET '!D164),"")</f>
        <v/>
      </c>
      <c s="250" t="str">
        <f>IFERROR(IF('STUDENT DATA SHEET '!E164="","",'STUDENT DATA SHEET '!E164),"")</f>
        <v/>
      </c>
      <c s="251" t="str">
        <f>IFERROR(IF('STUDENT DATA SHEET '!F164="","",'STUDENT DATA SHEET '!F164),"")</f>
        <v/>
      </c>
      <c s="229" t="str">
        <f>IFERROR(IF('STUDENT DATA SHEET '!G164="","",'STUDENT DATA SHEET '!G164),"")</f>
        <v/>
      </c>
      <c s="229" t="str">
        <f>IFERROR(IF('STUDENT DATA SHEET '!H164="","",'STUDENT DATA SHEET '!H164),"")</f>
        <v/>
      </c>
      <c s="229" t="str">
        <f>IFERROR(UPPER(IF('STUDENT DATA SHEET '!I164="","",'STUDENT DATA SHEET '!I164)),"")</f>
        <v/>
      </c>
      <c s="229" t="str">
        <f>IFERROR(IF('STUDENT DATA SHEET '!J164="","",'STUDENT DATA SHEET '!J164),"")</f>
        <v/>
      </c>
      <c s="229" t="str">
        <f>IFERROR(IF('STUDENT DATA SHEET '!K164="","",'STUDENT DATA SHEET '!K164),"")</f>
        <v/>
      </c>
      <c s="229"/>
      <c s="102"/>
      <c s="102"/>
      <c s="102"/>
      <c s="102"/>
      <c s="102"/>
      <c s="102"/>
      <c s="102"/>
      <c s="102"/>
      <c s="102"/>
      <c s="102"/>
      <c s="102"/>
      <c s="102"/>
      <c s="102"/>
      <c s="102"/>
      <c s="102"/>
      <c s="102"/>
      <c s="102"/>
      <c s="102"/>
      <c s="102"/>
      <c s="102"/>
      <c s="102"/>
      <c s="102"/>
      <c s="102"/>
      <c s="102"/>
      <c s="102"/>
      <c s="102"/>
      <c s="102"/>
      <c s="102"/>
      <c s="102"/>
      <c s="102"/>
      <c s="102"/>
      <c s="102"/>
      <c s="89" t="str">
        <f>IF(B163="","",_xlfn.AGGREGATE(3,5,$B$6:B163))</f>
        <v/>
      </c>
      <c s="209"/>
      <c s="209"/>
      <c s="102"/>
      <c s="102"/>
      <c s="102"/>
      <c s="102"/>
      <c s="102"/>
      <c s="102"/>
      <c s="102"/>
      <c s="102"/>
      <c s="102"/>
      <c s="102"/>
      <c s="102"/>
      <c s="102"/>
      <c s="102"/>
      <c s="102"/>
      <c s="102"/>
      <c s="102"/>
      <c s="102"/>
      <c s="102"/>
      <c s="102"/>
      <c s="102"/>
      <c s="102"/>
      <c s="102"/>
      <c s="102"/>
      <c s="102"/>
      <c s="102"/>
      <c s="102"/>
      <c s="102"/>
      <c s="102"/>
      <c s="252" t="str">
        <f t="shared" si="32"/>
        <v/>
      </c>
      <c s="252" t="str">
        <f>IF($I163="","",'DEC 24'!$BZ163)</f>
        <v/>
      </c>
      <c s="253" t="str">
        <f t="shared" si="33"/>
        <v/>
      </c>
      <c s="252" t="str">
        <f t="shared" si="34"/>
        <v/>
      </c>
      <c s="252" t="str">
        <f>IF($I163="","",'DEC 24'!$CC163)</f>
        <v/>
      </c>
      <c s="253" t="str">
        <f t="shared" si="35"/>
        <v/>
      </c>
      <c s="252" t="str">
        <f t="shared" si="36"/>
        <v/>
      </c>
      <c s="252" t="str">
        <f>IF($I163="","",'DEC 24'!$CF163)</f>
        <v/>
      </c>
      <c s="253" t="str">
        <f t="shared" si="37"/>
        <v/>
      </c>
      <c s="253"/>
      <c s="306"/>
      <c s="298"/>
      <c s="298"/>
      <c s="298"/>
      <c s="254" t="str">
        <f t="shared" si="38"/>
        <v/>
      </c>
      <c s="298"/>
      <c s="298"/>
      <c s="298"/>
      <c s="298"/>
      <c s="298"/>
      <c s="298"/>
      <c s="298"/>
      <c s="298"/>
    </row>
    <row r="164" spans="1:98" ht="15.75" customHeight="1">
      <c r="A164" s="249" t="str">
        <f>IF('STUDENT DATA SHEET '!A165="","",'STUDENT DATA SHEET '!A165)</f>
        <v/>
      </c>
      <c s="229" t="str">
        <f>IFERROR(IF('STUDENT DATA SHEET '!B165="","",'STUDENT DATA SHEET '!B165),"")</f>
        <v/>
      </c>
      <c s="229" t="str">
        <f>IFERROR(IF('STUDENT DATA SHEET '!C165="","",'STUDENT DATA SHEET '!C165),"")</f>
        <v/>
      </c>
      <c s="229" t="str">
        <f>IFERROR(IF('STUDENT DATA SHEET '!D165="","",'STUDENT DATA SHEET '!D165),"")</f>
        <v/>
      </c>
      <c s="250" t="str">
        <f>IFERROR(IF('STUDENT DATA SHEET '!E165="","",'STUDENT DATA SHEET '!E165),"")</f>
        <v/>
      </c>
      <c s="251" t="str">
        <f>IFERROR(IF('STUDENT DATA SHEET '!F165="","",'STUDENT DATA SHEET '!F165),"")</f>
        <v/>
      </c>
      <c s="229" t="str">
        <f>IFERROR(IF('STUDENT DATA SHEET '!G165="","",'STUDENT DATA SHEET '!G165),"")</f>
        <v/>
      </c>
      <c s="229" t="str">
        <f>IFERROR(IF('STUDENT DATA SHEET '!H165="","",'STUDENT DATA SHEET '!H165),"")</f>
        <v/>
      </c>
      <c s="229" t="str">
        <f>IFERROR(UPPER(IF('STUDENT DATA SHEET '!I165="","",'STUDENT DATA SHEET '!I165)),"")</f>
        <v/>
      </c>
      <c s="229" t="str">
        <f>IFERROR(IF('STUDENT DATA SHEET '!J165="","",'STUDENT DATA SHEET '!J165),"")</f>
        <v/>
      </c>
      <c s="229" t="str">
        <f>IFERROR(IF('STUDENT DATA SHEET '!K165="","",'STUDENT DATA SHEET '!K165),"")</f>
        <v/>
      </c>
      <c s="229"/>
      <c s="102"/>
      <c s="102"/>
      <c s="102"/>
      <c s="102"/>
      <c s="102"/>
      <c s="102"/>
      <c s="102"/>
      <c s="102"/>
      <c s="102"/>
      <c s="102"/>
      <c s="102"/>
      <c s="102"/>
      <c s="102"/>
      <c s="102"/>
      <c s="102"/>
      <c s="102"/>
      <c s="102"/>
      <c s="102"/>
      <c s="102"/>
      <c s="102"/>
      <c s="102"/>
      <c s="102"/>
      <c s="102"/>
      <c s="102"/>
      <c s="102"/>
      <c s="102"/>
      <c s="102"/>
      <c s="102"/>
      <c s="102"/>
      <c s="102"/>
      <c s="102"/>
      <c s="102"/>
      <c s="89" t="str">
        <f>IF(B164="","",_xlfn.AGGREGATE(3,5,$B$6:B164))</f>
        <v/>
      </c>
      <c s="209"/>
      <c s="209"/>
      <c s="102"/>
      <c s="102"/>
      <c s="102"/>
      <c s="102"/>
      <c s="102"/>
      <c s="102"/>
      <c s="102"/>
      <c s="102"/>
      <c s="102"/>
      <c s="102"/>
      <c s="102"/>
      <c s="102"/>
      <c s="102"/>
      <c s="102"/>
      <c s="102"/>
      <c s="102"/>
      <c s="102"/>
      <c s="102"/>
      <c s="102"/>
      <c s="102"/>
      <c s="102"/>
      <c s="102"/>
      <c s="102"/>
      <c s="102"/>
      <c s="102"/>
      <c s="102"/>
      <c s="102"/>
      <c s="102"/>
      <c s="252" t="str">
        <f t="shared" si="32"/>
        <v/>
      </c>
      <c s="252" t="str">
        <f>IF($I164="","",'DEC 24'!$BZ164)</f>
        <v/>
      </c>
      <c s="253" t="str">
        <f t="shared" si="33"/>
        <v/>
      </c>
      <c s="252" t="str">
        <f t="shared" si="34"/>
        <v/>
      </c>
      <c s="252" t="str">
        <f>IF($I164="","",'DEC 24'!$CC164)</f>
        <v/>
      </c>
      <c s="253" t="str">
        <f t="shared" si="35"/>
        <v/>
      </c>
      <c s="252" t="str">
        <f t="shared" si="36"/>
        <v/>
      </c>
      <c s="252" t="str">
        <f>IF($I164="","",'DEC 24'!$CF164)</f>
        <v/>
      </c>
      <c s="253" t="str">
        <f t="shared" si="37"/>
        <v/>
      </c>
      <c s="253"/>
      <c s="306"/>
      <c s="298"/>
      <c s="298"/>
      <c s="298"/>
      <c s="254" t="str">
        <f t="shared" si="38"/>
        <v/>
      </c>
      <c s="298"/>
      <c s="298"/>
      <c s="298"/>
      <c s="298"/>
      <c s="298"/>
      <c s="298"/>
      <c s="298"/>
      <c s="298"/>
    </row>
    <row r="165" spans="1:98" ht="15.75" customHeight="1">
      <c r="A165" s="249" t="str">
        <f>IF('STUDENT DATA SHEET '!A166="","",'STUDENT DATA SHEET '!A166)</f>
        <v/>
      </c>
      <c s="229" t="str">
        <f>IFERROR(IF('STUDENT DATA SHEET '!B166="","",'STUDENT DATA SHEET '!B166),"")</f>
        <v/>
      </c>
      <c s="229" t="str">
        <f>IFERROR(IF('STUDENT DATA SHEET '!C166="","",'STUDENT DATA SHEET '!C166),"")</f>
        <v/>
      </c>
      <c s="229" t="str">
        <f>IFERROR(IF('STUDENT DATA SHEET '!D166="","",'STUDENT DATA SHEET '!D166),"")</f>
        <v/>
      </c>
      <c s="250" t="str">
        <f>IFERROR(IF('STUDENT DATA SHEET '!E166="","",'STUDENT DATA SHEET '!E166),"")</f>
        <v/>
      </c>
      <c s="251" t="str">
        <f>IFERROR(IF('STUDENT DATA SHEET '!F166="","",'STUDENT DATA SHEET '!F166),"")</f>
        <v/>
      </c>
      <c s="229" t="str">
        <f>IFERROR(IF('STUDENT DATA SHEET '!G166="","",'STUDENT DATA SHEET '!G166),"")</f>
        <v/>
      </c>
      <c s="229" t="str">
        <f>IFERROR(IF('STUDENT DATA SHEET '!H166="","",'STUDENT DATA SHEET '!H166),"")</f>
        <v/>
      </c>
      <c s="229" t="str">
        <f>IFERROR(UPPER(IF('STUDENT DATA SHEET '!I166="","",'STUDENT DATA SHEET '!I166)),"")</f>
        <v/>
      </c>
      <c s="229" t="str">
        <f>IFERROR(IF('STUDENT DATA SHEET '!J166="","",'STUDENT DATA SHEET '!J166),"")</f>
        <v/>
      </c>
      <c s="229" t="str">
        <f>IFERROR(IF('STUDENT DATA SHEET '!K166="","",'STUDENT DATA SHEET '!K166),"")</f>
        <v/>
      </c>
      <c s="229"/>
      <c s="102"/>
      <c s="102"/>
      <c s="102"/>
      <c s="102"/>
      <c s="102"/>
      <c s="102"/>
      <c s="102"/>
      <c s="102"/>
      <c s="102"/>
      <c s="102"/>
      <c s="102"/>
      <c s="102"/>
      <c s="102"/>
      <c s="102"/>
      <c s="102"/>
      <c s="102"/>
      <c s="102"/>
      <c s="102"/>
      <c s="102"/>
      <c s="102"/>
      <c s="102"/>
      <c s="102"/>
      <c s="102"/>
      <c s="102"/>
      <c s="102"/>
      <c s="102"/>
      <c s="102"/>
      <c s="102"/>
      <c s="102"/>
      <c s="102"/>
      <c s="102"/>
      <c s="102"/>
      <c s="89" t="str">
        <f>IF(B165="","",_xlfn.AGGREGATE(3,5,$B$6:B165))</f>
        <v/>
      </c>
      <c s="209"/>
      <c s="209"/>
      <c s="102"/>
      <c s="102"/>
      <c s="102"/>
      <c s="102"/>
      <c s="102"/>
      <c s="102"/>
      <c s="102"/>
      <c s="102"/>
      <c s="102"/>
      <c s="102"/>
      <c s="102"/>
      <c s="102"/>
      <c s="102"/>
      <c s="102"/>
      <c s="102"/>
      <c s="102"/>
      <c s="102"/>
      <c s="102"/>
      <c s="102"/>
      <c s="102"/>
      <c s="102"/>
      <c s="102"/>
      <c s="102"/>
      <c s="102"/>
      <c s="102"/>
      <c s="102"/>
      <c s="102"/>
      <c s="102"/>
      <c s="252" t="str">
        <f t="shared" si="32"/>
        <v/>
      </c>
      <c s="252" t="str">
        <f>IF($I165="","",'DEC 24'!$BZ165)</f>
        <v/>
      </c>
      <c s="253" t="str">
        <f t="shared" si="33"/>
        <v/>
      </c>
      <c s="252" t="str">
        <f t="shared" si="34"/>
        <v/>
      </c>
      <c s="252" t="str">
        <f>IF($I165="","",'DEC 24'!$CC165)</f>
        <v/>
      </c>
      <c s="253" t="str">
        <f t="shared" si="35"/>
        <v/>
      </c>
      <c s="252" t="str">
        <f t="shared" si="36"/>
        <v/>
      </c>
      <c s="252" t="str">
        <f>IF($I165="","",'DEC 24'!$CF165)</f>
        <v/>
      </c>
      <c s="253" t="str">
        <f t="shared" si="37"/>
        <v/>
      </c>
      <c s="253"/>
      <c s="306"/>
      <c s="298"/>
      <c s="298"/>
      <c s="298"/>
      <c s="254" t="str">
        <f t="shared" si="38"/>
        <v/>
      </c>
      <c s="298"/>
      <c s="298"/>
      <c s="298"/>
      <c s="298"/>
      <c s="298"/>
      <c s="298"/>
      <c s="298"/>
      <c s="298"/>
    </row>
    <row r="166" spans="1:98" ht="15.75" customHeight="1">
      <c r="A166" s="249" t="str">
        <f>IF('STUDENT DATA SHEET '!A167="","",'STUDENT DATA SHEET '!A167)</f>
        <v/>
      </c>
      <c s="229" t="str">
        <f>IFERROR(IF('STUDENT DATA SHEET '!B167="","",'STUDENT DATA SHEET '!B167),"")</f>
        <v/>
      </c>
      <c s="229" t="str">
        <f>IFERROR(IF('STUDENT DATA SHEET '!C167="","",'STUDENT DATA SHEET '!C167),"")</f>
        <v/>
      </c>
      <c s="229" t="str">
        <f>IFERROR(IF('STUDENT DATA SHEET '!D167="","",'STUDENT DATA SHEET '!D167),"")</f>
        <v/>
      </c>
      <c s="250" t="str">
        <f>IFERROR(IF('STUDENT DATA SHEET '!E167="","",'STUDENT DATA SHEET '!E167),"")</f>
        <v/>
      </c>
      <c s="251" t="str">
        <f>IFERROR(IF('STUDENT DATA SHEET '!F167="","",'STUDENT DATA SHEET '!F167),"")</f>
        <v/>
      </c>
      <c s="229" t="str">
        <f>IFERROR(IF('STUDENT DATA SHEET '!G167="","",'STUDENT DATA SHEET '!G167),"")</f>
        <v/>
      </c>
      <c s="229" t="str">
        <f>IFERROR(IF('STUDENT DATA SHEET '!H167="","",'STUDENT DATA SHEET '!H167),"")</f>
        <v/>
      </c>
      <c s="229" t="str">
        <f>IFERROR(UPPER(IF('STUDENT DATA SHEET '!I167="","",'STUDENT DATA SHEET '!I167)),"")</f>
        <v/>
      </c>
      <c s="229" t="str">
        <f>IFERROR(IF('STUDENT DATA SHEET '!J167="","",'STUDENT DATA SHEET '!J167),"")</f>
        <v/>
      </c>
      <c s="229" t="str">
        <f>IFERROR(IF('STUDENT DATA SHEET '!K167="","",'STUDENT DATA SHEET '!K167),"")</f>
        <v/>
      </c>
      <c s="229"/>
      <c s="102"/>
      <c s="102"/>
      <c s="102"/>
      <c s="102"/>
      <c s="102"/>
      <c s="102"/>
      <c s="102"/>
      <c s="102"/>
      <c s="102"/>
      <c s="102"/>
      <c s="102"/>
      <c s="102"/>
      <c s="102"/>
      <c s="102"/>
      <c s="102"/>
      <c s="102"/>
      <c s="102"/>
      <c s="102"/>
      <c s="102"/>
      <c s="102"/>
      <c s="102"/>
      <c s="102"/>
      <c s="102"/>
      <c s="102"/>
      <c s="102"/>
      <c s="102"/>
      <c s="102"/>
      <c s="102"/>
      <c s="102"/>
      <c s="102"/>
      <c s="102"/>
      <c s="102"/>
      <c s="89" t="str">
        <f>IF(B166="","",_xlfn.AGGREGATE(3,5,$B$6:B166))</f>
        <v/>
      </c>
      <c s="209"/>
      <c s="209"/>
      <c s="102"/>
      <c s="102"/>
      <c s="102"/>
      <c s="102"/>
      <c s="102"/>
      <c s="102"/>
      <c s="102"/>
      <c s="102"/>
      <c s="102"/>
      <c s="102"/>
      <c s="102"/>
      <c s="102"/>
      <c s="102"/>
      <c s="102"/>
      <c s="102"/>
      <c s="102"/>
      <c s="102"/>
      <c s="102"/>
      <c s="102"/>
      <c s="102"/>
      <c s="102"/>
      <c s="102"/>
      <c s="102"/>
      <c s="102"/>
      <c s="102"/>
      <c s="102"/>
      <c s="102"/>
      <c s="102"/>
      <c s="252" t="str">
        <f t="shared" si="32"/>
        <v/>
      </c>
      <c s="252" t="str">
        <f>IF($I166="","",'DEC 24'!$BZ166)</f>
        <v/>
      </c>
      <c s="253" t="str">
        <f t="shared" si="33"/>
        <v/>
      </c>
      <c s="252" t="str">
        <f t="shared" si="34"/>
        <v/>
      </c>
      <c s="252" t="str">
        <f>IF($I166="","",'DEC 24'!$CC166)</f>
        <v/>
      </c>
      <c s="253" t="str">
        <f t="shared" si="35"/>
        <v/>
      </c>
      <c s="252" t="str">
        <f t="shared" si="36"/>
        <v/>
      </c>
      <c s="252" t="str">
        <f>IF($I166="","",'DEC 24'!$CF166)</f>
        <v/>
      </c>
      <c s="253" t="str">
        <f t="shared" si="37"/>
        <v/>
      </c>
      <c s="253"/>
      <c s="306"/>
      <c s="298"/>
      <c s="298"/>
      <c s="298"/>
      <c s="254" t="str">
        <f t="shared" si="38"/>
        <v/>
      </c>
      <c s="298"/>
      <c s="298"/>
      <c s="298"/>
      <c s="298"/>
      <c s="298"/>
      <c s="298"/>
      <c s="298"/>
      <c s="298"/>
    </row>
    <row r="167" spans="1:98" ht="15.75" customHeight="1">
      <c r="A167" s="249" t="str">
        <f>IF('STUDENT DATA SHEET '!A168="","",'STUDENT DATA SHEET '!A168)</f>
        <v/>
      </c>
      <c s="229" t="str">
        <f>IFERROR(IF('STUDENT DATA SHEET '!B168="","",'STUDENT DATA SHEET '!B168),"")</f>
        <v/>
      </c>
      <c s="229" t="str">
        <f>IFERROR(IF('STUDENT DATA SHEET '!C168="","",'STUDENT DATA SHEET '!C168),"")</f>
        <v/>
      </c>
      <c s="229" t="str">
        <f>IFERROR(IF('STUDENT DATA SHEET '!D168="","",'STUDENT DATA SHEET '!D168),"")</f>
        <v/>
      </c>
      <c s="250" t="str">
        <f>IFERROR(IF('STUDENT DATA SHEET '!E168="","",'STUDENT DATA SHEET '!E168),"")</f>
        <v/>
      </c>
      <c s="251" t="str">
        <f>IFERROR(IF('STUDENT DATA SHEET '!F168="","",'STUDENT DATA SHEET '!F168),"")</f>
        <v/>
      </c>
      <c s="229" t="str">
        <f>IFERROR(IF('STUDENT DATA SHEET '!G168="","",'STUDENT DATA SHEET '!G168),"")</f>
        <v/>
      </c>
      <c s="229" t="str">
        <f>IFERROR(IF('STUDENT DATA SHEET '!H168="","",'STUDENT DATA SHEET '!H168),"")</f>
        <v/>
      </c>
      <c s="229" t="str">
        <f>IFERROR(UPPER(IF('STUDENT DATA SHEET '!I168="","",'STUDENT DATA SHEET '!I168)),"")</f>
        <v/>
      </c>
      <c s="229" t="str">
        <f>IFERROR(IF('STUDENT DATA SHEET '!J168="","",'STUDENT DATA SHEET '!J168),"")</f>
        <v/>
      </c>
      <c s="229" t="str">
        <f>IFERROR(IF('STUDENT DATA SHEET '!K168="","",'STUDENT DATA SHEET '!K168),"")</f>
        <v/>
      </c>
      <c s="229"/>
      <c s="102"/>
      <c s="102"/>
      <c s="102"/>
      <c s="102"/>
      <c s="102"/>
      <c s="102"/>
      <c s="102"/>
      <c s="102"/>
      <c s="102"/>
      <c s="102"/>
      <c s="102"/>
      <c s="102"/>
      <c s="102"/>
      <c s="102"/>
      <c s="102"/>
      <c s="102"/>
      <c s="102"/>
      <c s="102"/>
      <c s="102"/>
      <c s="102"/>
      <c s="102"/>
      <c s="102"/>
      <c s="102"/>
      <c s="102"/>
      <c s="102"/>
      <c s="102"/>
      <c s="102"/>
      <c s="102"/>
      <c s="102"/>
      <c s="102"/>
      <c s="102"/>
      <c s="102"/>
      <c s="89" t="str">
        <f>IF(B167="","",_xlfn.AGGREGATE(3,5,$B$6:B167))</f>
        <v/>
      </c>
      <c s="209"/>
      <c s="209"/>
      <c s="102"/>
      <c s="102"/>
      <c s="102"/>
      <c s="102"/>
      <c s="102"/>
      <c s="102"/>
      <c s="102"/>
      <c s="102"/>
      <c s="102"/>
      <c s="102"/>
      <c s="102"/>
      <c s="102"/>
      <c s="102"/>
      <c s="102"/>
      <c s="102"/>
      <c s="102"/>
      <c s="102"/>
      <c s="102"/>
      <c s="102"/>
      <c s="102"/>
      <c s="102"/>
      <c s="102"/>
      <c s="102"/>
      <c s="102"/>
      <c s="102"/>
      <c s="102"/>
      <c s="102"/>
      <c s="102"/>
      <c s="252" t="str">
        <f t="shared" si="32"/>
        <v/>
      </c>
      <c s="252" t="str">
        <f>IF($I167="","",'DEC 24'!$BZ167)</f>
        <v/>
      </c>
      <c s="253" t="str">
        <f t="shared" si="33"/>
        <v/>
      </c>
      <c s="252" t="str">
        <f t="shared" si="34"/>
        <v/>
      </c>
      <c s="252" t="str">
        <f>IF($I167="","",'DEC 24'!$CC167)</f>
        <v/>
      </c>
      <c s="253" t="str">
        <f t="shared" si="35"/>
        <v/>
      </c>
      <c s="252" t="str">
        <f t="shared" si="36"/>
        <v/>
      </c>
      <c s="252" t="str">
        <f>IF($I167="","",'DEC 24'!$CF167)</f>
        <v/>
      </c>
      <c s="253" t="str">
        <f t="shared" si="37"/>
        <v/>
      </c>
      <c s="253"/>
      <c s="306"/>
      <c s="298"/>
      <c s="298"/>
      <c s="298"/>
      <c s="254" t="str">
        <f t="shared" si="38"/>
        <v/>
      </c>
      <c s="298"/>
      <c s="298"/>
      <c s="298"/>
      <c s="298"/>
      <c s="298"/>
      <c s="298"/>
      <c s="298"/>
      <c s="298"/>
    </row>
    <row r="168" spans="1:98" ht="15.75" customHeight="1">
      <c r="A168" s="249" t="str">
        <f>IF('STUDENT DATA SHEET '!A169="","",'STUDENT DATA SHEET '!A169)</f>
        <v/>
      </c>
      <c s="229" t="str">
        <f>IFERROR(IF('STUDENT DATA SHEET '!B169="","",'STUDENT DATA SHEET '!B169),"")</f>
        <v/>
      </c>
      <c s="229" t="str">
        <f>IFERROR(IF('STUDENT DATA SHEET '!C169="","",'STUDENT DATA SHEET '!C169),"")</f>
        <v/>
      </c>
      <c s="229" t="str">
        <f>IFERROR(IF('STUDENT DATA SHEET '!D169="","",'STUDENT DATA SHEET '!D169),"")</f>
        <v/>
      </c>
      <c s="250" t="str">
        <f>IFERROR(IF('STUDENT DATA SHEET '!E169="","",'STUDENT DATA SHEET '!E169),"")</f>
        <v/>
      </c>
      <c s="251" t="str">
        <f>IFERROR(IF('STUDENT DATA SHEET '!F169="","",'STUDENT DATA SHEET '!F169),"")</f>
        <v/>
      </c>
      <c s="229" t="str">
        <f>IFERROR(IF('STUDENT DATA SHEET '!G169="","",'STUDENT DATA SHEET '!G169),"")</f>
        <v/>
      </c>
      <c s="229" t="str">
        <f>IFERROR(IF('STUDENT DATA SHEET '!H169="","",'STUDENT DATA SHEET '!H169),"")</f>
        <v/>
      </c>
      <c s="229" t="str">
        <f>IFERROR(UPPER(IF('STUDENT DATA SHEET '!I169="","",'STUDENT DATA SHEET '!I169)),"")</f>
        <v/>
      </c>
      <c s="229" t="str">
        <f>IFERROR(IF('STUDENT DATA SHEET '!J169="","",'STUDENT DATA SHEET '!J169),"")</f>
        <v/>
      </c>
      <c s="229" t="str">
        <f>IFERROR(IF('STUDENT DATA SHEET '!K169="","",'STUDENT DATA SHEET '!K169),"")</f>
        <v/>
      </c>
      <c s="229"/>
      <c s="102"/>
      <c s="102"/>
      <c s="102"/>
      <c s="102"/>
      <c s="102"/>
      <c s="102"/>
      <c s="102"/>
      <c s="102"/>
      <c s="102"/>
      <c s="102"/>
      <c s="102"/>
      <c s="102"/>
      <c s="102"/>
      <c s="102"/>
      <c s="102"/>
      <c s="102"/>
      <c s="102"/>
      <c s="102"/>
      <c s="102"/>
      <c s="102"/>
      <c s="102"/>
      <c s="102"/>
      <c s="102"/>
      <c s="102"/>
      <c s="102"/>
      <c s="102"/>
      <c s="102"/>
      <c s="102"/>
      <c s="102"/>
      <c s="102"/>
      <c s="102"/>
      <c s="102"/>
      <c s="89" t="str">
        <f>IF(B168="","",_xlfn.AGGREGATE(3,5,$B$6:B168))</f>
        <v/>
      </c>
      <c s="209"/>
      <c s="209"/>
      <c s="102"/>
      <c s="102"/>
      <c s="102"/>
      <c s="102"/>
      <c s="102"/>
      <c s="102"/>
      <c s="102"/>
      <c s="102"/>
      <c s="102"/>
      <c s="102"/>
      <c s="102"/>
      <c s="102"/>
      <c s="102"/>
      <c s="102"/>
      <c s="102"/>
      <c s="102"/>
      <c s="102"/>
      <c s="102"/>
      <c s="102"/>
      <c s="102"/>
      <c s="102"/>
      <c s="102"/>
      <c s="102"/>
      <c s="102"/>
      <c s="102"/>
      <c s="102"/>
      <c s="102"/>
      <c s="102"/>
      <c s="252" t="str">
        <f t="shared" si="32"/>
        <v/>
      </c>
      <c s="252" t="str">
        <f>IF($I168="","",'DEC 24'!$BZ168)</f>
        <v/>
      </c>
      <c s="253" t="str">
        <f t="shared" si="33"/>
        <v/>
      </c>
      <c s="252" t="str">
        <f t="shared" si="34"/>
        <v/>
      </c>
      <c s="252" t="str">
        <f>IF($I168="","",'DEC 24'!$CC168)</f>
        <v/>
      </c>
      <c s="253" t="str">
        <f t="shared" si="35"/>
        <v/>
      </c>
      <c s="252" t="str">
        <f t="shared" si="36"/>
        <v/>
      </c>
      <c s="252" t="str">
        <f>IF($I168="","",'DEC 24'!$CF168)</f>
        <v/>
      </c>
      <c s="253" t="str">
        <f t="shared" si="37"/>
        <v/>
      </c>
      <c s="253"/>
      <c s="306"/>
      <c s="298"/>
      <c s="298"/>
      <c s="298"/>
      <c s="254" t="str">
        <f t="shared" si="38"/>
        <v/>
      </c>
      <c s="298"/>
      <c s="298"/>
      <c s="298"/>
      <c s="298"/>
      <c s="298"/>
      <c s="298"/>
      <c s="298"/>
      <c s="298"/>
    </row>
    <row r="169" spans="1:98" ht="15.75" customHeight="1">
      <c r="A169" s="249" t="str">
        <f>IF('STUDENT DATA SHEET '!A170="","",'STUDENT DATA SHEET '!A170)</f>
        <v/>
      </c>
      <c s="229" t="str">
        <f>IFERROR(IF('STUDENT DATA SHEET '!B170="","",'STUDENT DATA SHEET '!B170),"")</f>
        <v/>
      </c>
      <c s="229" t="str">
        <f>IFERROR(IF('STUDENT DATA SHEET '!C170="","",'STUDENT DATA SHEET '!C170),"")</f>
        <v/>
      </c>
      <c s="229" t="str">
        <f>IFERROR(IF('STUDENT DATA SHEET '!D170="","",'STUDENT DATA SHEET '!D170),"")</f>
        <v/>
      </c>
      <c s="250" t="str">
        <f>IFERROR(IF('STUDENT DATA SHEET '!E170="","",'STUDENT DATA SHEET '!E170),"")</f>
        <v/>
      </c>
      <c s="251" t="str">
        <f>IFERROR(IF('STUDENT DATA SHEET '!F170="","",'STUDENT DATA SHEET '!F170),"")</f>
        <v/>
      </c>
      <c s="229" t="str">
        <f>IFERROR(IF('STUDENT DATA SHEET '!G170="","",'STUDENT DATA SHEET '!G170),"")</f>
        <v/>
      </c>
      <c s="229" t="str">
        <f>IFERROR(IF('STUDENT DATA SHEET '!H170="","",'STUDENT DATA SHEET '!H170),"")</f>
        <v/>
      </c>
      <c s="229" t="str">
        <f>IFERROR(UPPER(IF('STUDENT DATA SHEET '!I170="","",'STUDENT DATA SHEET '!I170)),"")</f>
        <v/>
      </c>
      <c s="229" t="str">
        <f>IFERROR(IF('STUDENT DATA SHEET '!J170="","",'STUDENT DATA SHEET '!J170),"")</f>
        <v/>
      </c>
      <c s="229" t="str">
        <f>IFERROR(IF('STUDENT DATA SHEET '!K170="","",'STUDENT DATA SHEET '!K170),"")</f>
        <v/>
      </c>
      <c s="229"/>
      <c s="102"/>
      <c s="102"/>
      <c s="102"/>
      <c s="102"/>
      <c s="102"/>
      <c s="102"/>
      <c s="102"/>
      <c s="102"/>
      <c s="102"/>
      <c s="102"/>
      <c s="102"/>
      <c s="102"/>
      <c s="102"/>
      <c s="102"/>
      <c s="102"/>
      <c s="102"/>
      <c s="102"/>
      <c s="102"/>
      <c s="102"/>
      <c s="102"/>
      <c s="102"/>
      <c s="102"/>
      <c s="102"/>
      <c s="102"/>
      <c s="102"/>
      <c s="102"/>
      <c s="102"/>
      <c s="102"/>
      <c s="102"/>
      <c s="102"/>
      <c s="102"/>
      <c s="102"/>
      <c s="89" t="str">
        <f>IF(B169="","",_xlfn.AGGREGATE(3,5,$B$6:B169))</f>
        <v/>
      </c>
      <c s="209"/>
      <c s="209"/>
      <c s="102"/>
      <c s="102"/>
      <c s="102"/>
      <c s="102"/>
      <c s="102"/>
      <c s="102"/>
      <c s="102"/>
      <c s="102"/>
      <c s="102"/>
      <c s="102"/>
      <c s="102"/>
      <c s="102"/>
      <c s="102"/>
      <c s="102"/>
      <c s="102"/>
      <c s="102"/>
      <c s="102"/>
      <c s="102"/>
      <c s="102"/>
      <c s="102"/>
      <c s="102"/>
      <c s="102"/>
      <c s="102"/>
      <c s="102"/>
      <c s="102"/>
      <c s="102"/>
      <c s="102"/>
      <c s="102"/>
      <c s="252" t="str">
        <f t="shared" si="32"/>
        <v/>
      </c>
      <c s="252" t="str">
        <f>IF($I169="","",'DEC 24'!$BZ169)</f>
        <v/>
      </c>
      <c s="253" t="str">
        <f t="shared" si="33"/>
        <v/>
      </c>
      <c s="252" t="str">
        <f t="shared" si="34"/>
        <v/>
      </c>
      <c s="252" t="str">
        <f>IF($I169="","",'DEC 24'!$CC169)</f>
        <v/>
      </c>
      <c s="253" t="str">
        <f t="shared" si="35"/>
        <v/>
      </c>
      <c s="252" t="str">
        <f t="shared" si="36"/>
        <v/>
      </c>
      <c s="252" t="str">
        <f>IF($I169="","",'DEC 24'!$CF169)</f>
        <v/>
      </c>
      <c s="253" t="str">
        <f t="shared" si="37"/>
        <v/>
      </c>
      <c s="253"/>
      <c s="306"/>
      <c s="298"/>
      <c s="298"/>
      <c s="298"/>
      <c s="254" t="str">
        <f t="shared" si="38"/>
        <v/>
      </c>
      <c s="298"/>
      <c s="298"/>
      <c s="298"/>
      <c s="298"/>
      <c s="298"/>
      <c s="298"/>
      <c s="298"/>
      <c s="298"/>
    </row>
    <row r="170" spans="1:98" ht="15.75" customHeight="1">
      <c r="A170" s="249" t="str">
        <f>IF('STUDENT DATA SHEET '!A171="","",'STUDENT DATA SHEET '!A171)</f>
        <v/>
      </c>
      <c s="229" t="str">
        <f>IFERROR(IF('STUDENT DATA SHEET '!B171="","",'STUDENT DATA SHEET '!B171),"")</f>
        <v/>
      </c>
      <c s="229" t="str">
        <f>IFERROR(IF('STUDENT DATA SHEET '!C171="","",'STUDENT DATA SHEET '!C171),"")</f>
        <v/>
      </c>
      <c s="229" t="str">
        <f>IFERROR(IF('STUDENT DATA SHEET '!D171="","",'STUDENT DATA SHEET '!D171),"")</f>
        <v/>
      </c>
      <c s="250" t="str">
        <f>IFERROR(IF('STUDENT DATA SHEET '!E171="","",'STUDENT DATA SHEET '!E171),"")</f>
        <v/>
      </c>
      <c s="251" t="str">
        <f>IFERROR(IF('STUDENT DATA SHEET '!F171="","",'STUDENT DATA SHEET '!F171),"")</f>
        <v/>
      </c>
      <c s="229" t="str">
        <f>IFERROR(IF('STUDENT DATA SHEET '!G171="","",'STUDENT DATA SHEET '!G171),"")</f>
        <v/>
      </c>
      <c s="229" t="str">
        <f>IFERROR(IF('STUDENT DATA SHEET '!H171="","",'STUDENT DATA SHEET '!H171),"")</f>
        <v/>
      </c>
      <c s="229" t="str">
        <f>IFERROR(UPPER(IF('STUDENT DATA SHEET '!I171="","",'STUDENT DATA SHEET '!I171)),"")</f>
        <v/>
      </c>
      <c s="229" t="str">
        <f>IFERROR(IF('STUDENT DATA SHEET '!J171="","",'STUDENT DATA SHEET '!J171),"")</f>
        <v/>
      </c>
      <c s="229" t="str">
        <f>IFERROR(IF('STUDENT DATA SHEET '!K171="","",'STUDENT DATA SHEET '!K171),"")</f>
        <v/>
      </c>
      <c s="229"/>
      <c s="102"/>
      <c s="102"/>
      <c s="102"/>
      <c s="102"/>
      <c s="102"/>
      <c s="102"/>
      <c s="102"/>
      <c s="102"/>
      <c s="102"/>
      <c s="102"/>
      <c s="102"/>
      <c s="102"/>
      <c s="102"/>
      <c s="102"/>
      <c s="102"/>
      <c s="102"/>
      <c s="102"/>
      <c s="102"/>
      <c s="102"/>
      <c s="102"/>
      <c s="102"/>
      <c s="102"/>
      <c s="102"/>
      <c s="102"/>
      <c s="102"/>
      <c s="102"/>
      <c s="102"/>
      <c s="102"/>
      <c s="102"/>
      <c s="102"/>
      <c s="102"/>
      <c s="102"/>
      <c s="89" t="str">
        <f>IF(B170="","",_xlfn.AGGREGATE(3,5,$B$6:B170))</f>
        <v/>
      </c>
      <c s="209"/>
      <c s="209"/>
      <c s="102"/>
      <c s="102"/>
      <c s="102"/>
      <c s="102"/>
      <c s="102"/>
      <c s="102"/>
      <c s="102"/>
      <c s="102"/>
      <c s="102"/>
      <c s="102"/>
      <c s="102"/>
      <c s="102"/>
      <c s="102"/>
      <c s="102"/>
      <c s="102"/>
      <c s="102"/>
      <c s="102"/>
      <c s="102"/>
      <c s="102"/>
      <c s="102"/>
      <c s="102"/>
      <c s="102"/>
      <c s="102"/>
      <c s="102"/>
      <c s="102"/>
      <c s="102"/>
      <c s="102"/>
      <c s="102"/>
      <c s="252" t="str">
        <f t="shared" si="32"/>
        <v/>
      </c>
      <c s="252" t="str">
        <f>IF($I170="","",'DEC 24'!$BZ170)</f>
        <v/>
      </c>
      <c s="253" t="str">
        <f t="shared" si="33"/>
        <v/>
      </c>
      <c s="252" t="str">
        <f t="shared" si="34"/>
        <v/>
      </c>
      <c s="252" t="str">
        <f>IF($I170="","",'DEC 24'!$CC170)</f>
        <v/>
      </c>
      <c s="253" t="str">
        <f t="shared" si="35"/>
        <v/>
      </c>
      <c s="252" t="str">
        <f t="shared" si="36"/>
        <v/>
      </c>
      <c s="252" t="str">
        <f>IF($I170="","",'DEC 24'!$CF170)</f>
        <v/>
      </c>
      <c s="253" t="str">
        <f t="shared" si="37"/>
        <v/>
      </c>
      <c s="253"/>
      <c s="306"/>
      <c s="298"/>
      <c s="298"/>
      <c s="298"/>
      <c s="254" t="str">
        <f t="shared" si="38"/>
        <v/>
      </c>
      <c s="298"/>
      <c s="298"/>
      <c s="298"/>
      <c s="298"/>
      <c s="298"/>
      <c s="298"/>
      <c s="298"/>
      <c s="298"/>
    </row>
    <row r="171" spans="1:98" ht="15.75" customHeight="1">
      <c r="A171" s="249" t="str">
        <f>IF('STUDENT DATA SHEET '!A172="","",'STUDENT DATA SHEET '!A172)</f>
        <v/>
      </c>
      <c s="229" t="str">
        <f>IFERROR(IF('STUDENT DATA SHEET '!B172="","",'STUDENT DATA SHEET '!B172),"")</f>
        <v/>
      </c>
      <c s="229" t="str">
        <f>IFERROR(IF('STUDENT DATA SHEET '!C172="","",'STUDENT DATA SHEET '!C172),"")</f>
        <v/>
      </c>
      <c s="229" t="str">
        <f>IFERROR(IF('STUDENT DATA SHEET '!D172="","",'STUDENT DATA SHEET '!D172),"")</f>
        <v/>
      </c>
      <c s="250" t="str">
        <f>IFERROR(IF('STUDENT DATA SHEET '!E172="","",'STUDENT DATA SHEET '!E172),"")</f>
        <v/>
      </c>
      <c s="251" t="str">
        <f>IFERROR(IF('STUDENT DATA SHEET '!F172="","",'STUDENT DATA SHEET '!F172),"")</f>
        <v/>
      </c>
      <c s="229" t="str">
        <f>IFERROR(IF('STUDENT DATA SHEET '!G172="","",'STUDENT DATA SHEET '!G172),"")</f>
        <v/>
      </c>
      <c s="229" t="str">
        <f>IFERROR(IF('STUDENT DATA SHEET '!H172="","",'STUDENT DATA SHEET '!H172),"")</f>
        <v/>
      </c>
      <c s="229" t="str">
        <f>IFERROR(UPPER(IF('STUDENT DATA SHEET '!I172="","",'STUDENT DATA SHEET '!I172)),"")</f>
        <v/>
      </c>
      <c s="229" t="str">
        <f>IFERROR(IF('STUDENT DATA SHEET '!J172="","",'STUDENT DATA SHEET '!J172),"")</f>
        <v/>
      </c>
      <c s="229" t="str">
        <f>IFERROR(IF('STUDENT DATA SHEET '!K172="","",'STUDENT DATA SHEET '!K172),"")</f>
        <v/>
      </c>
      <c s="229"/>
      <c s="102"/>
      <c s="102"/>
      <c s="102"/>
      <c s="102"/>
      <c s="102"/>
      <c s="102"/>
      <c s="102"/>
      <c s="102"/>
      <c s="102"/>
      <c s="102"/>
      <c s="102"/>
      <c s="102"/>
      <c s="102"/>
      <c s="102"/>
      <c s="102"/>
      <c s="102"/>
      <c s="102"/>
      <c s="102"/>
      <c s="102"/>
      <c s="102"/>
      <c s="102"/>
      <c s="102"/>
      <c s="102"/>
      <c s="102"/>
      <c s="102"/>
      <c s="102"/>
      <c s="102"/>
      <c s="102"/>
      <c s="102"/>
      <c s="102"/>
      <c s="102"/>
      <c s="102"/>
      <c s="89" t="str">
        <f>IF(B171="","",_xlfn.AGGREGATE(3,5,$B$6:B171))</f>
        <v/>
      </c>
      <c s="209"/>
      <c s="209"/>
      <c s="102"/>
      <c s="102"/>
      <c s="102"/>
      <c s="102"/>
      <c s="102"/>
      <c s="102"/>
      <c s="102"/>
      <c s="102"/>
      <c s="102"/>
      <c s="102"/>
      <c s="102"/>
      <c s="102"/>
      <c s="102"/>
      <c s="102"/>
      <c s="102"/>
      <c s="102"/>
      <c s="102"/>
      <c s="102"/>
      <c s="102"/>
      <c s="102"/>
      <c s="102"/>
      <c s="102"/>
      <c s="102"/>
      <c s="102"/>
      <c s="102"/>
      <c s="102"/>
      <c s="102"/>
      <c s="102"/>
      <c s="252" t="str">
        <f t="shared" si="32"/>
        <v/>
      </c>
      <c s="252" t="str">
        <f>IF($I171="","",'DEC 24'!$BZ171)</f>
        <v/>
      </c>
      <c s="253" t="str">
        <f t="shared" si="33"/>
        <v/>
      </c>
      <c s="252" t="str">
        <f t="shared" si="34"/>
        <v/>
      </c>
      <c s="252" t="str">
        <f>IF($I171="","",'DEC 24'!$CC171)</f>
        <v/>
      </c>
      <c s="253" t="str">
        <f t="shared" si="35"/>
        <v/>
      </c>
      <c s="252" t="str">
        <f t="shared" si="36"/>
        <v/>
      </c>
      <c s="252" t="str">
        <f>IF($I171="","",'DEC 24'!$CF171)</f>
        <v/>
      </c>
      <c s="253" t="str">
        <f t="shared" si="37"/>
        <v/>
      </c>
      <c s="253"/>
      <c s="306"/>
      <c s="298"/>
      <c s="298"/>
      <c s="298"/>
      <c s="254" t="str">
        <f t="shared" si="38"/>
        <v/>
      </c>
      <c s="298"/>
      <c s="298"/>
      <c s="298"/>
      <c s="298"/>
      <c s="298"/>
      <c s="298"/>
      <c s="298"/>
      <c s="298"/>
    </row>
    <row r="172" spans="1:98" ht="15.75" customHeight="1">
      <c r="A172" s="249" t="str">
        <f>IF('STUDENT DATA SHEET '!A173="","",'STUDENT DATA SHEET '!A173)</f>
        <v/>
      </c>
      <c s="229" t="str">
        <f>IFERROR(IF('STUDENT DATA SHEET '!B173="","",'STUDENT DATA SHEET '!B173),"")</f>
        <v/>
      </c>
      <c s="229" t="str">
        <f>IFERROR(IF('STUDENT DATA SHEET '!C173="","",'STUDENT DATA SHEET '!C173),"")</f>
        <v/>
      </c>
      <c s="229" t="str">
        <f>IFERROR(IF('STUDENT DATA SHEET '!D173="","",'STUDENT DATA SHEET '!D173),"")</f>
        <v/>
      </c>
      <c s="250" t="str">
        <f>IFERROR(IF('STUDENT DATA SHEET '!E173="","",'STUDENT DATA SHEET '!E173),"")</f>
        <v/>
      </c>
      <c s="251" t="str">
        <f>IFERROR(IF('STUDENT DATA SHEET '!F173="","",'STUDENT DATA SHEET '!F173),"")</f>
        <v/>
      </c>
      <c s="229" t="str">
        <f>IFERROR(IF('STUDENT DATA SHEET '!G173="","",'STUDENT DATA SHEET '!G173),"")</f>
        <v/>
      </c>
      <c s="229" t="str">
        <f>IFERROR(IF('STUDENT DATA SHEET '!H173="","",'STUDENT DATA SHEET '!H173),"")</f>
        <v/>
      </c>
      <c s="229" t="str">
        <f>IFERROR(UPPER(IF('STUDENT DATA SHEET '!I173="","",'STUDENT DATA SHEET '!I173)),"")</f>
        <v/>
      </c>
      <c s="229" t="str">
        <f>IFERROR(IF('STUDENT DATA SHEET '!J173="","",'STUDENT DATA SHEET '!J173),"")</f>
        <v/>
      </c>
      <c s="229" t="str">
        <f>IFERROR(IF('STUDENT DATA SHEET '!K173="","",'STUDENT DATA SHEET '!K173),"")</f>
        <v/>
      </c>
      <c s="229"/>
      <c s="102"/>
      <c s="102"/>
      <c s="102"/>
      <c s="102"/>
      <c s="102"/>
      <c s="102"/>
      <c s="102"/>
      <c s="102"/>
      <c s="102"/>
      <c s="102"/>
      <c s="102"/>
      <c s="102"/>
      <c s="102"/>
      <c s="102"/>
      <c s="102"/>
      <c s="102"/>
      <c s="102"/>
      <c s="102"/>
      <c s="102"/>
      <c s="102"/>
      <c s="102"/>
      <c s="102"/>
      <c s="102"/>
      <c s="102"/>
      <c s="102"/>
      <c s="102"/>
      <c s="102"/>
      <c s="102"/>
      <c s="102"/>
      <c s="102"/>
      <c s="102"/>
      <c s="102"/>
      <c s="89" t="str">
        <f>IF(B172="","",_xlfn.AGGREGATE(3,5,$B$6:B172))</f>
        <v/>
      </c>
      <c s="209"/>
      <c s="209"/>
      <c s="102"/>
      <c s="102"/>
      <c s="102"/>
      <c s="102"/>
      <c s="102"/>
      <c s="102"/>
      <c s="102"/>
      <c s="102"/>
      <c s="102"/>
      <c s="102"/>
      <c s="102"/>
      <c s="102"/>
      <c s="102"/>
      <c s="102"/>
      <c s="102"/>
      <c s="102"/>
      <c s="102"/>
      <c s="102"/>
      <c s="102"/>
      <c s="102"/>
      <c s="102"/>
      <c s="102"/>
      <c s="102"/>
      <c s="102"/>
      <c s="102"/>
      <c s="102"/>
      <c s="102"/>
      <c s="102"/>
      <c s="252" t="str">
        <f t="shared" si="32"/>
        <v/>
      </c>
      <c s="252" t="str">
        <f>IF($I172="","",'DEC 24'!$BZ172)</f>
        <v/>
      </c>
      <c s="253" t="str">
        <f t="shared" si="33"/>
        <v/>
      </c>
      <c s="252" t="str">
        <f t="shared" si="34"/>
        <v/>
      </c>
      <c s="252" t="str">
        <f>IF($I172="","",'DEC 24'!$CC172)</f>
        <v/>
      </c>
      <c s="253" t="str">
        <f t="shared" si="35"/>
        <v/>
      </c>
      <c s="252" t="str">
        <f t="shared" si="36"/>
        <v/>
      </c>
      <c s="252" t="str">
        <f>IF($I172="","",'DEC 24'!$CF172)</f>
        <v/>
      </c>
      <c s="253" t="str">
        <f t="shared" si="37"/>
        <v/>
      </c>
      <c s="253"/>
      <c s="306"/>
      <c s="298"/>
      <c s="298"/>
      <c s="298"/>
      <c s="254" t="str">
        <f t="shared" si="38"/>
        <v/>
      </c>
      <c s="298"/>
      <c s="298"/>
      <c s="298"/>
      <c s="298"/>
      <c s="298"/>
      <c s="298"/>
      <c s="298"/>
      <c s="298"/>
    </row>
    <row r="173" spans="1:98" ht="15.75" customHeight="1">
      <c r="A173" s="249" t="str">
        <f>IF('STUDENT DATA SHEET '!A174="","",'STUDENT DATA SHEET '!A174)</f>
        <v/>
      </c>
      <c s="229" t="str">
        <f>IFERROR(IF('STUDENT DATA SHEET '!B174="","",'STUDENT DATA SHEET '!B174),"")</f>
        <v/>
      </c>
      <c s="229" t="str">
        <f>IFERROR(IF('STUDENT DATA SHEET '!C174="","",'STUDENT DATA SHEET '!C174),"")</f>
        <v/>
      </c>
      <c s="229" t="str">
        <f>IFERROR(IF('STUDENT DATA SHEET '!D174="","",'STUDENT DATA SHEET '!D174),"")</f>
        <v/>
      </c>
      <c s="250" t="str">
        <f>IFERROR(IF('STUDENT DATA SHEET '!E174="","",'STUDENT DATA SHEET '!E174),"")</f>
        <v/>
      </c>
      <c s="251" t="str">
        <f>IFERROR(IF('STUDENT DATA SHEET '!F174="","",'STUDENT DATA SHEET '!F174),"")</f>
        <v/>
      </c>
      <c s="229" t="str">
        <f>IFERROR(IF('STUDENT DATA SHEET '!G174="","",'STUDENT DATA SHEET '!G174),"")</f>
        <v/>
      </c>
      <c s="229" t="str">
        <f>IFERROR(IF('STUDENT DATA SHEET '!H174="","",'STUDENT DATA SHEET '!H174),"")</f>
        <v/>
      </c>
      <c s="229" t="str">
        <f>IFERROR(UPPER(IF('STUDENT DATA SHEET '!I174="","",'STUDENT DATA SHEET '!I174)),"")</f>
        <v/>
      </c>
      <c s="229" t="str">
        <f>IFERROR(IF('STUDENT DATA SHEET '!J174="","",'STUDENT DATA SHEET '!J174),"")</f>
        <v/>
      </c>
      <c s="229" t="str">
        <f>IFERROR(IF('STUDENT DATA SHEET '!K174="","",'STUDENT DATA SHEET '!K174),"")</f>
        <v/>
      </c>
      <c s="229"/>
      <c s="102"/>
      <c s="102"/>
      <c s="102"/>
      <c s="102"/>
      <c s="102"/>
      <c s="102"/>
      <c s="102"/>
      <c s="102"/>
      <c s="102"/>
      <c s="102"/>
      <c s="102"/>
      <c s="102"/>
      <c s="102"/>
      <c s="102"/>
      <c s="102"/>
      <c s="102"/>
      <c s="102"/>
      <c s="102"/>
      <c s="102"/>
      <c s="102"/>
      <c s="102"/>
      <c s="102"/>
      <c s="102"/>
      <c s="102"/>
      <c s="102"/>
      <c s="102"/>
      <c s="102"/>
      <c s="102"/>
      <c s="102"/>
      <c s="102"/>
      <c s="102"/>
      <c s="102"/>
      <c s="89" t="str">
        <f>IF(B173="","",_xlfn.AGGREGATE(3,5,$B$6:B173))</f>
        <v/>
      </c>
      <c s="209"/>
      <c s="209"/>
      <c s="102"/>
      <c s="102"/>
      <c s="102"/>
      <c s="102"/>
      <c s="102"/>
      <c s="102"/>
      <c s="102"/>
      <c s="102"/>
      <c s="102"/>
      <c s="102"/>
      <c s="102"/>
      <c s="102"/>
      <c s="102"/>
      <c s="102"/>
      <c s="102"/>
      <c s="102"/>
      <c s="102"/>
      <c s="102"/>
      <c s="102"/>
      <c s="102"/>
      <c s="102"/>
      <c s="102"/>
      <c s="102"/>
      <c s="102"/>
      <c s="102"/>
      <c s="102"/>
      <c s="102"/>
      <c s="102"/>
      <c s="252" t="str">
        <f t="shared" si="32"/>
        <v/>
      </c>
      <c s="252" t="str">
        <f>IF($I173="","",'DEC 24'!$BZ173)</f>
        <v/>
      </c>
      <c s="253" t="str">
        <f t="shared" si="33"/>
        <v/>
      </c>
      <c s="252" t="str">
        <f t="shared" si="34"/>
        <v/>
      </c>
      <c s="252" t="str">
        <f>IF($I173="","",'DEC 24'!$CC173)</f>
        <v/>
      </c>
      <c s="253" t="str">
        <f t="shared" si="35"/>
        <v/>
      </c>
      <c s="252" t="str">
        <f t="shared" si="36"/>
        <v/>
      </c>
      <c s="252" t="str">
        <f>IF($I173="","",'DEC 24'!$CF173)</f>
        <v/>
      </c>
      <c s="253" t="str">
        <f t="shared" si="37"/>
        <v/>
      </c>
      <c s="253"/>
      <c s="306"/>
      <c s="298"/>
      <c s="298"/>
      <c s="298"/>
      <c s="254" t="str">
        <f t="shared" si="38"/>
        <v/>
      </c>
      <c s="298"/>
      <c s="298"/>
      <c s="298"/>
      <c s="298"/>
      <c s="298"/>
      <c s="298"/>
      <c s="298"/>
      <c s="298"/>
    </row>
    <row r="174" spans="1:98" ht="15.75" customHeight="1">
      <c r="A174" s="249" t="str">
        <f>IF('STUDENT DATA SHEET '!A175="","",'STUDENT DATA SHEET '!A175)</f>
        <v/>
      </c>
      <c s="229" t="str">
        <f>IFERROR(IF('STUDENT DATA SHEET '!B175="","",'STUDENT DATA SHEET '!B175),"")</f>
        <v/>
      </c>
      <c s="229" t="str">
        <f>IFERROR(IF('STUDENT DATA SHEET '!C175="","",'STUDENT DATA SHEET '!C175),"")</f>
        <v/>
      </c>
      <c s="229" t="str">
        <f>IFERROR(IF('STUDENT DATA SHEET '!D175="","",'STUDENT DATA SHEET '!D175),"")</f>
        <v/>
      </c>
      <c s="250" t="str">
        <f>IFERROR(IF('STUDENT DATA SHEET '!E175="","",'STUDENT DATA SHEET '!E175),"")</f>
        <v/>
      </c>
      <c s="251" t="str">
        <f>IFERROR(IF('STUDENT DATA SHEET '!F175="","",'STUDENT DATA SHEET '!F175),"")</f>
        <v/>
      </c>
      <c s="229" t="str">
        <f>IFERROR(IF('STUDENT DATA SHEET '!G175="","",'STUDENT DATA SHEET '!G175),"")</f>
        <v/>
      </c>
      <c s="229" t="str">
        <f>IFERROR(IF('STUDENT DATA SHEET '!H175="","",'STUDENT DATA SHEET '!H175),"")</f>
        <v/>
      </c>
      <c s="229" t="str">
        <f>IFERROR(UPPER(IF('STUDENT DATA SHEET '!I175="","",'STUDENT DATA SHEET '!I175)),"")</f>
        <v/>
      </c>
      <c s="229" t="str">
        <f>IFERROR(IF('STUDENT DATA SHEET '!J175="","",'STUDENT DATA SHEET '!J175),"")</f>
        <v/>
      </c>
      <c s="229" t="str">
        <f>IFERROR(IF('STUDENT DATA SHEET '!K175="","",'STUDENT DATA SHEET '!K175),"")</f>
        <v/>
      </c>
      <c s="229"/>
      <c s="102"/>
      <c s="102"/>
      <c s="102"/>
      <c s="102"/>
      <c s="102"/>
      <c s="102"/>
      <c s="102"/>
      <c s="102"/>
      <c s="102"/>
      <c s="102"/>
      <c s="102"/>
      <c s="102"/>
      <c s="102"/>
      <c s="102"/>
      <c s="102"/>
      <c s="102"/>
      <c s="102"/>
      <c s="102"/>
      <c s="102"/>
      <c s="102"/>
      <c s="102"/>
      <c s="102"/>
      <c s="102"/>
      <c s="102"/>
      <c s="102"/>
      <c s="102"/>
      <c s="102"/>
      <c s="102"/>
      <c s="102"/>
      <c s="102"/>
      <c s="102"/>
      <c s="102"/>
      <c s="89" t="str">
        <f>IF(B174="","",_xlfn.AGGREGATE(3,5,$B$6:B174))</f>
        <v/>
      </c>
      <c s="209"/>
      <c s="209"/>
      <c s="102"/>
      <c s="102"/>
      <c s="102"/>
      <c s="102"/>
      <c s="102"/>
      <c s="102"/>
      <c s="102"/>
      <c s="102"/>
      <c s="102"/>
      <c s="102"/>
      <c s="102"/>
      <c s="102"/>
      <c s="102"/>
      <c s="102"/>
      <c s="102"/>
      <c s="102"/>
      <c s="102"/>
      <c s="102"/>
      <c s="102"/>
      <c s="102"/>
      <c s="102"/>
      <c s="102"/>
      <c s="102"/>
      <c s="102"/>
      <c s="102"/>
      <c s="102"/>
      <c s="102"/>
      <c s="102"/>
      <c s="252" t="str">
        <f t="shared" si="32"/>
        <v/>
      </c>
      <c s="252" t="str">
        <f>IF($I174="","",'DEC 24'!$BZ174)</f>
        <v/>
      </c>
      <c s="253" t="str">
        <f t="shared" si="33"/>
        <v/>
      </c>
      <c s="252" t="str">
        <f t="shared" si="34"/>
        <v/>
      </c>
      <c s="252" t="str">
        <f>IF($I174="","",'DEC 24'!$CC174)</f>
        <v/>
      </c>
      <c s="253" t="str">
        <f t="shared" si="35"/>
        <v/>
      </c>
      <c s="252" t="str">
        <f t="shared" si="36"/>
        <v/>
      </c>
      <c s="252" t="str">
        <f>IF($I174="","",'DEC 24'!$CF174)</f>
        <v/>
      </c>
      <c s="253" t="str">
        <f t="shared" si="37"/>
        <v/>
      </c>
      <c s="253"/>
      <c s="306"/>
      <c s="298"/>
      <c s="298"/>
      <c s="298"/>
      <c s="254" t="str">
        <f t="shared" si="38"/>
        <v/>
      </c>
      <c s="298"/>
      <c s="298"/>
      <c s="298"/>
      <c s="298"/>
      <c s="298"/>
      <c s="298"/>
      <c s="298"/>
      <c s="298"/>
    </row>
    <row r="175" spans="1:98" ht="15.75" customHeight="1">
      <c r="A175" s="249" t="str">
        <f>IF('STUDENT DATA SHEET '!A176="","",'STUDENT DATA SHEET '!A176)</f>
        <v/>
      </c>
      <c s="229" t="str">
        <f>IFERROR(IF('STUDENT DATA SHEET '!B176="","",'STUDENT DATA SHEET '!B176),"")</f>
        <v/>
      </c>
      <c s="229" t="str">
        <f>IFERROR(IF('STUDENT DATA SHEET '!C176="","",'STUDENT DATA SHEET '!C176),"")</f>
        <v/>
      </c>
      <c s="229" t="str">
        <f>IFERROR(IF('STUDENT DATA SHEET '!D176="","",'STUDENT DATA SHEET '!D176),"")</f>
        <v/>
      </c>
      <c s="250" t="str">
        <f>IFERROR(IF('STUDENT DATA SHEET '!E176="","",'STUDENT DATA SHEET '!E176),"")</f>
        <v/>
      </c>
      <c s="251" t="str">
        <f>IFERROR(IF('STUDENT DATA SHEET '!F176="","",'STUDENT DATA SHEET '!F176),"")</f>
        <v/>
      </c>
      <c s="229" t="str">
        <f>IFERROR(IF('STUDENT DATA SHEET '!G176="","",'STUDENT DATA SHEET '!G176),"")</f>
        <v/>
      </c>
      <c s="229" t="str">
        <f>IFERROR(IF('STUDENT DATA SHEET '!H176="","",'STUDENT DATA SHEET '!H176),"")</f>
        <v/>
      </c>
      <c s="229" t="str">
        <f>IFERROR(UPPER(IF('STUDENT DATA SHEET '!I176="","",'STUDENT DATA SHEET '!I176)),"")</f>
        <v/>
      </c>
      <c s="229" t="str">
        <f>IFERROR(IF('STUDENT DATA SHEET '!J176="","",'STUDENT DATA SHEET '!J176),"")</f>
        <v/>
      </c>
      <c s="229" t="str">
        <f>IFERROR(IF('STUDENT DATA SHEET '!K176="","",'STUDENT DATA SHEET '!K176),"")</f>
        <v/>
      </c>
      <c s="229"/>
      <c s="102"/>
      <c s="102"/>
      <c s="102"/>
      <c s="102"/>
      <c s="102"/>
      <c s="102"/>
      <c s="102"/>
      <c s="102"/>
      <c s="102"/>
      <c s="102"/>
      <c s="102"/>
      <c s="102"/>
      <c s="102"/>
      <c s="102"/>
      <c s="102"/>
      <c s="102"/>
      <c s="102"/>
      <c s="102"/>
      <c s="102"/>
      <c s="102"/>
      <c s="102"/>
      <c s="102"/>
      <c s="102"/>
      <c s="102"/>
      <c s="102"/>
      <c s="102"/>
      <c s="102"/>
      <c s="102"/>
      <c s="102"/>
      <c s="102"/>
      <c s="102"/>
      <c s="102"/>
      <c s="89" t="str">
        <f>IF(B175="","",_xlfn.AGGREGATE(3,5,$B$6:B175))</f>
        <v/>
      </c>
      <c s="209"/>
      <c s="209"/>
      <c s="102"/>
      <c s="102"/>
      <c s="102"/>
      <c s="102"/>
      <c s="102"/>
      <c s="102"/>
      <c s="102"/>
      <c s="102"/>
      <c s="102"/>
      <c s="102"/>
      <c s="102"/>
      <c s="102"/>
      <c s="102"/>
      <c s="102"/>
      <c s="102"/>
      <c s="102"/>
      <c s="102"/>
      <c s="102"/>
      <c s="102"/>
      <c s="102"/>
      <c s="102"/>
      <c s="102"/>
      <c s="102"/>
      <c s="102"/>
      <c s="102"/>
      <c s="102"/>
      <c s="102"/>
      <c s="102"/>
      <c s="252" t="str">
        <f t="shared" si="32"/>
        <v/>
      </c>
      <c s="252" t="str">
        <f>IF($I175="","",'DEC 24'!$BZ175)</f>
        <v/>
      </c>
      <c s="253" t="str">
        <f t="shared" si="33"/>
        <v/>
      </c>
      <c s="252" t="str">
        <f t="shared" si="34"/>
        <v/>
      </c>
      <c s="252" t="str">
        <f>IF($I175="","",'DEC 24'!$CC175)</f>
        <v/>
      </c>
      <c s="253" t="str">
        <f t="shared" si="35"/>
        <v/>
      </c>
      <c s="252" t="str">
        <f t="shared" si="36"/>
        <v/>
      </c>
      <c s="252" t="str">
        <f>IF($I175="","",'DEC 24'!$CF175)</f>
        <v/>
      </c>
      <c s="253" t="str">
        <f t="shared" si="37"/>
        <v/>
      </c>
      <c s="253"/>
      <c s="306"/>
      <c s="298"/>
      <c s="298"/>
      <c s="298"/>
      <c s="254" t="str">
        <f t="shared" si="38"/>
        <v/>
      </c>
      <c s="298"/>
      <c s="298"/>
      <c s="298"/>
      <c s="298"/>
      <c s="298"/>
      <c s="298"/>
      <c s="298"/>
      <c s="298"/>
    </row>
    <row r="176" spans="1:98" ht="15.75" customHeight="1">
      <c r="A176" s="249" t="str">
        <f>IF('STUDENT DATA SHEET '!A177="","",'STUDENT DATA SHEET '!A177)</f>
        <v/>
      </c>
      <c s="229" t="str">
        <f>IFERROR(IF('STUDENT DATA SHEET '!B177="","",'STUDENT DATA SHEET '!B177),"")</f>
        <v/>
      </c>
      <c s="229" t="str">
        <f>IFERROR(IF('STUDENT DATA SHEET '!C177="","",'STUDENT DATA SHEET '!C177),"")</f>
        <v/>
      </c>
      <c s="229" t="str">
        <f>IFERROR(IF('STUDENT DATA SHEET '!D177="","",'STUDENT DATA SHEET '!D177),"")</f>
        <v/>
      </c>
      <c s="250" t="str">
        <f>IFERROR(IF('STUDENT DATA SHEET '!E177="","",'STUDENT DATA SHEET '!E177),"")</f>
        <v/>
      </c>
      <c s="251" t="str">
        <f>IFERROR(IF('STUDENT DATA SHEET '!F177="","",'STUDENT DATA SHEET '!F177),"")</f>
        <v/>
      </c>
      <c s="229" t="str">
        <f>IFERROR(IF('STUDENT DATA SHEET '!G177="","",'STUDENT DATA SHEET '!G177),"")</f>
        <v/>
      </c>
      <c s="229" t="str">
        <f>IFERROR(IF('STUDENT DATA SHEET '!H177="","",'STUDENT DATA SHEET '!H177),"")</f>
        <v/>
      </c>
      <c s="229" t="str">
        <f>IFERROR(UPPER(IF('STUDENT DATA SHEET '!I177="","",'STUDENT DATA SHEET '!I177)),"")</f>
        <v/>
      </c>
      <c s="229" t="str">
        <f>IFERROR(IF('STUDENT DATA SHEET '!J177="","",'STUDENT DATA SHEET '!J177),"")</f>
        <v/>
      </c>
      <c s="229" t="str">
        <f>IFERROR(IF('STUDENT DATA SHEET '!K177="","",'STUDENT DATA SHEET '!K177),"")</f>
        <v/>
      </c>
      <c s="229"/>
      <c s="102"/>
      <c s="102"/>
      <c s="102"/>
      <c s="102"/>
      <c s="102"/>
      <c s="102"/>
      <c s="102"/>
      <c s="102"/>
      <c s="102"/>
      <c s="102"/>
      <c s="102"/>
      <c s="102"/>
      <c s="102"/>
      <c s="102"/>
      <c s="102"/>
      <c s="102"/>
      <c s="102"/>
      <c s="102"/>
      <c s="102"/>
      <c s="102"/>
      <c s="102"/>
      <c s="102"/>
      <c s="102"/>
      <c s="102"/>
      <c s="102"/>
      <c s="102"/>
      <c s="102"/>
      <c s="102"/>
      <c s="102"/>
      <c s="102"/>
      <c s="102"/>
      <c s="102"/>
      <c s="89" t="str">
        <f>IF(B176="","",_xlfn.AGGREGATE(3,5,$B$6:B176))</f>
        <v/>
      </c>
      <c s="209"/>
      <c s="209"/>
      <c s="102"/>
      <c s="102"/>
      <c s="102"/>
      <c s="102"/>
      <c s="102"/>
      <c s="102"/>
      <c s="102"/>
      <c s="102"/>
      <c s="102"/>
      <c s="102"/>
      <c s="102"/>
      <c s="102"/>
      <c s="102"/>
      <c s="102"/>
      <c s="102"/>
      <c s="102"/>
      <c s="102"/>
      <c s="102"/>
      <c s="102"/>
      <c s="102"/>
      <c s="102"/>
      <c s="102"/>
      <c s="102"/>
      <c s="102"/>
      <c s="102"/>
      <c s="102"/>
      <c s="102"/>
      <c s="102"/>
      <c s="252" t="str">
        <f t="shared" si="32"/>
        <v/>
      </c>
      <c s="252" t="str">
        <f>IF($I176="","",'DEC 24'!$BZ176)</f>
        <v/>
      </c>
      <c s="253" t="str">
        <f t="shared" si="33"/>
        <v/>
      </c>
      <c s="252" t="str">
        <f t="shared" si="34"/>
        <v/>
      </c>
      <c s="252" t="str">
        <f>IF($I176="","",'DEC 24'!$CC176)</f>
        <v/>
      </c>
      <c s="253" t="str">
        <f t="shared" si="35"/>
        <v/>
      </c>
      <c s="252" t="str">
        <f t="shared" si="36"/>
        <v/>
      </c>
      <c s="252" t="str">
        <f>IF($I176="","",'DEC 24'!$CF176)</f>
        <v/>
      </c>
      <c s="253" t="str">
        <f t="shared" si="37"/>
        <v/>
      </c>
      <c s="253"/>
      <c s="306"/>
      <c s="298"/>
      <c s="298"/>
      <c s="298"/>
      <c s="254" t="str">
        <f t="shared" si="38"/>
        <v/>
      </c>
      <c s="298"/>
      <c s="298"/>
      <c s="298"/>
      <c s="298"/>
      <c s="298"/>
      <c s="298"/>
      <c s="298"/>
      <c s="298"/>
    </row>
    <row r="177" spans="1:98" ht="15.75" customHeight="1">
      <c r="A177" s="249" t="str">
        <f>IF('STUDENT DATA SHEET '!A178="","",'STUDENT DATA SHEET '!A178)</f>
        <v/>
      </c>
      <c s="229" t="str">
        <f>IFERROR(IF('STUDENT DATA SHEET '!B178="","",'STUDENT DATA SHEET '!B178),"")</f>
        <v/>
      </c>
      <c s="229" t="str">
        <f>IFERROR(IF('STUDENT DATA SHEET '!C178="","",'STUDENT DATA SHEET '!C178),"")</f>
        <v/>
      </c>
      <c s="229" t="str">
        <f>IFERROR(IF('STUDENT DATA SHEET '!D178="","",'STUDENT DATA SHEET '!D178),"")</f>
        <v/>
      </c>
      <c s="250" t="str">
        <f>IFERROR(IF('STUDENT DATA SHEET '!E178="","",'STUDENT DATA SHEET '!E178),"")</f>
        <v/>
      </c>
      <c s="251" t="str">
        <f>IFERROR(IF('STUDENT DATA SHEET '!F178="","",'STUDENT DATA SHEET '!F178),"")</f>
        <v/>
      </c>
      <c s="229" t="str">
        <f>IFERROR(IF('STUDENT DATA SHEET '!G178="","",'STUDENT DATA SHEET '!G178),"")</f>
        <v/>
      </c>
      <c s="229" t="str">
        <f>IFERROR(IF('STUDENT DATA SHEET '!H178="","",'STUDENT DATA SHEET '!H178),"")</f>
        <v/>
      </c>
      <c s="229" t="str">
        <f>IFERROR(UPPER(IF('STUDENT DATA SHEET '!I178="","",'STUDENT DATA SHEET '!I178)),"")</f>
        <v/>
      </c>
      <c s="229" t="str">
        <f>IFERROR(IF('STUDENT DATA SHEET '!J178="","",'STUDENT DATA SHEET '!J178),"")</f>
        <v/>
      </c>
      <c s="229" t="str">
        <f>IFERROR(IF('STUDENT DATA SHEET '!K178="","",'STUDENT DATA SHEET '!K178),"")</f>
        <v/>
      </c>
      <c s="229"/>
      <c s="102"/>
      <c s="102"/>
      <c s="102"/>
      <c s="102"/>
      <c s="102"/>
      <c s="102"/>
      <c s="102"/>
      <c s="102"/>
      <c s="102"/>
      <c s="102"/>
      <c s="102"/>
      <c s="102"/>
      <c s="102"/>
      <c s="102"/>
      <c s="102"/>
      <c s="102"/>
      <c s="102"/>
      <c s="102"/>
      <c s="102"/>
      <c s="102"/>
      <c s="102"/>
      <c s="102"/>
      <c s="102"/>
      <c s="102"/>
      <c s="102"/>
      <c s="102"/>
      <c s="102"/>
      <c s="102"/>
      <c s="102"/>
      <c s="102"/>
      <c s="102"/>
      <c s="102"/>
      <c s="89" t="str">
        <f>IF(B177="","",_xlfn.AGGREGATE(3,5,$B$6:B177))</f>
        <v/>
      </c>
      <c s="209"/>
      <c s="209"/>
      <c s="102"/>
      <c s="102"/>
      <c s="102"/>
      <c s="102"/>
      <c s="102"/>
      <c s="102"/>
      <c s="102"/>
      <c s="102"/>
      <c s="102"/>
      <c s="102"/>
      <c s="102"/>
      <c s="102"/>
      <c s="102"/>
      <c s="102"/>
      <c s="102"/>
      <c s="102"/>
      <c s="102"/>
      <c s="102"/>
      <c s="102"/>
      <c s="102"/>
      <c s="102"/>
      <c s="102"/>
      <c s="102"/>
      <c s="102"/>
      <c s="102"/>
      <c s="102"/>
      <c s="102"/>
      <c s="102"/>
      <c s="252" t="str">
        <f t="shared" si="32"/>
        <v/>
      </c>
      <c s="252" t="str">
        <f>IF($I177="","",'DEC 24'!$BZ177)</f>
        <v/>
      </c>
      <c s="253" t="str">
        <f t="shared" si="33"/>
        <v/>
      </c>
      <c s="252" t="str">
        <f t="shared" si="34"/>
        <v/>
      </c>
      <c s="252" t="str">
        <f>IF($I177="","",'DEC 24'!$CC177)</f>
        <v/>
      </c>
      <c s="253" t="str">
        <f t="shared" si="35"/>
        <v/>
      </c>
      <c s="252" t="str">
        <f t="shared" si="36"/>
        <v/>
      </c>
      <c s="252" t="str">
        <f>IF($I177="","",'DEC 24'!$CF177)</f>
        <v/>
      </c>
      <c s="253" t="str">
        <f t="shared" si="37"/>
        <v/>
      </c>
      <c s="253"/>
      <c s="306"/>
      <c s="298"/>
      <c s="298"/>
      <c s="298"/>
      <c s="254" t="str">
        <f t="shared" si="38"/>
        <v/>
      </c>
      <c s="298"/>
      <c s="298"/>
      <c s="298"/>
      <c s="298"/>
      <c s="298"/>
      <c s="298"/>
      <c s="298"/>
      <c s="298"/>
    </row>
    <row r="178" spans="1:98" ht="15.75" customHeight="1">
      <c r="A178" s="249" t="str">
        <f>IF('STUDENT DATA SHEET '!A179="","",'STUDENT DATA SHEET '!A179)</f>
        <v/>
      </c>
      <c s="229" t="str">
        <f>IFERROR(IF('STUDENT DATA SHEET '!B179="","",'STUDENT DATA SHEET '!B179),"")</f>
        <v/>
      </c>
      <c s="229" t="str">
        <f>IFERROR(IF('STUDENT DATA SHEET '!C179="","",'STUDENT DATA SHEET '!C179),"")</f>
        <v/>
      </c>
      <c s="229" t="str">
        <f>IFERROR(IF('STUDENT DATA SHEET '!D179="","",'STUDENT DATA SHEET '!D179),"")</f>
        <v/>
      </c>
      <c s="250" t="str">
        <f>IFERROR(IF('STUDENT DATA SHEET '!E179="","",'STUDENT DATA SHEET '!E179),"")</f>
        <v/>
      </c>
      <c s="251" t="str">
        <f>IFERROR(IF('STUDENT DATA SHEET '!F179="","",'STUDENT DATA SHEET '!F179),"")</f>
        <v/>
      </c>
      <c s="229" t="str">
        <f>IFERROR(IF('STUDENT DATA SHEET '!G179="","",'STUDENT DATA SHEET '!G179),"")</f>
        <v/>
      </c>
      <c s="229" t="str">
        <f>IFERROR(IF('STUDENT DATA SHEET '!H179="","",'STUDENT DATA SHEET '!H179),"")</f>
        <v/>
      </c>
      <c s="229" t="str">
        <f>IFERROR(UPPER(IF('STUDENT DATA SHEET '!I179="","",'STUDENT DATA SHEET '!I179)),"")</f>
        <v/>
      </c>
      <c s="229" t="str">
        <f>IFERROR(IF('STUDENT DATA SHEET '!J179="","",'STUDENT DATA SHEET '!J179),"")</f>
        <v/>
      </c>
      <c s="229" t="str">
        <f>IFERROR(IF('STUDENT DATA SHEET '!K179="","",'STUDENT DATA SHEET '!K179),"")</f>
        <v/>
      </c>
      <c s="229"/>
      <c s="102"/>
      <c s="102"/>
      <c s="102"/>
      <c s="102"/>
      <c s="102"/>
      <c s="102"/>
      <c s="102"/>
      <c s="102"/>
      <c s="102"/>
      <c s="102"/>
      <c s="102"/>
      <c s="102"/>
      <c s="102"/>
      <c s="102"/>
      <c s="102"/>
      <c s="102"/>
      <c s="102"/>
      <c s="102"/>
      <c s="102"/>
      <c s="102"/>
      <c s="102"/>
      <c s="102"/>
      <c s="102"/>
      <c s="102"/>
      <c s="102"/>
      <c s="102"/>
      <c s="102"/>
      <c s="102"/>
      <c s="102"/>
      <c s="102"/>
      <c s="102"/>
      <c s="102"/>
      <c s="89" t="str">
        <f>IF(B178="","",_xlfn.AGGREGATE(3,5,$B$6:B178))</f>
        <v/>
      </c>
      <c s="209"/>
      <c s="209"/>
      <c s="102"/>
      <c s="102"/>
      <c s="102"/>
      <c s="102"/>
      <c s="102"/>
      <c s="102"/>
      <c s="102"/>
      <c s="102"/>
      <c s="102"/>
      <c s="102"/>
      <c s="102"/>
      <c s="102"/>
      <c s="102"/>
      <c s="102"/>
      <c s="102"/>
      <c s="102"/>
      <c s="102"/>
      <c s="102"/>
      <c s="102"/>
      <c s="102"/>
      <c s="102"/>
      <c s="102"/>
      <c s="102"/>
      <c s="102"/>
      <c s="102"/>
      <c s="102"/>
      <c s="102"/>
      <c s="102"/>
      <c s="252" t="str">
        <f t="shared" si="32"/>
        <v/>
      </c>
      <c s="252" t="str">
        <f>IF($I178="","",'DEC 24'!$BZ178)</f>
        <v/>
      </c>
      <c s="253" t="str">
        <f t="shared" si="33"/>
        <v/>
      </c>
      <c s="252" t="str">
        <f t="shared" si="34"/>
        <v/>
      </c>
      <c s="252" t="str">
        <f>IF($I178="","",'DEC 24'!$CC178)</f>
        <v/>
      </c>
      <c s="253" t="str">
        <f t="shared" si="35"/>
        <v/>
      </c>
      <c s="252" t="str">
        <f t="shared" si="36"/>
        <v/>
      </c>
      <c s="252" t="str">
        <f>IF($I178="","",'DEC 24'!$CF178)</f>
        <v/>
      </c>
      <c s="253" t="str">
        <f t="shared" si="37"/>
        <v/>
      </c>
      <c s="253"/>
      <c s="306"/>
      <c s="298"/>
      <c s="298"/>
      <c s="298"/>
      <c s="254" t="str">
        <f t="shared" si="38"/>
        <v/>
      </c>
      <c s="298"/>
      <c s="298"/>
      <c s="298"/>
      <c s="298"/>
      <c s="298"/>
      <c s="298"/>
      <c s="298"/>
      <c s="298"/>
    </row>
    <row r="179" spans="1:98" ht="15.75" customHeight="1">
      <c r="A179" s="249" t="str">
        <f>IF('STUDENT DATA SHEET '!A180="","",'STUDENT DATA SHEET '!A180)</f>
        <v/>
      </c>
      <c s="229" t="str">
        <f>IFERROR(IF('STUDENT DATA SHEET '!B180="","",'STUDENT DATA SHEET '!B180),"")</f>
        <v/>
      </c>
      <c s="229" t="str">
        <f>IFERROR(IF('STUDENT DATA SHEET '!C180="","",'STUDENT DATA SHEET '!C180),"")</f>
        <v/>
      </c>
      <c s="229" t="str">
        <f>IFERROR(IF('STUDENT DATA SHEET '!D180="","",'STUDENT DATA SHEET '!D180),"")</f>
        <v/>
      </c>
      <c s="250" t="str">
        <f>IFERROR(IF('STUDENT DATA SHEET '!E180="","",'STUDENT DATA SHEET '!E180),"")</f>
        <v/>
      </c>
      <c s="251" t="str">
        <f>IFERROR(IF('STUDENT DATA SHEET '!F180="","",'STUDENT DATA SHEET '!F180),"")</f>
        <v/>
      </c>
      <c s="229" t="str">
        <f>IFERROR(IF('STUDENT DATA SHEET '!G180="","",'STUDENT DATA SHEET '!G180),"")</f>
        <v/>
      </c>
      <c s="229" t="str">
        <f>IFERROR(IF('STUDENT DATA SHEET '!H180="","",'STUDENT DATA SHEET '!H180),"")</f>
        <v/>
      </c>
      <c s="229" t="str">
        <f>IFERROR(UPPER(IF('STUDENT DATA SHEET '!I180="","",'STUDENT DATA SHEET '!I180)),"")</f>
        <v/>
      </c>
      <c s="229" t="str">
        <f>IFERROR(IF('STUDENT DATA SHEET '!J180="","",'STUDENT DATA SHEET '!J180),"")</f>
        <v/>
      </c>
      <c s="229" t="str">
        <f>IFERROR(IF('STUDENT DATA SHEET '!K180="","",'STUDENT DATA SHEET '!K180),"")</f>
        <v/>
      </c>
      <c s="229"/>
      <c s="102"/>
      <c s="102"/>
      <c s="102"/>
      <c s="102"/>
      <c s="102"/>
      <c s="102"/>
      <c s="102"/>
      <c s="102"/>
      <c s="102"/>
      <c s="102"/>
      <c s="102"/>
      <c s="102"/>
      <c s="102"/>
      <c s="102"/>
      <c s="102"/>
      <c s="102"/>
      <c s="102"/>
      <c s="102"/>
      <c s="102"/>
      <c s="102"/>
      <c s="102"/>
      <c s="102"/>
      <c s="102"/>
      <c s="102"/>
      <c s="102"/>
      <c s="102"/>
      <c s="102"/>
      <c s="102"/>
      <c s="102"/>
      <c s="102"/>
      <c s="102"/>
      <c s="102"/>
      <c s="89" t="str">
        <f>IF(B179="","",_xlfn.AGGREGATE(3,5,$B$6:B179))</f>
        <v/>
      </c>
      <c s="209"/>
      <c s="209"/>
      <c s="102"/>
      <c s="102"/>
      <c s="102"/>
      <c s="102"/>
      <c s="102"/>
      <c s="102"/>
      <c s="102"/>
      <c s="102"/>
      <c s="102"/>
      <c s="102"/>
      <c s="102"/>
      <c s="102"/>
      <c s="102"/>
      <c s="102"/>
      <c s="102"/>
      <c s="102"/>
      <c s="102"/>
      <c s="102"/>
      <c s="102"/>
      <c s="102"/>
      <c s="102"/>
      <c s="102"/>
      <c s="102"/>
      <c s="102"/>
      <c s="102"/>
      <c s="102"/>
      <c s="102"/>
      <c s="102"/>
      <c s="252" t="str">
        <f t="shared" si="32"/>
        <v/>
      </c>
      <c s="252" t="str">
        <f>IF($I179="","",'DEC 24'!$BZ179)</f>
        <v/>
      </c>
      <c s="253" t="str">
        <f t="shared" si="33"/>
        <v/>
      </c>
      <c s="252" t="str">
        <f t="shared" si="34"/>
        <v/>
      </c>
      <c s="252" t="str">
        <f>IF($I179="","",'DEC 24'!$CC179)</f>
        <v/>
      </c>
      <c s="253" t="str">
        <f t="shared" si="35"/>
        <v/>
      </c>
      <c s="252" t="str">
        <f t="shared" si="36"/>
        <v/>
      </c>
      <c s="252" t="str">
        <f>IF($I179="","",'DEC 24'!$CF179)</f>
        <v/>
      </c>
      <c s="253" t="str">
        <f t="shared" si="37"/>
        <v/>
      </c>
      <c s="253"/>
      <c s="306"/>
      <c s="298"/>
      <c s="298"/>
      <c s="298"/>
      <c s="254" t="str">
        <f t="shared" si="38"/>
        <v/>
      </c>
      <c s="298"/>
      <c s="298"/>
      <c s="298"/>
      <c s="298"/>
      <c s="298"/>
      <c s="298"/>
      <c s="298"/>
      <c s="298"/>
    </row>
    <row r="180" spans="1:98" ht="15.75" customHeight="1">
      <c r="A180" s="249" t="str">
        <f>IF('STUDENT DATA SHEET '!A181="","",'STUDENT DATA SHEET '!A181)</f>
        <v/>
      </c>
      <c s="229" t="str">
        <f>IFERROR(IF('STUDENT DATA SHEET '!B181="","",'STUDENT DATA SHEET '!B181),"")</f>
        <v/>
      </c>
      <c s="229" t="str">
        <f>IFERROR(IF('STUDENT DATA SHEET '!C181="","",'STUDENT DATA SHEET '!C181),"")</f>
        <v/>
      </c>
      <c s="229" t="str">
        <f>IFERROR(IF('STUDENT DATA SHEET '!D181="","",'STUDENT DATA SHEET '!D181),"")</f>
        <v/>
      </c>
      <c s="250" t="str">
        <f>IFERROR(IF('STUDENT DATA SHEET '!E181="","",'STUDENT DATA SHEET '!E181),"")</f>
        <v/>
      </c>
      <c s="251" t="str">
        <f>IFERROR(IF('STUDENT DATA SHEET '!F181="","",'STUDENT DATA SHEET '!F181),"")</f>
        <v/>
      </c>
      <c s="229" t="str">
        <f>IFERROR(IF('STUDENT DATA SHEET '!G181="","",'STUDENT DATA SHEET '!G181),"")</f>
        <v/>
      </c>
      <c s="229" t="str">
        <f>IFERROR(IF('STUDENT DATA SHEET '!H181="","",'STUDENT DATA SHEET '!H181),"")</f>
        <v/>
      </c>
      <c s="229" t="str">
        <f>IFERROR(UPPER(IF('STUDENT DATA SHEET '!I181="","",'STUDENT DATA SHEET '!I181)),"")</f>
        <v/>
      </c>
      <c s="229" t="str">
        <f>IFERROR(IF('STUDENT DATA SHEET '!J181="","",'STUDENT DATA SHEET '!J181),"")</f>
        <v/>
      </c>
      <c s="229" t="str">
        <f>IFERROR(IF('STUDENT DATA SHEET '!K181="","",'STUDENT DATA SHEET '!K181),"")</f>
        <v/>
      </c>
      <c s="229"/>
      <c s="102"/>
      <c s="102"/>
      <c s="102"/>
      <c s="102"/>
      <c s="102"/>
      <c s="102"/>
      <c s="102"/>
      <c s="102"/>
      <c s="102"/>
      <c s="102"/>
      <c s="102"/>
      <c s="102"/>
      <c s="102"/>
      <c s="102"/>
      <c s="102"/>
      <c s="102"/>
      <c s="102"/>
      <c s="102"/>
      <c s="102"/>
      <c s="102"/>
      <c s="102"/>
      <c s="102"/>
      <c s="102"/>
      <c s="102"/>
      <c s="102"/>
      <c s="102"/>
      <c s="102"/>
      <c s="102"/>
      <c s="102"/>
      <c s="102"/>
      <c s="102"/>
      <c s="102"/>
      <c s="89" t="str">
        <f>IF(B180="","",_xlfn.AGGREGATE(3,5,$B$6:B180))</f>
        <v/>
      </c>
      <c s="209"/>
      <c s="209"/>
      <c s="102"/>
      <c s="102"/>
      <c s="102"/>
      <c s="102"/>
      <c s="102"/>
      <c s="102"/>
      <c s="102"/>
      <c s="102"/>
      <c s="102"/>
      <c s="102"/>
      <c s="102"/>
      <c s="102"/>
      <c s="102"/>
      <c s="102"/>
      <c s="102"/>
      <c s="102"/>
      <c s="102"/>
      <c s="102"/>
      <c s="102"/>
      <c s="102"/>
      <c s="102"/>
      <c s="102"/>
      <c s="102"/>
      <c s="102"/>
      <c s="102"/>
      <c s="102"/>
      <c s="102"/>
      <c s="102"/>
      <c s="252" t="str">
        <f t="shared" si="32"/>
        <v/>
      </c>
      <c s="252" t="str">
        <f>IF($I180="","",'DEC 24'!$BZ180)</f>
        <v/>
      </c>
      <c s="253" t="str">
        <f t="shared" si="33"/>
        <v/>
      </c>
      <c s="252" t="str">
        <f t="shared" si="34"/>
        <v/>
      </c>
      <c s="252" t="str">
        <f>IF($I180="","",'DEC 24'!$CC180)</f>
        <v/>
      </c>
      <c s="253" t="str">
        <f t="shared" si="35"/>
        <v/>
      </c>
      <c s="252" t="str">
        <f t="shared" si="36"/>
        <v/>
      </c>
      <c s="252" t="str">
        <f>IF($I180="","",'DEC 24'!$CF180)</f>
        <v/>
      </c>
      <c s="253" t="str">
        <f t="shared" si="37"/>
        <v/>
      </c>
      <c s="253"/>
      <c s="306"/>
      <c s="298"/>
      <c s="298"/>
      <c s="298"/>
      <c s="254" t="str">
        <f t="shared" si="38"/>
        <v/>
      </c>
      <c s="298"/>
      <c s="298"/>
      <c s="298"/>
      <c s="298"/>
      <c s="298"/>
      <c s="298"/>
      <c s="298"/>
      <c s="298"/>
    </row>
    <row r="181" spans="1:98" ht="15.75" customHeight="1">
      <c r="A181" s="249" t="str">
        <f>IF('STUDENT DATA SHEET '!A182="","",'STUDENT DATA SHEET '!A182)</f>
        <v/>
      </c>
      <c s="229" t="str">
        <f>IFERROR(IF('STUDENT DATA SHEET '!B182="","",'STUDENT DATA SHEET '!B182),"")</f>
        <v/>
      </c>
      <c s="229" t="str">
        <f>IFERROR(IF('STUDENT DATA SHEET '!C182="","",'STUDENT DATA SHEET '!C182),"")</f>
        <v/>
      </c>
      <c s="229" t="str">
        <f>IFERROR(IF('STUDENT DATA SHEET '!D182="","",'STUDENT DATA SHEET '!D182),"")</f>
        <v/>
      </c>
      <c s="250" t="str">
        <f>IFERROR(IF('STUDENT DATA SHEET '!E182="","",'STUDENT DATA SHEET '!E182),"")</f>
        <v/>
      </c>
      <c s="251" t="str">
        <f>IFERROR(IF('STUDENT DATA SHEET '!F182="","",'STUDENT DATA SHEET '!F182),"")</f>
        <v/>
      </c>
      <c s="229" t="str">
        <f>IFERROR(IF('STUDENT DATA SHEET '!G182="","",'STUDENT DATA SHEET '!G182),"")</f>
        <v/>
      </c>
      <c s="229" t="str">
        <f>IFERROR(IF('STUDENT DATA SHEET '!H182="","",'STUDENT DATA SHEET '!H182),"")</f>
        <v/>
      </c>
      <c s="229" t="str">
        <f>IFERROR(UPPER(IF('STUDENT DATA SHEET '!I182="","",'STUDENT DATA SHEET '!I182)),"")</f>
        <v/>
      </c>
      <c s="229" t="str">
        <f>IFERROR(IF('STUDENT DATA SHEET '!J182="","",'STUDENT DATA SHEET '!J182),"")</f>
        <v/>
      </c>
      <c s="229" t="str">
        <f>IFERROR(IF('STUDENT DATA SHEET '!K182="","",'STUDENT DATA SHEET '!K182),"")</f>
        <v/>
      </c>
      <c s="229"/>
      <c s="102"/>
      <c s="102"/>
      <c s="102"/>
      <c s="102"/>
      <c s="102"/>
      <c s="102"/>
      <c s="102"/>
      <c s="102"/>
      <c s="102"/>
      <c s="102"/>
      <c s="102"/>
      <c s="102"/>
      <c s="102"/>
      <c s="102"/>
      <c s="102"/>
      <c s="102"/>
      <c s="102"/>
      <c s="102"/>
      <c s="102"/>
      <c s="102"/>
      <c s="102"/>
      <c s="102"/>
      <c s="102"/>
      <c s="102"/>
      <c s="102"/>
      <c s="102"/>
      <c s="102"/>
      <c s="102"/>
      <c s="102"/>
      <c s="102"/>
      <c s="102"/>
      <c s="102"/>
      <c s="89" t="str">
        <f>IF(B181="","",_xlfn.AGGREGATE(3,5,$B$6:B181))</f>
        <v/>
      </c>
      <c s="209"/>
      <c s="209"/>
      <c s="102"/>
      <c s="102"/>
      <c s="102"/>
      <c s="102"/>
      <c s="102"/>
      <c s="102"/>
      <c s="102"/>
      <c s="102"/>
      <c s="102"/>
      <c s="102"/>
      <c s="102"/>
      <c s="102"/>
      <c s="102"/>
      <c s="102"/>
      <c s="102"/>
      <c s="102"/>
      <c s="102"/>
      <c s="102"/>
      <c s="102"/>
      <c s="102"/>
      <c s="102"/>
      <c s="102"/>
      <c s="102"/>
      <c s="102"/>
      <c s="102"/>
      <c s="102"/>
      <c s="102"/>
      <c s="102"/>
      <c s="252" t="str">
        <f t="shared" si="32"/>
        <v/>
      </c>
      <c s="252" t="str">
        <f>IF($I181="","",'DEC 24'!$BZ181)</f>
        <v/>
      </c>
      <c s="253" t="str">
        <f t="shared" si="33"/>
        <v/>
      </c>
      <c s="252" t="str">
        <f t="shared" si="34"/>
        <v/>
      </c>
      <c s="252" t="str">
        <f>IF($I181="","",'DEC 24'!$CC181)</f>
        <v/>
      </c>
      <c s="253" t="str">
        <f t="shared" si="35"/>
        <v/>
      </c>
      <c s="252" t="str">
        <f t="shared" si="36"/>
        <v/>
      </c>
      <c s="252" t="str">
        <f>IF($I181="","",'DEC 24'!$CF181)</f>
        <v/>
      </c>
      <c s="253" t="str">
        <f t="shared" si="37"/>
        <v/>
      </c>
      <c s="253"/>
      <c s="306"/>
      <c s="298"/>
      <c s="298"/>
      <c s="298"/>
      <c s="254" t="str">
        <f t="shared" si="38"/>
        <v/>
      </c>
      <c s="298"/>
      <c s="298"/>
      <c s="298"/>
      <c s="298"/>
      <c s="298"/>
      <c s="298"/>
      <c s="298"/>
      <c s="298"/>
    </row>
    <row r="182" spans="1:98" ht="15.75" customHeight="1">
      <c r="A182" s="249" t="str">
        <f>IF('STUDENT DATA SHEET '!A183="","",'STUDENT DATA SHEET '!A183)</f>
        <v/>
      </c>
      <c s="229" t="str">
        <f>IFERROR(IF('STUDENT DATA SHEET '!B183="","",'STUDENT DATA SHEET '!B183),"")</f>
        <v/>
      </c>
      <c s="229" t="str">
        <f>IFERROR(IF('STUDENT DATA SHEET '!C183="","",'STUDENT DATA SHEET '!C183),"")</f>
        <v/>
      </c>
      <c s="229" t="str">
        <f>IFERROR(IF('STUDENT DATA SHEET '!D183="","",'STUDENT DATA SHEET '!D183),"")</f>
        <v/>
      </c>
      <c s="250" t="str">
        <f>IFERROR(IF('STUDENT DATA SHEET '!E183="","",'STUDENT DATA SHEET '!E183),"")</f>
        <v/>
      </c>
      <c s="251" t="str">
        <f>IFERROR(IF('STUDENT DATA SHEET '!F183="","",'STUDENT DATA SHEET '!F183),"")</f>
        <v/>
      </c>
      <c s="229" t="str">
        <f>IFERROR(IF('STUDENT DATA SHEET '!G183="","",'STUDENT DATA SHEET '!G183),"")</f>
        <v/>
      </c>
      <c s="229" t="str">
        <f>IFERROR(IF('STUDENT DATA SHEET '!H183="","",'STUDENT DATA SHEET '!H183),"")</f>
        <v/>
      </c>
      <c s="229" t="str">
        <f>IFERROR(UPPER(IF('STUDENT DATA SHEET '!I183="","",'STUDENT DATA SHEET '!I183)),"")</f>
        <v/>
      </c>
      <c s="229" t="str">
        <f>IFERROR(IF('STUDENT DATA SHEET '!J183="","",'STUDENT DATA SHEET '!J183),"")</f>
        <v/>
      </c>
      <c s="229" t="str">
        <f>IFERROR(IF('STUDENT DATA SHEET '!K183="","",'STUDENT DATA SHEET '!K183),"")</f>
        <v/>
      </c>
      <c s="229"/>
      <c s="102"/>
      <c s="102"/>
      <c s="102"/>
      <c s="102"/>
      <c s="102"/>
      <c s="102"/>
      <c s="102"/>
      <c s="102"/>
      <c s="102"/>
      <c s="102"/>
      <c s="102"/>
      <c s="102"/>
      <c s="102"/>
      <c s="102"/>
      <c s="102"/>
      <c s="102"/>
      <c s="102"/>
      <c s="102"/>
      <c s="102"/>
      <c s="102"/>
      <c s="102"/>
      <c s="102"/>
      <c s="102"/>
      <c s="102"/>
      <c s="102"/>
      <c s="102"/>
      <c s="102"/>
      <c s="102"/>
      <c s="102"/>
      <c s="102"/>
      <c s="102"/>
      <c s="102"/>
      <c s="89" t="str">
        <f>IF(B182="","",_xlfn.AGGREGATE(3,5,$B$6:B182))</f>
        <v/>
      </c>
      <c s="209"/>
      <c s="209"/>
      <c s="102"/>
      <c s="102"/>
      <c s="102"/>
      <c s="102"/>
      <c s="102"/>
      <c s="102"/>
      <c s="102"/>
      <c s="102"/>
      <c s="102"/>
      <c s="102"/>
      <c s="102"/>
      <c s="102"/>
      <c s="102"/>
      <c s="102"/>
      <c s="102"/>
      <c s="102"/>
      <c s="102"/>
      <c s="102"/>
      <c s="102"/>
      <c s="102"/>
      <c s="102"/>
      <c s="102"/>
      <c s="102"/>
      <c s="102"/>
      <c s="102"/>
      <c s="102"/>
      <c s="102"/>
      <c s="102"/>
      <c s="252" t="str">
        <f t="shared" si="32"/>
        <v/>
      </c>
      <c s="252" t="str">
        <f>IF($I182="","",'DEC 24'!$BZ182)</f>
        <v/>
      </c>
      <c s="253" t="str">
        <f t="shared" si="33"/>
        <v/>
      </c>
      <c s="252" t="str">
        <f t="shared" si="34"/>
        <v/>
      </c>
      <c s="252" t="str">
        <f>IF($I182="","",'DEC 24'!$CC182)</f>
        <v/>
      </c>
      <c s="253" t="str">
        <f t="shared" si="35"/>
        <v/>
      </c>
      <c s="252" t="str">
        <f t="shared" si="36"/>
        <v/>
      </c>
      <c s="252" t="str">
        <f>IF($I182="","",'DEC 24'!$CF182)</f>
        <v/>
      </c>
      <c s="253" t="str">
        <f t="shared" si="37"/>
        <v/>
      </c>
      <c s="253"/>
      <c s="306"/>
      <c s="298"/>
      <c s="298"/>
      <c s="298"/>
      <c s="254" t="str">
        <f t="shared" si="38"/>
        <v/>
      </c>
      <c s="298"/>
      <c s="298"/>
      <c s="298"/>
      <c s="298"/>
      <c s="298"/>
      <c s="298"/>
      <c s="298"/>
      <c s="298"/>
    </row>
    <row r="183" spans="1:98" ht="15.75" customHeight="1">
      <c r="A183" s="249" t="str">
        <f>IF('STUDENT DATA SHEET '!A184="","",'STUDENT DATA SHEET '!A184)</f>
        <v/>
      </c>
      <c s="229" t="str">
        <f>IFERROR(IF('STUDENT DATA SHEET '!B184="","",'STUDENT DATA SHEET '!B184),"")</f>
        <v/>
      </c>
      <c s="229" t="str">
        <f>IFERROR(IF('STUDENT DATA SHEET '!C184="","",'STUDENT DATA SHEET '!C184),"")</f>
        <v/>
      </c>
      <c s="229" t="str">
        <f>IFERROR(IF('STUDENT DATA SHEET '!D184="","",'STUDENT DATA SHEET '!D184),"")</f>
        <v/>
      </c>
      <c s="250" t="str">
        <f>IFERROR(IF('STUDENT DATA SHEET '!E184="","",'STUDENT DATA SHEET '!E184),"")</f>
        <v/>
      </c>
      <c s="251" t="str">
        <f>IFERROR(IF('STUDENT DATA SHEET '!F184="","",'STUDENT DATA SHEET '!F184),"")</f>
        <v/>
      </c>
      <c s="229" t="str">
        <f>IFERROR(IF('STUDENT DATA SHEET '!G184="","",'STUDENT DATA SHEET '!G184),"")</f>
        <v/>
      </c>
      <c s="229" t="str">
        <f>IFERROR(IF('STUDENT DATA SHEET '!H184="","",'STUDENT DATA SHEET '!H184),"")</f>
        <v/>
      </c>
      <c s="229" t="str">
        <f>IFERROR(UPPER(IF('STUDENT DATA SHEET '!I184="","",'STUDENT DATA SHEET '!I184)),"")</f>
        <v/>
      </c>
      <c s="229" t="str">
        <f>IFERROR(IF('STUDENT DATA SHEET '!J184="","",'STUDENT DATA SHEET '!J184),"")</f>
        <v/>
      </c>
      <c s="229" t="str">
        <f>IFERROR(IF('STUDENT DATA SHEET '!K184="","",'STUDENT DATA SHEET '!K184),"")</f>
        <v/>
      </c>
      <c s="229"/>
      <c s="102"/>
      <c s="102"/>
      <c s="102"/>
      <c s="102"/>
      <c s="102"/>
      <c s="102"/>
      <c s="102"/>
      <c s="102"/>
      <c s="102"/>
      <c s="102"/>
      <c s="102"/>
      <c s="102"/>
      <c s="102"/>
      <c s="102"/>
      <c s="102"/>
      <c s="102"/>
      <c s="102"/>
      <c s="102"/>
      <c s="102"/>
      <c s="102"/>
      <c s="102"/>
      <c s="102"/>
      <c s="102"/>
      <c s="102"/>
      <c s="102"/>
      <c s="102"/>
      <c s="102"/>
      <c s="102"/>
      <c s="102"/>
      <c s="102"/>
      <c s="102"/>
      <c s="102"/>
      <c s="89" t="str">
        <f>IF(B183="","",_xlfn.AGGREGATE(3,5,$B$6:B183))</f>
        <v/>
      </c>
      <c s="209"/>
      <c s="209"/>
      <c s="102"/>
      <c s="102"/>
      <c s="102"/>
      <c s="102"/>
      <c s="102"/>
      <c s="102"/>
      <c s="102"/>
      <c s="102"/>
      <c s="102"/>
      <c s="102"/>
      <c s="102"/>
      <c s="102"/>
      <c s="102"/>
      <c s="102"/>
      <c s="102"/>
      <c s="102"/>
      <c s="102"/>
      <c s="102"/>
      <c s="102"/>
      <c s="102"/>
      <c s="102"/>
      <c s="102"/>
      <c s="102"/>
      <c s="102"/>
      <c s="102"/>
      <c s="102"/>
      <c s="102"/>
      <c s="102"/>
      <c s="252" t="str">
        <f t="shared" si="32"/>
        <v/>
      </c>
      <c s="252" t="str">
        <f>IF($I183="","",'DEC 24'!$BZ183)</f>
        <v/>
      </c>
      <c s="253" t="str">
        <f t="shared" si="33"/>
        <v/>
      </c>
      <c s="252" t="str">
        <f t="shared" si="34"/>
        <v/>
      </c>
      <c s="252" t="str">
        <f>IF($I183="","",'DEC 24'!$CC183)</f>
        <v/>
      </c>
      <c s="253" t="str">
        <f t="shared" si="35"/>
        <v/>
      </c>
      <c s="252" t="str">
        <f t="shared" si="36"/>
        <v/>
      </c>
      <c s="252" t="str">
        <f>IF($I183="","",'DEC 24'!$CF183)</f>
        <v/>
      </c>
      <c s="253" t="str">
        <f t="shared" si="37"/>
        <v/>
      </c>
      <c s="253"/>
      <c s="306"/>
      <c s="298"/>
      <c s="298"/>
      <c s="298"/>
      <c s="254" t="str">
        <f t="shared" si="38"/>
        <v/>
      </c>
      <c s="298"/>
      <c s="298"/>
      <c s="298"/>
      <c s="298"/>
      <c s="298"/>
      <c s="298"/>
      <c s="298"/>
      <c s="298"/>
    </row>
    <row r="184" spans="1:98" ht="15.75" customHeight="1">
      <c r="A184" s="249" t="str">
        <f>IF('STUDENT DATA SHEET '!A185="","",'STUDENT DATA SHEET '!A185)</f>
        <v/>
      </c>
      <c s="229" t="str">
        <f>IFERROR(IF('STUDENT DATA SHEET '!B185="","",'STUDENT DATA SHEET '!B185),"")</f>
        <v/>
      </c>
      <c s="229" t="str">
        <f>IFERROR(IF('STUDENT DATA SHEET '!C185="","",'STUDENT DATA SHEET '!C185),"")</f>
        <v/>
      </c>
      <c s="229" t="str">
        <f>IFERROR(IF('STUDENT DATA SHEET '!D185="","",'STUDENT DATA SHEET '!D185),"")</f>
        <v/>
      </c>
      <c s="250" t="str">
        <f>IFERROR(IF('STUDENT DATA SHEET '!E185="","",'STUDENT DATA SHEET '!E185),"")</f>
        <v/>
      </c>
      <c s="251" t="str">
        <f>IFERROR(IF('STUDENT DATA SHEET '!F185="","",'STUDENT DATA SHEET '!F185),"")</f>
        <v/>
      </c>
      <c s="229" t="str">
        <f>IFERROR(IF('STUDENT DATA SHEET '!G185="","",'STUDENT DATA SHEET '!G185),"")</f>
        <v/>
      </c>
      <c s="229" t="str">
        <f>IFERROR(IF('STUDENT DATA SHEET '!H185="","",'STUDENT DATA SHEET '!H185),"")</f>
        <v/>
      </c>
      <c s="229" t="str">
        <f>IFERROR(UPPER(IF('STUDENT DATA SHEET '!I185="","",'STUDENT DATA SHEET '!I185)),"")</f>
        <v/>
      </c>
      <c s="229" t="str">
        <f>IFERROR(IF('STUDENT DATA SHEET '!J185="","",'STUDENT DATA SHEET '!J185),"")</f>
        <v/>
      </c>
      <c s="229" t="str">
        <f>IFERROR(IF('STUDENT DATA SHEET '!K185="","",'STUDENT DATA SHEET '!K185),"")</f>
        <v/>
      </c>
      <c s="229"/>
      <c s="102"/>
      <c s="102"/>
      <c s="102"/>
      <c s="102"/>
      <c s="102"/>
      <c s="102"/>
      <c s="102"/>
      <c s="102"/>
      <c s="102"/>
      <c s="102"/>
      <c s="102"/>
      <c s="102"/>
      <c s="102"/>
      <c s="102"/>
      <c s="102"/>
      <c s="102"/>
      <c s="102"/>
      <c s="102"/>
      <c s="102"/>
      <c s="102"/>
      <c s="102"/>
      <c s="102"/>
      <c s="102"/>
      <c s="102"/>
      <c s="102"/>
      <c s="102"/>
      <c s="102"/>
      <c s="102"/>
      <c s="102"/>
      <c s="102"/>
      <c s="102"/>
      <c s="102"/>
      <c s="89" t="str">
        <f>IF(B184="","",_xlfn.AGGREGATE(3,5,$B$6:B184))</f>
        <v/>
      </c>
      <c s="209"/>
      <c s="209"/>
      <c s="102"/>
      <c s="102"/>
      <c s="102"/>
      <c s="102"/>
      <c s="102"/>
      <c s="102"/>
      <c s="102"/>
      <c s="102"/>
      <c s="102"/>
      <c s="102"/>
      <c s="102"/>
      <c s="102"/>
      <c s="102"/>
      <c s="102"/>
      <c s="102"/>
      <c s="102"/>
      <c s="102"/>
      <c s="102"/>
      <c s="102"/>
      <c s="102"/>
      <c s="102"/>
      <c s="102"/>
      <c s="102"/>
      <c s="102"/>
      <c s="102"/>
      <c s="102"/>
      <c s="102"/>
      <c s="102"/>
      <c s="252" t="str">
        <f t="shared" si="32"/>
        <v/>
      </c>
      <c s="252" t="str">
        <f>IF($I184="","",'DEC 24'!$BZ184)</f>
        <v/>
      </c>
      <c s="253" t="str">
        <f t="shared" si="33"/>
        <v/>
      </c>
      <c s="252" t="str">
        <f t="shared" si="34"/>
        <v/>
      </c>
      <c s="252" t="str">
        <f>IF($I184="","",'DEC 24'!$CC184)</f>
        <v/>
      </c>
      <c s="253" t="str">
        <f t="shared" si="35"/>
        <v/>
      </c>
      <c s="252" t="str">
        <f t="shared" si="36"/>
        <v/>
      </c>
      <c s="252" t="str">
        <f>IF($I184="","",'DEC 24'!$CF184)</f>
        <v/>
      </c>
      <c s="253" t="str">
        <f t="shared" si="37"/>
        <v/>
      </c>
      <c s="253"/>
      <c s="306"/>
      <c s="298"/>
      <c s="298"/>
      <c s="298"/>
      <c s="254" t="str">
        <f t="shared" si="38"/>
        <v/>
      </c>
      <c s="298"/>
      <c s="298"/>
      <c s="298"/>
      <c s="298"/>
      <c s="298"/>
      <c s="298"/>
      <c s="298"/>
      <c s="298"/>
    </row>
    <row r="185" spans="1:98" ht="15.75" customHeight="1">
      <c r="A185" s="249" t="str">
        <f>IF('STUDENT DATA SHEET '!A186="","",'STUDENT DATA SHEET '!A186)</f>
        <v/>
      </c>
      <c s="229" t="str">
        <f>IFERROR(IF('STUDENT DATA SHEET '!B186="","",'STUDENT DATA SHEET '!B186),"")</f>
        <v/>
      </c>
      <c s="229" t="str">
        <f>IFERROR(IF('STUDENT DATA SHEET '!C186="","",'STUDENT DATA SHEET '!C186),"")</f>
        <v/>
      </c>
      <c s="229" t="str">
        <f>IFERROR(IF('STUDENT DATA SHEET '!D186="","",'STUDENT DATA SHEET '!D186),"")</f>
        <v/>
      </c>
      <c s="250" t="str">
        <f>IFERROR(IF('STUDENT DATA SHEET '!E186="","",'STUDENT DATA SHEET '!E186),"")</f>
        <v/>
      </c>
      <c s="251" t="str">
        <f>IFERROR(IF('STUDENT DATA SHEET '!F186="","",'STUDENT DATA SHEET '!F186),"")</f>
        <v/>
      </c>
      <c s="229" t="str">
        <f>IFERROR(IF('STUDENT DATA SHEET '!G186="","",'STUDENT DATA SHEET '!G186),"")</f>
        <v/>
      </c>
      <c s="229" t="str">
        <f>IFERROR(IF('STUDENT DATA SHEET '!H186="","",'STUDENT DATA SHEET '!H186),"")</f>
        <v/>
      </c>
      <c s="229" t="str">
        <f>IFERROR(UPPER(IF('STUDENT DATA SHEET '!I186="","",'STUDENT DATA SHEET '!I186)),"")</f>
        <v/>
      </c>
      <c s="229" t="str">
        <f>IFERROR(IF('STUDENT DATA SHEET '!J186="","",'STUDENT DATA SHEET '!J186),"")</f>
        <v/>
      </c>
      <c s="229" t="str">
        <f>IFERROR(IF('STUDENT DATA SHEET '!K186="","",'STUDENT DATA SHEET '!K186),"")</f>
        <v/>
      </c>
      <c s="229"/>
      <c s="102"/>
      <c s="102"/>
      <c s="102"/>
      <c s="102"/>
      <c s="102"/>
      <c s="102"/>
      <c s="102"/>
      <c s="102"/>
      <c s="102"/>
      <c s="102"/>
      <c s="102"/>
      <c s="102"/>
      <c s="102"/>
      <c s="102"/>
      <c s="102"/>
      <c s="102"/>
      <c s="102"/>
      <c s="102"/>
      <c s="102"/>
      <c s="102"/>
      <c s="102"/>
      <c s="102"/>
      <c s="102"/>
      <c s="102"/>
      <c s="102"/>
      <c s="102"/>
      <c s="102"/>
      <c s="102"/>
      <c s="102"/>
      <c s="102"/>
      <c s="102"/>
      <c s="102"/>
      <c s="89" t="str">
        <f>IF(B185="","",_xlfn.AGGREGATE(3,5,$B$6:B185))</f>
        <v/>
      </c>
      <c s="209"/>
      <c s="209"/>
      <c s="102"/>
      <c s="102"/>
      <c s="102"/>
      <c s="102"/>
      <c s="102"/>
      <c s="102"/>
      <c s="102"/>
      <c s="102"/>
      <c s="102"/>
      <c s="102"/>
      <c s="102"/>
      <c s="102"/>
      <c s="102"/>
      <c s="102"/>
      <c s="102"/>
      <c s="102"/>
      <c s="102"/>
      <c s="102"/>
      <c s="102"/>
      <c s="102"/>
      <c s="102"/>
      <c s="102"/>
      <c s="102"/>
      <c s="102"/>
      <c s="102"/>
      <c s="102"/>
      <c s="102"/>
      <c s="102"/>
      <c s="252" t="str">
        <f t="shared" si="32"/>
        <v/>
      </c>
      <c s="252" t="str">
        <f>IF($I185="","",'DEC 24'!$BZ185)</f>
        <v/>
      </c>
      <c s="253" t="str">
        <f t="shared" si="33"/>
        <v/>
      </c>
      <c s="252" t="str">
        <f t="shared" si="34"/>
        <v/>
      </c>
      <c s="252" t="str">
        <f>IF($I185="","",'DEC 24'!$CC185)</f>
        <v/>
      </c>
      <c s="253" t="str">
        <f t="shared" si="35"/>
        <v/>
      </c>
      <c s="252" t="str">
        <f t="shared" si="36"/>
        <v/>
      </c>
      <c s="252" t="str">
        <f>IF($I185="","",'DEC 24'!$CF185)</f>
        <v/>
      </c>
      <c s="253" t="str">
        <f t="shared" si="37"/>
        <v/>
      </c>
      <c s="253"/>
      <c s="306"/>
      <c s="298"/>
      <c s="298"/>
      <c s="298"/>
      <c s="254" t="str">
        <f t="shared" si="38"/>
        <v/>
      </c>
      <c s="298"/>
      <c s="298"/>
      <c s="298"/>
      <c s="298"/>
      <c s="298"/>
      <c s="298"/>
      <c s="298"/>
      <c s="298"/>
    </row>
    <row r="186" spans="1:98" ht="15.75" customHeight="1">
      <c r="A186" s="249" t="str">
        <f>IF('STUDENT DATA SHEET '!A187="","",'STUDENT DATA SHEET '!A187)</f>
        <v/>
      </c>
      <c s="229" t="str">
        <f>IFERROR(IF('STUDENT DATA SHEET '!B187="","",'STUDENT DATA SHEET '!B187),"")</f>
        <v/>
      </c>
      <c s="229" t="str">
        <f>IFERROR(IF('STUDENT DATA SHEET '!C187="","",'STUDENT DATA SHEET '!C187),"")</f>
        <v/>
      </c>
      <c s="229" t="str">
        <f>IFERROR(IF('STUDENT DATA SHEET '!D187="","",'STUDENT DATA SHEET '!D187),"")</f>
        <v/>
      </c>
      <c s="250" t="str">
        <f>IFERROR(IF('STUDENT DATA SHEET '!E187="","",'STUDENT DATA SHEET '!E187),"")</f>
        <v/>
      </c>
      <c s="251" t="str">
        <f>IFERROR(IF('STUDENT DATA SHEET '!F187="","",'STUDENT DATA SHEET '!F187),"")</f>
        <v/>
      </c>
      <c s="229" t="str">
        <f>IFERROR(IF('STUDENT DATA SHEET '!G187="","",'STUDENT DATA SHEET '!G187),"")</f>
        <v/>
      </c>
      <c s="229" t="str">
        <f>IFERROR(IF('STUDENT DATA SHEET '!H187="","",'STUDENT DATA SHEET '!H187),"")</f>
        <v/>
      </c>
      <c s="229" t="str">
        <f>IFERROR(UPPER(IF('STUDENT DATA SHEET '!I187="","",'STUDENT DATA SHEET '!I187)),"")</f>
        <v/>
      </c>
      <c s="229" t="str">
        <f>IFERROR(IF('STUDENT DATA SHEET '!J187="","",'STUDENT DATA SHEET '!J187),"")</f>
        <v/>
      </c>
      <c s="229" t="str">
        <f>IFERROR(IF('STUDENT DATA SHEET '!K187="","",'STUDENT DATA SHEET '!K187),"")</f>
        <v/>
      </c>
      <c s="229"/>
      <c s="102"/>
      <c s="102"/>
      <c s="102"/>
      <c s="102"/>
      <c s="102"/>
      <c s="102"/>
      <c s="102"/>
      <c s="102"/>
      <c s="102"/>
      <c s="102"/>
      <c s="102"/>
      <c s="102"/>
      <c s="102"/>
      <c s="102"/>
      <c s="102"/>
      <c s="102"/>
      <c s="102"/>
      <c s="102"/>
      <c s="102"/>
      <c s="102"/>
      <c s="102"/>
      <c s="102"/>
      <c s="102"/>
      <c s="102"/>
      <c s="102"/>
      <c s="102"/>
      <c s="102"/>
      <c s="102"/>
      <c s="102"/>
      <c s="102"/>
      <c s="102"/>
      <c s="102"/>
      <c s="89" t="str">
        <f>IF(B186="","",_xlfn.AGGREGATE(3,5,$B$6:B186))</f>
        <v/>
      </c>
      <c s="209"/>
      <c s="209"/>
      <c s="102"/>
      <c s="102"/>
      <c s="102"/>
      <c s="102"/>
      <c s="102"/>
      <c s="102"/>
      <c s="102"/>
      <c s="102"/>
      <c s="102"/>
      <c s="102"/>
      <c s="102"/>
      <c s="102"/>
      <c s="102"/>
      <c s="102"/>
      <c s="102"/>
      <c s="102"/>
      <c s="102"/>
      <c s="102"/>
      <c s="102"/>
      <c s="102"/>
      <c s="102"/>
      <c s="102"/>
      <c s="102"/>
      <c s="102"/>
      <c s="102"/>
      <c s="102"/>
      <c s="102"/>
      <c s="102"/>
      <c s="252" t="str">
        <f t="shared" si="32"/>
        <v/>
      </c>
      <c s="252" t="str">
        <f>IF($I186="","",'DEC 24'!$BZ186)</f>
        <v/>
      </c>
      <c s="253" t="str">
        <f t="shared" si="33"/>
        <v/>
      </c>
      <c s="252" t="str">
        <f t="shared" si="34"/>
        <v/>
      </c>
      <c s="252" t="str">
        <f>IF($I186="","",'DEC 24'!$CC186)</f>
        <v/>
      </c>
      <c s="253" t="str">
        <f t="shared" si="35"/>
        <v/>
      </c>
      <c s="252" t="str">
        <f t="shared" si="36"/>
        <v/>
      </c>
      <c s="252" t="str">
        <f>IF($I186="","",'DEC 24'!$CF186)</f>
        <v/>
      </c>
      <c s="253" t="str">
        <f t="shared" si="37"/>
        <v/>
      </c>
      <c s="253"/>
      <c s="306"/>
      <c s="298"/>
      <c s="298"/>
      <c s="298"/>
      <c s="254" t="str">
        <f t="shared" si="38"/>
        <v/>
      </c>
      <c s="298"/>
      <c s="298"/>
      <c s="298"/>
      <c s="298"/>
      <c s="298"/>
      <c s="298"/>
      <c s="298"/>
      <c s="298"/>
    </row>
    <row r="187" spans="1:98" ht="15.75" customHeight="1">
      <c r="A187" s="249" t="str">
        <f>IF('STUDENT DATA SHEET '!A188="","",'STUDENT DATA SHEET '!A188)</f>
        <v/>
      </c>
      <c s="229" t="str">
        <f>IFERROR(IF('STUDENT DATA SHEET '!B188="","",'STUDENT DATA SHEET '!B188),"")</f>
        <v/>
      </c>
      <c s="229" t="str">
        <f>IFERROR(IF('STUDENT DATA SHEET '!C188="","",'STUDENT DATA SHEET '!C188),"")</f>
        <v/>
      </c>
      <c s="229" t="str">
        <f>IFERROR(IF('STUDENT DATA SHEET '!D188="","",'STUDENT DATA SHEET '!D188),"")</f>
        <v/>
      </c>
      <c s="250" t="str">
        <f>IFERROR(IF('STUDENT DATA SHEET '!E188="","",'STUDENT DATA SHEET '!E188),"")</f>
        <v/>
      </c>
      <c s="251" t="str">
        <f>IFERROR(IF('STUDENT DATA SHEET '!F188="","",'STUDENT DATA SHEET '!F188),"")</f>
        <v/>
      </c>
      <c s="229" t="str">
        <f>IFERROR(IF('STUDENT DATA SHEET '!G188="","",'STUDENT DATA SHEET '!G188),"")</f>
        <v/>
      </c>
      <c s="229" t="str">
        <f>IFERROR(IF('STUDENT DATA SHEET '!H188="","",'STUDENT DATA SHEET '!H188),"")</f>
        <v/>
      </c>
      <c s="229" t="str">
        <f>IFERROR(UPPER(IF('STUDENT DATA SHEET '!I188="","",'STUDENT DATA SHEET '!I188)),"")</f>
        <v/>
      </c>
      <c s="229" t="str">
        <f>IFERROR(IF('STUDENT DATA SHEET '!J188="","",'STUDENT DATA SHEET '!J188),"")</f>
        <v/>
      </c>
      <c s="229" t="str">
        <f>IFERROR(IF('STUDENT DATA SHEET '!K188="","",'STUDENT DATA SHEET '!K188),"")</f>
        <v/>
      </c>
      <c s="229"/>
      <c s="102"/>
      <c s="102"/>
      <c s="102"/>
      <c s="102"/>
      <c s="102"/>
      <c s="102"/>
      <c s="102"/>
      <c s="102"/>
      <c s="102"/>
      <c s="102"/>
      <c s="102"/>
      <c s="102"/>
      <c s="102"/>
      <c s="102"/>
      <c s="102"/>
      <c s="102"/>
      <c s="102"/>
      <c s="102"/>
      <c s="102"/>
      <c s="102"/>
      <c s="102"/>
      <c s="102"/>
      <c s="102"/>
      <c s="102"/>
      <c s="102"/>
      <c s="102"/>
      <c s="102"/>
      <c s="102"/>
      <c s="102"/>
      <c s="102"/>
      <c s="102"/>
      <c s="102"/>
      <c s="89" t="str">
        <f>IF(B187="","",_xlfn.AGGREGATE(3,5,$B$6:B187))</f>
        <v/>
      </c>
      <c s="209"/>
      <c s="209"/>
      <c s="102"/>
      <c s="102"/>
      <c s="102"/>
      <c s="102"/>
      <c s="102"/>
      <c s="102"/>
      <c s="102"/>
      <c s="102"/>
      <c s="102"/>
      <c s="102"/>
      <c s="102"/>
      <c s="102"/>
      <c s="102"/>
      <c s="102"/>
      <c s="102"/>
      <c s="102"/>
      <c s="102"/>
      <c s="102"/>
      <c s="102"/>
      <c s="102"/>
      <c s="102"/>
      <c s="102"/>
      <c s="102"/>
      <c s="102"/>
      <c s="102"/>
      <c s="102"/>
      <c s="102"/>
      <c s="102"/>
      <c s="252" t="str">
        <f t="shared" si="32"/>
        <v/>
      </c>
      <c s="252" t="str">
        <f>IF($I187="","",'DEC 24'!$BZ187)</f>
        <v/>
      </c>
      <c s="253" t="str">
        <f t="shared" si="33"/>
        <v/>
      </c>
      <c s="252" t="str">
        <f t="shared" si="34"/>
        <v/>
      </c>
      <c s="252" t="str">
        <f>IF($I187="","",'DEC 24'!$CC187)</f>
        <v/>
      </c>
      <c s="253" t="str">
        <f t="shared" si="35"/>
        <v/>
      </c>
      <c s="252" t="str">
        <f t="shared" si="36"/>
        <v/>
      </c>
      <c s="252" t="str">
        <f>IF($I187="","",'DEC 24'!$CF187)</f>
        <v/>
      </c>
      <c s="253" t="str">
        <f t="shared" si="37"/>
        <v/>
      </c>
      <c s="253"/>
      <c s="306"/>
      <c s="298"/>
      <c s="298"/>
      <c s="298"/>
      <c s="254" t="str">
        <f t="shared" si="38"/>
        <v/>
      </c>
      <c s="298"/>
      <c s="298"/>
      <c s="298"/>
      <c s="298"/>
      <c s="298"/>
      <c s="298"/>
      <c s="298"/>
      <c s="298"/>
    </row>
    <row r="188" spans="1:98" ht="15.75" customHeight="1">
      <c r="A188" s="249" t="str">
        <f>IF('STUDENT DATA SHEET '!A189="","",'STUDENT DATA SHEET '!A189)</f>
        <v/>
      </c>
      <c s="229" t="str">
        <f>IFERROR(IF('STUDENT DATA SHEET '!B189="","",'STUDENT DATA SHEET '!B189),"")</f>
        <v/>
      </c>
      <c s="229" t="str">
        <f>IFERROR(IF('STUDENT DATA SHEET '!C189="","",'STUDENT DATA SHEET '!C189),"")</f>
        <v/>
      </c>
      <c s="229" t="str">
        <f>IFERROR(IF('STUDENT DATA SHEET '!D189="","",'STUDENT DATA SHEET '!D189),"")</f>
        <v/>
      </c>
      <c s="250" t="str">
        <f>IFERROR(IF('STUDENT DATA SHEET '!E189="","",'STUDENT DATA SHEET '!E189),"")</f>
        <v/>
      </c>
      <c s="251" t="str">
        <f>IFERROR(IF('STUDENT DATA SHEET '!F189="","",'STUDENT DATA SHEET '!F189),"")</f>
        <v/>
      </c>
      <c s="229" t="str">
        <f>IFERROR(IF('STUDENT DATA SHEET '!G189="","",'STUDENT DATA SHEET '!G189),"")</f>
        <v/>
      </c>
      <c s="229" t="str">
        <f>IFERROR(IF('STUDENT DATA SHEET '!H189="","",'STUDENT DATA SHEET '!H189),"")</f>
        <v/>
      </c>
      <c s="229" t="str">
        <f>IFERROR(UPPER(IF('STUDENT DATA SHEET '!I189="","",'STUDENT DATA SHEET '!I189)),"")</f>
        <v/>
      </c>
      <c s="229" t="str">
        <f>IFERROR(IF('STUDENT DATA SHEET '!J189="","",'STUDENT DATA SHEET '!J189),"")</f>
        <v/>
      </c>
      <c s="229" t="str">
        <f>IFERROR(IF('STUDENT DATA SHEET '!K189="","",'STUDENT DATA SHEET '!K189),"")</f>
        <v/>
      </c>
      <c s="229"/>
      <c s="102"/>
      <c s="102"/>
      <c s="102"/>
      <c s="102"/>
      <c s="102"/>
      <c s="102"/>
      <c s="102"/>
      <c s="102"/>
      <c s="102"/>
      <c s="102"/>
      <c s="102"/>
      <c s="102"/>
      <c s="102"/>
      <c s="102"/>
      <c s="102"/>
      <c s="102"/>
      <c s="102"/>
      <c s="102"/>
      <c s="102"/>
      <c s="102"/>
      <c s="102"/>
      <c s="102"/>
      <c s="102"/>
      <c s="102"/>
      <c s="102"/>
      <c s="102"/>
      <c s="102"/>
      <c s="102"/>
      <c s="102"/>
      <c s="102"/>
      <c s="102"/>
      <c s="102"/>
      <c s="89" t="str">
        <f>IF(B188="","",_xlfn.AGGREGATE(3,5,$B$6:B188))</f>
        <v/>
      </c>
      <c s="209"/>
      <c s="209"/>
      <c s="102"/>
      <c s="102"/>
      <c s="102"/>
      <c s="102"/>
      <c s="102"/>
      <c s="102"/>
      <c s="102"/>
      <c s="102"/>
      <c s="102"/>
      <c s="102"/>
      <c s="102"/>
      <c s="102"/>
      <c s="102"/>
      <c s="102"/>
      <c s="102"/>
      <c s="102"/>
      <c s="102"/>
      <c s="102"/>
      <c s="102"/>
      <c s="102"/>
      <c s="102"/>
      <c s="102"/>
      <c s="102"/>
      <c s="102"/>
      <c s="102"/>
      <c s="102"/>
      <c s="102"/>
      <c s="102"/>
      <c s="252" t="str">
        <f t="shared" si="32"/>
        <v/>
      </c>
      <c s="252" t="str">
        <f>IF($I188="","",'DEC 24'!$BZ188)</f>
        <v/>
      </c>
      <c s="253" t="str">
        <f t="shared" si="33"/>
        <v/>
      </c>
      <c s="252" t="str">
        <f t="shared" si="34"/>
        <v/>
      </c>
      <c s="252" t="str">
        <f>IF($I188="","",'DEC 24'!$CC188)</f>
        <v/>
      </c>
      <c s="253" t="str">
        <f t="shared" si="35"/>
        <v/>
      </c>
      <c s="252" t="str">
        <f t="shared" si="36"/>
        <v/>
      </c>
      <c s="252" t="str">
        <f>IF($I188="","",'DEC 24'!$CF188)</f>
        <v/>
      </c>
      <c s="253" t="str">
        <f t="shared" si="37"/>
        <v/>
      </c>
      <c s="253"/>
      <c s="306"/>
      <c s="298"/>
      <c s="298"/>
      <c s="298"/>
      <c s="254" t="str">
        <f t="shared" si="38"/>
        <v/>
      </c>
      <c s="298"/>
      <c s="298"/>
      <c s="298"/>
      <c s="298"/>
      <c s="298"/>
      <c s="298"/>
      <c s="298"/>
      <c s="298"/>
    </row>
    <row r="189" spans="1:98" ht="15.75" customHeight="1">
      <c r="A189" s="249" t="str">
        <f>IF('STUDENT DATA SHEET '!A190="","",'STUDENT DATA SHEET '!A190)</f>
        <v/>
      </c>
      <c s="229" t="str">
        <f>IFERROR(IF('STUDENT DATA SHEET '!B190="","",'STUDENT DATA SHEET '!B190),"")</f>
        <v/>
      </c>
      <c s="229" t="str">
        <f>IFERROR(IF('STUDENT DATA SHEET '!C190="","",'STUDENT DATA SHEET '!C190),"")</f>
        <v/>
      </c>
      <c s="229" t="str">
        <f>IFERROR(IF('STUDENT DATA SHEET '!D190="","",'STUDENT DATA SHEET '!D190),"")</f>
        <v/>
      </c>
      <c s="250" t="str">
        <f>IFERROR(IF('STUDENT DATA SHEET '!E190="","",'STUDENT DATA SHEET '!E190),"")</f>
        <v/>
      </c>
      <c s="251" t="str">
        <f>IFERROR(IF('STUDENT DATA SHEET '!F190="","",'STUDENT DATA SHEET '!F190),"")</f>
        <v/>
      </c>
      <c s="229" t="str">
        <f>IFERROR(IF('STUDENT DATA SHEET '!G190="","",'STUDENT DATA SHEET '!G190),"")</f>
        <v/>
      </c>
      <c s="229" t="str">
        <f>IFERROR(IF('STUDENT DATA SHEET '!H190="","",'STUDENT DATA SHEET '!H190),"")</f>
        <v/>
      </c>
      <c s="229" t="str">
        <f>IFERROR(UPPER(IF('STUDENT DATA SHEET '!I190="","",'STUDENT DATA SHEET '!I190)),"")</f>
        <v/>
      </c>
      <c s="229" t="str">
        <f>IFERROR(IF('STUDENT DATA SHEET '!J190="","",'STUDENT DATA SHEET '!J190),"")</f>
        <v/>
      </c>
      <c s="229" t="str">
        <f>IFERROR(IF('STUDENT DATA SHEET '!K190="","",'STUDENT DATA SHEET '!K190),"")</f>
        <v/>
      </c>
      <c s="229"/>
      <c s="102"/>
      <c s="102"/>
      <c s="102"/>
      <c s="102"/>
      <c s="102"/>
      <c s="102"/>
      <c s="102"/>
      <c s="102"/>
      <c s="102"/>
      <c s="102"/>
      <c s="102"/>
      <c s="102"/>
      <c s="102"/>
      <c s="102"/>
      <c s="102"/>
      <c s="102"/>
      <c s="102"/>
      <c s="102"/>
      <c s="102"/>
      <c s="102"/>
      <c s="102"/>
      <c s="102"/>
      <c s="102"/>
      <c s="102"/>
      <c s="102"/>
      <c s="102"/>
      <c s="102"/>
      <c s="102"/>
      <c s="102"/>
      <c s="102"/>
      <c s="102"/>
      <c s="102"/>
      <c s="89" t="str">
        <f>IF(B189="","",_xlfn.AGGREGATE(3,5,$B$6:B189))</f>
        <v/>
      </c>
      <c s="209"/>
      <c s="209"/>
      <c s="102"/>
      <c s="102"/>
      <c s="102"/>
      <c s="102"/>
      <c s="102"/>
      <c s="102"/>
      <c s="102"/>
      <c s="102"/>
      <c s="102"/>
      <c s="102"/>
      <c s="102"/>
      <c s="102"/>
      <c s="102"/>
      <c s="102"/>
      <c s="102"/>
      <c s="102"/>
      <c s="102"/>
      <c s="102"/>
      <c s="102"/>
      <c s="102"/>
      <c s="102"/>
      <c s="102"/>
      <c s="102"/>
      <c s="102"/>
      <c s="102"/>
      <c s="102"/>
      <c s="102"/>
      <c s="102"/>
      <c s="252" t="str">
        <f t="shared" si="32"/>
        <v/>
      </c>
      <c s="252" t="str">
        <f>IF($I189="","",'DEC 24'!$BZ189)</f>
        <v/>
      </c>
      <c s="253" t="str">
        <f t="shared" si="33"/>
        <v/>
      </c>
      <c s="252" t="str">
        <f t="shared" si="34"/>
        <v/>
      </c>
      <c s="252" t="str">
        <f>IF($I189="","",'DEC 24'!$CC189)</f>
        <v/>
      </c>
      <c s="253" t="str">
        <f t="shared" si="35"/>
        <v/>
      </c>
      <c s="252" t="str">
        <f t="shared" si="36"/>
        <v/>
      </c>
      <c s="252" t="str">
        <f>IF($I189="","",'DEC 24'!$CF189)</f>
        <v/>
      </c>
      <c s="253" t="str">
        <f t="shared" si="37"/>
        <v/>
      </c>
      <c s="253"/>
      <c s="306"/>
      <c s="298"/>
      <c s="298"/>
      <c s="298"/>
      <c s="254" t="str">
        <f t="shared" si="38"/>
        <v/>
      </c>
      <c s="298"/>
      <c s="298"/>
      <c s="298"/>
      <c s="298"/>
      <c s="298"/>
      <c s="298"/>
      <c s="298"/>
      <c s="298"/>
    </row>
    <row r="190" spans="1:98" ht="15.75" customHeight="1">
      <c r="A190" s="249" t="str">
        <f>IF('STUDENT DATA SHEET '!A191="","",'STUDENT DATA SHEET '!A191)</f>
        <v/>
      </c>
      <c s="229" t="str">
        <f>IFERROR(IF('STUDENT DATA SHEET '!B191="","",'STUDENT DATA SHEET '!B191),"")</f>
        <v/>
      </c>
      <c s="229" t="str">
        <f>IFERROR(IF('STUDENT DATA SHEET '!C191="","",'STUDENT DATA SHEET '!C191),"")</f>
        <v/>
      </c>
      <c s="229" t="str">
        <f>IFERROR(IF('STUDENT DATA SHEET '!D191="","",'STUDENT DATA SHEET '!D191),"")</f>
        <v/>
      </c>
      <c s="250" t="str">
        <f>IFERROR(IF('STUDENT DATA SHEET '!E191="","",'STUDENT DATA SHEET '!E191),"")</f>
        <v/>
      </c>
      <c s="251" t="str">
        <f>IFERROR(IF('STUDENT DATA SHEET '!F191="","",'STUDENT DATA SHEET '!F191),"")</f>
        <v/>
      </c>
      <c s="229" t="str">
        <f>IFERROR(IF('STUDENT DATA SHEET '!G191="","",'STUDENT DATA SHEET '!G191),"")</f>
        <v/>
      </c>
      <c s="229" t="str">
        <f>IFERROR(IF('STUDENT DATA SHEET '!H191="","",'STUDENT DATA SHEET '!H191),"")</f>
        <v/>
      </c>
      <c s="229" t="str">
        <f>IFERROR(UPPER(IF('STUDENT DATA SHEET '!I191="","",'STUDENT DATA SHEET '!I191)),"")</f>
        <v/>
      </c>
      <c s="229" t="str">
        <f>IFERROR(IF('STUDENT DATA SHEET '!J191="","",'STUDENT DATA SHEET '!J191),"")</f>
        <v/>
      </c>
      <c s="229" t="str">
        <f>IFERROR(IF('STUDENT DATA SHEET '!K191="","",'STUDENT DATA SHEET '!K191),"")</f>
        <v/>
      </c>
      <c s="229"/>
      <c s="102"/>
      <c s="102"/>
      <c s="102"/>
      <c s="102"/>
      <c s="102"/>
      <c s="102"/>
      <c s="102"/>
      <c s="102"/>
      <c s="102"/>
      <c s="102"/>
      <c s="102"/>
      <c s="102"/>
      <c s="102"/>
      <c s="102"/>
      <c s="102"/>
      <c s="102"/>
      <c s="102"/>
      <c s="102"/>
      <c s="102"/>
      <c s="102"/>
      <c s="102"/>
      <c s="102"/>
      <c s="102"/>
      <c s="102"/>
      <c s="102"/>
      <c s="102"/>
      <c s="102"/>
      <c s="102"/>
      <c s="102"/>
      <c s="102"/>
      <c s="102"/>
      <c s="102"/>
      <c s="89" t="str">
        <f>IF(B190="","",_xlfn.AGGREGATE(3,5,$B$6:B190))</f>
        <v/>
      </c>
      <c s="209"/>
      <c s="209"/>
      <c s="102"/>
      <c s="102"/>
      <c s="102"/>
      <c s="102"/>
      <c s="102"/>
      <c s="102"/>
      <c s="102"/>
      <c s="102"/>
      <c s="102"/>
      <c s="102"/>
      <c s="102"/>
      <c s="102"/>
      <c s="102"/>
      <c s="102"/>
      <c s="102"/>
      <c s="102"/>
      <c s="102"/>
      <c s="102"/>
      <c s="102"/>
      <c s="102"/>
      <c s="102"/>
      <c s="102"/>
      <c s="102"/>
      <c s="102"/>
      <c s="102"/>
      <c s="102"/>
      <c s="102"/>
      <c s="102"/>
      <c s="252" t="str">
        <f t="shared" si="32"/>
        <v/>
      </c>
      <c s="252" t="str">
        <f>IF($I190="","",'DEC 24'!$BZ190)</f>
        <v/>
      </c>
      <c s="253" t="str">
        <f t="shared" si="33"/>
        <v/>
      </c>
      <c s="252" t="str">
        <f t="shared" si="34"/>
        <v/>
      </c>
      <c s="252" t="str">
        <f>IF($I190="","",'DEC 24'!$CC190)</f>
        <v/>
      </c>
      <c s="253" t="str">
        <f t="shared" si="35"/>
        <v/>
      </c>
      <c s="252" t="str">
        <f t="shared" si="36"/>
        <v/>
      </c>
      <c s="252" t="str">
        <f>IF($I190="","",'DEC 24'!$CF190)</f>
        <v/>
      </c>
      <c s="253" t="str">
        <f t="shared" si="37"/>
        <v/>
      </c>
      <c s="253"/>
      <c s="306"/>
      <c s="298"/>
      <c s="298"/>
      <c s="298"/>
      <c s="254" t="str">
        <f t="shared" si="38"/>
        <v/>
      </c>
      <c s="298"/>
      <c s="298"/>
      <c s="298"/>
      <c s="298"/>
      <c s="298"/>
      <c s="298"/>
      <c s="298"/>
      <c s="298"/>
    </row>
    <row r="191" spans="1:98" ht="15.75" customHeight="1">
      <c r="A191" s="249" t="str">
        <f>IF('STUDENT DATA SHEET '!A192="","",'STUDENT DATA SHEET '!A192)</f>
        <v/>
      </c>
      <c s="229" t="str">
        <f>IFERROR(IF('STUDENT DATA SHEET '!B192="","",'STUDENT DATA SHEET '!B192),"")</f>
        <v/>
      </c>
      <c s="229" t="str">
        <f>IFERROR(IF('STUDENT DATA SHEET '!C192="","",'STUDENT DATA SHEET '!C192),"")</f>
        <v/>
      </c>
      <c s="229" t="str">
        <f>IFERROR(IF('STUDENT DATA SHEET '!D192="","",'STUDENT DATA SHEET '!D192),"")</f>
        <v/>
      </c>
      <c s="250" t="str">
        <f>IFERROR(IF('STUDENT DATA SHEET '!E192="","",'STUDENT DATA SHEET '!E192),"")</f>
        <v/>
      </c>
      <c s="251" t="str">
        <f>IFERROR(IF('STUDENT DATA SHEET '!F192="","",'STUDENT DATA SHEET '!F192),"")</f>
        <v/>
      </c>
      <c s="229" t="str">
        <f>IFERROR(IF('STUDENT DATA SHEET '!G192="","",'STUDENT DATA SHEET '!G192),"")</f>
        <v/>
      </c>
      <c s="229" t="str">
        <f>IFERROR(IF('STUDENT DATA SHEET '!H192="","",'STUDENT DATA SHEET '!H192),"")</f>
        <v/>
      </c>
      <c s="229" t="str">
        <f>IFERROR(UPPER(IF('STUDENT DATA SHEET '!I192="","",'STUDENT DATA SHEET '!I192)),"")</f>
        <v/>
      </c>
      <c s="229" t="str">
        <f>IFERROR(IF('STUDENT DATA SHEET '!J192="","",'STUDENT DATA SHEET '!J192),"")</f>
        <v/>
      </c>
      <c s="229" t="str">
        <f>IFERROR(IF('STUDENT DATA SHEET '!K192="","",'STUDENT DATA SHEET '!K192),"")</f>
        <v/>
      </c>
      <c s="229"/>
      <c s="102"/>
      <c s="102"/>
      <c s="102"/>
      <c s="102"/>
      <c s="102"/>
      <c s="102"/>
      <c s="102"/>
      <c s="102"/>
      <c s="102"/>
      <c s="102"/>
      <c s="102"/>
      <c s="102"/>
      <c s="102"/>
      <c s="102"/>
      <c s="102"/>
      <c s="102"/>
      <c s="102"/>
      <c s="102"/>
      <c s="102"/>
      <c s="102"/>
      <c s="102"/>
      <c s="102"/>
      <c s="102"/>
      <c s="102"/>
      <c s="102"/>
      <c s="102"/>
      <c s="102"/>
      <c s="102"/>
      <c s="102"/>
      <c s="102"/>
      <c s="102"/>
      <c s="102"/>
      <c s="89" t="str">
        <f>IF(B191="","",_xlfn.AGGREGATE(3,5,$B$6:B191))</f>
        <v/>
      </c>
      <c s="209"/>
      <c s="209"/>
      <c s="102"/>
      <c s="102"/>
      <c s="102"/>
      <c s="102"/>
      <c s="102"/>
      <c s="102"/>
      <c s="102"/>
      <c s="102"/>
      <c s="102"/>
      <c s="102"/>
      <c s="102"/>
      <c s="102"/>
      <c s="102"/>
      <c s="102"/>
      <c s="102"/>
      <c s="102"/>
      <c s="102"/>
      <c s="102"/>
      <c s="102"/>
      <c s="102"/>
      <c s="102"/>
      <c s="102"/>
      <c s="102"/>
      <c s="102"/>
      <c s="102"/>
      <c s="102"/>
      <c s="102"/>
      <c s="102"/>
      <c s="252" t="str">
        <f t="shared" si="32"/>
        <v/>
      </c>
      <c s="252" t="str">
        <f>IF($I191="","",'DEC 24'!$BZ191)</f>
        <v/>
      </c>
      <c s="253" t="str">
        <f t="shared" si="33"/>
        <v/>
      </c>
      <c s="252" t="str">
        <f t="shared" si="34"/>
        <v/>
      </c>
      <c s="252" t="str">
        <f>IF($I191="","",'DEC 24'!$CC191)</f>
        <v/>
      </c>
      <c s="253" t="str">
        <f t="shared" si="35"/>
        <v/>
      </c>
      <c s="252" t="str">
        <f t="shared" si="36"/>
        <v/>
      </c>
      <c s="252" t="str">
        <f>IF($I191="","",'DEC 24'!$CF191)</f>
        <v/>
      </c>
      <c s="253" t="str">
        <f t="shared" si="37"/>
        <v/>
      </c>
      <c s="253"/>
      <c s="306"/>
      <c s="298"/>
      <c s="298"/>
      <c s="298"/>
      <c s="254" t="str">
        <f t="shared" si="38"/>
        <v/>
      </c>
      <c s="298"/>
      <c s="298"/>
      <c s="298"/>
      <c s="298"/>
      <c s="298"/>
      <c s="298"/>
      <c s="298"/>
      <c s="298"/>
    </row>
    <row r="192" spans="1:98" ht="15.75" customHeight="1">
      <c r="A192" s="249" t="str">
        <f>IF('STUDENT DATA SHEET '!A193="","",'STUDENT DATA SHEET '!A193)</f>
        <v/>
      </c>
      <c s="229" t="str">
        <f>IFERROR(IF('STUDENT DATA SHEET '!B193="","",'STUDENT DATA SHEET '!B193),"")</f>
        <v/>
      </c>
      <c s="229" t="str">
        <f>IFERROR(IF('STUDENT DATA SHEET '!C193="","",'STUDENT DATA SHEET '!C193),"")</f>
        <v/>
      </c>
      <c s="229" t="str">
        <f>IFERROR(IF('STUDENT DATA SHEET '!D193="","",'STUDENT DATA SHEET '!D193),"")</f>
        <v/>
      </c>
      <c s="250" t="str">
        <f>IFERROR(IF('STUDENT DATA SHEET '!E193="","",'STUDENT DATA SHEET '!E193),"")</f>
        <v/>
      </c>
      <c s="251" t="str">
        <f>IFERROR(IF('STUDENT DATA SHEET '!F193="","",'STUDENT DATA SHEET '!F193),"")</f>
        <v/>
      </c>
      <c s="229" t="str">
        <f>IFERROR(IF('STUDENT DATA SHEET '!G193="","",'STUDENT DATA SHEET '!G193),"")</f>
        <v/>
      </c>
      <c s="229" t="str">
        <f>IFERROR(IF('STUDENT DATA SHEET '!H193="","",'STUDENT DATA SHEET '!H193),"")</f>
        <v/>
      </c>
      <c s="229" t="str">
        <f>IFERROR(UPPER(IF('STUDENT DATA SHEET '!I193="","",'STUDENT DATA SHEET '!I193)),"")</f>
        <v/>
      </c>
      <c s="229" t="str">
        <f>IFERROR(IF('STUDENT DATA SHEET '!J193="","",'STUDENT DATA SHEET '!J193),"")</f>
        <v/>
      </c>
      <c s="229" t="str">
        <f>IFERROR(IF('STUDENT DATA SHEET '!K193="","",'STUDENT DATA SHEET '!K193),"")</f>
        <v/>
      </c>
      <c s="229"/>
      <c s="102"/>
      <c s="102"/>
      <c s="102"/>
      <c s="102"/>
      <c s="102"/>
      <c s="102"/>
      <c s="102"/>
      <c s="102"/>
      <c s="102"/>
      <c s="102"/>
      <c s="102"/>
      <c s="102"/>
      <c s="102"/>
      <c s="102"/>
      <c s="102"/>
      <c s="102"/>
      <c s="102"/>
      <c s="102"/>
      <c s="102"/>
      <c s="102"/>
      <c s="102"/>
      <c s="102"/>
      <c s="102"/>
      <c s="102"/>
      <c s="102"/>
      <c s="102"/>
      <c s="102"/>
      <c s="102"/>
      <c s="102"/>
      <c s="102"/>
      <c s="102"/>
      <c s="102"/>
      <c s="89" t="str">
        <f>IF(B192="","",_xlfn.AGGREGATE(3,5,$B$6:B192))</f>
        <v/>
      </c>
      <c s="209"/>
      <c s="209"/>
      <c s="102"/>
      <c s="102"/>
      <c s="102"/>
      <c s="102"/>
      <c s="102"/>
      <c s="102"/>
      <c s="102"/>
      <c s="102"/>
      <c s="102"/>
      <c s="102"/>
      <c s="102"/>
      <c s="102"/>
      <c s="102"/>
      <c s="102"/>
      <c s="102"/>
      <c s="102"/>
      <c s="102"/>
      <c s="102"/>
      <c s="102"/>
      <c s="102"/>
      <c s="102"/>
      <c s="102"/>
      <c s="102"/>
      <c s="102"/>
      <c s="102"/>
      <c s="102"/>
      <c s="102"/>
      <c s="102"/>
      <c s="252" t="str">
        <f t="shared" si="32"/>
        <v/>
      </c>
      <c s="252" t="str">
        <f>IF($I192="","",'DEC 24'!$BZ192)</f>
        <v/>
      </c>
      <c s="253" t="str">
        <f t="shared" si="33"/>
        <v/>
      </c>
      <c s="252" t="str">
        <f t="shared" si="34"/>
        <v/>
      </c>
      <c s="252" t="str">
        <f>IF($I192="","",'DEC 24'!$CC192)</f>
        <v/>
      </c>
      <c s="253" t="str">
        <f t="shared" si="35"/>
        <v/>
      </c>
      <c s="252" t="str">
        <f t="shared" si="36"/>
        <v/>
      </c>
      <c s="252" t="str">
        <f>IF($I192="","",'DEC 24'!$CF192)</f>
        <v/>
      </c>
      <c s="253" t="str">
        <f t="shared" si="37"/>
        <v/>
      </c>
      <c s="253"/>
      <c s="306"/>
      <c s="298"/>
      <c s="298"/>
      <c s="298"/>
      <c s="254" t="str">
        <f t="shared" si="38"/>
        <v/>
      </c>
      <c s="298"/>
      <c s="298"/>
      <c s="298"/>
      <c s="298"/>
      <c s="298"/>
      <c s="298"/>
      <c s="298"/>
      <c s="298"/>
    </row>
    <row r="193" spans="1:98" ht="15.75" customHeight="1">
      <c r="A193" s="249" t="str">
        <f>IF('STUDENT DATA SHEET '!A194="","",'STUDENT DATA SHEET '!A194)</f>
        <v/>
      </c>
      <c s="229" t="str">
        <f>IFERROR(IF('STUDENT DATA SHEET '!B194="","",'STUDENT DATA SHEET '!B194),"")</f>
        <v/>
      </c>
      <c s="229" t="str">
        <f>IFERROR(IF('STUDENT DATA SHEET '!C194="","",'STUDENT DATA SHEET '!C194),"")</f>
        <v/>
      </c>
      <c s="229" t="str">
        <f>IFERROR(IF('STUDENT DATA SHEET '!D194="","",'STUDENT DATA SHEET '!D194),"")</f>
        <v/>
      </c>
      <c s="250" t="str">
        <f>IFERROR(IF('STUDENT DATA SHEET '!E194="","",'STUDENT DATA SHEET '!E194),"")</f>
        <v/>
      </c>
      <c s="251" t="str">
        <f>IFERROR(IF('STUDENT DATA SHEET '!F194="","",'STUDENT DATA SHEET '!F194),"")</f>
        <v/>
      </c>
      <c s="229" t="str">
        <f>IFERROR(IF('STUDENT DATA SHEET '!G194="","",'STUDENT DATA SHEET '!G194),"")</f>
        <v/>
      </c>
      <c s="229" t="str">
        <f>IFERROR(IF('STUDENT DATA SHEET '!H194="","",'STUDENT DATA SHEET '!H194),"")</f>
        <v/>
      </c>
      <c s="229" t="str">
        <f>IFERROR(UPPER(IF('STUDENT DATA SHEET '!I194="","",'STUDENT DATA SHEET '!I194)),"")</f>
        <v/>
      </c>
      <c s="229" t="str">
        <f>IFERROR(IF('STUDENT DATA SHEET '!J194="","",'STUDENT DATA SHEET '!J194),"")</f>
        <v/>
      </c>
      <c s="229" t="str">
        <f>IFERROR(IF('STUDENT DATA SHEET '!K194="","",'STUDENT DATA SHEET '!K194),"")</f>
        <v/>
      </c>
      <c s="229"/>
      <c s="102"/>
      <c s="102"/>
      <c s="102"/>
      <c s="102"/>
      <c s="102"/>
      <c s="102"/>
      <c s="102"/>
      <c s="102"/>
      <c s="102"/>
      <c s="102"/>
      <c s="102"/>
      <c s="102"/>
      <c s="102"/>
      <c s="102"/>
      <c s="102"/>
      <c s="102"/>
      <c s="102"/>
      <c s="102"/>
      <c s="102"/>
      <c s="102"/>
      <c s="102"/>
      <c s="102"/>
      <c s="102"/>
      <c s="102"/>
      <c s="102"/>
      <c s="102"/>
      <c s="102"/>
      <c s="102"/>
      <c s="102"/>
      <c s="102"/>
      <c s="102"/>
      <c s="102"/>
      <c s="89" t="str">
        <f>IF(B193="","",_xlfn.AGGREGATE(3,5,$B$6:B193))</f>
        <v/>
      </c>
      <c s="209"/>
      <c s="209"/>
      <c s="102"/>
      <c s="102"/>
      <c s="102"/>
      <c s="102"/>
      <c s="102"/>
      <c s="102"/>
      <c s="102"/>
      <c s="102"/>
      <c s="102"/>
      <c s="102"/>
      <c s="102"/>
      <c s="102"/>
      <c s="102"/>
      <c s="102"/>
      <c s="102"/>
      <c s="102"/>
      <c s="102"/>
      <c s="102"/>
      <c s="102"/>
      <c s="102"/>
      <c s="102"/>
      <c s="102"/>
      <c s="102"/>
      <c s="102"/>
      <c s="102"/>
      <c s="102"/>
      <c s="102"/>
      <c s="102"/>
      <c s="252" t="str">
        <f t="shared" si="32"/>
        <v/>
      </c>
      <c s="252" t="str">
        <f>IF($I193="","",'DEC 24'!$BZ193)</f>
        <v/>
      </c>
      <c s="253" t="str">
        <f t="shared" si="33"/>
        <v/>
      </c>
      <c s="252" t="str">
        <f t="shared" si="34"/>
        <v/>
      </c>
      <c s="252" t="str">
        <f>IF($I193="","",'DEC 24'!$CC193)</f>
        <v/>
      </c>
      <c s="253" t="str">
        <f t="shared" si="35"/>
        <v/>
      </c>
      <c s="252" t="str">
        <f t="shared" si="36"/>
        <v/>
      </c>
      <c s="252" t="str">
        <f>IF($I193="","",'DEC 24'!$CF193)</f>
        <v/>
      </c>
      <c s="253" t="str">
        <f t="shared" si="37"/>
        <v/>
      </c>
      <c s="253"/>
      <c s="306"/>
      <c s="298"/>
      <c s="298"/>
      <c s="298"/>
      <c s="254" t="str">
        <f t="shared" si="38"/>
        <v/>
      </c>
      <c s="298"/>
      <c s="298"/>
      <c s="298"/>
      <c s="298"/>
      <c s="298"/>
      <c s="298"/>
      <c s="298"/>
      <c s="298"/>
    </row>
    <row r="194" spans="1:98" ht="15.75" customHeight="1">
      <c r="A194"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102"/>
      <c s="102"/>
      <c s="102"/>
      <c s="102"/>
      <c s="102"/>
      <c s="102"/>
      <c s="252" t="str">
        <f t="shared" si="32"/>
        <v/>
      </c>
      <c s="252" t="str">
        <f>IF($I194="","",'DEC 24'!$BZ194)</f>
        <v/>
      </c>
      <c s="253" t="str">
        <f t="shared" si="33"/>
        <v/>
      </c>
      <c s="252" t="str">
        <f t="shared" si="34"/>
        <v/>
      </c>
      <c s="252" t="str">
        <f>IF($I194="","",'DEC 24'!$CC194)</f>
        <v/>
      </c>
      <c s="253" t="str">
        <f t="shared" si="35"/>
        <v/>
      </c>
      <c s="252" t="str">
        <f t="shared" si="36"/>
        <v/>
      </c>
      <c s="252" t="str">
        <f>IF($I194="","",'DEC 24'!$CF194)</f>
        <v/>
      </c>
      <c s="253" t="str">
        <f t="shared" si="37"/>
        <v/>
      </c>
      <c s="253"/>
      <c s="306"/>
      <c s="298"/>
      <c s="298"/>
      <c s="298"/>
      <c s="254"/>
      <c s="298"/>
      <c s="298"/>
      <c s="298"/>
      <c s="298"/>
      <c s="298"/>
      <c s="298"/>
      <c s="298"/>
      <c s="298"/>
    </row>
    <row r="195" spans="1:98" ht="15.75" customHeight="1">
      <c r="A195"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102"/>
      <c s="102"/>
      <c s="102"/>
      <c s="102"/>
      <c s="102"/>
      <c s="102"/>
      <c s="252" t="str">
        <f t="shared" si="32"/>
        <v/>
      </c>
      <c s="252" t="str">
        <f>IF($I195="","",'DEC 24'!$BZ195)</f>
        <v/>
      </c>
      <c s="253" t="str">
        <f t="shared" si="33"/>
        <v/>
      </c>
      <c s="252" t="str">
        <f t="shared" si="34"/>
        <v/>
      </c>
      <c s="252" t="str">
        <f>IF($I195="","",'DEC 24'!$CC195)</f>
        <v/>
      </c>
      <c s="253" t="str">
        <f t="shared" si="35"/>
        <v/>
      </c>
      <c s="252" t="str">
        <f t="shared" si="36"/>
        <v/>
      </c>
      <c s="252" t="str">
        <f>IF($I195="","",'DEC 24'!$CF195)</f>
        <v/>
      </c>
      <c s="253" t="str">
        <f t="shared" si="37"/>
        <v/>
      </c>
      <c s="253"/>
      <c s="306"/>
      <c s="298"/>
      <c s="298"/>
      <c s="298"/>
      <c s="254"/>
      <c s="298"/>
      <c s="298"/>
      <c s="298"/>
      <c s="298"/>
      <c s="298"/>
      <c s="298"/>
      <c s="298"/>
      <c s="298"/>
    </row>
    <row r="196" spans="1:98" ht="15.75" customHeight="1">
      <c r="A196"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102"/>
      <c s="102"/>
      <c s="102"/>
      <c s="102"/>
      <c s="102"/>
      <c s="102"/>
      <c s="252" t="str">
        <f t="shared" si="32"/>
        <v/>
      </c>
      <c s="252" t="str">
        <f>IF($I196="","",'DEC 24'!$BZ196)</f>
        <v/>
      </c>
      <c s="253" t="str">
        <f t="shared" si="33"/>
        <v/>
      </c>
      <c s="252" t="str">
        <f t="shared" si="34"/>
        <v/>
      </c>
      <c s="252" t="str">
        <f>IF($I196="","",'DEC 24'!$CC196)</f>
        <v/>
      </c>
      <c s="253" t="str">
        <f t="shared" si="35"/>
        <v/>
      </c>
      <c s="252" t="str">
        <f t="shared" si="36"/>
        <v/>
      </c>
      <c s="252" t="str">
        <f>IF($I196="","",'DEC 24'!$CF196)</f>
        <v/>
      </c>
      <c s="253" t="str">
        <f t="shared" si="37"/>
        <v/>
      </c>
      <c s="253"/>
      <c s="306"/>
      <c s="298"/>
      <c s="298"/>
      <c s="298"/>
      <c s="254"/>
      <c s="298"/>
      <c s="298"/>
      <c s="298"/>
      <c s="298"/>
      <c s="298"/>
      <c s="298"/>
      <c s="298"/>
      <c s="298"/>
    </row>
    <row r="197" spans="1:98" ht="15.75" customHeight="1">
      <c r="A197"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102"/>
      <c s="102"/>
      <c s="102"/>
      <c s="102"/>
      <c s="102"/>
      <c s="102"/>
      <c s="252" t="str">
        <f t="shared" si="32"/>
        <v/>
      </c>
      <c s="252" t="str">
        <f>IF($I197="","",'DEC 24'!$BZ197)</f>
        <v/>
      </c>
      <c s="253" t="str">
        <f t="shared" si="33"/>
        <v/>
      </c>
      <c s="252" t="str">
        <f t="shared" si="34"/>
        <v/>
      </c>
      <c s="252" t="str">
        <f>IF($I197="","",'DEC 24'!$CC197)</f>
        <v/>
      </c>
      <c s="253" t="str">
        <f t="shared" si="35"/>
        <v/>
      </c>
      <c s="252" t="str">
        <f t="shared" si="36"/>
        <v/>
      </c>
      <c s="252" t="str">
        <f>IF($I197="","",'DEC 24'!$CF197)</f>
        <v/>
      </c>
      <c s="253" t="str">
        <f t="shared" si="37"/>
        <v/>
      </c>
      <c s="253"/>
      <c s="306"/>
      <c s="298"/>
      <c s="298"/>
      <c s="298"/>
      <c s="254"/>
      <c s="298"/>
      <c s="298"/>
      <c s="298"/>
      <c s="298"/>
      <c s="298"/>
      <c s="298"/>
      <c s="298"/>
      <c s="298"/>
    </row>
    <row r="198" spans="1:98" ht="15.75" customHeight="1">
      <c r="A198"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102"/>
      <c s="102"/>
      <c s="102"/>
      <c s="102"/>
      <c s="102"/>
      <c s="102"/>
      <c s="252" t="str">
        <f t="shared" si="32"/>
        <v/>
      </c>
      <c s="252" t="str">
        <f>IF($I198="","",'DEC 24'!$BZ198)</f>
        <v/>
      </c>
      <c s="253" t="str">
        <f t="shared" si="33"/>
        <v/>
      </c>
      <c s="252" t="str">
        <f t="shared" si="34"/>
        <v/>
      </c>
      <c s="252" t="str">
        <f>IF($I198="","",'DEC 24'!$CC198)</f>
        <v/>
      </c>
      <c s="253" t="str">
        <f t="shared" si="35"/>
        <v/>
      </c>
      <c s="252" t="str">
        <f t="shared" si="36"/>
        <v/>
      </c>
      <c s="252" t="str">
        <f>IF($I198="","",'DEC 24'!$CF198)</f>
        <v/>
      </c>
      <c s="253" t="str">
        <f t="shared" si="37"/>
        <v/>
      </c>
      <c s="253"/>
      <c s="306"/>
      <c s="298"/>
      <c s="298"/>
      <c s="298"/>
      <c s="254"/>
      <c s="298"/>
      <c s="298"/>
      <c s="298"/>
      <c s="298"/>
      <c s="298"/>
      <c s="298"/>
      <c s="298"/>
      <c s="298"/>
    </row>
    <row r="199" spans="1:98" ht="15.75" customHeight="1">
      <c r="A199"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102"/>
      <c s="102"/>
      <c s="102"/>
      <c s="102"/>
      <c s="102"/>
      <c s="102"/>
      <c s="252" t="str">
        <f t="shared" si="39" ref="BX199:BX205">IFERROR(IF($I199="","",COUNT($M199:$AR199,$AT199:$BW199)),"")</f>
        <v/>
      </c>
      <c s="252" t="str">
        <f>IF($I199="","",'DEC 24'!$BZ199)</f>
        <v/>
      </c>
      <c s="253" t="str">
        <f t="shared" si="40" ref="BZ199:BZ205">IF($I199="","",SUM($BX199:$BY199))</f>
        <v/>
      </c>
      <c s="252" t="str">
        <f t="shared" si="41" ref="CA199:CA205">IF($I199="","",COUNTIF($M199:$BW199,"A"))</f>
        <v/>
      </c>
      <c s="252" t="str">
        <f>IF($I199="","",'DEC 24'!$CC199)</f>
        <v/>
      </c>
      <c s="253" t="str">
        <f t="shared" si="42" ref="CC199:CC205">IF($I199="","",SUM($CA199:$CB199))</f>
        <v/>
      </c>
      <c s="252" t="str">
        <f t="shared" si="43" ref="CD199:CD205">IF($I199="","",COUNTIF($M199:$BW199,"L"))</f>
        <v/>
      </c>
      <c s="252" t="str">
        <f>IF($I199="","",'DEC 24'!$CF199)</f>
        <v/>
      </c>
      <c s="253" t="str">
        <f t="shared" si="44" ref="CF199:CF205">IF($I199="","",SUM($CD199:$CE199))</f>
        <v/>
      </c>
      <c s="253"/>
      <c s="306"/>
      <c s="298"/>
      <c s="298"/>
      <c s="298"/>
      <c s="254"/>
      <c s="298"/>
      <c s="298"/>
      <c s="298"/>
      <c s="298"/>
      <c s="298"/>
      <c s="298"/>
      <c s="298"/>
      <c s="298"/>
    </row>
    <row r="200" spans="1:98" ht="15.75" customHeight="1">
      <c r="A200" s="249" t="str">
        <f>IF('STUDENT DATA SHEET '!A195="","",'STUDENT DATA SHEET '!A195)</f>
        <v/>
      </c>
      <c s="229" t="str">
        <f>IFERROR(IF('STUDENT DATA SHEET '!B195="","",'STUDENT DATA SHEET '!B195),"")</f>
        <v/>
      </c>
      <c s="229" t="str">
        <f>IFERROR(IF('STUDENT DATA SHEET '!C195="","",'STUDENT DATA SHEET '!C195),"")</f>
        <v/>
      </c>
      <c s="229" t="str">
        <f>IFERROR(IF('STUDENT DATA SHEET '!D195="","",'STUDENT DATA SHEET '!D195),"")</f>
        <v/>
      </c>
      <c s="250" t="str">
        <f>IFERROR(IF('STUDENT DATA SHEET '!E195="","",'STUDENT DATA SHEET '!E195),"")</f>
        <v/>
      </c>
      <c s="251" t="str">
        <f>IFERROR(IF('STUDENT DATA SHEET '!F195="","",'STUDENT DATA SHEET '!F195),"")</f>
        <v/>
      </c>
      <c s="229" t="str">
        <f>IFERROR(IF('STUDENT DATA SHEET '!G195="","",'STUDENT DATA SHEET '!G195),"")</f>
        <v/>
      </c>
      <c s="229" t="str">
        <f>IFERROR(IF('STUDENT DATA SHEET '!H195="","",'STUDENT DATA SHEET '!H195),"")</f>
        <v/>
      </c>
      <c s="229" t="str">
        <f>IFERROR(IF('STUDENT DATA SHEET '!I195="","",'STUDENT DATA SHEET '!I195),"")</f>
        <v/>
      </c>
      <c s="229" t="str">
        <f>IFERROR(IF('STUDENT DATA SHEET '!J195="","",'STUDENT DATA SHEET '!J195),"")</f>
        <v/>
      </c>
      <c s="229" t="str">
        <f>IFERROR(IF('STUDENT DATA SHEET '!K195="","",'STUDENT DATA SHEET '!K195),"")</f>
        <v/>
      </c>
      <c s="229"/>
      <c s="102"/>
      <c s="102"/>
      <c s="102"/>
      <c s="102"/>
      <c s="102"/>
      <c s="102"/>
      <c s="102"/>
      <c s="102"/>
      <c s="102"/>
      <c s="102"/>
      <c s="102"/>
      <c s="102"/>
      <c s="102"/>
      <c s="102"/>
      <c s="102"/>
      <c s="102"/>
      <c s="102"/>
      <c s="102"/>
      <c s="102"/>
      <c s="102"/>
      <c s="102"/>
      <c s="102"/>
      <c s="102"/>
      <c s="102"/>
      <c s="102"/>
      <c s="102"/>
      <c s="102"/>
      <c s="102"/>
      <c s="102"/>
      <c s="102"/>
      <c s="102"/>
      <c s="102"/>
      <c s="89" t="str">
        <f>IF(B200="","",_xlfn.AGGREGATE(3,5,$B$6:B200))</f>
        <v/>
      </c>
      <c s="209"/>
      <c s="209"/>
      <c s="102"/>
      <c s="102"/>
      <c s="102"/>
      <c s="102"/>
      <c s="102"/>
      <c s="102"/>
      <c s="102"/>
      <c s="102"/>
      <c s="102"/>
      <c s="102"/>
      <c s="102"/>
      <c s="102"/>
      <c s="102"/>
      <c s="102"/>
      <c s="102"/>
      <c s="102"/>
      <c s="102"/>
      <c s="102"/>
      <c s="102"/>
      <c s="102"/>
      <c s="102"/>
      <c s="102"/>
      <c s="102"/>
      <c s="102"/>
      <c s="102"/>
      <c s="102"/>
      <c s="102"/>
      <c s="102"/>
      <c s="252" t="str">
        <f t="shared" si="39"/>
        <v/>
      </c>
      <c s="252" t="str">
        <f>IF($I200="","",'DEC 24'!$BZ200)</f>
        <v/>
      </c>
      <c s="253" t="str">
        <f t="shared" si="40"/>
        <v/>
      </c>
      <c s="252" t="str">
        <f t="shared" si="41"/>
        <v/>
      </c>
      <c s="252" t="str">
        <f>IF($I200="","",'DEC 24'!$CC200)</f>
        <v/>
      </c>
      <c s="253" t="str">
        <f t="shared" si="42"/>
        <v/>
      </c>
      <c s="252" t="str">
        <f t="shared" si="43"/>
        <v/>
      </c>
      <c s="252" t="str">
        <f>IF($I200="","",'DEC 24'!$CF200)</f>
        <v/>
      </c>
      <c s="253" t="str">
        <f t="shared" si="44"/>
        <v/>
      </c>
      <c s="253"/>
      <c s="306"/>
      <c s="298"/>
      <c s="298"/>
      <c s="298"/>
      <c s="254" t="str">
        <f t="shared" si="38"/>
        <v/>
      </c>
      <c s="298"/>
      <c s="298"/>
      <c s="298"/>
      <c s="298"/>
      <c s="298"/>
      <c s="298"/>
      <c s="298"/>
      <c s="298"/>
    </row>
    <row r="201" spans="1:98" ht="15.75" customHeight="1">
      <c r="A201" s="249" t="str">
        <f>IF('STUDENT DATA SHEET '!A196="","",'STUDENT DATA SHEET '!A196)</f>
        <v/>
      </c>
      <c s="229" t="str">
        <f>IFERROR(IF('STUDENT DATA SHEET '!B196="","",'STUDENT DATA SHEET '!B196),"")</f>
        <v/>
      </c>
      <c s="229" t="str">
        <f>IFERROR(IF('STUDENT DATA SHEET '!C196="","",'STUDENT DATA SHEET '!C196),"")</f>
        <v/>
      </c>
      <c s="229" t="str">
        <f>IFERROR(IF('STUDENT DATA SHEET '!D196="","",'STUDENT DATA SHEET '!D196),"")</f>
        <v/>
      </c>
      <c s="250" t="str">
        <f>IFERROR(IF('STUDENT DATA SHEET '!E196="","",'STUDENT DATA SHEET '!E196),"")</f>
        <v/>
      </c>
      <c s="251" t="str">
        <f>IFERROR(IF('STUDENT DATA SHEET '!F196="","",'STUDENT DATA SHEET '!F196),"")</f>
        <v/>
      </c>
      <c s="229" t="str">
        <f>IFERROR(IF('STUDENT DATA SHEET '!G196="","",'STUDENT DATA SHEET '!G196),"")</f>
        <v/>
      </c>
      <c s="229" t="str">
        <f>IFERROR(IF('STUDENT DATA SHEET '!H196="","",'STUDENT DATA SHEET '!H196),"")</f>
        <v/>
      </c>
      <c s="229" t="str">
        <f>IFERROR(IF('STUDENT DATA SHEET '!I196="","",'STUDENT DATA SHEET '!I196),"")</f>
        <v/>
      </c>
      <c s="229" t="str">
        <f>IFERROR(IF('STUDENT DATA SHEET '!J196="","",'STUDENT DATA SHEET '!J196),"")</f>
        <v/>
      </c>
      <c s="229" t="str">
        <f>IFERROR(IF('STUDENT DATA SHEET '!K196="","",'STUDENT DATA SHEET '!K196),"")</f>
        <v/>
      </c>
      <c s="229"/>
      <c s="102"/>
      <c s="102"/>
      <c s="102"/>
      <c s="102"/>
      <c s="102"/>
      <c s="102"/>
      <c s="102"/>
      <c s="102"/>
      <c s="102"/>
      <c s="102"/>
      <c s="102"/>
      <c s="102"/>
      <c s="102"/>
      <c s="102"/>
      <c s="102"/>
      <c s="102"/>
      <c s="102"/>
      <c s="102"/>
      <c s="102"/>
      <c s="102"/>
      <c s="102"/>
      <c s="102"/>
      <c s="102"/>
      <c s="102"/>
      <c s="102"/>
      <c s="102"/>
      <c s="102"/>
      <c s="102"/>
      <c s="102"/>
      <c s="102"/>
      <c s="102"/>
      <c s="102"/>
      <c s="89" t="str">
        <f>IF(B201="","",_xlfn.AGGREGATE(3,5,$B$6:B201))</f>
        <v/>
      </c>
      <c s="209"/>
      <c s="209"/>
      <c s="102"/>
      <c s="102"/>
      <c s="102"/>
      <c s="102"/>
      <c s="102"/>
      <c s="102"/>
      <c s="102"/>
      <c s="102"/>
      <c s="102"/>
      <c s="102"/>
      <c s="102"/>
      <c s="102"/>
      <c s="102"/>
      <c s="102"/>
      <c s="102"/>
      <c s="102"/>
      <c s="102"/>
      <c s="102"/>
      <c s="102"/>
      <c s="102"/>
      <c s="102"/>
      <c s="102"/>
      <c s="102"/>
      <c s="102"/>
      <c s="102"/>
      <c s="102"/>
      <c s="102"/>
      <c s="102"/>
      <c s="252" t="str">
        <f t="shared" si="39"/>
        <v/>
      </c>
      <c s="252" t="str">
        <f>IF($I201="","",'DEC 24'!$BZ201)</f>
        <v/>
      </c>
      <c s="253" t="str">
        <f t="shared" si="40"/>
        <v/>
      </c>
      <c s="252" t="str">
        <f t="shared" si="41"/>
        <v/>
      </c>
      <c s="252" t="str">
        <f>IF($I201="","",'DEC 24'!$CC201)</f>
        <v/>
      </c>
      <c s="253" t="str">
        <f t="shared" si="42"/>
        <v/>
      </c>
      <c s="252" t="str">
        <f t="shared" si="43"/>
        <v/>
      </c>
      <c s="252" t="str">
        <f>IF($I201="","",'DEC 24'!$CF201)</f>
        <v/>
      </c>
      <c s="253" t="str">
        <f t="shared" si="44"/>
        <v/>
      </c>
      <c s="253"/>
      <c s="306"/>
      <c s="298"/>
      <c s="298"/>
      <c s="298"/>
      <c s="254" t="str">
        <f t="shared" si="38"/>
        <v/>
      </c>
      <c s="298"/>
      <c s="298"/>
      <c s="298"/>
      <c s="298"/>
      <c s="298"/>
      <c s="298"/>
      <c s="298"/>
      <c s="298"/>
    </row>
    <row r="202" spans="1:98" ht="15.75" customHeight="1">
      <c r="A202" s="249" t="str">
        <f>IF('STUDENT DATA SHEET '!A197="","",'STUDENT DATA SHEET '!A197)</f>
        <v/>
      </c>
      <c s="229" t="str">
        <f>IFERROR(IF('STUDENT DATA SHEET '!B197="","",'STUDENT DATA SHEET '!B197),"")</f>
        <v/>
      </c>
      <c s="229" t="str">
        <f>IFERROR(IF('STUDENT DATA SHEET '!C197="","",'STUDENT DATA SHEET '!C197),"")</f>
        <v/>
      </c>
      <c s="229" t="str">
        <f>IFERROR(IF('STUDENT DATA SHEET '!D197="","",'STUDENT DATA SHEET '!D197),"")</f>
        <v/>
      </c>
      <c s="250" t="str">
        <f>IFERROR(IF('STUDENT DATA SHEET '!E197="","",'STUDENT DATA SHEET '!E197),"")</f>
        <v/>
      </c>
      <c s="251" t="str">
        <f>IFERROR(IF('STUDENT DATA SHEET '!F197="","",'STUDENT DATA SHEET '!F197),"")</f>
        <v/>
      </c>
      <c s="229" t="str">
        <f>IFERROR(IF('STUDENT DATA SHEET '!G197="","",'STUDENT DATA SHEET '!G197),"")</f>
        <v/>
      </c>
      <c s="229" t="str">
        <f>IFERROR(IF('STUDENT DATA SHEET '!H197="","",'STUDENT DATA SHEET '!H197),"")</f>
        <v/>
      </c>
      <c s="229" t="str">
        <f>IFERROR(IF('STUDENT DATA SHEET '!I197="","",'STUDENT DATA SHEET '!I197),"")</f>
        <v/>
      </c>
      <c s="229" t="str">
        <f>IFERROR(IF('STUDENT DATA SHEET '!J197="","",'STUDENT DATA SHEET '!J197),"")</f>
        <v/>
      </c>
      <c s="229" t="str">
        <f>IFERROR(IF('STUDENT DATA SHEET '!K197="","",'STUDENT DATA SHEET '!K197),"")</f>
        <v/>
      </c>
      <c s="229"/>
      <c s="102"/>
      <c s="102"/>
      <c s="102"/>
      <c s="102"/>
      <c s="102"/>
      <c s="102"/>
      <c s="102"/>
      <c s="102"/>
      <c s="102"/>
      <c s="102"/>
      <c s="102"/>
      <c s="102"/>
      <c s="102"/>
      <c s="102"/>
      <c s="102"/>
      <c s="102"/>
      <c s="102"/>
      <c s="102"/>
      <c s="102"/>
      <c s="102"/>
      <c s="102"/>
      <c s="102"/>
      <c s="102"/>
      <c s="102"/>
      <c s="102"/>
      <c s="102"/>
      <c s="102"/>
      <c s="102"/>
      <c s="102"/>
      <c s="102"/>
      <c s="102"/>
      <c s="102"/>
      <c s="89" t="str">
        <f>IF(B202="","",_xlfn.AGGREGATE(3,5,$B$6:B202))</f>
        <v/>
      </c>
      <c s="209"/>
      <c s="209"/>
      <c s="102"/>
      <c s="102"/>
      <c s="102"/>
      <c s="102"/>
      <c s="102"/>
      <c s="102"/>
      <c s="102"/>
      <c s="102"/>
      <c s="102"/>
      <c s="102"/>
      <c s="102"/>
      <c s="102"/>
      <c s="102"/>
      <c s="102"/>
      <c s="102"/>
      <c s="102"/>
      <c s="102"/>
      <c s="102"/>
      <c s="102"/>
      <c s="102"/>
      <c s="102"/>
      <c s="102"/>
      <c s="102"/>
      <c s="102"/>
      <c s="102"/>
      <c s="102"/>
      <c s="102"/>
      <c s="102"/>
      <c s="252" t="str">
        <f t="shared" si="39"/>
        <v/>
      </c>
      <c s="252" t="str">
        <f>IF($I202="","",'DEC 24'!$BZ202)</f>
        <v/>
      </c>
      <c s="253" t="str">
        <f t="shared" si="40"/>
        <v/>
      </c>
      <c s="252" t="str">
        <f t="shared" si="41"/>
        <v/>
      </c>
      <c s="252" t="str">
        <f>IF($I202="","",'DEC 24'!$CC202)</f>
        <v/>
      </c>
      <c s="253" t="str">
        <f t="shared" si="42"/>
        <v/>
      </c>
      <c s="252" t="str">
        <f t="shared" si="43"/>
        <v/>
      </c>
      <c s="252" t="str">
        <f>IF($I202="","",'DEC 24'!$CF202)</f>
        <v/>
      </c>
      <c s="253" t="str">
        <f t="shared" si="44"/>
        <v/>
      </c>
      <c s="253"/>
      <c s="306"/>
      <c s="298"/>
      <c s="298"/>
      <c s="298"/>
      <c s="254" t="str">
        <f t="shared" si="38"/>
        <v/>
      </c>
      <c s="298"/>
      <c s="298"/>
      <c s="298"/>
      <c s="298"/>
      <c s="298"/>
      <c s="298"/>
      <c s="298"/>
      <c s="298"/>
    </row>
    <row r="203" spans="1:98" ht="15.75" customHeight="1">
      <c r="A203" s="249" t="str">
        <f>IF('STUDENT DATA SHEET '!A204="","",'STUDENT DATA SHEET '!A204)</f>
        <v/>
      </c>
      <c s="229" t="str">
        <f>IFERROR(IF('STUDENT DATA SHEET '!B204="","",'STUDENT DATA SHEET '!B204),"")</f>
        <v/>
      </c>
      <c s="229" t="str">
        <f>IFERROR(IF('STUDENT DATA SHEET '!C204="","",'STUDENT DATA SHEET '!C204),"")</f>
        <v/>
      </c>
      <c s="229" t="str">
        <f>IFERROR(IF('STUDENT DATA SHEET '!D204="","",'STUDENT DATA SHEET '!D204),"")</f>
        <v/>
      </c>
      <c s="250" t="str">
        <f>IFERROR(IF('STUDENT DATA SHEET '!E204="","",'STUDENT DATA SHEET '!E204),"")</f>
        <v/>
      </c>
      <c s="251" t="str">
        <f>IFERROR(IF('STUDENT DATA SHEET '!F204="","",'STUDENT DATA SHEET '!F204),"")</f>
        <v/>
      </c>
      <c s="229" t="str">
        <f>IFERROR(IF('STUDENT DATA SHEET '!G204="","",'STUDENT DATA SHEET '!G204),"")</f>
        <v/>
      </c>
      <c s="229" t="str">
        <f>IFERROR(IF('STUDENT DATA SHEET '!H204="","",'STUDENT DATA SHEET '!H204),"")</f>
        <v/>
      </c>
      <c s="229" t="str">
        <f>IFERROR(IF('STUDENT DATA SHEET '!I204="","",'STUDENT DATA SHEET '!I204),"")</f>
        <v/>
      </c>
      <c s="229" t="str">
        <f>IFERROR(IF('STUDENT DATA SHEET '!J204="","",'STUDENT DATA SHEET '!J204),"")</f>
        <v/>
      </c>
      <c s="229" t="str">
        <f>IFERROR(IF('STUDENT DATA SHEET '!K204="","",'STUDENT DATA SHEET '!K204),"")</f>
        <v/>
      </c>
      <c s="229"/>
      <c s="102"/>
      <c s="102"/>
      <c s="102"/>
      <c s="102"/>
      <c s="102"/>
      <c s="102"/>
      <c s="102"/>
      <c s="102"/>
      <c s="102"/>
      <c s="102"/>
      <c s="102"/>
      <c s="102"/>
      <c s="102"/>
      <c s="102"/>
      <c s="102"/>
      <c s="102"/>
      <c s="102"/>
      <c s="102"/>
      <c s="102"/>
      <c s="102"/>
      <c s="102"/>
      <c s="102"/>
      <c s="102"/>
      <c s="102"/>
      <c s="102"/>
      <c s="102"/>
      <c s="102"/>
      <c s="102"/>
      <c s="102"/>
      <c s="102"/>
      <c s="102"/>
      <c s="102"/>
      <c s="89" t="str">
        <f>IF(B203="","",_xlfn.AGGREGATE(3,5,$B$6:B203))</f>
        <v/>
      </c>
      <c s="209"/>
      <c s="209"/>
      <c s="102"/>
      <c s="102"/>
      <c s="102"/>
      <c s="102"/>
      <c s="102"/>
      <c s="102"/>
      <c s="102"/>
      <c s="102"/>
      <c s="102"/>
      <c s="102"/>
      <c s="102"/>
      <c s="102"/>
      <c s="102"/>
      <c s="102"/>
      <c s="102"/>
      <c s="102"/>
      <c s="102"/>
      <c s="102"/>
      <c s="102"/>
      <c s="102"/>
      <c s="102"/>
      <c s="102"/>
      <c s="102"/>
      <c s="102"/>
      <c s="102"/>
      <c s="102"/>
      <c s="102"/>
      <c s="102"/>
      <c s="252" t="str">
        <f t="shared" si="39"/>
        <v/>
      </c>
      <c s="252" t="str">
        <f>IF($I203="","",'DEC 24'!$BZ203)</f>
        <v/>
      </c>
      <c s="253" t="str">
        <f t="shared" si="40"/>
        <v/>
      </c>
      <c s="252" t="str">
        <f t="shared" si="41"/>
        <v/>
      </c>
      <c s="252" t="str">
        <f>IF($I203="","",'DEC 24'!$CC203)</f>
        <v/>
      </c>
      <c s="253" t="str">
        <f t="shared" si="42"/>
        <v/>
      </c>
      <c s="252" t="str">
        <f t="shared" si="43"/>
        <v/>
      </c>
      <c s="252" t="str">
        <f>IF($I203="","",'DEC 24'!$CF203)</f>
        <v/>
      </c>
      <c s="253" t="str">
        <f t="shared" si="44"/>
        <v/>
      </c>
      <c s="253"/>
      <c s="306"/>
      <c s="298"/>
      <c s="298"/>
      <c s="298"/>
      <c s="254" t="str">
        <f t="shared" si="38"/>
        <v/>
      </c>
      <c s="298"/>
      <c s="298"/>
      <c s="298"/>
      <c s="298"/>
      <c s="298"/>
      <c s="298"/>
      <c s="298"/>
      <c s="298"/>
    </row>
    <row r="204" spans="1:98" ht="15.75" customHeight="1">
      <c r="A204" s="249" t="str">
        <f>IF('STUDENT DATA SHEET '!A205="","",'STUDENT DATA SHEET '!A205)</f>
        <v/>
      </c>
      <c s="229" t="str">
        <f>IFERROR(IF('STUDENT DATA SHEET '!B205="","",'STUDENT DATA SHEET '!B205),"")</f>
        <v/>
      </c>
      <c s="229" t="str">
        <f>IFERROR(IF('STUDENT DATA SHEET '!C205="","",'STUDENT DATA SHEET '!C205),"")</f>
        <v/>
      </c>
      <c s="229" t="str">
        <f>IFERROR(IF('STUDENT DATA SHEET '!D205="","",'STUDENT DATA SHEET '!D205),"")</f>
        <v/>
      </c>
      <c s="250" t="str">
        <f>IFERROR(IF('STUDENT DATA SHEET '!E205="","",'STUDENT DATA SHEET '!E205),"")</f>
        <v/>
      </c>
      <c s="251" t="str">
        <f>IFERROR(IF('STUDENT DATA SHEET '!F205="","",'STUDENT DATA SHEET '!F205),"")</f>
        <v/>
      </c>
      <c s="229" t="str">
        <f>IFERROR(IF('STUDENT DATA SHEET '!G205="","",'STUDENT DATA SHEET '!G205),"")</f>
        <v/>
      </c>
      <c s="229" t="str">
        <f>IFERROR(IF('STUDENT DATA SHEET '!H205="","",'STUDENT DATA SHEET '!H205),"")</f>
        <v/>
      </c>
      <c s="229" t="str">
        <f>IFERROR(IF('STUDENT DATA SHEET '!I205="","",'STUDENT DATA SHEET '!I205),"")</f>
        <v/>
      </c>
      <c s="229" t="str">
        <f>IFERROR(IF('STUDENT DATA SHEET '!J205="","",'STUDENT DATA SHEET '!J205),"")</f>
        <v/>
      </c>
      <c s="229" t="str">
        <f>IFERROR(IF('STUDENT DATA SHEET '!K205="","",'STUDENT DATA SHEET '!K205),"")</f>
        <v/>
      </c>
      <c s="229"/>
      <c s="102"/>
      <c s="102"/>
      <c s="102"/>
      <c s="102"/>
      <c s="102"/>
      <c s="102"/>
      <c s="102"/>
      <c s="102"/>
      <c s="102"/>
      <c s="102"/>
      <c s="102"/>
      <c s="102"/>
      <c s="102"/>
      <c s="102"/>
      <c s="102"/>
      <c s="102"/>
      <c s="102"/>
      <c s="102"/>
      <c s="102"/>
      <c s="102"/>
      <c s="102"/>
      <c s="102"/>
      <c s="102"/>
      <c s="102"/>
      <c s="102"/>
      <c s="102"/>
      <c s="102"/>
      <c s="102"/>
      <c s="102"/>
      <c s="102"/>
      <c s="102"/>
      <c s="102"/>
      <c s="89" t="str">
        <f>IF(B204="","",_xlfn.AGGREGATE(3,5,$B$6:B204))</f>
        <v/>
      </c>
      <c s="209"/>
      <c s="209"/>
      <c s="102"/>
      <c s="102"/>
      <c s="102"/>
      <c s="102"/>
      <c s="102"/>
      <c s="102"/>
      <c s="102"/>
      <c s="102"/>
      <c s="102"/>
      <c s="102"/>
      <c s="102"/>
      <c s="102"/>
      <c s="102"/>
      <c s="102"/>
      <c s="102"/>
      <c s="102"/>
      <c s="102"/>
      <c s="102"/>
      <c s="102"/>
      <c s="102"/>
      <c s="102"/>
      <c s="102"/>
      <c s="102"/>
      <c s="102"/>
      <c s="102"/>
      <c s="102"/>
      <c s="102"/>
      <c s="102"/>
      <c s="252" t="str">
        <f t="shared" si="39"/>
        <v/>
      </c>
      <c s="252" t="str">
        <f>IF($I204="","",'DEC 24'!$BZ204)</f>
        <v/>
      </c>
      <c s="253" t="str">
        <f t="shared" si="40"/>
        <v/>
      </c>
      <c s="252" t="str">
        <f t="shared" si="41"/>
        <v/>
      </c>
      <c s="252" t="str">
        <f>IF($I204="","",'DEC 24'!$CC204)</f>
        <v/>
      </c>
      <c s="253" t="str">
        <f t="shared" si="42"/>
        <v/>
      </c>
      <c s="252" t="str">
        <f t="shared" si="43"/>
        <v/>
      </c>
      <c s="252" t="str">
        <f>IF($I204="","",'DEC 24'!$CF204)</f>
        <v/>
      </c>
      <c s="253" t="str">
        <f t="shared" si="44"/>
        <v/>
      </c>
      <c s="253"/>
      <c s="306"/>
      <c s="298"/>
      <c s="298"/>
      <c s="298"/>
      <c s="254" t="str">
        <f t="shared" si="38"/>
        <v/>
      </c>
      <c s="298"/>
      <c s="298"/>
      <c s="298"/>
      <c s="298"/>
      <c s="298"/>
      <c s="298"/>
      <c s="298"/>
      <c s="298"/>
    </row>
    <row r="205" spans="1:98" ht="15.75" customHeight="1">
      <c r="A205" s="249" t="str">
        <f>IF('STUDENT DATA SHEET '!A206="","",'STUDENT DATA SHEET '!A206)</f>
        <v/>
      </c>
      <c s="229" t="str">
        <f>IFERROR(IF('STUDENT DATA SHEET '!B206="","",'STUDENT DATA SHEET '!B206),"")</f>
        <v/>
      </c>
      <c s="229" t="str">
        <f>IFERROR(IF('STUDENT DATA SHEET '!C206="","",'STUDENT DATA SHEET '!C206),"")</f>
        <v/>
      </c>
      <c s="229" t="str">
        <f>IFERROR(IF('STUDENT DATA SHEET '!D206="","",'STUDENT DATA SHEET '!D206),"")</f>
        <v/>
      </c>
      <c s="250" t="str">
        <f>IFERROR(IF('STUDENT DATA SHEET '!E206="","",'STUDENT DATA SHEET '!E206),"")</f>
        <v/>
      </c>
      <c s="251" t="str">
        <f>IFERROR(IF('STUDENT DATA SHEET '!F206="","",'STUDENT DATA SHEET '!F206),"")</f>
        <v/>
      </c>
      <c s="229" t="str">
        <f>IFERROR(IF('STUDENT DATA SHEET '!G206="","",'STUDENT DATA SHEET '!G206),"")</f>
        <v/>
      </c>
      <c s="229" t="str">
        <f>IFERROR(IF('STUDENT DATA SHEET '!H206="","",'STUDENT DATA SHEET '!H206),"")</f>
        <v/>
      </c>
      <c s="229" t="str">
        <f>IFERROR(IF('STUDENT DATA SHEET '!I206="","",'STUDENT DATA SHEET '!I206),"")</f>
        <v/>
      </c>
      <c s="229" t="str">
        <f>IFERROR(IF('STUDENT DATA SHEET '!J206="","",'STUDENT DATA SHEET '!J206),"")</f>
        <v/>
      </c>
      <c s="229" t="str">
        <f>IFERROR(IF('STUDENT DATA SHEET '!K206="","",'STUDENT DATA SHEET '!K206),"")</f>
        <v/>
      </c>
      <c s="229"/>
      <c s="102"/>
      <c s="102"/>
      <c s="102"/>
      <c s="102"/>
      <c s="102"/>
      <c s="102"/>
      <c s="102"/>
      <c s="102"/>
      <c s="102"/>
      <c s="102"/>
      <c s="102"/>
      <c s="102"/>
      <c s="102"/>
      <c s="102"/>
      <c s="102"/>
      <c s="102"/>
      <c s="102"/>
      <c s="102"/>
      <c s="102"/>
      <c s="102"/>
      <c s="102"/>
      <c s="102"/>
      <c s="102"/>
      <c s="102"/>
      <c s="102"/>
      <c s="102"/>
      <c s="102"/>
      <c s="102"/>
      <c s="102"/>
      <c s="102"/>
      <c s="102"/>
      <c s="102"/>
      <c s="89" t="str">
        <f>IF(B205="","",_xlfn.AGGREGATE(3,5,$B$6:B205))</f>
        <v/>
      </c>
      <c s="209"/>
      <c s="209"/>
      <c s="102"/>
      <c s="102"/>
      <c s="102"/>
      <c s="102"/>
      <c s="102"/>
      <c s="102"/>
      <c s="102"/>
      <c s="102"/>
      <c s="102"/>
      <c s="102"/>
      <c s="102"/>
      <c s="102"/>
      <c s="102"/>
      <c s="102"/>
      <c s="102"/>
      <c s="102"/>
      <c s="102"/>
      <c s="102"/>
      <c s="102"/>
      <c s="102"/>
      <c s="102"/>
      <c s="102"/>
      <c s="102"/>
      <c s="102"/>
      <c s="102"/>
      <c s="102"/>
      <c s="102"/>
      <c s="102"/>
      <c s="252" t="str">
        <f t="shared" si="39"/>
        <v/>
      </c>
      <c s="252" t="str">
        <f>IF($I205="","",'DEC 24'!$BZ205)</f>
        <v/>
      </c>
      <c s="253" t="str">
        <f t="shared" si="40"/>
        <v/>
      </c>
      <c s="252" t="str">
        <f t="shared" si="41"/>
        <v/>
      </c>
      <c s="252" t="str">
        <f>IF($I205="","",'DEC 24'!$CC205)</f>
        <v/>
      </c>
      <c s="253" t="str">
        <f t="shared" si="42"/>
        <v/>
      </c>
      <c s="252" t="str">
        <f t="shared" si="43"/>
        <v/>
      </c>
      <c s="252" t="str">
        <f>IF($I205="","",'DEC 24'!$CF205)</f>
        <v/>
      </c>
      <c s="253" t="str">
        <f t="shared" si="44"/>
        <v/>
      </c>
      <c s="253"/>
      <c s="306"/>
      <c s="298"/>
      <c s="298"/>
      <c s="298"/>
      <c s="254" t="str">
        <f t="shared" si="45" ref="CL205">IFERROR(IF($BX205="","",COUNT($M205:$AR205,$AT205:$BW205)/2),"")</f>
        <v/>
      </c>
      <c s="298"/>
      <c s="298"/>
      <c s="298"/>
      <c s="298"/>
      <c s="298"/>
      <c s="298"/>
      <c s="298"/>
      <c s="298"/>
    </row>
    <row r="206" spans="1:98" ht="14.25" customHeight="1">
      <c r="A206" s="618" t="s">
        <v>102</v>
      </c>
      <c s="619"/>
      <c s="619"/>
      <c s="619"/>
      <c s="619"/>
      <c s="619"/>
      <c s="619"/>
      <c s="619"/>
      <c s="620"/>
      <c s="229"/>
      <c s="229"/>
      <c s="229"/>
      <c s="484">
        <f>COUNT(M6:M205)</f>
        <v>0</v>
      </c>
      <c s="484"/>
      <c s="484">
        <f>COUNT(O6:O205)</f>
        <v>0</v>
      </c>
      <c s="484"/>
      <c s="484">
        <f>COUNT(Q6:Q205)</f>
        <v>0</v>
      </c>
      <c s="484"/>
      <c s="484">
        <f>COUNT(S6:S205)</f>
        <v>0</v>
      </c>
      <c s="484"/>
      <c s="484">
        <f>COUNT(U6:U205)</f>
        <v>0</v>
      </c>
      <c s="484"/>
      <c s="484">
        <f>COUNT(W6:W205)</f>
        <v>0</v>
      </c>
      <c s="484"/>
      <c s="484">
        <f>COUNT(Y6:Y205)</f>
        <v>0</v>
      </c>
      <c s="484"/>
      <c s="484">
        <f>COUNT(AA6:AA205)</f>
        <v>0</v>
      </c>
      <c s="484"/>
      <c s="484">
        <f>COUNT(AC6:AC205)</f>
        <v>0</v>
      </c>
      <c s="484"/>
      <c s="484">
        <f>COUNT(AE6:AE205)</f>
        <v>0</v>
      </c>
      <c s="484"/>
      <c s="484">
        <f>COUNT(AG6:AG205)</f>
        <v>0</v>
      </c>
      <c s="484"/>
      <c s="484">
        <f>COUNT(AI6:AI205)</f>
        <v>0</v>
      </c>
      <c s="484"/>
      <c s="484">
        <f>COUNT(AK6:AK205)</f>
        <v>0</v>
      </c>
      <c s="484"/>
      <c s="484">
        <f>COUNT(AM6:AM205)</f>
        <v>0</v>
      </c>
      <c s="484"/>
      <c s="484">
        <f>COUNT(AO6:AO205)</f>
        <v>0</v>
      </c>
      <c s="484"/>
      <c s="484">
        <f>COUNT(AQ6:AQ205)</f>
        <v>0</v>
      </c>
      <c s="484"/>
      <c s="255"/>
      <c s="484">
        <f>COUNT(AT6:AT205)</f>
        <v>0</v>
      </c>
      <c s="484"/>
      <c s="484">
        <f>COUNT(AV6:AV205)</f>
        <v>0</v>
      </c>
      <c s="484"/>
      <c s="484">
        <f>COUNT(AX6:AX205)</f>
        <v>0</v>
      </c>
      <c s="484"/>
      <c s="484">
        <f>COUNT(AZ6:AZ205)</f>
        <v>0</v>
      </c>
      <c s="484"/>
      <c s="484">
        <f>COUNT(BB6:BB205)</f>
        <v>0</v>
      </c>
      <c s="484"/>
      <c s="484">
        <f>COUNT(BD6:BD205)</f>
        <v>0</v>
      </c>
      <c s="484"/>
      <c s="484">
        <f>COUNT(BF6:BF205)</f>
        <v>0</v>
      </c>
      <c s="484"/>
      <c s="484">
        <f>COUNT(BH6:BH205)</f>
        <v>0</v>
      </c>
      <c s="484"/>
      <c s="484">
        <f>COUNT(BJ6:BJ205)</f>
        <v>0</v>
      </c>
      <c s="484"/>
      <c s="484">
        <f>COUNT(BL6:BL205)</f>
        <v>0</v>
      </c>
      <c s="484"/>
      <c s="484">
        <f>COUNT(BN6:BN205)</f>
        <v>0</v>
      </c>
      <c s="484"/>
      <c s="484">
        <f>COUNT(BP6:BP205)</f>
        <v>0</v>
      </c>
      <c s="484"/>
      <c s="484">
        <f>COUNT(BR6:BR205)</f>
        <v>0</v>
      </c>
      <c s="484"/>
      <c s="484">
        <f>COUNT(BT6:BT205)</f>
        <v>0</v>
      </c>
      <c s="484"/>
      <c s="484">
        <f>COUNT(BV6:BV205)</f>
        <v>0</v>
      </c>
      <c s="484"/>
      <c s="538">
        <f t="shared" si="46" ref="BX206:CF206">SUM(BX6:BX205)</f>
        <v>0</v>
      </c>
      <c s="538">
        <f t="shared" si="46"/>
        <v>14</v>
      </c>
      <c s="541">
        <f t="shared" si="46"/>
        <v>14</v>
      </c>
      <c s="538">
        <f t="shared" si="46"/>
        <v>0</v>
      </c>
      <c s="538">
        <f t="shared" si="46"/>
        <v>8</v>
      </c>
      <c s="541">
        <f t="shared" si="46"/>
        <v>8</v>
      </c>
      <c s="538">
        <f t="shared" si="46"/>
        <v>0</v>
      </c>
      <c s="538">
        <f t="shared" si="46"/>
        <v>0</v>
      </c>
      <c s="541">
        <f t="shared" si="46"/>
        <v>0</v>
      </c>
      <c s="541"/>
      <c s="306"/>
      <c s="298"/>
      <c s="298"/>
      <c s="298"/>
      <c s="298"/>
      <c s="298"/>
      <c s="298"/>
      <c s="298"/>
      <c s="298"/>
      <c s="298"/>
      <c s="298"/>
      <c s="298"/>
      <c s="298"/>
    </row>
    <row r="207" spans="1:98" ht="14.25" customHeight="1">
      <c r="A207" s="618" t="s">
        <v>103</v>
      </c>
      <c s="619"/>
      <c s="619"/>
      <c s="619"/>
      <c s="619"/>
      <c s="619"/>
      <c s="619"/>
      <c s="619"/>
      <c s="620"/>
      <c s="307"/>
      <c s="307"/>
      <c s="308"/>
      <c s="486">
        <f>COUNTIF(M6:M205,"A")</f>
        <v>0</v>
      </c>
      <c s="486">
        <f>COUNTIF(N6:N55,"A")</f>
        <v>0</v>
      </c>
      <c s="486">
        <f>COUNTIF(O6:O205,"A")</f>
        <v>0</v>
      </c>
      <c s="486">
        <f>COUNTIF(P6:P55,"A")</f>
        <v>0</v>
      </c>
      <c s="486">
        <f>COUNTIF(Q6:Q205,"A")</f>
        <v>0</v>
      </c>
      <c s="486">
        <f>COUNTIF(R6:R55,"A")</f>
        <v>0</v>
      </c>
      <c s="486">
        <f>COUNTIF(S6:S205,"A")</f>
        <v>0</v>
      </c>
      <c s="486">
        <f>COUNTIF(T6:T55,"A")</f>
        <v>0</v>
      </c>
      <c s="532">
        <f>COUNTIF(U6:U205,"A")</f>
        <v>0</v>
      </c>
      <c s="533"/>
      <c s="486">
        <f>COUNTIF(W6:W205,"A")</f>
        <v>0</v>
      </c>
      <c s="486">
        <f>COUNTIF(X6:X55,"A")</f>
        <v>0</v>
      </c>
      <c s="486">
        <f>COUNTIF(Y6:Y205,"A")</f>
        <v>0</v>
      </c>
      <c s="486">
        <f>COUNTIF(Z6:Z55,"A")</f>
        <v>0</v>
      </c>
      <c s="486">
        <f>COUNTIF(AA6:AA205,"A")</f>
        <v>0</v>
      </c>
      <c s="486">
        <f>COUNTIF(AB6:AB55,"A")</f>
        <v>0</v>
      </c>
      <c s="486">
        <f>COUNTIF(AC6:AC205,"A")</f>
        <v>0</v>
      </c>
      <c s="486">
        <f>COUNTIF(AD6:AD55,"A")</f>
        <v>0</v>
      </c>
      <c s="486">
        <f>COUNTIF(AE6:AE205,"A")</f>
        <v>0</v>
      </c>
      <c s="486">
        <f>COUNTIF(AF6:AF55,"A")</f>
        <v>0</v>
      </c>
      <c s="486">
        <f>COUNTIF(AG6:AG205,"A")</f>
        <v>0</v>
      </c>
      <c s="486">
        <f>COUNTIF(AH6:AH55,"A")</f>
        <v>0</v>
      </c>
      <c s="486">
        <f>COUNTIF(AI6:AI205,"A")</f>
        <v>0</v>
      </c>
      <c s="486">
        <f>COUNTIF(AJ6:AJ55,"A")</f>
        <v>0</v>
      </c>
      <c s="486">
        <f>COUNTIF(AK6:AK205,"A")</f>
        <v>0</v>
      </c>
      <c s="486">
        <f>COUNTIF(AL6:AL55,"A")</f>
        <v>0</v>
      </c>
      <c s="486">
        <f>COUNTIF(AM6:AM205,"A")</f>
        <v>0</v>
      </c>
      <c s="486">
        <f>COUNTIF(AN6:AN55,"A")</f>
        <v>0</v>
      </c>
      <c s="486">
        <f>COUNTIF(AO6:AO205,"A")</f>
        <v>0</v>
      </c>
      <c s="486">
        <f>COUNTIF(AP6:AP55,"A")</f>
        <v>0</v>
      </c>
      <c s="486">
        <f>COUNTIF(AQ6:AQ205,"A")</f>
        <v>0</v>
      </c>
      <c s="486">
        <f>COUNTIF(AR6:AR55,"A")</f>
        <v>0</v>
      </c>
      <c s="256"/>
      <c s="486">
        <f>COUNTIF(AT6:AT205,"A")</f>
        <v>0</v>
      </c>
      <c s="486">
        <f>COUNTIF(AU6:AU55,"A")</f>
        <v>0</v>
      </c>
      <c s="486">
        <f>COUNTIF(AV6:AV205,"A")</f>
        <v>0</v>
      </c>
      <c s="486">
        <f>COUNTIF(AW6:AW55,"A")</f>
        <v>0</v>
      </c>
      <c s="486">
        <f>COUNTIF(AX6:AX205,"A")</f>
        <v>0</v>
      </c>
      <c s="486">
        <f>COUNTIF(AY6:AY55,"A")</f>
        <v>0</v>
      </c>
      <c s="486">
        <f>COUNTIF(AZ6:AZ205,"A")</f>
        <v>0</v>
      </c>
      <c s="486">
        <f>COUNTIF(BA6:BA55,"A")</f>
        <v>0</v>
      </c>
      <c s="486">
        <f>COUNTIF(BB6:BB205,"A")</f>
        <v>0</v>
      </c>
      <c s="486">
        <f>COUNTIF(BC6:BC55,"A")</f>
        <v>0</v>
      </c>
      <c s="486">
        <f>COUNTIF(BD6:BD205,"A")</f>
        <v>0</v>
      </c>
      <c s="486">
        <f>COUNTIF(BE6:BE55,"A")</f>
        <v>0</v>
      </c>
      <c s="486">
        <f>COUNTIF(BF6:BF205,"A")</f>
        <v>0</v>
      </c>
      <c s="486">
        <f>COUNTIF(BG6:BG55,"A")</f>
        <v>0</v>
      </c>
      <c s="486">
        <f>COUNTIF(BH6:BH205,"A")</f>
        <v>0</v>
      </c>
      <c s="486">
        <f>COUNTIF(BI6:BI55,"A")</f>
        <v>0</v>
      </c>
      <c s="486">
        <f>COUNTIF(BJ6:BJ205,"A")</f>
        <v>0</v>
      </c>
      <c s="486">
        <f>COUNTIF(BK6:BK55,"A")</f>
        <v>0</v>
      </c>
      <c s="486">
        <f>COUNTIF(BL6:BL205,"A")</f>
        <v>0</v>
      </c>
      <c s="486">
        <f>COUNTIF(BM6:BM55,"A")</f>
        <v>0</v>
      </c>
      <c s="486">
        <f>COUNTIF(BN6:BN205,"A")</f>
        <v>0</v>
      </c>
      <c s="486">
        <f>COUNTIF(BO6:BO55,"A")</f>
        <v>0</v>
      </c>
      <c s="486">
        <f>COUNTIF(BP6:BP205,"A")</f>
        <v>0</v>
      </c>
      <c s="486">
        <f>COUNTIF(BQ6:BQ55,"A")</f>
        <v>0</v>
      </c>
      <c s="486">
        <f>COUNTIF(BR6:BR205,"A")</f>
        <v>0</v>
      </c>
      <c s="486">
        <f>COUNTIF(BS6:BS55,"A")</f>
        <v>0</v>
      </c>
      <c s="486">
        <f>COUNTIF(BT6:BT205,"A")</f>
        <v>0</v>
      </c>
      <c s="486">
        <f>COUNTIF(BU6:BU55,"A")</f>
        <v>0</v>
      </c>
      <c s="486">
        <f>COUNTIF(BV6:BV205,"A")</f>
        <v>0</v>
      </c>
      <c s="486">
        <f>COUNTIF(BW6:BW55,"A")</f>
        <v>0</v>
      </c>
      <c s="539"/>
      <c s="539"/>
      <c s="542"/>
      <c s="539"/>
      <c s="539"/>
      <c s="542"/>
      <c s="539"/>
      <c s="539"/>
      <c s="542"/>
      <c s="542"/>
      <c s="309"/>
      <c s="273"/>
      <c s="273"/>
      <c s="273"/>
      <c s="273"/>
      <c s="273"/>
      <c s="273"/>
      <c s="273"/>
      <c s="273"/>
      <c s="273"/>
      <c s="273"/>
      <c s="273"/>
      <c s="273"/>
    </row>
    <row r="208" spans="1:98" ht="14.25" customHeight="1">
      <c r="A208" s="618" t="s">
        <v>104</v>
      </c>
      <c s="619"/>
      <c s="619"/>
      <c s="619"/>
      <c s="619"/>
      <c s="619"/>
      <c s="619"/>
      <c s="619"/>
      <c s="620"/>
      <c s="307"/>
      <c s="307"/>
      <c s="310"/>
      <c s="498">
        <f>COUNTIF(M6:M205,"L")</f>
        <v>0</v>
      </c>
      <c s="498">
        <f>COUNTIF(N6:N55,"L")</f>
        <v>0</v>
      </c>
      <c s="498">
        <f>COUNTIF(O6:O205,"L")</f>
        <v>0</v>
      </c>
      <c s="498">
        <f>COUNTIF(P6:P55,"L")</f>
        <v>0</v>
      </c>
      <c s="498">
        <f>COUNTIF(Q6:Q205,"L")</f>
        <v>0</v>
      </c>
      <c s="498">
        <f>COUNTIF(R6:R55,"L")</f>
        <v>0</v>
      </c>
      <c s="498">
        <f>COUNTIF(S6:S205,"L")</f>
        <v>0</v>
      </c>
      <c s="498">
        <f>COUNTIF(T6:T55,"L")</f>
        <v>0</v>
      </c>
      <c s="498">
        <f>COUNTIF(U6:U205,"L")</f>
        <v>0</v>
      </c>
      <c s="498">
        <f>COUNTIF(V6:V55,"L")</f>
        <v>0</v>
      </c>
      <c s="498">
        <f>COUNTIF(W6:W205,"L")</f>
        <v>0</v>
      </c>
      <c s="498">
        <f>COUNTIF(X6:X55,"L")</f>
        <v>0</v>
      </c>
      <c s="498">
        <f>COUNTIF(Y6:Y205,"L")</f>
        <v>0</v>
      </c>
      <c s="498">
        <f>COUNTIF(Z6:Z55,"L")</f>
        <v>0</v>
      </c>
      <c s="498">
        <f>COUNTIF(AA6:AA205,"L")</f>
        <v>0</v>
      </c>
      <c s="498">
        <f>COUNTIF(AB6:AB55,"L")</f>
        <v>0</v>
      </c>
      <c s="498">
        <f>COUNTIF(AC6:AC205,"L")</f>
        <v>0</v>
      </c>
      <c s="498">
        <f>COUNTIF(AD6:AD55,"L")</f>
        <v>0</v>
      </c>
      <c s="498">
        <f>COUNTIF(AE6:AE205,"L")</f>
        <v>0</v>
      </c>
      <c s="498">
        <f>COUNTIF(AF6:AF55,"L")</f>
        <v>0</v>
      </c>
      <c s="498">
        <f>COUNTIF(AG6:AG205,"L")</f>
        <v>0</v>
      </c>
      <c s="498">
        <f>COUNTIF(AH6:AH55,"L")</f>
        <v>0</v>
      </c>
      <c s="498">
        <f>COUNTIF(AI6:AI205,"L")</f>
        <v>0</v>
      </c>
      <c s="498">
        <f>COUNTIF(AJ6:AJ55,"L")</f>
        <v>0</v>
      </c>
      <c s="498">
        <f>COUNTIF(AK6:AK205,"L")</f>
        <v>0</v>
      </c>
      <c s="498">
        <f>COUNTIF(AL6:AL55,"L")</f>
        <v>0</v>
      </c>
      <c s="498">
        <f>COUNTIF(AM6:AM205,"L")</f>
        <v>0</v>
      </c>
      <c s="498">
        <f>COUNTIF(AN6:AN55,"L")</f>
        <v>0</v>
      </c>
      <c s="498">
        <f>COUNTIF(AO6:AO205,"L")</f>
        <v>0</v>
      </c>
      <c s="498">
        <f>COUNTIF(AP6:AP55,"L")</f>
        <v>0</v>
      </c>
      <c s="498">
        <f>COUNTIF(AQ6:AQ205,"L")</f>
        <v>0</v>
      </c>
      <c s="498">
        <f>COUNTIF(AR6:AR55,"L")</f>
        <v>0</v>
      </c>
      <c s="257"/>
      <c s="498">
        <f>COUNTIF(AT6:AT205,"L")</f>
        <v>0</v>
      </c>
      <c s="498">
        <f>COUNTIF(AU6:AU55,"L")</f>
        <v>0</v>
      </c>
      <c s="498">
        <f>COUNTIF(AV6:AV205,"L")</f>
        <v>0</v>
      </c>
      <c s="498">
        <f>COUNTIF(AW6:AW55,"L")</f>
        <v>0</v>
      </c>
      <c s="498">
        <f>COUNTIF(AX6:AX205,"L")</f>
        <v>0</v>
      </c>
      <c s="498">
        <f>COUNTIF(AY6:AY55,"L")</f>
        <v>0</v>
      </c>
      <c s="498">
        <f>COUNTIF(AZ6:AZ205,"L")</f>
        <v>0</v>
      </c>
      <c s="498">
        <f>COUNTIF(BA6:BA55,"L")</f>
        <v>0</v>
      </c>
      <c s="498">
        <f>COUNTIF(BB6:BB205,"L")</f>
        <v>0</v>
      </c>
      <c s="498">
        <f>COUNTIF(BC6:BC55,"L")</f>
        <v>0</v>
      </c>
      <c s="498">
        <f>COUNTIF(BD6:BD205,"L")</f>
        <v>0</v>
      </c>
      <c s="498">
        <f>COUNTIF(BE6:BE55,"L")</f>
        <v>0</v>
      </c>
      <c s="498">
        <f>COUNTIF(BF6:BF205,"L")</f>
        <v>0</v>
      </c>
      <c s="498">
        <f>COUNTIF(BG6:BG55,"L")</f>
        <v>0</v>
      </c>
      <c s="498">
        <f>COUNTIF(BH6:BH205,"L")</f>
        <v>0</v>
      </c>
      <c s="498">
        <f>COUNTIF(BI6:BI55,"L")</f>
        <v>0</v>
      </c>
      <c s="498">
        <f>COUNTIF(BJ6:BJ205,"L")</f>
        <v>0</v>
      </c>
      <c s="498">
        <f>COUNTIF(BK6:BK55,"L")</f>
        <v>0</v>
      </c>
      <c s="498">
        <f>COUNTIF(BL6:BL205,"L")</f>
        <v>0</v>
      </c>
      <c s="498">
        <f>COUNTIF(BM6:BM55,"L")</f>
        <v>0</v>
      </c>
      <c s="498">
        <f>COUNTIF(BN6:BN205,"L")</f>
        <v>0</v>
      </c>
      <c s="498">
        <f>COUNTIF(BO6:BO55,"L")</f>
        <v>0</v>
      </c>
      <c s="498">
        <f>COUNTIF(BP6:BP205,"L")</f>
        <v>0</v>
      </c>
      <c s="498">
        <f>COUNTIF(BQ6:BQ55,"L")</f>
        <v>0</v>
      </c>
      <c s="498">
        <f>COUNTIF(BR6:BR205,"L")</f>
        <v>0</v>
      </c>
      <c s="498">
        <f>COUNTIF(BS6:BS55,"L")</f>
        <v>0</v>
      </c>
      <c s="498">
        <f>COUNTIF(BT6:BT205,"L")</f>
        <v>0</v>
      </c>
      <c s="498">
        <f>COUNTIF(BU6:BU55,"L")</f>
        <v>0</v>
      </c>
      <c s="498">
        <f>COUNTIF(BV6:BV205,"L")</f>
        <v>0</v>
      </c>
      <c s="498">
        <f>COUNTIF(BW6:BW55,"L")</f>
        <v>0</v>
      </c>
      <c s="539"/>
      <c s="539"/>
      <c s="542"/>
      <c s="539"/>
      <c s="539"/>
      <c s="542"/>
      <c s="539"/>
      <c s="539"/>
      <c s="542"/>
      <c s="542"/>
      <c s="309"/>
      <c s="273"/>
      <c s="273"/>
      <c s="273"/>
      <c s="273"/>
      <c s="273"/>
      <c s="273"/>
      <c s="273"/>
      <c s="273"/>
      <c s="273"/>
      <c s="273"/>
      <c s="273"/>
      <c s="273"/>
    </row>
    <row r="209" spans="1:98" ht="14.25" customHeight="1">
      <c r="A209" s="618" t="s">
        <v>105</v>
      </c>
      <c s="619"/>
      <c s="619"/>
      <c s="619"/>
      <c s="619"/>
      <c s="619"/>
      <c s="619"/>
      <c s="619"/>
      <c s="620"/>
      <c s="307"/>
      <c s="307"/>
      <c s="307"/>
      <c s="461">
        <f>SUM(M206:M208)</f>
        <v>0</v>
      </c>
      <c s="462"/>
      <c s="461">
        <f t="shared" si="47" ref="O209">SUM(O206:O208)</f>
        <v>0</v>
      </c>
      <c s="462"/>
      <c s="461">
        <f t="shared" si="48" ref="Q209">SUM(Q206:Q208)</f>
        <v>0</v>
      </c>
      <c s="462"/>
      <c s="461">
        <f t="shared" si="49" ref="S209">SUM(S206:S208)</f>
        <v>0</v>
      </c>
      <c s="462"/>
      <c s="461">
        <f t="shared" si="50" ref="U209">SUM(U206:U208)</f>
        <v>0</v>
      </c>
      <c s="462"/>
      <c s="461">
        <f t="shared" si="51" ref="W209">SUM(W206:W208)</f>
        <v>0</v>
      </c>
      <c s="462"/>
      <c s="461">
        <f t="shared" si="52" ref="Y209">SUM(Y206:Y208)</f>
        <v>0</v>
      </c>
      <c s="462"/>
      <c s="461">
        <f t="shared" si="53" ref="AA209">SUM(AA206:AA208)</f>
        <v>0</v>
      </c>
      <c s="462"/>
      <c s="461">
        <f t="shared" si="54" ref="AC209">SUM(AC206:AC208)</f>
        <v>0</v>
      </c>
      <c s="462"/>
      <c s="461">
        <f t="shared" si="55" ref="AE209">SUM(AE206:AE208)</f>
        <v>0</v>
      </c>
      <c s="462"/>
      <c s="461">
        <f t="shared" si="56" ref="AG209">SUM(AG206:AG208)</f>
        <v>0</v>
      </c>
      <c s="462"/>
      <c s="461">
        <f t="shared" si="57" ref="AI209">SUM(AI206:AI208)</f>
        <v>0</v>
      </c>
      <c s="462"/>
      <c s="461">
        <f t="shared" si="58" ref="AK209">SUM(AK206:AK208)</f>
        <v>0</v>
      </c>
      <c s="462"/>
      <c s="461">
        <f t="shared" si="59" ref="AM209">SUM(AM206:AM208)</f>
        <v>0</v>
      </c>
      <c s="462"/>
      <c s="461">
        <f t="shared" si="60" ref="AO209">SUM(AO206:AO208)</f>
        <v>0</v>
      </c>
      <c s="462"/>
      <c s="461">
        <f t="shared" si="61" ref="AQ209">SUM(AQ206:AQ208)</f>
        <v>0</v>
      </c>
      <c s="462"/>
      <c s="258"/>
      <c s="461">
        <f t="shared" si="62" ref="AT209">SUM(AT206:AT208)</f>
        <v>0</v>
      </c>
      <c s="462"/>
      <c s="461">
        <f t="shared" si="63" ref="AV209">SUM(AV206:AV208)</f>
        <v>0</v>
      </c>
      <c s="462"/>
      <c s="461">
        <f t="shared" si="64" ref="AX209">SUM(AX206:AX208)</f>
        <v>0</v>
      </c>
      <c s="462"/>
      <c s="461">
        <f t="shared" si="65" ref="AZ209">SUM(AZ206:AZ208)</f>
        <v>0</v>
      </c>
      <c s="462"/>
      <c s="461">
        <f t="shared" si="66" ref="BB209">SUM(BB206:BB208)</f>
        <v>0</v>
      </c>
      <c s="462"/>
      <c s="461">
        <f t="shared" si="67" ref="BD209">SUM(BD206:BD208)</f>
        <v>0</v>
      </c>
      <c s="462"/>
      <c s="461">
        <f t="shared" si="68" ref="BF209">SUM(BF206:BF208)</f>
        <v>0</v>
      </c>
      <c s="462"/>
      <c s="461">
        <f t="shared" si="69" ref="BH209">SUM(BH206:BH208)</f>
        <v>0</v>
      </c>
      <c s="462"/>
      <c s="461">
        <f t="shared" si="70" ref="BJ209">SUM(BJ206:BJ208)</f>
        <v>0</v>
      </c>
      <c s="462"/>
      <c s="461">
        <f t="shared" si="71" ref="BL209">SUM(BL206:BL208)</f>
        <v>0</v>
      </c>
      <c s="462"/>
      <c s="461">
        <f t="shared" si="72" ref="BN209">SUM(BN206:BN208)</f>
        <v>0</v>
      </c>
      <c s="462"/>
      <c s="461">
        <f t="shared" si="73" ref="BP209">SUM(BP206:BP208)</f>
        <v>0</v>
      </c>
      <c s="462"/>
      <c s="461">
        <f t="shared" si="74" ref="BR209">SUM(BR206:BR208)</f>
        <v>0</v>
      </c>
      <c s="462"/>
      <c s="461">
        <f t="shared" si="75" ref="BT209">SUM(BT206:BT208)</f>
        <v>0</v>
      </c>
      <c s="462"/>
      <c s="461">
        <f t="shared" si="76" ref="BV209">SUM(BV206:BV208)</f>
        <v>0</v>
      </c>
      <c s="462"/>
      <c s="540"/>
      <c s="540"/>
      <c s="543"/>
      <c s="540"/>
      <c s="540"/>
      <c s="543"/>
      <c s="540"/>
      <c s="540"/>
      <c s="543"/>
      <c s="543"/>
      <c s="309"/>
      <c s="273"/>
      <c s="273"/>
      <c s="273"/>
      <c s="273"/>
      <c s="273"/>
      <c s="273"/>
      <c s="273"/>
      <c s="273"/>
      <c s="273"/>
      <c s="273"/>
      <c s="273"/>
      <c s="273"/>
    </row>
    <row r="210" spans="1:98" s="318" customFormat="1" ht="6.75" customHeight="1">
      <c r="A210" s="615"/>
      <c s="616"/>
      <c s="616"/>
      <c s="616"/>
      <c s="616"/>
      <c s="616"/>
      <c s="616"/>
      <c s="616"/>
      <c s="617"/>
      <c s="311"/>
      <c s="311"/>
      <c s="311"/>
      <c s="311"/>
      <c s="311"/>
      <c s="312"/>
      <c s="312"/>
      <c s="312"/>
      <c s="312"/>
      <c s="312"/>
      <c s="312"/>
      <c s="312"/>
      <c s="312"/>
      <c s="312"/>
      <c s="312"/>
      <c s="312"/>
      <c s="312"/>
      <c s="312"/>
      <c s="312"/>
      <c s="312"/>
      <c s="312"/>
      <c s="312"/>
      <c s="312"/>
      <c s="312"/>
      <c s="312"/>
      <c s="312"/>
      <c s="312"/>
      <c s="312"/>
      <c s="312"/>
      <c s="312"/>
      <c s="312"/>
      <c s="312"/>
      <c s="312"/>
      <c s="312"/>
      <c s="312"/>
      <c s="267"/>
      <c s="313"/>
      <c s="313"/>
      <c s="313"/>
      <c s="313"/>
      <c s="313"/>
      <c s="313"/>
      <c s="313"/>
      <c s="313"/>
      <c s="313"/>
      <c s="313"/>
      <c s="313"/>
      <c s="313"/>
      <c s="313"/>
      <c s="313"/>
      <c s="313"/>
      <c s="313"/>
      <c s="313"/>
      <c s="313"/>
      <c s="313"/>
      <c s="313"/>
      <c s="313"/>
      <c s="313"/>
      <c s="313"/>
      <c s="313"/>
      <c s="313"/>
      <c s="313"/>
      <c s="313"/>
      <c s="313"/>
      <c s="313"/>
      <c s="313"/>
      <c s="312"/>
      <c s="312"/>
      <c s="312"/>
      <c s="312"/>
      <c s="312"/>
      <c s="314"/>
      <c s="312"/>
      <c s="312"/>
      <c s="314"/>
      <c s="315"/>
      <c s="316"/>
      <c s="317"/>
      <c s="317"/>
      <c s="317"/>
      <c s="317"/>
      <c s="317"/>
      <c s="317"/>
      <c s="317"/>
      <c s="317"/>
      <c s="317"/>
      <c s="317"/>
      <c s="317"/>
      <c s="317"/>
    </row>
    <row r="211" spans="1:98" ht="20.25" customHeight="1">
      <c r="A211" s="440" t="s">
        <v>105</v>
      </c>
      <c s="440"/>
      <c s="440"/>
      <c s="440"/>
      <c s="440"/>
      <c s="440"/>
      <c s="440"/>
      <c s="440"/>
      <c s="440"/>
      <c s="307"/>
      <c s="307"/>
      <c s="307"/>
      <c s="593" t="s">
        <v>108</v>
      </c>
      <c s="606"/>
      <c s="606"/>
      <c s="594"/>
      <c s="593" t="s">
        <v>109</v>
      </c>
      <c s="606"/>
      <c s="606"/>
      <c s="594"/>
      <c s="593" t="s">
        <v>110</v>
      </c>
      <c s="606"/>
      <c s="606"/>
      <c s="594"/>
      <c s="593" t="s">
        <v>111</v>
      </c>
      <c s="606"/>
      <c s="606"/>
      <c s="594"/>
      <c s="593" t="s">
        <v>112</v>
      </c>
      <c s="606"/>
      <c s="606"/>
      <c s="594"/>
      <c s="593" t="s">
        <v>113</v>
      </c>
      <c s="606"/>
      <c s="606"/>
      <c s="594"/>
      <c s="593" t="s">
        <v>118</v>
      </c>
      <c s="606"/>
      <c s="606"/>
      <c s="594"/>
      <c s="606" t="s">
        <v>121</v>
      </c>
      <c s="606"/>
      <c s="606"/>
      <c s="594"/>
      <c s="268"/>
      <c s="606" t="s">
        <v>119</v>
      </c>
      <c s="606"/>
      <c s="606"/>
      <c s="594"/>
      <c s="593" t="s">
        <v>120</v>
      </c>
      <c s="606"/>
      <c s="594"/>
      <c s="593" t="s">
        <v>122</v>
      </c>
      <c s="606"/>
      <c s="606"/>
      <c s="606"/>
      <c s="606"/>
      <c s="606"/>
      <c s="593" t="s">
        <v>123</v>
      </c>
      <c s="606"/>
      <c s="606"/>
      <c s="606"/>
      <c s="606"/>
      <c s="606"/>
      <c s="593" t="s">
        <v>124</v>
      </c>
      <c s="606"/>
      <c s="606"/>
      <c s="606"/>
      <c s="606"/>
      <c s="606"/>
      <c s="603" t="s">
        <v>125</v>
      </c>
      <c s="604"/>
      <c s="604"/>
      <c s="604"/>
      <c s="605"/>
      <c s="436"/>
      <c s="588"/>
      <c s="588"/>
      <c s="588"/>
      <c s="588"/>
      <c s="588"/>
      <c s="588"/>
      <c s="588"/>
      <c s="588"/>
      <c s="437"/>
      <c s="309"/>
      <c s="273"/>
      <c s="273"/>
      <c s="273"/>
      <c s="273"/>
      <c s="273"/>
      <c s="273"/>
      <c s="273"/>
      <c s="273"/>
      <c s="273"/>
      <c s="273"/>
      <c s="273"/>
      <c s="273"/>
    </row>
    <row r="212" spans="1:98" ht="21" customHeight="1">
      <c r="A212" s="319" t="s">
        <v>106</v>
      </c>
      <c s="319"/>
      <c s="319"/>
      <c s="319" t="s">
        <v>107</v>
      </c>
      <c s="319"/>
      <c s="319"/>
      <c s="319"/>
      <c s="319"/>
      <c s="320" t="s">
        <v>84</v>
      </c>
      <c s="307"/>
      <c s="307"/>
      <c s="307"/>
      <c s="321" t="s">
        <v>106</v>
      </c>
      <c s="321" t="s">
        <v>107</v>
      </c>
      <c s="595" t="s">
        <v>84</v>
      </c>
      <c s="596"/>
      <c s="321" t="s">
        <v>106</v>
      </c>
      <c s="321" t="s">
        <v>107</v>
      </c>
      <c s="607" t="s">
        <v>84</v>
      </c>
      <c s="608"/>
      <c s="321" t="s">
        <v>106</v>
      </c>
      <c s="321" t="s">
        <v>107</v>
      </c>
      <c s="591" t="s">
        <v>84</v>
      </c>
      <c s="592"/>
      <c s="321" t="s">
        <v>106</v>
      </c>
      <c s="321" t="s">
        <v>107</v>
      </c>
      <c s="609" t="s">
        <v>84</v>
      </c>
      <c s="610"/>
      <c s="321" t="s">
        <v>106</v>
      </c>
      <c s="321" t="s">
        <v>107</v>
      </c>
      <c s="591" t="s">
        <v>84</v>
      </c>
      <c s="592"/>
      <c s="321" t="s">
        <v>106</v>
      </c>
      <c s="321" t="s">
        <v>107</v>
      </c>
      <c s="591" t="s">
        <v>84</v>
      </c>
      <c s="592"/>
      <c s="321" t="s">
        <v>106</v>
      </c>
      <c s="321" t="s">
        <v>107</v>
      </c>
      <c s="591" t="s">
        <v>84</v>
      </c>
      <c s="592"/>
      <c s="321" t="s">
        <v>106</v>
      </c>
      <c s="321" t="s">
        <v>107</v>
      </c>
      <c s="591" t="s">
        <v>84</v>
      </c>
      <c s="592"/>
      <c s="269"/>
      <c s="321" t="s">
        <v>106</v>
      </c>
      <c s="321" t="s">
        <v>107</v>
      </c>
      <c s="591" t="s">
        <v>84</v>
      </c>
      <c s="592"/>
      <c s="321" t="s">
        <v>106</v>
      </c>
      <c s="321" t="s">
        <v>107</v>
      </c>
      <c s="322" t="s">
        <v>84</v>
      </c>
      <c s="593" t="s">
        <v>128</v>
      </c>
      <c s="594"/>
      <c s="593" t="s">
        <v>101</v>
      </c>
      <c s="594"/>
      <c s="595" t="s">
        <v>84</v>
      </c>
      <c s="596"/>
      <c s="593" t="s">
        <v>128</v>
      </c>
      <c s="594"/>
      <c s="593" t="s">
        <v>101</v>
      </c>
      <c s="594"/>
      <c s="595" t="s">
        <v>84</v>
      </c>
      <c s="596"/>
      <c s="611" t="s">
        <v>129</v>
      </c>
      <c s="612"/>
      <c s="611" t="s">
        <v>130</v>
      </c>
      <c s="612"/>
      <c s="613" t="s">
        <v>131</v>
      </c>
      <c s="614"/>
      <c s="603" t="s">
        <v>126</v>
      </c>
      <c s="604"/>
      <c s="604"/>
      <c s="604"/>
      <c s="605"/>
      <c s="436"/>
      <c s="588"/>
      <c s="588"/>
      <c s="588"/>
      <c s="588"/>
      <c s="588"/>
      <c s="588"/>
      <c s="588"/>
      <c s="588"/>
      <c s="437"/>
      <c s="309"/>
      <c s="273"/>
      <c s="273"/>
      <c s="273"/>
      <c s="273"/>
      <c s="273"/>
      <c s="273"/>
      <c s="273"/>
      <c s="273"/>
      <c s="273"/>
      <c s="273"/>
      <c s="273"/>
      <c s="273"/>
    </row>
    <row r="213" spans="1:98" ht="18.75" customHeight="1">
      <c r="A213" s="259">
        <f>COUNTIF(G6:G205,"M")</f>
        <v>11</v>
      </c>
      <c s="259"/>
      <c s="259"/>
      <c s="259">
        <f>COUNTIF(G7:G214,"F")</f>
        <v>10</v>
      </c>
      <c s="259"/>
      <c s="259"/>
      <c s="259"/>
      <c s="259"/>
      <c s="260">
        <f>SUM(A213:D213)</f>
        <v>21</v>
      </c>
      <c s="307"/>
      <c s="307"/>
      <c s="307"/>
      <c s="261">
        <f>COUNTIFS($G$6:$G$205,"M",$H$6:$H$205,"SC")</f>
        <v>6</v>
      </c>
      <c s="262">
        <f>COUNTIFS($G$6:$G$205,"F",$H$6:$H$205,"SC")</f>
        <v>2</v>
      </c>
      <c s="452">
        <f>SUM(M213:N213)</f>
        <v>8</v>
      </c>
      <c s="453"/>
      <c s="261">
        <f>COUNTIFS($G$6:$G$205,"M",$H$6:$H$205,"ST")</f>
        <v>0</v>
      </c>
      <c s="262">
        <f>COUNTIFS($G$6:$G$205,"F",$H$6:$H$205,"ST")</f>
        <v>0</v>
      </c>
      <c s="452">
        <f>SUM(Q213:R213)</f>
        <v>0</v>
      </c>
      <c s="453"/>
      <c s="261">
        <f>COUNTIFS($G$6:$G$205,"M",$H$6:$H$205,"OBC")</f>
        <v>3</v>
      </c>
      <c s="262">
        <f>COUNTIFS($G$6:$G$205,"F",$H$6:$H$205,"OBC")</f>
        <v>7</v>
      </c>
      <c s="452">
        <f>SUM(U213:V213)</f>
        <v>10</v>
      </c>
      <c s="453"/>
      <c s="261">
        <f>COUNTIFS($G$6:$G$205,"M",$H$6:$H$205,"MIN")</f>
        <v>0</v>
      </c>
      <c s="262">
        <f>COUNTIFS($G$6:$G$205,"F",$H$6:$H$205,"MIN")</f>
        <v>0</v>
      </c>
      <c s="452">
        <f>SUM(Y213:Z213)</f>
        <v>0</v>
      </c>
      <c s="453"/>
      <c s="261">
        <f>COUNTIFS($G$6:$G$205,"M",$H$6:$H$205,"GEN")</f>
        <v>1</v>
      </c>
      <c s="262">
        <f>COUNTIFS($G$6:$G$205,"F",$H$6:$H$205,"GEN")</f>
        <v>1</v>
      </c>
      <c s="452">
        <f>SUM(AC213:AD213)</f>
        <v>2</v>
      </c>
      <c s="453"/>
      <c s="261">
        <f>COUNTIFS($G$6:$G$205,"M",$H$6:$H$205,"SBC")</f>
        <v>1</v>
      </c>
      <c s="262">
        <f>COUNTIFS($G$6:$G$205,"F",$H$6:$H$205,"SBC")</f>
        <v>0</v>
      </c>
      <c s="452">
        <f>SUM(AG213:AH213)</f>
        <v>1</v>
      </c>
      <c s="453"/>
      <c s="332"/>
      <c s="332"/>
      <c s="452"/>
      <c s="453"/>
      <c s="332"/>
      <c s="333"/>
      <c s="452"/>
      <c s="453"/>
      <c s="270"/>
      <c s="332"/>
      <c s="333"/>
      <c s="452"/>
      <c s="453"/>
      <c s="332"/>
      <c s="333"/>
      <c s="263"/>
      <c s="468">
        <f>IFERROR(CN2,0)</f>
        <v>27</v>
      </c>
      <c s="469"/>
      <c s="468">
        <f>IFERROR('DEC 24'!$BE$213,0)</f>
        <v>169</v>
      </c>
      <c s="469"/>
      <c s="470">
        <f>IFERROR(SUM(BA213:BD213),0)</f>
        <v>196</v>
      </c>
      <c s="471"/>
      <c s="472">
        <f>IFERROR($BV$206/$CM$2,0)</f>
        <v>0</v>
      </c>
      <c s="473"/>
      <c s="472">
        <f>IFERROR('DEC 24'!$BK$213,0)</f>
        <v>0.63636363636363635</v>
      </c>
      <c s="473"/>
      <c s="474">
        <f>IFERROR(BG213+BI213,0)</f>
        <v>0.63636363636363635</v>
      </c>
      <c s="475"/>
      <c s="597"/>
      <c s="598"/>
      <c s="599"/>
      <c s="600"/>
      <c s="601"/>
      <c s="602"/>
      <c s="603" t="s">
        <v>127</v>
      </c>
      <c s="604"/>
      <c s="604"/>
      <c s="604"/>
      <c s="605"/>
      <c s="436"/>
      <c s="588"/>
      <c s="588"/>
      <c s="588"/>
      <c s="588"/>
      <c s="588"/>
      <c s="588"/>
      <c s="588"/>
      <c s="588"/>
      <c s="437"/>
      <c s="309"/>
      <c s="273"/>
      <c s="273"/>
      <c s="273"/>
      <c s="273"/>
      <c s="273"/>
      <c s="273"/>
      <c s="273"/>
      <c s="273"/>
      <c s="273"/>
      <c s="273"/>
      <c s="273"/>
      <c s="273"/>
    </row>
    <row r="214" spans="1:13 53:60" ht="5.25" customHeight="1">
      <c r="A214" s="323"/>
      <c r="E214" s="325"/>
      <c r="M214" s="327"/>
      <c r="BA214" s="589"/>
      <c s="589"/>
      <c r="BE214" s="589"/>
      <c s="589"/>
      <c s="590"/>
      <c s="590"/>
    </row>
    <row r="215" spans="9:77" ht="15">
      <c r="I215" s="330" t="s">
        <v>16</v>
      </c>
      <c r="M215" s="435">
        <f>COUNTIFS($H$6:$H$205,"SC",M$6:M$205,"&gt;=1")</f>
        <v>0</v>
      </c>
      <c s="435"/>
      <c s="435">
        <f t="shared" si="77" ref="O215">COUNTIFS($H$6:$H$205,"SC",O$6:O$205,"&gt;=1")</f>
        <v>0</v>
      </c>
      <c s="435"/>
      <c s="435">
        <f t="shared" si="78" ref="Q215">COUNTIFS($H$6:$H$205,"SC",Q$6:Q$205,"&gt;=1")</f>
        <v>0</v>
      </c>
      <c s="435"/>
      <c s="435">
        <f t="shared" si="79" ref="S215">COUNTIFS($H$6:$H$205,"SC",S$6:S$205,"&gt;=1")</f>
        <v>0</v>
      </c>
      <c s="435"/>
      <c s="435">
        <f t="shared" si="80" ref="U215">COUNTIFS($H$6:$H$205,"SC",U$6:U$205,"&gt;=1")</f>
        <v>0</v>
      </c>
      <c s="435"/>
      <c s="435">
        <f t="shared" si="81" ref="W215">COUNTIFS($H$6:$H$205,"SC",W$6:W$205,"&gt;=1")</f>
        <v>0</v>
      </c>
      <c s="435"/>
      <c s="435">
        <f t="shared" si="82" ref="Y215">COUNTIFS($H$6:$H$205,"SC",Y$6:Y$205,"&gt;=1")</f>
        <v>0</v>
      </c>
      <c s="435"/>
      <c s="435">
        <f t="shared" si="83" ref="AA215">COUNTIFS($H$6:$H$205,"SC",AA$6:AA$205,"&gt;=1")</f>
        <v>0</v>
      </c>
      <c s="435"/>
      <c s="435">
        <f t="shared" si="84" ref="AC215">COUNTIFS($H$6:$H$205,"SC",AC$6:AC$205,"&gt;=1")</f>
        <v>0</v>
      </c>
      <c s="435"/>
      <c s="435">
        <f t="shared" si="85" ref="AE215">COUNTIFS($H$6:$H$205,"SC",AE$6:AE$205,"&gt;=1")</f>
        <v>0</v>
      </c>
      <c s="435"/>
      <c s="435">
        <f t="shared" si="86" ref="AG215">COUNTIFS($H$6:$H$205,"SC",AG$6:AG$205,"&gt;=1")</f>
        <v>0</v>
      </c>
      <c s="435"/>
      <c s="435">
        <f t="shared" si="87" ref="AI215">COUNTIFS($H$6:$H$205,"SC",AI$6:AI$205,"&gt;=1")</f>
        <v>0</v>
      </c>
      <c s="435"/>
      <c s="435">
        <f t="shared" si="88" ref="AK215">COUNTIFS($H$6:$H$205,"SC",AK$6:AK$205,"&gt;=1")</f>
        <v>0</v>
      </c>
      <c s="435"/>
      <c s="435">
        <f t="shared" si="89" ref="AM215">COUNTIFS($H$6:$H$205,"SC",AM$6:AM$205,"&gt;=1")</f>
        <v>0</v>
      </c>
      <c s="435"/>
      <c s="435">
        <f t="shared" si="90" ref="AO215">COUNTIFS($H$6:$H$205,"SC",AO$6:AO$205,"&gt;=1")</f>
        <v>0</v>
      </c>
      <c s="435"/>
      <c s="435">
        <f>COUNTIFS($H$6:$H$205,"SC",AQ$6:AQ$205,"&gt;=1")</f>
        <v>0</v>
      </c>
      <c s="435"/>
      <c r="AT215" s="436">
        <f>COUNTIFS($H$6:$H$205,"SC",AT$6:AT$205,"&gt;=1")</f>
        <v>0</v>
      </c>
      <c s="437"/>
      <c s="436">
        <f t="shared" si="91" ref="AV215">COUNTIFS($H$6:$H$205,"SC",AV$6:AV$205,"&gt;=1")</f>
        <v>0</v>
      </c>
      <c s="437"/>
      <c s="436">
        <f t="shared" si="92" ref="AX215">COUNTIFS($H$6:$H$205,"SC",AX$6:AX$205,"&gt;=1")</f>
        <v>0</v>
      </c>
      <c s="437"/>
      <c s="436">
        <f t="shared" si="93" ref="AZ215">COUNTIFS($H$6:$H$205,"SC",AZ$6:AZ$205,"&gt;=1")</f>
        <v>0</v>
      </c>
      <c s="437"/>
      <c s="436">
        <f t="shared" si="94" ref="BB215">COUNTIFS($H$6:$H$205,"SC",BB$6:BB$205,"&gt;=1")</f>
        <v>0</v>
      </c>
      <c s="437"/>
      <c s="436">
        <f t="shared" si="95" ref="BD215">COUNTIFS($H$6:$H$205,"SC",BD$6:BD$205,"&gt;=1")</f>
        <v>0</v>
      </c>
      <c s="437"/>
      <c s="436">
        <f t="shared" si="96" ref="BF215">COUNTIFS($H$6:$H$205,"SC",BF$6:BF$205,"&gt;=1")</f>
        <v>0</v>
      </c>
      <c s="437"/>
      <c s="436">
        <f t="shared" si="97" ref="BH215">COUNTIFS($H$6:$H$205,"SC",BH$6:BH$205,"&gt;=1")</f>
        <v>0</v>
      </c>
      <c s="437"/>
      <c s="436">
        <f t="shared" si="98" ref="BJ215">COUNTIFS($H$6:$H$205,"SC",BJ$6:BJ$205,"&gt;=1")</f>
        <v>0</v>
      </c>
      <c s="437"/>
      <c s="436">
        <f t="shared" si="99" ref="BL215">COUNTIFS($H$6:$H$205,"SC",BL$6:BL$205,"&gt;=1")</f>
        <v>0</v>
      </c>
      <c s="437"/>
      <c s="436">
        <f t="shared" si="100" ref="BN215">COUNTIFS($H$6:$H$205,"SC",BN$6:BN$205,"&gt;=1")</f>
        <v>0</v>
      </c>
      <c s="437"/>
      <c s="436">
        <f t="shared" si="101" ref="BP215">COUNTIFS($H$6:$H$205,"SC",BP$6:BP$205,"&gt;=1")</f>
        <v>0</v>
      </c>
      <c s="437"/>
      <c s="436">
        <f t="shared" si="102" ref="BR215">COUNTIFS($H$6:$H$205,"SC",BR$6:BR$205,"&gt;=1")</f>
        <v>0</v>
      </c>
      <c s="437"/>
      <c s="436">
        <f t="shared" si="103" ref="BT215">COUNTIFS($H$6:$H$205,"SC",BT$6:BT$205,"&gt;=1")</f>
        <v>0</v>
      </c>
      <c s="437"/>
      <c s="436">
        <f t="shared" si="104" ref="BV215">COUNTIFS($H$6:$H$205,"SC",BV$6:BV$205,"&gt;=1")</f>
        <v>0</v>
      </c>
      <c s="437"/>
      <c s="440">
        <f>SUM(M215:AR215,AT215:BV215)</f>
        <v>0</v>
      </c>
      <c s="440"/>
    </row>
    <row r="216" spans="9:77" ht="15">
      <c r="I216" s="330" t="s">
        <v>360</v>
      </c>
      <c r="M216" s="436">
        <f>M206-M215</f>
        <v>0</v>
      </c>
      <c s="437"/>
      <c s="436">
        <f t="shared" si="105" ref="O216">O206-O215</f>
        <v>0</v>
      </c>
      <c s="437"/>
      <c s="436">
        <f t="shared" si="106" ref="Q216">Q206-Q215</f>
        <v>0</v>
      </c>
      <c s="437"/>
      <c s="436">
        <f t="shared" si="107" ref="S216">S206-S215</f>
        <v>0</v>
      </c>
      <c s="437"/>
      <c s="436">
        <f t="shared" si="108" ref="U216">U206-U215</f>
        <v>0</v>
      </c>
      <c s="437"/>
      <c s="436">
        <f t="shared" si="109" ref="W216">W206-W215</f>
        <v>0</v>
      </c>
      <c s="437"/>
      <c s="436">
        <f t="shared" si="110" ref="Y216">Y206-Y215</f>
        <v>0</v>
      </c>
      <c s="437"/>
      <c s="436">
        <f t="shared" si="111" ref="AA216">AA206-AA215</f>
        <v>0</v>
      </c>
      <c s="437"/>
      <c s="436">
        <f t="shared" si="112" ref="AC216">AC206-AC215</f>
        <v>0</v>
      </c>
      <c s="437"/>
      <c s="436">
        <f t="shared" si="113" ref="AE216">AE206-AE215</f>
        <v>0</v>
      </c>
      <c s="437"/>
      <c s="436">
        <f t="shared" si="114" ref="AG216">AG206-AG215</f>
        <v>0</v>
      </c>
      <c s="437"/>
      <c s="436">
        <f t="shared" si="115" ref="AI216">AI206-AI215</f>
        <v>0</v>
      </c>
      <c s="437"/>
      <c s="436">
        <f t="shared" si="116" ref="AK216">AK206-AK215</f>
        <v>0</v>
      </c>
      <c s="437"/>
      <c s="436">
        <f t="shared" si="117" ref="AM216">AM206-AM215</f>
        <v>0</v>
      </c>
      <c s="437"/>
      <c s="436">
        <f t="shared" si="118" ref="AO216">AO206-AO215</f>
        <v>0</v>
      </c>
      <c s="437"/>
      <c s="436">
        <f t="shared" si="119" ref="AQ216">AQ206-AQ215</f>
        <v>0</v>
      </c>
      <c s="437"/>
      <c r="AT216" s="436">
        <f t="shared" si="120" ref="AT216">AT206-AT215</f>
        <v>0</v>
      </c>
      <c s="437"/>
      <c s="436">
        <f t="shared" si="121" ref="AV216">AV206-AV215</f>
        <v>0</v>
      </c>
      <c s="437"/>
      <c s="436">
        <f t="shared" si="122" ref="AX216">AX206-AX215</f>
        <v>0</v>
      </c>
      <c s="437"/>
      <c s="436">
        <f t="shared" si="123" ref="AZ216">AZ206-AZ215</f>
        <v>0</v>
      </c>
      <c s="437"/>
      <c s="436">
        <f t="shared" si="124" ref="BB216">BB206-BB215</f>
        <v>0</v>
      </c>
      <c s="437"/>
      <c s="436">
        <f t="shared" si="125" ref="BD216">BD206-BD215</f>
        <v>0</v>
      </c>
      <c s="437"/>
      <c s="436">
        <f t="shared" si="126" ref="BF216">BF206-BF215</f>
        <v>0</v>
      </c>
      <c s="437"/>
      <c s="436">
        <f t="shared" si="127" ref="BH216">BH206-BH215</f>
        <v>0</v>
      </c>
      <c s="437"/>
      <c s="436">
        <f t="shared" si="128" ref="BJ216">BJ206-BJ215</f>
        <v>0</v>
      </c>
      <c s="437"/>
      <c s="436">
        <f t="shared" si="129" ref="BL216">BL206-BL215</f>
        <v>0</v>
      </c>
      <c s="437"/>
      <c s="436">
        <f t="shared" si="130" ref="BN216">BN206-BN215</f>
        <v>0</v>
      </c>
      <c s="437"/>
      <c s="436">
        <f t="shared" si="131" ref="BP216">BP206-BP215</f>
        <v>0</v>
      </c>
      <c s="437"/>
      <c s="436">
        <f t="shared" si="132" ref="BR216">BR206-BR215</f>
        <v>0</v>
      </c>
      <c s="437"/>
      <c s="436">
        <f t="shared" si="133" ref="BT216">BT206-BT215</f>
        <v>0</v>
      </c>
      <c s="437"/>
      <c s="436">
        <f t="shared" si="134" ref="BV216">BV206-BV215</f>
        <v>0</v>
      </c>
      <c s="437"/>
      <c s="440">
        <f>SUM(M216:AR216,AT216:BV216)</f>
        <v>0</v>
      </c>
      <c s="440"/>
    </row>
    <row r="217" spans="9:77" ht="15">
      <c r="I217" s="331" t="s">
        <v>361</v>
      </c>
      <c r="M217" s="438">
        <f>SUM(M215+M216)</f>
        <v>0</v>
      </c>
      <c s="438"/>
      <c s="438">
        <f t="shared" si="135" ref="O217">SUM(O215+O216)</f>
        <v>0</v>
      </c>
      <c s="438"/>
      <c s="438">
        <f t="shared" si="136" ref="Q217">SUM(Q215+Q216)</f>
        <v>0</v>
      </c>
      <c s="438"/>
      <c s="438">
        <f t="shared" si="137" ref="S217">SUM(S215+S216)</f>
        <v>0</v>
      </c>
      <c s="438"/>
      <c s="438">
        <f t="shared" si="138" ref="U217">SUM(U215+U216)</f>
        <v>0</v>
      </c>
      <c s="438"/>
      <c s="438">
        <f t="shared" si="139" ref="W217">SUM(W215+W216)</f>
        <v>0</v>
      </c>
      <c s="438"/>
      <c s="438">
        <f t="shared" si="140" ref="Y217">SUM(Y215+Y216)</f>
        <v>0</v>
      </c>
      <c s="438"/>
      <c s="438">
        <f t="shared" si="141" ref="AA217">SUM(AA215+AA216)</f>
        <v>0</v>
      </c>
      <c s="438"/>
      <c s="438">
        <f t="shared" si="142" ref="AC217">SUM(AC215+AC216)</f>
        <v>0</v>
      </c>
      <c s="438"/>
      <c s="438">
        <f t="shared" si="143" ref="AE217">SUM(AE215+AE216)</f>
        <v>0</v>
      </c>
      <c s="438"/>
      <c s="438">
        <f t="shared" si="144" ref="AG217">SUM(AG215+AG216)</f>
        <v>0</v>
      </c>
      <c s="438"/>
      <c s="438">
        <f t="shared" si="145" ref="AI217">SUM(AI215+AI216)</f>
        <v>0</v>
      </c>
      <c s="438"/>
      <c s="438">
        <f t="shared" si="146" ref="AK217">SUM(AK215+AK216)</f>
        <v>0</v>
      </c>
      <c s="438"/>
      <c s="438">
        <f t="shared" si="147" ref="AM217">SUM(AM215+AM216)</f>
        <v>0</v>
      </c>
      <c s="438"/>
      <c s="438">
        <f t="shared" si="148" ref="AO217">SUM(AO215+AO216)</f>
        <v>0</v>
      </c>
      <c s="438"/>
      <c s="438">
        <f t="shared" si="149" ref="AQ217">SUM(AQ215+AQ216)</f>
        <v>0</v>
      </c>
      <c s="438"/>
      <c s="272"/>
      <c s="438">
        <f t="shared" si="150" ref="AT217">SUM(AT215+AT216)</f>
        <v>0</v>
      </c>
      <c s="438"/>
      <c s="438">
        <f t="shared" si="151" ref="AV217">SUM(AV215+AV216)</f>
        <v>0</v>
      </c>
      <c s="438"/>
      <c s="438">
        <f t="shared" si="152" ref="AX217">SUM(AX215+AX216)</f>
        <v>0</v>
      </c>
      <c s="438"/>
      <c s="438">
        <f t="shared" si="153" ref="AZ217">SUM(AZ215+AZ216)</f>
        <v>0</v>
      </c>
      <c s="438"/>
      <c s="438">
        <f t="shared" si="154" ref="BB217">SUM(BB215+BB216)</f>
        <v>0</v>
      </c>
      <c s="438"/>
      <c s="438">
        <f t="shared" si="155" ref="BD217">SUM(BD215+BD216)</f>
        <v>0</v>
      </c>
      <c s="438"/>
      <c s="438">
        <f t="shared" si="156" ref="BF217">SUM(BF215+BF216)</f>
        <v>0</v>
      </c>
      <c s="438"/>
      <c s="438">
        <f t="shared" si="157" ref="BH217">SUM(BH215+BH216)</f>
        <v>0</v>
      </c>
      <c s="438"/>
      <c s="438">
        <f t="shared" si="158" ref="BJ217">SUM(BJ215+BJ216)</f>
        <v>0</v>
      </c>
      <c s="438"/>
      <c s="438">
        <f t="shared" si="159" ref="BL217">SUM(BL215+BL216)</f>
        <v>0</v>
      </c>
      <c s="438"/>
      <c s="438">
        <f t="shared" si="160" ref="BN217">SUM(BN215+BN216)</f>
        <v>0</v>
      </c>
      <c s="438"/>
      <c s="438">
        <f t="shared" si="161" ref="BP217">SUM(BP215+BP216)</f>
        <v>0</v>
      </c>
      <c s="438"/>
      <c s="438">
        <f t="shared" si="162" ref="BR217">SUM(BR215+BR216)</f>
        <v>0</v>
      </c>
      <c s="438"/>
      <c s="438">
        <f t="shared" si="163" ref="BT217">SUM(BT215+BT216)</f>
        <v>0</v>
      </c>
      <c s="438"/>
      <c s="438">
        <f t="shared" si="164" ref="BV217">SUM(BV215+BV216)</f>
        <v>0</v>
      </c>
      <c s="438"/>
      <c s="441">
        <f>SUM(BX215:BX216)</f>
        <v>0</v>
      </c>
      <c s="441"/>
    </row>
    <row r="218" ht="15"/>
    <row r="219" ht="15" customHeight="1" hidden="1"/>
    <row r="220" ht="15" customHeight="1" hidden="1"/>
    <row r="221" ht="15" customHeight="1" hidden="1"/>
    <row r="222" ht="15" customHeight="1" hidden="1"/>
    <row r="223" ht="15" customHeight="1" hidden="1"/>
    <row r="224" ht="15" customHeight="1" hidden="1"/>
    <row r="225" ht="15" customHeight="1" hidden="1"/>
    <row r="226" ht="15" customHeight="1" hidden="1"/>
    <row r="227" ht="15" customHeight="1" hidden="1"/>
    <row r="228" ht="15" customHeight="1" hidden="1"/>
    <row r="229" ht="15" customHeight="1" hidden="1"/>
    <row r="230" ht="15" customHeight="1" hidden="1"/>
    <row r="231" ht="15" customHeight="1" hidden="1"/>
    <row r="232" ht="15" customHeight="1" hidden="1"/>
    <row r="233" ht="15" customHeight="1" hidden="1"/>
    <row r="234" ht="15" customHeight="1" hidden="1"/>
    <row r="235" ht="15" customHeight="1" hidden="1"/>
    <row r="236" ht="15" customHeight="1" hidden="1"/>
    <row r="237" ht="15" customHeight="1" hidden="1"/>
    <row r="238" ht="15" customHeight="1" hidden="1"/>
    <row r="239" ht="15" customHeight="1" hidden="1"/>
    <row r="240" ht="15" customHeight="1" hidden="1"/>
    <row r="241" ht="15" customHeight="1" hidden="1"/>
    <row r="242" ht="15" customHeight="1" hidden="1"/>
    <row r="243" ht="15" customHeight="1" hidden="1"/>
    <row r="244" ht="15" customHeight="1" hidden="1"/>
    <row r="245" ht="15" customHeight="1" hidden="1"/>
    <row r="246" ht="15" customHeight="1" hidden="1"/>
    <row r="247" ht="15" customHeight="1" hidden="1"/>
    <row r="248" ht="15" customHeight="1" hidden="1"/>
    <row r="249" ht="15" customHeight="1" hidden="1"/>
    <row r="250" ht="15" customHeight="1" hidden="1"/>
    <row r="251" ht="15" customHeight="1" hidden="1"/>
    <row r="252" ht="15" customHeight="1" hidden="1"/>
    <row r="253" ht="15" customHeight="1" hidden="1"/>
    <row r="254" ht="15" customHeight="1" hidden="1"/>
    <row r="255" ht="15" customHeight="1" hidden="1"/>
    <row r="256" ht="15" customHeight="1" hidden="1"/>
    <row r="257" ht="15" customHeight="1" hidden="1"/>
    <row r="258" ht="15" customHeight="1" hidden="1"/>
    <row r="259" ht="15" customHeight="1" hidden="1"/>
    <row r="260" ht="15" customHeight="1" hidden="1"/>
    <row r="261" ht="15" customHeight="1" hidden="1"/>
    <row r="262" ht="15" customHeight="1" hidden="1"/>
    <row r="263" ht="15" customHeight="1" hidden="1"/>
    <row r="264" ht="15" customHeight="1" hidden="1"/>
    <row r="265" ht="15" customHeight="1" hidden="1"/>
    <row r="266" ht="15" customHeight="1" hidden="1"/>
    <row r="267" ht="15" customHeight="1" hidden="1"/>
    <row r="268" ht="15" customHeight="1" hidden="1"/>
    <row r="269" ht="15" customHeight="1" hidden="1"/>
    <row r="270" ht="15" customHeight="1" hidden="1"/>
    <row r="271" ht="15" customHeight="1" hidden="1"/>
    <row r="272" ht="15" customHeight="1" hidden="1"/>
    <row r="273" ht="15" customHeight="1" hidden="1"/>
    <row r="274" ht="15" customHeight="1" hidden="1"/>
    <row r="275" ht="15" customHeight="1" hidden="1"/>
    <row r="276" ht="15" customHeight="1" hidden="1"/>
    <row r="277" ht="15" customHeight="1" hidden="1"/>
    <row r="278" ht="15" customHeight="1" hidden="1"/>
    <row r="279" ht="15" customHeight="1" hidden="1"/>
    <row r="280" ht="15" customHeight="1" hidden="1"/>
    <row r="281" ht="15" customHeight="1" hidden="1"/>
    <row r="282" ht="15" customHeight="1" hidden="1"/>
    <row r="283" ht="15" customHeight="1" hidden="1"/>
    <row r="284" ht="15" customHeight="1" hidden="1"/>
    <row r="285" ht="15" customHeight="1" hidden="1"/>
    <row r="286" ht="15" customHeight="1" hidden="1"/>
    <row r="287" ht="15" customHeight="1" hidden="1"/>
    <row r="288" ht="15" customHeight="1" hidden="1"/>
    <row r="289" ht="15" customHeight="1" hidden="1"/>
    <row r="290" ht="15" customHeight="1" hidden="1"/>
    <row r="291" ht="15" customHeight="1" hidden="1"/>
    <row r="292" ht="15" customHeight="1" hidden="1"/>
    <row r="293" ht="15" customHeight="1" hidden="1"/>
    <row r="294" ht="15" customHeight="1" hidden="1"/>
    <row r="295" ht="15" customHeight="1" hidden="1"/>
    <row r="296" ht="15" customHeight="1" hidden="1"/>
    <row r="297" ht="15" customHeight="1" hidden="1"/>
    <row r="298" ht="15" customHeight="1" hidden="1"/>
    <row r="299" ht="15" customHeight="1" hidden="1"/>
    <row r="300" ht="15" customHeight="1" hidden="1"/>
    <row r="301" ht="15" customHeight="1" hidden="1"/>
    <row r="302" ht="15" customHeight="1" hidden="1"/>
    <row r="303" ht="15" customHeight="1" hidden="1"/>
    <row r="304" ht="15" customHeight="1" hidden="1"/>
    <row r="305" ht="15" customHeight="1" hidden="1"/>
    <row r="306" ht="15" customHeight="1" hidden="1"/>
    <row r="307" ht="15" customHeight="1" hidden="1"/>
    <row r="308" ht="15" customHeight="1" hidden="1"/>
    <row r="309" ht="15" customHeight="1" hidden="1"/>
    <row r="310" ht="15" customHeight="1" hidden="1"/>
    <row r="311" ht="15" customHeight="1" hidden="1"/>
    <row r="312" ht="15" customHeight="1" hidden="1"/>
    <row r="313" ht="15" customHeight="1" hidden="1"/>
    <row r="314" ht="15" customHeight="1" hidden="1"/>
    <row r="315" ht="15" customHeight="1" hidden="1"/>
    <row r="316" ht="15" customHeight="1" hidden="1"/>
    <row r="317" ht="15" customHeight="1" hidden="1"/>
    <row r="318" ht="15" customHeight="1" hidden="1"/>
    <row r="319" ht="15" customHeight="1" hidden="1"/>
    <row r="320" ht="15" customHeight="1" hidden="1"/>
    <row r="321" ht="15" customHeight="1" hidden="1"/>
    <row r="322" ht="15" customHeight="1" hidden="1"/>
    <row r="323" ht="15" customHeight="1" hidden="1"/>
    <row r="324" ht="15" customHeight="1" hidden="1"/>
    <row r="325" ht="15" customHeight="1" hidden="1"/>
    <row r="326" ht="15" customHeight="1" hidden="1"/>
    <row r="327" ht="15" customHeight="1" hidden="1"/>
    <row r="328" ht="15" customHeight="1" hidden="1"/>
    <row r="329" ht="15" customHeight="1" hidden="1"/>
    <row r="330" ht="15" customHeight="1" hidden="1"/>
    <row r="331" ht="15" customHeight="1" hidden="1"/>
    <row r="332" ht="15" customHeight="1" hidden="1"/>
    <row r="333" ht="15" customHeight="1" hidden="1"/>
    <row r="334" ht="15" customHeight="1" hidden="1"/>
    <row r="335" ht="15" customHeight="1" hidden="1"/>
    <row r="336" ht="15" customHeight="1" hidden="1"/>
    <row r="337" ht="15" customHeight="1" hidden="1"/>
    <row r="338" ht="15" customHeight="1" hidden="1"/>
    <row r="339" ht="15" customHeight="1" hidden="1"/>
    <row r="340" ht="15" customHeight="1" hidden="1"/>
    <row r="341" ht="15" customHeight="1" hidden="1"/>
    <row r="342" ht="15" customHeight="1" hidden="1"/>
    <row r="343" ht="15" customHeight="1" hidden="1"/>
    <row r="344" ht="15" customHeight="1" hidden="1"/>
    <row r="345" ht="15" customHeight="1" hidden="1"/>
    <row r="346" ht="15" customHeight="1" hidden="1"/>
    <row r="347" ht="15" customHeight="1" hidden="1"/>
    <row r="348" ht="15" customHeight="1" hidden="1"/>
    <row r="349" ht="15" customHeight="1" hidden="1"/>
    <row r="350" ht="15" customHeight="1" hidden="1"/>
    <row r="351" ht="15" customHeight="1" hidden="1"/>
    <row r="352" ht="15" customHeight="1" hidden="1"/>
    <row r="353" ht="15" customHeight="1" hidden="1"/>
    <row r="354" ht="15" customHeight="1" hidden="1"/>
    <row r="355" ht="15" customHeight="1" hidden="1"/>
    <row r="356" ht="15" customHeight="1" hidden="1"/>
    <row r="357" ht="15" customHeight="1" hidden="1"/>
    <row r="358" ht="15" customHeight="1" hidden="1"/>
    <row r="359" ht="15" customHeight="1" hidden="1"/>
    <row r="360" ht="15" customHeight="1" hidden="1"/>
    <row r="361" ht="15" customHeight="1" hidden="1"/>
    <row r="362" ht="15" customHeight="1" hidden="1"/>
    <row r="363" ht="15" customHeight="1" hidden="1"/>
    <row r="364" ht="15" customHeight="1" hidden="1"/>
    <row r="365" ht="15" customHeight="1" hidden="1"/>
    <row r="366" ht="15" customHeight="1" hidden="1"/>
    <row r="367" ht="15" customHeight="1" hidden="1"/>
    <row r="368" ht="15" customHeight="1" hidden="1"/>
    <row r="369" ht="15" customHeight="1" hidden="1"/>
    <row r="370" ht="15" customHeight="1" hidden="1"/>
    <row r="371" ht="15" customHeight="1" hidden="1"/>
    <row r="372" ht="15" customHeight="1" hidden="1"/>
    <row r="373" ht="15" customHeight="1" hidden="1"/>
    <row r="374" ht="15" customHeight="1" hidden="1"/>
    <row r="375" ht="15" customHeight="1" hidden="1"/>
    <row r="376" ht="15" customHeight="1" hidden="1"/>
    <row r="377" ht="15" customHeight="1" hidden="1"/>
    <row r="378" ht="15" customHeight="1" hidden="1"/>
    <row r="379" ht="15" customHeight="1" hidden="1"/>
    <row r="380" ht="15" customHeight="1" hidden="1"/>
    <row r="381" ht="15" customHeight="1" hidden="1"/>
    <row r="382" ht="15" customHeight="1" hidden="1"/>
    <row r="383" ht="15" customHeight="1" hidden="1"/>
    <row r="384" ht="15" customHeight="1" hidden="1"/>
    <row r="385" ht="15" customHeight="1" hidden="1"/>
    <row r="386" ht="15" customHeight="1" hidden="1"/>
    <row r="387" ht="15" customHeight="1" hidden="1"/>
    <row r="388" ht="15" customHeight="1" hidden="1"/>
    <row r="389" ht="15" customHeight="1" hidden="1"/>
    <row r="390" ht="15" customHeight="1" hidden="1"/>
    <row r="391" ht="15" customHeight="1" hidden="1"/>
    <row r="392" ht="15" customHeight="1" hidden="1"/>
    <row r="393" ht="15" customHeight="1" hidden="1"/>
    <row r="394" ht="15" customHeight="1" hidden="1"/>
    <row r="395" ht="15" customHeight="1" hidden="1"/>
    <row r="396" ht="15" customHeight="1" hidden="1"/>
    <row r="397" ht="15" customHeight="1" hidden="1"/>
    <row r="398" ht="15" customHeight="1" hidden="1"/>
    <row r="399" ht="15" customHeight="1" hidden="1"/>
    <row r="400" ht="15" customHeight="1" hidden="1"/>
    <row r="401" ht="15" customHeight="1" hidden="1"/>
    <row r="402" ht="15" customHeight="1" hidden="1"/>
    <row r="403" ht="15" customHeight="1" hidden="1"/>
    <row r="404" ht="15" customHeight="1" hidden="1"/>
    <row r="405" ht="15" customHeight="1" hidden="1"/>
    <row r="406" ht="15" customHeight="1" hidden="1"/>
    <row r="407" ht="15" customHeight="1" hidden="1"/>
    <row r="408" ht="15" customHeight="1" hidden="1"/>
    <row r="409" ht="15" customHeight="1" hidden="1"/>
    <row r="410" ht="15" customHeight="1" hidden="1"/>
    <row r="411" ht="15" customHeight="1" hidden="1"/>
    <row r="412" ht="15" customHeight="1" hidden="1"/>
    <row r="413" ht="15" customHeight="1" hidden="1"/>
    <row r="414" ht="15" customHeight="1" hidden="1"/>
    <row r="415" ht="15" customHeight="1" hidden="1"/>
    <row r="416" ht="15" customHeight="1" hidden="1"/>
    <row r="417" ht="15" customHeight="1" hidden="1"/>
    <row r="418" ht="15" customHeight="1" hidden="1"/>
    <row r="419" ht="15" customHeight="1" hidden="1"/>
    <row r="420" ht="15" customHeight="1" hidden="1"/>
    <row r="421" ht="15" customHeight="1" hidden="1"/>
    <row r="422" ht="15" customHeight="1" hidden="1"/>
    <row r="423" ht="15" customHeight="1" hidden="1"/>
    <row r="424" ht="15" customHeight="1" hidden="1"/>
    <row r="425" ht="15" customHeight="1" hidden="1"/>
    <row r="426" ht="15" customHeight="1" hidden="1"/>
    <row r="427" ht="15" customHeight="1" hidden="1"/>
    <row r="428" ht="15" customHeight="1" hidden="1"/>
    <row r="429" ht="15" customHeight="1" hidden="1"/>
    <row r="430" ht="15" customHeight="1" hidden="1"/>
    <row r="431" ht="15" customHeight="1" hidden="1"/>
    <row r="432" ht="15" customHeight="1" hidden="1"/>
    <row r="433" ht="15" customHeight="1" hidden="1"/>
    <row r="434" ht="15" customHeight="1" hidden="1"/>
    <row r="435" ht="15" customHeight="1" hidden="1"/>
    <row r="436" ht="15" customHeight="1" hidden="1"/>
    <row r="437" ht="15" customHeight="1" hidden="1"/>
    <row r="438" ht="15" customHeight="1" hidden="1"/>
    <row r="439" ht="15" customHeight="1" hidden="1"/>
    <row r="440" ht="15" customHeight="1" hidden="1"/>
    <row r="441" ht="15" customHeight="1" hidden="1"/>
    <row r="442" ht="15" customHeight="1" hidden="1"/>
    <row r="443" ht="15" customHeight="1" hidden="1"/>
    <row r="444" ht="15" customHeight="1" hidden="1"/>
    <row r="445" ht="15" customHeight="1" hidden="1"/>
    <row r="446" ht="15" customHeight="1" hidden="1"/>
    <row r="447" ht="15" customHeight="1" hidden="1"/>
    <row r="448" ht="15" customHeight="1" hidden="1"/>
    <row r="449" ht="15" customHeight="1" hidden="1"/>
    <row r="450" ht="15" customHeight="1" hidden="1"/>
    <row r="451" ht="15" customHeight="1" hidden="1"/>
    <row r="452" ht="15" customHeight="1" hidden="1"/>
    <row r="453" ht="15" customHeight="1" hidden="1"/>
    <row r="454" ht="15" customHeight="1" hidden="1"/>
    <row r="455" ht="15" customHeight="1" hidden="1"/>
    <row r="456" ht="15" customHeight="1" hidden="1"/>
    <row r="457" ht="15" customHeight="1" hidden="1"/>
    <row r="458" ht="15" customHeight="1" hidden="1"/>
    <row r="459" ht="15" customHeight="1" hidden="1"/>
    <row r="460" ht="15" customHeight="1" hidden="1"/>
    <row r="461" ht="15" customHeight="1" hidden="1"/>
    <row r="462" ht="15" customHeight="1" hidden="1"/>
    <row r="463" ht="15" customHeight="1" hidden="1"/>
    <row r="464" ht="15" customHeight="1" hidden="1"/>
    <row r="465" ht="15" customHeight="1" hidden="1"/>
    <row r="466" ht="15" customHeight="1" hidden="1"/>
    <row r="467" ht="15" customHeight="1" hidden="1"/>
    <row r="468" ht="15" customHeight="1" hidden="1"/>
    <row r="469" ht="15" customHeight="1" hidden="1"/>
    <row r="470" ht="15" customHeight="1" hidden="1"/>
    <row r="471" ht="15" customHeight="1" hidden="1"/>
    <row r="472" ht="15" customHeight="1" hidden="1"/>
    <row r="473" ht="15" customHeight="1" hidden="1"/>
    <row r="474" ht="15" customHeight="1" hidden="1"/>
    <row r="475" ht="15" customHeight="1" hidden="1"/>
    <row r="476" ht="15" customHeight="1" hidden="1"/>
    <row r="477" ht="15" customHeight="1" hidden="1"/>
    <row r="478" ht="15" customHeight="1" hidden="1"/>
    <row r="479" ht="15" customHeight="1" hidden="1"/>
    <row r="480" ht="15" customHeight="1" hidden="1"/>
    <row r="481" ht="15" customHeight="1" hidden="1"/>
    <row r="482" ht="15" customHeight="1" hidden="1"/>
    <row r="483" ht="15" customHeight="1" hidden="1"/>
    <row r="484" ht="15" customHeight="1" hidden="1"/>
    <row r="485" ht="15" customHeight="1" hidden="1"/>
    <row r="486" ht="15" customHeight="1" hidden="1"/>
    <row r="487" ht="15" customHeight="1" hidden="1"/>
    <row r="488" ht="15" customHeight="1" hidden="1"/>
    <row r="489" ht="15" customHeight="1" hidden="1"/>
    <row r="490" ht="15" customHeight="1" hidden="1"/>
    <row r="491" ht="15" customHeight="1" hidden="1"/>
    <row r="492" ht="15" customHeight="1" hidden="1"/>
    <row r="493" ht="15" customHeight="1" hidden="1"/>
    <row r="494" ht="15" customHeight="1" hidden="1"/>
    <row r="495" ht="15" customHeight="1" hidden="1"/>
    <row r="496" ht="15" customHeight="1" hidden="1"/>
    <row r="497" ht="15" customHeight="1" hidden="1"/>
    <row r="498" ht="15" customHeight="1" hidden="1"/>
    <row r="499" ht="15" customHeight="1" hidden="1"/>
    <row r="500" ht="15" customHeight="1" hidden="1"/>
    <row r="501" ht="15" customHeight="1" hidden="1"/>
    <row r="502" ht="15" customHeight="1" hidden="1"/>
    <row r="503" ht="15" customHeight="1" hidden="1"/>
    <row r="504" ht="15" customHeight="1" hidden="1"/>
    <row r="505" ht="15" customHeight="1" hidden="1"/>
    <row r="506" ht="15" customHeight="1" hidden="1"/>
    <row r="507" ht="15" customHeight="1" hidden="1"/>
    <row r="508" ht="15" customHeight="1" hidden="1"/>
    <row r="509" ht="15" customHeight="1" hidden="1"/>
    <row r="510" ht="15" customHeight="1" hidden="1"/>
    <row r="511" ht="15" customHeight="1" hidden="1"/>
    <row r="512" ht="15" customHeight="1" hidden="1"/>
    <row r="513" ht="15" customHeight="1" hidden="1"/>
    <row r="514" ht="15" customHeight="1" hidden="1"/>
    <row r="515" ht="15" customHeight="1" hidden="1"/>
    <row r="516" ht="15" customHeight="1" hidden="1"/>
    <row r="517" ht="15" customHeight="1" hidden="1"/>
    <row r="518" ht="15" customHeight="1" hidden="1"/>
    <row r="519" ht="15" customHeight="1" hidden="1"/>
    <row r="520" ht="15" customHeight="1" hidden="1"/>
    <row r="521" ht="15" customHeight="1" hidden="1"/>
    <row r="522" ht="15" customHeight="1" hidden="1"/>
    <row r="523" ht="15" customHeight="1" hidden="1"/>
    <row r="524" ht="15" customHeight="1" hidden="1"/>
    <row r="525" ht="15" customHeight="1" hidden="1"/>
    <row r="526" ht="15" customHeight="1" hidden="1"/>
    <row r="527" ht="15" customHeight="1" hidden="1"/>
    <row r="528" ht="15" customHeight="1" hidden="1"/>
    <row r="529" ht="15" customHeight="1" hidden="1"/>
    <row r="530" ht="15" customHeight="1" hidden="1"/>
    <row r="531" ht="15" customHeight="1" hidden="1"/>
    <row r="532" ht="15" customHeight="1" hidden="1"/>
    <row r="533" ht="15" customHeight="1" hidden="1"/>
    <row r="534" ht="15" customHeight="1" hidden="1"/>
    <row r="535" ht="15" customHeight="1" hidden="1"/>
    <row r="536" ht="15" customHeight="1" hidden="1"/>
    <row r="537" ht="15" customHeight="1" hidden="1"/>
    <row r="538" ht="15" customHeight="1" hidden="1"/>
    <row r="539" ht="15" customHeight="1" hidden="1"/>
    <row r="540" ht="15" customHeight="1" hidden="1"/>
    <row r="541" ht="15" customHeight="1" hidden="1"/>
    <row r="542" ht="15" customHeight="1" hidden="1"/>
    <row r="543" ht="15" customHeight="1" hidden="1"/>
    <row r="544" ht="15" customHeight="1" hidden="1"/>
    <row r="545" ht="15" customHeight="1" hidden="1"/>
    <row r="546" ht="15" customHeight="1" hidden="1"/>
    <row r="547" ht="15" customHeight="1" hidden="1"/>
    <row r="548" ht="15" customHeight="1" hidden="1"/>
    <row r="549" ht="15" customHeight="1" hidden="1"/>
    <row r="550" ht="15" customHeight="1" hidden="1"/>
    <row r="551" ht="15" customHeight="1" hidden="1"/>
    <row r="552" ht="15" customHeight="1" hidden="1"/>
    <row r="553" ht="15" customHeight="1" hidden="1"/>
    <row r="554" ht="15" customHeight="1" hidden="1"/>
    <row r="555" ht="15" customHeight="1" hidden="1"/>
    <row r="556" ht="15" customHeight="1" hidden="1"/>
    <row r="557" ht="15" customHeight="1" hidden="1"/>
    <row r="558" ht="15" customHeight="1" hidden="1"/>
    <row r="559" ht="15" customHeight="1" hidden="1"/>
    <row r="560" ht="15" customHeight="1" hidden="1"/>
    <row r="561" ht="15" customHeight="1" hidden="1"/>
    <row r="562" ht="15" customHeight="1" hidden="1"/>
    <row r="563" ht="15" customHeight="1" hidden="1"/>
    <row r="564" ht="15" customHeight="1" hidden="1"/>
    <row r="565" ht="15" customHeight="1" hidden="1"/>
    <row r="566" ht="15" customHeight="1" hidden="1"/>
    <row r="567" ht="15" customHeight="1" hidden="1"/>
    <row r="568" ht="15" customHeight="1" hidden="1"/>
    <row r="569" ht="15" customHeight="1" hidden="1"/>
    <row r="570" ht="15" customHeight="1" hidden="1"/>
    <row r="571" ht="15" customHeight="1" hidden="1"/>
    <row r="572" ht="15" customHeight="1" hidden="1"/>
    <row r="573" ht="15" customHeight="1" hidden="1"/>
    <row r="574" ht="15" customHeight="1" hidden="1"/>
    <row r="575" ht="15" customHeight="1" hidden="1"/>
    <row r="576" ht="15" customHeight="1" hidden="1"/>
    <row r="577" ht="15" customHeight="1" hidden="1"/>
    <row r="578" ht="15" customHeight="1" hidden="1"/>
    <row r="579" ht="15" customHeight="1" hidden="1"/>
    <row r="580" ht="15" customHeight="1" hidden="1"/>
    <row r="581" ht="15" customHeight="1" hidden="1"/>
    <row r="582" ht="15" customHeight="1" hidden="1"/>
    <row r="583" ht="15" customHeight="1" hidden="1"/>
    <row r="584" ht="15" customHeight="1" hidden="1"/>
    <row r="585" ht="15" customHeight="1" hidden="1"/>
    <row r="586" ht="15" customHeight="1" hidden="1"/>
    <row r="587" ht="15" customHeight="1" hidden="1"/>
    <row r="588" ht="15" customHeight="1" hidden="1"/>
    <row r="589" ht="15" customHeight="1" hidden="1"/>
    <row r="590" ht="15" customHeight="1" hidden="1"/>
    <row r="591" ht="15" customHeight="1" hidden="1"/>
    <row r="592" ht="15" customHeight="1" hidden="1"/>
    <row r="593" ht="15" customHeight="1" hidden="1"/>
    <row r="594" ht="15" customHeight="1" hidden="1"/>
    <row r="595" ht="15" customHeight="1" hidden="1"/>
    <row r="596" ht="15" customHeight="1" hidden="1"/>
    <row r="597" ht="15" customHeight="1" hidden="1"/>
    <row r="598" ht="15" customHeight="1" hidden="1"/>
    <row r="599" ht="15" customHeight="1" hidden="1"/>
    <row r="600" ht="15" customHeight="1" hidden="1"/>
    <row r="601" ht="15" customHeight="1" hidden="1"/>
    <row r="602" ht="15" customHeight="1" hidden="1"/>
    <row r="603" ht="15" customHeight="1" hidden="1"/>
    <row r="604" ht="15" customHeight="1" hidden="1"/>
    <row r="605" ht="15" customHeight="1" hidden="1"/>
    <row r="606" ht="15" customHeight="1" hidden="1"/>
    <row r="607" ht="15" customHeight="1" hidden="1"/>
    <row r="608" ht="15" customHeight="1" hidden="1"/>
    <row r="609" ht="15" customHeight="1" hidden="1"/>
    <row r="610" ht="15" customHeight="1" hidden="1"/>
    <row r="611" ht="15" customHeight="1" hidden="1"/>
    <row r="612" ht="15" customHeight="1" hidden="1"/>
    <row r="613" ht="15" customHeight="1" hidden="1"/>
    <row r="614" ht="15" customHeight="1" hidden="1"/>
    <row r="615" ht="15" customHeight="1" hidden="1"/>
    <row r="616" ht="15" customHeight="1" hidden="1"/>
    <row r="617" ht="15" customHeight="1" hidden="1"/>
    <row r="618" ht="15" customHeight="1" hidden="1"/>
    <row r="619" ht="15" customHeight="1" hidden="1"/>
    <row r="620" ht="15" customHeight="1" hidden="1"/>
    <row r="621" ht="15" customHeight="1" hidden="1"/>
    <row r="622" ht="15" customHeight="1" hidden="1"/>
    <row r="623" ht="15" customHeight="1" hidden="1"/>
    <row r="624" ht="15" customHeight="1" hidden="1"/>
    <row r="625" ht="15" customHeight="1" hidden="1"/>
    <row r="626" ht="15" customHeight="1" hidden="1"/>
    <row r="627" ht="15" customHeight="1" hidden="1"/>
    <row r="628" ht="15" customHeight="1" hidden="1"/>
    <row r="629" ht="15" customHeight="1" hidden="1"/>
    <row r="630" ht="15" customHeight="1" hidden="1"/>
    <row r="631" ht="15" customHeight="1" hidden="1"/>
    <row r="632" ht="15" customHeight="1" hidden="1"/>
    <row r="633" ht="15" customHeight="1" hidden="1"/>
    <row r="634" ht="15" customHeight="1" hidden="1"/>
    <row r="635" ht="15" customHeight="1" hidden="1"/>
    <row r="636" ht="15" customHeight="1" hidden="1"/>
    <row r="637" ht="15" customHeight="1" hidden="1"/>
    <row r="638" ht="15" customHeight="1" hidden="1"/>
    <row r="639" ht="15" customHeight="1" hidden="1"/>
    <row r="640" ht="15" customHeight="1" hidden="1"/>
    <row r="641" ht="15" customHeight="1" hidden="1"/>
    <row r="642" ht="15" customHeight="1" hidden="1"/>
    <row r="643" ht="15" customHeight="1" hidden="1"/>
    <row r="644" ht="15" customHeight="1" hidden="1"/>
    <row r="645" ht="15" customHeight="1" hidden="1"/>
    <row r="646" ht="15" customHeight="1" hidden="1"/>
    <row r="647" ht="15" customHeight="1" hidden="1"/>
    <row r="648" ht="15" customHeight="1" hidden="1"/>
    <row r="649" ht="15" customHeight="1" hidden="1"/>
    <row r="650" ht="15" customHeight="1" hidden="1"/>
    <row r="651" ht="15" customHeight="1" hidden="1"/>
    <row r="652" ht="15" customHeight="1" hidden="1"/>
    <row r="653" ht="15" customHeight="1" hidden="1"/>
    <row r="654" ht="15" customHeight="1" hidden="1"/>
    <row r="655" ht="15" customHeight="1" hidden="1"/>
    <row r="656" ht="15" customHeight="1" hidden="1"/>
    <row r="657" ht="15" customHeight="1" hidden="1"/>
    <row r="658" ht="15" customHeight="1" hidden="1"/>
    <row r="659" ht="15" customHeight="1" hidden="1"/>
    <row r="660" ht="15" customHeight="1" hidden="1"/>
    <row r="661" ht="15" customHeight="1" hidden="1"/>
    <row r="662" ht="15" customHeight="1" hidden="1"/>
    <row r="663" ht="15" customHeight="1" hidden="1"/>
    <row r="664" ht="15" customHeight="1" hidden="1"/>
    <row r="665" ht="15" customHeight="1" hidden="1"/>
    <row r="666" ht="15" customHeight="1" hidden="1"/>
    <row r="667" ht="15" customHeight="1" hidden="1"/>
    <row r="668" ht="15" customHeight="1" hidden="1"/>
    <row r="669" ht="15" customHeight="1" hidden="1"/>
    <row r="670" ht="15" customHeight="1" hidden="1"/>
    <row r="671" ht="15" customHeight="1" hidden="1"/>
    <row r="672" ht="15" customHeight="1" hidden="1"/>
    <row r="673" ht="15" customHeight="1" hidden="1"/>
    <row r="674" ht="15" customHeight="1" hidden="1"/>
    <row r="675" ht="15" customHeight="1" hidden="1"/>
    <row r="676" ht="15" customHeight="1" hidden="1"/>
    <row r="677" ht="15" customHeight="1" hidden="1"/>
    <row r="678" ht="15" customHeight="1" hidden="1"/>
    <row r="679" ht="15" customHeight="1" hidden="1"/>
    <row r="680" ht="15" customHeight="1" hidden="1"/>
    <row r="681" ht="15" customHeight="1" hidden="1"/>
    <row r="682" ht="15" customHeight="1" hidden="1"/>
    <row r="683" ht="15" customHeight="1" hidden="1"/>
    <row r="684" ht="15" customHeight="1" hidden="1"/>
    <row r="685" ht="15" customHeight="1" hidden="1"/>
    <row r="686" ht="15" customHeight="1" hidden="1"/>
    <row r="687" ht="15" customHeight="1" hidden="1"/>
    <row r="688" ht="15" customHeight="1" hidden="1"/>
    <row r="689" ht="15" customHeight="1" hidden="1"/>
    <row r="690" ht="15" customHeight="1" hidden="1"/>
    <row r="691" ht="15" customHeight="1" hidden="1"/>
    <row r="692" ht="15" customHeight="1" hidden="1"/>
    <row r="693" ht="15" customHeight="1" hidden="1"/>
    <row r="694" ht="15" customHeight="1" hidden="1"/>
    <row r="695" ht="15" customHeight="1" hidden="1"/>
    <row r="696" ht="15" customHeight="1" hidden="1"/>
    <row r="697" ht="15" customHeight="1" hidden="1"/>
    <row r="698" ht="15" customHeight="1" hidden="1"/>
    <row r="699" ht="15" customHeight="1" hidden="1"/>
    <row r="700" ht="15" customHeight="1" hidden="1"/>
    <row r="701" ht="15" customHeight="1" hidden="1"/>
    <row r="702" ht="15" customHeight="1" hidden="1"/>
    <row r="703" ht="15" customHeight="1" hidden="1"/>
    <row r="704" ht="15" customHeight="1" hidden="1"/>
    <row r="705" ht="15" customHeight="1" hidden="1"/>
    <row r="706" ht="15" customHeight="1" hidden="1"/>
    <row r="707" ht="15" customHeight="1" hidden="1"/>
    <row r="708" ht="15" customHeight="1" hidden="1"/>
    <row r="709" ht="15" customHeight="1" hidden="1"/>
    <row r="710" ht="15" customHeight="1" hidden="1"/>
    <row r="711" ht="15" customHeight="1" hidden="1"/>
    <row r="712" ht="15" customHeight="1" hidden="1"/>
    <row r="713" ht="15" customHeight="1" hidden="1"/>
    <row r="714" ht="15" customHeight="1" hidden="1"/>
    <row r="715" ht="15" customHeight="1" hidden="1"/>
    <row r="716" ht="15" customHeight="1" hidden="1"/>
    <row r="717" ht="15" customHeight="1" hidden="1"/>
    <row r="718" ht="15" customHeight="1" hidden="1"/>
    <row r="719" ht="15" customHeight="1" hidden="1"/>
    <row r="720" ht="15" customHeight="1" hidden="1"/>
    <row r="721" ht="15" customHeight="1" hidden="1"/>
    <row r="722" ht="15" customHeight="1" hidden="1"/>
    <row r="723" ht="15" customHeight="1" hidden="1"/>
    <row r="724" ht="15" customHeight="1" hidden="1"/>
    <row r="725" ht="15" customHeight="1" hidden="1"/>
    <row r="726" ht="15" customHeight="1" hidden="1"/>
    <row r="727" ht="15" customHeight="1" hidden="1"/>
    <row r="728" ht="15" customHeight="1" hidden="1"/>
    <row r="729" ht="15" customHeight="1" hidden="1"/>
    <row r="730" ht="15" customHeight="1" hidden="1"/>
    <row r="731" ht="15" customHeight="1" hidden="1"/>
    <row r="732" ht="15" customHeight="1" hidden="1"/>
    <row r="733" ht="15" customHeight="1" hidden="1"/>
    <row r="734" ht="15" customHeight="1" hidden="1"/>
    <row r="735" ht="15" customHeight="1" hidden="1"/>
    <row r="736" ht="15" customHeight="1" hidden="1"/>
    <row r="737" ht="15" customHeight="1" hidden="1"/>
    <row r="738" ht="15" customHeight="1" hidden="1"/>
    <row r="739" ht="15" customHeight="1" hidden="1"/>
    <row r="740" ht="15" customHeight="1" hidden="1"/>
    <row r="741" ht="15" customHeight="1" hidden="1"/>
    <row r="742" ht="15" customHeight="1" hidden="1"/>
    <row r="743" ht="15" customHeight="1" hidden="1"/>
    <row r="744" ht="15" customHeight="1" hidden="1"/>
    <row r="745" ht="15" customHeight="1" hidden="1"/>
    <row r="746" ht="15" customHeight="1" hidden="1"/>
    <row r="747" ht="15" customHeight="1" hidden="1"/>
    <row r="748" ht="15" customHeight="1" hidden="1"/>
    <row r="749" ht="15" customHeight="1" hidden="1"/>
    <row r="750" ht="15" customHeight="1" hidden="1"/>
    <row r="751" ht="15" customHeight="1" hidden="1"/>
    <row r="752" ht="15" customHeight="1" hidden="1"/>
    <row r="753" ht="15" customHeight="1" hidden="1"/>
    <row r="754" ht="15" customHeight="1" hidden="1"/>
    <row r="755" ht="15" customHeight="1" hidden="1"/>
    <row r="756" ht="15" customHeight="1" hidden="1"/>
    <row r="757" ht="15" customHeight="1" hidden="1"/>
    <row r="758" ht="15" customHeight="1" hidden="1"/>
    <row r="759" ht="15" customHeight="1" hidden="1"/>
    <row r="760" ht="15" customHeight="1" hidden="1"/>
    <row r="761" ht="15" customHeight="1" hidden="1"/>
    <row r="762" ht="15" customHeight="1" hidden="1"/>
    <row r="763" ht="15" customHeight="1" hidden="1"/>
    <row r="764" ht="15" customHeight="1" hidden="1"/>
    <row r="765" ht="15" customHeight="1" hidden="1"/>
    <row r="766" ht="15" customHeight="1" hidden="1"/>
    <row r="767" ht="15" customHeight="1" hidden="1"/>
    <row r="768" ht="15" customHeight="1" hidden="1"/>
    <row r="769" ht="15" customHeight="1" hidden="1"/>
    <row r="770" ht="15" customHeight="1" hidden="1"/>
    <row r="771" ht="15" customHeight="1" hidden="1"/>
    <row r="772" ht="15" customHeight="1" hidden="1"/>
    <row r="773" ht="15" customHeight="1" hidden="1"/>
    <row r="774" ht="15" customHeight="1" hidden="1"/>
    <row r="775" ht="15" customHeight="1" hidden="1"/>
    <row r="776" ht="15" customHeight="1" hidden="1"/>
    <row r="777" ht="15" customHeight="1" hidden="1"/>
    <row r="778" ht="15" customHeight="1" hidden="1"/>
    <row r="779" ht="15" customHeight="1" hidden="1"/>
    <row r="780" ht="15" customHeight="1" hidden="1"/>
    <row r="781" ht="15" customHeight="1" hidden="1"/>
    <row r="782" ht="15" customHeight="1" hidden="1"/>
    <row r="783" ht="15" customHeight="1" hidden="1"/>
    <row r="784" ht="15" customHeight="1" hidden="1"/>
    <row r="785" ht="15" customHeight="1" hidden="1"/>
    <row r="786" ht="15" customHeight="1" hidden="1"/>
    <row r="787" ht="15" customHeight="1" hidden="1"/>
    <row r="788" ht="15" customHeight="1" hidden="1"/>
    <row r="789" ht="15" customHeight="1" hidden="1"/>
    <row r="790" ht="15" customHeight="1" hidden="1"/>
    <row r="791" ht="15" customHeight="1" hidden="1"/>
    <row r="792" ht="15" customHeight="1" hidden="1"/>
    <row r="793" ht="15" customHeight="1" hidden="1"/>
    <row r="794" ht="15" customHeight="1" hidden="1"/>
    <row r="795" ht="15" customHeight="1" hidden="1"/>
    <row r="796" ht="15" customHeight="1" hidden="1"/>
    <row r="797" ht="15" customHeight="1" hidden="1"/>
    <row r="798" ht="15" customHeight="1" hidden="1"/>
    <row r="799" ht="15" customHeight="1" hidden="1"/>
    <row r="800" ht="15" customHeight="1" hidden="1"/>
    <row r="801" ht="15" customHeight="1" hidden="1"/>
    <row r="802" ht="15" customHeight="1" hidden="1"/>
    <row r="803" ht="15" customHeight="1" hidden="1"/>
    <row r="804" ht="15" customHeight="1" hidden="1"/>
    <row r="805" ht="15" customHeight="1" hidden="1"/>
    <row r="806" ht="15" customHeight="1" hidden="1"/>
    <row r="807" ht="15" customHeight="1" hidden="1"/>
    <row r="808" ht="15" customHeight="1" hidden="1"/>
    <row r="809" ht="15" customHeight="1" hidden="1"/>
    <row r="810" ht="15" customHeight="1" hidden="1"/>
    <row r="811" ht="15" customHeight="1" hidden="1"/>
    <row r="812" ht="15" customHeight="1" hidden="1"/>
    <row r="813" ht="15" customHeight="1" hidden="1"/>
    <row r="814" ht="15" customHeight="1" hidden="1"/>
    <row r="815" ht="15" customHeight="1" hidden="1"/>
    <row r="816" ht="15" customHeight="1" hidden="1"/>
    <row r="817" ht="15" customHeight="1" hidden="1"/>
    <row r="818" ht="15" customHeight="1" hidden="1"/>
    <row r="819" ht="15" customHeight="1" hidden="1"/>
    <row r="820" ht="15" customHeight="1" hidden="1"/>
    <row r="821" ht="15" customHeight="1" hidden="1"/>
    <row r="822" ht="15" customHeight="1" hidden="1"/>
    <row r="823" ht="15" customHeight="1" hidden="1"/>
    <row r="824" ht="15" customHeight="1" hidden="1"/>
    <row r="825" ht="15" customHeight="1" hidden="1"/>
    <row r="826" ht="15" customHeight="1" hidden="1"/>
    <row r="827" ht="15" customHeight="1" hidden="1"/>
    <row r="828" ht="15" customHeight="1" hidden="1"/>
    <row r="829" ht="15" customHeight="1" hidden="1"/>
    <row r="830" ht="15" customHeight="1" hidden="1"/>
    <row r="831" ht="15" customHeight="1" hidden="1"/>
    <row r="832" ht="15" customHeight="1" hidden="1"/>
    <row r="833" ht="15" customHeight="1" hidden="1"/>
    <row r="834" ht="15" customHeight="1" hidden="1"/>
    <row r="835" ht="15" customHeight="1" hidden="1"/>
    <row r="836" ht="15" customHeight="1" hidden="1"/>
    <row r="837" ht="15" customHeight="1" hidden="1"/>
    <row r="838" ht="15" customHeight="1" hidden="1"/>
    <row r="839" ht="15" customHeight="1" hidden="1"/>
    <row r="840" ht="15" customHeight="1" hidden="1"/>
    <row r="841" ht="15" customHeight="1" hidden="1"/>
    <row r="842" ht="15" customHeight="1" hidden="1"/>
    <row r="843" ht="15" customHeight="1" hidden="1"/>
    <row r="844" ht="15" customHeight="1" hidden="1"/>
    <row r="845" ht="15" customHeight="1" hidden="1"/>
    <row r="846" ht="15" customHeight="1" hidden="1"/>
    <row r="847" ht="15" customHeight="1" hidden="1"/>
    <row r="848" ht="15" customHeight="1" hidden="1"/>
    <row r="849" ht="15" customHeight="1" hidden="1"/>
    <row r="850" ht="15" customHeight="1" hidden="1"/>
    <row r="851" ht="15" customHeight="1" hidden="1"/>
    <row r="852" ht="15" customHeight="1" hidden="1"/>
    <row r="853" ht="15" customHeight="1" hidden="1"/>
    <row r="854" ht="15" customHeight="1" hidden="1"/>
    <row r="855" ht="15" customHeight="1" hidden="1"/>
    <row r="856" ht="15" customHeight="1" hidden="1"/>
    <row r="857" ht="15" customHeight="1" hidden="1"/>
    <row r="858" ht="15" customHeight="1" hidden="1"/>
    <row r="859" ht="15" customHeight="1" hidden="1"/>
    <row r="860" ht="15" customHeight="1" hidden="1"/>
    <row r="861" ht="15" customHeight="1" hidden="1"/>
    <row r="862" ht="15" customHeight="1" hidden="1"/>
    <row r="863" ht="15" customHeight="1" hidden="1"/>
    <row r="864" ht="15" customHeight="1" hidden="1"/>
    <row r="865" ht="15" customHeight="1" hidden="1"/>
    <row r="866" ht="15" customHeight="1" hidden="1"/>
    <row r="867" ht="15" customHeight="1" hidden="1"/>
    <row r="868" ht="15" customHeight="1" hidden="1"/>
    <row r="869" ht="15" customHeight="1" hidden="1"/>
    <row r="870" ht="15" customHeight="1" hidden="1"/>
    <row r="871" ht="15" customHeight="1" hidden="1"/>
    <row r="872" ht="15" customHeight="1" hidden="1"/>
    <row r="873" ht="15" customHeight="1" hidden="1"/>
    <row r="874" ht="15" customHeight="1" hidden="1"/>
    <row r="875" ht="15" customHeight="1" hidden="1"/>
    <row r="876" ht="15" customHeight="1" hidden="1"/>
    <row r="877" ht="15" customHeight="1" hidden="1"/>
    <row r="878" ht="15" customHeight="1" hidden="1"/>
    <row r="879" ht="15" customHeight="1" hidden="1"/>
    <row r="880" ht="15" customHeight="1" hidden="1"/>
    <row r="881" ht="15" customHeight="1" hidden="1"/>
    <row r="882" ht="15" customHeight="1" hidden="1"/>
    <row r="883" ht="15" customHeight="1" hidden="1"/>
    <row r="884" ht="15" customHeight="1" hidden="1"/>
    <row r="885" ht="15" customHeight="1" hidden="1"/>
    <row r="886" ht="15" customHeight="1" hidden="1"/>
    <row r="887" ht="15" customHeight="1" hidden="1"/>
    <row r="888" ht="15" customHeight="1" hidden="1"/>
    <row r="889" ht="15" customHeight="1" hidden="1"/>
    <row r="890" ht="15" customHeight="1" hidden="1"/>
    <row r="891" ht="15" customHeight="1" hidden="1"/>
    <row r="892" ht="15" customHeight="1" hidden="1"/>
    <row r="893" ht="15" customHeight="1" hidden="1"/>
    <row r="894" ht="15" customHeight="1" hidden="1"/>
    <row r="895" ht="15" customHeight="1" hidden="1"/>
    <row r="896" ht="15" customHeight="1" hidden="1"/>
    <row r="897" ht="15" customHeight="1" hidden="1"/>
    <row r="898" ht="15" customHeight="1" hidden="1"/>
    <row r="899" ht="15" customHeight="1" hidden="1"/>
    <row r="900" ht="15" customHeight="1" hidden="1"/>
    <row r="901" ht="15" customHeight="1" hidden="1"/>
    <row r="902" ht="15" customHeight="1" hidden="1"/>
    <row r="903" ht="15" customHeight="1" hidden="1"/>
    <row r="904" ht="15" customHeight="1" hidden="1"/>
    <row r="905" ht="15" customHeight="1" hidden="1"/>
    <row r="906" ht="15" customHeight="1" hidden="1"/>
    <row r="907" ht="15" customHeight="1" hidden="1"/>
    <row r="908" ht="15" customHeight="1" hidden="1"/>
    <row r="909" ht="15" customHeight="1" hidden="1"/>
    <row r="910" ht="15" customHeight="1" hidden="1"/>
    <row r="911" ht="15" customHeight="1" hidden="1"/>
    <row r="912" ht="15" customHeight="1" hidden="1"/>
    <row r="913" ht="15" customHeight="1" hidden="1"/>
    <row r="914" ht="15" customHeight="1" hidden="1"/>
    <row r="915" ht="15" customHeight="1" hidden="1"/>
    <row r="916" ht="15" customHeight="1" hidden="1"/>
    <row r="917" ht="15" customHeight="1" hidden="1"/>
    <row r="918" ht="15" customHeight="1" hidden="1"/>
    <row r="919" ht="15" customHeight="1" hidden="1"/>
    <row r="920" ht="15" customHeight="1" hidden="1"/>
    <row r="921" ht="15" customHeight="1" hidden="1"/>
    <row r="922" ht="15" customHeight="1" hidden="1"/>
    <row r="923" ht="15" customHeight="1" hidden="1"/>
    <row r="924" ht="15" customHeight="1" hidden="1"/>
    <row r="925" ht="15" customHeight="1" hidden="1"/>
    <row r="926" ht="15" customHeight="1" hidden="1"/>
    <row r="927" ht="15" customHeight="1" hidden="1"/>
    <row r="928" ht="15" customHeight="1" hidden="1"/>
    <row r="929" ht="15" customHeight="1" hidden="1"/>
    <row r="930" ht="15" customHeight="1" hidden="1"/>
    <row r="931" ht="15" customHeight="1" hidden="1"/>
    <row r="932" ht="15" customHeight="1" hidden="1"/>
    <row r="933" ht="15" customHeight="1" hidden="1"/>
    <row r="934" ht="15" customHeight="1" hidden="1"/>
    <row r="935" ht="15" customHeight="1" hidden="1"/>
    <row r="936" ht="15" customHeight="1" hidden="1"/>
    <row r="937" ht="15" customHeight="1" hidden="1"/>
    <row r="938" ht="15" customHeight="1" hidden="1"/>
    <row r="939" ht="15" customHeight="1" hidden="1"/>
    <row r="940" ht="15" customHeight="1" hidden="1"/>
    <row r="941" ht="15" customHeight="1" hidden="1"/>
    <row r="942" ht="15" customHeight="1" hidden="1"/>
    <row r="943" ht="15" customHeight="1" hidden="1"/>
    <row r="944" ht="15" customHeight="1" hidden="1"/>
    <row r="945" ht="15" customHeight="1" hidden="1"/>
    <row r="946" ht="15" customHeight="1" hidden="1"/>
    <row r="947" ht="15" customHeight="1" hidden="1"/>
    <row r="948" ht="15" customHeight="1" hidden="1"/>
    <row r="949" ht="15" customHeight="1" hidden="1"/>
    <row r="950" ht="15" customHeight="1" hidden="1"/>
    <row r="951" ht="15" customHeight="1" hidden="1"/>
    <row r="952" ht="15" customHeight="1" hidden="1"/>
    <row r="953" ht="15" customHeight="1" hidden="1"/>
    <row r="954" ht="15" customHeight="1" hidden="1"/>
    <row r="955" ht="15" customHeight="1" hidden="1"/>
    <row r="956" ht="15" customHeight="1" hidden="1"/>
    <row r="957" ht="15" customHeight="1" hidden="1"/>
    <row r="958" ht="15" customHeight="1" hidden="1"/>
    <row r="959" ht="15" customHeight="1" hidden="1"/>
    <row r="960" ht="15" customHeight="1" hidden="1"/>
    <row r="961" ht="15" customHeight="1" hidden="1"/>
    <row r="962" ht="15" customHeight="1" hidden="1"/>
    <row r="963" ht="15" customHeight="1" hidden="1"/>
    <row r="964" ht="15" customHeight="1" hidden="1"/>
    <row r="965" ht="15" customHeight="1" hidden="1"/>
    <row r="966" ht="15" customHeight="1" hidden="1"/>
    <row r="967" ht="15" customHeight="1" hidden="1"/>
    <row r="968" ht="15" customHeight="1" hidden="1"/>
    <row r="969" ht="15" customHeight="1" hidden="1"/>
    <row r="970" ht="15" customHeight="1" hidden="1"/>
    <row r="971" ht="15" customHeight="1" hidden="1"/>
    <row r="972" ht="15" customHeight="1" hidden="1"/>
    <row r="973" ht="15" customHeight="1" hidden="1"/>
    <row r="974" ht="15" customHeight="1" hidden="1"/>
    <row r="975" ht="15" customHeight="1" hidden="1"/>
    <row r="976" ht="15" customHeight="1" hidden="1"/>
    <row r="977" ht="15" customHeight="1" hidden="1"/>
    <row r="978" ht="15" customHeight="1" hidden="1"/>
    <row r="979" ht="15" customHeight="1" hidden="1"/>
    <row r="980" ht="15" customHeight="1" hidden="1"/>
    <row r="981" ht="15" customHeight="1" hidden="1"/>
    <row r="982" ht="15" customHeight="1" hidden="1"/>
    <row r="983" ht="15" customHeight="1" hidden="1"/>
    <row r="984" ht="15" customHeight="1" hidden="1"/>
    <row r="985" ht="15" customHeight="1" hidden="1"/>
    <row r="986" ht="15" customHeight="1" hidden="1"/>
    <row r="987" ht="15" customHeight="1" hidden="1"/>
    <row r="988" ht="15" customHeight="1" hidden="1"/>
    <row r="989" ht="15" customHeight="1" hidden="1"/>
    <row r="990" ht="15" customHeight="1" hidden="1"/>
    <row r="991" ht="15" customHeight="1" hidden="1"/>
    <row r="992" ht="15" customHeight="1" hidden="1"/>
    <row r="993" ht="15" customHeight="1" hidden="1"/>
    <row r="994" ht="15" customHeight="1" hidden="1"/>
    <row r="995" ht="15" customHeight="1" hidden="1"/>
    <row r="996" ht="15" customHeight="1" hidden="1"/>
    <row r="997" ht="15" customHeight="1" hidden="1"/>
    <row r="998" ht="15" customHeight="1" hidden="1"/>
    <row r="999" ht="15" customHeight="1" hidden="1"/>
    <row r="1000" ht="15" customHeight="1" hidden="1"/>
    <row r="1001" ht="15" customHeight="1" hidden="1"/>
    <row r="1002" ht="15" customHeight="1" hidden="1"/>
    <row r="1003" ht="15" customHeight="1" hidden="1"/>
    <row r="1004" ht="15" customHeight="1" hidden="1"/>
    <row r="1005" ht="15" customHeight="1" hidden="1"/>
    <row r="1006" ht="15" customHeight="1" hidden="1"/>
    <row r="1007" ht="15" customHeight="1" hidden="1"/>
    <row r="1008" ht="15" customHeight="1" hidden="1"/>
    <row r="1009" ht="15" customHeight="1" hidden="1"/>
    <row r="1010" ht="15" customHeight="1" hidden="1"/>
    <row r="1011" ht="15" customHeight="1" hidden="1"/>
    <row r="1012" ht="15" customHeight="1" hidden="1"/>
    <row r="1013" ht="15" customHeight="1" hidden="1"/>
    <row r="1014" ht="15" customHeight="1" hidden="1"/>
    <row r="1015" ht="15" customHeight="1" hidden="1"/>
    <row r="1016" ht="15" customHeight="1" hidden="1"/>
    <row r="1017" ht="15" customHeight="1" hidden="1"/>
    <row r="1018" ht="15" customHeight="1" hidden="1"/>
    <row r="1019" ht="15" customHeight="1" hidden="1"/>
    <row r="1020" ht="15" customHeight="1" hidden="1"/>
    <row r="1021" ht="15" customHeight="1" hidden="1"/>
    <row r="1022" ht="15" customHeight="1" hidden="1"/>
    <row r="1023" ht="15" customHeight="1" hidden="1"/>
    <row r="1024" ht="15" customHeight="1" hidden="1"/>
    <row r="1025" ht="15" customHeight="1" hidden="1"/>
    <row r="1026" ht="15" customHeight="1" hidden="1"/>
    <row r="1027" ht="15" customHeight="1" hidden="1"/>
    <row r="1028" ht="15" customHeight="1" hidden="1"/>
    <row r="1029" ht="15" customHeight="1" hidden="1"/>
    <row r="1030" ht="15" customHeight="1" hidden="1"/>
    <row r="1031" ht="15" customHeight="1" hidden="1"/>
    <row r="1032" ht="15" customHeight="1" hidden="1"/>
    <row r="1033" ht="15" customHeight="1" hidden="1"/>
    <row r="1034" ht="15" customHeight="1" hidden="1"/>
    <row r="1035" ht="15" customHeight="1" hidden="1"/>
    <row r="1036" ht="15" customHeight="1" hidden="1"/>
    <row r="1037" ht="15" customHeight="1" hidden="1"/>
    <row r="1038" ht="15" customHeight="1" hidden="1"/>
    <row r="1039" ht="15" customHeight="1" hidden="1"/>
    <row r="1040" ht="15" customHeight="1" hidden="1"/>
    <row r="1041" ht="15" customHeight="1" hidden="1"/>
    <row r="1042" ht="15" customHeight="1" hidden="1"/>
    <row r="1043" ht="15" customHeight="1" hidden="1"/>
    <row r="1044" ht="15" customHeight="1" hidden="1"/>
    <row r="1045" ht="15" customHeight="1" hidden="1"/>
    <row r="1046" ht="15" customHeight="1" hidden="1"/>
    <row r="1047" ht="15" customHeight="1" hidden="1"/>
    <row r="1048" ht="15" customHeight="1" hidden="1"/>
    <row r="1049" ht="15" customHeight="1" hidden="1"/>
    <row r="1050" ht="15" customHeight="1" hidden="1"/>
    <row r="1051" ht="15" customHeight="1" hidden="1"/>
    <row r="1052" ht="15" customHeight="1" hidden="1"/>
    <row r="1053" ht="15" customHeight="1" hidden="1"/>
    <row r="1054" ht="15" customHeight="1" hidden="1"/>
    <row r="1055" ht="15" customHeight="1" hidden="1"/>
    <row r="1056" ht="15" customHeight="1" hidden="1"/>
    <row r="1057" ht="15" customHeight="1" hidden="1"/>
    <row r="1058" ht="15" customHeight="1" hidden="1"/>
    <row r="1059" ht="15" customHeight="1" hidden="1"/>
    <row r="1060" ht="15" customHeight="1" hidden="1"/>
    <row r="1061" ht="15" customHeight="1" hidden="1"/>
    <row r="1062" ht="15" customHeight="1" hidden="1"/>
    <row r="1063" ht="15" customHeight="1" hidden="1"/>
    <row r="1064" ht="15" customHeight="1" hidden="1"/>
    <row r="1065" ht="15" customHeight="1" hidden="1"/>
    <row r="1066" ht="15" customHeight="1" hidden="1"/>
    <row r="1067" ht="15" customHeight="1" hidden="1"/>
    <row r="1068" ht="15" customHeight="1" hidden="1"/>
    <row r="1069" ht="15" customHeight="1" hidden="1"/>
    <row r="1070" ht="15" customHeight="1" hidden="1"/>
    <row r="1071" ht="15" customHeight="1" hidden="1"/>
    <row r="1072" ht="15" customHeight="1" hidden="1"/>
    <row r="1073" ht="15" customHeight="1" hidden="1"/>
    <row r="1074" ht="15" customHeight="1" hidden="1"/>
    <row r="1075" ht="15" customHeight="1" hidden="1"/>
    <row r="1076" ht="15" customHeight="1" hidden="1"/>
    <row r="1077" ht="15" customHeight="1" hidden="1"/>
    <row r="1078" ht="15" customHeight="1" hidden="1"/>
    <row r="1079" ht="15" customHeight="1" hidden="1"/>
    <row r="1080" ht="15" customHeight="1" hidden="1"/>
    <row r="1081" ht="15" customHeight="1" hidden="1"/>
    <row r="1082" ht="15" customHeight="1" hidden="1"/>
    <row r="1083" ht="15" customHeight="1" hidden="1"/>
    <row r="1084" ht="15" customHeight="1" hidden="1"/>
    <row r="1085" ht="15" customHeight="1" hidden="1"/>
    <row r="1086" ht="15" customHeight="1" hidden="1"/>
    <row r="1087" ht="15" customHeight="1" hidden="1"/>
    <row r="1088" ht="15" customHeight="1" hidden="1"/>
    <row r="1089" ht="15" customHeight="1" hidden="1"/>
    <row r="1090" ht="15" customHeight="1" hidden="1"/>
    <row r="1091" ht="15" customHeight="1" hidden="1"/>
    <row r="1092" ht="15" customHeight="1" hidden="1"/>
    <row r="1093" ht="15" customHeight="1" hidden="1"/>
    <row r="1094" ht="15" customHeight="1" hidden="1"/>
    <row r="1095" ht="15" customHeight="1" hidden="1"/>
    <row r="1096" ht="15" customHeight="1" hidden="1"/>
    <row r="1097" ht="15" customHeight="1" hidden="1"/>
    <row r="1098" ht="15" customHeight="1" hidden="1"/>
    <row r="1099" ht="15" customHeight="1" hidden="1"/>
    <row r="1100" ht="15" customHeight="1" hidden="1"/>
    <row r="1101" ht="15" customHeight="1" hidden="1"/>
    <row r="1102" ht="15" customHeight="1" hidden="1"/>
    <row r="1103" ht="15" customHeight="1" hidden="1"/>
    <row r="1104" ht="15" customHeight="1" hidden="1"/>
    <row r="1105" ht="15" customHeight="1" hidden="1"/>
    <row r="1106" ht="15" customHeight="1" hidden="1"/>
    <row r="1107" ht="15" customHeight="1" hidden="1"/>
    <row r="1108" ht="15" customHeight="1" hidden="1"/>
    <row r="1109" ht="15" customHeight="1" hidden="1"/>
    <row r="1110" ht="15" customHeight="1" hidden="1"/>
    <row r="1111" ht="15" customHeight="1" hidden="1"/>
    <row r="1112" ht="15" customHeight="1" hidden="1"/>
    <row r="1113" ht="15" customHeight="1" hidden="1"/>
    <row r="1114" ht="15" customHeight="1" hidden="1"/>
    <row r="1115" ht="15" customHeight="1" hidden="1"/>
    <row r="1116" ht="15" customHeight="1" hidden="1"/>
    <row r="1117" ht="15" customHeight="1" hidden="1"/>
    <row r="1118" ht="15" customHeight="1" hidden="1"/>
    <row r="1119" ht="15" customHeight="1" hidden="1"/>
    <row r="1120" ht="15" customHeight="1" hidden="1"/>
    <row r="1121" ht="15" customHeight="1" hidden="1"/>
    <row r="1122" ht="15" customHeight="1" hidden="1"/>
    <row r="1123" ht="15" customHeight="1" hidden="1"/>
    <row r="1124" ht="15" customHeight="1" hidden="1"/>
    <row r="1125" ht="15" customHeight="1" hidden="1"/>
    <row r="1126" ht="15" customHeight="1" hidden="1"/>
    <row r="1127" ht="15" customHeight="1" hidden="1"/>
    <row r="1128" ht="15" customHeight="1" hidden="1"/>
    <row r="1129" ht="15" customHeight="1" hidden="1"/>
    <row r="1130" ht="15" customHeight="1" hidden="1"/>
    <row r="1131" ht="15" customHeight="1" hidden="1"/>
    <row r="1132" ht="15" customHeight="1" hidden="1"/>
    <row r="1133" ht="15" customHeight="1" hidden="1"/>
    <row r="1134" ht="15" customHeight="1" hidden="1"/>
    <row r="1135" ht="15" customHeight="1" hidden="1"/>
    <row r="1136" ht="15" customHeight="1" hidden="1"/>
    <row r="1137" ht="15" customHeight="1" hidden="1"/>
    <row r="1138" ht="15" customHeight="1" hidden="1"/>
    <row r="1139" ht="15" customHeight="1" hidden="1"/>
    <row r="1140" ht="15" customHeight="1" hidden="1"/>
    <row r="1141" ht="15" customHeight="1" hidden="1"/>
    <row r="1142" ht="15" customHeight="1" hidden="1"/>
    <row r="1143" ht="15" customHeight="1" hidden="1"/>
    <row r="1144" ht="15" customHeight="1" hidden="1"/>
    <row r="1145" ht="15" customHeight="1" hidden="1"/>
    <row r="1146" ht="15" customHeight="1" hidden="1"/>
    <row r="1147" ht="15" customHeight="1" hidden="1"/>
    <row r="1148" ht="15" customHeight="1" hidden="1"/>
    <row r="1149" ht="15" customHeight="1" hidden="1"/>
    <row r="1150" ht="15" customHeight="1" hidden="1"/>
    <row r="1151" ht="15" customHeight="1" hidden="1"/>
    <row r="1152" ht="15" customHeight="1" hidden="1"/>
    <row r="1153" ht="15" customHeight="1" hidden="1"/>
    <row r="1154" ht="15" customHeight="1" hidden="1"/>
    <row r="1155" ht="15" customHeight="1" hidden="1"/>
    <row r="1156" ht="15" customHeight="1" hidden="1"/>
    <row r="1157" ht="15" customHeight="1" hidden="1"/>
    <row r="1158" ht="15" customHeight="1" hidden="1"/>
    <row r="1159" ht="15" customHeight="1" hidden="1"/>
    <row r="1160" ht="15" customHeight="1" hidden="1"/>
    <row r="1161" ht="15" customHeight="1" hidden="1"/>
    <row r="1162" ht="15" customHeight="1" hidden="1"/>
    <row r="1163" ht="15" customHeight="1" hidden="1"/>
    <row r="1164" ht="15" customHeight="1" hidden="1"/>
    <row r="1165" ht="15" customHeight="1" hidden="1"/>
    <row r="1166" ht="15" customHeight="1" hidden="1"/>
    <row r="1167" ht="15" customHeight="1" hidden="1"/>
    <row r="1168" ht="15" customHeight="1" hidden="1"/>
    <row r="1169" ht="15" customHeight="1" hidden="1"/>
    <row r="1170" ht="15" customHeight="1" hidden="1"/>
    <row r="1171" ht="15" customHeight="1" hidden="1"/>
    <row r="1172" ht="15" customHeight="1" hidden="1"/>
    <row r="1173" ht="15" customHeight="1" hidden="1"/>
    <row r="1174" ht="15" customHeight="1" hidden="1"/>
    <row r="1175" ht="15" customHeight="1" hidden="1"/>
    <row r="1176" ht="15" customHeight="1" hidden="1"/>
    <row r="1177" ht="15" customHeight="1" hidden="1"/>
    <row r="1178" ht="15" customHeight="1" hidden="1"/>
    <row r="1179" ht="15" customHeight="1" hidden="1"/>
    <row r="1180" ht="15" customHeight="1" hidden="1"/>
    <row r="1181" ht="15" customHeight="1" hidden="1"/>
    <row r="1182" ht="15" customHeight="1" hidden="1"/>
    <row r="1183" ht="15" customHeight="1" hidden="1"/>
    <row r="1184" ht="15" customHeight="1" hidden="1"/>
    <row r="1185" ht="15" customHeight="1" hidden="1"/>
    <row r="1186" ht="15" customHeight="1" hidden="1"/>
    <row r="1187" ht="15" customHeight="1" hidden="1"/>
    <row r="1188" ht="15" customHeight="1" hidden="1"/>
    <row r="1189" ht="15" customHeight="1" hidden="1"/>
    <row r="1190" ht="15" customHeight="1" hidden="1"/>
    <row r="1191" ht="15" customHeight="1" hidden="1"/>
    <row r="1192" ht="15" customHeight="1" hidden="1"/>
    <row r="1193" ht="15" customHeight="1" hidden="1"/>
    <row r="1194" ht="15" customHeight="1" hidden="1"/>
    <row r="1195" ht="15" customHeight="1" hidden="1"/>
    <row r="1196" ht="15" customHeight="1" hidden="1"/>
    <row r="1197" ht="15" customHeight="1" hidden="1"/>
    <row r="1198" ht="15" customHeight="1" hidden="1"/>
    <row r="1199" ht="15" customHeight="1" hidden="1"/>
    <row r="1200" ht="15" customHeight="1" hidden="1"/>
    <row r="1201" ht="15" customHeight="1" hidden="1"/>
    <row r="1202" ht="15" customHeight="1" hidden="1"/>
    <row r="1203" ht="15" customHeight="1" hidden="1"/>
    <row r="1204" ht="15" customHeight="1" hidden="1"/>
    <row r="1205" ht="15" customHeight="1" hidden="1"/>
    <row r="1206" ht="15" customHeight="1" hidden="1"/>
    <row r="1207" ht="15" customHeight="1" hidden="1"/>
    <row r="1208" ht="15" customHeight="1" hidden="1"/>
    <row r="1209" ht="15" customHeight="1" hidden="1"/>
    <row r="1210" ht="15" customHeight="1" hidden="1"/>
    <row r="1211" ht="15" customHeight="1" hidden="1"/>
    <row r="1212" ht="15" customHeight="1" hidden="1"/>
    <row r="1213" ht="15" customHeight="1" hidden="1"/>
    <row r="1214" ht="15" customHeight="1" hidden="1"/>
    <row r="1215" ht="15" customHeight="1" hidden="1"/>
    <row r="1216" ht="15" customHeight="1" hidden="1"/>
    <row r="1217" ht="15" customHeight="1" hidden="1"/>
    <row r="1218" ht="15" customHeight="1" hidden="1"/>
    <row r="1219" ht="15" customHeight="1" hidden="1"/>
    <row r="1220" ht="15" customHeight="1" hidden="1"/>
    <row r="1221" ht="15" customHeight="1" hidden="1"/>
    <row r="1222" ht="15" customHeight="1" hidden="1"/>
    <row r="1223" ht="15" customHeight="1" hidden="1"/>
    <row r="1224" ht="15" customHeight="1" hidden="1"/>
    <row r="1225" ht="15" customHeight="1" hidden="1"/>
    <row r="1226" ht="15" customHeight="1" hidden="1"/>
    <row r="1227" ht="15" customHeight="1" hidden="1"/>
    <row r="1228" ht="15" customHeight="1" hidden="1"/>
    <row r="1229" ht="15" customHeight="1" hidden="1"/>
    <row r="1230" ht="15" customHeight="1" hidden="1"/>
    <row r="1231" ht="15" customHeight="1" hidden="1"/>
    <row r="1232" ht="15" customHeight="1" hidden="1"/>
    <row r="1233" ht="15" customHeight="1" hidden="1"/>
    <row r="1234" ht="15" customHeight="1" hidden="1"/>
    <row r="1235" ht="15" customHeight="1" hidden="1"/>
    <row r="1236" ht="15" customHeight="1" hidden="1"/>
    <row r="1237" ht="15" customHeight="1" hidden="1"/>
    <row r="1238" ht="15" customHeight="1" hidden="1"/>
    <row r="1239" ht="15" customHeight="1" hidden="1"/>
    <row r="1240" ht="15" customHeight="1" hidden="1"/>
    <row r="1241" ht="15" customHeight="1" hidden="1"/>
    <row r="1242" ht="15" customHeight="1" hidden="1"/>
    <row r="1243" ht="15" customHeight="1" hidden="1"/>
    <row r="1244" ht="15" customHeight="1" hidden="1"/>
    <row r="1245" ht="15" customHeight="1" hidden="1"/>
    <row r="1246" ht="15" customHeight="1" hidden="1"/>
    <row r="1247" ht="15" customHeight="1" hidden="1"/>
    <row r="1248" ht="15" customHeight="1" hidden="1"/>
    <row r="1249" ht="15" customHeight="1" hidden="1"/>
    <row r="1250" ht="15" customHeight="1" hidden="1"/>
    <row r="1251" ht="15" customHeight="1" hidden="1"/>
    <row r="1252" ht="15" customHeight="1" hidden="1"/>
    <row r="1253" ht="15" customHeight="1" hidden="1"/>
    <row r="1254" ht="15" customHeight="1" hidden="1"/>
    <row r="1255" ht="15" customHeight="1" hidden="1"/>
    <row r="1256" ht="15" customHeight="1" hidden="1"/>
    <row r="1257" ht="15" customHeight="1" hidden="1"/>
    <row r="1258" ht="15" customHeight="1" hidden="1"/>
    <row r="1259" ht="15" customHeight="1" hidden="1"/>
    <row r="1260" ht="15" customHeight="1" hidden="1"/>
    <row r="1261" ht="15" customHeight="1" hidden="1"/>
    <row r="1262" ht="15" customHeight="1" hidden="1"/>
    <row r="1263" ht="15" customHeight="1" hidden="1"/>
    <row r="1264" ht="15" customHeight="1" hidden="1"/>
    <row r="1265" ht="15" customHeight="1" hidden="1"/>
    <row r="1266" ht="15" customHeight="1" hidden="1"/>
    <row r="1267" ht="15" customHeight="1" hidden="1"/>
    <row r="1268" ht="15" customHeight="1" hidden="1"/>
    <row r="1269" ht="15" customHeight="1" hidden="1"/>
    <row r="1270" ht="15" customHeight="1" hidden="1"/>
    <row r="1271" ht="15" customHeight="1" hidden="1"/>
    <row r="1272" ht="15" customHeight="1" hidden="1"/>
    <row r="1273" ht="15" customHeight="1" hidden="1"/>
    <row r="1274" ht="15" customHeight="1" hidden="1"/>
    <row r="1275" ht="15" customHeight="1" hidden="1"/>
    <row r="1276" ht="15" customHeight="1" hidden="1"/>
    <row r="1277" ht="15" customHeight="1" hidden="1"/>
    <row r="1278" ht="15" customHeight="1" hidden="1"/>
    <row r="1279" ht="15" customHeight="1" hidden="1"/>
    <row r="1280" ht="15" customHeight="1" hidden="1"/>
    <row r="1281" ht="15" customHeight="1" hidden="1"/>
    <row r="1282" ht="15" customHeight="1" hidden="1"/>
    <row r="1283" ht="15" customHeight="1" hidden="1"/>
    <row r="1284" ht="15" customHeight="1" hidden="1"/>
    <row r="1285" ht="15" customHeight="1" hidden="1"/>
    <row r="1286" ht="15" customHeight="1" hidden="1"/>
    <row r="1287" ht="15" customHeight="1" hidden="1"/>
    <row r="1288" ht="15" customHeight="1" hidden="1"/>
    <row r="1289" ht="15" customHeight="1" hidden="1"/>
    <row r="1290" ht="15" customHeight="1" hidden="1"/>
    <row r="1291" ht="15" customHeight="1" hidden="1"/>
    <row r="1292" ht="15" customHeight="1" hidden="1"/>
    <row r="1293" ht="15" customHeight="1" hidden="1"/>
    <row r="1294" ht="15" customHeight="1" hidden="1"/>
    <row r="1295" ht="15" customHeight="1" hidden="1"/>
    <row r="1296" ht="15" customHeight="1" hidden="1"/>
    <row r="1297" ht="15" customHeight="1" hidden="1"/>
    <row r="1298" ht="15" customHeight="1" hidden="1"/>
    <row r="1299" ht="15" customHeight="1" hidden="1"/>
    <row r="1300" ht="15" customHeight="1" hidden="1"/>
    <row r="1301" ht="15" customHeight="1" hidden="1"/>
    <row r="1302" ht="15" customHeight="1" hidden="1"/>
    <row r="1303" ht="15" customHeight="1" hidden="1"/>
    <row r="1304" ht="15" customHeight="1" hidden="1"/>
    <row r="1305" ht="15" customHeight="1" hidden="1"/>
    <row r="1306" ht="15" customHeight="1" hidden="1"/>
    <row r="1307" ht="15" customHeight="1" hidden="1"/>
    <row r="1308" ht="15" customHeight="1" hidden="1"/>
    <row r="1309" ht="15" customHeight="1" hidden="1"/>
    <row r="1310" ht="15" customHeight="1" hidden="1"/>
    <row r="1311" ht="15" customHeight="1" hidden="1"/>
    <row r="1312" ht="15" customHeight="1" hidden="1"/>
    <row r="1313" ht="15" customHeight="1" hidden="1"/>
    <row r="1314" ht="15" customHeight="1" hidden="1"/>
    <row r="1315" ht="15" customHeight="1" hidden="1"/>
    <row r="1316" ht="15" customHeight="1" hidden="1"/>
    <row r="1317" ht="15" customHeight="1" hidden="1"/>
    <row r="1318" ht="15" customHeight="1" hidden="1"/>
    <row r="1319" ht="15" customHeight="1" hidden="1"/>
    <row r="1320" ht="15" customHeight="1" hidden="1"/>
    <row r="1321" ht="15" customHeight="1" hidden="1"/>
    <row r="1322" ht="15" customHeight="1" hidden="1"/>
    <row r="1323" ht="15" customHeight="1" hidden="1"/>
    <row r="1324" ht="15" customHeight="1" hidden="1"/>
    <row r="1325" ht="15" customHeight="1" hidden="1"/>
    <row r="1326" ht="15" customHeight="1" hidden="1"/>
    <row r="1327" ht="15" customHeight="1" hidden="1"/>
    <row r="1328" ht="15" customHeight="1" hidden="1"/>
    <row r="1329" ht="15" customHeight="1" hidden="1"/>
    <row r="1330" ht="15" customHeight="1" hidden="1"/>
    <row r="1331" ht="15" customHeight="1" hidden="1"/>
    <row r="1332" ht="15" customHeight="1" hidden="1"/>
    <row r="1333" ht="15" customHeight="1" hidden="1"/>
    <row r="1334" ht="15" customHeight="1" hidden="1"/>
    <row r="1335" ht="15" customHeight="1" hidden="1"/>
    <row r="1336" ht="15" customHeight="1" hidden="1"/>
    <row r="1337" ht="15" customHeight="1" hidden="1"/>
    <row r="1338" ht="15" customHeight="1" hidden="1"/>
    <row r="1339" ht="15" customHeight="1" hidden="1"/>
    <row r="1340" ht="15" customHeight="1" hidden="1"/>
    <row r="1341" ht="15" customHeight="1" hidden="1"/>
    <row r="1342" ht="15" customHeight="1" hidden="1"/>
    <row r="1343" ht="15" customHeight="1" hidden="1"/>
    <row r="1344" ht="15" customHeight="1" hidden="1"/>
    <row r="1345" ht="15" customHeight="1" hidden="1"/>
    <row r="1346" ht="15" customHeight="1" hidden="1"/>
    <row r="1347" ht="15" customHeight="1" hidden="1"/>
    <row r="1348" ht="15" customHeight="1" hidden="1"/>
    <row r="1349" ht="15" customHeight="1" hidden="1"/>
    <row r="1350" ht="15" customHeight="1" hidden="1"/>
    <row r="1351" ht="15" customHeight="1" hidden="1"/>
    <row r="1352" ht="15" customHeight="1" hidden="1"/>
    <row r="1353" ht="15" customHeight="1" hidden="1"/>
    <row r="1354" ht="15" customHeight="1" hidden="1"/>
    <row r="1355" ht="15" customHeight="1" hidden="1"/>
    <row r="1356" ht="15" customHeight="1" hidden="1"/>
    <row r="1357" ht="15" customHeight="1" hidden="1"/>
    <row r="1358" ht="15" customHeight="1" hidden="1"/>
    <row r="1359" ht="15" customHeight="1" hidden="1"/>
    <row r="1360" ht="15" customHeight="1" hidden="1"/>
    <row r="1361" ht="15" customHeight="1" hidden="1"/>
    <row r="1362" ht="15" customHeight="1" hidden="1"/>
    <row r="1363" ht="15" customHeight="1" hidden="1"/>
    <row r="1364" ht="15" customHeight="1" hidden="1"/>
    <row r="1365" ht="15" customHeight="1" hidden="1"/>
    <row r="1366" ht="15" customHeight="1" hidden="1"/>
    <row r="1367" ht="15" customHeight="1" hidden="1"/>
    <row r="1368" ht="15" customHeight="1" hidden="1"/>
    <row r="1369" ht="15" customHeight="1" hidden="1"/>
    <row r="1370" ht="15" customHeight="1" hidden="1"/>
    <row r="1371" ht="15" customHeight="1" hidden="1"/>
    <row r="1372" ht="15" customHeight="1" hidden="1"/>
    <row r="1373" ht="15" customHeight="1" hidden="1"/>
    <row r="1374" ht="15" customHeight="1" hidden="1"/>
    <row r="1375" ht="15" customHeight="1" hidden="1"/>
    <row r="1376" ht="15" customHeight="1" hidden="1"/>
    <row r="1377" ht="15" customHeight="1" hidden="1"/>
    <row r="1378" ht="15" customHeight="1" hidden="1"/>
    <row r="1379" ht="15" customHeight="1" hidden="1"/>
    <row r="1380" ht="15" customHeight="1" hidden="1"/>
    <row r="1381" ht="15" customHeight="1" hidden="1"/>
    <row r="1382" ht="15" customHeight="1" hidden="1"/>
    <row r="1383" ht="15" customHeight="1" hidden="1"/>
    <row r="1384" ht="15" customHeight="1" hidden="1"/>
    <row r="1385" ht="15" customHeight="1" hidden="1"/>
    <row r="1386" ht="15" customHeight="1" hidden="1"/>
    <row r="1387" ht="15" customHeight="1" hidden="1"/>
    <row r="1388" ht="15" customHeight="1" hidden="1"/>
    <row r="1389" ht="15" customHeight="1" hidden="1"/>
    <row r="1390" ht="15" customHeight="1" hidden="1"/>
    <row r="1391" ht="15" customHeight="1" hidden="1"/>
    <row r="1392" ht="15" customHeight="1" hidden="1"/>
    <row r="1393" ht="15" customHeight="1" hidden="1"/>
    <row r="1394" ht="15" customHeight="1" hidden="1"/>
    <row r="1395" ht="15" customHeight="1" hidden="1"/>
    <row r="1396" ht="15" customHeight="1" hidden="1"/>
    <row r="1397" ht="15" customHeight="1" hidden="1"/>
    <row r="1398" ht="15" customHeight="1" hidden="1"/>
    <row r="1399" ht="15" customHeight="1" hidden="1"/>
    <row r="1400" ht="15" customHeight="1" hidden="1"/>
    <row r="1401" ht="15" customHeight="1" hidden="1"/>
    <row r="1402" ht="15" customHeight="1" hidden="1"/>
    <row r="1403" ht="15" customHeight="1" hidden="1"/>
    <row r="1404" ht="15" customHeight="1" hidden="1"/>
    <row r="1405" ht="15" customHeight="1" hidden="1"/>
    <row r="1406" ht="15" customHeight="1" hidden="1"/>
    <row r="1407" ht="15" customHeight="1" hidden="1"/>
    <row r="1408" ht="15" customHeight="1" hidden="1"/>
    <row r="1409" ht="15" customHeight="1" hidden="1"/>
    <row r="1410" ht="15" customHeight="1" hidden="1"/>
    <row r="1411" ht="15" customHeight="1" hidden="1"/>
    <row r="1412" ht="15" customHeight="1" hidden="1"/>
    <row r="1413" ht="15" customHeight="1" hidden="1"/>
    <row r="1414" ht="15" customHeight="1" hidden="1"/>
    <row r="1415" ht="15" customHeight="1" hidden="1"/>
    <row r="1416" ht="15" customHeight="1" hidden="1"/>
    <row r="1417" ht="15" customHeight="1" hidden="1"/>
    <row r="1418" ht="15" customHeight="1" hidden="1"/>
    <row r="1419" ht="15" customHeight="1" hidden="1"/>
    <row r="1420" ht="15" customHeight="1" hidden="1"/>
    <row r="1421" ht="15" customHeight="1" hidden="1"/>
    <row r="1422" ht="15" customHeight="1" hidden="1"/>
    <row r="1423" ht="15" customHeight="1" hidden="1"/>
    <row r="1424" ht="15" customHeight="1" hidden="1"/>
    <row r="1425" ht="15" customHeight="1" hidden="1"/>
    <row r="1426" ht="15" customHeight="1" hidden="1"/>
    <row r="1427" ht="15" customHeight="1" hidden="1"/>
    <row r="1428" ht="15" customHeight="1" hidden="1"/>
    <row r="1429" ht="15" customHeight="1" hidden="1"/>
    <row r="1430" ht="15" customHeight="1" hidden="1"/>
    <row r="1431" ht="15" customHeight="1" hidden="1"/>
    <row r="1432" ht="15" customHeight="1" hidden="1"/>
    <row r="1433" ht="15" customHeight="1" hidden="1"/>
    <row r="1434" ht="15" customHeight="1" hidden="1"/>
    <row r="1435" ht="15" customHeight="1" hidden="1"/>
    <row r="1436" ht="15" customHeight="1" hidden="1"/>
    <row r="1437" ht="15" customHeight="1" hidden="1"/>
    <row r="1438" ht="15" customHeight="1" hidden="1"/>
    <row r="1439" ht="15" customHeight="1" hidden="1"/>
    <row r="1440" ht="15" customHeight="1" hidden="1"/>
    <row r="1441" ht="15" customHeight="1" hidden="1"/>
    <row r="1442" ht="15" customHeight="1" hidden="1"/>
    <row r="1443" ht="15" customHeight="1" hidden="1"/>
    <row r="1444" ht="15" customHeight="1" hidden="1"/>
    <row r="1445" ht="15" customHeight="1" hidden="1"/>
    <row r="1446" ht="15" customHeight="1" hidden="1"/>
    <row r="1447" ht="15" customHeight="1" hidden="1"/>
    <row r="1448" ht="15" customHeight="1" hidden="1"/>
    <row r="1449" ht="15" customHeight="1" hidden="1"/>
    <row r="1450" ht="15" customHeight="1" hidden="1"/>
    <row r="1451" ht="15" customHeight="1" hidden="1"/>
    <row r="1452" ht="15" customHeight="1" hidden="1"/>
    <row r="1453" ht="15" customHeight="1" hidden="1"/>
    <row r="1454" ht="15" customHeight="1" hidden="1"/>
    <row r="1455" ht="15" customHeight="1" hidden="1"/>
    <row r="1456" ht="15" customHeight="1" hidden="1"/>
    <row r="1457" ht="15" customHeight="1" hidden="1"/>
    <row r="1458" ht="15" customHeight="1" hidden="1"/>
    <row r="1459" ht="15" customHeight="1" hidden="1"/>
    <row r="1460" ht="15" customHeight="1" hidden="1"/>
    <row r="1461" ht="15" customHeight="1" hidden="1"/>
    <row r="1462" ht="15" customHeight="1" hidden="1"/>
    <row r="1463" ht="15" customHeight="1" hidden="1"/>
    <row r="1464" ht="15" customHeight="1" hidden="1"/>
    <row r="1465" ht="15" customHeight="1" hidden="1"/>
    <row r="1466" ht="15" customHeight="1" hidden="1"/>
    <row r="1467" ht="15" customHeight="1" hidden="1"/>
    <row r="1468" ht="15" customHeight="1" hidden="1"/>
    <row r="1469" ht="15" customHeight="1" hidden="1"/>
    <row r="1470" ht="15" customHeight="1" hidden="1"/>
    <row r="1471" ht="15" customHeight="1" hidden="1"/>
    <row r="1472" ht="15" customHeight="1" hidden="1"/>
    <row r="1473" ht="15" customHeight="1" hidden="1"/>
    <row r="1474" ht="15" customHeight="1" hidden="1"/>
    <row r="1475" ht="15" customHeight="1" hidden="1"/>
    <row r="1476" ht="15" customHeight="1" hidden="1"/>
    <row r="1477" ht="15" customHeight="1" hidden="1"/>
    <row r="1478" ht="15" customHeight="1" hidden="1"/>
    <row r="1479" ht="15" customHeight="1" hidden="1"/>
    <row r="1480" ht="15" customHeight="1" hidden="1"/>
    <row r="1481" ht="15" customHeight="1" hidden="1"/>
    <row r="1482" ht="15" customHeight="1" hidden="1"/>
    <row r="1483" ht="15" customHeight="1" hidden="1"/>
    <row r="1484" ht="15" customHeight="1" hidden="1"/>
    <row r="1485" ht="15" customHeight="1" hidden="1"/>
    <row r="1486" ht="15" customHeight="1" hidden="1"/>
    <row r="1487" ht="15" customHeight="1" hidden="1"/>
    <row r="1488" ht="15" customHeight="1" hidden="1"/>
    <row r="1489" ht="15" customHeight="1" hidden="1"/>
    <row r="1490" ht="15" customHeight="1" hidden="1"/>
    <row r="1491" ht="15" customHeight="1" hidden="1"/>
    <row r="1492" ht="15" customHeight="1" hidden="1"/>
    <row r="1493" ht="15" customHeight="1" hidden="1"/>
    <row r="1494" ht="15" customHeight="1" hidden="1"/>
    <row r="1495" ht="15" customHeight="1" hidden="1"/>
    <row r="1496" ht="15" customHeight="1" hidden="1"/>
    <row r="1497" ht="15" customHeight="1" hidden="1"/>
    <row r="1498" ht="15" customHeight="1" hidden="1"/>
    <row r="1499" ht="15" customHeight="1" hidden="1"/>
    <row r="1500" ht="15" customHeight="1" hidden="1"/>
    <row r="1501" ht="15" customHeight="1" hidden="1"/>
    <row r="1502" ht="15" customHeight="1" hidden="1"/>
    <row r="1503" ht="15" customHeight="1" hidden="1"/>
    <row r="1504" ht="15" customHeight="1" hidden="1"/>
    <row r="1505" ht="15" customHeight="1" hidden="1"/>
    <row r="1506" ht="15" customHeight="1" hidden="1"/>
    <row r="1507" ht="15" customHeight="1" hidden="1"/>
    <row r="1508" ht="15" customHeight="1" hidden="1"/>
    <row r="1509" ht="15" customHeight="1" hidden="1"/>
    <row r="1510" ht="15" customHeight="1" hidden="1"/>
    <row r="1511" ht="15" customHeight="1" hidden="1"/>
    <row r="1512" ht="15" customHeight="1" hidden="1"/>
    <row r="1513" ht="15" customHeight="1" hidden="1"/>
    <row r="1514" ht="15" customHeight="1" hidden="1"/>
    <row r="1515" ht="15" customHeight="1" hidden="1"/>
    <row r="1516" ht="15" customHeight="1" hidden="1"/>
    <row r="1517" ht="15" customHeight="1" hidden="1"/>
    <row r="1518" ht="15" customHeight="1" hidden="1"/>
    <row r="1519" ht="15" customHeight="1" hidden="1"/>
    <row r="1520" ht="15" customHeight="1" hidden="1"/>
    <row r="1521" ht="15" customHeight="1" hidden="1"/>
    <row r="1522" ht="15" customHeight="1" hidden="1"/>
    <row r="1523" ht="15" customHeight="1" hidden="1"/>
    <row r="1524" ht="15" customHeight="1" hidden="1"/>
    <row r="1525" ht="15" customHeight="1" hidden="1"/>
    <row r="1526" ht="15" customHeight="1" hidden="1"/>
    <row r="1527" ht="15" customHeight="1" hidden="1"/>
    <row r="1528" ht="15" customHeight="1" hidden="1"/>
    <row r="1529" ht="15" customHeight="1" hidden="1"/>
    <row r="1530" ht="15" customHeight="1" hidden="1"/>
    <row r="1531" ht="15" customHeight="1" hidden="1"/>
    <row r="1532" ht="15" customHeight="1" hidden="1"/>
    <row r="1533" ht="15" customHeight="1" hidden="1"/>
    <row r="1534" ht="15" customHeight="1" hidden="1"/>
    <row r="1535" ht="15" customHeight="1" hidden="1"/>
    <row r="1536" ht="15" customHeight="1" hidden="1"/>
    <row r="1537" ht="15" customHeight="1" hidden="1"/>
    <row r="1538" ht="15" customHeight="1" hidden="1"/>
    <row r="1539" ht="15" customHeight="1" hidden="1"/>
    <row r="1540" ht="15" customHeight="1" hidden="1"/>
    <row r="1541" ht="15" customHeight="1" hidden="1"/>
    <row r="1542" ht="15" customHeight="1" hidden="1"/>
    <row r="1543" ht="15" customHeight="1" hidden="1"/>
    <row r="1544" ht="15" customHeight="1" hidden="1"/>
    <row r="1545" ht="15" customHeight="1" hidden="1"/>
    <row r="1546" ht="15" customHeight="1" hidden="1"/>
    <row r="1547" ht="15" customHeight="1" hidden="1"/>
    <row r="1548" ht="15" customHeight="1" hidden="1"/>
    <row r="1549" ht="15" customHeight="1" hidden="1"/>
    <row r="1550" ht="15" customHeight="1" hidden="1"/>
    <row r="1551" ht="15" customHeight="1" hidden="1"/>
    <row r="1552" ht="15" customHeight="1" hidden="1"/>
    <row r="1553" ht="15" customHeight="1" hidden="1"/>
    <row r="1554" ht="15" customHeight="1" hidden="1"/>
    <row r="1555" ht="15" customHeight="1" hidden="1"/>
    <row r="1556" ht="15" customHeight="1" hidden="1"/>
    <row r="1557" ht="15" customHeight="1" hidden="1"/>
    <row r="1558" ht="15" customHeight="1" hidden="1"/>
    <row r="1559" ht="15" customHeight="1" hidden="1"/>
    <row r="1560" ht="15" customHeight="1" hidden="1"/>
    <row r="1561" ht="15" customHeight="1" hidden="1"/>
    <row r="1562" ht="15" customHeight="1" hidden="1"/>
    <row r="1563" ht="15" customHeight="1" hidden="1"/>
    <row r="1564" ht="15" customHeight="1" hidden="1"/>
    <row r="1565" ht="15" customHeight="1" hidden="1"/>
    <row r="1566" ht="15" customHeight="1" hidden="1"/>
    <row r="1567" ht="15" customHeight="1" hidden="1"/>
    <row r="1568" ht="15" customHeight="1" hidden="1"/>
    <row r="1569" ht="15" customHeight="1" hidden="1"/>
    <row r="1570" ht="15" customHeight="1" hidden="1"/>
    <row r="1571" ht="15" customHeight="1" hidden="1"/>
    <row r="1572" ht="15" customHeight="1" hidden="1"/>
    <row r="1573" ht="15" customHeight="1" hidden="1"/>
    <row r="1574" ht="15" customHeight="1" hidden="1"/>
    <row r="1575" ht="15" customHeight="1" hidden="1"/>
    <row r="1576" ht="15" customHeight="1" hidden="1"/>
    <row r="1577" ht="15" customHeight="1" hidden="1"/>
    <row r="1578" ht="15" customHeight="1" hidden="1"/>
    <row r="1579" ht="15" customHeight="1" hidden="1"/>
    <row r="1580" ht="15" customHeight="1" hidden="1"/>
    <row r="1581" ht="15" customHeight="1" hidden="1"/>
    <row r="1582" ht="15" customHeight="1" hidden="1"/>
    <row r="1583" ht="15" customHeight="1" hidden="1"/>
    <row r="1584" ht="15" customHeight="1" hidden="1"/>
    <row r="1585" ht="15" customHeight="1" hidden="1"/>
    <row r="1586" ht="15" customHeight="1" hidden="1"/>
    <row r="1587" ht="15" customHeight="1" hidden="1"/>
    <row r="1588" ht="15" customHeight="1" hidden="1"/>
    <row r="1589" ht="15" customHeight="1" hidden="1"/>
    <row r="1590" ht="15" customHeight="1" hidden="1"/>
    <row r="1591" ht="15" customHeight="1" hidden="1"/>
    <row r="1592" ht="15" customHeight="1" hidden="1"/>
    <row r="1593" ht="15" customHeight="1" hidden="1"/>
    <row r="1594" ht="15" customHeight="1" hidden="1"/>
    <row r="1595" ht="15" customHeight="1" hidden="1"/>
    <row r="1596" ht="15" customHeight="1" hidden="1"/>
    <row r="1597" ht="15" customHeight="1" hidden="1"/>
    <row r="1598" ht="15" customHeight="1" hidden="1"/>
    <row r="1599" ht="15" customHeight="1" hidden="1"/>
    <row r="1600" ht="15" customHeight="1" hidden="1"/>
    <row r="1601" ht="15" customHeight="1" hidden="1"/>
    <row r="1602" ht="15" customHeight="1" hidden="1"/>
    <row r="1603" ht="15" customHeight="1" hidden="1"/>
    <row r="1604" ht="15" customHeight="1" hidden="1"/>
    <row r="1605" ht="15" customHeight="1" hidden="1"/>
    <row r="1606" ht="15" customHeight="1" hidden="1"/>
    <row r="1607" ht="15" customHeight="1" hidden="1"/>
    <row r="1608" ht="15" customHeight="1" hidden="1"/>
    <row r="1609" ht="15" customHeight="1" hidden="1"/>
    <row r="1610" ht="15" customHeight="1" hidden="1"/>
    <row r="1611" ht="15" customHeight="1" hidden="1"/>
    <row r="1612" ht="15" customHeight="1" hidden="1"/>
    <row r="1613" ht="15" customHeight="1" hidden="1"/>
    <row r="1614" ht="15" customHeight="1" hidden="1"/>
    <row r="1615" ht="15" customHeight="1" hidden="1"/>
    <row r="1616" ht="15" customHeight="1" hidden="1"/>
    <row r="1617" ht="15" customHeight="1" hidden="1"/>
    <row r="1618" ht="15" customHeight="1" hidden="1"/>
    <row r="1619" ht="15" customHeight="1" hidden="1"/>
    <row r="1620" ht="15" customHeight="1" hidden="1"/>
    <row r="1621" ht="15" customHeight="1" hidden="1"/>
    <row r="1622" ht="15" customHeight="1" hidden="1"/>
    <row r="1623" ht="15" customHeight="1" hidden="1"/>
    <row r="1624" ht="15" customHeight="1" hidden="1"/>
    <row r="1625" ht="15" customHeight="1" hidden="1"/>
    <row r="1626" ht="15" customHeight="1" hidden="1"/>
    <row r="1627" ht="15" customHeight="1" hidden="1"/>
    <row r="1628" ht="15" customHeight="1" hidden="1"/>
    <row r="1629" ht="15" customHeight="1" hidden="1"/>
    <row r="1630" ht="15" customHeight="1" hidden="1"/>
    <row r="1631" ht="15" customHeight="1" hidden="1"/>
    <row r="1632" ht="15" customHeight="1" hidden="1"/>
    <row r="1633" ht="15" customHeight="1" hidden="1"/>
    <row r="1634" ht="15" customHeight="1" hidden="1"/>
    <row r="1635" ht="15" customHeight="1" hidden="1"/>
    <row r="1636" ht="15" customHeight="1" hidden="1"/>
    <row r="1637" ht="15" customHeight="1" hidden="1"/>
    <row r="1638" ht="15" customHeight="1" hidden="1"/>
    <row r="1639" ht="15" customHeight="1" hidden="1"/>
    <row r="1640" ht="15" customHeight="1" hidden="1"/>
    <row r="1641" ht="15" customHeight="1" hidden="1"/>
    <row r="1642" ht="15" customHeight="1" hidden="1"/>
    <row r="1643" ht="15" customHeight="1" hidden="1"/>
    <row r="1644" ht="15" customHeight="1" hidden="1"/>
    <row r="1645" ht="15" customHeight="1" hidden="1"/>
    <row r="1646" ht="15" customHeight="1" hidden="1"/>
    <row r="1647" ht="15" customHeight="1" hidden="1"/>
    <row r="1648" ht="15" customHeight="1" hidden="1"/>
    <row r="1649" ht="15" customHeight="1" hidden="1"/>
    <row r="1650" ht="15" customHeight="1" hidden="1"/>
    <row r="1651" ht="15" customHeight="1" hidden="1"/>
    <row r="1652" ht="15" customHeight="1" hidden="1"/>
    <row r="1653" ht="15" customHeight="1" hidden="1"/>
    <row r="1654" ht="15" customHeight="1" hidden="1"/>
    <row r="1655" ht="15" customHeight="1" hidden="1"/>
    <row r="1656" ht="15" customHeight="1" hidden="1"/>
    <row r="1657" ht="15" customHeight="1" hidden="1"/>
    <row r="1658" ht="15" customHeight="1" hidden="1"/>
    <row r="1659" ht="15" customHeight="1" hidden="1"/>
    <row r="1660" ht="15" customHeight="1" hidden="1"/>
    <row r="1661" ht="15" customHeight="1" hidden="1"/>
    <row r="1662" ht="15" customHeight="1" hidden="1"/>
    <row r="1663" ht="15" customHeight="1" hidden="1"/>
    <row r="1664" ht="15" customHeight="1" hidden="1"/>
    <row r="1665" ht="15" customHeight="1" hidden="1"/>
    <row r="1666" ht="15" customHeight="1" hidden="1"/>
    <row r="1667" ht="15" customHeight="1" hidden="1"/>
    <row r="1668" ht="15" customHeight="1" hidden="1"/>
    <row r="1669" ht="15" customHeight="1" hidden="1"/>
    <row r="1670" ht="15" customHeight="1" hidden="1"/>
    <row r="1671" ht="15" customHeight="1" hidden="1"/>
    <row r="1672" ht="15" customHeight="1" hidden="1"/>
    <row r="1673" ht="15" customHeight="1" hidden="1"/>
    <row r="1674" ht="15" customHeight="1" hidden="1"/>
    <row r="1675" ht="15" customHeight="1" hidden="1"/>
    <row r="1676" ht="15" customHeight="1" hidden="1"/>
    <row r="1677" ht="15" customHeight="1" hidden="1"/>
    <row r="1678" ht="15" customHeight="1" hidden="1"/>
    <row r="1679" ht="15" customHeight="1" hidden="1"/>
    <row r="1680" ht="15" customHeight="1" hidden="1"/>
    <row r="1681" ht="15" customHeight="1" hidden="1"/>
    <row r="1682" ht="15" customHeight="1" hidden="1"/>
    <row r="1683" ht="15" customHeight="1" hidden="1"/>
    <row r="1684" ht="15" customHeight="1" hidden="1"/>
    <row r="1685" ht="15" customHeight="1" hidden="1"/>
    <row r="1686" ht="15" customHeight="1" hidden="1"/>
    <row r="1687" ht="15" customHeight="1" hidden="1"/>
    <row r="1688" ht="15" customHeight="1" hidden="1"/>
    <row r="1689" ht="15" customHeight="1" hidden="1"/>
    <row r="1690" ht="15" customHeight="1" hidden="1"/>
    <row r="1691" ht="15" customHeight="1" hidden="1"/>
    <row r="1692" ht="15" customHeight="1" hidden="1"/>
    <row r="1693" ht="15" customHeight="1" hidden="1"/>
    <row r="1694" ht="15" customHeight="1" hidden="1"/>
    <row r="1695" ht="15" customHeight="1" hidden="1"/>
    <row r="1696" ht="15" customHeight="1" hidden="1"/>
    <row r="1697" ht="15" customHeight="1" hidden="1"/>
    <row r="1698" ht="15" customHeight="1" hidden="1"/>
    <row r="1699" ht="15" customHeight="1" hidden="1"/>
    <row r="1700" ht="15" customHeight="1" hidden="1"/>
    <row r="1701" ht="15" customHeight="1" hidden="1"/>
    <row r="1702" ht="15" customHeight="1" hidden="1"/>
    <row r="1703" ht="15" customHeight="1" hidden="1"/>
    <row r="1704" ht="15" customHeight="1" hidden="1"/>
    <row r="1705" ht="15" customHeight="1" hidden="1"/>
    <row r="1706" ht="15" customHeight="1" hidden="1"/>
    <row r="1707" ht="15" customHeight="1" hidden="1"/>
    <row r="1708" ht="15" customHeight="1" hidden="1"/>
    <row r="1709" ht="15" customHeight="1" hidden="1"/>
    <row r="1710" ht="15" customHeight="1" hidden="1"/>
    <row r="1711" ht="15" customHeight="1" hidden="1"/>
    <row r="1712" ht="15" customHeight="1" hidden="1"/>
    <row r="1713" ht="15" customHeight="1" hidden="1"/>
    <row r="1714" ht="15" customHeight="1" hidden="1"/>
    <row r="1715" ht="15" customHeight="1" hidden="1"/>
    <row r="1716" ht="15" customHeight="1" hidden="1"/>
    <row r="1717" ht="15" customHeight="1" hidden="1"/>
    <row r="1718" ht="15" customHeight="1" hidden="1"/>
    <row r="1719" ht="15" customHeight="1" hidden="1"/>
    <row r="1720" ht="15" customHeight="1" hidden="1"/>
    <row r="1721" ht="15" customHeight="1" hidden="1"/>
    <row r="1722" ht="15" customHeight="1" hidden="1"/>
    <row r="1723" ht="15" customHeight="1" hidden="1"/>
    <row r="1724" ht="15" customHeight="1" hidden="1"/>
    <row r="1725" ht="15" customHeight="1" hidden="1"/>
    <row r="1726" ht="15" customHeight="1" hidden="1"/>
    <row r="1727" ht="15" customHeight="1" hidden="1"/>
    <row r="1728" ht="15" customHeight="1" hidden="1"/>
    <row r="1729" ht="15" customHeight="1" hidden="1"/>
    <row r="1730" ht="15" customHeight="1" hidden="1"/>
    <row r="1731" ht="15" customHeight="1" hidden="1"/>
    <row r="1732" ht="15" customHeight="1" hidden="1"/>
    <row r="1733" ht="15" customHeight="1" hidden="1"/>
    <row r="1734" ht="15" customHeight="1" hidden="1"/>
    <row r="1735" ht="15" customHeight="1" hidden="1"/>
    <row r="1736" ht="15" customHeight="1" hidden="1"/>
    <row r="1737" ht="15" customHeight="1" hidden="1"/>
    <row r="1738" ht="15" customHeight="1" hidden="1"/>
    <row r="1739" ht="15" customHeight="1" hidden="1"/>
    <row r="1740" ht="15" customHeight="1" hidden="1"/>
    <row r="1741" ht="15" customHeight="1" hidden="1"/>
    <row r="1742" ht="15" customHeight="1" hidden="1"/>
    <row r="1743" ht="15" customHeight="1" hidden="1"/>
    <row r="1744" ht="15" customHeight="1" hidden="1"/>
    <row r="1745" ht="15" customHeight="1" hidden="1"/>
    <row r="1746" ht="15" customHeight="1" hidden="1"/>
    <row r="1747" ht="15" customHeight="1" hidden="1"/>
    <row r="1748" ht="15" customHeight="1" hidden="1"/>
    <row r="1749" ht="15" customHeight="1" hidden="1"/>
    <row r="1750" ht="15" customHeight="1" hidden="1"/>
    <row r="1751" ht="15" customHeight="1" hidden="1"/>
    <row r="1752" ht="15" customHeight="1" hidden="1"/>
    <row r="1753" ht="15" customHeight="1" hidden="1"/>
    <row r="1754" ht="15" customHeight="1" hidden="1"/>
    <row r="1755" ht="15" customHeight="1" hidden="1"/>
    <row r="1756" ht="15" customHeight="1" hidden="1"/>
    <row r="1757" ht="15" customHeight="1" hidden="1"/>
    <row r="1758" ht="15" customHeight="1" hidden="1"/>
    <row r="1759" ht="15" customHeight="1" hidden="1"/>
    <row r="1760" ht="15" customHeight="1" hidden="1"/>
    <row r="1761" ht="15" customHeight="1" hidden="1"/>
    <row r="1762" ht="15" customHeight="1" hidden="1"/>
    <row r="1763" ht="15" customHeight="1" hidden="1"/>
    <row r="1764" ht="15" customHeight="1" hidden="1"/>
    <row r="1765" ht="15" customHeight="1" hidden="1"/>
    <row r="1766" ht="15" customHeight="1" hidden="1"/>
    <row r="1767" ht="15" customHeight="1" hidden="1"/>
    <row r="1768" ht="15" customHeight="1" hidden="1"/>
    <row r="1769" ht="15" customHeight="1" hidden="1"/>
    <row r="1770" ht="15" customHeight="1" hidden="1"/>
    <row r="1771" ht="15" customHeight="1" hidden="1"/>
    <row r="1772" ht="15" customHeight="1" hidden="1"/>
    <row r="1773" ht="15" customHeight="1" hidden="1"/>
    <row r="1774" ht="15" customHeight="1" hidden="1"/>
    <row r="1775" ht="15" customHeight="1" hidden="1"/>
    <row r="1776" ht="15" customHeight="1" hidden="1"/>
    <row r="1777" ht="15" customHeight="1" hidden="1"/>
    <row r="1778" ht="15" customHeight="1" hidden="1"/>
    <row r="1779" ht="15" customHeight="1" hidden="1"/>
    <row r="1780" ht="15" customHeight="1" hidden="1"/>
    <row r="1781" ht="15" customHeight="1" hidden="1"/>
    <row r="1782" ht="15" customHeight="1" hidden="1"/>
    <row r="1783" ht="15" customHeight="1" hidden="1"/>
    <row r="1784" ht="15" customHeight="1" hidden="1"/>
    <row r="1785" ht="15" customHeight="1" hidden="1"/>
    <row r="1786" ht="15" customHeight="1" hidden="1"/>
    <row r="1787" ht="15" customHeight="1" hidden="1"/>
    <row r="1788" ht="15" customHeight="1" hidden="1"/>
    <row r="1789" ht="15" customHeight="1" hidden="1"/>
    <row r="1790" ht="15" customHeight="1" hidden="1"/>
    <row r="1791" ht="15" customHeight="1" hidden="1"/>
    <row r="1792" ht="15" customHeight="1" hidden="1"/>
    <row r="1793" ht="15" customHeight="1" hidden="1"/>
    <row r="1794" ht="15" customHeight="1" hidden="1"/>
    <row r="1795" ht="15" customHeight="1" hidden="1"/>
    <row r="1796" ht="15" customHeight="1" hidden="1"/>
    <row r="1797" ht="15" customHeight="1" hidden="1"/>
    <row r="1798" ht="15" customHeight="1" hidden="1"/>
    <row r="1799" ht="15" customHeight="1" hidden="1"/>
    <row r="1800" ht="15" customHeight="1" hidden="1"/>
    <row r="1801" ht="15" customHeight="1" hidden="1"/>
    <row r="1802" ht="15" customHeight="1" hidden="1"/>
    <row r="1803" ht="15" customHeight="1" hidden="1"/>
    <row r="1804" ht="15" customHeight="1" hidden="1"/>
    <row r="1805" ht="15" customHeight="1" hidden="1"/>
    <row r="1806" ht="15" customHeight="1" hidden="1"/>
    <row r="1807" ht="15" customHeight="1" hidden="1"/>
    <row r="1808" ht="15" customHeight="1" hidden="1"/>
    <row r="1809" ht="15" customHeight="1" hidden="1"/>
    <row r="1810" ht="15" customHeight="1" hidden="1"/>
    <row r="1811" ht="15" customHeight="1" hidden="1"/>
    <row r="1812" ht="15" customHeight="1" hidden="1"/>
    <row r="1813" ht="15" customHeight="1" hidden="1"/>
    <row r="1814" ht="15" customHeight="1" hidden="1"/>
    <row r="1815" ht="15" customHeight="1" hidden="1"/>
    <row r="1816" ht="15" customHeight="1" hidden="1"/>
    <row r="1817" ht="15" customHeight="1" hidden="1"/>
    <row r="1818" ht="15" customHeight="1" hidden="1"/>
    <row r="1819" ht="15" customHeight="1" hidden="1"/>
    <row r="1820" ht="15" customHeight="1" hidden="1"/>
    <row r="1821" ht="15" customHeight="1" hidden="1"/>
    <row r="1822" ht="15" customHeight="1" hidden="1"/>
    <row r="1823" ht="15" customHeight="1" hidden="1"/>
    <row r="1824" ht="15" customHeight="1" hidden="1"/>
    <row r="1825" ht="15" customHeight="1" hidden="1"/>
    <row r="1826" ht="15" customHeight="1" hidden="1"/>
    <row r="1827" ht="15" customHeight="1" hidden="1"/>
    <row r="1828" ht="15" customHeight="1" hidden="1"/>
    <row r="1829" ht="15" customHeight="1" hidden="1"/>
    <row r="1830" ht="15" customHeight="1" hidden="1"/>
    <row r="1831" ht="15" customHeight="1" hidden="1"/>
    <row r="1832" ht="15" customHeight="1" hidden="1"/>
    <row r="1833" ht="15" customHeight="1" hidden="1"/>
    <row r="1834" ht="15" customHeight="1" hidden="1"/>
    <row r="1835" ht="15" customHeight="1" hidden="1"/>
    <row r="1836" ht="15" customHeight="1" hidden="1"/>
    <row r="1837" ht="15" customHeight="1" hidden="1"/>
    <row r="1838" ht="15" customHeight="1" hidden="1"/>
    <row r="1839" ht="15" customHeight="1" hidden="1"/>
    <row r="1840" ht="15" customHeight="1" hidden="1"/>
    <row r="1841" ht="15" customHeight="1" hidden="1"/>
    <row r="1842" ht="15" customHeight="1" hidden="1"/>
    <row r="1843" ht="15" customHeight="1" hidden="1"/>
    <row r="1844" ht="15" customHeight="1" hidden="1"/>
    <row r="1845" ht="15" customHeight="1" hidden="1"/>
    <row r="1846" ht="15" customHeight="1" hidden="1"/>
    <row r="1847" ht="15" customHeight="1" hidden="1"/>
    <row r="1848" ht="15" customHeight="1" hidden="1"/>
    <row r="1849" ht="15" customHeight="1" hidden="1"/>
    <row r="1850" ht="15" customHeight="1" hidden="1"/>
    <row r="1851" ht="15" customHeight="1" hidden="1"/>
    <row r="1852" ht="15" customHeight="1" hidden="1"/>
    <row r="1853" ht="15" customHeight="1" hidden="1"/>
    <row r="1854" ht="15" customHeight="1" hidden="1"/>
    <row r="1855" ht="15" customHeight="1" hidden="1"/>
    <row r="1856" ht="15" customHeight="1" hidden="1"/>
    <row r="1857" ht="15" customHeight="1" hidden="1"/>
    <row r="1858" ht="15" customHeight="1" hidden="1"/>
    <row r="1859" ht="15" customHeight="1" hidden="1"/>
    <row r="1860" ht="15" customHeight="1" hidden="1"/>
    <row r="1861" ht="15" customHeight="1" hidden="1"/>
    <row r="1862" ht="15" customHeight="1" hidden="1"/>
    <row r="1863" ht="15" customHeight="1" hidden="1"/>
    <row r="1864" ht="15" customHeight="1" hidden="1"/>
    <row r="1865" ht="15" customHeight="1" hidden="1"/>
    <row r="1866" ht="15" customHeight="1" hidden="1"/>
    <row r="1867" ht="15" customHeight="1" hidden="1"/>
    <row r="1868" ht="15" customHeight="1" hidden="1"/>
    <row r="1869" ht="15" customHeight="1" hidden="1"/>
    <row r="1870" ht="15" customHeight="1" hidden="1"/>
    <row r="1871" ht="15" customHeight="1" hidden="1"/>
    <row r="1872" ht="15" customHeight="1" hidden="1"/>
    <row r="1873" ht="15" customHeight="1" hidden="1"/>
    <row r="1874" ht="15" customHeight="1" hidden="1"/>
    <row r="1875" ht="15" customHeight="1" hidden="1"/>
    <row r="1876" ht="15" customHeight="1" hidden="1"/>
    <row r="1877" ht="15" customHeight="1" hidden="1"/>
    <row r="1878" ht="15" customHeight="1" hidden="1"/>
    <row r="1879" ht="15" customHeight="1" hidden="1"/>
    <row r="1880" ht="15" customHeight="1" hidden="1"/>
    <row r="1881" ht="15" customHeight="1" hidden="1"/>
    <row r="1882" ht="15" customHeight="1" hidden="1"/>
    <row r="1883" ht="15" customHeight="1" hidden="1"/>
    <row r="1884" ht="15" customHeight="1" hidden="1"/>
    <row r="1885" ht="15" customHeight="1" hidden="1"/>
    <row r="1886" ht="15" customHeight="1" hidden="1"/>
    <row r="1887" ht="15" customHeight="1" hidden="1"/>
    <row r="1888" ht="15" customHeight="1" hidden="1"/>
    <row r="1889" ht="15" customHeight="1" hidden="1"/>
    <row r="1890" ht="15" customHeight="1" hidden="1"/>
    <row r="1891" ht="15" customHeight="1" hidden="1"/>
    <row r="1892" ht="15" customHeight="1" hidden="1"/>
    <row r="1893" ht="15" customHeight="1" hidden="1"/>
    <row r="1894" ht="15" customHeight="1" hidden="1"/>
    <row r="1895" ht="15" customHeight="1" hidden="1"/>
    <row r="1896" ht="15" customHeight="1" hidden="1"/>
    <row r="1897" ht="15" customHeight="1" hidden="1"/>
    <row r="1898" ht="15" customHeight="1" hidden="1"/>
    <row r="1899" ht="15" customHeight="1" hidden="1"/>
    <row r="1900" ht="15" customHeight="1" hidden="1"/>
    <row r="1901" ht="15" customHeight="1" hidden="1"/>
    <row r="1902" ht="15" customHeight="1" hidden="1"/>
    <row r="1903" ht="15" customHeight="1" hidden="1"/>
    <row r="1904" ht="15" customHeight="1" hidden="1"/>
    <row r="1905" ht="15" customHeight="1" hidden="1"/>
    <row r="1906" ht="15" customHeight="1" hidden="1"/>
    <row r="1907" ht="15" customHeight="1" hidden="1"/>
    <row r="1908" ht="15" customHeight="1" hidden="1"/>
    <row r="1909" ht="15" customHeight="1" hidden="1"/>
    <row r="1910" ht="15" customHeight="1" hidden="1"/>
    <row r="1911" ht="15" customHeight="1" hidden="1"/>
    <row r="1912" ht="15" customHeight="1" hidden="1"/>
    <row r="1913" ht="15" customHeight="1" hidden="1"/>
    <row r="1914" ht="15" customHeight="1" hidden="1"/>
    <row r="1915" ht="15" customHeight="1" hidden="1"/>
    <row r="1916" ht="15" customHeight="1" hidden="1"/>
    <row r="1917" ht="15" customHeight="1" hidden="1"/>
    <row r="1918" ht="15" customHeight="1" hidden="1"/>
    <row r="1919" ht="15" customHeight="1" hidden="1"/>
    <row r="1920" ht="15" customHeight="1" hidden="1"/>
    <row r="1921" ht="15" customHeight="1" hidden="1"/>
    <row r="1922" ht="15" customHeight="1" hidden="1"/>
    <row r="1923" ht="15" customHeight="1" hidden="1"/>
    <row r="1924" ht="15" customHeight="1" hidden="1"/>
    <row r="1925" ht="15" customHeight="1" hidden="1"/>
    <row r="1926" ht="15" customHeight="1" hidden="1"/>
    <row r="1927" ht="15" customHeight="1" hidden="1"/>
    <row r="1928" ht="15" customHeight="1" hidden="1"/>
    <row r="1929" ht="15" customHeight="1" hidden="1"/>
    <row r="1930" ht="15" customHeight="1" hidden="1"/>
    <row r="1931" ht="15" customHeight="1" hidden="1"/>
    <row r="1932" ht="15" customHeight="1" hidden="1"/>
    <row r="1933" ht="15" customHeight="1" hidden="1"/>
    <row r="1934" ht="15" customHeight="1" hidden="1"/>
    <row r="1935" ht="15" customHeight="1" hidden="1"/>
    <row r="1936" ht="15" customHeight="1" hidden="1"/>
    <row r="1937" ht="15" customHeight="1" hidden="1"/>
    <row r="1938" ht="15" customHeight="1" hidden="1"/>
    <row r="1939" ht="15" customHeight="1" hidden="1"/>
    <row r="1940" ht="15" customHeight="1" hidden="1"/>
    <row r="1941" ht="15" customHeight="1" hidden="1"/>
    <row r="1942" ht="15" customHeight="1" hidden="1"/>
    <row r="1943" ht="15" customHeight="1" hidden="1"/>
    <row r="1944" ht="15" customHeight="1" hidden="1"/>
    <row r="1945" ht="15" customHeight="1" hidden="1"/>
    <row r="1946" ht="15" customHeight="1" hidden="1"/>
    <row r="1947" ht="15" customHeight="1" hidden="1"/>
    <row r="1948" ht="15" customHeight="1" hidden="1"/>
    <row r="1949" ht="15" customHeight="1" hidden="1"/>
    <row r="1950" ht="15" customHeight="1" hidden="1"/>
    <row r="1951" ht="15" customHeight="1" hidden="1"/>
    <row r="1952" ht="15" customHeight="1" hidden="1"/>
    <row r="1953" ht="15" customHeight="1" hidden="1"/>
    <row r="1954" ht="15" customHeight="1" hidden="1"/>
    <row r="1955" ht="15" customHeight="1" hidden="1"/>
    <row r="1956" ht="15" customHeight="1" hidden="1"/>
    <row r="1957" ht="15" customHeight="1" hidden="1"/>
    <row r="1958" ht="15" customHeight="1" hidden="1"/>
    <row r="1959" ht="15" customHeight="1" hidden="1"/>
    <row r="1960" ht="15" customHeight="1" hidden="1"/>
    <row r="1961" ht="15" customHeight="1" hidden="1"/>
    <row r="1962" ht="15" customHeight="1" hidden="1"/>
    <row r="1963" ht="15" customHeight="1" hidden="1"/>
    <row r="1964" ht="15" customHeight="1" hidden="1"/>
    <row r="1965" ht="15" customHeight="1" hidden="1"/>
    <row r="1966" ht="15" customHeight="1" hidden="1"/>
    <row r="1967" ht="15" customHeight="1" hidden="1"/>
    <row r="1968" ht="15" customHeight="1" hidden="1"/>
    <row r="1969" ht="15" customHeight="1" hidden="1"/>
    <row r="1970" ht="15" customHeight="1" hidden="1"/>
    <row r="1971" ht="15" customHeight="1" hidden="1"/>
    <row r="1972" ht="15" customHeight="1" hidden="1"/>
    <row r="1973" ht="15" customHeight="1" hidden="1"/>
    <row r="1974" ht="15" customHeight="1" hidden="1"/>
    <row r="1975" ht="15" customHeight="1" hidden="1"/>
    <row r="1976" ht="15" customHeight="1" hidden="1"/>
    <row r="1977" ht="15" customHeight="1" hidden="1"/>
    <row r="1978" ht="15" customHeight="1" hidden="1"/>
    <row r="1979" ht="15" customHeight="1" hidden="1"/>
    <row r="1980" ht="15" customHeight="1" hidden="1"/>
    <row r="1981" ht="15" customHeight="1" hidden="1"/>
    <row r="1982" ht="15" customHeight="1" hidden="1"/>
    <row r="1983" ht="15" customHeight="1" hidden="1"/>
    <row r="1984" ht="15" customHeight="1" hidden="1"/>
    <row r="1985" ht="15" customHeight="1" hidden="1"/>
    <row r="1986" ht="15" customHeight="1" hidden="1"/>
    <row r="1987" ht="15" customHeight="1" hidden="1"/>
    <row r="1988" ht="15" customHeight="1" hidden="1"/>
    <row r="1989" ht="15" customHeight="1" hidden="1"/>
    <row r="1990" ht="15" customHeight="1" hidden="1"/>
    <row r="1991" ht="15" customHeight="1" hidden="1"/>
    <row r="1992" ht="15" customHeight="1" hidden="1"/>
    <row r="1993" ht="15" customHeight="1" hidden="1"/>
    <row r="1994" ht="15" customHeight="1" hidden="1"/>
    <row r="1995" ht="15" customHeight="1" hidden="1"/>
    <row r="1996" ht="15" customHeight="1" hidden="1"/>
    <row r="1997" ht="15" customHeight="1" hidden="1"/>
    <row r="1998" ht="15" customHeight="1" hidden="1"/>
    <row r="1999" ht="15" customHeight="1" hidden="1"/>
    <row r="2000" ht="15" customHeight="1" hidden="1"/>
    <row r="2001" ht="15" customHeight="1" hidden="1"/>
    <row r="2002" ht="15" customHeight="1" hidden="1"/>
    <row r="2003" ht="15" customHeight="1" hidden="1"/>
    <row r="2004" ht="15" customHeight="1" hidden="1"/>
    <row r="2005" ht="15" customHeight="1" hidden="1"/>
    <row r="2006" ht="15" customHeight="1" hidden="1"/>
    <row r="2007" ht="15" customHeight="1" hidden="1"/>
    <row r="2008" ht="15" customHeight="1" hidden="1"/>
    <row r="2009" ht="15" customHeight="1" hidden="1"/>
    <row r="2010" ht="15" customHeight="1" hidden="1"/>
    <row r="2011" ht="15" customHeight="1" hidden="1"/>
    <row r="2012" ht="15" customHeight="1" hidden="1"/>
    <row r="2013" ht="15" customHeight="1" hidden="1"/>
    <row r="2014" ht="15" customHeight="1" hidden="1"/>
    <row r="2015" ht="15" customHeight="1" hidden="1"/>
    <row r="2016" ht="15" customHeight="1" hidden="1"/>
    <row r="2017" ht="15" customHeight="1" hidden="1"/>
    <row r="2018" ht="15" customHeight="1" hidden="1"/>
    <row r="2019" ht="15" customHeight="1" hidden="1"/>
    <row r="2020" ht="15" customHeight="1" hidden="1"/>
    <row r="2021" ht="15" customHeight="1" hidden="1"/>
    <row r="2022" ht="15" customHeight="1" hidden="1"/>
    <row r="2023" ht="15" customHeight="1" hidden="1"/>
    <row r="2024" ht="15" customHeight="1" hidden="1"/>
    <row r="2025" ht="15" customHeight="1" hidden="1"/>
    <row r="2026" ht="15" customHeight="1" hidden="1"/>
    <row r="2027" ht="15" customHeight="1" hidden="1"/>
    <row r="2028" ht="15" customHeight="1" hidden="1"/>
    <row r="2029" ht="15" customHeight="1" hidden="1"/>
    <row r="2030" ht="15" customHeight="1" hidden="1"/>
    <row r="2031" ht="15" customHeight="1" hidden="1"/>
    <row r="2032" ht="15" customHeight="1" hidden="1"/>
    <row r="2033" ht="15" customHeight="1" hidden="1"/>
    <row r="2034" ht="15" customHeight="1" hidden="1"/>
    <row r="2035" ht="15" customHeight="1" hidden="1"/>
    <row r="2036" ht="15" customHeight="1" hidden="1"/>
    <row r="2037" ht="15" customHeight="1" hidden="1"/>
    <row r="2038" ht="15" customHeight="1" hidden="1"/>
    <row r="2039" ht="15" customHeight="1" hidden="1"/>
    <row r="2040" ht="15" customHeight="1" hidden="1"/>
    <row r="2041" ht="15" customHeight="1" hidden="1"/>
    <row r="2042" ht="15" customHeight="1" hidden="1"/>
    <row r="2043" ht="15" customHeight="1" hidden="1"/>
    <row r="2044" ht="15" customHeight="1" hidden="1"/>
    <row r="2045" ht="15" customHeight="1" hidden="1"/>
    <row r="2046" ht="15" customHeight="1" hidden="1"/>
    <row r="2047" ht="15" customHeight="1" hidden="1"/>
    <row r="2048" ht="15" customHeight="1" hidden="1"/>
    <row r="2049" ht="15" customHeight="1" hidden="1"/>
    <row r="2050" ht="15" customHeight="1" hidden="1"/>
    <row r="2051" ht="15" customHeight="1" hidden="1"/>
    <row r="2052" ht="15" customHeight="1" hidden="1"/>
    <row r="2053" ht="15" customHeight="1" hidden="1"/>
    <row r="2054" ht="15" customHeight="1" hidden="1"/>
    <row r="2055" ht="15" customHeight="1" hidden="1"/>
    <row r="2056" ht="15" customHeight="1" hidden="1"/>
    <row r="2057" ht="15" customHeight="1" hidden="1"/>
    <row r="2058" ht="15" customHeight="1" hidden="1"/>
    <row r="2059" ht="15" customHeight="1" hidden="1"/>
    <row r="2060" ht="15" customHeight="1" hidden="1"/>
    <row r="2061" ht="15" customHeight="1" hidden="1"/>
    <row r="2062" ht="15" customHeight="1" hidden="1"/>
    <row r="2063" ht="15" customHeight="1" hidden="1"/>
    <row r="2064" ht="15" customHeight="1" hidden="1"/>
    <row r="2065" ht="15" customHeight="1" hidden="1"/>
    <row r="2066" ht="15" customHeight="1" hidden="1"/>
    <row r="2067" ht="15" customHeight="1" hidden="1"/>
    <row r="2068" ht="15" customHeight="1" hidden="1"/>
    <row r="2069" ht="15" customHeight="1" hidden="1"/>
    <row r="2070" ht="15" customHeight="1" hidden="1"/>
    <row r="2071" ht="15" customHeight="1" hidden="1"/>
    <row r="2072" ht="15" customHeight="1" hidden="1"/>
    <row r="2073" ht="15" customHeight="1" hidden="1"/>
    <row r="2074" ht="15" customHeight="1" hidden="1"/>
    <row r="2075" ht="15" customHeight="1" hidden="1"/>
    <row r="2076" ht="15" customHeight="1" hidden="1"/>
    <row r="2077" ht="15" customHeight="1" hidden="1"/>
    <row r="2078" ht="15" customHeight="1" hidden="1"/>
    <row r="2079" ht="15" customHeight="1" hidden="1"/>
    <row r="2080" ht="15" customHeight="1" hidden="1"/>
    <row r="2081" ht="15" customHeight="1" hidden="1"/>
    <row r="2082" ht="15" customHeight="1" hidden="1"/>
    <row r="2083" ht="15" customHeight="1" hidden="1"/>
    <row r="2084" ht="15" customHeight="1" hidden="1"/>
    <row r="2085" ht="15" customHeight="1" hidden="1"/>
    <row r="2086" ht="15" customHeight="1" hidden="1"/>
    <row r="2087" ht="15" customHeight="1" hidden="1"/>
    <row r="2088" ht="15" customHeight="1" hidden="1"/>
    <row r="2089" ht="15" customHeight="1" hidden="1"/>
    <row r="2090" ht="15" customHeight="1" hidden="1"/>
    <row r="2091" ht="15" customHeight="1" hidden="1"/>
    <row r="2092" ht="15" customHeight="1" hidden="1"/>
    <row r="2093" ht="15" customHeight="1" hidden="1"/>
    <row r="2094" ht="15" customHeight="1" hidden="1"/>
    <row r="2095" ht="15" customHeight="1" hidden="1"/>
    <row r="2096" ht="15" customHeight="1" hidden="1"/>
    <row r="2097" ht="15" customHeight="1" hidden="1"/>
    <row r="2098" ht="15" customHeight="1" hidden="1"/>
    <row r="2099" ht="15" customHeight="1" hidden="1"/>
    <row r="2100" ht="15" customHeight="1" hidden="1"/>
    <row r="2101" ht="15" customHeight="1" hidden="1"/>
    <row r="2102" ht="15" customHeight="1" hidden="1"/>
    <row r="2103" ht="15" customHeight="1" hidden="1"/>
    <row r="2104" ht="15" customHeight="1" hidden="1"/>
    <row r="2105" ht="15" customHeight="1" hidden="1"/>
    <row r="2106" ht="15" customHeight="1" hidden="1"/>
    <row r="2107" ht="15" customHeight="1" hidden="1"/>
    <row r="2108" ht="15" customHeight="1" hidden="1"/>
    <row r="2109" ht="15" customHeight="1" hidden="1"/>
    <row r="2110" ht="15" customHeight="1" hidden="1"/>
    <row r="2111" ht="15" customHeight="1" hidden="1"/>
    <row r="2112" ht="15" customHeight="1" hidden="1"/>
    <row r="2113" ht="15" customHeight="1" hidden="1"/>
    <row r="2114" ht="15" customHeight="1" hidden="1"/>
    <row r="2115" ht="15" customHeight="1" hidden="1"/>
    <row r="2116" ht="15" customHeight="1" hidden="1"/>
    <row r="2117" ht="15" customHeight="1" hidden="1"/>
    <row r="2118" ht="15" customHeight="1" hidden="1"/>
    <row r="2119" ht="15" customHeight="1" hidden="1"/>
    <row r="2120" ht="15" customHeight="1" hidden="1"/>
    <row r="2121" ht="15" customHeight="1" hidden="1"/>
    <row r="2122" ht="15" customHeight="1" hidden="1"/>
    <row r="2123" ht="15" customHeight="1" hidden="1"/>
    <row r="2124" ht="15" customHeight="1" hidden="1"/>
    <row r="2125" ht="15" customHeight="1" hidden="1"/>
    <row r="2126" ht="15" customHeight="1" hidden="1"/>
    <row r="2127" ht="15" customHeight="1" hidden="1"/>
    <row r="2128" ht="15" customHeight="1" hidden="1"/>
    <row r="2129" ht="15" customHeight="1" hidden="1"/>
    <row r="2130" ht="15" customHeight="1" hidden="1"/>
    <row r="2131" ht="15" customHeight="1" hidden="1"/>
    <row r="2132" ht="15" customHeight="1" hidden="1"/>
    <row r="2133" ht="15" customHeight="1" hidden="1"/>
    <row r="2134" ht="15" customHeight="1" hidden="1"/>
    <row r="2135" ht="15" customHeight="1" hidden="1"/>
    <row r="2136" ht="15" customHeight="1" hidden="1"/>
    <row r="2137" ht="15" customHeight="1" hidden="1"/>
    <row r="2138" ht="15" customHeight="1" hidden="1"/>
    <row r="2139" ht="15" customHeight="1" hidden="1"/>
    <row r="2140" ht="15" customHeight="1" hidden="1"/>
    <row r="2141" ht="15" customHeight="1" hidden="1"/>
    <row r="2142" ht="15" customHeight="1" hidden="1"/>
    <row r="2143" ht="15" customHeight="1" hidden="1"/>
    <row r="2144" ht="15" customHeight="1" hidden="1"/>
    <row r="2145" ht="15" customHeight="1" hidden="1"/>
    <row r="2146" ht="15" customHeight="1" hidden="1"/>
    <row r="2147" ht="15" customHeight="1" hidden="1"/>
    <row r="2148" ht="15" customHeight="1" hidden="1"/>
    <row r="2149" ht="15" customHeight="1" hidden="1"/>
    <row r="2150" ht="15" customHeight="1" hidden="1"/>
    <row r="2151" ht="15" customHeight="1" hidden="1"/>
    <row r="2152" ht="15" customHeight="1" hidden="1"/>
    <row r="2153" ht="15" customHeight="1" hidden="1"/>
    <row r="2154" ht="15" customHeight="1" hidden="1"/>
    <row r="2155" ht="15" customHeight="1" hidden="1"/>
    <row r="2156" ht="15" customHeight="1" hidden="1"/>
    <row r="2157" ht="15" customHeight="1" hidden="1"/>
    <row r="2158" ht="15" customHeight="1" hidden="1"/>
    <row r="2159" ht="15" customHeight="1" hidden="1"/>
    <row r="2160" ht="15" customHeight="1" hidden="1"/>
    <row r="2161" ht="15" customHeight="1" hidden="1"/>
    <row r="2162" ht="15" customHeight="1" hidden="1"/>
    <row r="2163" ht="15" customHeight="1" hidden="1"/>
    <row r="2164" ht="15" customHeight="1" hidden="1"/>
    <row r="2165" ht="15" customHeight="1" hidden="1"/>
    <row r="2166" ht="15" customHeight="1" hidden="1"/>
    <row r="2167" ht="15" customHeight="1" hidden="1"/>
    <row r="2168" ht="15" customHeight="1" hidden="1"/>
    <row r="2169" ht="15" customHeight="1" hidden="1"/>
    <row r="2170" ht="15" customHeight="1" hidden="1"/>
    <row r="2171" ht="15" customHeight="1" hidden="1"/>
    <row r="2172" ht="15" customHeight="1" hidden="1"/>
    <row r="2173" ht="15" customHeight="1" hidden="1"/>
    <row r="2174" ht="15" customHeight="1" hidden="1"/>
    <row r="2175" ht="15" customHeight="1" hidden="1"/>
    <row r="2176" ht="15" customHeight="1" hidden="1"/>
    <row r="2177" ht="15" customHeight="1" hidden="1"/>
    <row r="2178" ht="15" customHeight="1" hidden="1"/>
    <row r="2179" ht="15" customHeight="1" hidden="1"/>
    <row r="2180" ht="15" customHeight="1" hidden="1"/>
    <row r="2181" ht="15" customHeight="1" hidden="1"/>
    <row r="2182" ht="15" customHeight="1" hidden="1"/>
    <row r="2183" ht="15" customHeight="1" hidden="1"/>
    <row r="2184" ht="15" customHeight="1" hidden="1"/>
    <row r="2185" ht="15" customHeight="1" hidden="1"/>
    <row r="2186" ht="15" customHeight="1" hidden="1"/>
    <row r="2187" ht="15" customHeight="1" hidden="1"/>
    <row r="2188" ht="15" customHeight="1" hidden="1"/>
    <row r="2189" ht="15" customHeight="1" hidden="1"/>
    <row r="2190" ht="15" customHeight="1" hidden="1"/>
    <row r="2191" ht="15" customHeight="1" hidden="1"/>
    <row r="2192" ht="15" customHeight="1" hidden="1"/>
    <row r="2193" ht="15" customHeight="1" hidden="1"/>
    <row r="2194" ht="15" customHeight="1" hidden="1"/>
    <row r="2195" ht="15" customHeight="1" hidden="1"/>
    <row r="2196" ht="15" customHeight="1" hidden="1"/>
    <row r="2197" ht="15" customHeight="1" hidden="1"/>
    <row r="2198" ht="15" customHeight="1" hidden="1"/>
    <row r="2199" ht="15" customHeight="1" hidden="1"/>
    <row r="2200" ht="15" customHeight="1" hidden="1"/>
    <row r="2201" ht="15" customHeight="1" hidden="1"/>
    <row r="2202" ht="15" customHeight="1" hidden="1"/>
    <row r="2203" ht="15" customHeight="1" hidden="1"/>
    <row r="2204" ht="15" customHeight="1" hidden="1"/>
    <row r="2205" ht="15" customHeight="1" hidden="1"/>
    <row r="2206" ht="15" customHeight="1" hidden="1"/>
    <row r="2207" ht="15" customHeight="1" hidden="1"/>
    <row r="2208" ht="15" customHeight="1" hidden="1"/>
    <row r="2209" ht="15" customHeight="1" hidden="1"/>
    <row r="2210" ht="15" customHeight="1" hidden="1"/>
    <row r="2211" ht="15" customHeight="1" hidden="1"/>
    <row r="2212" ht="15" customHeight="1" hidden="1"/>
    <row r="2213" ht="15" customHeight="1" hidden="1"/>
    <row r="2214" ht="15" customHeight="1" hidden="1"/>
    <row r="2215" ht="15" customHeight="1" hidden="1"/>
    <row r="2216" ht="15" customHeight="1" hidden="1"/>
    <row r="2217" ht="15" customHeight="1" hidden="1"/>
    <row r="2218" ht="15" customHeight="1" hidden="1"/>
    <row r="2219" ht="15" customHeight="1" hidden="1"/>
    <row r="2220" ht="15" customHeight="1" hidden="1"/>
    <row r="2221" ht="15" customHeight="1" hidden="1"/>
    <row r="2222" ht="15" customHeight="1" hidden="1"/>
    <row r="2223" ht="15" customHeight="1" hidden="1"/>
    <row r="2224" ht="15" customHeight="1" hidden="1"/>
    <row r="2225" ht="15" customHeight="1" hidden="1"/>
    <row r="2226" ht="15" customHeight="1" hidden="1"/>
    <row r="2227" ht="15" customHeight="1" hidden="1"/>
    <row r="2228" ht="15" customHeight="1" hidden="1"/>
    <row r="2229" ht="15" customHeight="1" hidden="1"/>
    <row r="2230" ht="15" customHeight="1" hidden="1"/>
    <row r="2231" ht="15" customHeight="1" hidden="1"/>
    <row r="2232" ht="15" customHeight="1" hidden="1"/>
    <row r="2233" ht="15" customHeight="1" hidden="1"/>
    <row r="2234" ht="15" customHeight="1" hidden="1"/>
    <row r="2235" ht="15" customHeight="1" hidden="1"/>
    <row r="2236" ht="15" customHeight="1" hidden="1"/>
    <row r="2237" ht="15" customHeight="1" hidden="1"/>
    <row r="2238" ht="15" customHeight="1" hidden="1"/>
    <row r="2239" ht="15" customHeight="1" hidden="1"/>
    <row r="2240" ht="15" customHeight="1" hidden="1"/>
    <row r="2241" ht="15" customHeight="1" hidden="1"/>
    <row r="2242" ht="15" customHeight="1" hidden="1"/>
    <row r="2243" ht="15" customHeight="1" hidden="1"/>
    <row r="2244" ht="15" customHeight="1" hidden="1"/>
    <row r="2245" ht="15" customHeight="1" hidden="1"/>
    <row r="2246" ht="15" customHeight="1" hidden="1"/>
    <row r="2247" ht="15" customHeight="1" hidden="1"/>
    <row r="2248" ht="15" customHeight="1" hidden="1"/>
    <row r="2249" ht="15" customHeight="1" hidden="1"/>
    <row r="2250" ht="15" customHeight="1" hidden="1"/>
    <row r="2251" ht="15" customHeight="1" hidden="1"/>
    <row r="2252" ht="15" customHeight="1" hidden="1"/>
    <row r="2253" ht="15" customHeight="1" hidden="1"/>
    <row r="2254" ht="15" customHeight="1" hidden="1"/>
    <row r="2255" ht="15" customHeight="1" hidden="1"/>
    <row r="2256" ht="15" customHeight="1" hidden="1"/>
    <row r="2257" ht="15" customHeight="1" hidden="1"/>
    <row r="2258" ht="15" customHeight="1" hidden="1"/>
    <row r="2259" ht="15" customHeight="1" hidden="1"/>
    <row r="2260" ht="15" customHeight="1" hidden="1"/>
    <row r="2261" ht="15" customHeight="1" hidden="1"/>
    <row r="2262" ht="15" customHeight="1" hidden="1"/>
    <row r="2263" ht="15" customHeight="1" hidden="1"/>
    <row r="2264" ht="15" customHeight="1" hidden="1"/>
    <row r="2265" ht="15" customHeight="1" hidden="1"/>
    <row r="2266" ht="15" customHeight="1" hidden="1"/>
    <row r="2267" ht="15" customHeight="1" hidden="1"/>
    <row r="2268" ht="15" customHeight="1" hidden="1"/>
    <row r="2269" ht="15" customHeight="1" hidden="1"/>
    <row r="2270" ht="15" customHeight="1" hidden="1"/>
    <row r="2271" ht="15" customHeight="1" hidden="1"/>
    <row r="2272" ht="15" customHeight="1" hidden="1"/>
    <row r="2273" ht="15" customHeight="1" hidden="1"/>
    <row r="2274" ht="15" customHeight="1" hidden="1"/>
    <row r="2275" ht="15" customHeight="1" hidden="1"/>
    <row r="2276" ht="15" customHeight="1" hidden="1"/>
    <row r="2277" ht="15" customHeight="1" hidden="1"/>
    <row r="2278" ht="15" customHeight="1" hidden="1"/>
    <row r="2279" ht="15" customHeight="1" hidden="1"/>
    <row r="2280" ht="15" customHeight="1" hidden="1"/>
    <row r="2281" ht="15" customHeight="1" hidden="1"/>
    <row r="2282" ht="15" customHeight="1" hidden="1"/>
    <row r="2283" ht="15" customHeight="1" hidden="1"/>
    <row r="2284" ht="15" customHeight="1" hidden="1"/>
    <row r="2285" ht="15" customHeight="1" hidden="1"/>
    <row r="2286" ht="15" customHeight="1" hidden="1"/>
    <row r="2287" ht="15" customHeight="1" hidden="1"/>
    <row r="2288" ht="15" customHeight="1" hidden="1"/>
    <row r="2289" ht="15" customHeight="1" hidden="1"/>
    <row r="2290" ht="15" customHeight="1" hidden="1"/>
    <row r="2291" ht="15" customHeight="1" hidden="1"/>
    <row r="2292" ht="15" customHeight="1" hidden="1"/>
    <row r="2293" ht="15" customHeight="1" hidden="1"/>
    <row r="2294" ht="15" customHeight="1" hidden="1"/>
    <row r="2295" ht="15" customHeight="1" hidden="1"/>
    <row r="2296" ht="15" customHeight="1" hidden="1"/>
    <row r="2297" ht="15" customHeight="1" hidden="1"/>
    <row r="2298" ht="15" customHeight="1" hidden="1"/>
    <row r="2299" ht="15" customHeight="1" hidden="1"/>
    <row r="2300" ht="15" customHeight="1" hidden="1"/>
    <row r="2301" ht="15" customHeight="1" hidden="1"/>
    <row r="2302" ht="15" customHeight="1" hidden="1"/>
    <row r="2303" ht="15" customHeight="1" hidden="1"/>
    <row r="2304" ht="15" customHeight="1" hidden="1"/>
    <row r="2305" ht="15" customHeight="1" hidden="1"/>
    <row r="2306" ht="15" customHeight="1" hidden="1"/>
    <row r="2307" ht="15" customHeight="1" hidden="1"/>
    <row r="2308" ht="15" customHeight="1" hidden="1"/>
    <row r="2309" ht="15" customHeight="1" hidden="1"/>
    <row r="2310" ht="15" customHeight="1" hidden="1"/>
    <row r="2311" ht="15" customHeight="1" hidden="1"/>
    <row r="2312" ht="15" customHeight="1" hidden="1"/>
    <row r="2313" ht="15" customHeight="1" hidden="1"/>
    <row r="2314" ht="15" customHeight="1" hidden="1"/>
    <row r="2315" ht="15" customHeight="1" hidden="1"/>
    <row r="2316" ht="15" customHeight="1" hidden="1"/>
    <row r="2317" ht="15" customHeight="1" hidden="1"/>
    <row r="2318" ht="15" customHeight="1" hidden="1"/>
    <row r="2319" ht="15" customHeight="1" hidden="1"/>
    <row r="2320" ht="15" customHeight="1" hidden="1"/>
    <row r="2321" ht="15" customHeight="1" hidden="1"/>
    <row r="2322" ht="15" customHeight="1" hidden="1"/>
    <row r="2323" ht="15" customHeight="1" hidden="1"/>
    <row r="2324" ht="15" customHeight="1" hidden="1"/>
    <row r="2325" ht="15" customHeight="1" hidden="1"/>
    <row r="2326" ht="15" customHeight="1" hidden="1"/>
    <row r="2327" ht="15" customHeight="1" hidden="1"/>
    <row r="2328" ht="15" customHeight="1" hidden="1"/>
    <row r="2329" ht="15" customHeight="1" hidden="1"/>
    <row r="2330" ht="15" customHeight="1" hidden="1"/>
    <row r="2331" ht="15" customHeight="1" hidden="1"/>
    <row r="2332" ht="15" customHeight="1" hidden="1"/>
    <row r="2333" ht="15" customHeight="1" hidden="1"/>
    <row r="2334" ht="15" customHeight="1" hidden="1"/>
    <row r="2335" ht="15" customHeight="1" hidden="1"/>
    <row r="2336" ht="15" customHeight="1" hidden="1"/>
    <row r="2337" ht="15" customHeight="1" hidden="1"/>
    <row r="2338" ht="15" customHeight="1" hidden="1"/>
    <row r="2339" ht="15" customHeight="1" hidden="1"/>
    <row r="2340" ht="15" customHeight="1" hidden="1"/>
    <row r="2341" ht="15" customHeight="1" hidden="1"/>
    <row r="2342" ht="15" customHeight="1" hidden="1"/>
    <row r="2343" ht="15" customHeight="1" hidden="1"/>
    <row r="2344" ht="15" customHeight="1" hidden="1"/>
    <row r="2345" ht="15" customHeight="1" hidden="1"/>
    <row r="2346" ht="15" customHeight="1" hidden="1"/>
    <row r="2347" ht="15" customHeight="1" hidden="1"/>
    <row r="2348" ht="15" customHeight="1" hidden="1"/>
    <row r="2349" ht="15" customHeight="1" hidden="1"/>
    <row r="2350" ht="15" customHeight="1" hidden="1"/>
    <row r="2351" ht="15" customHeight="1" hidden="1"/>
    <row r="2352" ht="15" customHeight="1" hidden="1"/>
    <row r="2353" ht="15" customHeight="1" hidden="1"/>
    <row r="2354" ht="15" customHeight="1" hidden="1"/>
    <row r="2355" ht="15" customHeight="1" hidden="1"/>
    <row r="2356" ht="15" customHeight="1" hidden="1"/>
    <row r="2357" ht="15" customHeight="1" hidden="1"/>
    <row r="2358" ht="15" customHeight="1" hidden="1"/>
    <row r="2359" ht="15" customHeight="1" hidden="1"/>
    <row r="2360" ht="15" customHeight="1" hidden="1"/>
    <row r="2361" ht="15" customHeight="1" hidden="1"/>
    <row r="2362" ht="15" customHeight="1" hidden="1"/>
    <row r="2363" ht="15" customHeight="1" hidden="1"/>
    <row r="2364" ht="15" customHeight="1" hidden="1"/>
    <row r="2365" ht="15" customHeight="1" hidden="1"/>
    <row r="2366" ht="15" customHeight="1" hidden="1"/>
    <row r="2367" ht="15" customHeight="1" hidden="1"/>
    <row r="2368" ht="15" customHeight="1" hidden="1"/>
    <row r="2369" ht="15" customHeight="1" hidden="1"/>
    <row r="2370" ht="15" customHeight="1" hidden="1"/>
    <row r="2371" ht="15" customHeight="1" hidden="1"/>
    <row r="2372" ht="15" customHeight="1" hidden="1"/>
    <row r="2373" ht="15" customHeight="1" hidden="1"/>
    <row r="2374" ht="15" customHeight="1" hidden="1"/>
    <row r="2375" ht="15" customHeight="1" hidden="1"/>
    <row r="2376" ht="15" customHeight="1" hidden="1"/>
    <row r="2377" ht="15" customHeight="1" hidden="1"/>
    <row r="2378" ht="15" customHeight="1" hidden="1"/>
    <row r="2379" ht="15" customHeight="1" hidden="1"/>
    <row r="2380" ht="15" customHeight="1" hidden="1"/>
    <row r="2381" ht="15" customHeight="1" hidden="1"/>
    <row r="2382" ht="15" customHeight="1" hidden="1"/>
    <row r="2383" ht="15" customHeight="1" hidden="1"/>
    <row r="2384" ht="15" customHeight="1" hidden="1"/>
    <row r="2385" ht="15" customHeight="1" hidden="1"/>
    <row r="2386" ht="15" customHeight="1" hidden="1"/>
    <row r="2387" ht="15" customHeight="1" hidden="1"/>
    <row r="2388" ht="15" customHeight="1" hidden="1"/>
    <row r="2389" ht="15" customHeight="1" hidden="1"/>
    <row r="2390" ht="15" customHeight="1" hidden="1"/>
    <row r="2391" ht="15" customHeight="1" hidden="1"/>
    <row r="2392" ht="15" customHeight="1" hidden="1"/>
    <row r="2393" ht="15" customHeight="1" hidden="1"/>
    <row r="2394" ht="15" customHeight="1" hidden="1"/>
    <row r="2395" ht="15" customHeight="1" hidden="1"/>
    <row r="2396" ht="15" customHeight="1" hidden="1"/>
    <row r="2397" ht="15" customHeight="1" hidden="1"/>
    <row r="2398" ht="15" customHeight="1" hidden="1"/>
    <row r="2399" ht="15" customHeight="1" hidden="1"/>
    <row r="2400" ht="15" customHeight="1" hidden="1"/>
    <row r="2401" ht="15" customHeight="1" hidden="1"/>
    <row r="2402" ht="15" customHeight="1" hidden="1"/>
    <row r="2403" ht="15" customHeight="1" hidden="1"/>
    <row r="2404" ht="15" customHeight="1" hidden="1"/>
    <row r="2405" ht="15" customHeight="1" hidden="1"/>
    <row r="2406" ht="15" customHeight="1" hidden="1"/>
    <row r="2407" ht="15" customHeight="1" hidden="1"/>
    <row r="2408" ht="15" customHeight="1" hidden="1"/>
    <row r="2409" ht="15" customHeight="1" hidden="1"/>
    <row r="2410" ht="15" customHeight="1" hidden="1"/>
    <row r="2411" ht="15" customHeight="1" hidden="1"/>
    <row r="2412" ht="15" customHeight="1" hidden="1"/>
    <row r="2413" ht="15" customHeight="1" hidden="1"/>
    <row r="2414" ht="15" customHeight="1" hidden="1"/>
    <row r="2415" ht="15" customHeight="1" hidden="1"/>
    <row r="2416" ht="15" customHeight="1" hidden="1"/>
    <row r="2417" ht="15" customHeight="1" hidden="1"/>
    <row r="2418" ht="15" customHeight="1" hidden="1"/>
    <row r="2419" ht="15" customHeight="1" hidden="1"/>
    <row r="2420" ht="15" customHeight="1" hidden="1"/>
    <row r="2421" ht="15" customHeight="1" hidden="1"/>
    <row r="2422" ht="15" customHeight="1" hidden="1"/>
    <row r="2423" ht="15" customHeight="1" hidden="1"/>
    <row r="2424" ht="15" customHeight="1" hidden="1"/>
    <row r="2425" ht="15" customHeight="1" hidden="1"/>
    <row r="2426" ht="15" customHeight="1" hidden="1"/>
    <row r="2427" ht="15" customHeight="1" hidden="1"/>
    <row r="2428" ht="15" customHeight="1" hidden="1"/>
    <row r="2429" ht="15" customHeight="1" hidden="1"/>
    <row r="2430" ht="15" customHeight="1" hidden="1"/>
    <row r="2431" ht="15" customHeight="1" hidden="1"/>
    <row r="2432" ht="15" customHeight="1" hidden="1"/>
    <row r="2433" ht="15" customHeight="1" hidden="1"/>
    <row r="2434" ht="15" customHeight="1" hidden="1"/>
    <row r="2435" ht="15" customHeight="1" hidden="1"/>
    <row r="2436" ht="15" customHeight="1" hidden="1"/>
    <row r="2437" ht="15" customHeight="1" hidden="1"/>
    <row r="2438" ht="15" customHeight="1" hidden="1"/>
    <row r="2439" ht="15" customHeight="1" hidden="1"/>
    <row r="2440" ht="15" customHeight="1" hidden="1"/>
    <row r="2441" ht="15" customHeight="1" hidden="1"/>
    <row r="2442" ht="15" customHeight="1" hidden="1"/>
    <row r="2443" ht="15" customHeight="1" hidden="1"/>
    <row r="2444" ht="15" customHeight="1" hidden="1"/>
    <row r="2445" ht="15" customHeight="1" hidden="1"/>
    <row r="2446" ht="15" customHeight="1" hidden="1"/>
    <row r="2447" ht="15" customHeight="1" hidden="1"/>
    <row r="2448" ht="15" customHeight="1" hidden="1"/>
    <row r="2449" ht="15" customHeight="1" hidden="1"/>
    <row r="2450" ht="15" customHeight="1" hidden="1"/>
    <row r="2451" ht="15" customHeight="1" hidden="1"/>
    <row r="2452" ht="15" customHeight="1" hidden="1"/>
    <row r="2453" ht="15" customHeight="1" hidden="1"/>
    <row r="2454" ht="15" customHeight="1" hidden="1"/>
    <row r="2455" ht="15" customHeight="1" hidden="1"/>
    <row r="2456" ht="15" customHeight="1" hidden="1"/>
    <row r="2457" ht="15" customHeight="1" hidden="1"/>
    <row r="2458" ht="15" customHeight="1" hidden="1"/>
    <row r="2459" ht="15" customHeight="1" hidden="1"/>
    <row r="2460" ht="15" customHeight="1" hidden="1"/>
    <row r="2461" ht="15" customHeight="1" hidden="1"/>
    <row r="2462" ht="15" customHeight="1" hidden="1"/>
    <row r="2463" ht="15" customHeight="1" hidden="1"/>
    <row r="2464" ht="15" customHeight="1" hidden="1"/>
    <row r="2465" ht="15" customHeight="1" hidden="1"/>
    <row r="2466" ht="15" customHeight="1" hidden="1"/>
    <row r="2467" ht="15" customHeight="1" hidden="1"/>
    <row r="2468" ht="15" customHeight="1" hidden="1"/>
    <row r="2469" ht="15" customHeight="1" hidden="1"/>
    <row r="2470" ht="15" customHeight="1" hidden="1"/>
    <row r="2471" ht="15" customHeight="1" hidden="1"/>
    <row r="2472" ht="15" customHeight="1" hidden="1"/>
    <row r="2473" ht="15" customHeight="1" hidden="1"/>
    <row r="2474" ht="15" customHeight="1" hidden="1"/>
    <row r="2475" ht="15" customHeight="1" hidden="1"/>
    <row r="2476" ht="15" customHeight="1" hidden="1"/>
    <row r="2477" ht="15" customHeight="1" hidden="1"/>
    <row r="2478" ht="15" customHeight="1" hidden="1"/>
    <row r="2479" ht="15" customHeight="1" hidden="1"/>
    <row r="2480" ht="15" customHeight="1" hidden="1"/>
    <row r="2481" ht="15" customHeight="1" hidden="1"/>
    <row r="2482" ht="15" customHeight="1" hidden="1"/>
    <row r="2483" ht="15" customHeight="1" hidden="1"/>
    <row r="2484" ht="15" customHeight="1" hidden="1"/>
    <row r="2485" ht="15" customHeight="1" hidden="1"/>
    <row r="2486" ht="15" customHeight="1" hidden="1"/>
    <row r="2487" ht="15" customHeight="1" hidden="1"/>
    <row r="2488" ht="15" customHeight="1" hidden="1"/>
    <row r="2489" ht="15" customHeight="1" hidden="1"/>
    <row r="2490" ht="15" customHeight="1" hidden="1"/>
    <row r="2491" ht="15" customHeight="1" hidden="1"/>
    <row r="2492" ht="15" customHeight="1" hidden="1"/>
    <row r="2493" ht="15" customHeight="1" hidden="1"/>
    <row r="2494" ht="15" customHeight="1" hidden="1"/>
    <row r="2495" ht="15" customHeight="1" hidden="1"/>
    <row r="2496" ht="15" customHeight="1" hidden="1"/>
    <row r="2497" ht="15" customHeight="1" hidden="1"/>
    <row r="2498" ht="15" customHeight="1" hidden="1"/>
    <row r="2499" ht="15" customHeight="1" hidden="1"/>
    <row r="2500" ht="15" customHeight="1" hidden="1"/>
    <row r="2501" ht="15" customHeight="1" hidden="1"/>
    <row r="2502" ht="15" customHeight="1" hidden="1"/>
    <row r="2503" ht="15" customHeight="1" hidden="1"/>
    <row r="2504" ht="15" customHeight="1" hidden="1"/>
    <row r="2505" ht="15" customHeight="1" hidden="1"/>
    <row r="2506" ht="15" customHeight="1" hidden="1"/>
  </sheetData>
  <sheetProtection password="F872" sheet="1" objects="1" scenarios="1" formatCells="0" formatColumns="0" formatRows="0" deleteRows="0"/>
  <mergeCells count="384">
    <mergeCell ref="U5:V5"/>
    <mergeCell ref="W5:X5"/>
    <mergeCell ref="Y5:Z5"/>
    <mergeCell ref="AA5:AB5"/>
    <mergeCell ref="AO2:AP4"/>
    <mergeCell ref="AQ2:AR4"/>
    <mergeCell ref="AV2:AW4"/>
    <mergeCell ref="U2:V4"/>
    <mergeCell ref="W2:X4"/>
    <mergeCell ref="Y2:Z4"/>
    <mergeCell ref="AA2:AB4"/>
    <mergeCell ref="AC2:AD4"/>
    <mergeCell ref="AE2:AF4"/>
    <mergeCell ref="AG2:AH4"/>
    <mergeCell ref="AI2:AJ4"/>
    <mergeCell ref="AK2:AL4"/>
    <mergeCell ref="AC5:AD5"/>
    <mergeCell ref="AE5:AF5"/>
    <mergeCell ref="AG5:AH5"/>
    <mergeCell ref="AI5:AJ5"/>
    <mergeCell ref="AK5:AL5"/>
    <mergeCell ref="AM2:AN4"/>
    <mergeCell ref="A2:A5"/>
    <mergeCell ref="B2:B5"/>
    <mergeCell ref="C2:C5"/>
    <mergeCell ref="D2:D5"/>
    <mergeCell ref="E2:E5"/>
    <mergeCell ref="F2:F5"/>
    <mergeCell ref="G2:G5"/>
    <mergeCell ref="Q2:R4"/>
    <mergeCell ref="S2:T4"/>
    <mergeCell ref="M5:N5"/>
    <mergeCell ref="O5:P5"/>
    <mergeCell ref="Q5:R5"/>
    <mergeCell ref="S5:T5"/>
    <mergeCell ref="H2:H5"/>
    <mergeCell ref="I2:I5"/>
    <mergeCell ref="J2:J5"/>
    <mergeCell ref="K2:K5"/>
    <mergeCell ref="M2:N4"/>
    <mergeCell ref="O2:P4"/>
    <mergeCell ref="BV2:BW4"/>
    <mergeCell ref="BR1:BW1"/>
    <mergeCell ref="BX1:BZ1"/>
    <mergeCell ref="CA1:CF1"/>
    <mergeCell ref="AS2:AS4"/>
    <mergeCell ref="AT2:AU4"/>
    <mergeCell ref="CA2:CC2"/>
    <mergeCell ref="CD2:CF2"/>
    <mergeCell ref="BL2:BM4"/>
    <mergeCell ref="BN2:BO4"/>
    <mergeCell ref="AZ2:BA4"/>
    <mergeCell ref="BB2:BC4"/>
    <mergeCell ref="BD2:BE4"/>
    <mergeCell ref="BF2:BG4"/>
    <mergeCell ref="BH2:BI4"/>
    <mergeCell ref="BJ2:BK4"/>
    <mergeCell ref="AX2:AY4"/>
    <mergeCell ref="BP2:BQ4"/>
    <mergeCell ref="BR2:BS4"/>
    <mergeCell ref="BT2:BU4"/>
    <mergeCell ref="CG2:CG5"/>
    <mergeCell ref="BX4:BX5"/>
    <mergeCell ref="BY4:BY5"/>
    <mergeCell ref="BZ4:BZ5"/>
    <mergeCell ref="CA4:CA5"/>
    <mergeCell ref="CB4:CB5"/>
    <mergeCell ref="CC4:CC5"/>
    <mergeCell ref="CD4:CD5"/>
    <mergeCell ref="CE4:CE5"/>
    <mergeCell ref="CF4:CF5"/>
    <mergeCell ref="BX2:BZ2"/>
    <mergeCell ref="BR5:BS5"/>
    <mergeCell ref="BT5:BU5"/>
    <mergeCell ref="BV5:BW5"/>
    <mergeCell ref="AZ5:BA5"/>
    <mergeCell ref="BB5:BC5"/>
    <mergeCell ref="BD5:BE5"/>
    <mergeCell ref="BF5:BG5"/>
    <mergeCell ref="BH5:BI5"/>
    <mergeCell ref="BJ5:BK5"/>
    <mergeCell ref="AI206:AJ206"/>
    <mergeCell ref="AK206:AL206"/>
    <mergeCell ref="AM206:AN206"/>
    <mergeCell ref="BL5:BM5"/>
    <mergeCell ref="BN5:BO5"/>
    <mergeCell ref="BP5:BQ5"/>
    <mergeCell ref="AM5:AN5"/>
    <mergeCell ref="AO5:AP5"/>
    <mergeCell ref="AQ5:AR5"/>
    <mergeCell ref="AT5:AU5"/>
    <mergeCell ref="AV5:AW5"/>
    <mergeCell ref="AX5:AY5"/>
    <mergeCell ref="W206:X206"/>
    <mergeCell ref="Y206:Z206"/>
    <mergeCell ref="AA206:AB206"/>
    <mergeCell ref="AC206:AD206"/>
    <mergeCell ref="AE206:AF206"/>
    <mergeCell ref="AG206:AH206"/>
    <mergeCell ref="A206:I206"/>
    <mergeCell ref="M206:N206"/>
    <mergeCell ref="O206:P206"/>
    <mergeCell ref="Q206:R206"/>
    <mergeCell ref="S206:T206"/>
    <mergeCell ref="U206:V206"/>
    <mergeCell ref="CE206:CE209"/>
    <mergeCell ref="CF206:CF209"/>
    <mergeCell ref="CG206:CG209"/>
    <mergeCell ref="BT206:BU206"/>
    <mergeCell ref="BV206:BW206"/>
    <mergeCell ref="BX206:BX209"/>
    <mergeCell ref="BY206:BY209"/>
    <mergeCell ref="BZ206:BZ209"/>
    <mergeCell ref="CA206:CA209"/>
    <mergeCell ref="BT207:BU207"/>
    <mergeCell ref="BV207:BW207"/>
    <mergeCell ref="BT208:BU208"/>
    <mergeCell ref="BV208:BW208"/>
    <mergeCell ref="BT209:BU209"/>
    <mergeCell ref="BV209:BW209"/>
    <mergeCell ref="A207:I207"/>
    <mergeCell ref="M207:N207"/>
    <mergeCell ref="O207:P207"/>
    <mergeCell ref="Q207:R207"/>
    <mergeCell ref="S207:T207"/>
    <mergeCell ref="U207:V207"/>
    <mergeCell ref="CB206:CB209"/>
    <mergeCell ref="CC206:CC209"/>
    <mergeCell ref="CD206:CD209"/>
    <mergeCell ref="BH206:BI206"/>
    <mergeCell ref="BJ206:BK206"/>
    <mergeCell ref="BL206:BM206"/>
    <mergeCell ref="BN206:BO206"/>
    <mergeCell ref="BP206:BQ206"/>
    <mergeCell ref="BR206:BS206"/>
    <mergeCell ref="AV206:AW206"/>
    <mergeCell ref="AX206:AY206"/>
    <mergeCell ref="AZ206:BA206"/>
    <mergeCell ref="BB206:BC206"/>
    <mergeCell ref="BD206:BE206"/>
    <mergeCell ref="BF206:BG206"/>
    <mergeCell ref="AO206:AP206"/>
    <mergeCell ref="AQ206:AR206"/>
    <mergeCell ref="AT206:AU206"/>
    <mergeCell ref="AI207:AJ207"/>
    <mergeCell ref="AK207:AL207"/>
    <mergeCell ref="AM207:AN207"/>
    <mergeCell ref="AO207:AP207"/>
    <mergeCell ref="AQ207:AR207"/>
    <mergeCell ref="AT207:AU207"/>
    <mergeCell ref="W207:X207"/>
    <mergeCell ref="Y207:Z207"/>
    <mergeCell ref="AA207:AB207"/>
    <mergeCell ref="AC207:AD207"/>
    <mergeCell ref="AE207:AF207"/>
    <mergeCell ref="AG207:AH207"/>
    <mergeCell ref="BH207:BI207"/>
    <mergeCell ref="BJ207:BK207"/>
    <mergeCell ref="BL207:BM207"/>
    <mergeCell ref="BN207:BO207"/>
    <mergeCell ref="BP207:BQ207"/>
    <mergeCell ref="BR207:BS207"/>
    <mergeCell ref="AV207:AW207"/>
    <mergeCell ref="AX207:AY207"/>
    <mergeCell ref="AZ207:BA207"/>
    <mergeCell ref="BB207:BC207"/>
    <mergeCell ref="BD207:BE207"/>
    <mergeCell ref="BF207:BG207"/>
    <mergeCell ref="A208:I208"/>
    <mergeCell ref="M208:N208"/>
    <mergeCell ref="O208:P208"/>
    <mergeCell ref="BN208:BO208"/>
    <mergeCell ref="BP208:BQ208"/>
    <mergeCell ref="BR208:BS208"/>
    <mergeCell ref="AV208:AW208"/>
    <mergeCell ref="AX208:AY208"/>
    <mergeCell ref="AZ208:BA208"/>
    <mergeCell ref="BB208:BC208"/>
    <mergeCell ref="BD208:BE208"/>
    <mergeCell ref="BF208:BG208"/>
    <mergeCell ref="Q208:R208"/>
    <mergeCell ref="S208:T208"/>
    <mergeCell ref="U208:V208"/>
    <mergeCell ref="Q209:R209"/>
    <mergeCell ref="S209:T209"/>
    <mergeCell ref="U209:V209"/>
    <mergeCell ref="BH208:BI208"/>
    <mergeCell ref="BJ208:BK208"/>
    <mergeCell ref="BL208:BM208"/>
    <mergeCell ref="AI208:AJ208"/>
    <mergeCell ref="AK208:AL208"/>
    <mergeCell ref="AM208:AN208"/>
    <mergeCell ref="AO208:AP208"/>
    <mergeCell ref="AQ208:AR208"/>
    <mergeCell ref="AT208:AU208"/>
    <mergeCell ref="W208:X208"/>
    <mergeCell ref="Y208:Z208"/>
    <mergeCell ref="AA208:AB208"/>
    <mergeCell ref="AC208:AD208"/>
    <mergeCell ref="AE208:AF208"/>
    <mergeCell ref="AG208:AH208"/>
    <mergeCell ref="BJ209:BK209"/>
    <mergeCell ref="BL209:BM209"/>
    <mergeCell ref="A210:I210"/>
    <mergeCell ref="A211:I211"/>
    <mergeCell ref="M211:P211"/>
    <mergeCell ref="Q211:T211"/>
    <mergeCell ref="U211:X211"/>
    <mergeCell ref="Y211:AB211"/>
    <mergeCell ref="AC211:AF211"/>
    <mergeCell ref="AG211:AJ211"/>
    <mergeCell ref="BH209:BI209"/>
    <mergeCell ref="AI209:AJ209"/>
    <mergeCell ref="AK209:AL209"/>
    <mergeCell ref="AM209:AN209"/>
    <mergeCell ref="AO209:AP209"/>
    <mergeCell ref="AQ209:AR209"/>
    <mergeCell ref="AT209:AU209"/>
    <mergeCell ref="W209:X209"/>
    <mergeCell ref="Y209:Z209"/>
    <mergeCell ref="AA209:AB209"/>
    <mergeCell ref="AC209:AD209"/>
    <mergeCell ref="AE209:AF209"/>
    <mergeCell ref="AG209:AH209"/>
    <mergeCell ref="A209:I209"/>
    <mergeCell ref="M209:N209"/>
    <mergeCell ref="O209:P209"/>
    <mergeCell ref="BN209:BO209"/>
    <mergeCell ref="BP209:BQ209"/>
    <mergeCell ref="BR209:BS209"/>
    <mergeCell ref="AV209:AW209"/>
    <mergeCell ref="AX209:AY209"/>
    <mergeCell ref="AZ209:BA209"/>
    <mergeCell ref="BB209:BC209"/>
    <mergeCell ref="BD209:BE209"/>
    <mergeCell ref="BF209:BG209"/>
    <mergeCell ref="BM211:BR211"/>
    <mergeCell ref="BS211:BW211"/>
    <mergeCell ref="BX211:CG211"/>
    <mergeCell ref="O212:P212"/>
    <mergeCell ref="S212:T212"/>
    <mergeCell ref="W212:X212"/>
    <mergeCell ref="AA212:AB212"/>
    <mergeCell ref="AE212:AF212"/>
    <mergeCell ref="AI212:AJ212"/>
    <mergeCell ref="AM212:AN212"/>
    <mergeCell ref="AK211:AN211"/>
    <mergeCell ref="AO211:AR211"/>
    <mergeCell ref="AT211:AW211"/>
    <mergeCell ref="AX211:AZ211"/>
    <mergeCell ref="BA211:BF211"/>
    <mergeCell ref="BG211:BL211"/>
    <mergeCell ref="BX212:CG212"/>
    <mergeCell ref="BI212:BJ212"/>
    <mergeCell ref="BK212:BL212"/>
    <mergeCell ref="BM212:BN212"/>
    <mergeCell ref="BO212:BP212"/>
    <mergeCell ref="BQ212:BR212"/>
    <mergeCell ref="BS212:BW212"/>
    <mergeCell ref="AQ212:AR212"/>
    <mergeCell ref="O213:P213"/>
    <mergeCell ref="S213:T213"/>
    <mergeCell ref="W213:X213"/>
    <mergeCell ref="AA213:AB213"/>
    <mergeCell ref="AE213:AF213"/>
    <mergeCell ref="AI213:AJ213"/>
    <mergeCell ref="AM213:AN213"/>
    <mergeCell ref="AQ213:AR213"/>
    <mergeCell ref="AV213:AW213"/>
    <mergeCell ref="AV212:AW212"/>
    <mergeCell ref="BA212:BB212"/>
    <mergeCell ref="BC212:BD212"/>
    <mergeCell ref="BE212:BF212"/>
    <mergeCell ref="BG212:BH212"/>
    <mergeCell ref="BM213:BN213"/>
    <mergeCell ref="BO213:BP213"/>
    <mergeCell ref="BQ213:BR213"/>
    <mergeCell ref="BS213:BW213"/>
    <mergeCell ref="BX213:CG213"/>
    <mergeCell ref="BA214:BB214"/>
    <mergeCell ref="BE214:BF214"/>
    <mergeCell ref="BG214:BH214"/>
    <mergeCell ref="BA213:BB213"/>
    <mergeCell ref="BC213:BD213"/>
    <mergeCell ref="BE213:BF213"/>
    <mergeCell ref="BG213:BH213"/>
    <mergeCell ref="BI213:BJ213"/>
    <mergeCell ref="BK213:BL213"/>
    <mergeCell ref="M215:N215"/>
    <mergeCell ref="O215:P215"/>
    <mergeCell ref="Q215:R215"/>
    <mergeCell ref="S215:T215"/>
    <mergeCell ref="U215:V215"/>
    <mergeCell ref="W215:X215"/>
    <mergeCell ref="Y215:Z215"/>
    <mergeCell ref="AA215:AB215"/>
    <mergeCell ref="AC215:AD215"/>
    <mergeCell ref="AE215:AF215"/>
    <mergeCell ref="AG215:AH215"/>
    <mergeCell ref="AI215:AJ215"/>
    <mergeCell ref="AK215:AL215"/>
    <mergeCell ref="AM215:AN215"/>
    <mergeCell ref="AO215:AP215"/>
    <mergeCell ref="AQ215:AR215"/>
    <mergeCell ref="AT215:AU215"/>
    <mergeCell ref="AV215:AW215"/>
    <mergeCell ref="AX215:AY215"/>
    <mergeCell ref="AZ215:BA215"/>
    <mergeCell ref="BB215:BC215"/>
    <mergeCell ref="BD215:BE215"/>
    <mergeCell ref="BF215:BG215"/>
    <mergeCell ref="BH215:BI215"/>
    <mergeCell ref="BJ215:BK215"/>
    <mergeCell ref="BL215:BM215"/>
    <mergeCell ref="BN215:BO215"/>
    <mergeCell ref="BP215:BQ215"/>
    <mergeCell ref="BR215:BS215"/>
    <mergeCell ref="BT215:BU215"/>
    <mergeCell ref="BV215:BW215"/>
    <mergeCell ref="BX215:BY215"/>
    <mergeCell ref="M216:N216"/>
    <mergeCell ref="O216:P216"/>
    <mergeCell ref="Q216:R216"/>
    <mergeCell ref="S216:T216"/>
    <mergeCell ref="U216:V216"/>
    <mergeCell ref="W216:X216"/>
    <mergeCell ref="Y216:Z216"/>
    <mergeCell ref="AA216:AB216"/>
    <mergeCell ref="AC216:AD216"/>
    <mergeCell ref="AE216:AF216"/>
    <mergeCell ref="AG216:AH216"/>
    <mergeCell ref="AI216:AJ216"/>
    <mergeCell ref="AK216:AL216"/>
    <mergeCell ref="AM216:AN216"/>
    <mergeCell ref="AO216:AP216"/>
    <mergeCell ref="AQ216:AR216"/>
    <mergeCell ref="AT216:AU216"/>
    <mergeCell ref="AV216:AW216"/>
    <mergeCell ref="AX216:AY216"/>
    <mergeCell ref="AZ216:BA216"/>
    <mergeCell ref="BB216:BC216"/>
    <mergeCell ref="BD216:BE216"/>
    <mergeCell ref="BF216:BG216"/>
    <mergeCell ref="BH216:BI216"/>
    <mergeCell ref="BJ216:BK216"/>
    <mergeCell ref="BL216:BM216"/>
    <mergeCell ref="BN216:BO216"/>
    <mergeCell ref="BP216:BQ216"/>
    <mergeCell ref="BR216:BS216"/>
    <mergeCell ref="BT216:BU216"/>
    <mergeCell ref="BV216:BW216"/>
    <mergeCell ref="BX216:BY216"/>
    <mergeCell ref="M217:N217"/>
    <mergeCell ref="O217:P217"/>
    <mergeCell ref="Q217:R217"/>
    <mergeCell ref="S217:T217"/>
    <mergeCell ref="U217:V217"/>
    <mergeCell ref="W217:X217"/>
    <mergeCell ref="Y217:Z217"/>
    <mergeCell ref="AA217:AB217"/>
    <mergeCell ref="AC217:AD217"/>
    <mergeCell ref="AE217:AF217"/>
    <mergeCell ref="AG217:AH217"/>
    <mergeCell ref="AI217:AJ217"/>
    <mergeCell ref="AK217:AL217"/>
    <mergeCell ref="AM217:AN217"/>
    <mergeCell ref="AO217:AP217"/>
    <mergeCell ref="AQ217:AR217"/>
    <mergeCell ref="AT217:AU217"/>
    <mergeCell ref="AV217:AW217"/>
    <mergeCell ref="AX217:AY217"/>
    <mergeCell ref="AZ217:BA217"/>
    <mergeCell ref="BT217:BU217"/>
    <mergeCell ref="BV217:BW217"/>
    <mergeCell ref="BX217:BY217"/>
    <mergeCell ref="BB217:BC217"/>
    <mergeCell ref="BD217:BE217"/>
    <mergeCell ref="BF217:BG217"/>
    <mergeCell ref="BH217:BI217"/>
    <mergeCell ref="BJ217:BK217"/>
    <mergeCell ref="BL217:BM217"/>
    <mergeCell ref="BN217:BO217"/>
    <mergeCell ref="BP217:BQ217"/>
    <mergeCell ref="BR217:BS217"/>
  </mergeCells>
  <conditionalFormatting sqref="M5:AR205">
    <cfRule type="expression" priority="6" dxfId="4">
      <formula>L$5="SUN"</formula>
    </cfRule>
    <cfRule type="expression" priority="7" dxfId="4">
      <formula>M$5="SUN"</formula>
    </cfRule>
  </conditionalFormatting>
  <conditionalFormatting sqref="AT5:BW205">
    <cfRule type="expression" priority="2" dxfId="13">
      <formula>AT$5="SUN"</formula>
    </cfRule>
    <cfRule type="expression" priority="3" dxfId="4">
      <formula>AS$5="SUN"</formula>
    </cfRule>
  </conditionalFormatting>
  <conditionalFormatting sqref="M6:BW205">
    <cfRule type="expression" priority="1" dxfId="10">
      <formula>M$6="H"</formula>
    </cfRule>
  </conditionalFormatting>
  <conditionalFormatting sqref="M6:BW205">
    <cfRule type="containsText" priority="4" dxfId="1" operator="containsText" text="L">
      <formula>NOT(ISERROR(SEARCH("L",M6)))</formula>
    </cfRule>
    <cfRule type="containsText" priority="5" dxfId="0" operator="containsText" text="A">
      <formula>NOT(ISERROR(SEARCH("A",M6)))</formula>
    </cfRule>
  </conditionalFormatting>
  <dataValidations count="2">
    <dataValidation type="list" allowBlank="1" showInputMessage="1" showErrorMessage="1" promptTitle="उपस्थिति" prompt="आप 62 से  ज्यादा के नंबर नहीं लिख सकते" sqref="M6:AR205 AT6:BW205">
      <formula1>"S,A,L,H,1,2,3,4,5,6,7,8,9,10,11,12,13,14,15,16,17,18,19,20,21,22,23,24,25,26,27,28,29,30,31,32,33,34,35,36,37,38,39,40,41,42,43,44,45,46,47,48,49,50,51,52,53,54,55,56,57,58,59,60,61,62"</formula1>
    </dataValidation>
    <dataValidation type="list" allowBlank="1" showInputMessage="1" showErrorMessage="1" sqref="CI2:CJ2">
      <formula1>$CH$4:$CH$68</formula1>
    </dataValidation>
  </dataValidations>
  <printOptions horizontalCentered="1"/>
  <pageMargins left="0.118110236220472" right="0.118110236220472" top="0.196850393700787" bottom="0.118110236220472" header="0" footer="0"/>
  <pageSetup orientation="landscape" pageOrder="overThenDown" paperSize="9" scale="16" r:id="rId3"/>
  <rowBreaks count="4" manualBreakCount="4">
    <brk id="51" max="84" man="1"/>
    <brk id="97" max="84" man="1"/>
    <brk id="140" max="84" man="1"/>
    <brk id="180" max="84" man="1"/>
  </rowBreaks>
  <colBreaks count="1" manualBreakCount="1">
    <brk id="44" max="212" man="1"/>
  </colBreaks>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pageSetUpPr fitToPage="1"/>
  </sheetPr>
  <dimension ref="A1:CP223"/>
  <sheetViews>
    <sheetView showGridLines="0" workbookViewId="0" topLeftCell="A1">
      <pane xSplit="12" ySplit="5" topLeftCell="AS202" activePane="bottomRight" state="frozen"/>
      <selection pane="topLeft" activeCell="A1" sqref="A1"/>
      <selection pane="bottomLeft" activeCell="A6" sqref="A6"/>
      <selection pane="topRight" activeCell="M1" sqref="M1"/>
      <selection pane="bottomRight" activeCell="BP218" sqref="BP218"/>
    </sheetView>
  </sheetViews>
  <sheetFormatPr defaultColWidth="0" defaultRowHeight="15" customHeight="1" zeroHeight="1"/>
  <cols>
    <col min="1" max="1" width="7.14285714285714" style="271" customWidth="1"/>
    <col min="2" max="3" width="3.71428571428571" style="324" hidden="1" customWidth="1"/>
    <col min="4" max="4" width="7.85714285714286" style="324" customWidth="1"/>
    <col min="5" max="5" width="10" style="329" hidden="1" customWidth="1"/>
    <col min="6" max="6" width="9.85714285714286" style="326" hidden="1" customWidth="1"/>
    <col min="7" max="7" width="4.71428571428571" style="324" hidden="1" customWidth="1"/>
    <col min="8" max="8" width="5.57142857142857" style="324" hidden="1" customWidth="1"/>
    <col min="9" max="9" width="31.2857142857143" style="324" customWidth="1"/>
    <col min="10" max="10" width="17.2857142857143" style="324" hidden="1" customWidth="1"/>
    <col min="11" max="11" width="3.14285714285714" style="324" hidden="1" customWidth="1"/>
    <col min="12" max="12" width="3.28571428571429" style="324" hidden="1" customWidth="1"/>
    <col min="13" max="14" width="3.14285714285714" style="324" customWidth="1"/>
    <col min="15" max="45" width="3.14285714285714" style="271" customWidth="1"/>
    <col min="46" max="69" width="3.14285714285714" style="194" customWidth="1"/>
    <col min="70" max="70" width="2.14285714285714" style="194" customWidth="1"/>
    <col min="71" max="71" width="2.42857142857143" style="194" customWidth="1"/>
    <col min="72" max="72" width="3.71428571428571" style="271" customWidth="1"/>
    <col min="73" max="74" width="5.57142857142857" style="271" customWidth="1"/>
    <col min="75" max="75" width="3.71428571428571" style="271" customWidth="1"/>
    <col min="76" max="76" width="5.28571428571429" style="271" customWidth="1"/>
    <col min="77" max="77" width="5.42857142857143" style="328" customWidth="1"/>
    <col min="78" max="78" width="3.28571428571429" style="271" customWidth="1"/>
    <col min="79" max="79" width="3.57142857142857" style="271" customWidth="1"/>
    <col min="80" max="80" width="3.57142857142857" style="328" customWidth="1"/>
    <col min="81" max="81" width="4.14285714285714" style="339" customWidth="1"/>
    <col min="82" max="82" width="6.14285714285714" style="271" hidden="1" customWidth="1"/>
    <col min="83" max="83" width="6.14285714285714" style="271" customWidth="1"/>
    <col min="84" max="84" width="6.14285714285714" style="271" hidden="1" customWidth="1"/>
    <col min="85" max="85" width="15.2857142857143" style="271" hidden="1" customWidth="1"/>
    <col min="86" max="86" width="14.7142857142857" style="271" hidden="1" customWidth="1"/>
    <col min="87" max="87" width="11" style="271" hidden="1" customWidth="1"/>
    <col min="88" max="88" width="11.2857142857143" style="271" hidden="1" customWidth="1"/>
    <col min="89" max="89" width="15" style="271" hidden="1" customWidth="1"/>
    <col min="90" max="90" width="9.57142857142857" style="271" hidden="1" customWidth="1"/>
    <col min="91" max="91" width="12.5714285714286" style="271" hidden="1" customWidth="1"/>
    <col min="92" max="92" width="13.5714285714286" style="271" hidden="1" customWidth="1"/>
    <col min="93" max="93" width="13.8571428571429" style="271" hidden="1" customWidth="1"/>
    <col min="94" max="94" width="11" style="271" hidden="1" customWidth="1"/>
    <col min="95" max="95" width="7.42857142857143" style="194" customWidth="1"/>
    <col min="96" max="101" width="0" style="194" hidden="1" customWidth="1"/>
    <col min="102" max="16384" width="7.42857142857143" style="194" hidden="1"/>
  </cols>
  <sheetData>
    <row r="1" spans="1:94" ht="22.5" customHeight="1">
      <c r="A1" s="238" t="str">
        <f>IF('STUDENT DATA SHEET '!$K$2="HINDI",'STUDENT DATA SHEET '!$A$3,"CLASS")</f>
        <v>कक्षा</v>
      </c>
      <c s="274"/>
      <c s="274"/>
      <c s="274"/>
      <c s="275" t="s">
        <v>86</v>
      </c>
      <c s="275"/>
      <c s="266" t="s">
        <v>87</v>
      </c>
      <c s="274"/>
      <c s="239">
        <f>'STUDENT DATA SHEET '!$C$3</f>
        <v>2</v>
      </c>
      <c s="274"/>
      <c s="274"/>
      <c s="276"/>
      <c s="240" t="str">
        <f>IF('STUDENT DATA SHEET '!$K$2="HINDI",'STUDENT DATA SHEET '!$A$4,"SECTION")</f>
        <v>वर्ग</v>
      </c>
      <c s="274"/>
      <c s="241" t="str">
        <f>IF('STUDENT DATA SHEET '!$I$2="HINDI",'STUDENT DATA SHEET '!$C$4,'STUDENT DATA SHEET '!$C$4)</f>
        <v>A</v>
      </c>
      <c s="277"/>
      <c s="242" t="str">
        <f>IF('STUDENT DATA SHEET '!$K$2="HINDI",'STUDENT DATA SHEET '!$A$5,"STUDENT ATTENDANCE REGISTER")</f>
        <v>छात्र उपस्थिति रजिस्टर</v>
      </c>
      <c s="277"/>
      <c s="278"/>
      <c s="279"/>
      <c s="280"/>
      <c s="279"/>
      <c s="279"/>
      <c s="279"/>
      <c s="279"/>
      <c s="279"/>
      <c s="279"/>
      <c s="281"/>
      <c s="243" t="str">
        <f>'STUDENT DATA SHEET '!C2</f>
        <v>राजकीय उच्च माध्यमिक विद्यालय डसाणा खुर्द</v>
      </c>
      <c s="282"/>
      <c s="282"/>
      <c s="266"/>
      <c s="266"/>
      <c s="266"/>
      <c s="266"/>
      <c s="266"/>
      <c s="266"/>
      <c s="266"/>
      <c s="266"/>
      <c s="266"/>
      <c s="266"/>
      <c s="266"/>
      <c s="266"/>
      <c s="266"/>
      <c s="266"/>
      <c s="283"/>
      <c s="283"/>
      <c s="282"/>
      <c s="283"/>
      <c s="283"/>
      <c s="283"/>
      <c s="283"/>
      <c s="240" t="str">
        <f>IF('STUDENT DATA SHEET '!$K$2="HINDI",'STUDENT DATA SHEET '!$F$3,'STUDENT DATA SHEET '!$F$4)</f>
        <v xml:space="preserve">कक्षाध्यापक  </v>
      </c>
      <c s="283"/>
      <c s="283"/>
      <c s="284"/>
      <c s="283"/>
      <c s="283"/>
      <c s="283"/>
      <c s="244" t="str">
        <f>IF('STUDENT DATA SHEET '!$K$2="HINDI",'STUDENT DATA SHEET '!$H$3,'STUDENT DATA SHEET '!$H$4)</f>
        <v xml:space="preserve">भागीरथ मल </v>
      </c>
      <c s="285"/>
      <c s="285"/>
      <c s="285"/>
      <c s="285"/>
      <c s="285"/>
      <c s="285"/>
      <c s="285"/>
      <c s="285"/>
      <c s="283"/>
      <c s="283"/>
      <c s="283"/>
      <c s="529">
        <f>M2</f>
        <v>45689</v>
      </c>
      <c s="529"/>
      <c s="529"/>
      <c s="530">
        <f>M2</f>
        <v>45689</v>
      </c>
      <c s="530"/>
      <c s="530"/>
      <c s="530"/>
      <c s="530"/>
      <c s="530"/>
      <c s="338"/>
      <c s="273"/>
      <c s="273"/>
      <c s="273"/>
      <c s="273"/>
      <c s="273"/>
      <c s="287" t="s">
        <v>136</v>
      </c>
      <c s="287" t="s">
        <v>140</v>
      </c>
      <c s="287" t="s">
        <v>141</v>
      </c>
      <c s="288"/>
      <c s="273"/>
      <c r="CO1" s="273"/>
      <c s="273"/>
    </row>
    <row r="2" spans="1:94" ht="12.75" customHeight="1">
      <c r="A2" s="633" t="s">
        <v>85</v>
      </c>
      <c s="408" t="s">
        <v>2</v>
      </c>
      <c s="408" t="s">
        <v>3</v>
      </c>
      <c s="408" t="s">
        <v>79</v>
      </c>
      <c s="634" t="s">
        <v>5</v>
      </c>
      <c s="635" t="s">
        <v>80</v>
      </c>
      <c s="408" t="s">
        <v>9</v>
      </c>
      <c s="408" t="s">
        <v>11</v>
      </c>
      <c s="408" t="s">
        <v>6</v>
      </c>
      <c s="408" t="s">
        <v>7</v>
      </c>
      <c s="408" t="s">
        <v>8</v>
      </c>
      <c s="289"/>
      <c s="579">
        <v>45689</v>
      </c>
      <c s="579"/>
      <c s="501">
        <f>M2+1</f>
        <v>45690</v>
      </c>
      <c s="501"/>
      <c s="501">
        <f>O2+1</f>
        <v>45691</v>
      </c>
      <c s="501"/>
      <c s="501">
        <f>Q2+1</f>
        <v>45692</v>
      </c>
      <c s="501"/>
      <c s="501">
        <f>S2+1</f>
        <v>45693</v>
      </c>
      <c s="501"/>
      <c s="501">
        <f>U2+1</f>
        <v>45694</v>
      </c>
      <c s="501"/>
      <c s="501">
        <f>W2+1</f>
        <v>45695</v>
      </c>
      <c s="501"/>
      <c s="514">
        <f>Y2+1</f>
        <v>45696</v>
      </c>
      <c s="515"/>
      <c s="501">
        <f>AA2+1</f>
        <v>45697</v>
      </c>
      <c s="501"/>
      <c s="501">
        <f>AC2+1</f>
        <v>45698</v>
      </c>
      <c s="501"/>
      <c s="501">
        <f>AE2+1</f>
        <v>45699</v>
      </c>
      <c s="501"/>
      <c s="501">
        <f>AG2+1</f>
        <v>45700</v>
      </c>
      <c s="501"/>
      <c s="501">
        <f>AI2+1</f>
        <v>45701</v>
      </c>
      <c s="501"/>
      <c s="501">
        <f>AK2+1</f>
        <v>45702</v>
      </c>
      <c s="501"/>
      <c s="501">
        <f>AM2+1</f>
        <v>45703</v>
      </c>
      <c s="501"/>
      <c s="501">
        <f>AO2+1</f>
        <v>45704</v>
      </c>
      <c s="501"/>
      <c s="446" t="str">
        <f>IF('STUDENT DATA SHEET '!$K$2="HINDI","क्र.संख्या","S.NO.")</f>
        <v>क्र.संख्या</v>
      </c>
      <c s="501">
        <f>AQ2+1</f>
        <v>45705</v>
      </c>
      <c s="501"/>
      <c s="501">
        <f>AT2+1</f>
        <v>45706</v>
      </c>
      <c s="501"/>
      <c s="501">
        <f>AV2+1</f>
        <v>45707</v>
      </c>
      <c s="501"/>
      <c s="531">
        <f>AX2+1</f>
        <v>45708</v>
      </c>
      <c s="531"/>
      <c s="501">
        <f>AZ2+1</f>
        <v>45709</v>
      </c>
      <c s="501"/>
      <c s="501">
        <f>BB2+1</f>
        <v>45710</v>
      </c>
      <c s="501"/>
      <c s="501">
        <f t="shared" si="0" ref="BF2">BD2+1</f>
        <v>45711</v>
      </c>
      <c s="501"/>
      <c s="501">
        <f t="shared" si="1" ref="BH2">BF2+1</f>
        <v>45712</v>
      </c>
      <c s="501"/>
      <c s="501">
        <f t="shared" si="2" ref="BJ2">BH2+1</f>
        <v>45713</v>
      </c>
      <c s="501"/>
      <c s="501">
        <f t="shared" si="3" ref="BL2">BJ2+1</f>
        <v>45714</v>
      </c>
      <c s="501"/>
      <c s="501">
        <f t="shared" si="4" ref="BN2">BL2+1</f>
        <v>45715</v>
      </c>
      <c s="501"/>
      <c s="501">
        <f t="shared" si="5" ref="BP2">BN2+1</f>
        <v>45716</v>
      </c>
      <c s="501"/>
      <c s="514">
        <f t="shared" si="6" ref="BR2">BP2+1</f>
        <v>45717</v>
      </c>
      <c s="515"/>
      <c s="630" t="s">
        <v>81</v>
      </c>
      <c s="630"/>
      <c s="630"/>
      <c s="630" t="s">
        <v>82</v>
      </c>
      <c s="630"/>
      <c s="632"/>
      <c s="630" t="s">
        <v>83</v>
      </c>
      <c s="630"/>
      <c s="609"/>
      <c s="621" t="s">
        <v>132</v>
      </c>
      <c s="335" t="s">
        <v>143</v>
      </c>
      <c s="291"/>
      <c s="291"/>
      <c s="291"/>
      <c s="291"/>
      <c s="246">
        <f>COUNT(M2:BQ4)</f>
        <v>28</v>
      </c>
      <c s="246">
        <f>SUM(CI2-CI5-CJ5)</f>
        <v>24</v>
      </c>
      <c s="246">
        <f>CJ2*2</f>
        <v>48</v>
      </c>
      <c r="CM2" s="292" t="s">
        <v>137</v>
      </c>
      <c s="291"/>
      <c s="293"/>
      <c s="293"/>
    </row>
    <row r="3" spans="1:94" ht="0.75" customHeight="1">
      <c r="A3" s="633"/>
      <c s="408"/>
      <c s="408"/>
      <c s="408"/>
      <c s="634"/>
      <c s="635"/>
      <c s="408"/>
      <c s="408"/>
      <c s="408"/>
      <c s="408"/>
      <c s="408"/>
      <c s="294"/>
      <c s="579"/>
      <c s="579"/>
      <c s="501"/>
      <c s="501"/>
      <c s="501"/>
      <c s="501"/>
      <c s="501"/>
      <c s="501"/>
      <c s="501"/>
      <c s="501"/>
      <c s="501"/>
      <c s="501"/>
      <c s="501"/>
      <c s="501"/>
      <c s="516"/>
      <c s="517"/>
      <c s="501"/>
      <c s="501"/>
      <c s="501"/>
      <c s="501"/>
      <c s="501"/>
      <c s="501"/>
      <c s="501"/>
      <c s="501"/>
      <c s="501"/>
      <c s="501"/>
      <c s="501"/>
      <c s="501"/>
      <c s="501"/>
      <c s="501"/>
      <c s="501"/>
      <c s="501"/>
      <c s="447"/>
      <c s="501"/>
      <c s="501"/>
      <c s="501"/>
      <c s="501"/>
      <c s="501"/>
      <c s="501"/>
      <c s="531"/>
      <c s="531"/>
      <c s="501"/>
      <c s="501"/>
      <c s="501"/>
      <c s="501"/>
      <c s="501"/>
      <c s="501"/>
      <c s="501"/>
      <c s="501"/>
      <c s="501"/>
      <c s="501"/>
      <c s="501"/>
      <c s="501"/>
      <c s="501"/>
      <c s="501"/>
      <c s="501"/>
      <c s="501"/>
      <c s="516"/>
      <c s="517"/>
      <c s="294"/>
      <c s="294"/>
      <c s="294"/>
      <c s="294"/>
      <c s="294"/>
      <c s="295"/>
      <c s="294"/>
      <c s="294"/>
      <c s="295"/>
      <c s="622"/>
      <c s="272"/>
      <c s="273"/>
      <c s="273"/>
      <c s="273"/>
      <c s="273"/>
      <c s="273"/>
      <c s="273"/>
      <c s="273"/>
      <c s="273"/>
      <c s="273"/>
      <c s="273"/>
      <c s="273"/>
      <c s="273"/>
    </row>
    <row r="4" spans="1:94" ht="18" customHeight="1">
      <c r="A4" s="633"/>
      <c s="408"/>
      <c s="408"/>
      <c s="408"/>
      <c s="634"/>
      <c s="635"/>
      <c s="408"/>
      <c s="408"/>
      <c s="408"/>
      <c s="408"/>
      <c s="408"/>
      <c s="296"/>
      <c s="579"/>
      <c s="579"/>
      <c s="501"/>
      <c s="501"/>
      <c s="501"/>
      <c s="501"/>
      <c s="501"/>
      <c s="501"/>
      <c s="501"/>
      <c s="501"/>
      <c s="501"/>
      <c s="501"/>
      <c s="501"/>
      <c s="501"/>
      <c s="518"/>
      <c s="519"/>
      <c s="501"/>
      <c s="501"/>
      <c s="501"/>
      <c s="501"/>
      <c s="501"/>
      <c s="501"/>
      <c s="501"/>
      <c s="501"/>
      <c s="501"/>
      <c s="501"/>
      <c s="501"/>
      <c s="501"/>
      <c s="501"/>
      <c s="501"/>
      <c s="501"/>
      <c s="501"/>
      <c s="447"/>
      <c s="501"/>
      <c s="501"/>
      <c s="501"/>
      <c s="501"/>
      <c s="501"/>
      <c s="501"/>
      <c s="531"/>
      <c s="531"/>
      <c s="501"/>
      <c s="501"/>
      <c s="501"/>
      <c s="501"/>
      <c s="501"/>
      <c s="501"/>
      <c s="501"/>
      <c s="501"/>
      <c s="501"/>
      <c s="501"/>
      <c s="501"/>
      <c s="501"/>
      <c s="501"/>
      <c s="501"/>
      <c s="501"/>
      <c s="501"/>
      <c s="518"/>
      <c s="519"/>
      <c s="624" t="s">
        <v>99</v>
      </c>
      <c s="624" t="s">
        <v>100</v>
      </c>
      <c s="626" t="s">
        <v>84</v>
      </c>
      <c s="624" t="s">
        <v>99</v>
      </c>
      <c s="624" t="s">
        <v>100</v>
      </c>
      <c s="626" t="s">
        <v>84</v>
      </c>
      <c s="624" t="s">
        <v>99</v>
      </c>
      <c s="624" t="s">
        <v>101</v>
      </c>
      <c s="628" t="s">
        <v>84</v>
      </c>
      <c s="622"/>
      <c s="297" t="s">
        <v>133</v>
      </c>
      <c s="298"/>
      <c s="298"/>
      <c s="298"/>
      <c s="298"/>
      <c s="299" t="s">
        <v>134</v>
      </c>
      <c s="299" t="s">
        <v>135</v>
      </c>
      <c s="298"/>
      <c r="CM4" s="247">
        <f>M2</f>
        <v>45689</v>
      </c>
      <c s="300"/>
      <c s="300"/>
      <c s="300"/>
    </row>
    <row r="5" spans="1:94" ht="18" customHeight="1">
      <c r="A5" s="633"/>
      <c s="408"/>
      <c s="408"/>
      <c s="408"/>
      <c s="634"/>
      <c s="635"/>
      <c s="408"/>
      <c s="408"/>
      <c s="408"/>
      <c s="408"/>
      <c s="408"/>
      <c s="301"/>
      <c s="485" t="str">
        <f>TEXT(M2,"ddd")</f>
        <v>Sat</v>
      </c>
      <c s="485"/>
      <c s="485" t="str">
        <f>TEXT(O2,"ddd")</f>
        <v>Sun</v>
      </c>
      <c s="485"/>
      <c s="485" t="str">
        <f>TEXT(Q2,"ddd")</f>
        <v>Mon</v>
      </c>
      <c s="485"/>
      <c s="485" t="str">
        <f>TEXT(S2,"ddd")</f>
        <v>Tue</v>
      </c>
      <c s="485"/>
      <c s="499" t="str">
        <f>TEXT(U2,"ddd")</f>
        <v>Wed</v>
      </c>
      <c s="500"/>
      <c s="499" t="str">
        <f>TEXT(W2,"ddd")</f>
        <v>Thu</v>
      </c>
      <c s="500"/>
      <c s="499" t="str">
        <f>TEXT(Y2,"ddd")</f>
        <v>Fri</v>
      </c>
      <c s="500"/>
      <c s="499" t="str">
        <f t="shared" si="7" ref="AA5">TEXT(AA2,"ddd")</f>
        <v>Sat</v>
      </c>
      <c s="500"/>
      <c s="499" t="str">
        <f>TEXT(AC2,"ddd")</f>
        <v>Sun</v>
      </c>
      <c s="500"/>
      <c s="499" t="str">
        <f>TEXT(AE2,"ddd")</f>
        <v>Mon</v>
      </c>
      <c s="500"/>
      <c s="485" t="str">
        <f>TEXT(AG2,"ddd")</f>
        <v>Tue</v>
      </c>
      <c s="485"/>
      <c s="485" t="str">
        <f>TEXT(AI2,"ddd")</f>
        <v>Wed</v>
      </c>
      <c s="485"/>
      <c s="485" t="str">
        <f>TEXT(AK2,"ddd")</f>
        <v>Thu</v>
      </c>
      <c s="485"/>
      <c s="485" t="str">
        <f>TEXT(AM2,"ddd")</f>
        <v>Fri</v>
      </c>
      <c s="485"/>
      <c s="485" t="str">
        <f>TEXT(AO2,"ddd")</f>
        <v>Sat</v>
      </c>
      <c s="485"/>
      <c s="485" t="str">
        <f>TEXT(AQ2,"ddd")</f>
        <v>Sun</v>
      </c>
      <c s="485"/>
      <c s="90"/>
      <c s="485" t="str">
        <f>TEXT(AT2,"ddd")</f>
        <v>Mon</v>
      </c>
      <c s="485"/>
      <c s="485" t="str">
        <f>TEXT(AV2,"ddd")</f>
        <v>Tue</v>
      </c>
      <c s="485"/>
      <c s="485" t="str">
        <f>TEXT(AX2,"ddd")</f>
        <v>Wed</v>
      </c>
      <c s="485"/>
      <c s="485" t="str">
        <f>TEXT(AZ2,"ddd")</f>
        <v>Thu</v>
      </c>
      <c s="485"/>
      <c s="485" t="str">
        <f>TEXT(BB2,"ddd")</f>
        <v>Fri</v>
      </c>
      <c s="485"/>
      <c s="485" t="str">
        <f>TEXT(BD2,"ddd")</f>
        <v>Sat</v>
      </c>
      <c s="485"/>
      <c s="485" t="str">
        <f>TEXT(BF2,"ddd")</f>
        <v>Sun</v>
      </c>
      <c s="485"/>
      <c s="485" t="str">
        <f t="shared" si="8" ref="BH5">TEXT(BH2,"ddd")</f>
        <v>Mon</v>
      </c>
      <c s="485"/>
      <c s="485" t="str">
        <f t="shared" si="9" ref="BJ5">TEXT(BJ2,"ddd")</f>
        <v>Tue</v>
      </c>
      <c s="485"/>
      <c s="485" t="str">
        <f t="shared" si="10" ref="BL5">TEXT(BL2,"ddd")</f>
        <v>Wed</v>
      </c>
      <c s="485"/>
      <c s="485" t="str">
        <f t="shared" si="11" ref="BN5">TEXT(BN2,"ddd")</f>
        <v>Thu</v>
      </c>
      <c s="485"/>
      <c s="485" t="str">
        <f t="shared" si="12" ref="BP5">TEXT(BP2,"ddd")</f>
        <v>Fri</v>
      </c>
      <c s="485"/>
      <c s="499" t="str">
        <f>TEXT(BR2,"ddd")</f>
        <v>Sat</v>
      </c>
      <c s="500"/>
      <c s="625"/>
      <c s="625"/>
      <c s="627"/>
      <c s="625"/>
      <c s="625"/>
      <c s="627"/>
      <c s="625"/>
      <c s="625"/>
      <c s="629"/>
      <c s="623"/>
      <c s="245" t="s">
        <v>1</v>
      </c>
      <c s="298"/>
      <c s="298"/>
      <c r="CH5" s="287" t="s">
        <v>142</v>
      </c>
      <c s="248">
        <f>COUNTIF($M$5:$BS$5,"sun")</f>
        <v>4</v>
      </c>
      <c s="248">
        <f>COUNTIF(M6:BS6,"H")/2</f>
        <v>0</v>
      </c>
      <c s="302"/>
      <c r="CP5" s="303"/>
    </row>
    <row r="6" spans="1:94" ht="20.25" customHeight="1">
      <c r="A6" s="249">
        <f>IF(B6="","",_xlfn.AGGREGATE(3,5,$B$6:B6))</f>
        <v>1</v>
      </c>
      <c s="229">
        <f>IFERROR(IF('STUDENT DATA SHEET '!B7="","",'STUDENT DATA SHEET '!B7),"")</f>
        <v>2</v>
      </c>
      <c s="229" t="str">
        <f>IFERROR(IF('STUDENT DATA SHEET '!C7="","",'STUDENT DATA SHEET '!C7),"")</f>
        <v>A</v>
      </c>
      <c s="229">
        <f>IFERROR(IF('STUDENT DATA SHEET '!D7="","",'STUDENT DATA SHEET '!D7),"")</f>
        <v>640</v>
      </c>
      <c s="250" t="str">
        <f>IFERROR(IF('STUDENT DATA SHEET '!E7="","",'STUDENT DATA SHEET '!E7),"")</f>
        <v/>
      </c>
      <c s="251">
        <f>IFERROR(IF('STUDENT DATA SHEET '!F7="","",'STUDENT DATA SHEET '!F7),"")</f>
        <v>42679</v>
      </c>
      <c s="229" t="str">
        <f>IFERROR(IF('STUDENT DATA SHEET '!G7="","",'STUDENT DATA SHEET '!G7),"")</f>
        <v>M</v>
      </c>
      <c s="229" t="str">
        <f>IFERROR(IF('STUDENT DATA SHEET '!H7="","",'STUDENT DATA SHEET '!H7),"")</f>
        <v>SC</v>
      </c>
      <c s="229" t="str">
        <f>IFERROR(UPPER(IF('STUDENT DATA SHEET '!I7="","",'STUDENT DATA SHEET '!I7)),"")</f>
        <v>AKASH</v>
      </c>
      <c s="229" t="str">
        <f>IFERROR(IF('STUDENT DATA SHEET '!J7="","",'STUDENT DATA SHEET '!J7),"")</f>
        <v>Renwtaram Nayak</v>
      </c>
      <c s="229" t="str">
        <f>IFERROR(IF('STUDENT DATA SHEET '!K7="","",'STUDENT DATA SHEET '!K7),"")</f>
        <v>Anju</v>
      </c>
      <c s="229"/>
      <c s="102"/>
      <c s="102"/>
      <c s="102"/>
      <c s="102"/>
      <c s="102"/>
      <c s="102"/>
      <c s="102"/>
      <c s="102"/>
      <c s="102"/>
      <c s="102"/>
      <c s="102"/>
      <c s="102"/>
      <c s="102"/>
      <c s="102"/>
      <c s="102"/>
      <c s="102"/>
      <c s="102"/>
      <c s="102"/>
      <c s="102"/>
      <c s="102"/>
      <c s="102"/>
      <c s="102"/>
      <c s="102"/>
      <c s="102"/>
      <c s="102"/>
      <c s="102"/>
      <c s="102"/>
      <c s="102"/>
      <c s="102"/>
      <c s="102"/>
      <c s="102"/>
      <c s="102"/>
      <c s="89">
        <f>IF(B6="","",_xlfn.AGGREGATE(3,5,$B$6:B6))</f>
        <v>1</v>
      </c>
      <c s="102"/>
      <c s="102"/>
      <c s="102"/>
      <c s="102"/>
      <c s="102"/>
      <c s="102"/>
      <c s="102"/>
      <c s="102"/>
      <c s="102"/>
      <c s="102"/>
      <c s="102"/>
      <c s="102"/>
      <c s="102"/>
      <c s="102"/>
      <c s="102"/>
      <c s="102"/>
      <c s="102"/>
      <c s="102"/>
      <c s="102"/>
      <c s="102"/>
      <c s="102"/>
      <c s="102"/>
      <c s="102"/>
      <c s="102"/>
      <c s="334"/>
      <c s="334"/>
      <c s="252">
        <f t="shared" si="13" ref="BT6:BT37">IFERROR(IF($I6="","",COUNT($M6:$AR6,$AT6:$BS6)),"")</f>
        <v>0</v>
      </c>
      <c s="252">
        <f>IF($I6="","",'JAN 25'!$BZ6)</f>
        <v>14</v>
      </c>
      <c s="253">
        <f t="shared" si="14" ref="BV6:BV37">IF($I6="","",SUM($BT6:$BU6))</f>
        <v>14</v>
      </c>
      <c s="252">
        <f t="shared" si="15" ref="BW6:BW37">IF($I6="","",COUNTIF($M6:$BS6,"A"))</f>
        <v>0</v>
      </c>
      <c s="252">
        <f>IF($I6="","",'JAN 25'!$CC6)</f>
        <v>8</v>
      </c>
      <c s="253">
        <f t="shared" si="16" ref="BY6:BY37">IF($I6="","",SUM($BW6:$BX6))</f>
        <v>8</v>
      </c>
      <c s="252">
        <f t="shared" si="17" ref="BZ6:BZ37">IF($I6="","",COUNTIF($M6:$BS6,"L"))</f>
        <v>0</v>
      </c>
      <c s="252">
        <f>IF($I6="","",'JAN 25'!$CF6)</f>
        <v>0</v>
      </c>
      <c s="253">
        <f t="shared" si="18" ref="CB6:CB37">IF($I6="","",SUM($BZ6:$CA6))</f>
        <v>0</v>
      </c>
      <c s="253"/>
      <c s="245" t="s">
        <v>0</v>
      </c>
      <c s="298"/>
      <c s="298"/>
      <c s="298"/>
      <c s="254">
        <f t="shared" si="19" ref="CH6:CH37">IFERROR(IF($BT6="","",COUNT($M6:$AR6,$AT6:$BQ6)/2),"")</f>
        <v>0</v>
      </c>
      <c s="298"/>
      <c s="298"/>
      <c s="298"/>
      <c r="CP6" s="298"/>
    </row>
    <row r="7" spans="1:94" ht="20.25" customHeight="1">
      <c r="A7" s="249">
        <f>IF(B7="","",_xlfn.AGGREGATE(3,5,$B$6:B7))</f>
        <v>2</v>
      </c>
      <c s="229">
        <f>IFERROR(IF('STUDENT DATA SHEET '!B8="","",'STUDENT DATA SHEET '!B8),"")</f>
        <v>2</v>
      </c>
      <c s="229" t="str">
        <f>IFERROR(IF('STUDENT DATA SHEET '!C8="","",'STUDENT DATA SHEET '!C8),"")</f>
        <v>A</v>
      </c>
      <c s="229">
        <f>IFERROR(IF('STUDENT DATA SHEET '!D8="","",'STUDENT DATA SHEET '!D8),"")</f>
        <v>668</v>
      </c>
      <c s="250">
        <f>IFERROR(IF('STUDENT DATA SHEET '!E8="","",'STUDENT DATA SHEET '!E8),"")</f>
        <v>45129</v>
      </c>
      <c s="251">
        <f>IFERROR(IF('STUDENT DATA SHEET '!F8="","",'STUDENT DATA SHEET '!F8),"")</f>
        <v>42639</v>
      </c>
      <c s="229" t="str">
        <f>IFERROR(IF('STUDENT DATA SHEET '!G8="","",'STUDENT DATA SHEET '!G8),"")</f>
        <v>M</v>
      </c>
      <c s="229" t="str">
        <f>IFERROR(IF('STUDENT DATA SHEET '!H8="","",'STUDENT DATA SHEET '!H8),"")</f>
        <v>OBC</v>
      </c>
      <c s="229" t="str">
        <f>IFERROR(UPPER(IF('STUDENT DATA SHEET '!I8="","",'STUDENT DATA SHEET '!I8)),"")</f>
        <v>BAJRANG DERU</v>
      </c>
      <c s="229" t="str">
        <f>IFERROR(IF('STUDENT DATA SHEET '!J8="","",'STUDENT DATA SHEET '!J8),"")</f>
        <v>Sinjara Ram</v>
      </c>
      <c s="229" t="str">
        <f>IFERROR(IF('STUDENT DATA SHEET '!K8="","",'STUDENT DATA SHEET '!K8),"")</f>
        <v>Parmeshvari</v>
      </c>
      <c s="229"/>
      <c s="102"/>
      <c s="102"/>
      <c s="102"/>
      <c s="102"/>
      <c s="102"/>
      <c s="102"/>
      <c s="102"/>
      <c s="102"/>
      <c s="102"/>
      <c s="102"/>
      <c s="102"/>
      <c s="102"/>
      <c s="102"/>
      <c s="102"/>
      <c s="102"/>
      <c s="102"/>
      <c s="102"/>
      <c s="102"/>
      <c s="102"/>
      <c s="102"/>
      <c s="102"/>
      <c s="102"/>
      <c s="102"/>
      <c s="102"/>
      <c s="102"/>
      <c s="102"/>
      <c s="102"/>
      <c s="102"/>
      <c s="102"/>
      <c s="102"/>
      <c s="102"/>
      <c s="102"/>
      <c s="89">
        <f>IF(B7="","",_xlfn.AGGREGATE(3,5,$B$6:B7))</f>
        <v>2</v>
      </c>
      <c s="102"/>
      <c s="102"/>
      <c s="102"/>
      <c s="102"/>
      <c s="102"/>
      <c s="102"/>
      <c s="102"/>
      <c s="102"/>
      <c s="102"/>
      <c s="102"/>
      <c s="102"/>
      <c s="102"/>
      <c s="102"/>
      <c s="102"/>
      <c s="102"/>
      <c s="102"/>
      <c s="102"/>
      <c s="102"/>
      <c s="102"/>
      <c s="102"/>
      <c s="102"/>
      <c s="102"/>
      <c s="102"/>
      <c s="102"/>
      <c s="334"/>
      <c s="334"/>
      <c s="252">
        <f t="shared" si="13"/>
        <v>0</v>
      </c>
      <c s="252">
        <f>IF($I7="","",'JAN 25'!$BZ7)</f>
        <v>0</v>
      </c>
      <c s="253">
        <f t="shared" si="14"/>
        <v>0</v>
      </c>
      <c s="252">
        <f t="shared" si="15"/>
        <v>0</v>
      </c>
      <c s="252">
        <f>IF($I7="","",'JAN 25'!$CC7)</f>
        <v>0</v>
      </c>
      <c s="253">
        <f t="shared" si="16"/>
        <v>0</v>
      </c>
      <c s="252">
        <f t="shared" si="17"/>
        <v>0</v>
      </c>
      <c s="252">
        <f>IF($I7="","",'JAN 25'!$CF7)</f>
        <v>0</v>
      </c>
      <c s="253">
        <f t="shared" si="18"/>
        <v>0</v>
      </c>
      <c s="253"/>
      <c s="245">
        <v>1</v>
      </c>
      <c s="298"/>
      <c s="298"/>
      <c s="298"/>
      <c s="254">
        <f t="shared" si="19"/>
        <v>0</v>
      </c>
      <c s="298"/>
      <c s="298"/>
      <c s="298"/>
      <c s="298"/>
      <c s="298"/>
      <c s="298"/>
      <c s="298"/>
      <c s="298"/>
    </row>
    <row r="8" spans="1:94" ht="20.25" customHeight="1">
      <c r="A8" s="249">
        <f>IF(B8="","",_xlfn.AGGREGATE(3,5,$B$6:B8))</f>
        <v>3</v>
      </c>
      <c s="229">
        <f>IFERROR(IF('STUDENT DATA SHEET '!B9="","",'STUDENT DATA SHEET '!B9),"")</f>
        <v>2</v>
      </c>
      <c s="229" t="str">
        <f>IFERROR(IF('STUDENT DATA SHEET '!C9="","",'STUDENT DATA SHEET '!C9),"")</f>
        <v>A</v>
      </c>
      <c s="229">
        <f>IFERROR(IF('STUDENT DATA SHEET '!D9="","",'STUDENT DATA SHEET '!D9),"")</f>
        <v>624</v>
      </c>
      <c s="250" t="str">
        <f>IFERROR(IF('STUDENT DATA SHEET '!E9="","",'STUDENT DATA SHEET '!E9),"")</f>
        <v/>
      </c>
      <c s="251">
        <f>IFERROR(IF('STUDENT DATA SHEET '!F9="","",'STUDENT DATA SHEET '!F9),"")</f>
        <v>42879</v>
      </c>
      <c s="229" t="str">
        <f>IFERROR(IF('STUDENT DATA SHEET '!G9="","",'STUDENT DATA SHEET '!G9),"")</f>
        <v>M</v>
      </c>
      <c s="229" t="str">
        <f>IFERROR(IF('STUDENT DATA SHEET '!H9="","",'STUDENT DATA SHEET '!H9),"")</f>
        <v>OBC</v>
      </c>
      <c s="229" t="str">
        <f>IFERROR(UPPER(IF('STUDENT DATA SHEET '!I9="","",'STUDENT DATA SHEET '!I9)),"")</f>
        <v>BHERU RAM</v>
      </c>
      <c s="229" t="str">
        <f>IFERROR(IF('STUDENT DATA SHEET '!J9="","",'STUDENT DATA SHEET '!J9),"")</f>
        <v>Hansraj</v>
      </c>
      <c s="229" t="str">
        <f>IFERROR(IF('STUDENT DATA SHEET '!K9="","",'STUDENT DATA SHEET '!K9),"")</f>
        <v>Sanju Devi</v>
      </c>
      <c s="229"/>
      <c s="102"/>
      <c s="102"/>
      <c s="102"/>
      <c s="102"/>
      <c s="102"/>
      <c s="102"/>
      <c s="102"/>
      <c s="102"/>
      <c s="102"/>
      <c s="102"/>
      <c s="102"/>
      <c s="102"/>
      <c s="102"/>
      <c s="102"/>
      <c s="102"/>
      <c s="102"/>
      <c s="102"/>
      <c s="102"/>
      <c s="102"/>
      <c s="102"/>
      <c s="102"/>
      <c s="102"/>
      <c s="102"/>
      <c s="102"/>
      <c s="102"/>
      <c s="102"/>
      <c s="102"/>
      <c s="102"/>
      <c s="102"/>
      <c s="102"/>
      <c s="102"/>
      <c s="102"/>
      <c s="89">
        <f>IF(B8="","",_xlfn.AGGREGATE(3,5,$B$6:B8))</f>
        <v>3</v>
      </c>
      <c s="102"/>
      <c s="102"/>
      <c s="102"/>
      <c s="102"/>
      <c s="102"/>
      <c s="102"/>
      <c s="102"/>
      <c s="102"/>
      <c s="102"/>
      <c s="102"/>
      <c s="102"/>
      <c s="102"/>
      <c s="102"/>
      <c s="102"/>
      <c s="102"/>
      <c s="102"/>
      <c s="102"/>
      <c s="102"/>
      <c s="102"/>
      <c s="102"/>
      <c s="102"/>
      <c s="102"/>
      <c s="102"/>
      <c s="102"/>
      <c s="334"/>
      <c s="334"/>
      <c s="252">
        <f t="shared" si="13"/>
        <v>0</v>
      </c>
      <c s="252">
        <f>IF($I8="","",'JAN 25'!$BZ8)</f>
        <v>0</v>
      </c>
      <c s="253">
        <f t="shared" si="14"/>
        <v>0</v>
      </c>
      <c s="252">
        <f t="shared" si="15"/>
        <v>0</v>
      </c>
      <c s="252">
        <f>IF($I8="","",'JAN 25'!$CC8)</f>
        <v>0</v>
      </c>
      <c s="253">
        <f t="shared" si="16"/>
        <v>0</v>
      </c>
      <c s="252">
        <f t="shared" si="17"/>
        <v>0</v>
      </c>
      <c s="252">
        <f>IF($I8="","",'JAN 25'!$CF8)</f>
        <v>0</v>
      </c>
      <c s="253">
        <f t="shared" si="18"/>
        <v>0</v>
      </c>
      <c s="253"/>
      <c s="245">
        <v>2</v>
      </c>
      <c s="298"/>
      <c s="298"/>
      <c s="298"/>
      <c s="254">
        <f t="shared" si="19"/>
        <v>0</v>
      </c>
      <c s="298"/>
      <c s="298"/>
      <c s="298"/>
      <c s="298"/>
      <c s="298"/>
      <c s="298"/>
      <c s="298"/>
      <c s="298"/>
    </row>
    <row r="9" spans="1:94" ht="20.25" customHeight="1">
      <c r="A9" s="249">
        <f>IF(B9="","",_xlfn.AGGREGATE(3,5,$B$6:B9))</f>
        <v>4</v>
      </c>
      <c s="229">
        <f>IFERROR(IF('STUDENT DATA SHEET '!B10="","",'STUDENT DATA SHEET '!B10),"")</f>
        <v>2</v>
      </c>
      <c s="229" t="str">
        <f>IFERROR(IF('STUDENT DATA SHEET '!C10="","",'STUDENT DATA SHEET '!C10),"")</f>
        <v>A</v>
      </c>
      <c s="229">
        <f>IFERROR(IF('STUDENT DATA SHEET '!D10="","",'STUDENT DATA SHEET '!D10),"")</f>
        <v>673</v>
      </c>
      <c s="250">
        <f>IFERROR(IF('STUDENT DATA SHEET '!E10="","",'STUDENT DATA SHEET '!E10),"")</f>
        <v>45140</v>
      </c>
      <c s="251">
        <f>IFERROR(IF('STUDENT DATA SHEET '!F10="","",'STUDENT DATA SHEET '!F10),"")</f>
        <v>42952</v>
      </c>
      <c s="229" t="str">
        <f>IFERROR(IF('STUDENT DATA SHEET '!G10="","",'STUDENT DATA SHEET '!G10),"")</f>
        <v>M</v>
      </c>
      <c s="229" t="str">
        <f>IFERROR(IF('STUDENT DATA SHEET '!H10="","",'STUDENT DATA SHEET '!H10),"")</f>
        <v>OBC</v>
      </c>
      <c s="229" t="str">
        <f>IFERROR(UPPER(IF('STUDENT DATA SHEET '!I10="","",'STUDENT DATA SHEET '!I10)),"")</f>
        <v>BHUPENDRA</v>
      </c>
      <c s="229" t="str">
        <f>IFERROR(IF('STUDENT DATA SHEET '!J10="","",'STUDENT DATA SHEET '!J10),"")</f>
        <v>Harji Ram Mahala</v>
      </c>
      <c s="229" t="str">
        <f>IFERROR(IF('STUDENT DATA SHEET '!K10="","",'STUDENT DATA SHEET '!K10),"")</f>
        <v>Dimpal Kumari</v>
      </c>
      <c s="229"/>
      <c s="102"/>
      <c s="102"/>
      <c s="102"/>
      <c s="102"/>
      <c s="102"/>
      <c s="102"/>
      <c s="102"/>
      <c s="102"/>
      <c s="102"/>
      <c s="102"/>
      <c s="102"/>
      <c s="102"/>
      <c s="102"/>
      <c s="102"/>
      <c s="102"/>
      <c s="102"/>
      <c s="102"/>
      <c s="102"/>
      <c s="102"/>
      <c s="102"/>
      <c s="102"/>
      <c s="102"/>
      <c s="102"/>
      <c s="102"/>
      <c s="102"/>
      <c s="102"/>
      <c s="102"/>
      <c s="102"/>
      <c s="102"/>
      <c s="102"/>
      <c s="102"/>
      <c s="102"/>
      <c s="89">
        <f>IF(B9="","",_xlfn.AGGREGATE(3,5,$B$6:B9))</f>
        <v>4</v>
      </c>
      <c s="102"/>
      <c s="102"/>
      <c s="102"/>
      <c s="102"/>
      <c s="102"/>
      <c s="102"/>
      <c s="102"/>
      <c s="102"/>
      <c s="102"/>
      <c s="102"/>
      <c s="102"/>
      <c s="102"/>
      <c s="102"/>
      <c s="102"/>
      <c s="102"/>
      <c s="102"/>
      <c s="102"/>
      <c s="102"/>
      <c s="102"/>
      <c s="102"/>
      <c s="102"/>
      <c s="102"/>
      <c s="102"/>
      <c s="102"/>
      <c s="334"/>
      <c s="334"/>
      <c s="252">
        <f t="shared" si="13"/>
        <v>0</v>
      </c>
      <c s="252">
        <f>IF($I9="","",'JAN 25'!$BZ9)</f>
        <v>0</v>
      </c>
      <c s="253">
        <f t="shared" si="14"/>
        <v>0</v>
      </c>
      <c s="252">
        <f t="shared" si="15"/>
        <v>0</v>
      </c>
      <c s="252">
        <f>IF($I9="","",'JAN 25'!$CC9)</f>
        <v>0</v>
      </c>
      <c s="253">
        <f t="shared" si="16"/>
        <v>0</v>
      </c>
      <c s="252">
        <f t="shared" si="17"/>
        <v>0</v>
      </c>
      <c s="252">
        <f>IF($I9="","",'JAN 25'!$CF9)</f>
        <v>0</v>
      </c>
      <c s="253">
        <f t="shared" si="18"/>
        <v>0</v>
      </c>
      <c s="253"/>
      <c s="245">
        <v>3</v>
      </c>
      <c s="298"/>
      <c s="298"/>
      <c s="298"/>
      <c s="254">
        <f t="shared" si="19"/>
        <v>0</v>
      </c>
      <c s="298"/>
      <c s="298"/>
      <c s="298"/>
      <c s="298"/>
      <c s="298"/>
      <c s="298"/>
      <c s="298"/>
      <c s="298"/>
    </row>
    <row r="10" spans="1:94" ht="20.25" customHeight="1">
      <c r="A10" s="249">
        <f>IF(B10="","",_xlfn.AGGREGATE(3,5,$B$6:B10))</f>
        <v>5</v>
      </c>
      <c s="229">
        <f>IFERROR(IF('STUDENT DATA SHEET '!B11="","",'STUDENT DATA SHEET '!B11),"")</f>
        <v>2</v>
      </c>
      <c s="229" t="str">
        <f>IFERROR(IF('STUDENT DATA SHEET '!C11="","",'STUDENT DATA SHEET '!C11),"")</f>
        <v>A</v>
      </c>
      <c s="229">
        <f>IFERROR(IF('STUDENT DATA SHEET '!D11="","",'STUDENT DATA SHEET '!D11),"")</f>
        <v>631</v>
      </c>
      <c s="250" t="str">
        <f>IFERROR(IF('STUDENT DATA SHEET '!E11="","",'STUDENT DATA SHEET '!E11),"")</f>
        <v/>
      </c>
      <c s="251">
        <f>IFERROR(IF('STUDENT DATA SHEET '!F11="","",'STUDENT DATA SHEET '!F11),"")</f>
        <v>42933</v>
      </c>
      <c s="229" t="str">
        <f>IFERROR(IF('STUDENT DATA SHEET '!G11="","",'STUDENT DATA SHEET '!G11),"")</f>
        <v>F</v>
      </c>
      <c s="229" t="str">
        <f>IFERROR(IF('STUDENT DATA SHEET '!H11="","",'STUDENT DATA SHEET '!H11),"")</f>
        <v>OBC</v>
      </c>
      <c s="229" t="str">
        <f>IFERROR(UPPER(IF('STUDENT DATA SHEET '!I11="","",'STUDENT DATA SHEET '!I11)),"")</f>
        <v>CHETNA</v>
      </c>
      <c s="229" t="str">
        <f>IFERROR(IF('STUDENT DATA SHEET '!J11="","",'STUDENT DATA SHEET '!J11),"")</f>
        <v>Harji Ram</v>
      </c>
      <c s="229" t="str">
        <f>IFERROR(IF('STUDENT DATA SHEET '!K11="","",'STUDENT DATA SHEET '!K11),"")</f>
        <v>Bhagoti</v>
      </c>
      <c s="229"/>
      <c s="102"/>
      <c s="102"/>
      <c s="102"/>
      <c s="102"/>
      <c s="102"/>
      <c s="102"/>
      <c s="102"/>
      <c s="102"/>
      <c s="102"/>
      <c s="102"/>
      <c s="102"/>
      <c s="102"/>
      <c s="102"/>
      <c s="102"/>
      <c s="102"/>
      <c s="102"/>
      <c s="102"/>
      <c s="102"/>
      <c s="102"/>
      <c s="102"/>
      <c s="102"/>
      <c s="102"/>
      <c s="102"/>
      <c s="102"/>
      <c s="102"/>
      <c s="102"/>
      <c s="102"/>
      <c s="102"/>
      <c s="102"/>
      <c s="102"/>
      <c s="102"/>
      <c s="102"/>
      <c s="89">
        <f>IF(B10="","",_xlfn.AGGREGATE(3,5,$B$6:B10))</f>
        <v>5</v>
      </c>
      <c s="102"/>
      <c s="102"/>
      <c s="102"/>
      <c s="102"/>
      <c s="102"/>
      <c s="102"/>
      <c s="102"/>
      <c s="102"/>
      <c s="102"/>
      <c s="102"/>
      <c s="102"/>
      <c s="102"/>
      <c s="102"/>
      <c s="102"/>
      <c s="102"/>
      <c s="102"/>
      <c s="102"/>
      <c s="102"/>
      <c s="102"/>
      <c s="102"/>
      <c s="102"/>
      <c s="102"/>
      <c s="102"/>
      <c s="102"/>
      <c s="334"/>
      <c s="334"/>
      <c s="252">
        <f t="shared" si="13"/>
        <v>0</v>
      </c>
      <c s="252">
        <f>IF($I10="","",'JAN 25'!$BZ10)</f>
        <v>0</v>
      </c>
      <c s="253">
        <f t="shared" si="14"/>
        <v>0</v>
      </c>
      <c s="252">
        <f t="shared" si="15"/>
        <v>0</v>
      </c>
      <c s="252">
        <f>IF($I10="","",'JAN 25'!$CC10)</f>
        <v>0</v>
      </c>
      <c s="253">
        <f t="shared" si="16"/>
        <v>0</v>
      </c>
      <c s="252">
        <f t="shared" si="17"/>
        <v>0</v>
      </c>
      <c s="252">
        <f>IF($I10="","",'JAN 25'!$CF10)</f>
        <v>0</v>
      </c>
      <c s="253">
        <f t="shared" si="18"/>
        <v>0</v>
      </c>
      <c s="253"/>
      <c s="245">
        <v>4</v>
      </c>
      <c s="298"/>
      <c s="298"/>
      <c s="298"/>
      <c s="254">
        <f t="shared" si="19"/>
        <v>0</v>
      </c>
      <c s="298"/>
      <c s="298"/>
      <c s="298"/>
      <c s="298"/>
      <c s="298"/>
      <c s="298"/>
      <c s="298"/>
      <c s="298"/>
    </row>
    <row r="11" spans="1:94" ht="20.25" customHeight="1">
      <c r="A11" s="249">
        <f>IF(B11="","",_xlfn.AGGREGATE(3,5,$B$6:B11))</f>
        <v>6</v>
      </c>
      <c s="229">
        <f>IFERROR(IF('STUDENT DATA SHEET '!B12="","",'STUDENT DATA SHEET '!B12),"")</f>
        <v>2</v>
      </c>
      <c s="229" t="str">
        <f>IFERROR(IF('STUDENT DATA SHEET '!C12="","",'STUDENT DATA SHEET '!C12),"")</f>
        <v>A</v>
      </c>
      <c s="229">
        <f>IFERROR(IF('STUDENT DATA SHEET '!D12="","",'STUDENT DATA SHEET '!D12),"")</f>
        <v>619</v>
      </c>
      <c s="250" t="str">
        <f>IFERROR(IF('STUDENT DATA SHEET '!E12="","",'STUDENT DATA SHEET '!E12),"")</f>
        <v/>
      </c>
      <c s="251">
        <f>IFERROR(IF('STUDENT DATA SHEET '!F12="","",'STUDENT DATA SHEET '!F12),"")</f>
        <v>42790</v>
      </c>
      <c s="229" t="str">
        <f>IFERROR(IF('STUDENT DATA SHEET '!G12="","",'STUDENT DATA SHEET '!G12),"")</f>
        <v>M</v>
      </c>
      <c s="229" t="str">
        <f>IFERROR(IF('STUDENT DATA SHEET '!H12="","",'STUDENT DATA SHEET '!H12),"")</f>
        <v>SC</v>
      </c>
      <c s="229" t="str">
        <f>IFERROR(UPPER(IF('STUDENT DATA SHEET '!I12="","",'STUDENT DATA SHEET '!I12)),"")</f>
        <v>DEEPAK BHATI</v>
      </c>
      <c s="229" t="str">
        <f>IFERROR(IF('STUDENT DATA SHEET '!J12="","",'STUDENT DATA SHEET '!J12),"")</f>
        <v>Ashok</v>
      </c>
      <c s="229" t="str">
        <f>IFERROR(IF('STUDENT DATA SHEET '!K12="","",'STUDENT DATA SHEET '!K12),"")</f>
        <v>Ragani Devi</v>
      </c>
      <c s="229"/>
      <c s="102"/>
      <c s="102"/>
      <c s="102"/>
      <c s="102"/>
      <c s="102"/>
      <c s="102"/>
      <c s="102"/>
      <c s="102"/>
      <c s="102"/>
      <c s="102"/>
      <c s="102"/>
      <c s="102"/>
      <c s="102"/>
      <c s="102"/>
      <c s="102"/>
      <c s="102"/>
      <c s="102"/>
      <c s="102"/>
      <c s="102"/>
      <c s="102"/>
      <c s="102"/>
      <c s="102"/>
      <c s="102"/>
      <c s="102"/>
      <c s="102"/>
      <c s="102"/>
      <c s="102"/>
      <c s="102"/>
      <c s="102"/>
      <c s="102"/>
      <c s="102"/>
      <c s="102"/>
      <c s="89">
        <f>IF(B11="","",_xlfn.AGGREGATE(3,5,$B$6:B11))</f>
        <v>6</v>
      </c>
      <c s="102"/>
      <c s="102"/>
      <c s="102"/>
      <c s="102"/>
      <c s="102"/>
      <c s="102"/>
      <c s="102"/>
      <c s="102"/>
      <c s="102"/>
      <c s="102"/>
      <c s="102"/>
      <c s="102"/>
      <c s="102"/>
      <c s="102"/>
      <c s="102"/>
      <c s="102"/>
      <c s="102"/>
      <c s="102"/>
      <c s="102"/>
      <c s="102"/>
      <c s="102"/>
      <c s="102"/>
      <c s="102"/>
      <c s="102"/>
      <c s="334"/>
      <c s="334"/>
      <c s="252">
        <f t="shared" si="13"/>
        <v>0</v>
      </c>
      <c s="252">
        <f>IF($I11="","",'JAN 25'!$BZ11)</f>
        <v>0</v>
      </c>
      <c s="253">
        <f t="shared" si="14"/>
        <v>0</v>
      </c>
      <c s="252">
        <f t="shared" si="15"/>
        <v>0</v>
      </c>
      <c s="252">
        <f>IF($I11="","",'JAN 25'!$CC11)</f>
        <v>0</v>
      </c>
      <c s="253">
        <f t="shared" si="16"/>
        <v>0</v>
      </c>
      <c s="252">
        <f t="shared" si="17"/>
        <v>0</v>
      </c>
      <c s="252">
        <f>IF($I11="","",'JAN 25'!$CF11)</f>
        <v>0</v>
      </c>
      <c s="253">
        <f t="shared" si="18"/>
        <v>0</v>
      </c>
      <c s="253"/>
      <c s="245">
        <v>5</v>
      </c>
      <c s="298"/>
      <c s="298"/>
      <c s="298"/>
      <c s="254">
        <f t="shared" si="19"/>
        <v>0</v>
      </c>
      <c s="298"/>
      <c s="298"/>
      <c s="298"/>
      <c s="298"/>
      <c s="298"/>
      <c s="298"/>
      <c s="298"/>
      <c s="298"/>
    </row>
    <row r="12" spans="1:94" ht="20.25" customHeight="1">
      <c r="A12" s="249">
        <f>IF(B12="","",_xlfn.AGGREGATE(3,5,$B$6:B12))</f>
        <v>7</v>
      </c>
      <c s="229">
        <f>IFERROR(IF('STUDENT DATA SHEET '!B13="","",'STUDENT DATA SHEET '!B13),"")</f>
        <v>2</v>
      </c>
      <c s="229" t="str">
        <f>IFERROR(IF('STUDENT DATA SHEET '!C13="","",'STUDENT DATA SHEET '!C13),"")</f>
        <v>A</v>
      </c>
      <c s="229">
        <f>IFERROR(IF('STUDENT DATA SHEET '!D13="","",'STUDENT DATA SHEET '!D13),"")</f>
        <v>620</v>
      </c>
      <c s="250" t="str">
        <f>IFERROR(IF('STUDENT DATA SHEET '!E13="","",'STUDENT DATA SHEET '!E13),"")</f>
        <v/>
      </c>
      <c s="251">
        <f>IFERROR(IF('STUDENT DATA SHEET '!F13="","",'STUDENT DATA SHEET '!F13),"")</f>
        <v>42005</v>
      </c>
      <c s="229" t="str">
        <f>IFERROR(IF('STUDENT DATA SHEET '!G13="","",'STUDENT DATA SHEET '!G13),"")</f>
        <v>M</v>
      </c>
      <c s="229" t="str">
        <f>IFERROR(IF('STUDENT DATA SHEET '!H13="","",'STUDENT DATA SHEET '!H13),"")</f>
        <v>SC</v>
      </c>
      <c s="229" t="str">
        <f>IFERROR(UPPER(IF('STUDENT DATA SHEET '!I13="","",'STUDENT DATA SHEET '!I13)),"")</f>
        <v>GAJENDRA</v>
      </c>
      <c s="229" t="str">
        <f>IFERROR(IF('STUDENT DATA SHEET '!J13="","",'STUDENT DATA SHEET '!J13),"")</f>
        <v>Pema Ram</v>
      </c>
      <c s="229" t="str">
        <f>IFERROR(IF('STUDENT DATA SHEET '!K13="","",'STUDENT DATA SHEET '!K13),"")</f>
        <v>Sayari Devi</v>
      </c>
      <c s="229"/>
      <c s="102"/>
      <c s="102"/>
      <c s="102"/>
      <c s="102"/>
      <c s="102"/>
      <c s="102"/>
      <c s="102"/>
      <c s="102"/>
      <c s="102"/>
      <c s="102"/>
      <c s="102"/>
      <c s="102"/>
      <c s="102"/>
      <c s="102"/>
      <c s="102"/>
      <c s="102"/>
      <c s="102"/>
      <c s="102"/>
      <c s="102"/>
      <c s="102"/>
      <c s="102"/>
      <c s="102"/>
      <c s="102"/>
      <c s="102"/>
      <c s="102"/>
      <c s="102"/>
      <c s="102"/>
      <c s="102"/>
      <c s="102"/>
      <c s="102"/>
      <c s="102"/>
      <c s="102"/>
      <c s="89">
        <f>IF(B12="","",_xlfn.AGGREGATE(3,5,$B$6:B12))</f>
        <v>7</v>
      </c>
      <c s="102"/>
      <c s="102"/>
      <c s="102"/>
      <c s="102"/>
      <c s="102"/>
      <c s="102"/>
      <c s="102"/>
      <c s="102"/>
      <c s="102"/>
      <c s="102"/>
      <c s="102"/>
      <c s="102"/>
      <c s="102"/>
      <c s="102"/>
      <c s="102"/>
      <c s="102"/>
      <c s="102"/>
      <c s="102"/>
      <c s="102"/>
      <c s="102"/>
      <c s="102"/>
      <c s="102"/>
      <c s="102"/>
      <c s="102"/>
      <c s="334"/>
      <c s="334"/>
      <c s="252">
        <f t="shared" si="13"/>
        <v>0</v>
      </c>
      <c s="252">
        <f>IF($I12="","",'JAN 25'!$BZ12)</f>
        <v>0</v>
      </c>
      <c s="253">
        <f t="shared" si="14"/>
        <v>0</v>
      </c>
      <c s="252">
        <f t="shared" si="15"/>
        <v>0</v>
      </c>
      <c s="252">
        <f>IF($I12="","",'JAN 25'!$CC12)</f>
        <v>0</v>
      </c>
      <c s="253">
        <f t="shared" si="16"/>
        <v>0</v>
      </c>
      <c s="252">
        <f t="shared" si="17"/>
        <v>0</v>
      </c>
      <c s="252">
        <f>IF($I12="","",'JAN 25'!$CF12)</f>
        <v>0</v>
      </c>
      <c s="253">
        <f t="shared" si="18"/>
        <v>0</v>
      </c>
      <c s="253"/>
      <c s="245">
        <v>6</v>
      </c>
      <c s="298"/>
      <c s="298"/>
      <c s="298"/>
      <c s="254">
        <f t="shared" si="19"/>
        <v>0</v>
      </c>
      <c s="298"/>
      <c s="298"/>
      <c s="298"/>
      <c s="298"/>
      <c s="298"/>
      <c s="298"/>
      <c s="298"/>
      <c s="298"/>
    </row>
    <row r="13" spans="1:94" ht="20.25" customHeight="1">
      <c r="A13" s="249">
        <f>IF(B13="","",_xlfn.AGGREGATE(3,5,$B$6:B13))</f>
        <v>8</v>
      </c>
      <c s="229">
        <f>IFERROR(IF('STUDENT DATA SHEET '!B14="","",'STUDENT DATA SHEET '!B14),"")</f>
        <v>2</v>
      </c>
      <c s="229" t="str">
        <f>IFERROR(IF('STUDENT DATA SHEET '!C14="","",'STUDENT DATA SHEET '!C14),"")</f>
        <v>A</v>
      </c>
      <c s="229">
        <f>IFERROR(IF('STUDENT DATA SHEET '!D14="","",'STUDENT DATA SHEET '!D14),"")</f>
        <v>651</v>
      </c>
      <c s="250" t="str">
        <f>IFERROR(IF('STUDENT DATA SHEET '!E14="","",'STUDENT DATA SHEET '!E14),"")</f>
        <v/>
      </c>
      <c s="251">
        <f>IFERROR(IF('STUDENT DATA SHEET '!F14="","",'STUDENT DATA SHEET '!F14),"")</f>
        <v>42868</v>
      </c>
      <c s="229" t="str">
        <f>IFERROR(IF('STUDENT DATA SHEET '!G14="","",'STUDENT DATA SHEET '!G14),"")</f>
        <v>F</v>
      </c>
      <c s="229" t="str">
        <f>IFERROR(IF('STUDENT DATA SHEET '!H14="","",'STUDENT DATA SHEET '!H14),"")</f>
        <v>SC</v>
      </c>
      <c s="229" t="str">
        <f>IFERROR(UPPER(IF('STUDENT DATA SHEET '!I14="","",'STUDENT DATA SHEET '!I14)),"")</f>
        <v>KAVITA</v>
      </c>
      <c s="229" t="str">
        <f>IFERROR(IF('STUDENT DATA SHEET '!J14="","",'STUDENT DATA SHEET '!J14),"")</f>
        <v>Jetha Ram</v>
      </c>
      <c s="229" t="str">
        <f>IFERROR(IF('STUDENT DATA SHEET '!K14="","",'STUDENT DATA SHEET '!K14),"")</f>
        <v>Chhoti Devi</v>
      </c>
      <c s="229"/>
      <c s="102"/>
      <c s="102"/>
      <c s="102"/>
      <c s="102"/>
      <c s="102"/>
      <c s="102"/>
      <c s="102"/>
      <c s="102"/>
      <c s="102"/>
      <c s="102"/>
      <c s="102"/>
      <c s="102"/>
      <c s="102"/>
      <c s="102"/>
      <c s="102"/>
      <c s="102"/>
      <c s="102"/>
      <c s="102"/>
      <c s="102"/>
      <c s="102"/>
      <c s="102"/>
      <c s="102"/>
      <c s="102"/>
      <c s="102"/>
      <c s="102"/>
      <c s="102"/>
      <c s="102"/>
      <c s="102"/>
      <c s="102"/>
      <c s="102"/>
      <c s="102"/>
      <c s="102"/>
      <c s="89">
        <f>IF(B13="","",_xlfn.AGGREGATE(3,5,$B$6:B13))</f>
        <v>8</v>
      </c>
      <c s="102"/>
      <c s="102"/>
      <c s="102"/>
      <c s="102"/>
      <c s="102"/>
      <c s="102"/>
      <c s="102"/>
      <c s="102"/>
      <c s="102"/>
      <c s="102"/>
      <c s="102"/>
      <c s="102"/>
      <c s="102"/>
      <c s="102"/>
      <c s="102"/>
      <c s="102"/>
      <c s="102"/>
      <c s="102"/>
      <c s="102"/>
      <c s="102"/>
      <c s="102"/>
      <c s="102"/>
      <c s="102"/>
      <c s="102"/>
      <c s="334"/>
      <c s="334"/>
      <c s="252">
        <f t="shared" si="13"/>
        <v>0</v>
      </c>
      <c s="252">
        <f>IF($I13="","",'JAN 25'!$BZ13)</f>
        <v>0</v>
      </c>
      <c s="253">
        <f t="shared" si="14"/>
        <v>0</v>
      </c>
      <c s="252">
        <f t="shared" si="15"/>
        <v>0</v>
      </c>
      <c s="252">
        <f>IF($I13="","",'JAN 25'!$CC13)</f>
        <v>0</v>
      </c>
      <c s="253">
        <f t="shared" si="16"/>
        <v>0</v>
      </c>
      <c s="252">
        <f t="shared" si="17"/>
        <v>0</v>
      </c>
      <c s="252">
        <f>IF($I13="","",'JAN 25'!$CF13)</f>
        <v>0</v>
      </c>
      <c s="253">
        <f t="shared" si="18"/>
        <v>0</v>
      </c>
      <c s="253"/>
      <c s="245">
        <v>7</v>
      </c>
      <c s="298"/>
      <c s="298"/>
      <c s="298"/>
      <c s="254">
        <f t="shared" si="19"/>
        <v>0</v>
      </c>
      <c s="298"/>
      <c s="298"/>
      <c s="298"/>
      <c s="298"/>
      <c s="298"/>
      <c s="298"/>
      <c s="298"/>
      <c s="298"/>
    </row>
    <row r="14" spans="1:94" ht="20.25" customHeight="1">
      <c r="A14" s="249">
        <f>IF(B14="","",_xlfn.AGGREGATE(3,5,$B$6:B14))</f>
        <v>9</v>
      </c>
      <c s="229">
        <f>IFERROR(IF('STUDENT DATA SHEET '!B15="","",'STUDENT DATA SHEET '!B15),"")</f>
        <v>2</v>
      </c>
      <c s="229" t="str">
        <f>IFERROR(IF('STUDENT DATA SHEET '!C15="","",'STUDENT DATA SHEET '!C15),"")</f>
        <v>A</v>
      </c>
      <c s="229">
        <f>IFERROR(IF('STUDENT DATA SHEET '!D15="","",'STUDENT DATA SHEET '!D15),"")</f>
        <v>666</v>
      </c>
      <c s="250">
        <f>IFERROR(IF('STUDENT DATA SHEET '!E15="","",'STUDENT DATA SHEET '!E15),"")</f>
        <v>45129</v>
      </c>
      <c s="251">
        <f>IFERROR(IF('STUDENT DATA SHEET '!F15="","",'STUDENT DATA SHEET '!F15),"")</f>
        <v>42751</v>
      </c>
      <c s="229" t="str">
        <f>IFERROR(IF('STUDENT DATA SHEET '!G15="","",'STUDENT DATA SHEET '!G15),"")</f>
        <v>F</v>
      </c>
      <c s="229" t="str">
        <f>IFERROR(IF('STUDENT DATA SHEET '!H15="","",'STUDENT DATA SHEET '!H15),"")</f>
        <v>OBC</v>
      </c>
      <c s="229" t="str">
        <f>IFERROR(UPPER(IF('STUDENT DATA SHEET '!I15="","",'STUDENT DATA SHEET '!I15)),"")</f>
        <v>MANISHA</v>
      </c>
      <c s="229" t="str">
        <f>IFERROR(IF('STUDENT DATA SHEET '!J15="","",'STUDENT DATA SHEET '!J15),"")</f>
        <v>Mularam</v>
      </c>
      <c s="229" t="str">
        <f>IFERROR(IF('STUDENT DATA SHEET '!K15="","",'STUDENT DATA SHEET '!K15),"")</f>
        <v>Ganeshi</v>
      </c>
      <c s="229"/>
      <c s="102"/>
      <c s="102"/>
      <c s="102"/>
      <c s="102"/>
      <c s="102"/>
      <c s="102"/>
      <c s="102"/>
      <c s="102"/>
      <c s="102"/>
      <c s="102"/>
      <c s="102"/>
      <c s="102"/>
      <c s="102"/>
      <c s="102"/>
      <c s="102"/>
      <c s="102"/>
      <c s="102"/>
      <c s="102"/>
      <c s="102"/>
      <c s="102"/>
      <c s="102"/>
      <c s="102"/>
      <c s="102"/>
      <c s="102"/>
      <c s="102"/>
      <c s="102"/>
      <c s="102"/>
      <c s="102"/>
      <c s="102"/>
      <c s="102"/>
      <c s="102"/>
      <c s="102"/>
      <c s="89">
        <f>IF(B14="","",_xlfn.AGGREGATE(3,5,$B$6:B14))</f>
        <v>9</v>
      </c>
      <c s="102"/>
      <c s="102"/>
      <c s="102"/>
      <c s="102"/>
      <c s="102"/>
      <c s="102"/>
      <c s="102"/>
      <c s="102"/>
      <c s="102"/>
      <c s="102"/>
      <c s="102"/>
      <c s="102"/>
      <c s="102"/>
      <c s="102"/>
      <c s="102"/>
      <c s="102"/>
      <c s="102"/>
      <c s="102"/>
      <c s="102"/>
      <c s="102"/>
      <c s="102"/>
      <c s="102"/>
      <c s="102"/>
      <c s="102"/>
      <c s="334"/>
      <c s="334"/>
      <c s="252">
        <f t="shared" si="13"/>
        <v>0</v>
      </c>
      <c s="252">
        <f>IF($I14="","",'JAN 25'!$BZ14)</f>
        <v>0</v>
      </c>
      <c s="253">
        <f t="shared" si="14"/>
        <v>0</v>
      </c>
      <c s="252">
        <f t="shared" si="15"/>
        <v>0</v>
      </c>
      <c s="252">
        <f>IF($I14="","",'JAN 25'!$CC14)</f>
        <v>0</v>
      </c>
      <c s="253">
        <f t="shared" si="16"/>
        <v>0</v>
      </c>
      <c s="252">
        <f t="shared" si="17"/>
        <v>0</v>
      </c>
      <c s="252">
        <f>IF($I14="","",'JAN 25'!$CF14)</f>
        <v>0</v>
      </c>
      <c s="253">
        <f t="shared" si="18"/>
        <v>0</v>
      </c>
      <c s="253"/>
      <c s="245">
        <v>8</v>
      </c>
      <c s="298"/>
      <c s="298"/>
      <c s="298"/>
      <c s="254">
        <f t="shared" si="19"/>
        <v>0</v>
      </c>
      <c s="298"/>
      <c s="298"/>
      <c s="298"/>
      <c s="298"/>
      <c s="298"/>
      <c s="298"/>
      <c s="298"/>
      <c s="298"/>
    </row>
    <row r="15" spans="1:94" ht="20.25" customHeight="1">
      <c r="A15" s="249">
        <f>IF(B15="","",_xlfn.AGGREGATE(3,5,$B$6:B15))</f>
        <v>10</v>
      </c>
      <c s="229">
        <f>IFERROR(IF('STUDENT DATA SHEET '!B16="","",'STUDENT DATA SHEET '!B16),"")</f>
        <v>2</v>
      </c>
      <c s="229" t="str">
        <f>IFERROR(IF('STUDENT DATA SHEET '!C16="","",'STUDENT DATA SHEET '!C16),"")</f>
        <v>A</v>
      </c>
      <c s="229">
        <f>IFERROR(IF('STUDENT DATA SHEET '!D16="","",'STUDENT DATA SHEET '!D16),"")</f>
        <v>665</v>
      </c>
      <c s="250">
        <f>IFERROR(IF('STUDENT DATA SHEET '!E16="","",'STUDENT DATA SHEET '!E16),"")</f>
        <v>45122</v>
      </c>
      <c s="251">
        <f>IFERROR(IF('STUDENT DATA SHEET '!F16="","",'STUDENT DATA SHEET '!F16),"")</f>
        <v>42644</v>
      </c>
      <c s="229" t="str">
        <f>IFERROR(IF('STUDENT DATA SHEET '!G16="","",'STUDENT DATA SHEET '!G16),"")</f>
        <v>M</v>
      </c>
      <c s="229" t="str">
        <f>IFERROR(IF('STUDENT DATA SHEET '!H16="","",'STUDENT DATA SHEET '!H16),"")</f>
        <v>SBC</v>
      </c>
      <c s="229" t="str">
        <f>IFERROR(UPPER(IF('STUDENT DATA SHEET '!I16="","",'STUDENT DATA SHEET '!I16)),"")</f>
        <v>NITESH</v>
      </c>
      <c s="229" t="str">
        <f>IFERROR(IF('STUDENT DATA SHEET '!J16="","",'STUDENT DATA SHEET '!J16),"")</f>
        <v>Nanda Ram Gurjar</v>
      </c>
      <c s="229" t="str">
        <f>IFERROR(IF('STUDENT DATA SHEET '!K16="","",'STUDENT DATA SHEET '!K16),"")</f>
        <v>Munni Devi</v>
      </c>
      <c s="229"/>
      <c s="102"/>
      <c s="102"/>
      <c s="102"/>
      <c s="102"/>
      <c s="102"/>
      <c s="102"/>
      <c s="102"/>
      <c s="102"/>
      <c s="102"/>
      <c s="102"/>
      <c s="102"/>
      <c s="102"/>
      <c s="102"/>
      <c s="102"/>
      <c s="102"/>
      <c s="102"/>
      <c s="102"/>
      <c s="102"/>
      <c s="102"/>
      <c s="102"/>
      <c s="102"/>
      <c s="102"/>
      <c s="102"/>
      <c s="102"/>
      <c s="102"/>
      <c s="102"/>
      <c s="102"/>
      <c s="102"/>
      <c s="102"/>
      <c s="102"/>
      <c s="102"/>
      <c s="102"/>
      <c s="89">
        <f>IF(B15="","",_xlfn.AGGREGATE(3,5,$B$6:B15))</f>
        <v>10</v>
      </c>
      <c s="102"/>
      <c s="102"/>
      <c s="102"/>
      <c s="102"/>
      <c s="102"/>
      <c s="102"/>
      <c s="102"/>
      <c s="102"/>
      <c s="102"/>
      <c s="102"/>
      <c s="102"/>
      <c s="102"/>
      <c s="102"/>
      <c s="102"/>
      <c s="102"/>
      <c s="102"/>
      <c s="102"/>
      <c s="102"/>
      <c s="102"/>
      <c s="102"/>
      <c s="102"/>
      <c s="102"/>
      <c s="102"/>
      <c s="102"/>
      <c s="334"/>
      <c s="334"/>
      <c s="252">
        <f t="shared" si="13"/>
        <v>0</v>
      </c>
      <c s="252">
        <f>IF($I15="","",'JAN 25'!$BZ15)</f>
        <v>0</v>
      </c>
      <c s="253">
        <f t="shared" si="14"/>
        <v>0</v>
      </c>
      <c s="252">
        <f t="shared" si="15"/>
        <v>0</v>
      </c>
      <c s="252">
        <f>IF($I15="","",'JAN 25'!$CC15)</f>
        <v>0</v>
      </c>
      <c s="253">
        <f t="shared" si="16"/>
        <v>0</v>
      </c>
      <c s="252">
        <f t="shared" si="17"/>
        <v>0</v>
      </c>
      <c s="252">
        <f>IF($I15="","",'JAN 25'!$CF15)</f>
        <v>0</v>
      </c>
      <c s="253">
        <f t="shared" si="18"/>
        <v>0</v>
      </c>
      <c s="253"/>
      <c s="245">
        <v>9</v>
      </c>
      <c s="298"/>
      <c s="298"/>
      <c s="298"/>
      <c s="254">
        <f t="shared" si="19"/>
        <v>0</v>
      </c>
      <c s="298"/>
      <c s="298"/>
      <c s="298"/>
      <c s="298"/>
      <c s="298"/>
      <c s="298"/>
      <c s="298"/>
      <c s="298"/>
    </row>
    <row r="16" spans="1:94" ht="20.25" customHeight="1">
      <c r="A16" s="249">
        <f>IF(B16="","",_xlfn.AGGREGATE(3,5,$B$6:B16))</f>
        <v>11</v>
      </c>
      <c s="229">
        <f>IFERROR(IF('STUDENT DATA SHEET '!B17="","",'STUDENT DATA SHEET '!B17),"")</f>
        <v>2</v>
      </c>
      <c s="229" t="str">
        <f>IFERROR(IF('STUDENT DATA SHEET '!C17="","",'STUDENT DATA SHEET '!C17),"")</f>
        <v>A</v>
      </c>
      <c s="229">
        <f>IFERROR(IF('STUDENT DATA SHEET '!D17="","",'STUDENT DATA SHEET '!D17),"")</f>
        <v>639</v>
      </c>
      <c s="250" t="str">
        <f>IFERROR(IF('STUDENT DATA SHEET '!E17="","",'STUDENT DATA SHEET '!E17),"")</f>
        <v/>
      </c>
      <c s="251">
        <f>IFERROR(IF('STUDENT DATA SHEET '!F17="","",'STUDENT DATA SHEET '!F17),"")</f>
        <v>43012</v>
      </c>
      <c s="229" t="str">
        <f>IFERROR(IF('STUDENT DATA SHEET '!G17="","",'STUDENT DATA SHEET '!G17),"")</f>
        <v>F</v>
      </c>
      <c s="229" t="str">
        <f>IFERROR(IF('STUDENT DATA SHEET '!H17="","",'STUDENT DATA SHEET '!H17),"")</f>
        <v>OBC</v>
      </c>
      <c s="229" t="str">
        <f>IFERROR(UPPER(IF('STUDENT DATA SHEET '!I17="","",'STUDENT DATA SHEET '!I17)),"")</f>
        <v>PALAK</v>
      </c>
      <c s="229" t="str">
        <f>IFERROR(IF('STUDENT DATA SHEET '!J17="","",'STUDENT DATA SHEET '!J17),"")</f>
        <v>Lichhaman Ram</v>
      </c>
      <c s="229" t="str">
        <f>IFERROR(IF('STUDENT DATA SHEET '!K17="","",'STUDENT DATA SHEET '!K17),"")</f>
        <v>Sita Devi</v>
      </c>
      <c s="229"/>
      <c s="102"/>
      <c s="102"/>
      <c s="102"/>
      <c s="102"/>
      <c s="102"/>
      <c s="102"/>
      <c s="102"/>
      <c s="102"/>
      <c s="102"/>
      <c s="102"/>
      <c s="102"/>
      <c s="102"/>
      <c s="102"/>
      <c s="102"/>
      <c s="102"/>
      <c s="102"/>
      <c s="102"/>
      <c s="102"/>
      <c s="102"/>
      <c s="102"/>
      <c s="102"/>
      <c s="102"/>
      <c s="102"/>
      <c s="102"/>
      <c s="102"/>
      <c s="102"/>
      <c s="102"/>
      <c s="102"/>
      <c s="102"/>
      <c s="102"/>
      <c s="102"/>
      <c s="102"/>
      <c s="89">
        <f>IF(B16="","",_xlfn.AGGREGATE(3,5,$B$6:B16))</f>
        <v>11</v>
      </c>
      <c s="102"/>
      <c s="102"/>
      <c s="102"/>
      <c s="102"/>
      <c s="102"/>
      <c s="102"/>
      <c s="102"/>
      <c s="102"/>
      <c s="102"/>
      <c s="102"/>
      <c s="102"/>
      <c s="102"/>
      <c s="102"/>
      <c s="102"/>
      <c s="102"/>
      <c s="102"/>
      <c s="102"/>
      <c s="102"/>
      <c s="102"/>
      <c s="102"/>
      <c s="102"/>
      <c s="102"/>
      <c s="102"/>
      <c s="102"/>
      <c s="334"/>
      <c s="334"/>
      <c s="252">
        <f t="shared" si="13"/>
        <v>0</v>
      </c>
      <c s="252">
        <f>IF($I16="","",'JAN 25'!$BZ16)</f>
        <v>0</v>
      </c>
      <c s="253">
        <f t="shared" si="14"/>
        <v>0</v>
      </c>
      <c s="252">
        <f t="shared" si="15"/>
        <v>0</v>
      </c>
      <c s="252">
        <f>IF($I16="","",'JAN 25'!$CC16)</f>
        <v>0</v>
      </c>
      <c s="253">
        <f t="shared" si="16"/>
        <v>0</v>
      </c>
      <c s="252">
        <f t="shared" si="17"/>
        <v>0</v>
      </c>
      <c s="252">
        <f>IF($I16="","",'JAN 25'!$CF16)</f>
        <v>0</v>
      </c>
      <c s="253">
        <f t="shared" si="18"/>
        <v>0</v>
      </c>
      <c s="253"/>
      <c s="245">
        <v>10</v>
      </c>
      <c s="298"/>
      <c s="298"/>
      <c s="298"/>
      <c s="254">
        <f t="shared" si="19"/>
        <v>0</v>
      </c>
      <c s="298"/>
      <c s="298"/>
      <c s="298"/>
      <c s="298"/>
      <c s="298"/>
      <c s="298"/>
      <c s="298"/>
      <c s="298"/>
    </row>
    <row r="17" spans="1:94" ht="20.25" customHeight="1">
      <c r="A17" s="249">
        <f>IF(B17="","",_xlfn.AGGREGATE(3,5,$B$6:B17))</f>
        <v>12</v>
      </c>
      <c s="229">
        <f>IFERROR(IF('STUDENT DATA SHEET '!B18="","",'STUDENT DATA SHEET '!B18),"")</f>
        <v>2</v>
      </c>
      <c s="229" t="str">
        <f>IFERROR(IF('STUDENT DATA SHEET '!C18="","",'STUDENT DATA SHEET '!C18),"")</f>
        <v>A</v>
      </c>
      <c s="229">
        <f>IFERROR(IF('STUDENT DATA SHEET '!D18="","",'STUDENT DATA SHEET '!D18),"")</f>
        <v>632</v>
      </c>
      <c s="250" t="str">
        <f>IFERROR(IF('STUDENT DATA SHEET '!E18="","",'STUDENT DATA SHEET '!E18),"")</f>
        <v/>
      </c>
      <c s="251">
        <f>IFERROR(IF('STUDENT DATA SHEET '!F18="","",'STUDENT DATA SHEET '!F18),"")</f>
        <v>43013</v>
      </c>
      <c s="229" t="str">
        <f>IFERROR(IF('STUDENT DATA SHEET '!G18="","",'STUDENT DATA SHEET '!G18),"")</f>
        <v>F</v>
      </c>
      <c s="229" t="str">
        <f>IFERROR(IF('STUDENT DATA SHEET '!H18="","",'STUDENT DATA SHEET '!H18),"")</f>
        <v>OBC</v>
      </c>
      <c s="229" t="str">
        <f>IFERROR(UPPER(IF('STUDENT DATA SHEET '!I18="","",'STUDENT DATA SHEET '!I18)),"")</f>
        <v>POONAM</v>
      </c>
      <c s="229" t="str">
        <f>IFERROR(IF('STUDENT DATA SHEET '!J18="","",'STUDENT DATA SHEET '!J18),"")</f>
        <v>Chena Ram</v>
      </c>
      <c s="229" t="str">
        <f>IFERROR(IF('STUDENT DATA SHEET '!K18="","",'STUDENT DATA SHEET '!K18),"")</f>
        <v>Hira Devi</v>
      </c>
      <c s="229"/>
      <c s="102"/>
      <c s="102"/>
      <c s="102"/>
      <c s="102"/>
      <c s="102"/>
      <c s="102"/>
      <c s="102"/>
      <c s="102"/>
      <c s="102"/>
      <c s="102"/>
      <c s="102"/>
      <c s="102"/>
      <c s="102"/>
      <c s="102"/>
      <c s="102"/>
      <c s="102"/>
      <c s="102"/>
      <c s="102"/>
      <c s="102"/>
      <c s="102"/>
      <c s="102"/>
      <c s="102"/>
      <c s="102"/>
      <c s="102"/>
      <c s="102"/>
      <c s="102"/>
      <c s="102"/>
      <c s="102"/>
      <c s="102"/>
      <c s="102"/>
      <c s="102"/>
      <c s="102"/>
      <c s="89">
        <f>IF(B17="","",_xlfn.AGGREGATE(3,5,$B$6:B17))</f>
        <v>12</v>
      </c>
      <c s="102"/>
      <c s="102"/>
      <c s="102"/>
      <c s="102"/>
      <c s="102"/>
      <c s="102"/>
      <c s="102"/>
      <c s="102"/>
      <c s="102"/>
      <c s="102"/>
      <c s="102"/>
      <c s="102"/>
      <c s="102"/>
      <c s="102"/>
      <c s="102"/>
      <c s="102"/>
      <c s="102"/>
      <c s="102"/>
      <c s="102"/>
      <c s="102"/>
      <c s="102"/>
      <c s="102"/>
      <c s="102"/>
      <c s="102"/>
      <c s="334"/>
      <c s="334"/>
      <c s="252">
        <f t="shared" si="13"/>
        <v>0</v>
      </c>
      <c s="252">
        <f>IF($I17="","",'JAN 25'!$BZ17)</f>
        <v>0</v>
      </c>
      <c s="253">
        <f t="shared" si="14"/>
        <v>0</v>
      </c>
      <c s="252">
        <f t="shared" si="15"/>
        <v>0</v>
      </c>
      <c s="252">
        <f>IF($I17="","",'JAN 25'!$CC17)</f>
        <v>0</v>
      </c>
      <c s="253">
        <f t="shared" si="16"/>
        <v>0</v>
      </c>
      <c s="252">
        <f t="shared" si="17"/>
        <v>0</v>
      </c>
      <c s="252">
        <f>IF($I17="","",'JAN 25'!$CF17)</f>
        <v>0</v>
      </c>
      <c s="253">
        <f t="shared" si="18"/>
        <v>0</v>
      </c>
      <c s="253"/>
      <c s="245">
        <v>11</v>
      </c>
      <c s="298"/>
      <c s="298"/>
      <c s="298"/>
      <c s="254">
        <f t="shared" si="19"/>
        <v>0</v>
      </c>
      <c s="298"/>
      <c s="298"/>
      <c s="298"/>
      <c s="298"/>
      <c s="298"/>
      <c s="298"/>
      <c s="298"/>
      <c s="298"/>
    </row>
    <row r="18" spans="1:94" ht="20.25" customHeight="1">
      <c r="A18" s="249">
        <f>IF(B18="","",_xlfn.AGGREGATE(3,5,$B$6:B18))</f>
        <v>13</v>
      </c>
      <c s="229">
        <f>IFERROR(IF('STUDENT DATA SHEET '!B19="","",'STUDENT DATA SHEET '!B19),"")</f>
        <v>2</v>
      </c>
      <c s="229" t="str">
        <f>IFERROR(IF('STUDENT DATA SHEET '!C19="","",'STUDENT DATA SHEET '!C19),"")</f>
        <v>A</v>
      </c>
      <c s="229">
        <f>IFERROR(IF('STUDENT DATA SHEET '!D19="","",'STUDENT DATA SHEET '!D19),"")</f>
        <v>617</v>
      </c>
      <c s="250" t="str">
        <f>IFERROR(IF('STUDENT DATA SHEET '!E19="","",'STUDENT DATA SHEET '!E19),"")</f>
        <v/>
      </c>
      <c s="251">
        <f>IFERROR(IF('STUDENT DATA SHEET '!F19="","",'STUDENT DATA SHEET '!F19),"")</f>
        <v>42651</v>
      </c>
      <c s="229" t="str">
        <f>IFERROR(IF('STUDENT DATA SHEET '!G19="","",'STUDENT DATA SHEET '!G19),"")</f>
        <v>F</v>
      </c>
      <c s="229" t="str">
        <f>IFERROR(IF('STUDENT DATA SHEET '!H19="","",'STUDENT DATA SHEET '!H19),"")</f>
        <v>GEN</v>
      </c>
      <c s="229" t="str">
        <f>IFERROR(UPPER(IF('STUDENT DATA SHEET '!I19="","",'STUDENT DATA SHEET '!I19)),"")</f>
        <v>PRIYAL SONI</v>
      </c>
      <c s="229" t="str">
        <f>IFERROR(IF('STUDENT DATA SHEET '!J19="","",'STUDENT DATA SHEET '!J19),"")</f>
        <v>Raj Mohan Soni</v>
      </c>
      <c s="229" t="str">
        <f>IFERROR(IF('STUDENT DATA SHEET '!K19="","",'STUDENT DATA SHEET '!K19),"")</f>
        <v>Dimpal</v>
      </c>
      <c s="229"/>
      <c s="102"/>
      <c s="102"/>
      <c s="102"/>
      <c s="102"/>
      <c s="102"/>
      <c s="102"/>
      <c s="102"/>
      <c s="102"/>
      <c s="102"/>
      <c s="102"/>
      <c s="102"/>
      <c s="102"/>
      <c s="102"/>
      <c s="102"/>
      <c s="102"/>
      <c s="102"/>
      <c s="102"/>
      <c s="102"/>
      <c s="102"/>
      <c s="102"/>
      <c s="102"/>
      <c s="102"/>
      <c s="102"/>
      <c s="102"/>
      <c s="102"/>
      <c s="102"/>
      <c s="102"/>
      <c s="102"/>
      <c s="102"/>
      <c s="102"/>
      <c s="102"/>
      <c s="102"/>
      <c s="89">
        <f>IF(B18="","",_xlfn.AGGREGATE(3,5,$B$6:B18))</f>
        <v>13</v>
      </c>
      <c s="102"/>
      <c s="102"/>
      <c s="102"/>
      <c s="102"/>
      <c s="102"/>
      <c s="102"/>
      <c s="102"/>
      <c s="102"/>
      <c s="102"/>
      <c s="102"/>
      <c s="102"/>
      <c s="102"/>
      <c s="102"/>
      <c s="102"/>
      <c s="102"/>
      <c s="102"/>
      <c s="102"/>
      <c s="102"/>
      <c s="102"/>
      <c s="102"/>
      <c s="102"/>
      <c s="102"/>
      <c s="102"/>
      <c s="102"/>
      <c s="334"/>
      <c s="334"/>
      <c s="252">
        <f t="shared" si="13"/>
        <v>0</v>
      </c>
      <c s="252">
        <f>IF($I18="","",'JAN 25'!$BZ18)</f>
        <v>0</v>
      </c>
      <c s="253">
        <f t="shared" si="14"/>
        <v>0</v>
      </c>
      <c s="252">
        <f t="shared" si="15"/>
        <v>0</v>
      </c>
      <c s="252">
        <f>IF($I18="","",'JAN 25'!$CC18)</f>
        <v>0</v>
      </c>
      <c s="253">
        <f t="shared" si="16"/>
        <v>0</v>
      </c>
      <c s="252">
        <f t="shared" si="17"/>
        <v>0</v>
      </c>
      <c s="252">
        <f>IF($I18="","",'JAN 25'!$CF18)</f>
        <v>0</v>
      </c>
      <c s="253">
        <f t="shared" si="18"/>
        <v>0</v>
      </c>
      <c s="253"/>
      <c s="245">
        <v>12</v>
      </c>
      <c s="298"/>
      <c s="298"/>
      <c s="298"/>
      <c s="254">
        <f t="shared" si="19"/>
        <v>0</v>
      </c>
      <c s="298"/>
      <c s="298"/>
      <c s="298"/>
      <c s="298"/>
      <c s="298"/>
      <c s="298"/>
      <c s="298"/>
      <c s="298"/>
    </row>
    <row r="19" spans="1:94" ht="20.25" customHeight="1">
      <c r="A19" s="249">
        <f>IF(B19="","",_xlfn.AGGREGATE(3,5,$B$6:B19))</f>
        <v>14</v>
      </c>
      <c s="229">
        <f>IFERROR(IF('STUDENT DATA SHEET '!B20="","",'STUDENT DATA SHEET '!B20),"")</f>
        <v>2</v>
      </c>
      <c s="229" t="str">
        <f>IFERROR(IF('STUDENT DATA SHEET '!C20="","",'STUDENT DATA SHEET '!C20),"")</f>
        <v>A</v>
      </c>
      <c s="229">
        <f>IFERROR(IF('STUDENT DATA SHEET '!D20="","",'STUDENT DATA SHEET '!D20),"")</f>
        <v>645</v>
      </c>
      <c s="250" t="str">
        <f>IFERROR(IF('STUDENT DATA SHEET '!E20="","",'STUDENT DATA SHEET '!E20),"")</f>
        <v/>
      </c>
      <c s="251">
        <f>IFERROR(IF('STUDENT DATA SHEET '!F20="","",'STUDENT DATA SHEET '!F20),"")</f>
        <v>43072</v>
      </c>
      <c s="229" t="str">
        <f>IFERROR(IF('STUDENT DATA SHEET '!G20="","",'STUDENT DATA SHEET '!G20),"")</f>
        <v>F</v>
      </c>
      <c s="229" t="str">
        <f>IFERROR(IF('STUDENT DATA SHEET '!H20="","",'STUDENT DATA SHEET '!H20),"")</f>
        <v>OBC</v>
      </c>
      <c s="229" t="str">
        <f>IFERROR(UPPER(IF('STUDENT DATA SHEET '!I20="","",'STUDENT DATA SHEET '!I20)),"")</f>
        <v>PUNAM SWAMI</v>
      </c>
      <c s="229" t="str">
        <f>IFERROR(IF('STUDENT DATA SHEET '!J20="","",'STUDENT DATA SHEET '!J20),"")</f>
        <v>Mukesh Swami</v>
      </c>
      <c s="229" t="str">
        <f>IFERROR(IF('STUDENT DATA SHEET '!K20="","",'STUDENT DATA SHEET '!K20),"")</f>
        <v>Manisha</v>
      </c>
      <c s="229"/>
      <c s="102"/>
      <c s="102"/>
      <c s="102"/>
      <c s="102"/>
      <c s="209"/>
      <c s="209"/>
      <c s="209"/>
      <c s="209"/>
      <c s="209"/>
      <c s="209"/>
      <c s="209"/>
      <c s="209"/>
      <c s="209"/>
      <c s="209"/>
      <c s="209"/>
      <c s="209"/>
      <c s="209"/>
      <c s="209"/>
      <c s="209"/>
      <c s="209"/>
      <c s="209"/>
      <c s="209"/>
      <c s="209"/>
      <c s="209"/>
      <c s="209"/>
      <c s="209"/>
      <c s="209"/>
      <c s="209"/>
      <c s="209"/>
      <c s="209"/>
      <c s="209"/>
      <c s="209"/>
      <c s="89">
        <f>IF(B19="","",_xlfn.AGGREGATE(3,5,$B$6:B19))</f>
        <v>14</v>
      </c>
      <c s="209"/>
      <c s="209"/>
      <c s="102"/>
      <c s="102"/>
      <c s="102"/>
      <c s="102"/>
      <c s="102"/>
      <c s="102"/>
      <c s="102"/>
      <c s="102"/>
      <c s="102"/>
      <c s="102"/>
      <c s="102"/>
      <c s="102"/>
      <c s="102"/>
      <c s="102"/>
      <c s="102"/>
      <c s="102"/>
      <c s="102"/>
      <c s="102"/>
      <c s="102"/>
      <c s="102"/>
      <c s="102"/>
      <c s="102"/>
      <c s="334"/>
      <c s="334"/>
      <c s="252">
        <f t="shared" si="13"/>
        <v>0</v>
      </c>
      <c s="252">
        <f>IF($I19="","",'JAN 25'!$BZ19)</f>
        <v>0</v>
      </c>
      <c s="253">
        <f t="shared" si="14"/>
        <v>0</v>
      </c>
      <c s="252">
        <f t="shared" si="15"/>
        <v>0</v>
      </c>
      <c s="252">
        <f>IF($I19="","",'JAN 25'!$CC19)</f>
        <v>0</v>
      </c>
      <c s="253">
        <f t="shared" si="16"/>
        <v>0</v>
      </c>
      <c s="252">
        <f t="shared" si="17"/>
        <v>0</v>
      </c>
      <c s="252">
        <f>IF($I19="","",'JAN 25'!$CF19)</f>
        <v>0</v>
      </c>
      <c s="253">
        <f t="shared" si="18"/>
        <v>0</v>
      </c>
      <c s="253"/>
      <c s="245">
        <v>13</v>
      </c>
      <c s="298"/>
      <c s="298"/>
      <c s="298"/>
      <c s="254">
        <f t="shared" si="19"/>
        <v>0</v>
      </c>
      <c s="298"/>
      <c s="298"/>
      <c s="298"/>
      <c s="298"/>
      <c s="298"/>
      <c s="298"/>
      <c s="298"/>
      <c s="298"/>
    </row>
    <row r="20" spans="1:94" ht="20.25" customHeight="1">
      <c r="A20" s="249">
        <f>IF(B20="","",_xlfn.AGGREGATE(3,5,$B$6:B20))</f>
        <v>15</v>
      </c>
      <c s="229">
        <f>IFERROR(IF('STUDENT DATA SHEET '!B21="","",'STUDENT DATA SHEET '!B21),"")</f>
        <v>2</v>
      </c>
      <c s="229" t="str">
        <f>IFERROR(IF('STUDENT DATA SHEET '!C21="","",'STUDENT DATA SHEET '!C21),"")</f>
        <v>A</v>
      </c>
      <c s="229">
        <f>IFERROR(IF('STUDENT DATA SHEET '!D21="","",'STUDENT DATA SHEET '!D21),"")</f>
        <v>618</v>
      </c>
      <c s="250" t="str">
        <f>IFERROR(IF('STUDENT DATA SHEET '!E21="","",'STUDENT DATA SHEET '!E21),"")</f>
        <v/>
      </c>
      <c s="251">
        <f>IFERROR(IF('STUDENT DATA SHEET '!F21="","",'STUDENT DATA SHEET '!F21),"")</f>
        <v>42710</v>
      </c>
      <c s="229" t="str">
        <f>IFERROR(IF('STUDENT DATA SHEET '!G21="","",'STUDENT DATA SHEET '!G21),"")</f>
        <v>M</v>
      </c>
      <c s="229" t="str">
        <f>IFERROR(IF('STUDENT DATA SHEET '!H21="","",'STUDENT DATA SHEET '!H21),"")</f>
        <v>SC</v>
      </c>
      <c s="229" t="str">
        <f>IFERROR(UPPER(IF('STUDENT DATA SHEET '!I21="","",'STUDENT DATA SHEET '!I21)),"")</f>
        <v>RAJVEER</v>
      </c>
      <c s="229" t="str">
        <f>IFERROR(IF('STUDENT DATA SHEET '!J21="","",'STUDENT DATA SHEET '!J21),"")</f>
        <v>Gajendra Meghwal</v>
      </c>
      <c s="229" t="str">
        <f>IFERROR(IF('STUDENT DATA SHEET '!K21="","",'STUDENT DATA SHEET '!K21),"")</f>
        <v>Chhotu Devi</v>
      </c>
      <c s="229"/>
      <c s="102"/>
      <c s="102"/>
      <c s="102"/>
      <c s="102"/>
      <c s="209"/>
      <c s="209"/>
      <c s="209"/>
      <c s="209"/>
      <c s="209"/>
      <c s="209"/>
      <c s="209"/>
      <c s="209"/>
      <c s="209"/>
      <c s="209"/>
      <c s="209"/>
      <c s="209"/>
      <c s="209"/>
      <c s="209"/>
      <c s="209"/>
      <c s="209"/>
      <c s="209"/>
      <c s="209"/>
      <c s="209"/>
      <c s="209"/>
      <c s="209"/>
      <c s="209"/>
      <c s="209"/>
      <c s="209"/>
      <c s="209"/>
      <c s="209"/>
      <c s="209"/>
      <c s="209"/>
      <c s="89">
        <f>IF(B20="","",_xlfn.AGGREGATE(3,5,$B$6:B20))</f>
        <v>15</v>
      </c>
      <c s="209"/>
      <c s="209"/>
      <c s="102"/>
      <c s="102"/>
      <c s="102"/>
      <c s="102"/>
      <c s="102"/>
      <c s="102"/>
      <c s="102"/>
      <c s="102"/>
      <c s="102"/>
      <c s="102"/>
      <c s="102"/>
      <c s="102"/>
      <c s="102"/>
      <c s="102"/>
      <c s="102"/>
      <c s="102"/>
      <c s="102"/>
      <c s="102"/>
      <c s="102"/>
      <c s="102"/>
      <c s="102"/>
      <c s="102"/>
      <c s="334"/>
      <c s="334"/>
      <c s="252">
        <f t="shared" si="13"/>
        <v>0</v>
      </c>
      <c s="252">
        <f>IF($I20="","",'JAN 25'!$BZ20)</f>
        <v>0</v>
      </c>
      <c s="253">
        <f t="shared" si="14"/>
        <v>0</v>
      </c>
      <c s="252">
        <f t="shared" si="15"/>
        <v>0</v>
      </c>
      <c s="252">
        <f>IF($I20="","",'JAN 25'!$CC20)</f>
        <v>0</v>
      </c>
      <c s="253">
        <f t="shared" si="16"/>
        <v>0</v>
      </c>
      <c s="252">
        <f t="shared" si="17"/>
        <v>0</v>
      </c>
      <c s="252">
        <f>IF($I20="","",'JAN 25'!$CF20)</f>
        <v>0</v>
      </c>
      <c s="253">
        <f t="shared" si="18"/>
        <v>0</v>
      </c>
      <c s="253"/>
      <c s="245">
        <v>14</v>
      </c>
      <c s="298"/>
      <c s="298"/>
      <c s="298"/>
      <c s="254">
        <f t="shared" si="19"/>
        <v>0</v>
      </c>
      <c s="298"/>
      <c s="298"/>
      <c s="298"/>
      <c s="298"/>
      <c s="298"/>
      <c s="298"/>
      <c s="298"/>
      <c s="298"/>
    </row>
    <row r="21" spans="1:94" ht="20.25" customHeight="1">
      <c r="A21" s="249">
        <f>IF(B21="","",_xlfn.AGGREGATE(3,5,$B$6:B21))</f>
        <v>16</v>
      </c>
      <c s="229">
        <f>IFERROR(IF('STUDENT DATA SHEET '!B22="","",'STUDENT DATA SHEET '!B22),"")</f>
        <v>2</v>
      </c>
      <c s="229" t="str">
        <f>IFERROR(IF('STUDENT DATA SHEET '!C22="","",'STUDENT DATA SHEET '!C22),"")</f>
        <v>A</v>
      </c>
      <c s="229">
        <f>IFERROR(IF('STUDENT DATA SHEET '!D22="","",'STUDENT DATA SHEET '!D22),"")</f>
        <v>638</v>
      </c>
      <c s="250" t="str">
        <f>IFERROR(IF('STUDENT DATA SHEET '!E22="","",'STUDENT DATA SHEET '!E22),"")</f>
        <v/>
      </c>
      <c s="251">
        <f>IFERROR(IF('STUDENT DATA SHEET '!F22="","",'STUDENT DATA SHEET '!F22),"")</f>
        <v>42926</v>
      </c>
      <c s="229" t="str">
        <f>IFERROR(IF('STUDENT DATA SHEET '!G22="","",'STUDENT DATA SHEET '!G22),"")</f>
        <v>M</v>
      </c>
      <c s="229" t="str">
        <f>IFERROR(IF('STUDENT DATA SHEET '!H22="","",'STUDENT DATA SHEET '!H22),"")</f>
        <v>SC</v>
      </c>
      <c s="229" t="str">
        <f>IFERROR(UPPER(IF('STUDENT DATA SHEET '!I22="","",'STUDENT DATA SHEET '!I22)),"")</f>
        <v>RANVEER</v>
      </c>
      <c s="229" t="str">
        <f>IFERROR(IF('STUDENT DATA SHEET '!J22="","",'STUDENT DATA SHEET '!J22),"")</f>
        <v>Sukha Ram</v>
      </c>
      <c s="229" t="str">
        <f>IFERROR(IF('STUDENT DATA SHEET '!K22="","",'STUDENT DATA SHEET '!K22),"")</f>
        <v>Prem Devi</v>
      </c>
      <c s="229"/>
      <c s="102"/>
      <c s="102"/>
      <c s="102"/>
      <c s="102"/>
      <c s="209"/>
      <c s="209"/>
      <c s="209"/>
      <c s="209"/>
      <c s="209"/>
      <c s="209"/>
      <c s="209"/>
      <c s="209"/>
      <c s="209"/>
      <c s="209"/>
      <c s="209"/>
      <c s="209"/>
      <c s="209"/>
      <c s="209"/>
      <c s="209"/>
      <c s="209"/>
      <c s="209"/>
      <c s="209"/>
      <c s="209"/>
      <c s="209"/>
      <c s="209"/>
      <c s="209"/>
      <c s="209"/>
      <c s="209"/>
      <c s="209"/>
      <c s="209"/>
      <c s="209"/>
      <c s="209"/>
      <c s="89">
        <f>IF(B21="","",_xlfn.AGGREGATE(3,5,$B$6:B21))</f>
        <v>16</v>
      </c>
      <c s="209"/>
      <c s="209"/>
      <c s="102"/>
      <c s="102"/>
      <c s="102"/>
      <c s="102"/>
      <c s="102"/>
      <c s="102"/>
      <c s="102"/>
      <c s="102"/>
      <c s="102"/>
      <c s="102"/>
      <c s="102"/>
      <c s="102"/>
      <c s="102"/>
      <c s="102"/>
      <c s="102"/>
      <c s="102"/>
      <c s="102"/>
      <c s="102"/>
      <c s="102"/>
      <c s="102"/>
      <c s="102"/>
      <c s="102"/>
      <c s="334"/>
      <c s="334"/>
      <c s="252">
        <f t="shared" si="13"/>
        <v>0</v>
      </c>
      <c s="252">
        <f>IF($I21="","",'JAN 25'!$BZ21)</f>
        <v>0</v>
      </c>
      <c s="253">
        <f t="shared" si="14"/>
        <v>0</v>
      </c>
      <c s="252">
        <f t="shared" si="15"/>
        <v>0</v>
      </c>
      <c s="252">
        <f>IF($I21="","",'JAN 25'!$CC21)</f>
        <v>0</v>
      </c>
      <c s="253">
        <f t="shared" si="16"/>
        <v>0</v>
      </c>
      <c s="252">
        <f t="shared" si="17"/>
        <v>0</v>
      </c>
      <c s="252">
        <f>IF($I21="","",'JAN 25'!$CF21)</f>
        <v>0</v>
      </c>
      <c s="253">
        <f t="shared" si="18"/>
        <v>0</v>
      </c>
      <c s="253"/>
      <c s="245">
        <v>15</v>
      </c>
      <c s="298"/>
      <c s="298"/>
      <c s="298"/>
      <c s="254">
        <f t="shared" si="19"/>
        <v>0</v>
      </c>
      <c s="298"/>
      <c s="298"/>
      <c s="298"/>
      <c s="298"/>
      <c s="298"/>
      <c s="298"/>
      <c s="298"/>
      <c s="298"/>
    </row>
    <row r="22" spans="1:94" ht="20.25" customHeight="1">
      <c r="A22" s="249">
        <f>IF(B22="","",_xlfn.AGGREGATE(3,5,$B$6:B22))</f>
        <v>17</v>
      </c>
      <c s="229">
        <f>IFERROR(IF('STUDENT DATA SHEET '!B23="","",'STUDENT DATA SHEET '!B23),"")</f>
        <v>2</v>
      </c>
      <c s="229" t="str">
        <f>IFERROR(IF('STUDENT DATA SHEET '!C23="","",'STUDENT DATA SHEET '!C23),"")</f>
        <v>A</v>
      </c>
      <c s="229">
        <f>IFERROR(IF('STUDENT DATA SHEET '!D23="","",'STUDENT DATA SHEET '!D23),"")</f>
        <v>636</v>
      </c>
      <c s="250" t="str">
        <f>IFERROR(IF('STUDENT DATA SHEET '!E23="","",'STUDENT DATA SHEET '!E23),"")</f>
        <v/>
      </c>
      <c s="251">
        <f>IFERROR(IF('STUDENT DATA SHEET '!F23="","",'STUDENT DATA SHEET '!F23),"")</f>
        <v>42868</v>
      </c>
      <c s="229" t="str">
        <f>IFERROR(IF('STUDENT DATA SHEET '!G23="","",'STUDENT DATA SHEET '!G23),"")</f>
        <v>F</v>
      </c>
      <c s="229" t="str">
        <f>IFERROR(IF('STUDENT DATA SHEET '!H23="","",'STUDENT DATA SHEET '!H23),"")</f>
        <v>OBC</v>
      </c>
      <c s="229" t="str">
        <f>IFERROR(UPPER(IF('STUDENT DATA SHEET '!I23="","",'STUDENT DATA SHEET '!I23)),"")</f>
        <v>RIDDHI KANWAR</v>
      </c>
      <c s="229" t="str">
        <f>IFERROR(IF('STUDENT DATA SHEET '!J23="","",'STUDENT DATA SHEET '!J23),"")</f>
        <v>Raju Singh</v>
      </c>
      <c s="229" t="str">
        <f>IFERROR(IF('STUDENT DATA SHEET '!K23="","",'STUDENT DATA SHEET '!K23),"")</f>
        <v>Sunita Kanwar</v>
      </c>
      <c s="229"/>
      <c s="102"/>
      <c s="102"/>
      <c s="102"/>
      <c s="102"/>
      <c s="209"/>
      <c s="209"/>
      <c s="209"/>
      <c s="209"/>
      <c s="209"/>
      <c s="209"/>
      <c s="209"/>
      <c s="209"/>
      <c s="209"/>
      <c s="209"/>
      <c s="209"/>
      <c s="209"/>
      <c s="209"/>
      <c s="209"/>
      <c s="209"/>
      <c s="209"/>
      <c s="209"/>
      <c s="209"/>
      <c s="209"/>
      <c s="209"/>
      <c s="209"/>
      <c s="209"/>
      <c s="209"/>
      <c s="209"/>
      <c s="209"/>
      <c s="209"/>
      <c s="209"/>
      <c s="209"/>
      <c s="89">
        <f>IF(B22="","",_xlfn.AGGREGATE(3,5,$B$6:B22))</f>
        <v>17</v>
      </c>
      <c s="209"/>
      <c s="209"/>
      <c s="102"/>
      <c s="102"/>
      <c s="102"/>
      <c s="102"/>
      <c s="102"/>
      <c s="102"/>
      <c s="102"/>
      <c s="102"/>
      <c s="102"/>
      <c s="102"/>
      <c s="102"/>
      <c s="102"/>
      <c s="102"/>
      <c s="102"/>
      <c s="102"/>
      <c s="102"/>
      <c s="102"/>
      <c s="102"/>
      <c s="102"/>
      <c s="102"/>
      <c s="102"/>
      <c s="102"/>
      <c s="334"/>
      <c s="334"/>
      <c s="252">
        <f t="shared" si="13"/>
        <v>0</v>
      </c>
      <c s="252">
        <f>IF($I22="","",'JAN 25'!$BZ22)</f>
        <v>0</v>
      </c>
      <c s="253">
        <f t="shared" si="14"/>
        <v>0</v>
      </c>
      <c s="252">
        <f t="shared" si="15"/>
        <v>0</v>
      </c>
      <c s="252">
        <f>IF($I22="","",'JAN 25'!$CC22)</f>
        <v>0</v>
      </c>
      <c s="253">
        <f t="shared" si="16"/>
        <v>0</v>
      </c>
      <c s="252">
        <f t="shared" si="17"/>
        <v>0</v>
      </c>
      <c s="252">
        <f>IF($I22="","",'JAN 25'!$CF22)</f>
        <v>0</v>
      </c>
      <c s="253">
        <f t="shared" si="18"/>
        <v>0</v>
      </c>
      <c s="253"/>
      <c s="245">
        <v>16</v>
      </c>
      <c s="298"/>
      <c s="298"/>
      <c s="298"/>
      <c s="254">
        <f t="shared" si="19"/>
        <v>0</v>
      </c>
      <c s="298"/>
      <c s="298"/>
      <c s="298"/>
      <c s="298"/>
      <c s="298"/>
      <c s="298"/>
      <c s="298"/>
      <c s="298"/>
    </row>
    <row r="23" spans="1:94" ht="20.25" customHeight="1">
      <c r="A23" s="249">
        <f>IF(B23="","",_xlfn.AGGREGATE(3,5,$B$6:B23))</f>
        <v>18</v>
      </c>
      <c s="229">
        <f>IFERROR(IF('STUDENT DATA SHEET '!B24="","",'STUDENT DATA SHEET '!B24),"")</f>
        <v>2</v>
      </c>
      <c s="229" t="str">
        <f>IFERROR(IF('STUDENT DATA SHEET '!C24="","",'STUDENT DATA SHEET '!C24),"")</f>
        <v>A</v>
      </c>
      <c s="229">
        <f>IFERROR(IF('STUDENT DATA SHEET '!D24="","",'STUDENT DATA SHEET '!D24),"")</f>
        <v>646</v>
      </c>
      <c s="250" t="str">
        <f>IFERROR(IF('STUDENT DATA SHEET '!E24="","",'STUDENT DATA SHEET '!E24),"")</f>
        <v/>
      </c>
      <c s="251">
        <f>IFERROR(IF('STUDENT DATA SHEET '!F24="","",'STUDENT DATA SHEET '!F24),"")</f>
        <v>42652</v>
      </c>
      <c s="229" t="str">
        <f>IFERROR(IF('STUDENT DATA SHEET '!G24="","",'STUDENT DATA SHEET '!G24),"")</f>
        <v>F</v>
      </c>
      <c s="229" t="str">
        <f>IFERROR(IF('STUDENT DATA SHEET '!H24="","",'STUDENT DATA SHEET '!H24),"")</f>
        <v>OBC</v>
      </c>
      <c s="229" t="str">
        <f>IFERROR(UPPER(IF('STUDENT DATA SHEET '!I24="","",'STUDENT DATA SHEET '!I24)),"")</f>
        <v>SANDHYA KANWAR</v>
      </c>
      <c s="229" t="str">
        <f>IFERROR(IF('STUDENT DATA SHEET '!J24="","",'STUDENT DATA SHEET '!J24),"")</f>
        <v>Satu Singh</v>
      </c>
      <c s="229" t="str">
        <f>IFERROR(IF('STUDENT DATA SHEET '!K24="","",'STUDENT DATA SHEET '!K24),"")</f>
        <v>Sajana Kanwar</v>
      </c>
      <c s="229"/>
      <c s="102"/>
      <c s="102"/>
      <c s="102"/>
      <c s="102"/>
      <c s="209"/>
      <c s="209"/>
      <c s="209"/>
      <c s="209"/>
      <c s="209"/>
      <c s="209"/>
      <c s="209"/>
      <c s="209"/>
      <c s="209"/>
      <c s="209"/>
      <c s="209"/>
      <c s="209"/>
      <c s="209"/>
      <c s="209"/>
      <c s="209"/>
      <c s="209"/>
      <c s="209"/>
      <c s="209"/>
      <c s="209"/>
      <c s="209"/>
      <c s="209"/>
      <c s="209"/>
      <c s="209"/>
      <c s="209"/>
      <c s="209"/>
      <c s="209"/>
      <c s="209"/>
      <c s="209"/>
      <c s="89">
        <f>IF(B23="","",_xlfn.AGGREGATE(3,5,$B$6:B23))</f>
        <v>18</v>
      </c>
      <c s="209"/>
      <c s="209"/>
      <c s="102"/>
      <c s="102"/>
      <c s="102"/>
      <c s="102"/>
      <c s="102"/>
      <c s="102"/>
      <c s="102"/>
      <c s="102"/>
      <c s="102"/>
      <c s="102"/>
      <c s="102"/>
      <c s="102"/>
      <c s="102"/>
      <c s="102"/>
      <c s="102"/>
      <c s="102"/>
      <c s="102"/>
      <c s="102"/>
      <c s="102"/>
      <c s="102"/>
      <c s="102"/>
      <c s="102"/>
      <c s="334"/>
      <c s="334"/>
      <c s="252">
        <f t="shared" si="13"/>
        <v>0</v>
      </c>
      <c s="252">
        <f>IF($I23="","",'JAN 25'!$BZ23)</f>
        <v>0</v>
      </c>
      <c s="253">
        <f t="shared" si="14"/>
        <v>0</v>
      </c>
      <c s="252">
        <f t="shared" si="15"/>
        <v>0</v>
      </c>
      <c s="252">
        <f>IF($I23="","",'JAN 25'!$CC23)</f>
        <v>0</v>
      </c>
      <c s="253">
        <f t="shared" si="16"/>
        <v>0</v>
      </c>
      <c s="252">
        <f t="shared" si="17"/>
        <v>0</v>
      </c>
      <c s="252">
        <f>IF($I23="","",'JAN 25'!$CF23)</f>
        <v>0</v>
      </c>
      <c s="253">
        <f t="shared" si="18"/>
        <v>0</v>
      </c>
      <c s="253"/>
      <c s="245">
        <v>17</v>
      </c>
      <c s="298"/>
      <c s="298"/>
      <c s="298"/>
      <c s="254">
        <f t="shared" si="19"/>
        <v>0</v>
      </c>
      <c s="298"/>
      <c s="298"/>
      <c s="298"/>
      <c s="298"/>
      <c s="298"/>
      <c s="298"/>
      <c s="298"/>
      <c s="298"/>
    </row>
    <row r="24" spans="1:94" ht="20.25" customHeight="1">
      <c r="A24" s="249">
        <f>IF(B24="","",_xlfn.AGGREGATE(3,5,$B$6:B24))</f>
        <v>19</v>
      </c>
      <c s="229">
        <f>IFERROR(IF('STUDENT DATA SHEET '!B25="","",'STUDENT DATA SHEET '!B25),"")</f>
        <v>2</v>
      </c>
      <c s="229" t="str">
        <f>IFERROR(IF('STUDENT DATA SHEET '!C25="","",'STUDENT DATA SHEET '!C25),"")</f>
        <v>A</v>
      </c>
      <c s="229">
        <f>IFERROR(IF('STUDENT DATA SHEET '!D25="","",'STUDENT DATA SHEET '!D25),"")</f>
        <v>642</v>
      </c>
      <c s="250" t="str">
        <f>IFERROR(IF('STUDENT DATA SHEET '!E25="","",'STUDENT DATA SHEET '!E25),"")</f>
        <v/>
      </c>
      <c s="251">
        <f>IFERROR(IF('STUDENT DATA SHEET '!F25="","",'STUDENT DATA SHEET '!F25),"")</f>
        <v>43100</v>
      </c>
      <c s="229" t="str">
        <f>IFERROR(IF('STUDENT DATA SHEET '!G25="","",'STUDENT DATA SHEET '!G25),"")</f>
        <v>F</v>
      </c>
      <c s="229" t="str">
        <f>IFERROR(IF('STUDENT DATA SHEET '!H25="","",'STUDENT DATA SHEET '!H25),"")</f>
        <v>SC</v>
      </c>
      <c s="229" t="str">
        <f>IFERROR(UPPER(IF('STUDENT DATA SHEET '!I25="","",'STUDENT DATA SHEET '!I25)),"")</f>
        <v>VANDANA</v>
      </c>
      <c s="229" t="str">
        <f>IFERROR(IF('STUDENT DATA SHEET '!J25="","",'STUDENT DATA SHEET '!J25),"")</f>
        <v>Jagdish Nayak</v>
      </c>
      <c s="229" t="str">
        <f>IFERROR(IF('STUDENT DATA SHEET '!K25="","",'STUDENT DATA SHEET '!K25),"")</f>
        <v>Sanju Devi</v>
      </c>
      <c s="229"/>
      <c s="102"/>
      <c s="102"/>
      <c s="102"/>
      <c s="102"/>
      <c s="209"/>
      <c s="209"/>
      <c s="209"/>
      <c s="209"/>
      <c s="209"/>
      <c s="209"/>
      <c s="209"/>
      <c s="209"/>
      <c s="209"/>
      <c s="209"/>
      <c s="209"/>
      <c s="209"/>
      <c s="209"/>
      <c s="209"/>
      <c s="209"/>
      <c s="209"/>
      <c s="209"/>
      <c s="209"/>
      <c s="209"/>
      <c s="209"/>
      <c s="209"/>
      <c s="209"/>
      <c s="209"/>
      <c s="209"/>
      <c s="209"/>
      <c s="209"/>
      <c s="209"/>
      <c s="209"/>
      <c s="89">
        <f>IF(B24="","",_xlfn.AGGREGATE(3,5,$B$6:B24))</f>
        <v>19</v>
      </c>
      <c s="209"/>
      <c s="209"/>
      <c s="102"/>
      <c s="102"/>
      <c s="102"/>
      <c s="102"/>
      <c s="102"/>
      <c s="102"/>
      <c s="102"/>
      <c s="102"/>
      <c s="102"/>
      <c s="102"/>
      <c s="102"/>
      <c s="102"/>
      <c s="102"/>
      <c s="102"/>
      <c s="102"/>
      <c s="102"/>
      <c s="102"/>
      <c s="102"/>
      <c s="102"/>
      <c s="102"/>
      <c s="102"/>
      <c s="102"/>
      <c s="334"/>
      <c s="334"/>
      <c s="252">
        <f t="shared" si="13"/>
        <v>0</v>
      </c>
      <c s="252">
        <f>IF($I24="","",'JAN 25'!$BZ24)</f>
        <v>0</v>
      </c>
      <c s="253">
        <f t="shared" si="14"/>
        <v>0</v>
      </c>
      <c s="252">
        <f t="shared" si="15"/>
        <v>0</v>
      </c>
      <c s="252">
        <f>IF($I24="","",'JAN 25'!$CC24)</f>
        <v>0</v>
      </c>
      <c s="253">
        <f t="shared" si="16"/>
        <v>0</v>
      </c>
      <c s="252">
        <f t="shared" si="17"/>
        <v>0</v>
      </c>
      <c s="252">
        <f>IF($I24="","",'JAN 25'!$CF24)</f>
        <v>0</v>
      </c>
      <c s="253">
        <f t="shared" si="18"/>
        <v>0</v>
      </c>
      <c s="253"/>
      <c s="245">
        <v>18</v>
      </c>
      <c s="298"/>
      <c s="298"/>
      <c s="298"/>
      <c s="254">
        <f t="shared" si="19"/>
        <v>0</v>
      </c>
      <c s="298"/>
      <c s="298"/>
      <c s="298"/>
      <c s="298"/>
      <c s="298"/>
      <c s="298"/>
      <c s="298"/>
      <c s="298"/>
    </row>
    <row r="25" spans="1:94" ht="20.25" customHeight="1">
      <c r="A25" s="249">
        <f>IF(B25="","",_xlfn.AGGREGATE(3,5,$B$6:B25))</f>
        <v>20</v>
      </c>
      <c s="229">
        <f>IFERROR(IF('STUDENT DATA SHEET '!B26="","",'STUDENT DATA SHEET '!B26),"")</f>
        <v>2</v>
      </c>
      <c s="229" t="str">
        <f>IFERROR(IF('STUDENT DATA SHEET '!C26="","",'STUDENT DATA SHEET '!C26),"")</f>
        <v>A</v>
      </c>
      <c s="229">
        <f>IFERROR(IF('STUDENT DATA SHEET '!D26="","",'STUDENT DATA SHEET '!D26),"")</f>
        <v>641</v>
      </c>
      <c s="250" t="str">
        <f>IFERROR(IF('STUDENT DATA SHEET '!E26="","",'STUDENT DATA SHEET '!E26),"")</f>
        <v/>
      </c>
      <c s="251">
        <f>IFERROR(IF('STUDENT DATA SHEET '!F26="","",'STUDENT DATA SHEET '!F26),"")</f>
        <v>43059</v>
      </c>
      <c s="229" t="str">
        <f>IFERROR(IF('STUDENT DATA SHEET '!G26="","",'STUDENT DATA SHEET '!G26),"")</f>
        <v>M</v>
      </c>
      <c s="229" t="str">
        <f>IFERROR(IF('STUDENT DATA SHEET '!H26="","",'STUDENT DATA SHEET '!H26),"")</f>
        <v>SC</v>
      </c>
      <c s="229" t="str">
        <f>IFERROR(UPPER(IF('STUDENT DATA SHEET '!I26="","",'STUDENT DATA SHEET '!I26)),"")</f>
        <v>YASHPAL</v>
      </c>
      <c s="229" t="str">
        <f>IFERROR(IF('STUDENT DATA SHEET '!J26="","",'STUDENT DATA SHEET '!J26),"")</f>
        <v>Gopal Ram</v>
      </c>
      <c s="229" t="str">
        <f>IFERROR(IF('STUDENT DATA SHEET '!K26="","",'STUDENT DATA SHEET '!K26),"")</f>
        <v>Sharda</v>
      </c>
      <c s="229"/>
      <c s="102"/>
      <c s="102"/>
      <c s="102"/>
      <c s="102"/>
      <c s="209"/>
      <c s="209"/>
      <c s="209"/>
      <c s="209"/>
      <c s="209"/>
      <c s="209"/>
      <c s="209"/>
      <c s="209"/>
      <c s="209"/>
      <c s="209"/>
      <c s="209"/>
      <c s="209"/>
      <c s="209"/>
      <c s="209"/>
      <c s="209"/>
      <c s="209"/>
      <c s="209"/>
      <c s="209"/>
      <c s="209"/>
      <c s="209"/>
      <c s="209"/>
      <c s="209"/>
      <c s="209"/>
      <c s="209"/>
      <c s="209"/>
      <c s="209"/>
      <c s="209"/>
      <c s="209"/>
      <c s="89">
        <f>IF(B25="","",_xlfn.AGGREGATE(3,5,$B$6:B25))</f>
        <v>20</v>
      </c>
      <c s="209"/>
      <c s="209"/>
      <c s="102"/>
      <c s="102"/>
      <c s="102"/>
      <c s="102"/>
      <c s="102"/>
      <c s="102"/>
      <c s="102"/>
      <c s="102"/>
      <c s="102"/>
      <c s="102"/>
      <c s="102"/>
      <c s="102"/>
      <c s="102"/>
      <c s="102"/>
      <c s="102"/>
      <c s="102"/>
      <c s="102"/>
      <c s="102"/>
      <c s="102"/>
      <c s="102"/>
      <c s="102"/>
      <c s="102"/>
      <c s="334"/>
      <c s="334"/>
      <c s="252">
        <f t="shared" si="13"/>
        <v>0</v>
      </c>
      <c s="252">
        <f>IF($I25="","",'JAN 25'!$BZ25)</f>
        <v>0</v>
      </c>
      <c s="253">
        <f t="shared" si="14"/>
        <v>0</v>
      </c>
      <c s="252">
        <f t="shared" si="15"/>
        <v>0</v>
      </c>
      <c s="252">
        <f>IF($I25="","",'JAN 25'!$CC25)</f>
        <v>0</v>
      </c>
      <c s="253">
        <f t="shared" si="16"/>
        <v>0</v>
      </c>
      <c s="252">
        <f t="shared" si="17"/>
        <v>0</v>
      </c>
      <c s="252">
        <f>IF($I25="","",'JAN 25'!$CF25)</f>
        <v>0</v>
      </c>
      <c s="253">
        <f t="shared" si="18"/>
        <v>0</v>
      </c>
      <c s="253"/>
      <c s="245">
        <v>19</v>
      </c>
      <c s="298"/>
      <c s="298"/>
      <c s="298"/>
      <c s="254">
        <f t="shared" si="19"/>
        <v>0</v>
      </c>
      <c s="298"/>
      <c s="298"/>
      <c s="298"/>
      <c s="298"/>
      <c s="298"/>
      <c s="298"/>
      <c s="298"/>
      <c s="298"/>
    </row>
    <row r="26" spans="1:94" ht="20.25" customHeight="1">
      <c r="A26" s="249">
        <f>IF(B26="","",_xlfn.AGGREGATE(3,5,$B$6:B26))</f>
        <v>21</v>
      </c>
      <c s="229">
        <f>IFERROR(IF('STUDENT DATA SHEET '!B27="","",'STUDENT DATA SHEET '!B27),"")</f>
        <v>2</v>
      </c>
      <c s="229" t="str">
        <f>IFERROR(IF('STUDENT DATA SHEET '!C27="","",'STUDENT DATA SHEET '!C27),"")</f>
        <v>A</v>
      </c>
      <c s="229">
        <f>IFERROR(IF('STUDENT DATA SHEET '!D27="","",'STUDENT DATA SHEET '!D27),"")</f>
        <v>637</v>
      </c>
      <c s="250" t="str">
        <f>IFERROR(IF('STUDENT DATA SHEET '!E27="","",'STUDENT DATA SHEET '!E27),"")</f>
        <v/>
      </c>
      <c s="251">
        <f>IFERROR(IF('STUDENT DATA SHEET '!F27="","",'STUDENT DATA SHEET '!F27),"")</f>
        <v>42988</v>
      </c>
      <c s="229" t="str">
        <f>IFERROR(IF('STUDENT DATA SHEET '!G27="","",'STUDENT DATA SHEET '!G27),"")</f>
        <v>M</v>
      </c>
      <c s="229" t="str">
        <f>IFERROR(IF('STUDENT DATA SHEET '!H27="","",'STUDENT DATA SHEET '!H27),"")</f>
        <v>GEN</v>
      </c>
      <c s="229" t="str">
        <f>IFERROR(UPPER(IF('STUDENT DATA SHEET '!I27="","",'STUDENT DATA SHEET '!I27)),"")</f>
        <v>YASHVEER SINGH</v>
      </c>
      <c s="229" t="str">
        <f>IFERROR(IF('STUDENT DATA SHEET '!J27="","",'STUDENT DATA SHEET '!J27),"")</f>
        <v>Jagroop Singh</v>
      </c>
      <c s="229" t="str">
        <f>IFERROR(IF('STUDENT DATA SHEET '!K27="","",'STUDENT DATA SHEET '!K27),"")</f>
        <v>Suman Kanwar</v>
      </c>
      <c s="229"/>
      <c s="102"/>
      <c s="102"/>
      <c s="102"/>
      <c s="102"/>
      <c s="209"/>
      <c s="209"/>
      <c s="209"/>
      <c s="209"/>
      <c s="209"/>
      <c s="209"/>
      <c s="209"/>
      <c s="209"/>
      <c s="209"/>
      <c s="209"/>
      <c s="209"/>
      <c s="209"/>
      <c s="209"/>
      <c s="209"/>
      <c s="209"/>
      <c s="209"/>
      <c s="209"/>
      <c s="209"/>
      <c s="209"/>
      <c s="209"/>
      <c s="209"/>
      <c s="209"/>
      <c s="209"/>
      <c s="209"/>
      <c s="209"/>
      <c s="209"/>
      <c s="209"/>
      <c s="209"/>
      <c s="89">
        <f>IF(B26="","",_xlfn.AGGREGATE(3,5,$B$6:B26))</f>
        <v>21</v>
      </c>
      <c s="209"/>
      <c s="209"/>
      <c s="102"/>
      <c s="102"/>
      <c s="102"/>
      <c s="102"/>
      <c s="102"/>
      <c s="102"/>
      <c s="102"/>
      <c s="102"/>
      <c s="102"/>
      <c s="102"/>
      <c s="102"/>
      <c s="102"/>
      <c s="102"/>
      <c s="102"/>
      <c s="102"/>
      <c s="102"/>
      <c s="102"/>
      <c s="102"/>
      <c s="102"/>
      <c s="102"/>
      <c s="102"/>
      <c s="102"/>
      <c s="334"/>
      <c s="334"/>
      <c s="252">
        <f t="shared" si="13"/>
        <v>0</v>
      </c>
      <c s="252">
        <f>IF($I26="","",'JAN 25'!$BZ26)</f>
        <v>0</v>
      </c>
      <c s="253">
        <f t="shared" si="14"/>
        <v>0</v>
      </c>
      <c s="252">
        <f t="shared" si="15"/>
        <v>0</v>
      </c>
      <c s="252">
        <f>IF($I26="","",'JAN 25'!$CC26)</f>
        <v>0</v>
      </c>
      <c s="253">
        <f t="shared" si="16"/>
        <v>0</v>
      </c>
      <c s="252">
        <f t="shared" si="17"/>
        <v>0</v>
      </c>
      <c s="252">
        <f>IF($I26="","",'JAN 25'!$CF26)</f>
        <v>0</v>
      </c>
      <c s="253">
        <f t="shared" si="18"/>
        <v>0</v>
      </c>
      <c s="253"/>
      <c s="245">
        <v>20</v>
      </c>
      <c s="298"/>
      <c s="298"/>
      <c s="298"/>
      <c s="254">
        <f t="shared" si="19"/>
        <v>0</v>
      </c>
      <c s="298"/>
      <c s="298"/>
      <c s="298"/>
      <c s="298"/>
      <c s="298"/>
      <c s="298"/>
      <c s="298"/>
      <c s="298"/>
    </row>
    <row r="27" spans="1:94" ht="20.25" customHeight="1">
      <c r="A27" s="249" t="str">
        <f>IF(B27="","",_xlfn.AGGREGATE(3,5,$B$6:B27))</f>
        <v/>
      </c>
      <c s="229" t="str">
        <f>IFERROR(IF('STUDENT DATA SHEET '!B28="","",'STUDENT DATA SHEET '!B28),"")</f>
        <v/>
      </c>
      <c s="229" t="str">
        <f>IFERROR(IF('STUDENT DATA SHEET '!C28="","",'STUDENT DATA SHEET '!C28),"")</f>
        <v/>
      </c>
      <c s="229" t="str">
        <f>IFERROR(IF('STUDENT DATA SHEET '!D28="","",'STUDENT DATA SHEET '!D28),"")</f>
        <v/>
      </c>
      <c s="250" t="str">
        <f>IFERROR(IF('STUDENT DATA SHEET '!E28="","",'STUDENT DATA SHEET '!E28),"")</f>
        <v/>
      </c>
      <c s="251" t="str">
        <f>IFERROR(IF('STUDENT DATA SHEET '!F28="","",'STUDENT DATA SHEET '!F28),"")</f>
        <v/>
      </c>
      <c s="229" t="str">
        <f>IFERROR(IF('STUDENT DATA SHEET '!G28="","",'STUDENT DATA SHEET '!G28),"")</f>
        <v/>
      </c>
      <c s="229" t="str">
        <f>IFERROR(IF('STUDENT DATA SHEET '!H28="","",'STUDENT DATA SHEET '!H28),"")</f>
        <v/>
      </c>
      <c s="229" t="str">
        <f>IFERROR(UPPER(IF('STUDENT DATA SHEET '!I28="","",'STUDENT DATA SHEET '!I28)),"")</f>
        <v/>
      </c>
      <c s="229" t="str">
        <f>IFERROR(IF('STUDENT DATA SHEET '!J28="","",'STUDENT DATA SHEET '!J28),"")</f>
        <v/>
      </c>
      <c s="229" t="str">
        <f>IFERROR(IF('STUDENT DATA SHEET '!K28="","",'STUDENT DATA SHEET '!K28),"")</f>
        <v/>
      </c>
      <c s="229"/>
      <c s="102"/>
      <c s="102"/>
      <c s="102"/>
      <c s="102"/>
      <c s="209"/>
      <c s="209"/>
      <c s="209"/>
      <c s="209"/>
      <c s="209"/>
      <c s="209"/>
      <c s="209"/>
      <c s="209"/>
      <c s="209"/>
      <c s="209"/>
      <c s="209"/>
      <c s="209"/>
      <c s="209"/>
      <c s="209"/>
      <c s="209"/>
      <c s="209"/>
      <c s="209"/>
      <c s="209"/>
      <c s="209"/>
      <c s="209"/>
      <c s="209"/>
      <c s="209"/>
      <c s="209"/>
      <c s="209"/>
      <c s="209"/>
      <c s="209"/>
      <c s="209"/>
      <c s="209"/>
      <c s="89" t="str">
        <f>IF(B27="","",_xlfn.AGGREGATE(3,5,$B$6:B27))</f>
        <v/>
      </c>
      <c s="209"/>
      <c s="209"/>
      <c s="102"/>
      <c s="102"/>
      <c s="102"/>
      <c s="102"/>
      <c s="102"/>
      <c s="102"/>
      <c s="102"/>
      <c s="102"/>
      <c s="102"/>
      <c s="102"/>
      <c s="102"/>
      <c s="102"/>
      <c s="102"/>
      <c s="102"/>
      <c s="102"/>
      <c s="102"/>
      <c s="102"/>
      <c s="102"/>
      <c s="102"/>
      <c s="102"/>
      <c s="102"/>
      <c s="102"/>
      <c s="334"/>
      <c s="334"/>
      <c s="252" t="str">
        <f t="shared" si="13"/>
        <v/>
      </c>
      <c s="252" t="str">
        <f>IF($I27="","",'JAN 25'!$BZ27)</f>
        <v/>
      </c>
      <c s="253" t="str">
        <f t="shared" si="14"/>
        <v/>
      </c>
      <c s="252" t="str">
        <f t="shared" si="15"/>
        <v/>
      </c>
      <c s="252" t="str">
        <f>IF($I27="","",'JAN 25'!$CC27)</f>
        <v/>
      </c>
      <c s="253" t="str">
        <f t="shared" si="16"/>
        <v/>
      </c>
      <c s="252" t="str">
        <f t="shared" si="17"/>
        <v/>
      </c>
      <c s="252" t="str">
        <f>IF($I27="","",'JAN 25'!$CF27)</f>
        <v/>
      </c>
      <c s="253" t="str">
        <f t="shared" si="18"/>
        <v/>
      </c>
      <c s="253"/>
      <c s="245">
        <v>21</v>
      </c>
      <c s="298"/>
      <c s="298"/>
      <c s="298"/>
      <c s="254" t="str">
        <f t="shared" si="19"/>
        <v/>
      </c>
      <c s="298"/>
      <c s="298"/>
      <c s="298"/>
      <c s="298"/>
      <c s="298"/>
      <c s="298"/>
      <c s="298"/>
      <c s="298"/>
    </row>
    <row r="28" spans="1:94" ht="20.25" customHeight="1">
      <c r="A28" s="249" t="str">
        <f>IF(B28="","",_xlfn.AGGREGATE(3,5,$B$6:B28))</f>
        <v/>
      </c>
      <c s="229" t="str">
        <f>IFERROR(IF('STUDENT DATA SHEET '!B29="","",'STUDENT DATA SHEET '!B29),"")</f>
        <v/>
      </c>
      <c s="229" t="str">
        <f>IFERROR(IF('STUDENT DATA SHEET '!C29="","",'STUDENT DATA SHEET '!C29),"")</f>
        <v/>
      </c>
      <c s="229" t="str">
        <f>IFERROR(IF('STUDENT DATA SHEET '!D29="","",'STUDENT DATA SHEET '!D29),"")</f>
        <v/>
      </c>
      <c s="250" t="str">
        <f>IFERROR(IF('STUDENT DATA SHEET '!E29="","",'STUDENT DATA SHEET '!E29),"")</f>
        <v/>
      </c>
      <c s="251" t="str">
        <f>IFERROR(IF('STUDENT DATA SHEET '!F29="","",'STUDENT DATA SHEET '!F29),"")</f>
        <v/>
      </c>
      <c s="229" t="str">
        <f>IFERROR(IF('STUDENT DATA SHEET '!G29="","",'STUDENT DATA SHEET '!G29),"")</f>
        <v/>
      </c>
      <c s="229" t="str">
        <f>IFERROR(IF('STUDENT DATA SHEET '!H29="","",'STUDENT DATA SHEET '!H29),"")</f>
        <v/>
      </c>
      <c s="229" t="str">
        <f>IFERROR(UPPER(IF('STUDENT DATA SHEET '!I29="","",'STUDENT DATA SHEET '!I29)),"")</f>
        <v/>
      </c>
      <c s="229" t="str">
        <f>IFERROR(IF('STUDENT DATA SHEET '!J29="","",'STUDENT DATA SHEET '!J29),"")</f>
        <v/>
      </c>
      <c s="229" t="str">
        <f>IFERROR(IF('STUDENT DATA SHEET '!K29="","",'STUDENT DATA SHEET '!K29),"")</f>
        <v/>
      </c>
      <c s="229"/>
      <c s="102"/>
      <c s="102"/>
      <c s="102"/>
      <c s="102"/>
      <c s="209"/>
      <c s="209"/>
      <c s="209"/>
      <c s="209"/>
      <c s="209"/>
      <c s="209"/>
      <c s="209"/>
      <c s="209"/>
      <c s="209"/>
      <c s="209"/>
      <c s="209"/>
      <c s="209"/>
      <c s="209"/>
      <c s="209"/>
      <c s="209"/>
      <c s="209"/>
      <c s="209"/>
      <c s="209"/>
      <c s="209"/>
      <c s="209"/>
      <c s="209"/>
      <c s="209"/>
      <c s="209"/>
      <c s="209"/>
      <c s="209"/>
      <c s="209"/>
      <c s="209"/>
      <c s="209"/>
      <c s="89" t="str">
        <f>IF(B28="","",_xlfn.AGGREGATE(3,5,$B$6:B28))</f>
        <v/>
      </c>
      <c s="209"/>
      <c s="209"/>
      <c s="102"/>
      <c s="102"/>
      <c s="102"/>
      <c s="102"/>
      <c s="102"/>
      <c s="102"/>
      <c s="102"/>
      <c s="102"/>
      <c s="102"/>
      <c s="102"/>
      <c s="102"/>
      <c s="102"/>
      <c s="102"/>
      <c s="102"/>
      <c s="102"/>
      <c s="102"/>
      <c s="102"/>
      <c s="102"/>
      <c s="102"/>
      <c s="102"/>
      <c s="102"/>
      <c s="102"/>
      <c s="334"/>
      <c s="334"/>
      <c s="252" t="str">
        <f t="shared" si="13"/>
        <v/>
      </c>
      <c s="252" t="str">
        <f>IF($I28="","",'JAN 25'!$BZ28)</f>
        <v/>
      </c>
      <c s="253" t="str">
        <f t="shared" si="14"/>
        <v/>
      </c>
      <c s="252" t="str">
        <f t="shared" si="15"/>
        <v/>
      </c>
      <c s="252" t="str">
        <f>IF($I28="","",'JAN 25'!$CC28)</f>
        <v/>
      </c>
      <c s="253" t="str">
        <f t="shared" si="16"/>
        <v/>
      </c>
      <c s="252" t="str">
        <f t="shared" si="17"/>
        <v/>
      </c>
      <c s="252" t="str">
        <f>IF($I28="","",'JAN 25'!$CF28)</f>
        <v/>
      </c>
      <c s="253" t="str">
        <f t="shared" si="18"/>
        <v/>
      </c>
      <c s="253"/>
      <c s="245">
        <v>22</v>
      </c>
      <c s="298"/>
      <c s="298"/>
      <c s="298"/>
      <c s="254" t="str">
        <f t="shared" si="19"/>
        <v/>
      </c>
      <c s="298"/>
      <c s="298"/>
      <c s="298"/>
      <c s="298"/>
      <c s="298"/>
      <c s="298"/>
      <c s="298"/>
      <c s="298"/>
    </row>
    <row r="29" spans="1:94" ht="20.25" customHeight="1">
      <c r="A29" s="249" t="str">
        <f>IF(B29="","",_xlfn.AGGREGATE(3,5,$B$6:B29))</f>
        <v/>
      </c>
      <c s="229" t="str">
        <f>IFERROR(IF('STUDENT DATA SHEET '!B30="","",'STUDENT DATA SHEET '!B30),"")</f>
        <v/>
      </c>
      <c s="229" t="str">
        <f>IFERROR(IF('STUDENT DATA SHEET '!C30="","",'STUDENT DATA SHEET '!C30),"")</f>
        <v/>
      </c>
      <c s="229" t="str">
        <f>IFERROR(IF('STUDENT DATA SHEET '!D30="","",'STUDENT DATA SHEET '!D30),"")</f>
        <v/>
      </c>
      <c s="250" t="str">
        <f>IFERROR(IF('STUDENT DATA SHEET '!E30="","",'STUDENT DATA SHEET '!E30),"")</f>
        <v/>
      </c>
      <c s="251" t="str">
        <f>IFERROR(IF('STUDENT DATA SHEET '!F30="","",'STUDENT DATA SHEET '!F30),"")</f>
        <v/>
      </c>
      <c s="229" t="str">
        <f>IFERROR(IF('STUDENT DATA SHEET '!G30="","",'STUDENT DATA SHEET '!G30),"")</f>
        <v/>
      </c>
      <c s="229" t="str">
        <f>IFERROR(IF('STUDENT DATA SHEET '!H30="","",'STUDENT DATA SHEET '!H30),"")</f>
        <v/>
      </c>
      <c s="229" t="str">
        <f>IFERROR(UPPER(IF('STUDENT DATA SHEET '!I30="","",'STUDENT DATA SHEET '!I30)),"")</f>
        <v/>
      </c>
      <c s="229" t="str">
        <f>IFERROR(IF('STUDENT DATA SHEET '!J30="","",'STUDENT DATA SHEET '!J30),"")</f>
        <v/>
      </c>
      <c s="229" t="str">
        <f>IFERROR(IF('STUDENT DATA SHEET '!K30="","",'STUDENT DATA SHEET '!K30),"")</f>
        <v/>
      </c>
      <c s="229"/>
      <c s="102"/>
      <c s="102"/>
      <c s="102"/>
      <c s="102"/>
      <c s="209"/>
      <c s="209"/>
      <c s="209"/>
      <c s="209"/>
      <c s="209"/>
      <c s="209"/>
      <c s="209"/>
      <c s="209"/>
      <c s="209"/>
      <c s="209"/>
      <c s="209"/>
      <c s="209"/>
      <c s="209"/>
      <c s="209"/>
      <c s="209"/>
      <c s="209"/>
      <c s="209"/>
      <c s="209"/>
      <c s="209"/>
      <c s="209"/>
      <c s="209"/>
      <c s="209"/>
      <c s="209"/>
      <c s="209"/>
      <c s="209"/>
      <c s="209"/>
      <c s="209"/>
      <c s="209"/>
      <c s="89" t="str">
        <f>IF(B29="","",_xlfn.AGGREGATE(3,5,$B$6:B29))</f>
        <v/>
      </c>
      <c s="209"/>
      <c s="209"/>
      <c s="102"/>
      <c s="102"/>
      <c s="102"/>
      <c s="102"/>
      <c s="102"/>
      <c s="102"/>
      <c s="102"/>
      <c s="102"/>
      <c s="102"/>
      <c s="102"/>
      <c s="102"/>
      <c s="102"/>
      <c s="102"/>
      <c s="102"/>
      <c s="102"/>
      <c s="102"/>
      <c s="102"/>
      <c s="102"/>
      <c s="102"/>
      <c s="102"/>
      <c s="102"/>
      <c s="102"/>
      <c s="334"/>
      <c s="334"/>
      <c s="252" t="str">
        <f t="shared" si="13"/>
        <v/>
      </c>
      <c s="252" t="str">
        <f>IF($I29="","",'JAN 25'!$BZ29)</f>
        <v/>
      </c>
      <c s="253" t="str">
        <f t="shared" si="14"/>
        <v/>
      </c>
      <c s="252" t="str">
        <f t="shared" si="15"/>
        <v/>
      </c>
      <c s="252" t="str">
        <f>IF($I29="","",'JAN 25'!$CC29)</f>
        <v/>
      </c>
      <c s="253" t="str">
        <f t="shared" si="16"/>
        <v/>
      </c>
      <c s="252" t="str">
        <f t="shared" si="17"/>
        <v/>
      </c>
      <c s="252" t="str">
        <f>IF($I29="","",'JAN 25'!$CF29)</f>
        <v/>
      </c>
      <c s="253" t="str">
        <f t="shared" si="18"/>
        <v/>
      </c>
      <c s="253"/>
      <c s="245">
        <v>23</v>
      </c>
      <c s="298"/>
      <c s="298"/>
      <c s="298"/>
      <c s="254" t="str">
        <f t="shared" si="19"/>
        <v/>
      </c>
      <c s="298"/>
      <c s="298"/>
      <c s="298"/>
      <c s="298"/>
      <c s="298"/>
      <c s="298"/>
      <c s="298"/>
      <c s="298"/>
    </row>
    <row r="30" spans="1:94" ht="20.25" customHeight="1">
      <c r="A30" s="249" t="str">
        <f>IF(B30="","",_xlfn.AGGREGATE(3,5,$B$6:B30))</f>
        <v/>
      </c>
      <c s="229" t="str">
        <f>IFERROR(IF('STUDENT DATA SHEET '!B31="","",'STUDENT DATA SHEET '!B31),"")</f>
        <v/>
      </c>
      <c s="229" t="str">
        <f>IFERROR(IF('STUDENT DATA SHEET '!C31="","",'STUDENT DATA SHEET '!C31),"")</f>
        <v/>
      </c>
      <c s="229" t="str">
        <f>IFERROR(IF('STUDENT DATA SHEET '!D31="","",'STUDENT DATA SHEET '!D31),"")</f>
        <v/>
      </c>
      <c s="250" t="str">
        <f>IFERROR(IF('STUDENT DATA SHEET '!E31="","",'STUDENT DATA SHEET '!E31),"")</f>
        <v/>
      </c>
      <c s="251" t="str">
        <f>IFERROR(IF('STUDENT DATA SHEET '!F31="","",'STUDENT DATA SHEET '!F31),"")</f>
        <v/>
      </c>
      <c s="229" t="str">
        <f>IFERROR(IF('STUDENT DATA SHEET '!G31="","",'STUDENT DATA SHEET '!G31),"")</f>
        <v/>
      </c>
      <c s="229" t="str">
        <f>IFERROR(IF('STUDENT DATA SHEET '!H31="","",'STUDENT DATA SHEET '!H31),"")</f>
        <v/>
      </c>
      <c s="229" t="str">
        <f>IFERROR(UPPER(IF('STUDENT DATA SHEET '!I31="","",'STUDENT DATA SHEET '!I31)),"")</f>
        <v/>
      </c>
      <c s="229" t="str">
        <f>IFERROR(IF('STUDENT DATA SHEET '!J31="","",'STUDENT DATA SHEET '!J31),"")</f>
        <v/>
      </c>
      <c s="229" t="str">
        <f>IFERROR(IF('STUDENT DATA SHEET '!K31="","",'STUDENT DATA SHEET '!K31),"")</f>
        <v/>
      </c>
      <c s="229"/>
      <c s="102"/>
      <c s="102"/>
      <c s="102"/>
      <c s="102"/>
      <c s="209"/>
      <c s="209"/>
      <c s="209"/>
      <c s="209"/>
      <c s="209"/>
      <c s="209"/>
      <c s="209"/>
      <c s="209"/>
      <c s="209"/>
      <c s="209"/>
      <c s="209"/>
      <c s="209"/>
      <c s="209"/>
      <c s="209"/>
      <c s="209"/>
      <c s="209"/>
      <c s="209"/>
      <c s="209"/>
      <c s="209"/>
      <c s="209"/>
      <c s="209"/>
      <c s="209"/>
      <c s="209"/>
      <c s="209"/>
      <c s="209"/>
      <c s="209"/>
      <c s="209"/>
      <c s="209"/>
      <c s="89" t="str">
        <f>IF(B30="","",_xlfn.AGGREGATE(3,5,$B$6:B30))</f>
        <v/>
      </c>
      <c s="209"/>
      <c s="209"/>
      <c s="102"/>
      <c s="102"/>
      <c s="102"/>
      <c s="102"/>
      <c s="102"/>
      <c s="102"/>
      <c s="102"/>
      <c s="102"/>
      <c s="102"/>
      <c s="102"/>
      <c s="102"/>
      <c s="102"/>
      <c s="102"/>
      <c s="102"/>
      <c s="102"/>
      <c s="102"/>
      <c s="102"/>
      <c s="102"/>
      <c s="102"/>
      <c s="102"/>
      <c s="102"/>
      <c s="102"/>
      <c s="334"/>
      <c s="334"/>
      <c s="252" t="str">
        <f t="shared" si="13"/>
        <v/>
      </c>
      <c s="252" t="str">
        <f>IF($I30="","",'JAN 25'!$BZ30)</f>
        <v/>
      </c>
      <c s="253" t="str">
        <f t="shared" si="14"/>
        <v/>
      </c>
      <c s="252" t="str">
        <f t="shared" si="15"/>
        <v/>
      </c>
      <c s="252" t="str">
        <f>IF($I30="","",'JAN 25'!$CC30)</f>
        <v/>
      </c>
      <c s="253" t="str">
        <f t="shared" si="16"/>
        <v/>
      </c>
      <c s="252" t="str">
        <f t="shared" si="17"/>
        <v/>
      </c>
      <c s="252" t="str">
        <f>IF($I30="","",'JAN 25'!$CF30)</f>
        <v/>
      </c>
      <c s="253" t="str">
        <f t="shared" si="18"/>
        <v/>
      </c>
      <c s="253"/>
      <c s="245">
        <v>24</v>
      </c>
      <c s="298"/>
      <c s="298"/>
      <c s="298"/>
      <c s="254" t="str">
        <f t="shared" si="19"/>
        <v/>
      </c>
      <c s="298"/>
      <c s="298"/>
      <c s="298"/>
      <c s="298"/>
      <c s="298"/>
      <c s="298"/>
      <c s="298"/>
      <c s="298"/>
    </row>
    <row r="31" spans="1:94" ht="20.25" customHeight="1">
      <c r="A31" s="249" t="str">
        <f>IF(B31="","",_xlfn.AGGREGATE(3,5,$B$6:B31))</f>
        <v/>
      </c>
      <c s="229" t="str">
        <f>IFERROR(IF('STUDENT DATA SHEET '!B32="","",'STUDENT DATA SHEET '!B32),"")</f>
        <v/>
      </c>
      <c s="229" t="str">
        <f>IFERROR(IF('STUDENT DATA SHEET '!C32="","",'STUDENT DATA SHEET '!C32),"")</f>
        <v/>
      </c>
      <c s="229" t="str">
        <f>IFERROR(IF('STUDENT DATA SHEET '!D32="","",'STUDENT DATA SHEET '!D32),"")</f>
        <v/>
      </c>
      <c s="250" t="str">
        <f>IFERROR(IF('STUDENT DATA SHEET '!E32="","",'STUDENT DATA SHEET '!E32),"")</f>
        <v/>
      </c>
      <c s="251" t="str">
        <f>IFERROR(IF('STUDENT DATA SHEET '!F32="","",'STUDENT DATA SHEET '!F32),"")</f>
        <v/>
      </c>
      <c s="229" t="str">
        <f>IFERROR(IF('STUDENT DATA SHEET '!G32="","",'STUDENT DATA SHEET '!G32),"")</f>
        <v/>
      </c>
      <c s="229" t="str">
        <f>IFERROR(IF('STUDENT DATA SHEET '!H32="","",'STUDENT DATA SHEET '!H32),"")</f>
        <v/>
      </c>
      <c s="229" t="str">
        <f>IFERROR(UPPER(IF('STUDENT DATA SHEET '!I32="","",'STUDENT DATA SHEET '!I32)),"")</f>
        <v/>
      </c>
      <c s="229" t="str">
        <f>IFERROR(IF('STUDENT DATA SHEET '!J32="","",'STUDENT DATA SHEET '!J32),"")</f>
        <v/>
      </c>
      <c s="229" t="str">
        <f>IFERROR(IF('STUDENT DATA SHEET '!K32="","",'STUDENT DATA SHEET '!K32),"")</f>
        <v/>
      </c>
      <c s="229"/>
      <c s="102"/>
      <c s="102"/>
      <c s="102"/>
      <c s="102"/>
      <c s="209"/>
      <c s="209"/>
      <c s="209"/>
      <c s="209"/>
      <c s="209"/>
      <c s="209"/>
      <c s="209"/>
      <c s="209"/>
      <c s="209"/>
      <c s="209"/>
      <c s="209"/>
      <c s="209"/>
      <c s="209"/>
      <c s="209"/>
      <c s="209"/>
      <c s="209"/>
      <c s="209"/>
      <c s="209"/>
      <c s="209"/>
      <c s="209"/>
      <c s="209"/>
      <c s="209"/>
      <c s="209"/>
      <c s="209"/>
      <c s="209"/>
      <c s="209"/>
      <c s="209"/>
      <c s="209"/>
      <c s="89" t="str">
        <f>IF(B31="","",_xlfn.AGGREGATE(3,5,$B$6:B31))</f>
        <v/>
      </c>
      <c s="209"/>
      <c s="209"/>
      <c s="102"/>
      <c s="102"/>
      <c s="102"/>
      <c s="102"/>
      <c s="102"/>
      <c s="102"/>
      <c s="102"/>
      <c s="102"/>
      <c s="102"/>
      <c s="102"/>
      <c s="102"/>
      <c s="102"/>
      <c s="102"/>
      <c s="102"/>
      <c s="102"/>
      <c s="102"/>
      <c s="102"/>
      <c s="102"/>
      <c s="102"/>
      <c s="102"/>
      <c s="102"/>
      <c s="102"/>
      <c s="334"/>
      <c s="334"/>
      <c s="252" t="str">
        <f t="shared" si="13"/>
        <v/>
      </c>
      <c s="252" t="str">
        <f>IF($I31="","",'JAN 25'!$BZ31)</f>
        <v/>
      </c>
      <c s="253" t="str">
        <f t="shared" si="14"/>
        <v/>
      </c>
      <c s="252" t="str">
        <f t="shared" si="15"/>
        <v/>
      </c>
      <c s="252" t="str">
        <f>IF($I31="","",'JAN 25'!$CC31)</f>
        <v/>
      </c>
      <c s="253" t="str">
        <f t="shared" si="16"/>
        <v/>
      </c>
      <c s="252" t="str">
        <f t="shared" si="17"/>
        <v/>
      </c>
      <c s="252" t="str">
        <f>IF($I31="","",'JAN 25'!$CF31)</f>
        <v/>
      </c>
      <c s="253" t="str">
        <f t="shared" si="18"/>
        <v/>
      </c>
      <c s="253"/>
      <c s="245">
        <v>25</v>
      </c>
      <c s="298"/>
      <c s="298"/>
      <c s="298"/>
      <c s="254" t="str">
        <f t="shared" si="19"/>
        <v/>
      </c>
      <c s="298"/>
      <c s="298"/>
      <c s="298"/>
      <c s="298"/>
      <c s="298"/>
      <c s="298"/>
      <c s="298"/>
      <c s="298"/>
    </row>
    <row r="32" spans="1:94" ht="20.25" customHeight="1">
      <c r="A32" s="249" t="str">
        <f>IF(B32="","",_xlfn.AGGREGATE(3,5,$B$6:B32))</f>
        <v/>
      </c>
      <c s="229" t="str">
        <f>IFERROR(IF('STUDENT DATA SHEET '!B33="","",'STUDENT DATA SHEET '!B33),"")</f>
        <v/>
      </c>
      <c s="229" t="str">
        <f>IFERROR(IF('STUDENT DATA SHEET '!C33="","",'STUDENT DATA SHEET '!C33),"")</f>
        <v/>
      </c>
      <c s="229" t="str">
        <f>IFERROR(IF('STUDENT DATA SHEET '!D33="","",'STUDENT DATA SHEET '!D33),"")</f>
        <v/>
      </c>
      <c s="250" t="str">
        <f>IFERROR(IF('STUDENT DATA SHEET '!E33="","",'STUDENT DATA SHEET '!E33),"")</f>
        <v/>
      </c>
      <c s="251" t="str">
        <f>IFERROR(IF('STUDENT DATA SHEET '!F33="","",'STUDENT DATA SHEET '!F33),"")</f>
        <v/>
      </c>
      <c s="229" t="str">
        <f>IFERROR(IF('STUDENT DATA SHEET '!G33="","",'STUDENT DATA SHEET '!G33),"")</f>
        <v/>
      </c>
      <c s="229" t="str">
        <f>IFERROR(IF('STUDENT DATA SHEET '!H33="","",'STUDENT DATA SHEET '!H33),"")</f>
        <v/>
      </c>
      <c s="229" t="str">
        <f>IFERROR(UPPER(IF('STUDENT DATA SHEET '!I33="","",'STUDENT DATA SHEET '!I33)),"")</f>
        <v/>
      </c>
      <c s="229" t="str">
        <f>IFERROR(IF('STUDENT DATA SHEET '!J33="","",'STUDENT DATA SHEET '!J33),"")</f>
        <v/>
      </c>
      <c s="229" t="str">
        <f>IFERROR(IF('STUDENT DATA SHEET '!K33="","",'STUDENT DATA SHEET '!K33),"")</f>
        <v/>
      </c>
      <c s="229"/>
      <c s="102"/>
      <c s="102"/>
      <c s="102"/>
      <c s="102"/>
      <c s="209"/>
      <c s="209"/>
      <c s="209"/>
      <c s="209"/>
      <c s="209"/>
      <c s="209"/>
      <c s="209"/>
      <c s="209"/>
      <c s="209"/>
      <c s="209"/>
      <c s="209"/>
      <c s="209"/>
      <c s="209"/>
      <c s="209"/>
      <c s="209"/>
      <c s="209"/>
      <c s="209"/>
      <c s="209"/>
      <c s="209"/>
      <c s="209"/>
      <c s="209"/>
      <c s="209"/>
      <c s="209"/>
      <c s="209"/>
      <c s="209"/>
      <c s="209"/>
      <c s="209"/>
      <c s="209"/>
      <c s="89" t="str">
        <f>IF(B32="","",_xlfn.AGGREGATE(3,5,$B$6:B32))</f>
        <v/>
      </c>
      <c s="209"/>
      <c s="209"/>
      <c s="102"/>
      <c s="102"/>
      <c s="102"/>
      <c s="102"/>
      <c s="102"/>
      <c s="102"/>
      <c s="102"/>
      <c s="102"/>
      <c s="102"/>
      <c s="102"/>
      <c s="102"/>
      <c s="102"/>
      <c s="102"/>
      <c s="102"/>
      <c s="102"/>
      <c s="102"/>
      <c s="102"/>
      <c s="102"/>
      <c s="102"/>
      <c s="102"/>
      <c s="102"/>
      <c s="102"/>
      <c s="334"/>
      <c s="334"/>
      <c s="252" t="str">
        <f t="shared" si="13"/>
        <v/>
      </c>
      <c s="252" t="str">
        <f>IF($I32="","",'JAN 25'!$BZ32)</f>
        <v/>
      </c>
      <c s="253" t="str">
        <f t="shared" si="14"/>
        <v/>
      </c>
      <c s="252" t="str">
        <f t="shared" si="15"/>
        <v/>
      </c>
      <c s="252" t="str">
        <f>IF($I32="","",'JAN 25'!$CC32)</f>
        <v/>
      </c>
      <c s="253" t="str">
        <f t="shared" si="16"/>
        <v/>
      </c>
      <c s="252" t="str">
        <f t="shared" si="17"/>
        <v/>
      </c>
      <c s="252" t="str">
        <f>IF($I32="","",'JAN 25'!$CF32)</f>
        <v/>
      </c>
      <c s="253" t="str">
        <f t="shared" si="18"/>
        <v/>
      </c>
      <c s="253"/>
      <c s="245">
        <v>26</v>
      </c>
      <c s="298"/>
      <c s="298"/>
      <c s="298"/>
      <c s="254" t="str">
        <f t="shared" si="19"/>
        <v/>
      </c>
      <c s="298"/>
      <c s="298"/>
      <c s="298"/>
      <c s="298"/>
      <c s="298"/>
      <c s="298"/>
      <c s="298"/>
      <c s="298"/>
    </row>
    <row r="33" spans="1:94" ht="20.25" customHeight="1">
      <c r="A33" s="249" t="str">
        <f>IF(B33="","",_xlfn.AGGREGATE(3,5,$B$6:B33))</f>
        <v/>
      </c>
      <c s="229" t="str">
        <f>IFERROR(IF('STUDENT DATA SHEET '!B34="","",'STUDENT DATA SHEET '!B34),"")</f>
        <v/>
      </c>
      <c s="229" t="str">
        <f>IFERROR(IF('STUDENT DATA SHEET '!C34="","",'STUDENT DATA SHEET '!C34),"")</f>
        <v/>
      </c>
      <c s="229" t="str">
        <f>IFERROR(IF('STUDENT DATA SHEET '!D34="","",'STUDENT DATA SHEET '!D34),"")</f>
        <v/>
      </c>
      <c s="250" t="str">
        <f>IFERROR(IF('STUDENT DATA SHEET '!E34="","",'STUDENT DATA SHEET '!E34),"")</f>
        <v/>
      </c>
      <c s="251" t="str">
        <f>IFERROR(IF('STUDENT DATA SHEET '!F34="","",'STUDENT DATA SHEET '!F34),"")</f>
        <v/>
      </c>
      <c s="229" t="str">
        <f>IFERROR(IF('STUDENT DATA SHEET '!G34="","",'STUDENT DATA SHEET '!G34),"")</f>
        <v/>
      </c>
      <c s="229" t="str">
        <f>IFERROR(IF('STUDENT DATA SHEET '!H34="","",'STUDENT DATA SHEET '!H34),"")</f>
        <v/>
      </c>
      <c s="229" t="str">
        <f>IFERROR(UPPER(IF('STUDENT DATA SHEET '!I34="","",'STUDENT DATA SHEET '!I34)),"")</f>
        <v/>
      </c>
      <c s="229" t="str">
        <f>IFERROR(IF('STUDENT DATA SHEET '!J34="","",'STUDENT DATA SHEET '!J34),"")</f>
        <v/>
      </c>
      <c s="229" t="str">
        <f>IFERROR(IF('STUDENT DATA SHEET '!K34="","",'STUDENT DATA SHEET '!K34),"")</f>
        <v/>
      </c>
      <c s="229"/>
      <c s="102"/>
      <c s="102"/>
      <c s="102"/>
      <c s="102"/>
      <c s="209"/>
      <c s="209"/>
      <c s="209"/>
      <c s="209"/>
      <c s="209"/>
      <c s="209"/>
      <c s="209"/>
      <c s="209"/>
      <c s="209"/>
      <c s="209"/>
      <c s="209"/>
      <c s="209"/>
      <c s="209"/>
      <c s="209"/>
      <c s="209"/>
      <c s="209"/>
      <c s="209"/>
      <c s="209"/>
      <c s="209"/>
      <c s="209"/>
      <c s="209"/>
      <c s="209"/>
      <c s="209"/>
      <c s="209"/>
      <c s="209"/>
      <c s="209"/>
      <c s="209"/>
      <c s="209"/>
      <c s="89" t="str">
        <f>IF(B33="","",_xlfn.AGGREGATE(3,5,$B$6:B33))</f>
        <v/>
      </c>
      <c s="209"/>
      <c s="209"/>
      <c s="102"/>
      <c s="102"/>
      <c s="102"/>
      <c s="102"/>
      <c s="102"/>
      <c s="102"/>
      <c s="102"/>
      <c s="102"/>
      <c s="102"/>
      <c s="102"/>
      <c s="102"/>
      <c s="102"/>
      <c s="102"/>
      <c s="102"/>
      <c s="102"/>
      <c s="102"/>
      <c s="102"/>
      <c s="102"/>
      <c s="102"/>
      <c s="102"/>
      <c s="102"/>
      <c s="102"/>
      <c s="334"/>
      <c s="334"/>
      <c s="252" t="str">
        <f t="shared" si="13"/>
        <v/>
      </c>
      <c s="252" t="str">
        <f>IF($I33="","",'JAN 25'!$BZ33)</f>
        <v/>
      </c>
      <c s="253" t="str">
        <f t="shared" si="14"/>
        <v/>
      </c>
      <c s="252" t="str">
        <f t="shared" si="15"/>
        <v/>
      </c>
      <c s="252" t="str">
        <f>IF($I33="","",'JAN 25'!$CC33)</f>
        <v/>
      </c>
      <c s="253" t="str">
        <f t="shared" si="16"/>
        <v/>
      </c>
      <c s="252" t="str">
        <f t="shared" si="17"/>
        <v/>
      </c>
      <c s="252" t="str">
        <f>IF($I33="","",'JAN 25'!$CF33)</f>
        <v/>
      </c>
      <c s="253" t="str">
        <f t="shared" si="18"/>
        <v/>
      </c>
      <c s="253"/>
      <c s="245">
        <v>27</v>
      </c>
      <c s="298"/>
      <c s="298"/>
      <c s="298"/>
      <c s="254" t="str">
        <f t="shared" si="19"/>
        <v/>
      </c>
      <c s="298"/>
      <c s="298"/>
      <c s="298"/>
      <c s="298"/>
      <c s="298"/>
      <c s="298"/>
      <c s="298"/>
      <c s="298"/>
    </row>
    <row r="34" spans="1:94" ht="20.25" customHeight="1">
      <c r="A34" s="249" t="str">
        <f>IF(B34="","",_xlfn.AGGREGATE(3,5,$B$6:B34))</f>
        <v/>
      </c>
      <c s="229" t="str">
        <f>IFERROR(IF('STUDENT DATA SHEET '!B35="","",'STUDENT DATA SHEET '!B35),"")</f>
        <v/>
      </c>
      <c s="229" t="str">
        <f>IFERROR(IF('STUDENT DATA SHEET '!C35="","",'STUDENT DATA SHEET '!C35),"")</f>
        <v/>
      </c>
      <c s="229" t="str">
        <f>IFERROR(IF('STUDENT DATA SHEET '!D35="","",'STUDENT DATA SHEET '!D35),"")</f>
        <v/>
      </c>
      <c s="250" t="str">
        <f>IFERROR(IF('STUDENT DATA SHEET '!E35="","",'STUDENT DATA SHEET '!E35),"")</f>
        <v/>
      </c>
      <c s="251" t="str">
        <f>IFERROR(IF('STUDENT DATA SHEET '!F35="","",'STUDENT DATA SHEET '!F35),"")</f>
        <v/>
      </c>
      <c s="229" t="str">
        <f>IFERROR(IF('STUDENT DATA SHEET '!G35="","",'STUDENT DATA SHEET '!G35),"")</f>
        <v/>
      </c>
      <c s="229" t="str">
        <f>IFERROR(IF('STUDENT DATA SHEET '!H35="","",'STUDENT DATA SHEET '!H35),"")</f>
        <v/>
      </c>
      <c s="229" t="str">
        <f>IFERROR(UPPER(IF('STUDENT DATA SHEET '!I35="","",'STUDENT DATA SHEET '!I35)),"")</f>
        <v/>
      </c>
      <c s="229" t="str">
        <f>IFERROR(IF('STUDENT DATA SHEET '!J35="","",'STUDENT DATA SHEET '!J35),"")</f>
        <v/>
      </c>
      <c s="229" t="str">
        <f>IFERROR(IF('STUDENT DATA SHEET '!K35="","",'STUDENT DATA SHEET '!K35),"")</f>
        <v/>
      </c>
      <c s="229"/>
      <c s="102"/>
      <c s="102"/>
      <c s="102"/>
      <c s="102"/>
      <c s="209"/>
      <c s="209"/>
      <c s="209"/>
      <c s="209"/>
      <c s="209"/>
      <c s="209"/>
      <c s="209"/>
      <c s="209"/>
      <c s="209"/>
      <c s="209"/>
      <c s="209"/>
      <c s="209"/>
      <c s="209"/>
      <c s="209"/>
      <c s="209"/>
      <c s="209"/>
      <c s="209"/>
      <c s="209"/>
      <c s="209"/>
      <c s="209"/>
      <c s="209"/>
      <c s="209"/>
      <c s="209"/>
      <c s="209"/>
      <c s="209"/>
      <c s="209"/>
      <c s="209"/>
      <c s="209"/>
      <c s="89" t="str">
        <f>IF(B34="","",_xlfn.AGGREGATE(3,5,$B$6:B34))</f>
        <v/>
      </c>
      <c s="209"/>
      <c s="209"/>
      <c s="102"/>
      <c s="102"/>
      <c s="102"/>
      <c s="102"/>
      <c s="102"/>
      <c s="102"/>
      <c s="102"/>
      <c s="102"/>
      <c s="102"/>
      <c s="102"/>
      <c s="102"/>
      <c s="102"/>
      <c s="102"/>
      <c s="102"/>
      <c s="102"/>
      <c s="102"/>
      <c s="102"/>
      <c s="102"/>
      <c s="102"/>
      <c s="102"/>
      <c s="102"/>
      <c s="102"/>
      <c s="334"/>
      <c s="334"/>
      <c s="252" t="str">
        <f t="shared" si="13"/>
        <v/>
      </c>
      <c s="252" t="str">
        <f>IF($I34="","",'JAN 25'!$BZ34)</f>
        <v/>
      </c>
      <c s="253" t="str">
        <f t="shared" si="14"/>
        <v/>
      </c>
      <c s="252" t="str">
        <f t="shared" si="15"/>
        <v/>
      </c>
      <c s="252" t="str">
        <f>IF($I34="","",'JAN 25'!$CC34)</f>
        <v/>
      </c>
      <c s="253" t="str">
        <f t="shared" si="16"/>
        <v/>
      </c>
      <c s="252" t="str">
        <f t="shared" si="17"/>
        <v/>
      </c>
      <c s="252" t="str">
        <f>IF($I34="","",'JAN 25'!$CF34)</f>
        <v/>
      </c>
      <c s="253" t="str">
        <f t="shared" si="18"/>
        <v/>
      </c>
      <c s="253"/>
      <c s="245">
        <v>28</v>
      </c>
      <c s="298"/>
      <c s="298"/>
      <c s="298"/>
      <c s="254" t="str">
        <f t="shared" si="19"/>
        <v/>
      </c>
      <c s="298"/>
      <c s="298"/>
      <c s="298"/>
      <c s="298"/>
      <c s="298"/>
      <c s="298"/>
      <c s="298"/>
      <c s="298"/>
    </row>
    <row r="35" spans="1:94" ht="20.25" customHeight="1">
      <c r="A35" s="249" t="str">
        <f>IF(B35="","",_xlfn.AGGREGATE(3,5,$B$6:B35))</f>
        <v/>
      </c>
      <c s="229" t="str">
        <f>IFERROR(IF('STUDENT DATA SHEET '!B36="","",'STUDENT DATA SHEET '!B36),"")</f>
        <v/>
      </c>
      <c s="229" t="str">
        <f>IFERROR(IF('STUDENT DATA SHEET '!C36="","",'STUDENT DATA SHEET '!C36),"")</f>
        <v/>
      </c>
      <c s="229" t="str">
        <f>IFERROR(IF('STUDENT DATA SHEET '!D36="","",'STUDENT DATA SHEET '!D36),"")</f>
        <v/>
      </c>
      <c s="250" t="str">
        <f>IFERROR(IF('STUDENT DATA SHEET '!E36="","",'STUDENT DATA SHEET '!E36),"")</f>
        <v/>
      </c>
      <c s="251" t="str">
        <f>IFERROR(IF('STUDENT DATA SHEET '!F36="","",'STUDENT DATA SHEET '!F36),"")</f>
        <v/>
      </c>
      <c s="229" t="str">
        <f>IFERROR(IF('STUDENT DATA SHEET '!G36="","",'STUDENT DATA SHEET '!G36),"")</f>
        <v/>
      </c>
      <c s="229" t="str">
        <f>IFERROR(IF('STUDENT DATA SHEET '!H36="","",'STUDENT DATA SHEET '!H36),"")</f>
        <v/>
      </c>
      <c s="229" t="str">
        <f>IFERROR(UPPER(IF('STUDENT DATA SHEET '!I36="","",'STUDENT DATA SHEET '!I36)),"")</f>
        <v/>
      </c>
      <c s="229" t="str">
        <f>IFERROR(IF('STUDENT DATA SHEET '!J36="","",'STUDENT DATA SHEET '!J36),"")</f>
        <v/>
      </c>
      <c s="229" t="str">
        <f>IFERROR(IF('STUDENT DATA SHEET '!K36="","",'STUDENT DATA SHEET '!K36),"")</f>
        <v/>
      </c>
      <c s="229"/>
      <c s="102"/>
      <c s="102"/>
      <c s="102"/>
      <c s="102"/>
      <c s="209"/>
      <c s="209"/>
      <c s="209"/>
      <c s="209"/>
      <c s="209"/>
      <c s="209"/>
      <c s="209"/>
      <c s="209"/>
      <c s="209"/>
      <c s="209"/>
      <c s="209"/>
      <c s="209"/>
      <c s="209"/>
      <c s="209"/>
      <c s="209"/>
      <c s="209"/>
      <c s="209"/>
      <c s="209"/>
      <c s="209"/>
      <c s="209"/>
      <c s="209"/>
      <c s="209"/>
      <c s="209"/>
      <c s="209"/>
      <c s="209"/>
      <c s="209"/>
      <c s="209"/>
      <c s="209"/>
      <c s="89" t="str">
        <f>IF(B35="","",_xlfn.AGGREGATE(3,5,$B$6:B35))</f>
        <v/>
      </c>
      <c s="209"/>
      <c s="209"/>
      <c s="102"/>
      <c s="102"/>
      <c s="102"/>
      <c s="102"/>
      <c s="102"/>
      <c s="102"/>
      <c s="102"/>
      <c s="102"/>
      <c s="102"/>
      <c s="102"/>
      <c s="102"/>
      <c s="102"/>
      <c s="102"/>
      <c s="102"/>
      <c s="102"/>
      <c s="102"/>
      <c s="102"/>
      <c s="102"/>
      <c s="102"/>
      <c s="102"/>
      <c s="102"/>
      <c s="102"/>
      <c s="334"/>
      <c s="334"/>
      <c s="252" t="str">
        <f t="shared" si="13"/>
        <v/>
      </c>
      <c s="252" t="str">
        <f>IF($I35="","",'JAN 25'!$BZ35)</f>
        <v/>
      </c>
      <c s="253" t="str">
        <f t="shared" si="14"/>
        <v/>
      </c>
      <c s="252" t="str">
        <f t="shared" si="15"/>
        <v/>
      </c>
      <c s="252" t="str">
        <f>IF($I35="","",'JAN 25'!$CC35)</f>
        <v/>
      </c>
      <c s="253" t="str">
        <f t="shared" si="16"/>
        <v/>
      </c>
      <c s="252" t="str">
        <f t="shared" si="17"/>
        <v/>
      </c>
      <c s="252" t="str">
        <f>IF($I35="","",'JAN 25'!$CF35)</f>
        <v/>
      </c>
      <c s="253" t="str">
        <f t="shared" si="18"/>
        <v/>
      </c>
      <c s="253"/>
      <c s="245">
        <v>29</v>
      </c>
      <c s="298"/>
      <c s="298"/>
      <c s="298"/>
      <c s="254" t="str">
        <f t="shared" si="19"/>
        <v/>
      </c>
      <c s="298"/>
      <c s="298"/>
      <c s="298"/>
      <c s="298"/>
      <c s="298"/>
      <c s="298"/>
      <c s="298"/>
      <c s="298"/>
    </row>
    <row r="36" spans="1:94" ht="20.25" customHeight="1">
      <c r="A36" s="249" t="str">
        <f>IF(B36="","",_xlfn.AGGREGATE(3,5,$B$6:B36))</f>
        <v/>
      </c>
      <c s="229" t="str">
        <f>IFERROR(IF('STUDENT DATA SHEET '!B37="","",'STUDENT DATA SHEET '!B37),"")</f>
        <v/>
      </c>
      <c s="229" t="str">
        <f>IFERROR(IF('STUDENT DATA SHEET '!C37="","",'STUDENT DATA SHEET '!C37),"")</f>
        <v/>
      </c>
      <c s="229" t="str">
        <f>IFERROR(IF('STUDENT DATA SHEET '!D37="","",'STUDENT DATA SHEET '!D37),"")</f>
        <v/>
      </c>
      <c s="250" t="str">
        <f>IFERROR(IF('STUDENT DATA SHEET '!E37="","",'STUDENT DATA SHEET '!E37),"")</f>
        <v/>
      </c>
      <c s="251" t="str">
        <f>IFERROR(IF('STUDENT DATA SHEET '!F37="","",'STUDENT DATA SHEET '!F37),"")</f>
        <v/>
      </c>
      <c s="229" t="str">
        <f>IFERROR(IF('STUDENT DATA SHEET '!G37="","",'STUDENT DATA SHEET '!G37),"")</f>
        <v/>
      </c>
      <c s="229" t="str">
        <f>IFERROR(IF('STUDENT DATA SHEET '!H37="","",'STUDENT DATA SHEET '!H37),"")</f>
        <v/>
      </c>
      <c s="229" t="str">
        <f>IFERROR(UPPER(IF('STUDENT DATA SHEET '!I37="","",'STUDENT DATA SHEET '!I37)),"")</f>
        <v/>
      </c>
      <c s="229" t="str">
        <f>IFERROR(IF('STUDENT DATA SHEET '!J37="","",'STUDENT DATA SHEET '!J37),"")</f>
        <v/>
      </c>
      <c s="229" t="str">
        <f>IFERROR(IF('STUDENT DATA SHEET '!K37="","",'STUDENT DATA SHEET '!K37),"")</f>
        <v/>
      </c>
      <c s="229"/>
      <c s="102"/>
      <c s="102"/>
      <c s="102"/>
      <c s="102"/>
      <c s="209"/>
      <c s="209"/>
      <c s="209"/>
      <c s="209"/>
      <c s="209"/>
      <c s="209"/>
      <c s="209"/>
      <c s="209"/>
      <c s="209"/>
      <c s="209"/>
      <c s="209"/>
      <c s="209"/>
      <c s="209"/>
      <c s="209"/>
      <c s="209"/>
      <c s="209"/>
      <c s="209"/>
      <c s="209"/>
      <c s="209"/>
      <c s="209"/>
      <c s="209"/>
      <c s="209"/>
      <c s="209"/>
      <c s="209"/>
      <c s="209"/>
      <c s="209"/>
      <c s="209"/>
      <c s="209"/>
      <c s="89" t="str">
        <f>IF(B36="","",_xlfn.AGGREGATE(3,5,$B$6:B36))</f>
        <v/>
      </c>
      <c s="209"/>
      <c s="209"/>
      <c s="102"/>
      <c s="102"/>
      <c s="102"/>
      <c s="102"/>
      <c s="102"/>
      <c s="102"/>
      <c s="102"/>
      <c s="102"/>
      <c s="102"/>
      <c s="102"/>
      <c s="102"/>
      <c s="102"/>
      <c s="102"/>
      <c s="102"/>
      <c s="102"/>
      <c s="102"/>
      <c s="102"/>
      <c s="102"/>
      <c s="102"/>
      <c s="102"/>
      <c s="102"/>
      <c s="102"/>
      <c s="334"/>
      <c s="334"/>
      <c s="252" t="str">
        <f t="shared" si="13"/>
        <v/>
      </c>
      <c s="252" t="str">
        <f>IF($I36="","",'JAN 25'!$BZ36)</f>
        <v/>
      </c>
      <c s="253" t="str">
        <f t="shared" si="14"/>
        <v/>
      </c>
      <c s="252" t="str">
        <f t="shared" si="15"/>
        <v/>
      </c>
      <c s="252" t="str">
        <f>IF($I36="","",'JAN 25'!$CC36)</f>
        <v/>
      </c>
      <c s="253" t="str">
        <f t="shared" si="16"/>
        <v/>
      </c>
      <c s="252" t="str">
        <f t="shared" si="17"/>
        <v/>
      </c>
      <c s="252" t="str">
        <f>IF($I36="","",'JAN 25'!$CF36)</f>
        <v/>
      </c>
      <c s="253" t="str">
        <f t="shared" si="18"/>
        <v/>
      </c>
      <c s="253"/>
      <c s="245">
        <v>30</v>
      </c>
      <c s="298"/>
      <c s="298"/>
      <c s="298"/>
      <c s="254" t="str">
        <f t="shared" si="19"/>
        <v/>
      </c>
      <c s="298"/>
      <c s="298"/>
      <c s="298"/>
      <c s="298"/>
      <c s="298"/>
      <c s="298"/>
      <c s="298"/>
      <c s="298"/>
    </row>
    <row r="37" spans="1:94" ht="20.25" customHeight="1">
      <c r="A37" s="249" t="str">
        <f>IF(B37="","",_xlfn.AGGREGATE(3,5,$B$6:B37))</f>
        <v/>
      </c>
      <c s="229" t="str">
        <f>IFERROR(IF('STUDENT DATA SHEET '!B38="","",'STUDENT DATA SHEET '!B38),"")</f>
        <v/>
      </c>
      <c s="229" t="str">
        <f>IFERROR(IF('STUDENT DATA SHEET '!C38="","",'STUDENT DATA SHEET '!C38),"")</f>
        <v/>
      </c>
      <c s="229" t="str">
        <f>IFERROR(IF('STUDENT DATA SHEET '!D38="","",'STUDENT DATA SHEET '!D38),"")</f>
        <v/>
      </c>
      <c s="250" t="str">
        <f>IFERROR(IF('STUDENT DATA SHEET '!E38="","",'STUDENT DATA SHEET '!E38),"")</f>
        <v/>
      </c>
      <c s="251" t="str">
        <f>IFERROR(IF('STUDENT DATA SHEET '!F38="","",'STUDENT DATA SHEET '!F38),"")</f>
        <v/>
      </c>
      <c s="229" t="str">
        <f>IFERROR(IF('STUDENT DATA SHEET '!G38="","",'STUDENT DATA SHEET '!G38),"")</f>
        <v/>
      </c>
      <c s="229" t="str">
        <f>IFERROR(IF('STUDENT DATA SHEET '!H38="","",'STUDENT DATA SHEET '!H38),"")</f>
        <v/>
      </c>
      <c s="229" t="str">
        <f>IFERROR(UPPER(IF('STUDENT DATA SHEET '!I38="","",'STUDENT DATA SHEET '!I38)),"")</f>
        <v/>
      </c>
      <c s="229" t="str">
        <f>IFERROR(IF('STUDENT DATA SHEET '!J38="","",'STUDENT DATA SHEET '!J38),"")</f>
        <v/>
      </c>
      <c s="229" t="str">
        <f>IFERROR(IF('STUDENT DATA SHEET '!K38="","",'STUDENT DATA SHEET '!K38),"")</f>
        <v/>
      </c>
      <c s="229"/>
      <c s="102"/>
      <c s="102"/>
      <c s="102"/>
      <c s="102"/>
      <c s="209"/>
      <c s="209"/>
      <c s="209"/>
      <c s="209"/>
      <c s="209"/>
      <c s="209"/>
      <c s="209"/>
      <c s="209"/>
      <c s="209"/>
      <c s="209"/>
      <c s="209"/>
      <c s="209"/>
      <c s="209"/>
      <c s="209"/>
      <c s="209"/>
      <c s="209"/>
      <c s="209"/>
      <c s="209"/>
      <c s="209"/>
      <c s="209"/>
      <c s="209"/>
      <c s="209"/>
      <c s="209"/>
      <c s="209"/>
      <c s="209"/>
      <c s="209"/>
      <c s="209"/>
      <c s="209"/>
      <c s="89" t="str">
        <f>IF(B37="","",_xlfn.AGGREGATE(3,5,$B$6:B37))</f>
        <v/>
      </c>
      <c s="209"/>
      <c s="209"/>
      <c s="102"/>
      <c s="102"/>
      <c s="102"/>
      <c s="102"/>
      <c s="102"/>
      <c s="102"/>
      <c s="102"/>
      <c s="102"/>
      <c s="102"/>
      <c s="102"/>
      <c s="102"/>
      <c s="102"/>
      <c s="102"/>
      <c s="102"/>
      <c s="102"/>
      <c s="102"/>
      <c s="102"/>
      <c s="102"/>
      <c s="102"/>
      <c s="102"/>
      <c s="102"/>
      <c s="102"/>
      <c s="334"/>
      <c s="334"/>
      <c s="252" t="str">
        <f t="shared" si="13"/>
        <v/>
      </c>
      <c s="252" t="str">
        <f>IF($I37="","",'JAN 25'!$BZ37)</f>
        <v/>
      </c>
      <c s="253" t="str">
        <f t="shared" si="14"/>
        <v/>
      </c>
      <c s="252" t="str">
        <f t="shared" si="15"/>
        <v/>
      </c>
      <c s="252" t="str">
        <f>IF($I37="","",'JAN 25'!$CC37)</f>
        <v/>
      </c>
      <c s="253" t="str">
        <f t="shared" si="16"/>
        <v/>
      </c>
      <c s="252" t="str">
        <f t="shared" si="17"/>
        <v/>
      </c>
      <c s="252" t="str">
        <f>IF($I37="","",'JAN 25'!$CF37)</f>
        <v/>
      </c>
      <c s="253" t="str">
        <f t="shared" si="18"/>
        <v/>
      </c>
      <c s="253"/>
      <c s="245">
        <v>31</v>
      </c>
      <c s="298"/>
      <c s="298"/>
      <c s="298"/>
      <c s="254" t="str">
        <f t="shared" si="19"/>
        <v/>
      </c>
      <c s="298"/>
      <c s="298"/>
      <c s="298"/>
      <c s="298"/>
      <c s="298"/>
      <c s="298"/>
      <c s="298"/>
      <c s="298"/>
    </row>
    <row r="38" spans="1:94" ht="20.25" customHeight="1">
      <c r="A38" s="249" t="str">
        <f>IF(B38="","",_xlfn.AGGREGATE(3,5,$B$6:B38))</f>
        <v/>
      </c>
      <c s="229" t="str">
        <f>IFERROR(IF('STUDENT DATA SHEET '!B39="","",'STUDENT DATA SHEET '!B39),"")</f>
        <v/>
      </c>
      <c s="229" t="str">
        <f>IFERROR(IF('STUDENT DATA SHEET '!C39="","",'STUDENT DATA SHEET '!C39),"")</f>
        <v/>
      </c>
      <c s="229" t="str">
        <f>IFERROR(IF('STUDENT DATA SHEET '!D39="","",'STUDENT DATA SHEET '!D39),"")</f>
        <v/>
      </c>
      <c s="250" t="str">
        <f>IFERROR(IF('STUDENT DATA SHEET '!E39="","",'STUDENT DATA SHEET '!E39),"")</f>
        <v/>
      </c>
      <c s="251" t="str">
        <f>IFERROR(IF('STUDENT DATA SHEET '!F39="","",'STUDENT DATA SHEET '!F39),"")</f>
        <v/>
      </c>
      <c s="229" t="str">
        <f>IFERROR(IF('STUDENT DATA SHEET '!G39="","",'STUDENT DATA SHEET '!G39),"")</f>
        <v/>
      </c>
      <c s="229" t="str">
        <f>IFERROR(IF('STUDENT DATA SHEET '!H39="","",'STUDENT DATA SHEET '!H39),"")</f>
        <v/>
      </c>
      <c s="229" t="str">
        <f>IFERROR(UPPER(IF('STUDENT DATA SHEET '!I39="","",'STUDENT DATA SHEET '!I39)),"")</f>
        <v/>
      </c>
      <c s="229" t="str">
        <f>IFERROR(IF('STUDENT DATA SHEET '!J39="","",'STUDENT DATA SHEET '!J39),"")</f>
        <v/>
      </c>
      <c s="229" t="str">
        <f>IFERROR(IF('STUDENT DATA SHEET '!K39="","",'STUDENT DATA SHEET '!K39),"")</f>
        <v/>
      </c>
      <c s="229"/>
      <c s="102"/>
      <c s="102"/>
      <c s="102"/>
      <c s="102"/>
      <c s="209"/>
      <c s="209"/>
      <c s="209"/>
      <c s="209"/>
      <c s="209"/>
      <c s="209"/>
      <c s="209"/>
      <c s="209"/>
      <c s="209"/>
      <c s="209"/>
      <c s="209"/>
      <c s="209"/>
      <c s="209"/>
      <c s="209"/>
      <c s="209"/>
      <c s="209"/>
      <c s="209"/>
      <c s="209"/>
      <c s="209"/>
      <c s="209"/>
      <c s="209"/>
      <c s="209"/>
      <c s="209"/>
      <c s="209"/>
      <c s="209"/>
      <c s="209"/>
      <c s="209"/>
      <c s="209"/>
      <c s="89" t="str">
        <f>IF(B38="","",_xlfn.AGGREGATE(3,5,$B$6:B38))</f>
        <v/>
      </c>
      <c s="209"/>
      <c s="209"/>
      <c s="102"/>
      <c s="102"/>
      <c s="102"/>
      <c s="102"/>
      <c s="102"/>
      <c s="102"/>
      <c s="102"/>
      <c s="102"/>
      <c s="102"/>
      <c s="102"/>
      <c s="102"/>
      <c s="102"/>
      <c s="102"/>
      <c s="102"/>
      <c s="102"/>
      <c s="102"/>
      <c s="102"/>
      <c s="102"/>
      <c s="102"/>
      <c s="102"/>
      <c s="102"/>
      <c s="102"/>
      <c s="334"/>
      <c s="334"/>
      <c s="252" t="str">
        <f t="shared" si="20" ref="BT38:BT69">IFERROR(IF($I38="","",COUNT($M38:$AR38,$AT38:$BS38)),"")</f>
        <v/>
      </c>
      <c s="252" t="str">
        <f>IF($I38="","",'JAN 25'!$BZ38)</f>
        <v/>
      </c>
      <c s="253" t="str">
        <f t="shared" si="21" ref="BV38:BV69">IF($I38="","",SUM($BT38:$BU38))</f>
        <v/>
      </c>
      <c s="252" t="str">
        <f t="shared" si="22" ref="BW38:BW69">IF($I38="","",COUNTIF($M38:$BS38,"A"))</f>
        <v/>
      </c>
      <c s="252" t="str">
        <f>IF($I38="","",'JAN 25'!$CC38)</f>
        <v/>
      </c>
      <c s="253" t="str">
        <f t="shared" si="23" ref="BY38:BY69">IF($I38="","",SUM($BW38:$BX38))</f>
        <v/>
      </c>
      <c s="252" t="str">
        <f t="shared" si="24" ref="BZ38:BZ69">IF($I38="","",COUNTIF($M38:$BS38,"L"))</f>
        <v/>
      </c>
      <c s="252" t="str">
        <f>IF($I38="","",'JAN 25'!$CF38)</f>
        <v/>
      </c>
      <c s="253" t="str">
        <f t="shared" si="25" ref="CB38:CB69">IF($I38="","",SUM($BZ38:$CA38))</f>
        <v/>
      </c>
      <c s="253"/>
      <c s="245">
        <v>32</v>
      </c>
      <c s="298"/>
      <c s="298"/>
      <c s="298"/>
      <c s="254" t="str">
        <f t="shared" si="26" ref="CH38:CH69">IFERROR(IF($BT38="","",COUNT($M38:$AR38,$AT38:$BQ38)/2),"")</f>
        <v/>
      </c>
      <c s="298"/>
      <c s="298"/>
      <c s="298"/>
      <c s="298"/>
      <c s="298"/>
      <c s="298"/>
      <c s="298"/>
      <c s="298"/>
    </row>
    <row r="39" spans="1:94" ht="20.25" customHeight="1">
      <c r="A39" s="249" t="str">
        <f>IF(B39="","",_xlfn.AGGREGATE(3,5,$B$6:B39))</f>
        <v/>
      </c>
      <c s="229" t="str">
        <f>IFERROR(IF('STUDENT DATA SHEET '!B40="","",'STUDENT DATA SHEET '!B40),"")</f>
        <v/>
      </c>
      <c s="229" t="str">
        <f>IFERROR(IF('STUDENT DATA SHEET '!C40="","",'STUDENT DATA SHEET '!C40),"")</f>
        <v/>
      </c>
      <c s="229" t="str">
        <f>IFERROR(IF('STUDENT DATA SHEET '!D40="","",'STUDENT DATA SHEET '!D40),"")</f>
        <v/>
      </c>
      <c s="250" t="str">
        <f>IFERROR(IF('STUDENT DATA SHEET '!E40="","",'STUDENT DATA SHEET '!E40),"")</f>
        <v/>
      </c>
      <c s="251" t="str">
        <f>IFERROR(IF('STUDENT DATA SHEET '!F40="","",'STUDENT DATA SHEET '!F40),"")</f>
        <v/>
      </c>
      <c s="229" t="str">
        <f>IFERROR(IF('STUDENT DATA SHEET '!G40="","",'STUDENT DATA SHEET '!G40),"")</f>
        <v/>
      </c>
      <c s="229" t="str">
        <f>IFERROR(IF('STUDENT DATA SHEET '!H40="","",'STUDENT DATA SHEET '!H40),"")</f>
        <v/>
      </c>
      <c s="229" t="str">
        <f>IFERROR(UPPER(IF('STUDENT DATA SHEET '!I40="","",'STUDENT DATA SHEET '!I40)),"")</f>
        <v/>
      </c>
      <c s="229" t="str">
        <f>IFERROR(IF('STUDENT DATA SHEET '!J40="","",'STUDENT DATA SHEET '!J40),"")</f>
        <v/>
      </c>
      <c s="229" t="str">
        <f>IFERROR(IF('STUDENT DATA SHEET '!K40="","",'STUDENT DATA SHEET '!K40),"")</f>
        <v/>
      </c>
      <c s="229"/>
      <c s="102"/>
      <c s="102"/>
      <c s="102"/>
      <c s="102"/>
      <c s="209"/>
      <c s="209"/>
      <c s="209"/>
      <c s="209"/>
      <c s="209"/>
      <c s="209"/>
      <c s="209"/>
      <c s="209"/>
      <c s="209"/>
      <c s="209"/>
      <c s="209"/>
      <c s="209"/>
      <c s="209"/>
      <c s="209"/>
      <c s="209"/>
      <c s="209"/>
      <c s="209"/>
      <c s="209"/>
      <c s="209"/>
      <c s="209"/>
      <c s="209"/>
      <c s="209"/>
      <c s="209"/>
      <c s="209"/>
      <c s="209"/>
      <c s="209"/>
      <c s="209"/>
      <c s="209"/>
      <c s="89" t="str">
        <f>IF(B39="","",_xlfn.AGGREGATE(3,5,$B$6:B39))</f>
        <v/>
      </c>
      <c s="209"/>
      <c s="209"/>
      <c s="102"/>
      <c s="102"/>
      <c s="102"/>
      <c s="102"/>
      <c s="102"/>
      <c s="102"/>
      <c s="102"/>
      <c s="102"/>
      <c s="102"/>
      <c s="102"/>
      <c s="102"/>
      <c s="102"/>
      <c s="102"/>
      <c s="102"/>
      <c s="102"/>
      <c s="102"/>
      <c s="102"/>
      <c s="102"/>
      <c s="102"/>
      <c s="102"/>
      <c s="102"/>
      <c s="102"/>
      <c s="334"/>
      <c s="334"/>
      <c s="252" t="str">
        <f t="shared" si="20"/>
        <v/>
      </c>
      <c s="252" t="str">
        <f>IF($I39="","",'JAN 25'!$BZ39)</f>
        <v/>
      </c>
      <c s="253" t="str">
        <f t="shared" si="21"/>
        <v/>
      </c>
      <c s="252" t="str">
        <f t="shared" si="22"/>
        <v/>
      </c>
      <c s="252" t="str">
        <f>IF($I39="","",'JAN 25'!$CC39)</f>
        <v/>
      </c>
      <c s="253" t="str">
        <f t="shared" si="23"/>
        <v/>
      </c>
      <c s="252" t="str">
        <f t="shared" si="24"/>
        <v/>
      </c>
      <c s="252" t="str">
        <f>IF($I39="","",'JAN 25'!$CF39)</f>
        <v/>
      </c>
      <c s="253" t="str">
        <f t="shared" si="25"/>
        <v/>
      </c>
      <c s="253"/>
      <c s="245">
        <v>33</v>
      </c>
      <c s="298"/>
      <c s="298"/>
      <c s="298"/>
      <c s="254" t="str">
        <f t="shared" si="26"/>
        <v/>
      </c>
      <c s="298"/>
      <c s="298"/>
      <c s="298"/>
      <c s="298"/>
      <c s="298"/>
      <c s="298"/>
      <c s="298"/>
      <c s="298"/>
    </row>
    <row r="40" spans="1:94" ht="20.25" customHeight="1">
      <c r="A40" s="249" t="str">
        <f>IF(B40="","",_xlfn.AGGREGATE(3,5,$B$6:B40))</f>
        <v/>
      </c>
      <c s="229" t="str">
        <f>IFERROR(IF('STUDENT DATA SHEET '!B41="","",'STUDENT DATA SHEET '!B41),"")</f>
        <v/>
      </c>
      <c s="229" t="str">
        <f>IFERROR(IF('STUDENT DATA SHEET '!C41="","",'STUDENT DATA SHEET '!C41),"")</f>
        <v/>
      </c>
      <c s="229" t="str">
        <f>IFERROR(IF('STUDENT DATA SHEET '!D41="","",'STUDENT DATA SHEET '!D41),"")</f>
        <v/>
      </c>
      <c s="250" t="str">
        <f>IFERROR(IF('STUDENT DATA SHEET '!E41="","",'STUDENT DATA SHEET '!E41),"")</f>
        <v/>
      </c>
      <c s="251" t="str">
        <f>IFERROR(IF('STUDENT DATA SHEET '!F41="","",'STUDENT DATA SHEET '!F41),"")</f>
        <v/>
      </c>
      <c s="229" t="str">
        <f>IFERROR(IF('STUDENT DATA SHEET '!G41="","",'STUDENT DATA SHEET '!G41),"")</f>
        <v/>
      </c>
      <c s="229" t="str">
        <f>IFERROR(IF('STUDENT DATA SHEET '!H41="","",'STUDENT DATA SHEET '!H41),"")</f>
        <v/>
      </c>
      <c s="229" t="str">
        <f>IFERROR(UPPER(IF('STUDENT DATA SHEET '!I41="","",'STUDENT DATA SHEET '!I41)),"")</f>
        <v/>
      </c>
      <c s="229" t="str">
        <f>IFERROR(IF('STUDENT DATA SHEET '!J41="","",'STUDENT DATA SHEET '!J41),"")</f>
        <v/>
      </c>
      <c s="229" t="str">
        <f>IFERROR(IF('STUDENT DATA SHEET '!K41="","",'STUDENT DATA SHEET '!K41),"")</f>
        <v/>
      </c>
      <c s="229"/>
      <c s="102"/>
      <c s="102"/>
      <c s="102"/>
      <c s="102"/>
      <c s="209"/>
      <c s="209"/>
      <c s="209"/>
      <c s="209"/>
      <c s="209"/>
      <c s="209"/>
      <c s="209"/>
      <c s="209"/>
      <c s="209"/>
      <c s="209"/>
      <c s="209"/>
      <c s="209"/>
      <c s="209"/>
      <c s="209"/>
      <c s="209"/>
      <c s="209"/>
      <c s="209"/>
      <c s="209"/>
      <c s="209"/>
      <c s="209"/>
      <c s="209"/>
      <c s="209"/>
      <c s="209"/>
      <c s="209"/>
      <c s="209"/>
      <c s="209"/>
      <c s="209"/>
      <c s="209"/>
      <c s="89" t="str">
        <f>IF(B40="","",_xlfn.AGGREGATE(3,5,$B$6:B40))</f>
        <v/>
      </c>
      <c s="209"/>
      <c s="209"/>
      <c s="102"/>
      <c s="102"/>
      <c s="102"/>
      <c s="102"/>
      <c s="102"/>
      <c s="102"/>
      <c s="102"/>
      <c s="102"/>
      <c s="102"/>
      <c s="102"/>
      <c s="102"/>
      <c s="102"/>
      <c s="102"/>
      <c s="102"/>
      <c s="102"/>
      <c s="102"/>
      <c s="102"/>
      <c s="102"/>
      <c s="102"/>
      <c s="102"/>
      <c s="102"/>
      <c s="102"/>
      <c s="334"/>
      <c s="334"/>
      <c s="252" t="str">
        <f t="shared" si="20"/>
        <v/>
      </c>
      <c s="252" t="str">
        <f>IF($I40="","",'JAN 25'!$BZ40)</f>
        <v/>
      </c>
      <c s="253" t="str">
        <f t="shared" si="21"/>
        <v/>
      </c>
      <c s="252" t="str">
        <f t="shared" si="22"/>
        <v/>
      </c>
      <c s="252" t="str">
        <f>IF($I40="","",'JAN 25'!$CC40)</f>
        <v/>
      </c>
      <c s="253" t="str">
        <f t="shared" si="23"/>
        <v/>
      </c>
      <c s="252" t="str">
        <f t="shared" si="24"/>
        <v/>
      </c>
      <c s="252" t="str">
        <f>IF($I40="","",'JAN 25'!$CF40)</f>
        <v/>
      </c>
      <c s="253" t="str">
        <f t="shared" si="25"/>
        <v/>
      </c>
      <c s="253"/>
      <c s="245">
        <v>34</v>
      </c>
      <c s="298"/>
      <c s="298"/>
      <c s="298"/>
      <c s="254" t="str">
        <f t="shared" si="26"/>
        <v/>
      </c>
      <c s="298"/>
      <c s="298"/>
      <c s="298"/>
      <c s="298"/>
      <c s="298"/>
      <c s="298"/>
      <c s="298"/>
      <c s="298"/>
    </row>
    <row r="41" spans="1:94" ht="20.25" customHeight="1">
      <c r="A41" s="249" t="str">
        <f>IF(B41="","",_xlfn.AGGREGATE(3,5,$B$6:B41))</f>
        <v/>
      </c>
      <c s="229" t="str">
        <f>IFERROR(IF('STUDENT DATA SHEET '!B42="","",'STUDENT DATA SHEET '!B42),"")</f>
        <v/>
      </c>
      <c s="229" t="str">
        <f>IFERROR(IF('STUDENT DATA SHEET '!C42="","",'STUDENT DATA SHEET '!C42),"")</f>
        <v/>
      </c>
      <c s="229" t="str">
        <f>IFERROR(IF('STUDENT DATA SHEET '!D42="","",'STUDENT DATA SHEET '!D42),"")</f>
        <v/>
      </c>
      <c s="250" t="str">
        <f>IFERROR(IF('STUDENT DATA SHEET '!E42="","",'STUDENT DATA SHEET '!E42),"")</f>
        <v/>
      </c>
      <c s="251" t="str">
        <f>IFERROR(IF('STUDENT DATA SHEET '!F42="","",'STUDENT DATA SHEET '!F42),"")</f>
        <v/>
      </c>
      <c s="229" t="str">
        <f>IFERROR(IF('STUDENT DATA SHEET '!G42="","",'STUDENT DATA SHEET '!G42),"")</f>
        <v/>
      </c>
      <c s="229" t="str">
        <f>IFERROR(IF('STUDENT DATA SHEET '!H42="","",'STUDENT DATA SHEET '!H42),"")</f>
        <v/>
      </c>
      <c s="229" t="str">
        <f>IFERROR(UPPER(IF('STUDENT DATA SHEET '!I42="","",'STUDENT DATA SHEET '!I42)),"")</f>
        <v/>
      </c>
      <c s="229" t="str">
        <f>IFERROR(IF('STUDENT DATA SHEET '!J42="","",'STUDENT DATA SHEET '!J42),"")</f>
        <v/>
      </c>
      <c s="229" t="str">
        <f>IFERROR(IF('STUDENT DATA SHEET '!K42="","",'STUDENT DATA SHEET '!K42),"")</f>
        <v/>
      </c>
      <c s="229"/>
      <c s="102"/>
      <c s="102"/>
      <c s="102"/>
      <c s="102"/>
      <c s="209"/>
      <c s="209"/>
      <c s="209"/>
      <c s="209"/>
      <c s="209"/>
      <c s="209"/>
      <c s="209"/>
      <c s="209"/>
      <c s="209"/>
      <c s="209"/>
      <c s="209"/>
      <c s="209"/>
      <c s="209"/>
      <c s="209"/>
      <c s="209"/>
      <c s="209"/>
      <c s="209"/>
      <c s="209"/>
      <c s="209"/>
      <c s="209"/>
      <c s="209"/>
      <c s="209"/>
      <c s="209"/>
      <c s="209"/>
      <c s="209"/>
      <c s="209"/>
      <c s="209"/>
      <c s="209"/>
      <c s="89" t="str">
        <f>IF(B41="","",_xlfn.AGGREGATE(3,5,$B$6:B41))</f>
        <v/>
      </c>
      <c s="209"/>
      <c s="209"/>
      <c s="102"/>
      <c s="102"/>
      <c s="102"/>
      <c s="102"/>
      <c s="102"/>
      <c s="102"/>
      <c s="102"/>
      <c s="102"/>
      <c s="102"/>
      <c s="102"/>
      <c s="102"/>
      <c s="102"/>
      <c s="102"/>
      <c s="102"/>
      <c s="102"/>
      <c s="102"/>
      <c s="102"/>
      <c s="102"/>
      <c s="102"/>
      <c s="102"/>
      <c s="102"/>
      <c s="102"/>
      <c s="334"/>
      <c s="334"/>
      <c s="252" t="str">
        <f t="shared" si="20"/>
        <v/>
      </c>
      <c s="252" t="str">
        <f>IF($I41="","",'JAN 25'!$BZ41)</f>
        <v/>
      </c>
      <c s="253" t="str">
        <f t="shared" si="21"/>
        <v/>
      </c>
      <c s="252" t="str">
        <f t="shared" si="22"/>
        <v/>
      </c>
      <c s="252" t="str">
        <f>IF($I41="","",'JAN 25'!$CC41)</f>
        <v/>
      </c>
      <c s="253" t="str">
        <f t="shared" si="23"/>
        <v/>
      </c>
      <c s="252" t="str">
        <f t="shared" si="24"/>
        <v/>
      </c>
      <c s="252" t="str">
        <f>IF($I41="","",'JAN 25'!$CF41)</f>
        <v/>
      </c>
      <c s="253" t="str">
        <f t="shared" si="25"/>
        <v/>
      </c>
      <c s="253"/>
      <c s="245">
        <v>35</v>
      </c>
      <c s="298"/>
      <c s="298"/>
      <c s="298"/>
      <c s="254" t="str">
        <f t="shared" si="26"/>
        <v/>
      </c>
      <c s="298"/>
      <c s="298"/>
      <c s="298"/>
      <c s="298"/>
      <c s="298"/>
      <c s="298"/>
      <c s="298"/>
      <c s="298"/>
    </row>
    <row r="42" spans="1:94" ht="20.25" customHeight="1">
      <c r="A42" s="249" t="str">
        <f>IF(B42="","",_xlfn.AGGREGATE(3,5,$B$6:B42))</f>
        <v/>
      </c>
      <c s="229" t="str">
        <f>IFERROR(IF('STUDENT DATA SHEET '!B43="","",'STUDENT DATA SHEET '!B43),"")</f>
        <v/>
      </c>
      <c s="229" t="str">
        <f>IFERROR(IF('STUDENT DATA SHEET '!C43="","",'STUDENT DATA SHEET '!C43),"")</f>
        <v/>
      </c>
      <c s="229" t="str">
        <f>IFERROR(IF('STUDENT DATA SHEET '!D43="","",'STUDENT DATA SHEET '!D43),"")</f>
        <v/>
      </c>
      <c s="250" t="str">
        <f>IFERROR(IF('STUDENT DATA SHEET '!E43="","",'STUDENT DATA SHEET '!E43),"")</f>
        <v/>
      </c>
      <c s="251" t="str">
        <f>IFERROR(IF('STUDENT DATA SHEET '!F43="","",'STUDENT DATA SHEET '!F43),"")</f>
        <v/>
      </c>
      <c s="229" t="str">
        <f>IFERROR(IF('STUDENT DATA SHEET '!G43="","",'STUDENT DATA SHEET '!G43),"")</f>
        <v/>
      </c>
      <c s="229" t="str">
        <f>IFERROR(IF('STUDENT DATA SHEET '!H43="","",'STUDENT DATA SHEET '!H43),"")</f>
        <v/>
      </c>
      <c s="229" t="str">
        <f>IFERROR(UPPER(IF('STUDENT DATA SHEET '!I43="","",'STUDENT DATA SHEET '!I43)),"")</f>
        <v/>
      </c>
      <c s="229" t="str">
        <f>IFERROR(IF('STUDENT DATA SHEET '!J43="","",'STUDENT DATA SHEET '!J43),"")</f>
        <v/>
      </c>
      <c s="229" t="str">
        <f>IFERROR(IF('STUDENT DATA SHEET '!K43="","",'STUDENT DATA SHEET '!K43),"")</f>
        <v/>
      </c>
      <c s="229"/>
      <c s="102"/>
      <c s="102"/>
      <c s="102"/>
      <c s="102"/>
      <c s="209"/>
      <c s="209"/>
      <c s="209"/>
      <c s="209"/>
      <c s="209"/>
      <c s="209"/>
      <c s="209"/>
      <c s="209"/>
      <c s="209"/>
      <c s="209"/>
      <c s="209"/>
      <c s="209"/>
      <c s="209"/>
      <c s="209"/>
      <c s="209"/>
      <c s="209"/>
      <c s="209"/>
      <c s="209"/>
      <c s="209"/>
      <c s="209"/>
      <c s="209"/>
      <c s="209"/>
      <c s="209"/>
      <c s="209"/>
      <c s="209"/>
      <c s="209"/>
      <c s="209"/>
      <c s="209"/>
      <c s="89" t="str">
        <f>IF(B42="","",_xlfn.AGGREGATE(3,5,$B$6:B42))</f>
        <v/>
      </c>
      <c s="209"/>
      <c s="209"/>
      <c s="102"/>
      <c s="102"/>
      <c s="102"/>
      <c s="102"/>
      <c s="102"/>
      <c s="102"/>
      <c s="102"/>
      <c s="102"/>
      <c s="102"/>
      <c s="102"/>
      <c s="102"/>
      <c s="102"/>
      <c s="102"/>
      <c s="102"/>
      <c s="102"/>
      <c s="102"/>
      <c s="102"/>
      <c s="102"/>
      <c s="102"/>
      <c s="102"/>
      <c s="102"/>
      <c s="102"/>
      <c s="334"/>
      <c s="334"/>
      <c s="252" t="str">
        <f t="shared" si="20"/>
        <v/>
      </c>
      <c s="252" t="str">
        <f>IF($I42="","",'JAN 25'!$BZ42)</f>
        <v/>
      </c>
      <c s="253" t="str">
        <f t="shared" si="21"/>
        <v/>
      </c>
      <c s="252" t="str">
        <f t="shared" si="22"/>
        <v/>
      </c>
      <c s="252" t="str">
        <f>IF($I42="","",'JAN 25'!$CC42)</f>
        <v/>
      </c>
      <c s="253" t="str">
        <f t="shared" si="23"/>
        <v/>
      </c>
      <c s="252" t="str">
        <f t="shared" si="24"/>
        <v/>
      </c>
      <c s="252" t="str">
        <f>IF($I42="","",'JAN 25'!$CF42)</f>
        <v/>
      </c>
      <c s="253" t="str">
        <f t="shared" si="25"/>
        <v/>
      </c>
      <c s="253"/>
      <c s="245">
        <v>36</v>
      </c>
      <c s="298"/>
      <c s="298"/>
      <c s="298"/>
      <c s="254" t="str">
        <f t="shared" si="26"/>
        <v/>
      </c>
      <c s="298"/>
      <c s="298"/>
      <c s="298"/>
      <c s="298"/>
      <c s="298"/>
      <c s="298"/>
      <c s="298"/>
      <c s="298"/>
    </row>
    <row r="43" spans="1:94" ht="20.25" customHeight="1">
      <c r="A43" s="249" t="str">
        <f>IF(B43="","",_xlfn.AGGREGATE(3,5,$B$6:B43))</f>
        <v/>
      </c>
      <c s="229" t="str">
        <f>IFERROR(IF('STUDENT DATA SHEET '!B44="","",'STUDENT DATA SHEET '!B44),"")</f>
        <v/>
      </c>
      <c s="229" t="str">
        <f>IFERROR(IF('STUDENT DATA SHEET '!C44="","",'STUDENT DATA SHEET '!C44),"")</f>
        <v/>
      </c>
      <c s="229" t="str">
        <f>IFERROR(IF('STUDENT DATA SHEET '!D44="","",'STUDENT DATA SHEET '!D44),"")</f>
        <v/>
      </c>
      <c s="250" t="str">
        <f>IFERROR(IF('STUDENT DATA SHEET '!E44="","",'STUDENT DATA SHEET '!E44),"")</f>
        <v/>
      </c>
      <c s="251" t="str">
        <f>IFERROR(IF('STUDENT DATA SHEET '!F44="","",'STUDENT DATA SHEET '!F44),"")</f>
        <v/>
      </c>
      <c s="229" t="str">
        <f>IFERROR(IF('STUDENT DATA SHEET '!G44="","",'STUDENT DATA SHEET '!G44),"")</f>
        <v/>
      </c>
      <c s="229" t="str">
        <f>IFERROR(IF('STUDENT DATA SHEET '!H44="","",'STUDENT DATA SHEET '!H44),"")</f>
        <v/>
      </c>
      <c s="229" t="str">
        <f>IFERROR(UPPER(IF('STUDENT DATA SHEET '!I44="","",'STUDENT DATA SHEET '!I44)),"")</f>
        <v/>
      </c>
      <c s="229" t="str">
        <f>IFERROR(IF('STUDENT DATA SHEET '!J44="","",'STUDENT DATA SHEET '!J44),"")</f>
        <v/>
      </c>
      <c s="229" t="str">
        <f>IFERROR(IF('STUDENT DATA SHEET '!K44="","",'STUDENT DATA SHEET '!K44),"")</f>
        <v/>
      </c>
      <c s="229"/>
      <c s="102"/>
      <c s="102"/>
      <c s="102"/>
      <c s="102"/>
      <c s="209"/>
      <c s="209"/>
      <c s="209"/>
      <c s="209"/>
      <c s="209"/>
      <c s="209"/>
      <c s="209"/>
      <c s="209"/>
      <c s="209"/>
      <c s="209"/>
      <c s="209"/>
      <c s="209"/>
      <c s="209"/>
      <c s="209"/>
      <c s="209"/>
      <c s="209"/>
      <c s="209"/>
      <c s="209"/>
      <c s="209"/>
      <c s="209"/>
      <c s="209"/>
      <c s="209"/>
      <c s="209"/>
      <c s="209"/>
      <c s="209"/>
      <c s="209"/>
      <c s="209"/>
      <c s="209"/>
      <c s="89" t="str">
        <f>IF(B43="","",_xlfn.AGGREGATE(3,5,$B$6:B43))</f>
        <v/>
      </c>
      <c s="209"/>
      <c s="209"/>
      <c s="102"/>
      <c s="102"/>
      <c s="102"/>
      <c s="102"/>
      <c s="102"/>
      <c s="102"/>
      <c s="102"/>
      <c s="102"/>
      <c s="102"/>
      <c s="102"/>
      <c s="102"/>
      <c s="102"/>
      <c s="102"/>
      <c s="102"/>
      <c s="102"/>
      <c s="102"/>
      <c s="102"/>
      <c s="102"/>
      <c s="102"/>
      <c s="102"/>
      <c s="102"/>
      <c s="102"/>
      <c s="334"/>
      <c s="334"/>
      <c s="252" t="str">
        <f t="shared" si="20"/>
        <v/>
      </c>
      <c s="252" t="str">
        <f>IF($I43="","",'JAN 25'!$BZ43)</f>
        <v/>
      </c>
      <c s="253" t="str">
        <f t="shared" si="21"/>
        <v/>
      </c>
      <c s="252" t="str">
        <f t="shared" si="22"/>
        <v/>
      </c>
      <c s="252" t="str">
        <f>IF($I43="","",'JAN 25'!$CC43)</f>
        <v/>
      </c>
      <c s="253" t="str">
        <f t="shared" si="23"/>
        <v/>
      </c>
      <c s="252" t="str">
        <f t="shared" si="24"/>
        <v/>
      </c>
      <c s="252" t="str">
        <f>IF($I43="","",'JAN 25'!$CF43)</f>
        <v/>
      </c>
      <c s="253" t="str">
        <f t="shared" si="25"/>
        <v/>
      </c>
      <c s="253"/>
      <c s="245">
        <v>37</v>
      </c>
      <c s="298"/>
      <c s="298"/>
      <c s="298"/>
      <c s="254" t="str">
        <f t="shared" si="26"/>
        <v/>
      </c>
      <c s="298"/>
      <c s="298"/>
      <c s="298"/>
      <c s="298"/>
      <c s="298"/>
      <c s="298"/>
      <c s="298"/>
      <c s="298"/>
    </row>
    <row r="44" spans="1:94" ht="20.25" customHeight="1">
      <c r="A44" s="249" t="str">
        <f>IF(B44="","",_xlfn.AGGREGATE(3,5,$B$6:B44))</f>
        <v/>
      </c>
      <c s="229" t="str">
        <f>IFERROR(IF('STUDENT DATA SHEET '!B45="","",'STUDENT DATA SHEET '!B45),"")</f>
        <v/>
      </c>
      <c s="229" t="str">
        <f>IFERROR(IF('STUDENT DATA SHEET '!C45="","",'STUDENT DATA SHEET '!C45),"")</f>
        <v/>
      </c>
      <c s="229" t="str">
        <f>IFERROR(IF('STUDENT DATA SHEET '!D45="","",'STUDENT DATA SHEET '!D45),"")</f>
        <v/>
      </c>
      <c s="250" t="str">
        <f>IFERROR(IF('STUDENT DATA SHEET '!E45="","",'STUDENT DATA SHEET '!E45),"")</f>
        <v/>
      </c>
      <c s="251" t="str">
        <f>IFERROR(IF('STUDENT DATA SHEET '!F45="","",'STUDENT DATA SHEET '!F45),"")</f>
        <v/>
      </c>
      <c s="229" t="str">
        <f>IFERROR(IF('STUDENT DATA SHEET '!G45="","",'STUDENT DATA SHEET '!G45),"")</f>
        <v/>
      </c>
      <c s="229" t="str">
        <f>IFERROR(IF('STUDENT DATA SHEET '!H45="","",'STUDENT DATA SHEET '!H45),"")</f>
        <v/>
      </c>
      <c s="229" t="str">
        <f>IFERROR(UPPER(IF('STUDENT DATA SHEET '!I45="","",'STUDENT DATA SHEET '!I45)),"")</f>
        <v/>
      </c>
      <c s="229" t="str">
        <f>IFERROR(IF('STUDENT DATA SHEET '!J45="","",'STUDENT DATA SHEET '!J45),"")</f>
        <v/>
      </c>
      <c s="229" t="str">
        <f>IFERROR(IF('STUDENT DATA SHEET '!K45="","",'STUDENT DATA SHEET '!K45),"")</f>
        <v/>
      </c>
      <c s="229"/>
      <c s="102"/>
      <c s="102"/>
      <c s="102"/>
      <c s="102"/>
      <c s="209"/>
      <c s="209"/>
      <c s="209"/>
      <c s="209"/>
      <c s="209"/>
      <c s="209"/>
      <c s="209"/>
      <c s="209"/>
      <c s="209"/>
      <c s="209"/>
      <c s="209"/>
      <c s="209"/>
      <c s="209"/>
      <c s="209"/>
      <c s="209"/>
      <c s="209"/>
      <c s="209"/>
      <c s="209"/>
      <c s="209"/>
      <c s="209"/>
      <c s="209"/>
      <c s="209"/>
      <c s="209"/>
      <c s="209"/>
      <c s="209"/>
      <c s="209"/>
      <c s="209"/>
      <c s="209"/>
      <c s="89" t="str">
        <f>IF(B44="","",_xlfn.AGGREGATE(3,5,$B$6:B44))</f>
        <v/>
      </c>
      <c s="209"/>
      <c s="209"/>
      <c s="102"/>
      <c s="102"/>
      <c s="102"/>
      <c s="102"/>
      <c s="102"/>
      <c s="102"/>
      <c s="102"/>
      <c s="102"/>
      <c s="102"/>
      <c s="102"/>
      <c s="102"/>
      <c s="102"/>
      <c s="102"/>
      <c s="102"/>
      <c s="102"/>
      <c s="102"/>
      <c s="102"/>
      <c s="102"/>
      <c s="102"/>
      <c s="102"/>
      <c s="102"/>
      <c s="102"/>
      <c s="334"/>
      <c s="334"/>
      <c s="252" t="str">
        <f t="shared" si="20"/>
        <v/>
      </c>
      <c s="252" t="str">
        <f>IF($I44="","",'JAN 25'!$BZ44)</f>
        <v/>
      </c>
      <c s="253" t="str">
        <f t="shared" si="21"/>
        <v/>
      </c>
      <c s="252" t="str">
        <f t="shared" si="22"/>
        <v/>
      </c>
      <c s="252" t="str">
        <f>IF($I44="","",'JAN 25'!$CC44)</f>
        <v/>
      </c>
      <c s="253" t="str">
        <f t="shared" si="23"/>
        <v/>
      </c>
      <c s="252" t="str">
        <f t="shared" si="24"/>
        <v/>
      </c>
      <c s="252" t="str">
        <f>IF($I44="","",'JAN 25'!$CF44)</f>
        <v/>
      </c>
      <c s="253" t="str">
        <f t="shared" si="25"/>
        <v/>
      </c>
      <c s="253"/>
      <c s="245">
        <v>38</v>
      </c>
      <c s="298"/>
      <c s="298"/>
      <c s="298"/>
      <c s="254" t="str">
        <f t="shared" si="26"/>
        <v/>
      </c>
      <c s="298"/>
      <c s="298"/>
      <c s="298"/>
      <c s="298"/>
      <c s="298"/>
      <c s="298"/>
      <c s="298"/>
      <c s="298"/>
    </row>
    <row r="45" spans="1:94" ht="20.25" customHeight="1">
      <c r="A45" s="249" t="str">
        <f>IF(B45="","",_xlfn.AGGREGATE(3,5,$B$6:B45))</f>
        <v/>
      </c>
      <c s="229" t="str">
        <f>IFERROR(IF('STUDENT DATA SHEET '!B46="","",'STUDENT DATA SHEET '!B46),"")</f>
        <v/>
      </c>
      <c s="229" t="str">
        <f>IFERROR(IF('STUDENT DATA SHEET '!C46="","",'STUDENT DATA SHEET '!C46),"")</f>
        <v/>
      </c>
      <c s="229" t="str">
        <f>IFERROR(IF('STUDENT DATA SHEET '!D46="","",'STUDENT DATA SHEET '!D46),"")</f>
        <v/>
      </c>
      <c s="250" t="str">
        <f>IFERROR(IF('STUDENT DATA SHEET '!E46="","",'STUDENT DATA SHEET '!E46),"")</f>
        <v/>
      </c>
      <c s="251" t="str">
        <f>IFERROR(IF('STUDENT DATA SHEET '!F46="","",'STUDENT DATA SHEET '!F46),"")</f>
        <v/>
      </c>
      <c s="229" t="str">
        <f>IFERROR(IF('STUDENT DATA SHEET '!G46="","",'STUDENT DATA SHEET '!G46),"")</f>
        <v/>
      </c>
      <c s="229" t="str">
        <f>IFERROR(IF('STUDENT DATA SHEET '!H46="","",'STUDENT DATA SHEET '!H46),"")</f>
        <v/>
      </c>
      <c s="229" t="str">
        <f>IFERROR(UPPER(IF('STUDENT DATA SHEET '!I46="","",'STUDENT DATA SHEET '!I46)),"")</f>
        <v/>
      </c>
      <c s="229" t="str">
        <f>IFERROR(IF('STUDENT DATA SHEET '!J46="","",'STUDENT DATA SHEET '!J46),"")</f>
        <v/>
      </c>
      <c s="229" t="str">
        <f>IFERROR(IF('STUDENT DATA SHEET '!K46="","",'STUDENT DATA SHEET '!K46),"")</f>
        <v/>
      </c>
      <c s="229"/>
      <c s="102"/>
      <c s="102"/>
      <c s="102"/>
      <c s="102"/>
      <c s="209"/>
      <c s="209"/>
      <c s="209"/>
      <c s="209"/>
      <c s="209"/>
      <c s="209"/>
      <c s="209"/>
      <c s="209"/>
      <c s="209"/>
      <c s="209"/>
      <c s="209"/>
      <c s="209"/>
      <c s="209"/>
      <c s="209"/>
      <c s="209"/>
      <c s="209"/>
      <c s="209"/>
      <c s="209"/>
      <c s="209"/>
      <c s="209"/>
      <c s="209"/>
      <c s="209"/>
      <c s="209"/>
      <c s="209"/>
      <c s="209"/>
      <c s="209"/>
      <c s="209"/>
      <c s="209"/>
      <c s="89" t="str">
        <f>IF(B45="","",_xlfn.AGGREGATE(3,5,$B$6:B45))</f>
        <v/>
      </c>
      <c s="209"/>
      <c s="209"/>
      <c s="102"/>
      <c s="102"/>
      <c s="102"/>
      <c s="102"/>
      <c s="102"/>
      <c s="102"/>
      <c s="102"/>
      <c s="102"/>
      <c s="102"/>
      <c s="102"/>
      <c s="102"/>
      <c s="102"/>
      <c s="102"/>
      <c s="102"/>
      <c s="102"/>
      <c s="102"/>
      <c s="102"/>
      <c s="102"/>
      <c s="102"/>
      <c s="102"/>
      <c s="102"/>
      <c s="102"/>
      <c s="334"/>
      <c s="334"/>
      <c s="252" t="str">
        <f t="shared" si="20"/>
        <v/>
      </c>
      <c s="252" t="str">
        <f>IF($I45="","",'JAN 25'!$BZ45)</f>
        <v/>
      </c>
      <c s="253" t="str">
        <f t="shared" si="21"/>
        <v/>
      </c>
      <c s="252" t="str">
        <f t="shared" si="22"/>
        <v/>
      </c>
      <c s="252" t="str">
        <f>IF($I45="","",'JAN 25'!$CC45)</f>
        <v/>
      </c>
      <c s="253" t="str">
        <f t="shared" si="23"/>
        <v/>
      </c>
      <c s="252" t="str">
        <f t="shared" si="24"/>
        <v/>
      </c>
      <c s="252" t="str">
        <f>IF($I45="","",'JAN 25'!$CF45)</f>
        <v/>
      </c>
      <c s="253" t="str">
        <f t="shared" si="25"/>
        <v/>
      </c>
      <c s="253"/>
      <c s="245">
        <v>39</v>
      </c>
      <c s="298"/>
      <c s="298"/>
      <c s="298"/>
      <c s="254" t="str">
        <f t="shared" si="26"/>
        <v/>
      </c>
      <c s="298"/>
      <c s="298"/>
      <c s="298"/>
      <c s="298"/>
      <c s="298"/>
      <c s="298"/>
      <c s="298"/>
      <c s="298"/>
    </row>
    <row r="46" spans="1:94" ht="20.25" customHeight="1">
      <c r="A46" s="249" t="str">
        <f>IF(B46="","",_xlfn.AGGREGATE(3,5,$B$6:B46))</f>
        <v/>
      </c>
      <c s="229" t="str">
        <f>IFERROR(IF('STUDENT DATA SHEET '!B47="","",'STUDENT DATA SHEET '!B47),"")</f>
        <v/>
      </c>
      <c s="229" t="str">
        <f>IFERROR(IF('STUDENT DATA SHEET '!C47="","",'STUDENT DATA SHEET '!C47),"")</f>
        <v/>
      </c>
      <c s="229" t="str">
        <f>IFERROR(IF('STUDENT DATA SHEET '!D47="","",'STUDENT DATA SHEET '!D47),"")</f>
        <v/>
      </c>
      <c s="250" t="str">
        <f>IFERROR(IF('STUDENT DATA SHEET '!E47="","",'STUDENT DATA SHEET '!E47),"")</f>
        <v/>
      </c>
      <c s="251" t="str">
        <f>IFERROR(IF('STUDENT DATA SHEET '!F47="","",'STUDENT DATA SHEET '!F47),"")</f>
        <v/>
      </c>
      <c s="229" t="str">
        <f>IFERROR(IF('STUDENT DATA SHEET '!G47="","",'STUDENT DATA SHEET '!G47),"")</f>
        <v/>
      </c>
      <c s="229" t="str">
        <f>IFERROR(IF('STUDENT DATA SHEET '!H47="","",'STUDENT DATA SHEET '!H47),"")</f>
        <v/>
      </c>
      <c s="229" t="str">
        <f>IFERROR(UPPER(IF('STUDENT DATA SHEET '!I47="","",'STUDENT DATA SHEET '!I47)),"")</f>
        <v/>
      </c>
      <c s="229" t="str">
        <f>IFERROR(IF('STUDENT DATA SHEET '!J47="","",'STUDENT DATA SHEET '!J47),"")</f>
        <v/>
      </c>
      <c s="229" t="str">
        <f>IFERROR(IF('STUDENT DATA SHEET '!K47="","",'STUDENT DATA SHEET '!K47),"")</f>
        <v/>
      </c>
      <c s="229"/>
      <c s="102"/>
      <c s="102"/>
      <c s="102"/>
      <c s="102"/>
      <c s="209"/>
      <c s="209"/>
      <c s="209"/>
      <c s="209"/>
      <c s="209"/>
      <c s="209"/>
      <c s="209"/>
      <c s="209"/>
      <c s="209"/>
      <c s="209"/>
      <c s="209"/>
      <c s="209"/>
      <c s="209"/>
      <c s="209"/>
      <c s="209"/>
      <c s="209"/>
      <c s="209"/>
      <c s="209"/>
      <c s="209"/>
      <c s="209"/>
      <c s="209"/>
      <c s="209"/>
      <c s="209"/>
      <c s="209"/>
      <c s="209"/>
      <c s="209"/>
      <c s="209"/>
      <c s="209"/>
      <c s="89" t="str">
        <f>IF(B46="","",_xlfn.AGGREGATE(3,5,$B$6:B46))</f>
        <v/>
      </c>
      <c s="209"/>
      <c s="209"/>
      <c s="102"/>
      <c s="102"/>
      <c s="102"/>
      <c s="102"/>
      <c s="102"/>
      <c s="102"/>
      <c s="102"/>
      <c s="102"/>
      <c s="102"/>
      <c s="102"/>
      <c s="102"/>
      <c s="102"/>
      <c s="102"/>
      <c s="102"/>
      <c s="102"/>
      <c s="102"/>
      <c s="102"/>
      <c s="102"/>
      <c s="102"/>
      <c s="102"/>
      <c s="102"/>
      <c s="102"/>
      <c s="334"/>
      <c s="334"/>
      <c s="252" t="str">
        <f t="shared" si="20"/>
        <v/>
      </c>
      <c s="252" t="str">
        <f>IF($I46="","",'JAN 25'!$BZ46)</f>
        <v/>
      </c>
      <c s="253" t="str">
        <f t="shared" si="21"/>
        <v/>
      </c>
      <c s="252" t="str">
        <f t="shared" si="22"/>
        <v/>
      </c>
      <c s="252" t="str">
        <f>IF($I46="","",'JAN 25'!$CC46)</f>
        <v/>
      </c>
      <c s="253" t="str">
        <f t="shared" si="23"/>
        <v/>
      </c>
      <c s="252" t="str">
        <f t="shared" si="24"/>
        <v/>
      </c>
      <c s="252" t="str">
        <f>IF($I46="","",'JAN 25'!$CF46)</f>
        <v/>
      </c>
      <c s="253" t="str">
        <f t="shared" si="25"/>
        <v/>
      </c>
      <c s="253"/>
      <c s="245">
        <v>40</v>
      </c>
      <c s="298"/>
      <c s="298"/>
      <c s="298"/>
      <c s="254" t="str">
        <f t="shared" si="26"/>
        <v/>
      </c>
      <c s="298"/>
      <c s="298"/>
      <c s="298"/>
      <c s="298"/>
      <c s="298"/>
      <c s="298"/>
      <c s="298"/>
      <c s="298"/>
    </row>
    <row r="47" spans="1:94" ht="20.25" customHeight="1">
      <c r="A47" s="249" t="str">
        <f>IF(B47="","",_xlfn.AGGREGATE(3,5,$B$6:B47))</f>
        <v/>
      </c>
      <c s="229" t="str">
        <f>IFERROR(IF('STUDENT DATA SHEET '!B48="","",'STUDENT DATA SHEET '!B48),"")</f>
        <v/>
      </c>
      <c s="229" t="str">
        <f>IFERROR(IF('STUDENT DATA SHEET '!C48="","",'STUDENT DATA SHEET '!C48),"")</f>
        <v/>
      </c>
      <c s="229" t="str">
        <f>IFERROR(IF('STUDENT DATA SHEET '!D48="","",'STUDENT DATA SHEET '!D48),"")</f>
        <v/>
      </c>
      <c s="250" t="str">
        <f>IFERROR(IF('STUDENT DATA SHEET '!E48="","",'STUDENT DATA SHEET '!E48),"")</f>
        <v/>
      </c>
      <c s="251" t="str">
        <f>IFERROR(IF('STUDENT DATA SHEET '!F48="","",'STUDENT DATA SHEET '!F48),"")</f>
        <v/>
      </c>
      <c s="229" t="str">
        <f>IFERROR(IF('STUDENT DATA SHEET '!G48="","",'STUDENT DATA SHEET '!G48),"")</f>
        <v/>
      </c>
      <c s="229" t="str">
        <f>IFERROR(IF('STUDENT DATA SHEET '!H48="","",'STUDENT DATA SHEET '!H48),"")</f>
        <v/>
      </c>
      <c s="229" t="str">
        <f>IFERROR(UPPER(IF('STUDENT DATA SHEET '!I48="","",'STUDENT DATA SHEET '!I48)),"")</f>
        <v/>
      </c>
      <c s="229" t="str">
        <f>IFERROR(IF('STUDENT DATA SHEET '!J48="","",'STUDENT DATA SHEET '!J48),"")</f>
        <v/>
      </c>
      <c s="229" t="str">
        <f>IFERROR(IF('STUDENT DATA SHEET '!K48="","",'STUDENT DATA SHEET '!K48),"")</f>
        <v/>
      </c>
      <c s="229"/>
      <c s="102"/>
      <c s="102"/>
      <c s="102"/>
      <c s="102"/>
      <c s="209"/>
      <c s="209"/>
      <c s="209"/>
      <c s="209"/>
      <c s="209"/>
      <c s="209"/>
      <c s="209"/>
      <c s="209"/>
      <c s="209"/>
      <c s="209"/>
      <c s="209"/>
      <c s="209"/>
      <c s="209"/>
      <c s="209"/>
      <c s="209"/>
      <c s="209"/>
      <c s="209"/>
      <c s="209"/>
      <c s="209"/>
      <c s="209"/>
      <c s="209"/>
      <c s="209"/>
      <c s="209"/>
      <c s="209"/>
      <c s="209"/>
      <c s="209"/>
      <c s="209"/>
      <c s="209"/>
      <c s="89" t="str">
        <f>IF(B47="","",_xlfn.AGGREGATE(3,5,$B$6:B47))</f>
        <v/>
      </c>
      <c s="209"/>
      <c s="209"/>
      <c s="102"/>
      <c s="102"/>
      <c s="102"/>
      <c s="102"/>
      <c s="102"/>
      <c s="102"/>
      <c s="102"/>
      <c s="102"/>
      <c s="102"/>
      <c s="102"/>
      <c s="102"/>
      <c s="102"/>
      <c s="102"/>
      <c s="102"/>
      <c s="102"/>
      <c s="102"/>
      <c s="102"/>
      <c s="102"/>
      <c s="102"/>
      <c s="102"/>
      <c s="102"/>
      <c s="102"/>
      <c s="334"/>
      <c s="334"/>
      <c s="252" t="str">
        <f t="shared" si="20"/>
        <v/>
      </c>
      <c s="252" t="str">
        <f>IF($I47="","",'JAN 25'!$BZ47)</f>
        <v/>
      </c>
      <c s="253" t="str">
        <f t="shared" si="21"/>
        <v/>
      </c>
      <c s="252" t="str">
        <f t="shared" si="22"/>
        <v/>
      </c>
      <c s="252" t="str">
        <f>IF($I47="","",'JAN 25'!$CC47)</f>
        <v/>
      </c>
      <c s="253" t="str">
        <f t="shared" si="23"/>
        <v/>
      </c>
      <c s="252" t="str">
        <f t="shared" si="24"/>
        <v/>
      </c>
      <c s="252" t="str">
        <f>IF($I47="","",'JAN 25'!$CF47)</f>
        <v/>
      </c>
      <c s="253" t="str">
        <f t="shared" si="25"/>
        <v/>
      </c>
      <c s="253"/>
      <c s="245">
        <v>41</v>
      </c>
      <c s="298"/>
      <c s="298"/>
      <c s="298"/>
      <c s="254" t="str">
        <f t="shared" si="26"/>
        <v/>
      </c>
      <c s="298"/>
      <c s="298"/>
      <c s="298"/>
      <c s="298"/>
      <c s="298"/>
      <c s="298"/>
      <c s="298"/>
      <c s="298"/>
    </row>
    <row r="48" spans="1:94" ht="20.25" customHeight="1">
      <c r="A48" s="249" t="str">
        <f>IF(B48="","",_xlfn.AGGREGATE(3,5,$B$6:B48))</f>
        <v/>
      </c>
      <c s="229" t="str">
        <f>IFERROR(IF('STUDENT DATA SHEET '!B49="","",'STUDENT DATA SHEET '!B49),"")</f>
        <v/>
      </c>
      <c s="229" t="str">
        <f>IFERROR(IF('STUDENT DATA SHEET '!C49="","",'STUDENT DATA SHEET '!C49),"")</f>
        <v/>
      </c>
      <c s="229" t="str">
        <f>IFERROR(IF('STUDENT DATA SHEET '!D49="","",'STUDENT DATA SHEET '!D49),"")</f>
        <v/>
      </c>
      <c s="250" t="str">
        <f>IFERROR(IF('STUDENT DATA SHEET '!E49="","",'STUDENT DATA SHEET '!E49),"")</f>
        <v/>
      </c>
      <c s="251" t="str">
        <f>IFERROR(IF('STUDENT DATA SHEET '!F49="","",'STUDENT DATA SHEET '!F49),"")</f>
        <v/>
      </c>
      <c s="229" t="str">
        <f>IFERROR(IF('STUDENT DATA SHEET '!G49="","",'STUDENT DATA SHEET '!G49),"")</f>
        <v/>
      </c>
      <c s="229" t="str">
        <f>IFERROR(IF('STUDENT DATA SHEET '!H49="","",'STUDENT DATA SHEET '!H49),"")</f>
        <v/>
      </c>
      <c s="229" t="str">
        <f>IFERROR(UPPER(IF('STUDENT DATA SHEET '!I49="","",'STUDENT DATA SHEET '!I49)),"")</f>
        <v/>
      </c>
      <c s="229" t="str">
        <f>IFERROR(IF('STUDENT DATA SHEET '!J49="","",'STUDENT DATA SHEET '!J49),"")</f>
        <v/>
      </c>
      <c s="229" t="str">
        <f>IFERROR(IF('STUDENT DATA SHEET '!K49="","",'STUDENT DATA SHEET '!K49),"")</f>
        <v/>
      </c>
      <c s="229"/>
      <c s="102"/>
      <c s="102"/>
      <c s="102"/>
      <c s="102"/>
      <c s="209"/>
      <c s="209"/>
      <c s="209"/>
      <c s="209"/>
      <c s="209"/>
      <c s="209"/>
      <c s="209"/>
      <c s="209"/>
      <c s="209"/>
      <c s="209"/>
      <c s="209"/>
      <c s="209"/>
      <c s="209"/>
      <c s="209"/>
      <c s="209"/>
      <c s="209"/>
      <c s="209"/>
      <c s="209"/>
      <c s="209"/>
      <c s="209"/>
      <c s="209"/>
      <c s="209"/>
      <c s="209"/>
      <c s="209"/>
      <c s="209"/>
      <c s="209"/>
      <c s="209"/>
      <c s="209"/>
      <c s="89" t="str">
        <f>IF(B48="","",_xlfn.AGGREGATE(3,5,$B$6:B48))</f>
        <v/>
      </c>
      <c s="209"/>
      <c s="209"/>
      <c s="102"/>
      <c s="102"/>
      <c s="102"/>
      <c s="102"/>
      <c s="102"/>
      <c s="102"/>
      <c s="102"/>
      <c s="102"/>
      <c s="102"/>
      <c s="102"/>
      <c s="102"/>
      <c s="102"/>
      <c s="102"/>
      <c s="102"/>
      <c s="102"/>
      <c s="102"/>
      <c s="102"/>
      <c s="102"/>
      <c s="102"/>
      <c s="102"/>
      <c s="102"/>
      <c s="102"/>
      <c s="334"/>
      <c s="334"/>
      <c s="252" t="str">
        <f t="shared" si="20"/>
        <v/>
      </c>
      <c s="252" t="str">
        <f>IF($I48="","",'JAN 25'!$BZ48)</f>
        <v/>
      </c>
      <c s="253" t="str">
        <f t="shared" si="21"/>
        <v/>
      </c>
      <c s="252" t="str">
        <f t="shared" si="22"/>
        <v/>
      </c>
      <c s="252" t="str">
        <f>IF($I48="","",'JAN 25'!$CC48)</f>
        <v/>
      </c>
      <c s="253" t="str">
        <f t="shared" si="23"/>
        <v/>
      </c>
      <c s="252" t="str">
        <f t="shared" si="24"/>
        <v/>
      </c>
      <c s="252" t="str">
        <f>IF($I48="","",'JAN 25'!$CF48)</f>
        <v/>
      </c>
      <c s="253" t="str">
        <f t="shared" si="25"/>
        <v/>
      </c>
      <c s="253"/>
      <c s="245">
        <v>42</v>
      </c>
      <c s="298"/>
      <c s="298"/>
      <c s="298"/>
      <c s="254" t="str">
        <f t="shared" si="26"/>
        <v/>
      </c>
      <c s="298"/>
      <c s="298"/>
      <c s="298"/>
      <c s="298"/>
      <c s="298"/>
      <c s="298"/>
      <c s="298"/>
      <c s="298"/>
    </row>
    <row r="49" spans="1:94" ht="20.25" customHeight="1">
      <c r="A49" s="249" t="str">
        <f>IF(B49="","",_xlfn.AGGREGATE(3,5,$B$6:B49))</f>
        <v/>
      </c>
      <c s="229" t="str">
        <f>IFERROR(IF('STUDENT DATA SHEET '!B50="","",'STUDENT DATA SHEET '!B50),"")</f>
        <v/>
      </c>
      <c s="229" t="str">
        <f>IFERROR(IF('STUDENT DATA SHEET '!C50="","",'STUDENT DATA SHEET '!C50),"")</f>
        <v/>
      </c>
      <c s="229" t="str">
        <f>IFERROR(IF('STUDENT DATA SHEET '!D50="","",'STUDENT DATA SHEET '!D50),"")</f>
        <v/>
      </c>
      <c s="250" t="str">
        <f>IFERROR(IF('STUDENT DATA SHEET '!E50="","",'STUDENT DATA SHEET '!E50),"")</f>
        <v/>
      </c>
      <c s="251" t="str">
        <f>IFERROR(IF('STUDENT DATA SHEET '!F50="","",'STUDENT DATA SHEET '!F50),"")</f>
        <v/>
      </c>
      <c s="229" t="str">
        <f>IFERROR(IF('STUDENT DATA SHEET '!G50="","",'STUDENT DATA SHEET '!G50),"")</f>
        <v/>
      </c>
      <c s="229" t="str">
        <f>IFERROR(IF('STUDENT DATA SHEET '!H50="","",'STUDENT DATA SHEET '!H50),"")</f>
        <v/>
      </c>
      <c s="229" t="str">
        <f>IFERROR(UPPER(IF('STUDENT DATA SHEET '!I50="","",'STUDENT DATA SHEET '!I50)),"")</f>
        <v/>
      </c>
      <c s="229" t="str">
        <f>IFERROR(IF('STUDENT DATA SHEET '!J50="","",'STUDENT DATA SHEET '!J50),"")</f>
        <v/>
      </c>
      <c s="229" t="str">
        <f>IFERROR(IF('STUDENT DATA SHEET '!K50="","",'STUDENT DATA SHEET '!K50),"")</f>
        <v/>
      </c>
      <c s="229"/>
      <c s="102"/>
      <c s="102"/>
      <c s="102"/>
      <c s="102"/>
      <c s="209"/>
      <c s="209"/>
      <c s="209"/>
      <c s="209"/>
      <c s="209"/>
      <c s="209"/>
      <c s="209"/>
      <c s="209"/>
      <c s="209"/>
      <c s="209"/>
      <c s="209"/>
      <c s="209"/>
      <c s="209"/>
      <c s="209"/>
      <c s="209"/>
      <c s="209"/>
      <c s="209"/>
      <c s="209"/>
      <c s="209"/>
      <c s="209"/>
      <c s="209"/>
      <c s="209"/>
      <c s="209"/>
      <c s="209"/>
      <c s="209"/>
      <c s="209"/>
      <c s="209"/>
      <c s="209"/>
      <c s="89" t="str">
        <f>IF(B49="","",_xlfn.AGGREGATE(3,5,$B$6:B49))</f>
        <v/>
      </c>
      <c s="209"/>
      <c s="209"/>
      <c s="102"/>
      <c s="102"/>
      <c s="102"/>
      <c s="102"/>
      <c s="102"/>
      <c s="102"/>
      <c s="102"/>
      <c s="102"/>
      <c s="102"/>
      <c s="102"/>
      <c s="102"/>
      <c s="102"/>
      <c s="102"/>
      <c s="102"/>
      <c s="102"/>
      <c s="102"/>
      <c s="102"/>
      <c s="102"/>
      <c s="102"/>
      <c s="102"/>
      <c s="102"/>
      <c s="102"/>
      <c s="334"/>
      <c s="334"/>
      <c s="252" t="str">
        <f t="shared" si="20"/>
        <v/>
      </c>
      <c s="252" t="str">
        <f>IF($I49="","",'JAN 25'!$BZ49)</f>
        <v/>
      </c>
      <c s="253" t="str">
        <f t="shared" si="21"/>
        <v/>
      </c>
      <c s="252" t="str">
        <f t="shared" si="22"/>
        <v/>
      </c>
      <c s="252" t="str">
        <f>IF($I49="","",'JAN 25'!$CC49)</f>
        <v/>
      </c>
      <c s="253" t="str">
        <f t="shared" si="23"/>
        <v/>
      </c>
      <c s="252" t="str">
        <f t="shared" si="24"/>
        <v/>
      </c>
      <c s="252" t="str">
        <f>IF($I49="","",'JAN 25'!$CF49)</f>
        <v/>
      </c>
      <c s="253" t="str">
        <f t="shared" si="25"/>
        <v/>
      </c>
      <c s="253"/>
      <c s="245">
        <v>43</v>
      </c>
      <c s="298"/>
      <c s="298"/>
      <c s="298"/>
      <c s="254" t="str">
        <f t="shared" si="26"/>
        <v/>
      </c>
      <c s="298"/>
      <c s="298"/>
      <c s="298"/>
      <c s="298"/>
      <c s="298"/>
      <c s="298"/>
      <c s="298"/>
      <c s="298"/>
    </row>
    <row r="50" spans="1:94" ht="20.25" customHeight="1">
      <c r="A50" s="249" t="str">
        <f>IF(B50="","",_xlfn.AGGREGATE(3,5,$B$6:B50))</f>
        <v/>
      </c>
      <c s="229" t="str">
        <f>IFERROR(IF('STUDENT DATA SHEET '!B51="","",'STUDENT DATA SHEET '!B51),"")</f>
        <v/>
      </c>
      <c s="229" t="str">
        <f>IFERROR(IF('STUDENT DATA SHEET '!C51="","",'STUDENT DATA SHEET '!C51),"")</f>
        <v/>
      </c>
      <c s="229" t="str">
        <f>IFERROR(IF('STUDENT DATA SHEET '!D51="","",'STUDENT DATA SHEET '!D51),"")</f>
        <v/>
      </c>
      <c s="250" t="str">
        <f>IFERROR(IF('STUDENT DATA SHEET '!E51="","",'STUDENT DATA SHEET '!E51),"")</f>
        <v/>
      </c>
      <c s="251" t="str">
        <f>IFERROR(IF('STUDENT DATA SHEET '!F51="","",'STUDENT DATA SHEET '!F51),"")</f>
        <v/>
      </c>
      <c s="229" t="str">
        <f>IFERROR(IF('STUDENT DATA SHEET '!G51="","",'STUDENT DATA SHEET '!G51),"")</f>
        <v/>
      </c>
      <c s="229" t="str">
        <f>IFERROR(IF('STUDENT DATA SHEET '!H51="","",'STUDENT DATA SHEET '!H51),"")</f>
        <v/>
      </c>
      <c s="229" t="str">
        <f>IFERROR(UPPER(IF('STUDENT DATA SHEET '!I51="","",'STUDENT DATA SHEET '!I51)),"")</f>
        <v/>
      </c>
      <c s="229" t="str">
        <f>IFERROR(IF('STUDENT DATA SHEET '!J51="","",'STUDENT DATA SHEET '!J51),"")</f>
        <v/>
      </c>
      <c s="229" t="str">
        <f>IFERROR(IF('STUDENT DATA SHEET '!K51="","",'STUDENT DATA SHEET '!K51),"")</f>
        <v/>
      </c>
      <c s="229"/>
      <c s="102"/>
      <c s="102"/>
      <c s="102"/>
      <c s="102"/>
      <c s="209"/>
      <c s="209"/>
      <c s="209"/>
      <c s="209"/>
      <c s="209"/>
      <c s="209"/>
      <c s="209"/>
      <c s="209"/>
      <c s="209"/>
      <c s="209"/>
      <c s="209"/>
      <c s="209"/>
      <c s="209"/>
      <c s="209"/>
      <c s="209"/>
      <c s="209"/>
      <c s="209"/>
      <c s="209"/>
      <c s="209"/>
      <c s="209"/>
      <c s="209"/>
      <c s="209"/>
      <c s="209"/>
      <c s="209"/>
      <c s="209"/>
      <c s="209"/>
      <c s="209"/>
      <c s="209"/>
      <c s="89" t="str">
        <f>IF(B50="","",_xlfn.AGGREGATE(3,5,$B$6:B50))</f>
        <v/>
      </c>
      <c s="209"/>
      <c s="209"/>
      <c s="102"/>
      <c s="102"/>
      <c s="102"/>
      <c s="102"/>
      <c s="102"/>
      <c s="102"/>
      <c s="102"/>
      <c s="102"/>
      <c s="102"/>
      <c s="102"/>
      <c s="102"/>
      <c s="102"/>
      <c s="102"/>
      <c s="102"/>
      <c s="102"/>
      <c s="102"/>
      <c s="102"/>
      <c s="102"/>
      <c s="102"/>
      <c s="102"/>
      <c s="102"/>
      <c s="102"/>
      <c s="334"/>
      <c s="334"/>
      <c s="252" t="str">
        <f t="shared" si="20"/>
        <v/>
      </c>
      <c s="252" t="str">
        <f>IF($I50="","",'JAN 25'!$BZ50)</f>
        <v/>
      </c>
      <c s="253" t="str">
        <f t="shared" si="21"/>
        <v/>
      </c>
      <c s="252" t="str">
        <f t="shared" si="22"/>
        <v/>
      </c>
      <c s="252" t="str">
        <f>IF($I50="","",'JAN 25'!$CC50)</f>
        <v/>
      </c>
      <c s="253" t="str">
        <f t="shared" si="23"/>
        <v/>
      </c>
      <c s="252" t="str">
        <f t="shared" si="24"/>
        <v/>
      </c>
      <c s="252" t="str">
        <f>IF($I50="","",'JAN 25'!$CF50)</f>
        <v/>
      </c>
      <c s="253" t="str">
        <f t="shared" si="25"/>
        <v/>
      </c>
      <c s="253"/>
      <c s="245">
        <v>44</v>
      </c>
      <c s="298"/>
      <c s="298"/>
      <c s="298"/>
      <c s="254" t="str">
        <f t="shared" si="26"/>
        <v/>
      </c>
      <c s="298"/>
      <c s="298"/>
      <c s="298"/>
      <c s="298"/>
      <c s="298"/>
      <c s="298"/>
      <c s="298"/>
      <c s="298"/>
    </row>
    <row r="51" spans="1:94" ht="20.25" customHeight="1">
      <c r="A51" s="249" t="str">
        <f>IF(B51="","",_xlfn.AGGREGATE(3,5,$B$6:B51))</f>
        <v/>
      </c>
      <c s="229" t="str">
        <f>IFERROR(IF('STUDENT DATA SHEET '!B52="","",'STUDENT DATA SHEET '!B52),"")</f>
        <v/>
      </c>
      <c s="229" t="str">
        <f>IFERROR(IF('STUDENT DATA SHEET '!C52="","",'STUDENT DATA SHEET '!C52),"")</f>
        <v/>
      </c>
      <c s="229" t="str">
        <f>IFERROR(IF('STUDENT DATA SHEET '!D52="","",'STUDENT DATA SHEET '!D52),"")</f>
        <v/>
      </c>
      <c s="250" t="str">
        <f>IFERROR(IF('STUDENT DATA SHEET '!E52="","",'STUDENT DATA SHEET '!E52),"")</f>
        <v/>
      </c>
      <c s="251" t="str">
        <f>IFERROR(IF('STUDENT DATA SHEET '!F52="","",'STUDENT DATA SHEET '!F52),"")</f>
        <v/>
      </c>
      <c s="229" t="str">
        <f>IFERROR(IF('STUDENT DATA SHEET '!G52="","",'STUDENT DATA SHEET '!G52),"")</f>
        <v/>
      </c>
      <c s="229" t="str">
        <f>IFERROR(IF('STUDENT DATA SHEET '!H52="","",'STUDENT DATA SHEET '!H52),"")</f>
        <v/>
      </c>
      <c s="229" t="str">
        <f>IFERROR(UPPER(IF('STUDENT DATA SHEET '!I52="","",'STUDENT DATA SHEET '!I52)),"")</f>
        <v/>
      </c>
      <c s="229" t="str">
        <f>IFERROR(IF('STUDENT DATA SHEET '!J52="","",'STUDENT DATA SHEET '!J52),"")</f>
        <v/>
      </c>
      <c s="229" t="str">
        <f>IFERROR(IF('STUDENT DATA SHEET '!K52="","",'STUDENT DATA SHEET '!K52),"")</f>
        <v/>
      </c>
      <c s="229"/>
      <c s="102"/>
      <c s="102"/>
      <c s="102"/>
      <c s="102"/>
      <c s="102"/>
      <c s="102"/>
      <c s="102"/>
      <c s="102"/>
      <c s="102"/>
      <c s="102"/>
      <c s="102"/>
      <c s="102"/>
      <c s="102"/>
      <c s="102"/>
      <c s="102"/>
      <c s="102"/>
      <c s="102"/>
      <c s="102"/>
      <c s="102"/>
      <c s="102"/>
      <c s="102"/>
      <c s="102"/>
      <c s="102"/>
      <c s="102"/>
      <c s="102"/>
      <c s="102"/>
      <c s="102"/>
      <c s="102"/>
      <c s="102"/>
      <c s="102"/>
      <c s="102"/>
      <c s="102"/>
      <c s="89" t="str">
        <f>IF(B51="","",_xlfn.AGGREGATE(3,5,$B$6:B51))</f>
        <v/>
      </c>
      <c s="209"/>
      <c s="209"/>
      <c s="102"/>
      <c s="102"/>
      <c s="102"/>
      <c s="102"/>
      <c s="102"/>
      <c s="102"/>
      <c s="102"/>
      <c s="102"/>
      <c s="102"/>
      <c s="102"/>
      <c s="102"/>
      <c s="102"/>
      <c s="102"/>
      <c s="102"/>
      <c s="102"/>
      <c s="102"/>
      <c s="102"/>
      <c s="102"/>
      <c s="102"/>
      <c s="102"/>
      <c s="102"/>
      <c s="102"/>
      <c s="334"/>
      <c s="334"/>
      <c s="252" t="str">
        <f t="shared" si="20"/>
        <v/>
      </c>
      <c s="252" t="str">
        <f>IF($I51="","",'JAN 25'!$BZ51)</f>
        <v/>
      </c>
      <c s="253" t="str">
        <f t="shared" si="21"/>
        <v/>
      </c>
      <c s="252" t="str">
        <f t="shared" si="22"/>
        <v/>
      </c>
      <c s="252" t="str">
        <f>IF($I51="","",'JAN 25'!$CC51)</f>
        <v/>
      </c>
      <c s="253" t="str">
        <f t="shared" si="23"/>
        <v/>
      </c>
      <c s="252" t="str">
        <f t="shared" si="24"/>
        <v/>
      </c>
      <c s="252" t="str">
        <f>IF($I51="","",'JAN 25'!$CF51)</f>
        <v/>
      </c>
      <c s="253" t="str">
        <f t="shared" si="25"/>
        <v/>
      </c>
      <c s="253"/>
      <c s="245">
        <v>45</v>
      </c>
      <c s="298"/>
      <c s="298"/>
      <c s="298"/>
      <c s="254" t="str">
        <f t="shared" si="26"/>
        <v/>
      </c>
      <c s="298"/>
      <c s="298"/>
      <c s="298"/>
      <c s="298"/>
      <c s="298"/>
      <c s="298"/>
      <c s="298"/>
      <c s="298"/>
    </row>
    <row r="52" spans="1:94" ht="20.25" customHeight="1">
      <c r="A52" s="249" t="str">
        <f>IF(B52="","",_xlfn.AGGREGATE(3,5,$B$6:B52))</f>
        <v/>
      </c>
      <c s="229" t="str">
        <f>IFERROR(IF('STUDENT DATA SHEET '!B53="","",'STUDENT DATA SHEET '!B53),"")</f>
        <v/>
      </c>
      <c s="229" t="str">
        <f>IFERROR(IF('STUDENT DATA SHEET '!C53="","",'STUDENT DATA SHEET '!C53),"")</f>
        <v/>
      </c>
      <c s="229" t="str">
        <f>IFERROR(IF('STUDENT DATA SHEET '!D53="","",'STUDENT DATA SHEET '!D53),"")</f>
        <v/>
      </c>
      <c s="250" t="str">
        <f>IFERROR(IF('STUDENT DATA SHEET '!E53="","",'STUDENT DATA SHEET '!E53),"")</f>
        <v/>
      </c>
      <c s="251" t="str">
        <f>IFERROR(IF('STUDENT DATA SHEET '!F53="","",'STUDENT DATA SHEET '!F53),"")</f>
        <v/>
      </c>
      <c s="229" t="str">
        <f>IFERROR(IF('STUDENT DATA SHEET '!G53="","",'STUDENT DATA SHEET '!G53),"")</f>
        <v/>
      </c>
      <c s="229" t="str">
        <f>IFERROR(IF('STUDENT DATA SHEET '!H53="","",'STUDENT DATA SHEET '!H53),"")</f>
        <v/>
      </c>
      <c s="229" t="str">
        <f>IFERROR(UPPER(IF('STUDENT DATA SHEET '!I53="","",'STUDENT DATA SHEET '!I53)),"")</f>
        <v/>
      </c>
      <c s="229" t="str">
        <f>IFERROR(IF('STUDENT DATA SHEET '!J53="","",'STUDENT DATA SHEET '!J53),"")</f>
        <v/>
      </c>
      <c s="229" t="str">
        <f>IFERROR(IF('STUDENT DATA SHEET '!K53="","",'STUDENT DATA SHEET '!K53),"")</f>
        <v/>
      </c>
      <c s="229"/>
      <c s="102"/>
      <c s="102"/>
      <c s="102"/>
      <c s="102"/>
      <c s="102"/>
      <c s="102"/>
      <c s="102"/>
      <c s="102"/>
      <c s="102"/>
      <c s="102"/>
      <c s="102"/>
      <c s="102"/>
      <c s="102"/>
      <c s="102"/>
      <c s="102"/>
      <c s="102"/>
      <c s="102"/>
      <c s="102"/>
      <c s="102"/>
      <c s="102"/>
      <c s="102"/>
      <c s="102"/>
      <c s="102"/>
      <c s="102"/>
      <c s="102"/>
      <c s="102"/>
      <c s="102"/>
      <c s="102"/>
      <c s="102"/>
      <c s="102"/>
      <c s="102"/>
      <c s="102"/>
      <c s="89" t="str">
        <f>IF(B52="","",_xlfn.AGGREGATE(3,5,$B$6:B52))</f>
        <v/>
      </c>
      <c s="209"/>
      <c s="209"/>
      <c s="102"/>
      <c s="102"/>
      <c s="102"/>
      <c s="102"/>
      <c s="102"/>
      <c s="102"/>
      <c s="102"/>
      <c s="102"/>
      <c s="102"/>
      <c s="102"/>
      <c s="102"/>
      <c s="102"/>
      <c s="102"/>
      <c s="102"/>
      <c s="102"/>
      <c s="102"/>
      <c s="102"/>
      <c s="102"/>
      <c s="102"/>
      <c s="102"/>
      <c s="102"/>
      <c s="102"/>
      <c s="334"/>
      <c s="334"/>
      <c s="252" t="str">
        <f t="shared" si="20"/>
        <v/>
      </c>
      <c s="252" t="str">
        <f>IF($I52="","",'JAN 25'!$BZ52)</f>
        <v/>
      </c>
      <c s="253" t="str">
        <f t="shared" si="21"/>
        <v/>
      </c>
      <c s="252" t="str">
        <f t="shared" si="22"/>
        <v/>
      </c>
      <c s="252" t="str">
        <f>IF($I52="","",'JAN 25'!$CC52)</f>
        <v/>
      </c>
      <c s="253" t="str">
        <f t="shared" si="23"/>
        <v/>
      </c>
      <c s="252" t="str">
        <f t="shared" si="24"/>
        <v/>
      </c>
      <c s="252" t="str">
        <f>IF($I52="","",'JAN 25'!$CF52)</f>
        <v/>
      </c>
      <c s="253" t="str">
        <f t="shared" si="25"/>
        <v/>
      </c>
      <c s="253"/>
      <c s="245">
        <v>46</v>
      </c>
      <c s="298"/>
      <c s="298"/>
      <c s="298"/>
      <c s="254" t="str">
        <f t="shared" si="26"/>
        <v/>
      </c>
      <c s="298"/>
      <c s="298"/>
      <c s="298"/>
      <c s="298"/>
      <c s="298"/>
      <c s="298"/>
      <c s="298"/>
      <c s="298"/>
    </row>
    <row r="53" spans="1:94" ht="20.25" customHeight="1">
      <c r="A53" s="249" t="str">
        <f>IF(B53="","",_xlfn.AGGREGATE(3,5,$B$6:B53))</f>
        <v/>
      </c>
      <c s="229" t="str">
        <f>IFERROR(IF('STUDENT DATA SHEET '!B54="","",'STUDENT DATA SHEET '!B54),"")</f>
        <v/>
      </c>
      <c s="229" t="str">
        <f>IFERROR(IF('STUDENT DATA SHEET '!C54="","",'STUDENT DATA SHEET '!C54),"")</f>
        <v/>
      </c>
      <c s="229" t="str">
        <f>IFERROR(IF('STUDENT DATA SHEET '!D54="","",'STUDENT DATA SHEET '!D54),"")</f>
        <v/>
      </c>
      <c s="250" t="str">
        <f>IFERROR(IF('STUDENT DATA SHEET '!E54="","",'STUDENT DATA SHEET '!E54),"")</f>
        <v/>
      </c>
      <c s="251" t="str">
        <f>IFERROR(IF('STUDENT DATA SHEET '!F54="","",'STUDENT DATA SHEET '!F54),"")</f>
        <v/>
      </c>
      <c s="229" t="str">
        <f>IFERROR(IF('STUDENT DATA SHEET '!G54="","",'STUDENT DATA SHEET '!G54),"")</f>
        <v/>
      </c>
      <c s="229" t="str">
        <f>IFERROR(IF('STUDENT DATA SHEET '!H54="","",'STUDENT DATA SHEET '!H54),"")</f>
        <v/>
      </c>
      <c s="229" t="str">
        <f>IFERROR(UPPER(IF('STUDENT DATA SHEET '!I54="","",'STUDENT DATA SHEET '!I54)),"")</f>
        <v/>
      </c>
      <c s="229" t="str">
        <f>IFERROR(IF('STUDENT DATA SHEET '!J54="","",'STUDENT DATA SHEET '!J54),"")</f>
        <v/>
      </c>
      <c s="229" t="str">
        <f>IFERROR(IF('STUDENT DATA SHEET '!K54="","",'STUDENT DATA SHEET '!K54),"")</f>
        <v/>
      </c>
      <c s="229"/>
      <c s="102"/>
      <c s="102"/>
      <c s="102"/>
      <c s="102"/>
      <c s="102"/>
      <c s="102"/>
      <c s="102"/>
      <c s="102"/>
      <c s="102"/>
      <c s="102"/>
      <c s="102"/>
      <c s="102"/>
      <c s="102"/>
      <c s="102"/>
      <c s="102"/>
      <c s="102"/>
      <c s="102"/>
      <c s="102"/>
      <c s="102"/>
      <c s="102"/>
      <c s="102"/>
      <c s="102"/>
      <c s="102"/>
      <c s="102"/>
      <c s="102"/>
      <c s="102"/>
      <c s="102"/>
      <c s="102"/>
      <c s="102"/>
      <c s="102"/>
      <c s="102"/>
      <c s="102"/>
      <c s="89" t="str">
        <f>IF(B53="","",_xlfn.AGGREGATE(3,5,$B$6:B53))</f>
        <v/>
      </c>
      <c s="209"/>
      <c s="209"/>
      <c s="102"/>
      <c s="102"/>
      <c s="102"/>
      <c s="102"/>
      <c s="102"/>
      <c s="102"/>
      <c s="102"/>
      <c s="102"/>
      <c s="102"/>
      <c s="102"/>
      <c s="102"/>
      <c s="102"/>
      <c s="102"/>
      <c s="102"/>
      <c s="102"/>
      <c s="102"/>
      <c s="102"/>
      <c s="102"/>
      <c s="102"/>
      <c s="102"/>
      <c s="102"/>
      <c s="102"/>
      <c s="334"/>
      <c s="334"/>
      <c s="252" t="str">
        <f t="shared" si="20"/>
        <v/>
      </c>
      <c s="252" t="str">
        <f>IF($I53="","",'JAN 25'!$BZ53)</f>
        <v/>
      </c>
      <c s="253" t="str">
        <f t="shared" si="21"/>
        <v/>
      </c>
      <c s="252" t="str">
        <f t="shared" si="22"/>
        <v/>
      </c>
      <c s="252" t="str">
        <f>IF($I53="","",'JAN 25'!$CC53)</f>
        <v/>
      </c>
      <c s="253" t="str">
        <f t="shared" si="23"/>
        <v/>
      </c>
      <c s="252" t="str">
        <f t="shared" si="24"/>
        <v/>
      </c>
      <c s="252" t="str">
        <f>IF($I53="","",'JAN 25'!$CF53)</f>
        <v/>
      </c>
      <c s="253" t="str">
        <f t="shared" si="25"/>
        <v/>
      </c>
      <c s="253"/>
      <c s="245">
        <v>47</v>
      </c>
      <c s="298"/>
      <c s="298"/>
      <c s="298"/>
      <c s="254" t="str">
        <f t="shared" si="26"/>
        <v/>
      </c>
      <c s="298"/>
      <c s="298"/>
      <c s="298"/>
      <c s="298"/>
      <c s="298"/>
      <c s="298"/>
      <c s="298"/>
      <c s="298"/>
    </row>
    <row r="54" spans="1:94" ht="20.25" customHeight="1">
      <c r="A54" s="249" t="str">
        <f>IF(B54="","",_xlfn.AGGREGATE(3,5,$B$6:B54))</f>
        <v/>
      </c>
      <c s="229" t="str">
        <f>IFERROR(IF('STUDENT DATA SHEET '!B55="","",'STUDENT DATA SHEET '!B55),"")</f>
        <v/>
      </c>
      <c s="229" t="str">
        <f>IFERROR(IF('STUDENT DATA SHEET '!C55="","",'STUDENT DATA SHEET '!C55),"")</f>
        <v/>
      </c>
      <c s="229" t="str">
        <f>IFERROR(IF('STUDENT DATA SHEET '!D55="","",'STUDENT DATA SHEET '!D55),"")</f>
        <v/>
      </c>
      <c s="250" t="str">
        <f>IFERROR(IF('STUDENT DATA SHEET '!E55="","",'STUDENT DATA SHEET '!E55),"")</f>
        <v/>
      </c>
      <c s="251" t="str">
        <f>IFERROR(IF('STUDENT DATA SHEET '!F55="","",'STUDENT DATA SHEET '!F55),"")</f>
        <v/>
      </c>
      <c s="229" t="str">
        <f>IFERROR(IF('STUDENT DATA SHEET '!G55="","",'STUDENT DATA SHEET '!G55),"")</f>
        <v/>
      </c>
      <c s="229" t="str">
        <f>IFERROR(IF('STUDENT DATA SHEET '!H55="","",'STUDENT DATA SHEET '!H55),"")</f>
        <v/>
      </c>
      <c s="229" t="str">
        <f>IFERROR(UPPER(IF('STUDENT DATA SHEET '!I55="","",'STUDENT DATA SHEET '!I55)),"")</f>
        <v/>
      </c>
      <c s="229" t="str">
        <f>IFERROR(IF('STUDENT DATA SHEET '!J55="","",'STUDENT DATA SHEET '!J55),"")</f>
        <v/>
      </c>
      <c s="229" t="str">
        <f>IFERROR(IF('STUDENT DATA SHEET '!K55="","",'STUDENT DATA SHEET '!K55),"")</f>
        <v/>
      </c>
      <c s="229"/>
      <c s="102"/>
      <c s="102"/>
      <c s="102"/>
      <c s="102"/>
      <c s="102"/>
      <c s="102"/>
      <c s="102"/>
      <c s="102"/>
      <c s="102"/>
      <c s="102"/>
      <c s="102"/>
      <c s="102"/>
      <c s="102"/>
      <c s="102"/>
      <c s="102"/>
      <c s="102"/>
      <c s="102"/>
      <c s="102"/>
      <c s="102"/>
      <c s="102"/>
      <c s="102"/>
      <c s="102"/>
      <c s="102"/>
      <c s="102"/>
      <c s="102"/>
      <c s="102"/>
      <c s="102"/>
      <c s="102"/>
      <c s="102"/>
      <c s="102"/>
      <c s="102"/>
      <c s="102"/>
      <c s="89" t="str">
        <f>IF(B54="","",_xlfn.AGGREGATE(3,5,$B$6:B54))</f>
        <v/>
      </c>
      <c s="209"/>
      <c s="209"/>
      <c s="102"/>
      <c s="102"/>
      <c s="102"/>
      <c s="102"/>
      <c s="102"/>
      <c s="102"/>
      <c s="102"/>
      <c s="102"/>
      <c s="102"/>
      <c s="102"/>
      <c s="102"/>
      <c s="102"/>
      <c s="102"/>
      <c s="102"/>
      <c s="102"/>
      <c s="102"/>
      <c s="102"/>
      <c s="102"/>
      <c s="102"/>
      <c s="102"/>
      <c s="102"/>
      <c s="102"/>
      <c s="334"/>
      <c s="334"/>
      <c s="252" t="str">
        <f t="shared" si="20"/>
        <v/>
      </c>
      <c s="252" t="str">
        <f>IF($I54="","",'JAN 25'!$BZ54)</f>
        <v/>
      </c>
      <c s="253" t="str">
        <f t="shared" si="21"/>
        <v/>
      </c>
      <c s="252" t="str">
        <f t="shared" si="22"/>
        <v/>
      </c>
      <c s="252" t="str">
        <f>IF($I54="","",'JAN 25'!$CC54)</f>
        <v/>
      </c>
      <c s="253" t="str">
        <f t="shared" si="23"/>
        <v/>
      </c>
      <c s="252" t="str">
        <f t="shared" si="24"/>
        <v/>
      </c>
      <c s="252" t="str">
        <f>IF($I54="","",'JAN 25'!$CF54)</f>
        <v/>
      </c>
      <c s="253" t="str">
        <f t="shared" si="25"/>
        <v/>
      </c>
      <c s="253"/>
      <c s="245">
        <v>48</v>
      </c>
      <c s="298"/>
      <c s="298"/>
      <c s="298"/>
      <c s="254" t="str">
        <f t="shared" si="26"/>
        <v/>
      </c>
      <c s="298"/>
      <c s="298"/>
      <c s="298"/>
      <c s="298"/>
      <c s="298"/>
      <c s="298"/>
      <c s="298"/>
      <c s="298"/>
    </row>
    <row r="55" spans="1:94" ht="20.25" customHeight="1">
      <c r="A55" s="249" t="str">
        <f>IF('STUDENT DATA SHEET '!A56="","",'STUDENT DATA SHEET '!A56)</f>
        <v/>
      </c>
      <c s="229" t="str">
        <f>IFERROR(IF('STUDENT DATA SHEET '!B56="","",'STUDENT DATA SHEET '!B56),"")</f>
        <v/>
      </c>
      <c s="229" t="str">
        <f>IFERROR(IF('STUDENT DATA SHEET '!C56="","",'STUDENT DATA SHEET '!C56),"")</f>
        <v/>
      </c>
      <c s="229" t="str">
        <f>IFERROR(IF('STUDENT DATA SHEET '!D56="","",'STUDENT DATA SHEET '!D56),"")</f>
        <v/>
      </c>
      <c s="250" t="str">
        <f>IFERROR(IF('STUDENT DATA SHEET '!E56="","",'STUDENT DATA SHEET '!E56),"")</f>
        <v/>
      </c>
      <c s="251" t="str">
        <f>IFERROR(IF('STUDENT DATA SHEET '!F56="","",'STUDENT DATA SHEET '!F56),"")</f>
        <v/>
      </c>
      <c s="229" t="str">
        <f>IFERROR(IF('STUDENT DATA SHEET '!G56="","",'STUDENT DATA SHEET '!G56),"")</f>
        <v/>
      </c>
      <c s="229" t="str">
        <f>IFERROR(IF('STUDENT DATA SHEET '!H56="","",'STUDENT DATA SHEET '!H56),"")</f>
        <v/>
      </c>
      <c s="229" t="str">
        <f>IFERROR(UPPER(IF('STUDENT DATA SHEET '!I56="","",'STUDENT DATA SHEET '!I56)),"")</f>
        <v/>
      </c>
      <c s="229" t="str">
        <f>IFERROR(IF('STUDENT DATA SHEET '!J56="","",'STUDENT DATA SHEET '!J56),"")</f>
        <v/>
      </c>
      <c s="229" t="str">
        <f>IFERROR(IF('STUDENT DATA SHEET '!K56="","",'STUDENT DATA SHEET '!K56),"")</f>
        <v/>
      </c>
      <c s="229"/>
      <c s="102"/>
      <c s="102"/>
      <c s="102"/>
      <c s="102"/>
      <c s="102"/>
      <c s="102"/>
      <c s="102"/>
      <c s="102"/>
      <c s="102"/>
      <c s="102"/>
      <c s="102"/>
      <c s="102"/>
      <c s="102"/>
      <c s="102"/>
      <c s="102"/>
      <c s="102"/>
      <c s="102"/>
      <c s="102"/>
      <c s="102"/>
      <c s="102"/>
      <c s="102"/>
      <c s="102"/>
      <c s="102"/>
      <c s="102"/>
      <c s="102"/>
      <c s="102"/>
      <c s="102"/>
      <c s="102"/>
      <c s="102"/>
      <c s="102"/>
      <c s="102"/>
      <c s="102"/>
      <c s="89" t="str">
        <f>IF(B55="","",_xlfn.AGGREGATE(3,5,$B$6:B55))</f>
        <v/>
      </c>
      <c s="209"/>
      <c s="209"/>
      <c s="102"/>
      <c s="102"/>
      <c s="102"/>
      <c s="102"/>
      <c s="102"/>
      <c s="102"/>
      <c s="102"/>
      <c s="102"/>
      <c s="102"/>
      <c s="102"/>
      <c s="102"/>
      <c s="102"/>
      <c s="102"/>
      <c s="102"/>
      <c s="102"/>
      <c s="102"/>
      <c s="102"/>
      <c s="102"/>
      <c s="102"/>
      <c s="102"/>
      <c s="102"/>
      <c s="102"/>
      <c s="334"/>
      <c s="334"/>
      <c s="252" t="str">
        <f t="shared" si="20"/>
        <v/>
      </c>
      <c s="252" t="str">
        <f>IF($I55="","",'JAN 25'!$BZ55)</f>
        <v/>
      </c>
      <c s="253" t="str">
        <f t="shared" si="21"/>
        <v/>
      </c>
      <c s="252" t="str">
        <f t="shared" si="22"/>
        <v/>
      </c>
      <c s="252" t="str">
        <f>IF($I55="","",'JAN 25'!$CC55)</f>
        <v/>
      </c>
      <c s="253" t="str">
        <f t="shared" si="23"/>
        <v/>
      </c>
      <c s="252" t="str">
        <f t="shared" si="24"/>
        <v/>
      </c>
      <c s="252" t="str">
        <f>IF($I55="","",'JAN 25'!$CF55)</f>
        <v/>
      </c>
      <c s="253" t="str">
        <f t="shared" si="25"/>
        <v/>
      </c>
      <c s="253"/>
      <c s="245">
        <v>49</v>
      </c>
      <c s="298"/>
      <c s="298"/>
      <c s="298"/>
      <c s="254" t="str">
        <f t="shared" si="26"/>
        <v/>
      </c>
      <c s="298"/>
      <c s="298"/>
      <c s="298"/>
      <c s="298"/>
      <c s="298"/>
      <c s="298"/>
      <c s="298"/>
      <c s="298"/>
    </row>
    <row r="56" spans="1:94" ht="15.75" customHeight="1">
      <c r="A56" s="249" t="str">
        <f>IF('STUDENT DATA SHEET '!A57="","",'STUDENT DATA SHEET '!A57)</f>
        <v/>
      </c>
      <c s="229" t="str">
        <f>IFERROR(IF('STUDENT DATA SHEET '!B57="","",'STUDENT DATA SHEET '!B57),"")</f>
        <v/>
      </c>
      <c s="229" t="str">
        <f>IFERROR(IF('STUDENT DATA SHEET '!C57="","",'STUDENT DATA SHEET '!C57),"")</f>
        <v/>
      </c>
      <c s="229" t="str">
        <f>IFERROR(IF('STUDENT DATA SHEET '!D57="","",'STUDENT DATA SHEET '!D57),"")</f>
        <v/>
      </c>
      <c s="250" t="str">
        <f>IFERROR(IF('STUDENT DATA SHEET '!E57="","",'STUDENT DATA SHEET '!E57),"")</f>
        <v/>
      </c>
      <c s="251" t="str">
        <f>IFERROR(IF('STUDENT DATA SHEET '!F57="","",'STUDENT DATA SHEET '!F57),"")</f>
        <v/>
      </c>
      <c s="229" t="str">
        <f>IFERROR(IF('STUDENT DATA SHEET '!G57="","",'STUDENT DATA SHEET '!G57),"")</f>
        <v/>
      </c>
      <c s="229" t="str">
        <f>IFERROR(IF('STUDENT DATA SHEET '!H57="","",'STUDENT DATA SHEET '!H57),"")</f>
        <v/>
      </c>
      <c s="229" t="str">
        <f>IFERROR(UPPER(IF('STUDENT DATA SHEET '!I57="","",'STUDENT DATA SHEET '!I57)),"")</f>
        <v/>
      </c>
      <c s="229" t="str">
        <f>IFERROR(IF('STUDENT DATA SHEET '!J57="","",'STUDENT DATA SHEET '!J57),"")</f>
        <v/>
      </c>
      <c s="229" t="str">
        <f>IFERROR(IF('STUDENT DATA SHEET '!K57="","",'STUDENT DATA SHEET '!K57),"")</f>
        <v/>
      </c>
      <c s="229"/>
      <c s="102"/>
      <c s="102"/>
      <c s="102"/>
      <c s="102"/>
      <c s="102"/>
      <c s="102"/>
      <c s="102"/>
      <c s="102"/>
      <c s="102"/>
      <c s="102"/>
      <c s="102"/>
      <c s="102"/>
      <c s="102"/>
      <c s="102"/>
      <c s="102"/>
      <c s="102"/>
      <c s="102"/>
      <c s="102"/>
      <c s="102"/>
      <c s="102"/>
      <c s="102"/>
      <c s="102"/>
      <c s="102"/>
      <c s="102"/>
      <c s="102"/>
      <c s="102"/>
      <c s="102"/>
      <c s="102"/>
      <c s="102"/>
      <c s="102"/>
      <c s="102"/>
      <c s="102"/>
      <c s="89" t="str">
        <f>IF(B56="","",_xlfn.AGGREGATE(3,5,$B$6:B56))</f>
        <v/>
      </c>
      <c s="209"/>
      <c s="209"/>
      <c s="102"/>
      <c s="102"/>
      <c s="102"/>
      <c s="102"/>
      <c s="102"/>
      <c s="102"/>
      <c s="102"/>
      <c s="102"/>
      <c s="102"/>
      <c s="102"/>
      <c s="102"/>
      <c s="102"/>
      <c s="102"/>
      <c s="102"/>
      <c s="102"/>
      <c s="102"/>
      <c s="102"/>
      <c s="102"/>
      <c s="102"/>
      <c s="102"/>
      <c s="102"/>
      <c s="102"/>
      <c s="334"/>
      <c s="334"/>
      <c s="252" t="str">
        <f t="shared" si="20"/>
        <v/>
      </c>
      <c s="252" t="str">
        <f>IF($I56="","",'JAN 25'!$BZ56)</f>
        <v/>
      </c>
      <c s="253" t="str">
        <f t="shared" si="21"/>
        <v/>
      </c>
      <c s="252" t="str">
        <f t="shared" si="22"/>
        <v/>
      </c>
      <c s="252" t="str">
        <f>IF($I56="","",'JAN 25'!$CC56)</f>
        <v/>
      </c>
      <c s="253" t="str">
        <f t="shared" si="23"/>
        <v/>
      </c>
      <c s="252" t="str">
        <f t="shared" si="24"/>
        <v/>
      </c>
      <c s="252" t="str">
        <f>IF($I56="","",'JAN 25'!$CF56)</f>
        <v/>
      </c>
      <c s="253" t="str">
        <f t="shared" si="25"/>
        <v/>
      </c>
      <c s="253"/>
      <c s="245">
        <v>50</v>
      </c>
      <c s="298"/>
      <c s="298"/>
      <c s="298"/>
      <c s="254" t="str">
        <f t="shared" si="26"/>
        <v/>
      </c>
      <c s="298"/>
      <c s="298"/>
      <c s="298"/>
      <c s="298"/>
      <c s="298"/>
      <c s="298"/>
      <c s="298"/>
      <c s="298"/>
    </row>
    <row r="57" spans="1:94" ht="15.75" customHeight="1">
      <c r="A57" s="249" t="str">
        <f>IF('STUDENT DATA SHEET '!A58="","",'STUDENT DATA SHEET '!A58)</f>
        <v/>
      </c>
      <c s="229" t="str">
        <f>IFERROR(IF('STUDENT DATA SHEET '!B58="","",'STUDENT DATA SHEET '!B58),"")</f>
        <v/>
      </c>
      <c s="229" t="str">
        <f>IFERROR(IF('STUDENT DATA SHEET '!C58="","",'STUDENT DATA SHEET '!C58),"")</f>
        <v/>
      </c>
      <c s="229" t="str">
        <f>IFERROR(IF('STUDENT DATA SHEET '!D58="","",'STUDENT DATA SHEET '!D58),"")</f>
        <v/>
      </c>
      <c s="250" t="str">
        <f>IFERROR(IF('STUDENT DATA SHEET '!E58="","",'STUDENT DATA SHEET '!E58),"")</f>
        <v/>
      </c>
      <c s="251" t="str">
        <f>IFERROR(IF('STUDENT DATA SHEET '!F58="","",'STUDENT DATA SHEET '!F58),"")</f>
        <v/>
      </c>
      <c s="229" t="str">
        <f>IFERROR(IF('STUDENT DATA SHEET '!G58="","",'STUDENT DATA SHEET '!G58),"")</f>
        <v/>
      </c>
      <c s="229" t="str">
        <f>IFERROR(IF('STUDENT DATA SHEET '!H58="","",'STUDENT DATA SHEET '!H58),"")</f>
        <v/>
      </c>
      <c s="229" t="str">
        <f>IFERROR(UPPER(IF('STUDENT DATA SHEET '!I58="","",'STUDENT DATA SHEET '!I58)),"")</f>
        <v/>
      </c>
      <c s="229" t="str">
        <f>IFERROR(IF('STUDENT DATA SHEET '!J58="","",'STUDENT DATA SHEET '!J58),"")</f>
        <v/>
      </c>
      <c s="229" t="str">
        <f>IFERROR(IF('STUDENT DATA SHEET '!K58="","",'STUDENT DATA SHEET '!K58),"")</f>
        <v/>
      </c>
      <c s="229"/>
      <c s="102"/>
      <c s="102"/>
      <c s="102"/>
      <c s="102"/>
      <c s="102"/>
      <c s="102"/>
      <c s="102"/>
      <c s="102"/>
      <c s="102"/>
      <c s="102"/>
      <c s="102"/>
      <c s="102"/>
      <c s="102"/>
      <c s="102"/>
      <c s="102"/>
      <c s="102"/>
      <c s="102"/>
      <c s="102"/>
      <c s="102"/>
      <c s="102"/>
      <c s="102"/>
      <c s="102"/>
      <c s="102"/>
      <c s="102"/>
      <c s="102"/>
      <c s="102"/>
      <c s="102"/>
      <c s="102"/>
      <c s="102"/>
      <c s="102"/>
      <c s="102"/>
      <c s="102"/>
      <c s="89" t="str">
        <f>IF(B57="","",_xlfn.AGGREGATE(3,5,$B$6:B57))</f>
        <v/>
      </c>
      <c s="209"/>
      <c s="209"/>
      <c s="102"/>
      <c s="102"/>
      <c s="102"/>
      <c s="102"/>
      <c s="102"/>
      <c s="102"/>
      <c s="102"/>
      <c s="102"/>
      <c s="102"/>
      <c s="102"/>
      <c s="102"/>
      <c s="102"/>
      <c s="102"/>
      <c s="102"/>
      <c s="102"/>
      <c s="102"/>
      <c s="102"/>
      <c s="102"/>
      <c s="102"/>
      <c s="102"/>
      <c s="102"/>
      <c s="102"/>
      <c s="334"/>
      <c s="334"/>
      <c s="252" t="str">
        <f t="shared" si="20"/>
        <v/>
      </c>
      <c s="252" t="str">
        <f>IF($I57="","",'JAN 25'!$BZ57)</f>
        <v/>
      </c>
      <c s="253" t="str">
        <f t="shared" si="21"/>
        <v/>
      </c>
      <c s="252" t="str">
        <f t="shared" si="22"/>
        <v/>
      </c>
      <c s="252" t="str">
        <f>IF($I57="","",'JAN 25'!$CC57)</f>
        <v/>
      </c>
      <c s="253" t="str">
        <f t="shared" si="23"/>
        <v/>
      </c>
      <c s="252" t="str">
        <f t="shared" si="24"/>
        <v/>
      </c>
      <c s="252" t="str">
        <f>IF($I57="","",'JAN 25'!$CF57)</f>
        <v/>
      </c>
      <c s="253" t="str">
        <f t="shared" si="25"/>
        <v/>
      </c>
      <c s="253"/>
      <c s="245">
        <v>51</v>
      </c>
      <c s="298"/>
      <c s="298"/>
      <c s="298"/>
      <c s="254" t="str">
        <f t="shared" si="26"/>
        <v/>
      </c>
      <c s="298"/>
      <c s="298"/>
      <c s="298"/>
      <c s="298"/>
      <c s="298"/>
      <c s="298"/>
      <c s="298"/>
      <c s="298"/>
    </row>
    <row r="58" spans="1:94" ht="15.75" customHeight="1">
      <c r="A58" s="249" t="str">
        <f>IF('STUDENT DATA SHEET '!A59="","",'STUDENT DATA SHEET '!A59)</f>
        <v/>
      </c>
      <c s="229" t="str">
        <f>IFERROR(IF('STUDENT DATA SHEET '!B59="","",'STUDENT DATA SHEET '!B59),"")</f>
        <v/>
      </c>
      <c s="229" t="str">
        <f>IFERROR(IF('STUDENT DATA SHEET '!C59="","",'STUDENT DATA SHEET '!C59),"")</f>
        <v/>
      </c>
      <c s="229" t="str">
        <f>IFERROR(IF('STUDENT DATA SHEET '!D59="","",'STUDENT DATA SHEET '!D59),"")</f>
        <v/>
      </c>
      <c s="250" t="str">
        <f>IFERROR(IF('STUDENT DATA SHEET '!E59="","",'STUDENT DATA SHEET '!E59),"")</f>
        <v/>
      </c>
      <c s="251" t="str">
        <f>IFERROR(IF('STUDENT DATA SHEET '!F59="","",'STUDENT DATA SHEET '!F59),"")</f>
        <v/>
      </c>
      <c s="229" t="str">
        <f>IFERROR(IF('STUDENT DATA SHEET '!G59="","",'STUDENT DATA SHEET '!G59),"")</f>
        <v/>
      </c>
      <c s="229" t="str">
        <f>IFERROR(IF('STUDENT DATA SHEET '!H59="","",'STUDENT DATA SHEET '!H59),"")</f>
        <v/>
      </c>
      <c s="229" t="str">
        <f>IFERROR(UPPER(IF('STUDENT DATA SHEET '!I59="","",'STUDENT DATA SHEET '!I59)),"")</f>
        <v/>
      </c>
      <c s="229" t="str">
        <f>IFERROR(IF('STUDENT DATA SHEET '!J59="","",'STUDENT DATA SHEET '!J59),"")</f>
        <v/>
      </c>
      <c s="229" t="str">
        <f>IFERROR(IF('STUDENT DATA SHEET '!K59="","",'STUDENT DATA SHEET '!K59),"")</f>
        <v/>
      </c>
      <c s="229"/>
      <c s="102"/>
      <c s="102"/>
      <c s="102"/>
      <c s="102"/>
      <c s="102"/>
      <c s="102"/>
      <c s="102"/>
      <c s="102"/>
      <c s="102"/>
      <c s="102"/>
      <c s="102"/>
      <c s="102"/>
      <c s="102"/>
      <c s="102"/>
      <c s="102"/>
      <c s="102"/>
      <c s="102"/>
      <c s="102"/>
      <c s="102"/>
      <c s="102"/>
      <c s="102"/>
      <c s="102"/>
      <c s="102"/>
      <c s="102"/>
      <c s="102"/>
      <c s="102"/>
      <c s="102"/>
      <c s="102"/>
      <c s="102"/>
      <c s="102"/>
      <c s="102"/>
      <c s="102"/>
      <c s="89" t="str">
        <f>IF(B58="","",_xlfn.AGGREGATE(3,5,$B$6:B58))</f>
        <v/>
      </c>
      <c s="209"/>
      <c s="209"/>
      <c s="102"/>
      <c s="102"/>
      <c s="102"/>
      <c s="102"/>
      <c s="102"/>
      <c s="102"/>
      <c s="102"/>
      <c s="102"/>
      <c s="102"/>
      <c s="102"/>
      <c s="102"/>
      <c s="102"/>
      <c s="102"/>
      <c s="102"/>
      <c s="102"/>
      <c s="102"/>
      <c s="102"/>
      <c s="102"/>
      <c s="102"/>
      <c s="102"/>
      <c s="102"/>
      <c s="102"/>
      <c s="334"/>
      <c s="334"/>
      <c s="252" t="str">
        <f t="shared" si="20"/>
        <v/>
      </c>
      <c s="252" t="str">
        <f>IF($I58="","",'JAN 25'!$BZ58)</f>
        <v/>
      </c>
      <c s="253" t="str">
        <f t="shared" si="21"/>
        <v/>
      </c>
      <c s="252" t="str">
        <f t="shared" si="22"/>
        <v/>
      </c>
      <c s="252" t="str">
        <f>IF($I58="","",'JAN 25'!$CC58)</f>
        <v/>
      </c>
      <c s="253" t="str">
        <f t="shared" si="23"/>
        <v/>
      </c>
      <c s="252" t="str">
        <f t="shared" si="24"/>
        <v/>
      </c>
      <c s="252" t="str">
        <f>IF($I58="","",'JAN 25'!$CF58)</f>
        <v/>
      </c>
      <c s="253" t="str">
        <f t="shared" si="25"/>
        <v/>
      </c>
      <c s="253"/>
      <c s="245">
        <v>52</v>
      </c>
      <c s="298"/>
      <c s="298"/>
      <c s="298"/>
      <c s="254" t="str">
        <f t="shared" si="26"/>
        <v/>
      </c>
      <c s="298"/>
      <c s="298"/>
      <c s="298"/>
      <c s="298"/>
      <c s="298"/>
      <c s="298"/>
      <c s="298"/>
      <c s="298"/>
    </row>
    <row r="59" spans="1:94" ht="15.75" customHeight="1">
      <c r="A59" s="249" t="str">
        <f>IF('STUDENT DATA SHEET '!A60="","",'STUDENT DATA SHEET '!A60)</f>
        <v/>
      </c>
      <c s="229" t="str">
        <f>IFERROR(IF('STUDENT DATA SHEET '!B60="","",'STUDENT DATA SHEET '!B60),"")</f>
        <v/>
      </c>
      <c s="229" t="str">
        <f>IFERROR(IF('STUDENT DATA SHEET '!C60="","",'STUDENT DATA SHEET '!C60),"")</f>
        <v/>
      </c>
      <c s="229" t="str">
        <f>IFERROR(IF('STUDENT DATA SHEET '!D60="","",'STUDENT DATA SHEET '!D60),"")</f>
        <v/>
      </c>
      <c s="250" t="str">
        <f>IFERROR(IF('STUDENT DATA SHEET '!E60="","",'STUDENT DATA SHEET '!E60),"")</f>
        <v/>
      </c>
      <c s="251" t="str">
        <f>IFERROR(IF('STUDENT DATA SHEET '!F60="","",'STUDENT DATA SHEET '!F60),"")</f>
        <v/>
      </c>
      <c s="229" t="str">
        <f>IFERROR(IF('STUDENT DATA SHEET '!G60="","",'STUDENT DATA SHEET '!G60),"")</f>
        <v/>
      </c>
      <c s="229" t="str">
        <f>IFERROR(IF('STUDENT DATA SHEET '!H60="","",'STUDENT DATA SHEET '!H60),"")</f>
        <v/>
      </c>
      <c s="229" t="str">
        <f>IFERROR(UPPER(IF('STUDENT DATA SHEET '!I60="","",'STUDENT DATA SHEET '!I60)),"")</f>
        <v/>
      </c>
      <c s="229" t="str">
        <f>IFERROR(IF('STUDENT DATA SHEET '!J60="","",'STUDENT DATA SHEET '!J60),"")</f>
        <v/>
      </c>
      <c s="229" t="str">
        <f>IFERROR(IF('STUDENT DATA SHEET '!K60="","",'STUDENT DATA SHEET '!K60),"")</f>
        <v/>
      </c>
      <c s="229"/>
      <c s="102"/>
      <c s="102"/>
      <c s="102"/>
      <c s="102"/>
      <c s="102"/>
      <c s="102"/>
      <c s="102"/>
      <c s="102"/>
      <c s="102"/>
      <c s="102"/>
      <c s="102"/>
      <c s="102"/>
      <c s="102"/>
      <c s="102"/>
      <c s="102"/>
      <c s="102"/>
      <c s="102"/>
      <c s="102"/>
      <c s="102"/>
      <c s="102"/>
      <c s="102"/>
      <c s="102"/>
      <c s="102"/>
      <c s="102"/>
      <c s="102"/>
      <c s="102"/>
      <c s="102"/>
      <c s="102"/>
      <c s="102"/>
      <c s="102"/>
      <c s="102"/>
      <c s="102"/>
      <c s="89" t="str">
        <f>IF(B59="","",_xlfn.AGGREGATE(3,5,$B$6:B59))</f>
        <v/>
      </c>
      <c s="209"/>
      <c s="209"/>
      <c s="102"/>
      <c s="102"/>
      <c s="102"/>
      <c s="102"/>
      <c s="102"/>
      <c s="102"/>
      <c s="102"/>
      <c s="102"/>
      <c s="102"/>
      <c s="102"/>
      <c s="102"/>
      <c s="102"/>
      <c s="102"/>
      <c s="102"/>
      <c s="102"/>
      <c s="102"/>
      <c s="102"/>
      <c s="102"/>
      <c s="102"/>
      <c s="102"/>
      <c s="102"/>
      <c s="102"/>
      <c s="334"/>
      <c s="334"/>
      <c s="252" t="str">
        <f t="shared" si="20"/>
        <v/>
      </c>
      <c s="252" t="str">
        <f>IF($I59="","",'JAN 25'!$BZ59)</f>
        <v/>
      </c>
      <c s="253" t="str">
        <f t="shared" si="21"/>
        <v/>
      </c>
      <c s="252" t="str">
        <f t="shared" si="22"/>
        <v/>
      </c>
      <c s="252" t="str">
        <f>IF($I59="","",'JAN 25'!$CC59)</f>
        <v/>
      </c>
      <c s="253" t="str">
        <f t="shared" si="23"/>
        <v/>
      </c>
      <c s="252" t="str">
        <f t="shared" si="24"/>
        <v/>
      </c>
      <c s="252" t="str">
        <f>IF($I59="","",'JAN 25'!$CF59)</f>
        <v/>
      </c>
      <c s="253" t="str">
        <f t="shared" si="25"/>
        <v/>
      </c>
      <c s="253"/>
      <c s="245">
        <v>53</v>
      </c>
      <c s="298"/>
      <c s="298"/>
      <c s="298"/>
      <c s="254" t="str">
        <f t="shared" si="26"/>
        <v/>
      </c>
      <c s="298"/>
      <c s="298"/>
      <c s="298"/>
      <c s="298"/>
      <c s="298"/>
      <c s="298"/>
      <c s="298"/>
      <c s="298"/>
    </row>
    <row r="60" spans="1:94" ht="15.75" customHeight="1">
      <c r="A60" s="249" t="str">
        <f>IF('STUDENT DATA SHEET '!A61="","",'STUDENT DATA SHEET '!A61)</f>
        <v/>
      </c>
      <c s="229" t="str">
        <f>IFERROR(IF('STUDENT DATA SHEET '!B61="","",'STUDENT DATA SHEET '!B61),"")</f>
        <v/>
      </c>
      <c s="229" t="str">
        <f>IFERROR(IF('STUDENT DATA SHEET '!C61="","",'STUDENT DATA SHEET '!C61),"")</f>
        <v/>
      </c>
      <c s="229" t="str">
        <f>IFERROR(IF('STUDENT DATA SHEET '!D61="","",'STUDENT DATA SHEET '!D61),"")</f>
        <v/>
      </c>
      <c s="250" t="str">
        <f>IFERROR(IF('STUDENT DATA SHEET '!E61="","",'STUDENT DATA SHEET '!E61),"")</f>
        <v/>
      </c>
      <c s="251" t="str">
        <f>IFERROR(IF('STUDENT DATA SHEET '!F61="","",'STUDENT DATA SHEET '!F61),"")</f>
        <v/>
      </c>
      <c s="229" t="str">
        <f>IFERROR(IF('STUDENT DATA SHEET '!G61="","",'STUDENT DATA SHEET '!G61),"")</f>
        <v/>
      </c>
      <c s="229" t="str">
        <f>IFERROR(IF('STUDENT DATA SHEET '!H61="","",'STUDENT DATA SHEET '!H61),"")</f>
        <v/>
      </c>
      <c s="229" t="str">
        <f>IFERROR(UPPER(IF('STUDENT DATA SHEET '!I61="","",'STUDENT DATA SHEET '!I61)),"")</f>
        <v/>
      </c>
      <c s="229" t="str">
        <f>IFERROR(IF('STUDENT DATA SHEET '!J61="","",'STUDENT DATA SHEET '!J61),"")</f>
        <v/>
      </c>
      <c s="229" t="str">
        <f>IFERROR(IF('STUDENT DATA SHEET '!K61="","",'STUDENT DATA SHEET '!K61),"")</f>
        <v/>
      </c>
      <c s="229"/>
      <c s="102"/>
      <c s="102"/>
      <c s="102"/>
      <c s="102"/>
      <c s="102"/>
      <c s="102"/>
      <c s="102"/>
      <c s="102"/>
      <c s="102"/>
      <c s="102"/>
      <c s="102"/>
      <c s="102"/>
      <c s="102"/>
      <c s="102"/>
      <c s="102"/>
      <c s="102"/>
      <c s="102"/>
      <c s="102"/>
      <c s="102"/>
      <c s="102"/>
      <c s="102"/>
      <c s="102"/>
      <c s="102"/>
      <c s="102"/>
      <c s="102"/>
      <c s="102"/>
      <c s="102"/>
      <c s="102"/>
      <c s="102"/>
      <c s="102"/>
      <c s="102"/>
      <c s="102"/>
      <c s="89" t="str">
        <f>IF(B60="","",_xlfn.AGGREGATE(3,5,$B$6:B60))</f>
        <v/>
      </c>
      <c s="209"/>
      <c s="209"/>
      <c s="102"/>
      <c s="102"/>
      <c s="102"/>
      <c s="102"/>
      <c s="102"/>
      <c s="102"/>
      <c s="102"/>
      <c s="102"/>
      <c s="102"/>
      <c s="102"/>
      <c s="102"/>
      <c s="102"/>
      <c s="102"/>
      <c s="102"/>
      <c s="102"/>
      <c s="102"/>
      <c s="102"/>
      <c s="102"/>
      <c s="102"/>
      <c s="102"/>
      <c s="102"/>
      <c s="102"/>
      <c s="334"/>
      <c s="334"/>
      <c s="252" t="str">
        <f t="shared" si="20"/>
        <v/>
      </c>
      <c s="252" t="str">
        <f>IF($I60="","",'JAN 25'!$BZ60)</f>
        <v/>
      </c>
      <c s="253" t="str">
        <f t="shared" si="21"/>
        <v/>
      </c>
      <c s="252" t="str">
        <f t="shared" si="22"/>
        <v/>
      </c>
      <c s="252" t="str">
        <f>IF($I60="","",'JAN 25'!$CC60)</f>
        <v/>
      </c>
      <c s="253" t="str">
        <f t="shared" si="23"/>
        <v/>
      </c>
      <c s="252" t="str">
        <f t="shared" si="24"/>
        <v/>
      </c>
      <c s="252" t="str">
        <f>IF($I60="","",'JAN 25'!$CF60)</f>
        <v/>
      </c>
      <c s="253" t="str">
        <f t="shared" si="25"/>
        <v/>
      </c>
      <c s="253"/>
      <c s="245">
        <v>54</v>
      </c>
      <c s="298"/>
      <c s="298"/>
      <c s="298"/>
      <c s="254" t="str">
        <f t="shared" si="26"/>
        <v/>
      </c>
      <c s="298"/>
      <c s="298"/>
      <c s="298"/>
      <c s="298"/>
      <c s="298"/>
      <c s="298"/>
      <c s="298"/>
      <c s="298"/>
    </row>
    <row r="61" spans="1:94" ht="15.75" customHeight="1">
      <c r="A61" s="249" t="str">
        <f>IF('STUDENT DATA SHEET '!A62="","",'STUDENT DATA SHEET '!A62)</f>
        <v/>
      </c>
      <c s="229" t="str">
        <f>IFERROR(IF('STUDENT DATA SHEET '!B62="","",'STUDENT DATA SHEET '!B62),"")</f>
        <v/>
      </c>
      <c s="229" t="str">
        <f>IFERROR(IF('STUDENT DATA SHEET '!C62="","",'STUDENT DATA SHEET '!C62),"")</f>
        <v/>
      </c>
      <c s="229" t="str">
        <f>IFERROR(IF('STUDENT DATA SHEET '!D62="","",'STUDENT DATA SHEET '!D62),"")</f>
        <v/>
      </c>
      <c s="250" t="str">
        <f>IFERROR(IF('STUDENT DATA SHEET '!E62="","",'STUDENT DATA SHEET '!E62),"")</f>
        <v/>
      </c>
      <c s="251" t="str">
        <f>IFERROR(IF('STUDENT DATA SHEET '!F62="","",'STUDENT DATA SHEET '!F62),"")</f>
        <v/>
      </c>
      <c s="229" t="str">
        <f>IFERROR(IF('STUDENT DATA SHEET '!G62="","",'STUDENT DATA SHEET '!G62),"")</f>
        <v/>
      </c>
      <c s="229" t="str">
        <f>IFERROR(IF('STUDENT DATA SHEET '!H62="","",'STUDENT DATA SHEET '!H62),"")</f>
        <v/>
      </c>
      <c s="229" t="str">
        <f>IFERROR(UPPER(IF('STUDENT DATA SHEET '!I62="","",'STUDENT DATA SHEET '!I62)),"")</f>
        <v/>
      </c>
      <c s="229" t="str">
        <f>IFERROR(IF('STUDENT DATA SHEET '!J62="","",'STUDENT DATA SHEET '!J62),"")</f>
        <v/>
      </c>
      <c s="229" t="str">
        <f>IFERROR(IF('STUDENT DATA SHEET '!K62="","",'STUDENT DATA SHEET '!K62),"")</f>
        <v/>
      </c>
      <c s="229"/>
      <c s="102"/>
      <c s="102"/>
      <c s="102"/>
      <c s="102"/>
      <c s="102"/>
      <c s="102"/>
      <c s="102"/>
      <c s="102"/>
      <c s="102"/>
      <c s="102"/>
      <c s="102"/>
      <c s="102"/>
      <c s="102"/>
      <c s="102"/>
      <c s="102"/>
      <c s="102"/>
      <c s="102"/>
      <c s="102"/>
      <c s="102"/>
      <c s="102"/>
      <c s="102"/>
      <c s="102"/>
      <c s="102"/>
      <c s="102"/>
      <c s="102"/>
      <c s="102"/>
      <c s="102"/>
      <c s="102"/>
      <c s="102"/>
      <c s="102"/>
      <c s="102"/>
      <c s="102"/>
      <c s="89" t="str">
        <f>IF(B61="","",_xlfn.AGGREGATE(3,5,$B$6:B61))</f>
        <v/>
      </c>
      <c s="209"/>
      <c s="209"/>
      <c s="102"/>
      <c s="102"/>
      <c s="102"/>
      <c s="102"/>
      <c s="102"/>
      <c s="102"/>
      <c s="102"/>
      <c s="102"/>
      <c s="102"/>
      <c s="102"/>
      <c s="102"/>
      <c s="102"/>
      <c s="102"/>
      <c s="102"/>
      <c s="102"/>
      <c s="102"/>
      <c s="102"/>
      <c s="102"/>
      <c s="102"/>
      <c s="102"/>
      <c s="102"/>
      <c s="102"/>
      <c s="334"/>
      <c s="334"/>
      <c s="252" t="str">
        <f t="shared" si="20"/>
        <v/>
      </c>
      <c s="252" t="str">
        <f>IF($I61="","",'JAN 25'!$BZ61)</f>
        <v/>
      </c>
      <c s="253" t="str">
        <f t="shared" si="21"/>
        <v/>
      </c>
      <c s="252" t="str">
        <f t="shared" si="22"/>
        <v/>
      </c>
      <c s="252" t="str">
        <f>IF($I61="","",'JAN 25'!$CC61)</f>
        <v/>
      </c>
      <c s="253" t="str">
        <f t="shared" si="23"/>
        <v/>
      </c>
      <c s="252" t="str">
        <f t="shared" si="24"/>
        <v/>
      </c>
      <c s="252" t="str">
        <f>IF($I61="","",'JAN 25'!$CF61)</f>
        <v/>
      </c>
      <c s="253" t="str">
        <f t="shared" si="25"/>
        <v/>
      </c>
      <c s="253"/>
      <c s="245">
        <v>55</v>
      </c>
      <c s="298"/>
      <c s="298"/>
      <c s="298"/>
      <c s="254" t="str">
        <f t="shared" si="26"/>
        <v/>
      </c>
      <c s="298"/>
      <c s="298"/>
      <c s="298"/>
      <c s="298"/>
      <c s="298"/>
      <c s="298"/>
      <c s="298"/>
      <c s="298"/>
    </row>
    <row r="62" spans="1:94" ht="15.75" customHeight="1">
      <c r="A62" s="249" t="str">
        <f>IF('STUDENT DATA SHEET '!A63="","",'STUDENT DATA SHEET '!A63)</f>
        <v/>
      </c>
      <c s="229" t="str">
        <f>IFERROR(IF('STUDENT DATA SHEET '!B63="","",'STUDENT DATA SHEET '!B63),"")</f>
        <v/>
      </c>
      <c s="229" t="str">
        <f>IFERROR(IF('STUDENT DATA SHEET '!C63="","",'STUDENT DATA SHEET '!C63),"")</f>
        <v/>
      </c>
      <c s="229" t="str">
        <f>IFERROR(IF('STUDENT DATA SHEET '!D63="","",'STUDENT DATA SHEET '!D63),"")</f>
        <v/>
      </c>
      <c s="250" t="str">
        <f>IFERROR(IF('STUDENT DATA SHEET '!E63="","",'STUDENT DATA SHEET '!E63),"")</f>
        <v/>
      </c>
      <c s="251" t="str">
        <f>IFERROR(IF('STUDENT DATA SHEET '!F63="","",'STUDENT DATA SHEET '!F63),"")</f>
        <v/>
      </c>
      <c s="229" t="str">
        <f>IFERROR(IF('STUDENT DATA SHEET '!G63="","",'STUDENT DATA SHEET '!G63),"")</f>
        <v/>
      </c>
      <c s="229" t="str">
        <f>IFERROR(IF('STUDENT DATA SHEET '!H63="","",'STUDENT DATA SHEET '!H63),"")</f>
        <v/>
      </c>
      <c s="229" t="str">
        <f>IFERROR(UPPER(IF('STUDENT DATA SHEET '!I63="","",'STUDENT DATA SHEET '!I63)),"")</f>
        <v/>
      </c>
      <c s="229" t="str">
        <f>IFERROR(IF('STUDENT DATA SHEET '!J63="","",'STUDENT DATA SHEET '!J63),"")</f>
        <v/>
      </c>
      <c s="229" t="str">
        <f>IFERROR(IF('STUDENT DATA SHEET '!K63="","",'STUDENT DATA SHEET '!K63),"")</f>
        <v/>
      </c>
      <c s="229"/>
      <c s="102"/>
      <c s="102"/>
      <c s="102"/>
      <c s="102"/>
      <c s="102"/>
      <c s="102"/>
      <c s="102"/>
      <c s="102"/>
      <c s="102"/>
      <c s="102"/>
      <c s="102"/>
      <c s="102"/>
      <c s="102"/>
      <c s="102"/>
      <c s="102"/>
      <c s="102"/>
      <c s="102"/>
      <c s="102"/>
      <c s="102"/>
      <c s="102"/>
      <c s="102"/>
      <c s="102"/>
      <c s="102"/>
      <c s="102"/>
      <c s="102"/>
      <c s="102"/>
      <c s="102"/>
      <c s="102"/>
      <c s="102"/>
      <c s="102"/>
      <c s="102"/>
      <c s="102"/>
      <c s="89" t="str">
        <f>IF(B62="","",_xlfn.AGGREGATE(3,5,$B$6:B62))</f>
        <v/>
      </c>
      <c s="209"/>
      <c s="209"/>
      <c s="102"/>
      <c s="102"/>
      <c s="102"/>
      <c s="102"/>
      <c s="102"/>
      <c s="102"/>
      <c s="102"/>
      <c s="102"/>
      <c s="102"/>
      <c s="102"/>
      <c s="102"/>
      <c s="102"/>
      <c s="102"/>
      <c s="102"/>
      <c s="102"/>
      <c s="102"/>
      <c s="102"/>
      <c s="102"/>
      <c s="102"/>
      <c s="102"/>
      <c s="102"/>
      <c s="102"/>
      <c s="334"/>
      <c s="334"/>
      <c s="252" t="str">
        <f t="shared" si="20"/>
        <v/>
      </c>
      <c s="252" t="str">
        <f>IF($I62="","",'JAN 25'!$BZ62)</f>
        <v/>
      </c>
      <c s="253" t="str">
        <f t="shared" si="21"/>
        <v/>
      </c>
      <c s="252" t="str">
        <f t="shared" si="22"/>
        <v/>
      </c>
      <c s="252" t="str">
        <f>IF($I62="","",'JAN 25'!$CC62)</f>
        <v/>
      </c>
      <c s="253" t="str">
        <f t="shared" si="23"/>
        <v/>
      </c>
      <c s="252" t="str">
        <f t="shared" si="24"/>
        <v/>
      </c>
      <c s="252" t="str">
        <f>IF($I62="","",'JAN 25'!$CF62)</f>
        <v/>
      </c>
      <c s="253" t="str">
        <f t="shared" si="25"/>
        <v/>
      </c>
      <c s="253"/>
      <c s="245">
        <v>56</v>
      </c>
      <c s="298"/>
      <c s="298"/>
      <c s="298"/>
      <c s="254" t="str">
        <f t="shared" si="26"/>
        <v/>
      </c>
      <c s="298"/>
      <c s="298"/>
      <c s="298"/>
      <c s="298"/>
      <c s="298"/>
      <c s="298"/>
      <c s="298"/>
      <c s="298"/>
    </row>
    <row r="63" spans="1:94" ht="15.75" customHeight="1">
      <c r="A63" s="249" t="str">
        <f>IF('STUDENT DATA SHEET '!A64="","",'STUDENT DATA SHEET '!A64)</f>
        <v/>
      </c>
      <c s="229" t="str">
        <f>IFERROR(IF('STUDENT DATA SHEET '!B64="","",'STUDENT DATA SHEET '!B64),"")</f>
        <v/>
      </c>
      <c s="229" t="str">
        <f>IFERROR(IF('STUDENT DATA SHEET '!C64="","",'STUDENT DATA SHEET '!C64),"")</f>
        <v/>
      </c>
      <c s="229" t="str">
        <f>IFERROR(IF('STUDENT DATA SHEET '!D64="","",'STUDENT DATA SHEET '!D64),"")</f>
        <v/>
      </c>
      <c s="250" t="str">
        <f>IFERROR(IF('STUDENT DATA SHEET '!E64="","",'STUDENT DATA SHEET '!E64),"")</f>
        <v/>
      </c>
      <c s="251" t="str">
        <f>IFERROR(IF('STUDENT DATA SHEET '!F64="","",'STUDENT DATA SHEET '!F64),"")</f>
        <v/>
      </c>
      <c s="229" t="str">
        <f>IFERROR(IF('STUDENT DATA SHEET '!G64="","",'STUDENT DATA SHEET '!G64),"")</f>
        <v/>
      </c>
      <c s="229" t="str">
        <f>IFERROR(IF('STUDENT DATA SHEET '!H64="","",'STUDENT DATA SHEET '!H64),"")</f>
        <v/>
      </c>
      <c s="229" t="str">
        <f>IFERROR(UPPER(IF('STUDENT DATA SHEET '!I64="","",'STUDENT DATA SHEET '!I64)),"")</f>
        <v/>
      </c>
      <c s="229" t="str">
        <f>IFERROR(IF('STUDENT DATA SHEET '!J64="","",'STUDENT DATA SHEET '!J64),"")</f>
        <v/>
      </c>
      <c s="229" t="str">
        <f>IFERROR(IF('STUDENT DATA SHEET '!K64="","",'STUDENT DATA SHEET '!K64),"")</f>
        <v/>
      </c>
      <c s="229"/>
      <c s="102"/>
      <c s="102"/>
      <c s="102"/>
      <c s="102"/>
      <c s="102"/>
      <c s="102"/>
      <c s="102"/>
      <c s="102"/>
      <c s="102"/>
      <c s="102"/>
      <c s="102"/>
      <c s="102"/>
      <c s="102"/>
      <c s="102"/>
      <c s="102"/>
      <c s="102"/>
      <c s="102"/>
      <c s="102"/>
      <c s="102"/>
      <c s="102"/>
      <c s="102"/>
      <c s="102"/>
      <c s="102"/>
      <c s="102"/>
      <c s="102"/>
      <c s="102"/>
      <c s="102"/>
      <c s="102"/>
      <c s="102"/>
      <c s="102"/>
      <c s="102"/>
      <c s="102"/>
      <c s="89" t="str">
        <f>IF(B63="","",_xlfn.AGGREGATE(3,5,$B$6:B63))</f>
        <v/>
      </c>
      <c s="209"/>
      <c s="209"/>
      <c s="102"/>
      <c s="102"/>
      <c s="102"/>
      <c s="102"/>
      <c s="102"/>
      <c s="102"/>
      <c s="102"/>
      <c s="102"/>
      <c s="102"/>
      <c s="102"/>
      <c s="102"/>
      <c s="102"/>
      <c s="102"/>
      <c s="102"/>
      <c s="102"/>
      <c s="102"/>
      <c s="102"/>
      <c s="102"/>
      <c s="102"/>
      <c s="102"/>
      <c s="102"/>
      <c s="102"/>
      <c s="334"/>
      <c s="334"/>
      <c s="252" t="str">
        <f t="shared" si="20"/>
        <v/>
      </c>
      <c s="252" t="str">
        <f>IF($I63="","",'JAN 25'!$BZ63)</f>
        <v/>
      </c>
      <c s="253" t="str">
        <f t="shared" si="21"/>
        <v/>
      </c>
      <c s="252" t="str">
        <f t="shared" si="22"/>
        <v/>
      </c>
      <c s="252" t="str">
        <f>IF($I63="","",'JAN 25'!$CC63)</f>
        <v/>
      </c>
      <c s="253" t="str">
        <f t="shared" si="23"/>
        <v/>
      </c>
      <c s="252" t="str">
        <f t="shared" si="24"/>
        <v/>
      </c>
      <c s="252" t="str">
        <f>IF($I63="","",'JAN 25'!$CF63)</f>
        <v/>
      </c>
      <c s="253" t="str">
        <f t="shared" si="25"/>
        <v/>
      </c>
      <c s="253"/>
      <c s="245">
        <v>57</v>
      </c>
      <c s="298"/>
      <c s="298"/>
      <c s="298"/>
      <c s="254" t="str">
        <f t="shared" si="26"/>
        <v/>
      </c>
      <c s="298"/>
      <c s="298"/>
      <c s="298"/>
      <c s="298"/>
      <c s="298"/>
      <c s="298"/>
      <c s="298"/>
      <c s="298"/>
    </row>
    <row r="64" spans="1:94" ht="15.75" customHeight="1">
      <c r="A64" s="249" t="str">
        <f>IF('STUDENT DATA SHEET '!A65="","",'STUDENT DATA SHEET '!A65)</f>
        <v/>
      </c>
      <c s="229" t="str">
        <f>IFERROR(IF('STUDENT DATA SHEET '!B65="","",'STUDENT DATA SHEET '!B65),"")</f>
        <v/>
      </c>
      <c s="229" t="str">
        <f>IFERROR(IF('STUDENT DATA SHEET '!C65="","",'STUDENT DATA SHEET '!C65),"")</f>
        <v/>
      </c>
      <c s="229" t="str">
        <f>IFERROR(IF('STUDENT DATA SHEET '!D65="","",'STUDENT DATA SHEET '!D65),"")</f>
        <v/>
      </c>
      <c s="250" t="str">
        <f>IFERROR(IF('STUDENT DATA SHEET '!E65="","",'STUDENT DATA SHEET '!E65),"")</f>
        <v/>
      </c>
      <c s="251" t="str">
        <f>IFERROR(IF('STUDENT DATA SHEET '!F65="","",'STUDENT DATA SHEET '!F65),"")</f>
        <v/>
      </c>
      <c s="229" t="str">
        <f>IFERROR(IF('STUDENT DATA SHEET '!G65="","",'STUDENT DATA SHEET '!G65),"")</f>
        <v/>
      </c>
      <c s="229" t="str">
        <f>IFERROR(IF('STUDENT DATA SHEET '!H65="","",'STUDENT DATA SHEET '!H65),"")</f>
        <v/>
      </c>
      <c s="229" t="str">
        <f>IFERROR(UPPER(IF('STUDENT DATA SHEET '!I65="","",'STUDENT DATA SHEET '!I65)),"")</f>
        <v/>
      </c>
      <c s="229" t="str">
        <f>IFERROR(IF('STUDENT DATA SHEET '!J65="","",'STUDENT DATA SHEET '!J65),"")</f>
        <v/>
      </c>
      <c s="229" t="str">
        <f>IFERROR(IF('STUDENT DATA SHEET '!K65="","",'STUDENT DATA SHEET '!K65),"")</f>
        <v/>
      </c>
      <c s="229"/>
      <c s="102"/>
      <c s="102"/>
      <c s="102"/>
      <c s="102"/>
      <c s="102"/>
      <c s="102"/>
      <c s="102"/>
      <c s="102"/>
      <c s="102"/>
      <c s="102"/>
      <c s="102"/>
      <c s="102"/>
      <c s="102"/>
      <c s="102"/>
      <c s="102"/>
      <c s="102"/>
      <c s="102"/>
      <c s="102"/>
      <c s="102"/>
      <c s="102"/>
      <c s="102"/>
      <c s="102"/>
      <c s="102"/>
      <c s="102"/>
      <c s="102"/>
      <c s="102"/>
      <c s="102"/>
      <c s="102"/>
      <c s="102"/>
      <c s="102"/>
      <c s="102"/>
      <c s="102"/>
      <c s="89" t="str">
        <f>IF(B64="","",_xlfn.AGGREGATE(3,5,$B$6:B64))</f>
        <v/>
      </c>
      <c s="209"/>
      <c s="209"/>
      <c s="102"/>
      <c s="102"/>
      <c s="102"/>
      <c s="102"/>
      <c s="102"/>
      <c s="102"/>
      <c s="102"/>
      <c s="102"/>
      <c s="102"/>
      <c s="102"/>
      <c s="102"/>
      <c s="102"/>
      <c s="102"/>
      <c s="102"/>
      <c s="102"/>
      <c s="102"/>
      <c s="102"/>
      <c s="102"/>
      <c s="102"/>
      <c s="102"/>
      <c s="102"/>
      <c s="102"/>
      <c s="334"/>
      <c s="334"/>
      <c s="252" t="str">
        <f t="shared" si="20"/>
        <v/>
      </c>
      <c s="252" t="str">
        <f>IF($I64="","",'JAN 25'!$BZ64)</f>
        <v/>
      </c>
      <c s="253" t="str">
        <f t="shared" si="21"/>
        <v/>
      </c>
      <c s="252" t="str">
        <f t="shared" si="22"/>
        <v/>
      </c>
      <c s="252" t="str">
        <f>IF($I64="","",'JAN 25'!$CC64)</f>
        <v/>
      </c>
      <c s="253" t="str">
        <f t="shared" si="23"/>
        <v/>
      </c>
      <c s="252" t="str">
        <f t="shared" si="24"/>
        <v/>
      </c>
      <c s="252" t="str">
        <f>IF($I64="","",'JAN 25'!$CF64)</f>
        <v/>
      </c>
      <c s="253" t="str">
        <f t="shared" si="25"/>
        <v/>
      </c>
      <c s="253"/>
      <c s="245">
        <v>58</v>
      </c>
      <c s="298"/>
      <c s="298"/>
      <c s="298"/>
      <c s="254" t="str">
        <f t="shared" si="26"/>
        <v/>
      </c>
      <c s="298"/>
      <c s="298"/>
      <c s="298"/>
      <c s="298"/>
      <c s="298"/>
      <c s="298"/>
      <c s="298"/>
      <c s="298"/>
    </row>
    <row r="65" spans="1:94" ht="15.75" customHeight="1">
      <c r="A65" s="249" t="str">
        <f>IF('STUDENT DATA SHEET '!A66="","",'STUDENT DATA SHEET '!A66)</f>
        <v/>
      </c>
      <c s="229" t="str">
        <f>IFERROR(IF('STUDENT DATA SHEET '!B66="","",'STUDENT DATA SHEET '!B66),"")</f>
        <v/>
      </c>
      <c s="229" t="str">
        <f>IFERROR(IF('STUDENT DATA SHEET '!C66="","",'STUDENT DATA SHEET '!C66),"")</f>
        <v/>
      </c>
      <c s="229" t="str">
        <f>IFERROR(IF('STUDENT DATA SHEET '!D66="","",'STUDENT DATA SHEET '!D66),"")</f>
        <v/>
      </c>
      <c s="250" t="str">
        <f>IFERROR(IF('STUDENT DATA SHEET '!E66="","",'STUDENT DATA SHEET '!E66),"")</f>
        <v/>
      </c>
      <c s="251" t="str">
        <f>IFERROR(IF('STUDENT DATA SHEET '!F66="","",'STUDENT DATA SHEET '!F66),"")</f>
        <v/>
      </c>
      <c s="229" t="str">
        <f>IFERROR(IF('STUDENT DATA SHEET '!G66="","",'STUDENT DATA SHEET '!G66),"")</f>
        <v/>
      </c>
      <c s="229" t="str">
        <f>IFERROR(IF('STUDENT DATA SHEET '!H66="","",'STUDENT DATA SHEET '!H66),"")</f>
        <v/>
      </c>
      <c s="229" t="str">
        <f>IFERROR(UPPER(IF('STUDENT DATA SHEET '!I66="","",'STUDENT DATA SHEET '!I66)),"")</f>
        <v/>
      </c>
      <c s="229" t="str">
        <f>IFERROR(IF('STUDENT DATA SHEET '!J66="","",'STUDENT DATA SHEET '!J66),"")</f>
        <v/>
      </c>
      <c s="229" t="str">
        <f>IFERROR(IF('STUDENT DATA SHEET '!K66="","",'STUDENT DATA SHEET '!K66),"")</f>
        <v/>
      </c>
      <c s="229"/>
      <c s="102"/>
      <c s="102"/>
      <c s="102"/>
      <c s="102"/>
      <c s="102"/>
      <c s="102"/>
      <c s="102"/>
      <c s="102"/>
      <c s="102"/>
      <c s="102"/>
      <c s="102"/>
      <c s="102"/>
      <c s="102"/>
      <c s="102"/>
      <c s="102"/>
      <c s="102"/>
      <c s="102"/>
      <c s="102"/>
      <c s="102"/>
      <c s="102"/>
      <c s="102"/>
      <c s="102"/>
      <c s="102"/>
      <c s="102"/>
      <c s="102"/>
      <c s="102"/>
      <c s="102"/>
      <c s="102"/>
      <c s="102"/>
      <c s="102"/>
      <c s="102"/>
      <c s="102"/>
      <c s="89" t="str">
        <f>IF(B65="","",_xlfn.AGGREGATE(3,5,$B$6:B65))</f>
        <v/>
      </c>
      <c s="209"/>
      <c s="209"/>
      <c s="102"/>
      <c s="102"/>
      <c s="102"/>
      <c s="102"/>
      <c s="102"/>
      <c s="102"/>
      <c s="102"/>
      <c s="102"/>
      <c s="102"/>
      <c s="102"/>
      <c s="102"/>
      <c s="102"/>
      <c s="102"/>
      <c s="102"/>
      <c s="102"/>
      <c s="102"/>
      <c s="102"/>
      <c s="102"/>
      <c s="102"/>
      <c s="102"/>
      <c s="102"/>
      <c s="102"/>
      <c s="334"/>
      <c s="334"/>
      <c s="252" t="str">
        <f t="shared" si="20"/>
        <v/>
      </c>
      <c s="252" t="str">
        <f>IF($I65="","",'JAN 25'!$BZ65)</f>
        <v/>
      </c>
      <c s="253" t="str">
        <f t="shared" si="21"/>
        <v/>
      </c>
      <c s="252" t="str">
        <f t="shared" si="22"/>
        <v/>
      </c>
      <c s="252" t="str">
        <f>IF($I65="","",'JAN 25'!$CC65)</f>
        <v/>
      </c>
      <c s="253" t="str">
        <f t="shared" si="23"/>
        <v/>
      </c>
      <c s="252" t="str">
        <f t="shared" si="24"/>
        <v/>
      </c>
      <c s="252" t="str">
        <f>IF($I65="","",'JAN 25'!$CF65)</f>
        <v/>
      </c>
      <c s="253" t="str">
        <f t="shared" si="25"/>
        <v/>
      </c>
      <c s="253"/>
      <c s="245">
        <v>59</v>
      </c>
      <c s="298"/>
      <c s="298"/>
      <c s="298"/>
      <c s="254" t="str">
        <f t="shared" si="26"/>
        <v/>
      </c>
      <c s="298"/>
      <c s="298"/>
      <c s="298"/>
      <c s="298"/>
      <c s="298"/>
      <c s="298"/>
      <c s="298"/>
      <c s="298"/>
    </row>
    <row r="66" spans="1:94" ht="15.75" customHeight="1">
      <c r="A66" s="249" t="str">
        <f>IF('STUDENT DATA SHEET '!A67="","",'STUDENT DATA SHEET '!A67)</f>
        <v/>
      </c>
      <c s="229" t="str">
        <f>IFERROR(IF('STUDENT DATA SHEET '!B67="","",'STUDENT DATA SHEET '!B67),"")</f>
        <v/>
      </c>
      <c s="229" t="str">
        <f>IFERROR(IF('STUDENT DATA SHEET '!C67="","",'STUDENT DATA SHEET '!C67),"")</f>
        <v/>
      </c>
      <c s="229" t="str">
        <f>IFERROR(IF('STUDENT DATA SHEET '!D67="","",'STUDENT DATA SHEET '!D67),"")</f>
        <v/>
      </c>
      <c s="250" t="str">
        <f>IFERROR(IF('STUDENT DATA SHEET '!E67="","",'STUDENT DATA SHEET '!E67),"")</f>
        <v/>
      </c>
      <c s="251" t="str">
        <f>IFERROR(IF('STUDENT DATA SHEET '!F67="","",'STUDENT DATA SHEET '!F67),"")</f>
        <v/>
      </c>
      <c s="229" t="str">
        <f>IFERROR(IF('STUDENT DATA SHEET '!G67="","",'STUDENT DATA SHEET '!G67),"")</f>
        <v/>
      </c>
      <c s="229" t="str">
        <f>IFERROR(IF('STUDENT DATA SHEET '!H67="","",'STUDENT DATA SHEET '!H67),"")</f>
        <v/>
      </c>
      <c s="229" t="str">
        <f>IFERROR(UPPER(IF('STUDENT DATA SHEET '!I67="","",'STUDENT DATA SHEET '!I67)),"")</f>
        <v/>
      </c>
      <c s="229" t="str">
        <f>IFERROR(IF('STUDENT DATA SHEET '!J67="","",'STUDENT DATA SHEET '!J67),"")</f>
        <v/>
      </c>
      <c s="229" t="str">
        <f>IFERROR(IF('STUDENT DATA SHEET '!K67="","",'STUDENT DATA SHEET '!K67),"")</f>
        <v/>
      </c>
      <c s="229"/>
      <c s="102"/>
      <c s="102"/>
      <c s="102"/>
      <c s="102"/>
      <c s="102"/>
      <c s="102"/>
      <c s="102"/>
      <c s="102"/>
      <c s="102"/>
      <c s="102"/>
      <c s="102"/>
      <c s="102"/>
      <c s="102"/>
      <c s="102"/>
      <c s="102"/>
      <c s="102"/>
      <c s="102"/>
      <c s="102"/>
      <c s="102"/>
      <c s="102"/>
      <c s="102"/>
      <c s="102"/>
      <c s="102"/>
      <c s="102"/>
      <c s="102"/>
      <c s="102"/>
      <c s="102"/>
      <c s="102"/>
      <c s="102"/>
      <c s="102"/>
      <c s="102"/>
      <c s="102"/>
      <c s="89" t="str">
        <f>IF(B66="","",_xlfn.AGGREGATE(3,5,$B$6:B66))</f>
        <v/>
      </c>
      <c s="209"/>
      <c s="209"/>
      <c s="102"/>
      <c s="102"/>
      <c s="102"/>
      <c s="102"/>
      <c s="102"/>
      <c s="102"/>
      <c s="102"/>
      <c s="102"/>
      <c s="102"/>
      <c s="102"/>
      <c s="102"/>
      <c s="102"/>
      <c s="102"/>
      <c s="102"/>
      <c s="102"/>
      <c s="102"/>
      <c s="102"/>
      <c s="102"/>
      <c s="102"/>
      <c s="102"/>
      <c s="102"/>
      <c s="102"/>
      <c s="334"/>
      <c s="334"/>
      <c s="252" t="str">
        <f t="shared" si="20"/>
        <v/>
      </c>
      <c s="252" t="str">
        <f>IF($I66="","",'JAN 25'!$BZ66)</f>
        <v/>
      </c>
      <c s="253" t="str">
        <f t="shared" si="21"/>
        <v/>
      </c>
      <c s="252" t="str">
        <f t="shared" si="22"/>
        <v/>
      </c>
      <c s="252" t="str">
        <f>IF($I66="","",'JAN 25'!$CC66)</f>
        <v/>
      </c>
      <c s="253" t="str">
        <f t="shared" si="23"/>
        <v/>
      </c>
      <c s="252" t="str">
        <f t="shared" si="24"/>
        <v/>
      </c>
      <c s="252" t="str">
        <f>IF($I66="","",'JAN 25'!$CF66)</f>
        <v/>
      </c>
      <c s="253" t="str">
        <f t="shared" si="25"/>
        <v/>
      </c>
      <c s="253"/>
      <c s="245">
        <v>60</v>
      </c>
      <c s="298"/>
      <c s="298"/>
      <c s="298"/>
      <c s="254" t="str">
        <f t="shared" si="26"/>
        <v/>
      </c>
      <c s="298"/>
      <c s="298"/>
      <c s="298"/>
      <c s="298"/>
      <c s="298"/>
      <c s="298"/>
      <c s="298"/>
      <c s="298"/>
    </row>
    <row r="67" spans="1:94" ht="15.75" customHeight="1">
      <c r="A67" s="249" t="str">
        <f>IF('STUDENT DATA SHEET '!A68="","",'STUDENT DATA SHEET '!A68)</f>
        <v/>
      </c>
      <c s="229" t="str">
        <f>IFERROR(IF('STUDENT DATA SHEET '!B68="","",'STUDENT DATA SHEET '!B68),"")</f>
        <v/>
      </c>
      <c s="229" t="str">
        <f>IFERROR(IF('STUDENT DATA SHEET '!C68="","",'STUDENT DATA SHEET '!C68),"")</f>
        <v/>
      </c>
      <c s="229" t="str">
        <f>IFERROR(IF('STUDENT DATA SHEET '!D68="","",'STUDENT DATA SHEET '!D68),"")</f>
        <v/>
      </c>
      <c s="250" t="str">
        <f>IFERROR(IF('STUDENT DATA SHEET '!E68="","",'STUDENT DATA SHEET '!E68),"")</f>
        <v/>
      </c>
      <c s="251" t="str">
        <f>IFERROR(IF('STUDENT DATA SHEET '!F68="","",'STUDENT DATA SHEET '!F68),"")</f>
        <v/>
      </c>
      <c s="229" t="str">
        <f>IFERROR(IF('STUDENT DATA SHEET '!G68="","",'STUDENT DATA SHEET '!G68),"")</f>
        <v/>
      </c>
      <c s="229" t="str">
        <f>IFERROR(IF('STUDENT DATA SHEET '!H68="","",'STUDENT DATA SHEET '!H68),"")</f>
        <v/>
      </c>
      <c s="229" t="str">
        <f>IFERROR(UPPER(IF('STUDENT DATA SHEET '!I68="","",'STUDENT DATA SHEET '!I68)),"")</f>
        <v/>
      </c>
      <c s="229" t="str">
        <f>IFERROR(IF('STUDENT DATA SHEET '!J68="","",'STUDENT DATA SHEET '!J68),"")</f>
        <v/>
      </c>
      <c s="229" t="str">
        <f>IFERROR(IF('STUDENT DATA SHEET '!K68="","",'STUDENT DATA SHEET '!K68),"")</f>
        <v/>
      </c>
      <c s="229"/>
      <c s="102"/>
      <c s="102"/>
      <c s="102"/>
      <c s="102"/>
      <c s="102"/>
      <c s="102"/>
      <c s="102"/>
      <c s="102"/>
      <c s="102"/>
      <c s="102"/>
      <c s="102"/>
      <c s="102"/>
      <c s="102"/>
      <c s="102"/>
      <c s="102"/>
      <c s="102"/>
      <c s="102"/>
      <c s="102"/>
      <c s="102"/>
      <c s="102"/>
      <c s="102"/>
      <c s="102"/>
      <c s="102"/>
      <c s="102"/>
      <c s="102"/>
      <c s="102"/>
      <c s="102"/>
      <c s="102"/>
      <c s="102"/>
      <c s="102"/>
      <c s="102"/>
      <c s="102"/>
      <c s="89" t="str">
        <f>IF(B67="","",_xlfn.AGGREGATE(3,5,$B$6:B67))</f>
        <v/>
      </c>
      <c s="209"/>
      <c s="209"/>
      <c s="102"/>
      <c s="102"/>
      <c s="102"/>
      <c s="102"/>
      <c s="102"/>
      <c s="102"/>
      <c s="102"/>
      <c s="102"/>
      <c s="102"/>
      <c s="102"/>
      <c s="102"/>
      <c s="102"/>
      <c s="102"/>
      <c s="102"/>
      <c s="102"/>
      <c s="102"/>
      <c s="102"/>
      <c s="102"/>
      <c s="102"/>
      <c s="102"/>
      <c s="102"/>
      <c s="102"/>
      <c s="334"/>
      <c s="334"/>
      <c s="252" t="str">
        <f t="shared" si="20"/>
        <v/>
      </c>
      <c s="252" t="str">
        <f>IF($I67="","",'JAN 25'!$BZ67)</f>
        <v/>
      </c>
      <c s="253" t="str">
        <f t="shared" si="21"/>
        <v/>
      </c>
      <c s="252" t="str">
        <f t="shared" si="22"/>
        <v/>
      </c>
      <c s="252" t="str">
        <f>IF($I67="","",'JAN 25'!$CC67)</f>
        <v/>
      </c>
      <c s="253" t="str">
        <f t="shared" si="23"/>
        <v/>
      </c>
      <c s="252" t="str">
        <f t="shared" si="24"/>
        <v/>
      </c>
      <c s="252" t="str">
        <f>IF($I67="","",'JAN 25'!$CF67)</f>
        <v/>
      </c>
      <c s="253" t="str">
        <f t="shared" si="25"/>
        <v/>
      </c>
      <c s="253"/>
      <c s="245">
        <v>61</v>
      </c>
      <c s="298"/>
      <c s="298"/>
      <c s="298"/>
      <c s="254" t="str">
        <f t="shared" si="26"/>
        <v/>
      </c>
      <c s="298"/>
      <c s="298"/>
      <c s="298"/>
      <c s="298"/>
      <c s="298"/>
      <c s="298"/>
      <c s="298"/>
      <c s="298"/>
    </row>
    <row r="68" spans="1:94" ht="15.75" customHeight="1">
      <c r="A68" s="249" t="str">
        <f>IF('STUDENT DATA SHEET '!A69="","",'STUDENT DATA SHEET '!A69)</f>
        <v/>
      </c>
      <c s="229" t="str">
        <f>IFERROR(IF('STUDENT DATA SHEET '!B69="","",'STUDENT DATA SHEET '!B69),"")</f>
        <v/>
      </c>
      <c s="229" t="str">
        <f>IFERROR(IF('STUDENT DATA SHEET '!C69="","",'STUDENT DATA SHEET '!C69),"")</f>
        <v/>
      </c>
      <c s="229" t="str">
        <f>IFERROR(IF('STUDENT DATA SHEET '!D69="","",'STUDENT DATA SHEET '!D69),"")</f>
        <v/>
      </c>
      <c s="250" t="str">
        <f>IFERROR(IF('STUDENT DATA SHEET '!E69="","",'STUDENT DATA SHEET '!E69),"")</f>
        <v/>
      </c>
      <c s="251" t="str">
        <f>IFERROR(IF('STUDENT DATA SHEET '!F69="","",'STUDENT DATA SHEET '!F69),"")</f>
        <v/>
      </c>
      <c s="229" t="str">
        <f>IFERROR(IF('STUDENT DATA SHEET '!G69="","",'STUDENT DATA SHEET '!G69),"")</f>
        <v/>
      </c>
      <c s="229" t="str">
        <f>IFERROR(IF('STUDENT DATA SHEET '!H69="","",'STUDENT DATA SHEET '!H69),"")</f>
        <v/>
      </c>
      <c s="229" t="str">
        <f>IFERROR(UPPER(IF('STUDENT DATA SHEET '!I69="","",'STUDENT DATA SHEET '!I69)),"")</f>
        <v/>
      </c>
      <c s="229" t="str">
        <f>IFERROR(IF('STUDENT DATA SHEET '!J69="","",'STUDENT DATA SHEET '!J69),"")</f>
        <v/>
      </c>
      <c s="229" t="str">
        <f>IFERROR(IF('STUDENT DATA SHEET '!K69="","",'STUDENT DATA SHEET '!K69),"")</f>
        <v/>
      </c>
      <c s="229"/>
      <c s="102"/>
      <c s="102"/>
      <c s="102"/>
      <c s="102"/>
      <c s="102"/>
      <c s="102"/>
      <c s="102"/>
      <c s="102"/>
      <c s="102"/>
      <c s="102"/>
      <c s="102"/>
      <c s="102"/>
      <c s="102"/>
      <c s="102"/>
      <c s="102"/>
      <c s="102"/>
      <c s="102"/>
      <c s="102"/>
      <c s="102"/>
      <c s="102"/>
      <c s="102"/>
      <c s="102"/>
      <c s="102"/>
      <c s="102"/>
      <c s="102"/>
      <c s="102"/>
      <c s="102"/>
      <c s="102"/>
      <c s="102"/>
      <c s="102"/>
      <c s="102"/>
      <c s="102"/>
      <c s="89" t="str">
        <f>IF(B68="","",_xlfn.AGGREGATE(3,5,$B$6:B68))</f>
        <v/>
      </c>
      <c s="209"/>
      <c s="209"/>
      <c s="102"/>
      <c s="102"/>
      <c s="102"/>
      <c s="102"/>
      <c s="102"/>
      <c s="102"/>
      <c s="102"/>
      <c s="102"/>
      <c s="102"/>
      <c s="102"/>
      <c s="102"/>
      <c s="102"/>
      <c s="102"/>
      <c s="102"/>
      <c s="102"/>
      <c s="102"/>
      <c s="102"/>
      <c s="102"/>
      <c s="102"/>
      <c s="102"/>
      <c s="102"/>
      <c s="102"/>
      <c s="334"/>
      <c s="334"/>
      <c s="252" t="str">
        <f t="shared" si="20"/>
        <v/>
      </c>
      <c s="252" t="str">
        <f>IF($I68="","",'JAN 25'!$BZ68)</f>
        <v/>
      </c>
      <c s="253" t="str">
        <f t="shared" si="21"/>
        <v/>
      </c>
      <c s="252" t="str">
        <f t="shared" si="22"/>
        <v/>
      </c>
      <c s="252" t="str">
        <f>IF($I68="","",'JAN 25'!$CC68)</f>
        <v/>
      </c>
      <c s="253" t="str">
        <f t="shared" si="23"/>
        <v/>
      </c>
      <c s="252" t="str">
        <f t="shared" si="24"/>
        <v/>
      </c>
      <c s="252" t="str">
        <f>IF($I68="","",'JAN 25'!$CF68)</f>
        <v/>
      </c>
      <c s="253" t="str">
        <f t="shared" si="25"/>
        <v/>
      </c>
      <c s="253"/>
      <c s="336">
        <v>62</v>
      </c>
      <c s="298"/>
      <c s="298"/>
      <c s="298"/>
      <c s="254" t="str">
        <f t="shared" si="26"/>
        <v/>
      </c>
      <c s="298"/>
      <c s="298"/>
      <c s="298"/>
      <c s="298"/>
      <c s="298"/>
      <c s="298"/>
      <c s="298"/>
      <c s="298"/>
    </row>
    <row r="69" spans="1:94" ht="15.75" customHeight="1">
      <c r="A69" s="249" t="str">
        <f>IF('STUDENT DATA SHEET '!A70="","",'STUDENT DATA SHEET '!A70)</f>
        <v/>
      </c>
      <c s="229" t="str">
        <f>IFERROR(IF('STUDENT DATA SHEET '!B70="","",'STUDENT DATA SHEET '!B70),"")</f>
        <v/>
      </c>
      <c s="229" t="str">
        <f>IFERROR(IF('STUDENT DATA SHEET '!C70="","",'STUDENT DATA SHEET '!C70),"")</f>
        <v/>
      </c>
      <c s="229" t="str">
        <f>IFERROR(IF('STUDENT DATA SHEET '!D70="","",'STUDENT DATA SHEET '!D70),"")</f>
        <v/>
      </c>
      <c s="250" t="str">
        <f>IFERROR(IF('STUDENT DATA SHEET '!E70="","",'STUDENT DATA SHEET '!E70),"")</f>
        <v/>
      </c>
      <c s="251" t="str">
        <f>IFERROR(IF('STUDENT DATA SHEET '!F70="","",'STUDENT DATA SHEET '!F70),"")</f>
        <v/>
      </c>
      <c s="229" t="str">
        <f>IFERROR(IF('STUDENT DATA SHEET '!G70="","",'STUDENT DATA SHEET '!G70),"")</f>
        <v/>
      </c>
      <c s="229" t="str">
        <f>IFERROR(IF('STUDENT DATA SHEET '!H70="","",'STUDENT DATA SHEET '!H70),"")</f>
        <v/>
      </c>
      <c s="229" t="str">
        <f>IFERROR(UPPER(IF('STUDENT DATA SHEET '!I70="","",'STUDENT DATA SHEET '!I70)),"")</f>
        <v/>
      </c>
      <c s="229" t="str">
        <f>IFERROR(IF('STUDENT DATA SHEET '!J70="","",'STUDENT DATA SHEET '!J70),"")</f>
        <v/>
      </c>
      <c s="229" t="str">
        <f>IFERROR(IF('STUDENT DATA SHEET '!K70="","",'STUDENT DATA SHEET '!K70),"")</f>
        <v/>
      </c>
      <c s="229"/>
      <c s="102"/>
      <c s="102"/>
      <c s="102"/>
      <c s="102"/>
      <c s="102"/>
      <c s="102"/>
      <c s="102"/>
      <c s="102"/>
      <c s="102"/>
      <c s="102"/>
      <c s="102"/>
      <c s="102"/>
      <c s="102"/>
      <c s="102"/>
      <c s="102"/>
      <c s="102"/>
      <c s="102"/>
      <c s="102"/>
      <c s="102"/>
      <c s="102"/>
      <c s="102"/>
      <c s="102"/>
      <c s="102"/>
      <c s="102"/>
      <c s="102"/>
      <c s="102"/>
      <c s="102"/>
      <c s="102"/>
      <c s="102"/>
      <c s="102"/>
      <c s="102"/>
      <c s="102"/>
      <c s="89" t="str">
        <f>IF(B69="","",_xlfn.AGGREGATE(3,5,$B$6:B69))</f>
        <v/>
      </c>
      <c s="209"/>
      <c s="209"/>
      <c s="102"/>
      <c s="102"/>
      <c s="102"/>
      <c s="102"/>
      <c s="102"/>
      <c s="102"/>
      <c s="102"/>
      <c s="102"/>
      <c s="102"/>
      <c s="102"/>
      <c s="102"/>
      <c s="102"/>
      <c s="102"/>
      <c s="102"/>
      <c s="102"/>
      <c s="102"/>
      <c s="102"/>
      <c s="102"/>
      <c s="102"/>
      <c s="102"/>
      <c s="102"/>
      <c s="102"/>
      <c s="334"/>
      <c s="334"/>
      <c s="252" t="str">
        <f t="shared" si="20"/>
        <v/>
      </c>
      <c s="252" t="str">
        <f>IF($I69="","",'JAN 25'!$BZ69)</f>
        <v/>
      </c>
      <c s="253" t="str">
        <f t="shared" si="21"/>
        <v/>
      </c>
      <c s="252" t="str">
        <f t="shared" si="22"/>
        <v/>
      </c>
      <c s="252" t="str">
        <f>IF($I69="","",'JAN 25'!$CC69)</f>
        <v/>
      </c>
      <c s="253" t="str">
        <f t="shared" si="23"/>
        <v/>
      </c>
      <c s="252" t="str">
        <f t="shared" si="24"/>
        <v/>
      </c>
      <c s="252" t="str">
        <f>IF($I69="","",'JAN 25'!$CF69)</f>
        <v/>
      </c>
      <c s="253" t="str">
        <f t="shared" si="25"/>
        <v/>
      </c>
      <c s="253"/>
      <c s="337"/>
      <c s="298"/>
      <c s="298"/>
      <c s="298"/>
      <c s="254" t="str">
        <f t="shared" si="26"/>
        <v/>
      </c>
      <c s="298"/>
      <c s="298"/>
      <c s="298"/>
      <c s="298"/>
      <c s="298"/>
      <c s="298"/>
      <c s="298"/>
      <c s="298"/>
    </row>
    <row r="70" spans="1:94" ht="15.75" customHeight="1">
      <c r="A70" s="249" t="str">
        <f>IF('STUDENT DATA SHEET '!A71="","",'STUDENT DATA SHEET '!A71)</f>
        <v/>
      </c>
      <c s="229" t="str">
        <f>IFERROR(IF('STUDENT DATA SHEET '!B71="","",'STUDENT DATA SHEET '!B71),"")</f>
        <v/>
      </c>
      <c s="229" t="str">
        <f>IFERROR(IF('STUDENT DATA SHEET '!C71="","",'STUDENT DATA SHEET '!C71),"")</f>
        <v/>
      </c>
      <c s="229" t="str">
        <f>IFERROR(IF('STUDENT DATA SHEET '!D71="","",'STUDENT DATA SHEET '!D71),"")</f>
        <v/>
      </c>
      <c s="250" t="str">
        <f>IFERROR(IF('STUDENT DATA SHEET '!E71="","",'STUDENT DATA SHEET '!E71),"")</f>
        <v/>
      </c>
      <c s="251" t="str">
        <f>IFERROR(IF('STUDENT DATA SHEET '!F71="","",'STUDENT DATA SHEET '!F71),"")</f>
        <v/>
      </c>
      <c s="229" t="str">
        <f>IFERROR(IF('STUDENT DATA SHEET '!G71="","",'STUDENT DATA SHEET '!G71),"")</f>
        <v/>
      </c>
      <c s="229" t="str">
        <f>IFERROR(IF('STUDENT DATA SHEET '!H71="","",'STUDENT DATA SHEET '!H71),"")</f>
        <v/>
      </c>
      <c s="229" t="str">
        <f>IFERROR(UPPER(IF('STUDENT DATA SHEET '!I71="","",'STUDENT DATA SHEET '!I71)),"")</f>
        <v/>
      </c>
      <c s="229" t="str">
        <f>IFERROR(IF('STUDENT DATA SHEET '!J71="","",'STUDENT DATA SHEET '!J71),"")</f>
        <v/>
      </c>
      <c s="229" t="str">
        <f>IFERROR(IF('STUDENT DATA SHEET '!K71="","",'STUDENT DATA SHEET '!K71),"")</f>
        <v/>
      </c>
      <c s="229"/>
      <c s="102"/>
      <c s="102"/>
      <c s="102"/>
      <c s="102"/>
      <c s="102"/>
      <c s="102"/>
      <c s="102"/>
      <c s="102"/>
      <c s="102"/>
      <c s="102"/>
      <c s="102"/>
      <c s="102"/>
      <c s="102"/>
      <c s="102"/>
      <c s="102"/>
      <c s="102"/>
      <c s="102"/>
      <c s="102"/>
      <c s="102"/>
      <c s="102"/>
      <c s="102"/>
      <c s="102"/>
      <c s="102"/>
      <c s="102"/>
      <c s="102"/>
      <c s="102"/>
      <c s="102"/>
      <c s="102"/>
      <c s="102"/>
      <c s="102"/>
      <c s="102"/>
      <c s="102"/>
      <c s="89" t="str">
        <f>IF(B70="","",_xlfn.AGGREGATE(3,5,$B$6:B70))</f>
        <v/>
      </c>
      <c s="209"/>
      <c s="209"/>
      <c s="102"/>
      <c s="102"/>
      <c s="102"/>
      <c s="102"/>
      <c s="102"/>
      <c s="102"/>
      <c s="102"/>
      <c s="102"/>
      <c s="102"/>
      <c s="102"/>
      <c s="102"/>
      <c s="102"/>
      <c s="102"/>
      <c s="102"/>
      <c s="102"/>
      <c s="102"/>
      <c s="102"/>
      <c s="102"/>
      <c s="102"/>
      <c s="102"/>
      <c s="102"/>
      <c s="102"/>
      <c s="334"/>
      <c s="334"/>
      <c s="252" t="str">
        <f t="shared" si="27" ref="BT70:BT101">IFERROR(IF($I70="","",COUNT($M70:$AR70,$AT70:$BS70)),"")</f>
        <v/>
      </c>
      <c s="252" t="str">
        <f>IF($I70="","",'JAN 25'!$BZ70)</f>
        <v/>
      </c>
      <c s="253" t="str">
        <f t="shared" si="28" ref="BV70:BV101">IF($I70="","",SUM($BT70:$BU70))</f>
        <v/>
      </c>
      <c s="252" t="str">
        <f t="shared" si="29" ref="BW70:BW101">IF($I70="","",COUNTIF($M70:$BS70,"A"))</f>
        <v/>
      </c>
      <c s="252" t="str">
        <f>IF($I70="","",'JAN 25'!$CC70)</f>
        <v/>
      </c>
      <c s="253" t="str">
        <f t="shared" si="30" ref="BY70:BY101">IF($I70="","",SUM($BW70:$BX70))</f>
        <v/>
      </c>
      <c s="252" t="str">
        <f t="shared" si="31" ref="BZ70:BZ101">IF($I70="","",COUNTIF($M70:$BS70,"L"))</f>
        <v/>
      </c>
      <c s="252" t="str">
        <f>IF($I70="","",'JAN 25'!$CF70)</f>
        <v/>
      </c>
      <c s="253" t="str">
        <f t="shared" si="32" ref="CB70:CB101">IF($I70="","",SUM($BZ70:$CA70))</f>
        <v/>
      </c>
      <c s="253"/>
      <c s="298"/>
      <c s="298"/>
      <c s="298"/>
      <c s="298"/>
      <c s="254" t="str">
        <f t="shared" si="33" ref="CH70:CH101">IFERROR(IF($BT70="","",COUNT($M70:$AR70,$AT70:$BQ70)/2),"")</f>
        <v/>
      </c>
      <c s="298"/>
      <c s="298"/>
      <c s="298"/>
      <c s="298"/>
      <c s="298"/>
      <c s="298"/>
      <c s="298"/>
      <c s="298"/>
    </row>
    <row r="71" spans="1:94" ht="15.75" customHeight="1">
      <c r="A71" s="249" t="str">
        <f>IF('STUDENT DATA SHEET '!A72="","",'STUDENT DATA SHEET '!A72)</f>
        <v/>
      </c>
      <c s="229" t="str">
        <f>IFERROR(IF('STUDENT DATA SHEET '!B72="","",'STUDENT DATA SHEET '!B72),"")</f>
        <v/>
      </c>
      <c s="229" t="str">
        <f>IFERROR(IF('STUDENT DATA SHEET '!C72="","",'STUDENT DATA SHEET '!C72),"")</f>
        <v/>
      </c>
      <c s="229" t="str">
        <f>IFERROR(IF('STUDENT DATA SHEET '!D72="","",'STUDENT DATA SHEET '!D72),"")</f>
        <v/>
      </c>
      <c s="250" t="str">
        <f>IFERROR(IF('STUDENT DATA SHEET '!E72="","",'STUDENT DATA SHEET '!E72),"")</f>
        <v/>
      </c>
      <c s="251" t="str">
        <f>IFERROR(IF('STUDENT DATA SHEET '!F72="","",'STUDENT DATA SHEET '!F72),"")</f>
        <v/>
      </c>
      <c s="229" t="str">
        <f>IFERROR(IF('STUDENT DATA SHEET '!G72="","",'STUDENT DATA SHEET '!G72),"")</f>
        <v/>
      </c>
      <c s="229" t="str">
        <f>IFERROR(IF('STUDENT DATA SHEET '!H72="","",'STUDENT DATA SHEET '!H72),"")</f>
        <v/>
      </c>
      <c s="229" t="str">
        <f>IFERROR(UPPER(IF('STUDENT DATA SHEET '!I72="","",'STUDENT DATA SHEET '!I72)),"")</f>
        <v/>
      </c>
      <c s="229" t="str">
        <f>IFERROR(IF('STUDENT DATA SHEET '!J72="","",'STUDENT DATA SHEET '!J72),"")</f>
        <v/>
      </c>
      <c s="229" t="str">
        <f>IFERROR(IF('STUDENT DATA SHEET '!K72="","",'STUDENT DATA SHEET '!K72),"")</f>
        <v/>
      </c>
      <c s="229"/>
      <c s="102"/>
      <c s="102"/>
      <c s="102"/>
      <c s="102"/>
      <c s="102"/>
      <c s="102"/>
      <c s="102"/>
      <c s="102"/>
      <c s="102"/>
      <c s="102"/>
      <c s="102"/>
      <c s="102"/>
      <c s="102"/>
      <c s="102"/>
      <c s="102"/>
      <c s="102"/>
      <c s="102"/>
      <c s="102"/>
      <c s="102"/>
      <c s="102"/>
      <c s="102"/>
      <c s="102"/>
      <c s="102"/>
      <c s="102"/>
      <c s="102"/>
      <c s="102"/>
      <c s="102"/>
      <c s="102"/>
      <c s="102"/>
      <c s="102"/>
      <c s="102"/>
      <c s="102"/>
      <c s="89" t="str">
        <f>IF(B71="","",_xlfn.AGGREGATE(3,5,$B$6:B71))</f>
        <v/>
      </c>
      <c s="209"/>
      <c s="209"/>
      <c s="102"/>
      <c s="102"/>
      <c s="102"/>
      <c s="102"/>
      <c s="102"/>
      <c s="102"/>
      <c s="102"/>
      <c s="102"/>
      <c s="102"/>
      <c s="102"/>
      <c s="102"/>
      <c s="102"/>
      <c s="102"/>
      <c s="102"/>
      <c s="102"/>
      <c s="102"/>
      <c s="102"/>
      <c s="102"/>
      <c s="102"/>
      <c s="102"/>
      <c s="102"/>
      <c s="102"/>
      <c s="334"/>
      <c s="334"/>
      <c s="252" t="str">
        <f t="shared" si="27"/>
        <v/>
      </c>
      <c s="252" t="str">
        <f>IF($I71="","",'JAN 25'!$BZ71)</f>
        <v/>
      </c>
      <c s="253" t="str">
        <f t="shared" si="28"/>
        <v/>
      </c>
      <c s="252" t="str">
        <f t="shared" si="29"/>
        <v/>
      </c>
      <c s="252" t="str">
        <f>IF($I71="","",'JAN 25'!$CC71)</f>
        <v/>
      </c>
      <c s="253" t="str">
        <f t="shared" si="30"/>
        <v/>
      </c>
      <c s="252" t="str">
        <f t="shared" si="31"/>
        <v/>
      </c>
      <c s="252" t="str">
        <f>IF($I71="","",'JAN 25'!$CF71)</f>
        <v/>
      </c>
      <c s="253" t="str">
        <f t="shared" si="32"/>
        <v/>
      </c>
      <c s="253"/>
      <c s="298"/>
      <c s="298"/>
      <c s="298"/>
      <c s="298"/>
      <c s="254" t="str">
        <f t="shared" si="33"/>
        <v/>
      </c>
      <c s="298"/>
      <c s="298"/>
      <c s="298"/>
      <c s="298"/>
      <c s="298"/>
      <c s="298"/>
      <c s="298"/>
      <c s="298"/>
    </row>
    <row r="72" spans="1:94" ht="15.75" customHeight="1">
      <c r="A72" s="249" t="str">
        <f>IF('STUDENT DATA SHEET '!A73="","",'STUDENT DATA SHEET '!A73)</f>
        <v/>
      </c>
      <c s="229" t="str">
        <f>IFERROR(IF('STUDENT DATA SHEET '!B73="","",'STUDENT DATA SHEET '!B73),"")</f>
        <v/>
      </c>
      <c s="229" t="str">
        <f>IFERROR(IF('STUDENT DATA SHEET '!C73="","",'STUDENT DATA SHEET '!C73),"")</f>
        <v/>
      </c>
      <c s="229" t="str">
        <f>IFERROR(IF('STUDENT DATA SHEET '!D73="","",'STUDENT DATA SHEET '!D73),"")</f>
        <v/>
      </c>
      <c s="250" t="str">
        <f>IFERROR(IF('STUDENT DATA SHEET '!E73="","",'STUDENT DATA SHEET '!E73),"")</f>
        <v/>
      </c>
      <c s="251" t="str">
        <f>IFERROR(IF('STUDENT DATA SHEET '!F73="","",'STUDENT DATA SHEET '!F73),"")</f>
        <v/>
      </c>
      <c s="229" t="str">
        <f>IFERROR(IF('STUDENT DATA SHEET '!G73="","",'STUDENT DATA SHEET '!G73),"")</f>
        <v/>
      </c>
      <c s="229" t="str">
        <f>IFERROR(IF('STUDENT DATA SHEET '!H73="","",'STUDENT DATA SHEET '!H73),"")</f>
        <v/>
      </c>
      <c s="229" t="str">
        <f>IFERROR(UPPER(IF('STUDENT DATA SHEET '!I73="","",'STUDENT DATA SHEET '!I73)),"")</f>
        <v/>
      </c>
      <c s="229" t="str">
        <f>IFERROR(IF('STUDENT DATA SHEET '!J73="","",'STUDENT DATA SHEET '!J73),"")</f>
        <v/>
      </c>
      <c s="229" t="str">
        <f>IFERROR(IF('STUDENT DATA SHEET '!K73="","",'STUDENT DATA SHEET '!K73),"")</f>
        <v/>
      </c>
      <c s="229"/>
      <c s="102"/>
      <c s="102"/>
      <c s="102"/>
      <c s="102"/>
      <c s="102"/>
      <c s="102"/>
      <c s="102"/>
      <c s="102"/>
      <c s="102"/>
      <c s="102"/>
      <c s="102"/>
      <c s="102"/>
      <c s="102"/>
      <c s="102"/>
      <c s="102"/>
      <c s="102"/>
      <c s="102"/>
      <c s="102"/>
      <c s="102"/>
      <c s="102"/>
      <c s="102"/>
      <c s="102"/>
      <c s="102"/>
      <c s="102"/>
      <c s="102"/>
      <c s="102"/>
      <c s="102"/>
      <c s="102"/>
      <c s="102"/>
      <c s="102"/>
      <c s="102"/>
      <c s="102"/>
      <c s="89" t="str">
        <f>IF(B72="","",_xlfn.AGGREGATE(3,5,$B$6:B72))</f>
        <v/>
      </c>
      <c s="209"/>
      <c s="209"/>
      <c s="102"/>
      <c s="102"/>
      <c s="102"/>
      <c s="102"/>
      <c s="102"/>
      <c s="102"/>
      <c s="102"/>
      <c s="102"/>
      <c s="102"/>
      <c s="102"/>
      <c s="102"/>
      <c s="102"/>
      <c s="102"/>
      <c s="102"/>
      <c s="102"/>
      <c s="102"/>
      <c s="102"/>
      <c s="102"/>
      <c s="102"/>
      <c s="102"/>
      <c s="102"/>
      <c s="102"/>
      <c s="334"/>
      <c s="334"/>
      <c s="252" t="str">
        <f t="shared" si="27"/>
        <v/>
      </c>
      <c s="252" t="str">
        <f>IF($I72="","",'JAN 25'!$BZ72)</f>
        <v/>
      </c>
      <c s="253" t="str">
        <f t="shared" si="28"/>
        <v/>
      </c>
      <c s="252" t="str">
        <f t="shared" si="29"/>
        <v/>
      </c>
      <c s="252" t="str">
        <f>IF($I72="","",'JAN 25'!$CC72)</f>
        <v/>
      </c>
      <c s="253" t="str">
        <f t="shared" si="30"/>
        <v/>
      </c>
      <c s="252" t="str">
        <f t="shared" si="31"/>
        <v/>
      </c>
      <c s="252" t="str">
        <f>IF($I72="","",'JAN 25'!$CF72)</f>
        <v/>
      </c>
      <c s="253" t="str">
        <f t="shared" si="32"/>
        <v/>
      </c>
      <c s="253"/>
      <c s="298"/>
      <c s="298"/>
      <c s="298"/>
      <c s="298"/>
      <c s="254" t="str">
        <f t="shared" si="33"/>
        <v/>
      </c>
      <c s="298"/>
      <c s="298"/>
      <c s="298"/>
      <c s="298"/>
      <c s="298"/>
      <c s="298"/>
      <c s="298"/>
      <c s="298"/>
    </row>
    <row r="73" spans="1:94" ht="15.75" customHeight="1">
      <c r="A73" s="249" t="str">
        <f>IF('STUDENT DATA SHEET '!A74="","",'STUDENT DATA SHEET '!A74)</f>
        <v/>
      </c>
      <c s="229" t="str">
        <f>IFERROR(IF('STUDENT DATA SHEET '!B74="","",'STUDENT DATA SHEET '!B74),"")</f>
        <v/>
      </c>
      <c s="229" t="str">
        <f>IFERROR(IF('STUDENT DATA SHEET '!C74="","",'STUDENT DATA SHEET '!C74),"")</f>
        <v/>
      </c>
      <c s="229" t="str">
        <f>IFERROR(IF('STUDENT DATA SHEET '!D74="","",'STUDENT DATA SHEET '!D74),"")</f>
        <v/>
      </c>
      <c s="250" t="str">
        <f>IFERROR(IF('STUDENT DATA SHEET '!E74="","",'STUDENT DATA SHEET '!E74),"")</f>
        <v/>
      </c>
      <c s="251" t="str">
        <f>IFERROR(IF('STUDENT DATA SHEET '!F74="","",'STUDENT DATA SHEET '!F74),"")</f>
        <v/>
      </c>
      <c s="229" t="str">
        <f>IFERROR(IF('STUDENT DATA SHEET '!G74="","",'STUDENT DATA SHEET '!G74),"")</f>
        <v/>
      </c>
      <c s="229" t="str">
        <f>IFERROR(IF('STUDENT DATA SHEET '!H74="","",'STUDENT DATA SHEET '!H74),"")</f>
        <v/>
      </c>
      <c s="229" t="str">
        <f>IFERROR(UPPER(IF('STUDENT DATA SHEET '!I74="","",'STUDENT DATA SHEET '!I74)),"")</f>
        <v/>
      </c>
      <c s="229" t="str">
        <f>IFERROR(IF('STUDENT DATA SHEET '!J74="","",'STUDENT DATA SHEET '!J74),"")</f>
        <v/>
      </c>
      <c s="229" t="str">
        <f>IFERROR(IF('STUDENT DATA SHEET '!K74="","",'STUDENT DATA SHEET '!K74),"")</f>
        <v/>
      </c>
      <c s="229"/>
      <c s="102"/>
      <c s="102"/>
      <c s="102"/>
      <c s="102"/>
      <c s="102"/>
      <c s="102"/>
      <c s="102"/>
      <c s="102"/>
      <c s="102"/>
      <c s="102"/>
      <c s="102"/>
      <c s="102"/>
      <c s="102"/>
      <c s="102"/>
      <c s="102"/>
      <c s="102"/>
      <c s="102"/>
      <c s="102"/>
      <c s="102"/>
      <c s="102"/>
      <c s="102"/>
      <c s="102"/>
      <c s="102"/>
      <c s="102"/>
      <c s="102"/>
      <c s="102"/>
      <c s="102"/>
      <c s="102"/>
      <c s="102"/>
      <c s="102"/>
      <c s="102"/>
      <c s="102"/>
      <c s="89" t="str">
        <f>IF(B73="","",_xlfn.AGGREGATE(3,5,$B$6:B73))</f>
        <v/>
      </c>
      <c s="209"/>
      <c s="209"/>
      <c s="102"/>
      <c s="102"/>
      <c s="102"/>
      <c s="102"/>
      <c s="102"/>
      <c s="102"/>
      <c s="102"/>
      <c s="102"/>
      <c s="102"/>
      <c s="102"/>
      <c s="102"/>
      <c s="102"/>
      <c s="102"/>
      <c s="102"/>
      <c s="102"/>
      <c s="102"/>
      <c s="102"/>
      <c s="102"/>
      <c s="102"/>
      <c s="102"/>
      <c s="102"/>
      <c s="102"/>
      <c s="334"/>
      <c s="334"/>
      <c s="252" t="str">
        <f t="shared" si="27"/>
        <v/>
      </c>
      <c s="252" t="str">
        <f>IF($I73="","",'JAN 25'!$BZ73)</f>
        <v/>
      </c>
      <c s="253" t="str">
        <f t="shared" si="28"/>
        <v/>
      </c>
      <c s="252" t="str">
        <f t="shared" si="29"/>
        <v/>
      </c>
      <c s="252" t="str">
        <f>IF($I73="","",'JAN 25'!$CC73)</f>
        <v/>
      </c>
      <c s="253" t="str">
        <f t="shared" si="30"/>
        <v/>
      </c>
      <c s="252" t="str">
        <f t="shared" si="31"/>
        <v/>
      </c>
      <c s="252" t="str">
        <f>IF($I73="","",'JAN 25'!$CF73)</f>
        <v/>
      </c>
      <c s="253" t="str">
        <f t="shared" si="32"/>
        <v/>
      </c>
      <c s="253"/>
      <c s="298"/>
      <c s="298"/>
      <c s="298"/>
      <c s="298"/>
      <c s="254" t="str">
        <f t="shared" si="33"/>
        <v/>
      </c>
      <c s="298"/>
      <c s="298"/>
      <c s="298"/>
      <c s="298"/>
      <c s="298"/>
      <c s="298"/>
      <c s="298"/>
      <c s="298"/>
    </row>
    <row r="74" spans="1:94" ht="15.75" customHeight="1">
      <c r="A74" s="249" t="str">
        <f>IF('STUDENT DATA SHEET '!A75="","",'STUDENT DATA SHEET '!A75)</f>
        <v/>
      </c>
      <c s="229" t="str">
        <f>IFERROR(IF('STUDENT DATA SHEET '!B75="","",'STUDENT DATA SHEET '!B75),"")</f>
        <v/>
      </c>
      <c s="229" t="str">
        <f>IFERROR(IF('STUDENT DATA SHEET '!C75="","",'STUDENT DATA SHEET '!C75),"")</f>
        <v/>
      </c>
      <c s="229" t="str">
        <f>IFERROR(IF('STUDENT DATA SHEET '!D75="","",'STUDENT DATA SHEET '!D75),"")</f>
        <v/>
      </c>
      <c s="250" t="str">
        <f>IFERROR(IF('STUDENT DATA SHEET '!E75="","",'STUDENT DATA SHEET '!E75),"")</f>
        <v/>
      </c>
      <c s="251" t="str">
        <f>IFERROR(IF('STUDENT DATA SHEET '!F75="","",'STUDENT DATA SHEET '!F75),"")</f>
        <v/>
      </c>
      <c s="229" t="str">
        <f>IFERROR(IF('STUDENT DATA SHEET '!G75="","",'STUDENT DATA SHEET '!G75),"")</f>
        <v/>
      </c>
      <c s="229" t="str">
        <f>IFERROR(IF('STUDENT DATA SHEET '!H75="","",'STUDENT DATA SHEET '!H75),"")</f>
        <v/>
      </c>
      <c s="229" t="str">
        <f>IFERROR(UPPER(IF('STUDENT DATA SHEET '!I75="","",'STUDENT DATA SHEET '!I75)),"")</f>
        <v/>
      </c>
      <c s="229" t="str">
        <f>IFERROR(IF('STUDENT DATA SHEET '!J75="","",'STUDENT DATA SHEET '!J75),"")</f>
        <v/>
      </c>
      <c s="229" t="str">
        <f>IFERROR(IF('STUDENT DATA SHEET '!K75="","",'STUDENT DATA SHEET '!K75),"")</f>
        <v/>
      </c>
      <c s="229"/>
      <c s="102"/>
      <c s="102"/>
      <c s="102"/>
      <c s="102"/>
      <c s="102"/>
      <c s="102"/>
      <c s="102"/>
      <c s="102"/>
      <c s="102"/>
      <c s="102"/>
      <c s="102"/>
      <c s="102"/>
      <c s="102"/>
      <c s="102"/>
      <c s="102"/>
      <c s="102"/>
      <c s="102"/>
      <c s="102"/>
      <c s="102"/>
      <c s="102"/>
      <c s="102"/>
      <c s="102"/>
      <c s="102"/>
      <c s="102"/>
      <c s="102"/>
      <c s="102"/>
      <c s="102"/>
      <c s="102"/>
      <c s="102"/>
      <c s="102"/>
      <c s="102"/>
      <c s="102"/>
      <c s="89" t="str">
        <f>IF(B74="","",_xlfn.AGGREGATE(3,5,$B$6:B74))</f>
        <v/>
      </c>
      <c s="209"/>
      <c s="209"/>
      <c s="102"/>
      <c s="102"/>
      <c s="102"/>
      <c s="102"/>
      <c s="102"/>
      <c s="102"/>
      <c s="102"/>
      <c s="102"/>
      <c s="102"/>
      <c s="102"/>
      <c s="102"/>
      <c s="102"/>
      <c s="102"/>
      <c s="102"/>
      <c s="102"/>
      <c s="102"/>
      <c s="102"/>
      <c s="102"/>
      <c s="102"/>
      <c s="102"/>
      <c s="102"/>
      <c s="102"/>
      <c s="334"/>
      <c s="334"/>
      <c s="252" t="str">
        <f t="shared" si="27"/>
        <v/>
      </c>
      <c s="252" t="str">
        <f>IF($I74="","",'JAN 25'!$BZ74)</f>
        <v/>
      </c>
      <c s="253" t="str">
        <f t="shared" si="28"/>
        <v/>
      </c>
      <c s="252" t="str">
        <f t="shared" si="29"/>
        <v/>
      </c>
      <c s="252" t="str">
        <f>IF($I74="","",'JAN 25'!$CC74)</f>
        <v/>
      </c>
      <c s="253" t="str">
        <f t="shared" si="30"/>
        <v/>
      </c>
      <c s="252" t="str">
        <f t="shared" si="31"/>
        <v/>
      </c>
      <c s="252" t="str">
        <f>IF($I74="","",'JAN 25'!$CF74)</f>
        <v/>
      </c>
      <c s="253" t="str">
        <f t="shared" si="32"/>
        <v/>
      </c>
      <c s="253"/>
      <c s="298"/>
      <c s="298"/>
      <c s="298"/>
      <c s="298"/>
      <c s="254" t="str">
        <f t="shared" si="33"/>
        <v/>
      </c>
      <c s="298"/>
      <c s="298"/>
      <c s="298"/>
      <c s="298"/>
      <c s="298"/>
      <c s="298"/>
      <c s="298"/>
      <c s="298"/>
    </row>
    <row r="75" spans="1:94" ht="15.75" customHeight="1">
      <c r="A75" s="249" t="str">
        <f>IF('STUDENT DATA SHEET '!A76="","",'STUDENT DATA SHEET '!A76)</f>
        <v/>
      </c>
      <c s="229" t="str">
        <f>IFERROR(IF('STUDENT DATA SHEET '!B76="","",'STUDENT DATA SHEET '!B76),"")</f>
        <v/>
      </c>
      <c s="229" t="str">
        <f>IFERROR(IF('STUDENT DATA SHEET '!C76="","",'STUDENT DATA SHEET '!C76),"")</f>
        <v/>
      </c>
      <c s="229" t="str">
        <f>IFERROR(IF('STUDENT DATA SHEET '!D76="","",'STUDENT DATA SHEET '!D76),"")</f>
        <v/>
      </c>
      <c s="250" t="str">
        <f>IFERROR(IF('STUDENT DATA SHEET '!E76="","",'STUDENT DATA SHEET '!E76),"")</f>
        <v/>
      </c>
      <c s="251" t="str">
        <f>IFERROR(IF('STUDENT DATA SHEET '!F76="","",'STUDENT DATA SHEET '!F76),"")</f>
        <v/>
      </c>
      <c s="229" t="str">
        <f>IFERROR(IF('STUDENT DATA SHEET '!G76="","",'STUDENT DATA SHEET '!G76),"")</f>
        <v/>
      </c>
      <c s="229" t="str">
        <f>IFERROR(IF('STUDENT DATA SHEET '!H76="","",'STUDENT DATA SHEET '!H76),"")</f>
        <v/>
      </c>
      <c s="229" t="str">
        <f>IFERROR(UPPER(IF('STUDENT DATA SHEET '!I76="","",'STUDENT DATA SHEET '!I76)),"")</f>
        <v/>
      </c>
      <c s="229" t="str">
        <f>IFERROR(IF('STUDENT DATA SHEET '!J76="","",'STUDENT DATA SHEET '!J76),"")</f>
        <v/>
      </c>
      <c s="229" t="str">
        <f>IFERROR(IF('STUDENT DATA SHEET '!K76="","",'STUDENT DATA SHEET '!K76),"")</f>
        <v/>
      </c>
      <c s="229"/>
      <c s="102"/>
      <c s="102"/>
      <c s="102"/>
      <c s="102"/>
      <c s="102"/>
      <c s="102"/>
      <c s="102"/>
      <c s="102"/>
      <c s="102"/>
      <c s="102"/>
      <c s="102"/>
      <c s="102"/>
      <c s="102"/>
      <c s="102"/>
      <c s="102"/>
      <c s="102"/>
      <c s="102"/>
      <c s="102"/>
      <c s="102"/>
      <c s="102"/>
      <c s="102"/>
      <c s="102"/>
      <c s="102"/>
      <c s="102"/>
      <c s="102"/>
      <c s="102"/>
      <c s="102"/>
      <c s="102"/>
      <c s="102"/>
      <c s="102"/>
      <c s="102"/>
      <c s="102"/>
      <c s="89" t="str">
        <f>IF(B75="","",_xlfn.AGGREGATE(3,5,$B$6:B75))</f>
        <v/>
      </c>
      <c s="209"/>
      <c s="209"/>
      <c s="102"/>
      <c s="102"/>
      <c s="102"/>
      <c s="102"/>
      <c s="102"/>
      <c s="102"/>
      <c s="102"/>
      <c s="102"/>
      <c s="102"/>
      <c s="102"/>
      <c s="102"/>
      <c s="102"/>
      <c s="102"/>
      <c s="102"/>
      <c s="102"/>
      <c s="102"/>
      <c s="102"/>
      <c s="102"/>
      <c s="102"/>
      <c s="102"/>
      <c s="102"/>
      <c s="102"/>
      <c s="334"/>
      <c s="334"/>
      <c s="252" t="str">
        <f t="shared" si="27"/>
        <v/>
      </c>
      <c s="252" t="str">
        <f>IF($I75="","",'JAN 25'!$BZ75)</f>
        <v/>
      </c>
      <c s="253" t="str">
        <f t="shared" si="28"/>
        <v/>
      </c>
      <c s="252" t="str">
        <f t="shared" si="29"/>
        <v/>
      </c>
      <c s="252" t="str">
        <f>IF($I75="","",'JAN 25'!$CC75)</f>
        <v/>
      </c>
      <c s="253" t="str">
        <f t="shared" si="30"/>
        <v/>
      </c>
      <c s="252" t="str">
        <f t="shared" si="31"/>
        <v/>
      </c>
      <c s="252" t="str">
        <f>IF($I75="","",'JAN 25'!$CF75)</f>
        <v/>
      </c>
      <c s="253" t="str">
        <f t="shared" si="32"/>
        <v/>
      </c>
      <c s="253"/>
      <c s="298"/>
      <c s="298"/>
      <c s="298"/>
      <c s="298"/>
      <c s="254" t="str">
        <f t="shared" si="33"/>
        <v/>
      </c>
      <c s="298"/>
      <c s="298"/>
      <c s="298"/>
      <c s="298"/>
      <c s="298"/>
      <c s="298"/>
      <c s="298"/>
      <c s="298"/>
    </row>
    <row r="76" spans="1:94" ht="15.75" customHeight="1">
      <c r="A76" s="249" t="str">
        <f>IF('STUDENT DATA SHEET '!A77="","",'STUDENT DATA SHEET '!A77)</f>
        <v/>
      </c>
      <c s="229" t="str">
        <f>IFERROR(IF('STUDENT DATA SHEET '!B77="","",'STUDENT DATA SHEET '!B77),"")</f>
        <v/>
      </c>
      <c s="229" t="str">
        <f>IFERROR(IF('STUDENT DATA SHEET '!C77="","",'STUDENT DATA SHEET '!C77),"")</f>
        <v/>
      </c>
      <c s="229" t="str">
        <f>IFERROR(IF('STUDENT DATA SHEET '!D77="","",'STUDENT DATA SHEET '!D77),"")</f>
        <v/>
      </c>
      <c s="250" t="str">
        <f>IFERROR(IF('STUDENT DATA SHEET '!E77="","",'STUDENT DATA SHEET '!E77),"")</f>
        <v/>
      </c>
      <c s="251" t="str">
        <f>IFERROR(IF('STUDENT DATA SHEET '!F77="","",'STUDENT DATA SHEET '!F77),"")</f>
        <v/>
      </c>
      <c s="229" t="str">
        <f>IFERROR(IF('STUDENT DATA SHEET '!G77="","",'STUDENT DATA SHEET '!G77),"")</f>
        <v/>
      </c>
      <c s="229" t="str">
        <f>IFERROR(IF('STUDENT DATA SHEET '!H77="","",'STUDENT DATA SHEET '!H77),"")</f>
        <v/>
      </c>
      <c s="229" t="str">
        <f>IFERROR(UPPER(IF('STUDENT DATA SHEET '!I77="","",'STUDENT DATA SHEET '!I77)),"")</f>
        <v/>
      </c>
      <c s="229" t="str">
        <f>IFERROR(IF('STUDENT DATA SHEET '!J77="","",'STUDENT DATA SHEET '!J77),"")</f>
        <v/>
      </c>
      <c s="229" t="str">
        <f>IFERROR(IF('STUDENT DATA SHEET '!K77="","",'STUDENT DATA SHEET '!K77),"")</f>
        <v/>
      </c>
      <c s="229"/>
      <c s="102"/>
      <c s="102"/>
      <c s="102"/>
      <c s="102"/>
      <c s="102"/>
      <c s="102"/>
      <c s="102"/>
      <c s="102"/>
      <c s="102"/>
      <c s="102"/>
      <c s="102"/>
      <c s="102"/>
      <c s="102"/>
      <c s="102"/>
      <c s="102"/>
      <c s="102"/>
      <c s="102"/>
      <c s="102"/>
      <c s="102"/>
      <c s="102"/>
      <c s="102"/>
      <c s="102"/>
      <c s="102"/>
      <c s="102"/>
      <c s="102"/>
      <c s="102"/>
      <c s="102"/>
      <c s="102"/>
      <c s="102"/>
      <c s="102"/>
      <c s="102"/>
      <c s="102"/>
      <c s="89" t="str">
        <f>IF(B76="","",_xlfn.AGGREGATE(3,5,$B$6:B76))</f>
        <v/>
      </c>
      <c s="209"/>
      <c s="209"/>
      <c s="102"/>
      <c s="102"/>
      <c s="102"/>
      <c s="102"/>
      <c s="102"/>
      <c s="102"/>
      <c s="102"/>
      <c s="102"/>
      <c s="102"/>
      <c s="102"/>
      <c s="102"/>
      <c s="102"/>
      <c s="102"/>
      <c s="102"/>
      <c s="102"/>
      <c s="102"/>
      <c s="102"/>
      <c s="102"/>
      <c s="102"/>
      <c s="102"/>
      <c s="102"/>
      <c s="102"/>
      <c s="334"/>
      <c s="334"/>
      <c s="252" t="str">
        <f t="shared" si="27"/>
        <v/>
      </c>
      <c s="252" t="str">
        <f>IF($I76="","",'JAN 25'!$BZ76)</f>
        <v/>
      </c>
      <c s="253" t="str">
        <f t="shared" si="28"/>
        <v/>
      </c>
      <c s="252" t="str">
        <f t="shared" si="29"/>
        <v/>
      </c>
      <c s="252" t="str">
        <f>IF($I76="","",'JAN 25'!$CC76)</f>
        <v/>
      </c>
      <c s="253" t="str">
        <f t="shared" si="30"/>
        <v/>
      </c>
      <c s="252" t="str">
        <f t="shared" si="31"/>
        <v/>
      </c>
      <c s="252" t="str">
        <f>IF($I76="","",'JAN 25'!$CF76)</f>
        <v/>
      </c>
      <c s="253" t="str">
        <f t="shared" si="32"/>
        <v/>
      </c>
      <c s="253"/>
      <c s="298"/>
      <c s="298"/>
      <c s="298"/>
      <c s="298"/>
      <c s="254" t="str">
        <f t="shared" si="33"/>
        <v/>
      </c>
      <c s="298"/>
      <c s="298"/>
      <c s="298"/>
      <c s="298"/>
      <c s="298"/>
      <c s="298"/>
      <c s="298"/>
      <c s="298"/>
    </row>
    <row r="77" spans="1:94" ht="15.75" customHeight="1">
      <c r="A77" s="249" t="str">
        <f>IF('STUDENT DATA SHEET '!A78="","",'STUDENT DATA SHEET '!A78)</f>
        <v/>
      </c>
      <c s="229" t="str">
        <f>IFERROR(IF('STUDENT DATA SHEET '!B78="","",'STUDENT DATA SHEET '!B78),"")</f>
        <v/>
      </c>
      <c s="229" t="str">
        <f>IFERROR(IF('STUDENT DATA SHEET '!C78="","",'STUDENT DATA SHEET '!C78),"")</f>
        <v/>
      </c>
      <c s="229" t="str">
        <f>IFERROR(IF('STUDENT DATA SHEET '!D78="","",'STUDENT DATA SHEET '!D78),"")</f>
        <v/>
      </c>
      <c s="250" t="str">
        <f>IFERROR(IF('STUDENT DATA SHEET '!E78="","",'STUDENT DATA SHEET '!E78),"")</f>
        <v/>
      </c>
      <c s="251" t="str">
        <f>IFERROR(IF('STUDENT DATA SHEET '!F78="","",'STUDENT DATA SHEET '!F78),"")</f>
        <v/>
      </c>
      <c s="229" t="str">
        <f>IFERROR(IF('STUDENT DATA SHEET '!G78="","",'STUDENT DATA SHEET '!G78),"")</f>
        <v/>
      </c>
      <c s="229" t="str">
        <f>IFERROR(IF('STUDENT DATA SHEET '!H78="","",'STUDENT DATA SHEET '!H78),"")</f>
        <v/>
      </c>
      <c s="229" t="str">
        <f>IFERROR(UPPER(IF('STUDENT DATA SHEET '!I78="","",'STUDENT DATA SHEET '!I78)),"")</f>
        <v/>
      </c>
      <c s="229" t="str">
        <f>IFERROR(IF('STUDENT DATA SHEET '!J78="","",'STUDENT DATA SHEET '!J78),"")</f>
        <v/>
      </c>
      <c s="229" t="str">
        <f>IFERROR(IF('STUDENT DATA SHEET '!K78="","",'STUDENT DATA SHEET '!K78),"")</f>
        <v/>
      </c>
      <c s="229"/>
      <c s="102"/>
      <c s="102"/>
      <c s="102"/>
      <c s="102"/>
      <c s="102"/>
      <c s="102"/>
      <c s="102"/>
      <c s="102"/>
      <c s="102"/>
      <c s="102"/>
      <c s="102"/>
      <c s="102"/>
      <c s="102"/>
      <c s="102"/>
      <c s="102"/>
      <c s="102"/>
      <c s="102"/>
      <c s="102"/>
      <c s="102"/>
      <c s="102"/>
      <c s="102"/>
      <c s="102"/>
      <c s="102"/>
      <c s="102"/>
      <c s="102"/>
      <c s="102"/>
      <c s="102"/>
      <c s="102"/>
      <c s="102"/>
      <c s="102"/>
      <c s="102"/>
      <c s="102"/>
      <c s="89" t="str">
        <f>IF(B77="","",_xlfn.AGGREGATE(3,5,$B$6:B77))</f>
        <v/>
      </c>
      <c s="209"/>
      <c s="209"/>
      <c s="102"/>
      <c s="102"/>
      <c s="102"/>
      <c s="102"/>
      <c s="102"/>
      <c s="102"/>
      <c s="102"/>
      <c s="102"/>
      <c s="102"/>
      <c s="102"/>
      <c s="102"/>
      <c s="102"/>
      <c s="102"/>
      <c s="102"/>
      <c s="102"/>
      <c s="102"/>
      <c s="102"/>
      <c s="102"/>
      <c s="102"/>
      <c s="102"/>
      <c s="102"/>
      <c s="102"/>
      <c s="334"/>
      <c s="334"/>
      <c s="252" t="str">
        <f t="shared" si="27"/>
        <v/>
      </c>
      <c s="252" t="str">
        <f>IF($I77="","",'JAN 25'!$BZ77)</f>
        <v/>
      </c>
      <c s="253" t="str">
        <f t="shared" si="28"/>
        <v/>
      </c>
      <c s="252" t="str">
        <f t="shared" si="29"/>
        <v/>
      </c>
      <c s="252" t="str">
        <f>IF($I77="","",'JAN 25'!$CC77)</f>
        <v/>
      </c>
      <c s="253" t="str">
        <f t="shared" si="30"/>
        <v/>
      </c>
      <c s="252" t="str">
        <f t="shared" si="31"/>
        <v/>
      </c>
      <c s="252" t="str">
        <f>IF($I77="","",'JAN 25'!$CF77)</f>
        <v/>
      </c>
      <c s="253" t="str">
        <f t="shared" si="32"/>
        <v/>
      </c>
      <c s="253"/>
      <c s="298"/>
      <c s="298"/>
      <c s="298"/>
      <c s="298"/>
      <c s="254" t="str">
        <f t="shared" si="33"/>
        <v/>
      </c>
      <c s="298"/>
      <c s="298"/>
      <c s="298"/>
      <c s="298"/>
      <c s="298"/>
      <c s="298"/>
      <c s="298"/>
      <c s="298"/>
    </row>
    <row r="78" spans="1:94" ht="15.75" customHeight="1">
      <c r="A78" s="249" t="str">
        <f>IF('STUDENT DATA SHEET '!A79="","",'STUDENT DATA SHEET '!A79)</f>
        <v/>
      </c>
      <c s="229" t="str">
        <f>IFERROR(IF('STUDENT DATA SHEET '!B79="","",'STUDENT DATA SHEET '!B79),"")</f>
        <v/>
      </c>
      <c s="229" t="str">
        <f>IFERROR(IF('STUDENT DATA SHEET '!C79="","",'STUDENT DATA SHEET '!C79),"")</f>
        <v/>
      </c>
      <c s="229" t="str">
        <f>IFERROR(IF('STUDENT DATA SHEET '!D79="","",'STUDENT DATA SHEET '!D79),"")</f>
        <v/>
      </c>
      <c s="250" t="str">
        <f>IFERROR(IF('STUDENT DATA SHEET '!E79="","",'STUDENT DATA SHEET '!E79),"")</f>
        <v/>
      </c>
      <c s="251" t="str">
        <f>IFERROR(IF('STUDENT DATA SHEET '!F79="","",'STUDENT DATA SHEET '!F79),"")</f>
        <v/>
      </c>
      <c s="229" t="str">
        <f>IFERROR(IF('STUDENT DATA SHEET '!G79="","",'STUDENT DATA SHEET '!G79),"")</f>
        <v/>
      </c>
      <c s="229" t="str">
        <f>IFERROR(IF('STUDENT DATA SHEET '!H79="","",'STUDENT DATA SHEET '!H79),"")</f>
        <v/>
      </c>
      <c s="229" t="str">
        <f>IFERROR(UPPER(IF('STUDENT DATA SHEET '!I79="","",'STUDENT DATA SHEET '!I79)),"")</f>
        <v/>
      </c>
      <c s="229" t="str">
        <f>IFERROR(IF('STUDENT DATA SHEET '!J79="","",'STUDENT DATA SHEET '!J79),"")</f>
        <v/>
      </c>
      <c s="229" t="str">
        <f>IFERROR(IF('STUDENT DATA SHEET '!K79="","",'STUDENT DATA SHEET '!K79),"")</f>
        <v/>
      </c>
      <c s="229"/>
      <c s="102"/>
      <c s="102"/>
      <c s="102"/>
      <c s="102"/>
      <c s="102"/>
      <c s="102"/>
      <c s="102"/>
      <c s="102"/>
      <c s="102"/>
      <c s="102"/>
      <c s="102"/>
      <c s="102"/>
      <c s="102"/>
      <c s="102"/>
      <c s="102"/>
      <c s="102"/>
      <c s="102"/>
      <c s="102"/>
      <c s="102"/>
      <c s="102"/>
      <c s="102"/>
      <c s="102"/>
      <c s="102"/>
      <c s="102"/>
      <c s="102"/>
      <c s="102"/>
      <c s="102"/>
      <c s="102"/>
      <c s="102"/>
      <c s="102"/>
      <c s="102"/>
      <c s="102"/>
      <c s="89" t="str">
        <f>IF(B78="","",_xlfn.AGGREGATE(3,5,$B$6:B78))</f>
        <v/>
      </c>
      <c s="209"/>
      <c s="209"/>
      <c s="102"/>
      <c s="102"/>
      <c s="102"/>
      <c s="102"/>
      <c s="102"/>
      <c s="102"/>
      <c s="102"/>
      <c s="102"/>
      <c s="102"/>
      <c s="102"/>
      <c s="102"/>
      <c s="102"/>
      <c s="102"/>
      <c s="102"/>
      <c s="102"/>
      <c s="102"/>
      <c s="102"/>
      <c s="102"/>
      <c s="102"/>
      <c s="102"/>
      <c s="102"/>
      <c s="102"/>
      <c s="334"/>
      <c s="334"/>
      <c s="252" t="str">
        <f t="shared" si="27"/>
        <v/>
      </c>
      <c s="252" t="str">
        <f>IF($I78="","",'JAN 25'!$BZ78)</f>
        <v/>
      </c>
      <c s="253" t="str">
        <f t="shared" si="28"/>
        <v/>
      </c>
      <c s="252" t="str">
        <f t="shared" si="29"/>
        <v/>
      </c>
      <c s="252" t="str">
        <f>IF($I78="","",'JAN 25'!$CC78)</f>
        <v/>
      </c>
      <c s="253" t="str">
        <f t="shared" si="30"/>
        <v/>
      </c>
      <c s="252" t="str">
        <f t="shared" si="31"/>
        <v/>
      </c>
      <c s="252" t="str">
        <f>IF($I78="","",'JAN 25'!$CF78)</f>
        <v/>
      </c>
      <c s="253" t="str">
        <f t="shared" si="32"/>
        <v/>
      </c>
      <c s="253"/>
      <c s="298"/>
      <c s="298"/>
      <c s="298"/>
      <c s="298"/>
      <c s="254" t="str">
        <f t="shared" si="33"/>
        <v/>
      </c>
      <c s="298"/>
      <c s="298"/>
      <c s="298"/>
      <c s="298"/>
      <c s="298"/>
      <c s="298"/>
      <c s="298"/>
      <c s="298"/>
    </row>
    <row r="79" spans="1:94" ht="15.75" customHeight="1">
      <c r="A79" s="249" t="str">
        <f>IF('STUDENT DATA SHEET '!A80="","",'STUDENT DATA SHEET '!A80)</f>
        <v/>
      </c>
      <c s="229" t="str">
        <f>IFERROR(IF('STUDENT DATA SHEET '!B80="","",'STUDENT DATA SHEET '!B80),"")</f>
        <v/>
      </c>
      <c s="229" t="str">
        <f>IFERROR(IF('STUDENT DATA SHEET '!C80="","",'STUDENT DATA SHEET '!C80),"")</f>
        <v/>
      </c>
      <c s="229" t="str">
        <f>IFERROR(IF('STUDENT DATA SHEET '!D80="","",'STUDENT DATA SHEET '!D80),"")</f>
        <v/>
      </c>
      <c s="250" t="str">
        <f>IFERROR(IF('STUDENT DATA SHEET '!E80="","",'STUDENT DATA SHEET '!E80),"")</f>
        <v/>
      </c>
      <c s="251" t="str">
        <f>IFERROR(IF('STUDENT DATA SHEET '!F80="","",'STUDENT DATA SHEET '!F80),"")</f>
        <v/>
      </c>
      <c s="229" t="str">
        <f>IFERROR(IF('STUDENT DATA SHEET '!G80="","",'STUDENT DATA SHEET '!G80),"")</f>
        <v/>
      </c>
      <c s="229" t="str">
        <f>IFERROR(IF('STUDENT DATA SHEET '!H80="","",'STUDENT DATA SHEET '!H80),"")</f>
        <v/>
      </c>
      <c s="229" t="str">
        <f>IFERROR(UPPER(IF('STUDENT DATA SHEET '!I80="","",'STUDENT DATA SHEET '!I80)),"")</f>
        <v/>
      </c>
      <c s="229" t="str">
        <f>IFERROR(IF('STUDENT DATA SHEET '!J80="","",'STUDENT DATA SHEET '!J80),"")</f>
        <v/>
      </c>
      <c s="229" t="str">
        <f>IFERROR(IF('STUDENT DATA SHEET '!K80="","",'STUDENT DATA SHEET '!K80),"")</f>
        <v/>
      </c>
      <c s="229"/>
      <c s="102"/>
      <c s="102"/>
      <c s="102"/>
      <c s="102"/>
      <c s="102"/>
      <c s="102"/>
      <c s="102"/>
      <c s="102"/>
      <c s="102"/>
      <c s="102"/>
      <c s="102"/>
      <c s="102"/>
      <c s="102"/>
      <c s="102"/>
      <c s="102"/>
      <c s="102"/>
      <c s="102"/>
      <c s="102"/>
      <c s="102"/>
      <c s="102"/>
      <c s="102"/>
      <c s="102"/>
      <c s="102"/>
      <c s="102"/>
      <c s="102"/>
      <c s="102"/>
      <c s="102"/>
      <c s="102"/>
      <c s="102"/>
      <c s="102"/>
      <c s="102"/>
      <c s="102"/>
      <c s="89" t="str">
        <f>IF(B79="","",_xlfn.AGGREGATE(3,5,$B$6:B79))</f>
        <v/>
      </c>
      <c s="209"/>
      <c s="209"/>
      <c s="102"/>
      <c s="102"/>
      <c s="102"/>
      <c s="102"/>
      <c s="102"/>
      <c s="102"/>
      <c s="102"/>
      <c s="102"/>
      <c s="102"/>
      <c s="102"/>
      <c s="102"/>
      <c s="102"/>
      <c s="102"/>
      <c s="102"/>
      <c s="102"/>
      <c s="102"/>
      <c s="102"/>
      <c s="102"/>
      <c s="102"/>
      <c s="102"/>
      <c s="102"/>
      <c s="102"/>
      <c s="334"/>
      <c s="334"/>
      <c s="252" t="str">
        <f t="shared" si="27"/>
        <v/>
      </c>
      <c s="252" t="str">
        <f>IF($I79="","",'JAN 25'!$BZ79)</f>
        <v/>
      </c>
      <c s="253" t="str">
        <f t="shared" si="28"/>
        <v/>
      </c>
      <c s="252" t="str">
        <f t="shared" si="29"/>
        <v/>
      </c>
      <c s="252" t="str">
        <f>IF($I79="","",'JAN 25'!$CC79)</f>
        <v/>
      </c>
      <c s="253" t="str">
        <f t="shared" si="30"/>
        <v/>
      </c>
      <c s="252" t="str">
        <f t="shared" si="31"/>
        <v/>
      </c>
      <c s="252" t="str">
        <f>IF($I79="","",'JAN 25'!$CF79)</f>
        <v/>
      </c>
      <c s="253" t="str">
        <f t="shared" si="32"/>
        <v/>
      </c>
      <c s="253"/>
      <c s="298"/>
      <c s="298"/>
      <c s="298"/>
      <c s="298"/>
      <c s="254" t="str">
        <f t="shared" si="33"/>
        <v/>
      </c>
      <c s="298"/>
      <c s="298"/>
      <c s="298"/>
      <c s="298"/>
      <c s="298"/>
      <c s="298"/>
      <c s="298"/>
      <c s="298"/>
    </row>
    <row r="80" spans="1:94" ht="15.75" customHeight="1">
      <c r="A80" s="249" t="str">
        <f>IF('STUDENT DATA SHEET '!A81="","",'STUDENT DATA SHEET '!A81)</f>
        <v/>
      </c>
      <c s="229" t="str">
        <f>IFERROR(IF('STUDENT DATA SHEET '!B81="","",'STUDENT DATA SHEET '!B81),"")</f>
        <v/>
      </c>
      <c s="229" t="str">
        <f>IFERROR(IF('STUDENT DATA SHEET '!C81="","",'STUDENT DATA SHEET '!C81),"")</f>
        <v/>
      </c>
      <c s="229" t="str">
        <f>IFERROR(IF('STUDENT DATA SHEET '!D81="","",'STUDENT DATA SHEET '!D81),"")</f>
        <v/>
      </c>
      <c s="250" t="str">
        <f>IFERROR(IF('STUDENT DATA SHEET '!E81="","",'STUDENT DATA SHEET '!E81),"")</f>
        <v/>
      </c>
      <c s="251" t="str">
        <f>IFERROR(IF('STUDENT DATA SHEET '!F81="","",'STUDENT DATA SHEET '!F81),"")</f>
        <v/>
      </c>
      <c s="229" t="str">
        <f>IFERROR(IF('STUDENT DATA SHEET '!G81="","",'STUDENT DATA SHEET '!G81),"")</f>
        <v/>
      </c>
      <c s="229" t="str">
        <f>IFERROR(IF('STUDENT DATA SHEET '!H81="","",'STUDENT DATA SHEET '!H81),"")</f>
        <v/>
      </c>
      <c s="229" t="str">
        <f>IFERROR(UPPER(IF('STUDENT DATA SHEET '!I81="","",'STUDENT DATA SHEET '!I81)),"")</f>
        <v/>
      </c>
      <c s="229" t="str">
        <f>IFERROR(IF('STUDENT DATA SHEET '!J81="","",'STUDENT DATA SHEET '!J81),"")</f>
        <v/>
      </c>
      <c s="229" t="str">
        <f>IFERROR(IF('STUDENT DATA SHEET '!K81="","",'STUDENT DATA SHEET '!K81),"")</f>
        <v/>
      </c>
      <c s="229"/>
      <c s="102"/>
      <c s="102"/>
      <c s="102"/>
      <c s="102"/>
      <c s="102"/>
      <c s="102"/>
      <c s="102"/>
      <c s="102"/>
      <c s="102"/>
      <c s="102"/>
      <c s="102"/>
      <c s="102"/>
      <c s="102"/>
      <c s="102"/>
      <c s="102"/>
      <c s="102"/>
      <c s="102"/>
      <c s="102"/>
      <c s="102"/>
      <c s="102"/>
      <c s="102"/>
      <c s="102"/>
      <c s="102"/>
      <c s="102"/>
      <c s="102"/>
      <c s="102"/>
      <c s="102"/>
      <c s="102"/>
      <c s="102"/>
      <c s="102"/>
      <c s="102"/>
      <c s="102"/>
      <c s="89" t="str">
        <f>IF(B80="","",_xlfn.AGGREGATE(3,5,$B$6:B80))</f>
        <v/>
      </c>
      <c s="209"/>
      <c s="209"/>
      <c s="102"/>
      <c s="102"/>
      <c s="102"/>
      <c s="102"/>
      <c s="102"/>
      <c s="102"/>
      <c s="102"/>
      <c s="102"/>
      <c s="102"/>
      <c s="102"/>
      <c s="102"/>
      <c s="102"/>
      <c s="102"/>
      <c s="102"/>
      <c s="102"/>
      <c s="102"/>
      <c s="102"/>
      <c s="102"/>
      <c s="102"/>
      <c s="102"/>
      <c s="102"/>
      <c s="102"/>
      <c s="334"/>
      <c s="334"/>
      <c s="252" t="str">
        <f t="shared" si="27"/>
        <v/>
      </c>
      <c s="252" t="str">
        <f>IF($I80="","",'JAN 25'!$BZ80)</f>
        <v/>
      </c>
      <c s="253" t="str">
        <f t="shared" si="28"/>
        <v/>
      </c>
      <c s="252" t="str">
        <f t="shared" si="29"/>
        <v/>
      </c>
      <c s="252" t="str">
        <f>IF($I80="","",'JAN 25'!$CC80)</f>
        <v/>
      </c>
      <c s="253" t="str">
        <f t="shared" si="30"/>
        <v/>
      </c>
      <c s="252" t="str">
        <f t="shared" si="31"/>
        <v/>
      </c>
      <c s="252" t="str">
        <f>IF($I80="","",'JAN 25'!$CF80)</f>
        <v/>
      </c>
      <c s="253" t="str">
        <f t="shared" si="32"/>
        <v/>
      </c>
      <c s="253"/>
      <c s="298"/>
      <c s="298"/>
      <c s="298"/>
      <c s="298"/>
      <c s="254" t="str">
        <f t="shared" si="33"/>
        <v/>
      </c>
      <c s="298"/>
      <c s="298"/>
      <c s="298"/>
      <c s="298"/>
      <c s="298"/>
      <c s="298"/>
      <c s="298"/>
      <c s="298"/>
    </row>
    <row r="81" spans="1:94" ht="15.75" customHeight="1">
      <c r="A81" s="249" t="str">
        <f>IF('STUDENT DATA SHEET '!A82="","",'STUDENT DATA SHEET '!A82)</f>
        <v/>
      </c>
      <c s="229" t="str">
        <f>IFERROR(IF('STUDENT DATA SHEET '!B82="","",'STUDENT DATA SHEET '!B82),"")</f>
        <v/>
      </c>
      <c s="229" t="str">
        <f>IFERROR(IF('STUDENT DATA SHEET '!C82="","",'STUDENT DATA SHEET '!C82),"")</f>
        <v/>
      </c>
      <c s="229" t="str">
        <f>IFERROR(IF('STUDENT DATA SHEET '!D82="","",'STUDENT DATA SHEET '!D82),"")</f>
        <v/>
      </c>
      <c s="250" t="str">
        <f>IFERROR(IF('STUDENT DATA SHEET '!E82="","",'STUDENT DATA SHEET '!E82),"")</f>
        <v/>
      </c>
      <c s="251" t="str">
        <f>IFERROR(IF('STUDENT DATA SHEET '!F82="","",'STUDENT DATA SHEET '!F82),"")</f>
        <v/>
      </c>
      <c s="229" t="str">
        <f>IFERROR(IF('STUDENT DATA SHEET '!G82="","",'STUDENT DATA SHEET '!G82),"")</f>
        <v/>
      </c>
      <c s="229" t="str">
        <f>IFERROR(IF('STUDENT DATA SHEET '!H82="","",'STUDENT DATA SHEET '!H82),"")</f>
        <v/>
      </c>
      <c s="229" t="str">
        <f>IFERROR(UPPER(IF('STUDENT DATA SHEET '!I82="","",'STUDENT DATA SHEET '!I82)),"")</f>
        <v/>
      </c>
      <c s="229" t="str">
        <f>IFERROR(IF('STUDENT DATA SHEET '!J82="","",'STUDENT DATA SHEET '!J82),"")</f>
        <v/>
      </c>
      <c s="229" t="str">
        <f>IFERROR(IF('STUDENT DATA SHEET '!K82="","",'STUDENT DATA SHEET '!K82),"")</f>
        <v/>
      </c>
      <c s="229"/>
      <c s="102"/>
      <c s="102"/>
      <c s="102"/>
      <c s="102"/>
      <c s="102"/>
      <c s="102"/>
      <c s="102"/>
      <c s="102"/>
      <c s="102"/>
      <c s="102"/>
      <c s="102"/>
      <c s="102"/>
      <c s="102"/>
      <c s="102"/>
      <c s="102"/>
      <c s="102"/>
      <c s="102"/>
      <c s="102"/>
      <c s="102"/>
      <c s="102"/>
      <c s="102"/>
      <c s="102"/>
      <c s="102"/>
      <c s="102"/>
      <c s="102"/>
      <c s="102"/>
      <c s="102"/>
      <c s="102"/>
      <c s="102"/>
      <c s="102"/>
      <c s="102"/>
      <c s="102"/>
      <c s="89" t="str">
        <f>IF(B81="","",_xlfn.AGGREGATE(3,5,$B$6:B81))</f>
        <v/>
      </c>
      <c s="209"/>
      <c s="209"/>
      <c s="102"/>
      <c s="102"/>
      <c s="102"/>
      <c s="102"/>
      <c s="102"/>
      <c s="102"/>
      <c s="102"/>
      <c s="102"/>
      <c s="102"/>
      <c s="102"/>
      <c s="102"/>
      <c s="102"/>
      <c s="102"/>
      <c s="102"/>
      <c s="102"/>
      <c s="102"/>
      <c s="102"/>
      <c s="102"/>
      <c s="102"/>
      <c s="102"/>
      <c s="102"/>
      <c s="102"/>
      <c s="334"/>
      <c s="334"/>
      <c s="252" t="str">
        <f t="shared" si="27"/>
        <v/>
      </c>
      <c s="252" t="str">
        <f>IF($I81="","",'JAN 25'!$BZ81)</f>
        <v/>
      </c>
      <c s="253" t="str">
        <f t="shared" si="28"/>
        <v/>
      </c>
      <c s="252" t="str">
        <f t="shared" si="29"/>
        <v/>
      </c>
      <c s="252" t="str">
        <f>IF($I81="","",'JAN 25'!$CC81)</f>
        <v/>
      </c>
      <c s="253" t="str">
        <f t="shared" si="30"/>
        <v/>
      </c>
      <c s="252" t="str">
        <f t="shared" si="31"/>
        <v/>
      </c>
      <c s="252" t="str">
        <f>IF($I81="","",'JAN 25'!$CF81)</f>
        <v/>
      </c>
      <c s="253" t="str">
        <f t="shared" si="32"/>
        <v/>
      </c>
      <c s="253"/>
      <c s="298"/>
      <c s="298"/>
      <c s="298"/>
      <c s="298"/>
      <c s="254" t="str">
        <f t="shared" si="33"/>
        <v/>
      </c>
      <c s="298"/>
      <c s="298"/>
      <c s="298"/>
      <c s="298"/>
      <c s="298"/>
      <c s="298"/>
      <c s="298"/>
      <c s="298"/>
    </row>
    <row r="82" spans="1:94" ht="15.75" customHeight="1">
      <c r="A82" s="249" t="str">
        <f>IF('STUDENT DATA SHEET '!A83="","",'STUDENT DATA SHEET '!A83)</f>
        <v/>
      </c>
      <c s="229" t="str">
        <f>IFERROR(IF('STUDENT DATA SHEET '!B83="","",'STUDENT DATA SHEET '!B83),"")</f>
        <v/>
      </c>
      <c s="229" t="str">
        <f>IFERROR(IF('STUDENT DATA SHEET '!C83="","",'STUDENT DATA SHEET '!C83),"")</f>
        <v/>
      </c>
      <c s="229" t="str">
        <f>IFERROR(IF('STUDENT DATA SHEET '!D83="","",'STUDENT DATA SHEET '!D83),"")</f>
        <v/>
      </c>
      <c s="250" t="str">
        <f>IFERROR(IF('STUDENT DATA SHEET '!E83="","",'STUDENT DATA SHEET '!E83),"")</f>
        <v/>
      </c>
      <c s="251" t="str">
        <f>IFERROR(IF('STUDENT DATA SHEET '!F83="","",'STUDENT DATA SHEET '!F83),"")</f>
        <v/>
      </c>
      <c s="229" t="str">
        <f>IFERROR(IF('STUDENT DATA SHEET '!G83="","",'STUDENT DATA SHEET '!G83),"")</f>
        <v/>
      </c>
      <c s="229" t="str">
        <f>IFERROR(IF('STUDENT DATA SHEET '!H83="","",'STUDENT DATA SHEET '!H83),"")</f>
        <v/>
      </c>
      <c s="229" t="str">
        <f>IFERROR(UPPER(IF('STUDENT DATA SHEET '!I83="","",'STUDENT DATA SHEET '!I83)),"")</f>
        <v/>
      </c>
      <c s="229" t="str">
        <f>IFERROR(IF('STUDENT DATA SHEET '!J83="","",'STUDENT DATA SHEET '!J83),"")</f>
        <v/>
      </c>
      <c s="229" t="str">
        <f>IFERROR(IF('STUDENT DATA SHEET '!K83="","",'STUDENT DATA SHEET '!K83),"")</f>
        <v/>
      </c>
      <c s="229"/>
      <c s="102"/>
      <c s="102"/>
      <c s="102"/>
      <c s="102"/>
      <c s="102"/>
      <c s="102"/>
      <c s="102"/>
      <c s="102"/>
      <c s="102"/>
      <c s="102"/>
      <c s="102"/>
      <c s="102"/>
      <c s="102"/>
      <c s="102"/>
      <c s="102"/>
      <c s="102"/>
      <c s="102"/>
      <c s="102"/>
      <c s="102"/>
      <c s="102"/>
      <c s="102"/>
      <c s="102"/>
      <c s="102"/>
      <c s="102"/>
      <c s="102"/>
      <c s="102"/>
      <c s="102"/>
      <c s="102"/>
      <c s="102"/>
      <c s="102"/>
      <c s="102"/>
      <c s="102"/>
      <c s="89" t="str">
        <f>IF(B82="","",_xlfn.AGGREGATE(3,5,$B$6:B82))</f>
        <v/>
      </c>
      <c s="209"/>
      <c s="209"/>
      <c s="102"/>
      <c s="102"/>
      <c s="102"/>
      <c s="102"/>
      <c s="102"/>
      <c s="102"/>
      <c s="102"/>
      <c s="102"/>
      <c s="102"/>
      <c s="102"/>
      <c s="102"/>
      <c s="102"/>
      <c s="102"/>
      <c s="102"/>
      <c s="102"/>
      <c s="102"/>
      <c s="102"/>
      <c s="102"/>
      <c s="102"/>
      <c s="102"/>
      <c s="102"/>
      <c s="102"/>
      <c s="334"/>
      <c s="334"/>
      <c s="252" t="str">
        <f t="shared" si="27"/>
        <v/>
      </c>
      <c s="252" t="str">
        <f>IF($I82="","",'JAN 25'!$BZ82)</f>
        <v/>
      </c>
      <c s="253" t="str">
        <f t="shared" si="28"/>
        <v/>
      </c>
      <c s="252" t="str">
        <f t="shared" si="29"/>
        <v/>
      </c>
      <c s="252" t="str">
        <f>IF($I82="","",'JAN 25'!$CC82)</f>
        <v/>
      </c>
      <c s="253" t="str">
        <f t="shared" si="30"/>
        <v/>
      </c>
      <c s="252" t="str">
        <f t="shared" si="31"/>
        <v/>
      </c>
      <c s="252" t="str">
        <f>IF($I82="","",'JAN 25'!$CF82)</f>
        <v/>
      </c>
      <c s="253" t="str">
        <f t="shared" si="32"/>
        <v/>
      </c>
      <c s="253"/>
      <c s="298"/>
      <c s="298"/>
      <c s="298"/>
      <c s="298"/>
      <c s="254" t="str">
        <f t="shared" si="33"/>
        <v/>
      </c>
      <c s="298"/>
      <c s="298"/>
      <c s="298"/>
      <c s="298"/>
      <c s="298"/>
      <c s="298"/>
      <c s="298"/>
      <c s="298"/>
    </row>
    <row r="83" spans="1:94" ht="15.75" customHeight="1">
      <c r="A83" s="249" t="str">
        <f>IF('STUDENT DATA SHEET '!A84="","",'STUDENT DATA SHEET '!A84)</f>
        <v/>
      </c>
      <c s="229" t="str">
        <f>IFERROR(IF('STUDENT DATA SHEET '!B84="","",'STUDENT DATA SHEET '!B84),"")</f>
        <v/>
      </c>
      <c s="229" t="str">
        <f>IFERROR(IF('STUDENT DATA SHEET '!C84="","",'STUDENT DATA SHEET '!C84),"")</f>
        <v/>
      </c>
      <c s="229" t="str">
        <f>IFERROR(IF('STUDENT DATA SHEET '!D84="","",'STUDENT DATA SHEET '!D84),"")</f>
        <v/>
      </c>
      <c s="250" t="str">
        <f>IFERROR(IF('STUDENT DATA SHEET '!E84="","",'STUDENT DATA SHEET '!E84),"")</f>
        <v/>
      </c>
      <c s="251" t="str">
        <f>IFERROR(IF('STUDENT DATA SHEET '!F84="","",'STUDENT DATA SHEET '!F84),"")</f>
        <v/>
      </c>
      <c s="229" t="str">
        <f>IFERROR(IF('STUDENT DATA SHEET '!G84="","",'STUDENT DATA SHEET '!G84),"")</f>
        <v/>
      </c>
      <c s="229" t="str">
        <f>IFERROR(IF('STUDENT DATA SHEET '!H84="","",'STUDENT DATA SHEET '!H84),"")</f>
        <v/>
      </c>
      <c s="229" t="str">
        <f>IFERROR(UPPER(IF('STUDENT DATA SHEET '!I84="","",'STUDENT DATA SHEET '!I84)),"")</f>
        <v/>
      </c>
      <c s="229" t="str">
        <f>IFERROR(IF('STUDENT DATA SHEET '!J84="","",'STUDENT DATA SHEET '!J84),"")</f>
        <v/>
      </c>
      <c s="229" t="str">
        <f>IFERROR(IF('STUDENT DATA SHEET '!K84="","",'STUDENT DATA SHEET '!K84),"")</f>
        <v/>
      </c>
      <c s="229"/>
      <c s="102"/>
      <c s="102"/>
      <c s="102"/>
      <c s="102"/>
      <c s="102"/>
      <c s="102"/>
      <c s="102"/>
      <c s="102"/>
      <c s="102"/>
      <c s="102"/>
      <c s="102"/>
      <c s="102"/>
      <c s="102"/>
      <c s="102"/>
      <c s="102"/>
      <c s="102"/>
      <c s="102"/>
      <c s="102"/>
      <c s="102"/>
      <c s="102"/>
      <c s="102"/>
      <c s="102"/>
      <c s="102"/>
      <c s="102"/>
      <c s="102"/>
      <c s="102"/>
      <c s="102"/>
      <c s="102"/>
      <c s="102"/>
      <c s="102"/>
      <c s="102"/>
      <c s="102"/>
      <c s="89" t="str">
        <f>IF(B83="","",_xlfn.AGGREGATE(3,5,$B$6:B83))</f>
        <v/>
      </c>
      <c s="209"/>
      <c s="209"/>
      <c s="102"/>
      <c s="102"/>
      <c s="102"/>
      <c s="102"/>
      <c s="102"/>
      <c s="102"/>
      <c s="102"/>
      <c s="102"/>
      <c s="102"/>
      <c s="102"/>
      <c s="102"/>
      <c s="102"/>
      <c s="102"/>
      <c s="102"/>
      <c s="102"/>
      <c s="102"/>
      <c s="102"/>
      <c s="102"/>
      <c s="102"/>
      <c s="102"/>
      <c s="102"/>
      <c s="102"/>
      <c s="334"/>
      <c s="334"/>
      <c s="252" t="str">
        <f t="shared" si="27"/>
        <v/>
      </c>
      <c s="252" t="str">
        <f>IF($I83="","",'JAN 25'!$BZ83)</f>
        <v/>
      </c>
      <c s="253" t="str">
        <f t="shared" si="28"/>
        <v/>
      </c>
      <c s="252" t="str">
        <f t="shared" si="29"/>
        <v/>
      </c>
      <c s="252" t="str">
        <f>IF($I83="","",'JAN 25'!$CC83)</f>
        <v/>
      </c>
      <c s="253" t="str">
        <f t="shared" si="30"/>
        <v/>
      </c>
      <c s="252" t="str">
        <f t="shared" si="31"/>
        <v/>
      </c>
      <c s="252" t="str">
        <f>IF($I83="","",'JAN 25'!$CF83)</f>
        <v/>
      </c>
      <c s="253" t="str">
        <f t="shared" si="32"/>
        <v/>
      </c>
      <c s="253"/>
      <c s="298"/>
      <c s="298"/>
      <c s="298"/>
      <c s="298"/>
      <c s="254" t="str">
        <f t="shared" si="33"/>
        <v/>
      </c>
      <c s="298"/>
      <c s="298"/>
      <c s="298"/>
      <c s="298"/>
      <c s="298"/>
      <c s="298"/>
      <c s="298"/>
      <c s="298"/>
    </row>
    <row r="84" spans="1:94" ht="15.75" customHeight="1">
      <c r="A84" s="249" t="str">
        <f>IF('STUDENT DATA SHEET '!A85="","",'STUDENT DATA SHEET '!A85)</f>
        <v/>
      </c>
      <c s="229" t="str">
        <f>IFERROR(IF('STUDENT DATA SHEET '!B85="","",'STUDENT DATA SHEET '!B85),"")</f>
        <v/>
      </c>
      <c s="229" t="str">
        <f>IFERROR(IF('STUDENT DATA SHEET '!C85="","",'STUDENT DATA SHEET '!C85),"")</f>
        <v/>
      </c>
      <c s="229" t="str">
        <f>IFERROR(IF('STUDENT DATA SHEET '!D85="","",'STUDENT DATA SHEET '!D85),"")</f>
        <v/>
      </c>
      <c s="250" t="str">
        <f>IFERROR(IF('STUDENT DATA SHEET '!E85="","",'STUDENT DATA SHEET '!E85),"")</f>
        <v/>
      </c>
      <c s="251" t="str">
        <f>IFERROR(IF('STUDENT DATA SHEET '!F85="","",'STUDENT DATA SHEET '!F85),"")</f>
        <v/>
      </c>
      <c s="229" t="str">
        <f>IFERROR(IF('STUDENT DATA SHEET '!G85="","",'STUDENT DATA SHEET '!G85),"")</f>
        <v/>
      </c>
      <c s="229" t="str">
        <f>IFERROR(IF('STUDENT DATA SHEET '!H85="","",'STUDENT DATA SHEET '!H85),"")</f>
        <v/>
      </c>
      <c s="229" t="str">
        <f>IFERROR(UPPER(IF('STUDENT DATA SHEET '!I85="","",'STUDENT DATA SHEET '!I85)),"")</f>
        <v/>
      </c>
      <c s="229" t="str">
        <f>IFERROR(IF('STUDENT DATA SHEET '!J85="","",'STUDENT DATA SHEET '!J85),"")</f>
        <v/>
      </c>
      <c s="229" t="str">
        <f>IFERROR(IF('STUDENT DATA SHEET '!K85="","",'STUDENT DATA SHEET '!K85),"")</f>
        <v/>
      </c>
      <c s="229"/>
      <c s="102"/>
      <c s="102"/>
      <c s="102"/>
      <c s="102"/>
      <c s="102"/>
      <c s="102"/>
      <c s="102"/>
      <c s="102"/>
      <c s="102"/>
      <c s="102"/>
      <c s="102"/>
      <c s="102"/>
      <c s="102"/>
      <c s="102"/>
      <c s="102"/>
      <c s="102"/>
      <c s="102"/>
      <c s="102"/>
      <c s="102"/>
      <c s="102"/>
      <c s="102"/>
      <c s="102"/>
      <c s="102"/>
      <c s="102"/>
      <c s="102"/>
      <c s="102"/>
      <c s="102"/>
      <c s="102"/>
      <c s="102"/>
      <c s="102"/>
      <c s="102"/>
      <c s="102"/>
      <c s="89" t="str">
        <f>IF(B84="","",_xlfn.AGGREGATE(3,5,$B$6:B84))</f>
        <v/>
      </c>
      <c s="209"/>
      <c s="209"/>
      <c s="102"/>
      <c s="102"/>
      <c s="102"/>
      <c s="102"/>
      <c s="102"/>
      <c s="102"/>
      <c s="102"/>
      <c s="102"/>
      <c s="102"/>
      <c s="102"/>
      <c s="102"/>
      <c s="102"/>
      <c s="102"/>
      <c s="102"/>
      <c s="102"/>
      <c s="102"/>
      <c s="102"/>
      <c s="102"/>
      <c s="102"/>
      <c s="102"/>
      <c s="102"/>
      <c s="102"/>
      <c s="334"/>
      <c s="334"/>
      <c s="252" t="str">
        <f t="shared" si="27"/>
        <v/>
      </c>
      <c s="252" t="str">
        <f>IF($I84="","",'JAN 25'!$BZ84)</f>
        <v/>
      </c>
      <c s="253" t="str">
        <f t="shared" si="28"/>
        <v/>
      </c>
      <c s="252" t="str">
        <f t="shared" si="29"/>
        <v/>
      </c>
      <c s="252" t="str">
        <f>IF($I84="","",'JAN 25'!$CC84)</f>
        <v/>
      </c>
      <c s="253" t="str">
        <f t="shared" si="30"/>
        <v/>
      </c>
      <c s="252" t="str">
        <f t="shared" si="31"/>
        <v/>
      </c>
      <c s="252" t="str">
        <f>IF($I84="","",'JAN 25'!$CF84)</f>
        <v/>
      </c>
      <c s="253" t="str">
        <f t="shared" si="32"/>
        <v/>
      </c>
      <c s="253"/>
      <c s="298"/>
      <c s="298"/>
      <c s="298"/>
      <c s="298"/>
      <c s="254" t="str">
        <f t="shared" si="33"/>
        <v/>
      </c>
      <c s="298"/>
      <c s="298"/>
      <c s="298"/>
      <c s="298"/>
      <c s="298"/>
      <c s="298"/>
      <c s="298"/>
      <c s="298"/>
    </row>
    <row r="85" spans="1:94" ht="15.75" customHeight="1">
      <c r="A85" s="249" t="str">
        <f>IF('STUDENT DATA SHEET '!A86="","",'STUDENT DATA SHEET '!A86)</f>
        <v/>
      </c>
      <c s="229" t="str">
        <f>IFERROR(IF('STUDENT DATA SHEET '!B86="","",'STUDENT DATA SHEET '!B86),"")</f>
        <v/>
      </c>
      <c s="229" t="str">
        <f>IFERROR(IF('STUDENT DATA SHEET '!C86="","",'STUDENT DATA SHEET '!C86),"")</f>
        <v/>
      </c>
      <c s="229" t="str">
        <f>IFERROR(IF('STUDENT DATA SHEET '!D86="","",'STUDENT DATA SHEET '!D86),"")</f>
        <v/>
      </c>
      <c s="250" t="str">
        <f>IFERROR(IF('STUDENT DATA SHEET '!E86="","",'STUDENT DATA SHEET '!E86),"")</f>
        <v/>
      </c>
      <c s="251" t="str">
        <f>IFERROR(IF('STUDENT DATA SHEET '!F86="","",'STUDENT DATA SHEET '!F86),"")</f>
        <v/>
      </c>
      <c s="229" t="str">
        <f>IFERROR(IF('STUDENT DATA SHEET '!G86="","",'STUDENT DATA SHEET '!G86),"")</f>
        <v/>
      </c>
      <c s="229" t="str">
        <f>IFERROR(IF('STUDENT DATA SHEET '!H86="","",'STUDENT DATA SHEET '!H86),"")</f>
        <v/>
      </c>
      <c s="229" t="str">
        <f>IFERROR(UPPER(IF('STUDENT DATA SHEET '!I86="","",'STUDENT DATA SHEET '!I86)),"")</f>
        <v/>
      </c>
      <c s="229" t="str">
        <f>IFERROR(IF('STUDENT DATA SHEET '!J86="","",'STUDENT DATA SHEET '!J86),"")</f>
        <v/>
      </c>
      <c s="229" t="str">
        <f>IFERROR(IF('STUDENT DATA SHEET '!K86="","",'STUDENT DATA SHEET '!K86),"")</f>
        <v/>
      </c>
      <c s="229"/>
      <c s="102"/>
      <c s="102"/>
      <c s="102"/>
      <c s="102"/>
      <c s="102"/>
      <c s="102"/>
      <c s="102"/>
      <c s="102"/>
      <c s="102"/>
      <c s="102"/>
      <c s="102"/>
      <c s="102"/>
      <c s="102"/>
      <c s="102"/>
      <c s="102"/>
      <c s="102"/>
      <c s="102"/>
      <c s="102"/>
      <c s="102"/>
      <c s="102"/>
      <c s="102"/>
      <c s="102"/>
      <c s="102"/>
      <c s="102"/>
      <c s="102"/>
      <c s="102"/>
      <c s="102"/>
      <c s="102"/>
      <c s="102"/>
      <c s="102"/>
      <c s="102"/>
      <c s="102"/>
      <c s="89" t="str">
        <f>IF(B85="","",_xlfn.AGGREGATE(3,5,$B$6:B85))</f>
        <v/>
      </c>
      <c s="209"/>
      <c s="209"/>
      <c s="102"/>
      <c s="102"/>
      <c s="102"/>
      <c s="102"/>
      <c s="102"/>
      <c s="102"/>
      <c s="102"/>
      <c s="102"/>
      <c s="102"/>
      <c s="102"/>
      <c s="102"/>
      <c s="102"/>
      <c s="102"/>
      <c s="102"/>
      <c s="102"/>
      <c s="102"/>
      <c s="102"/>
      <c s="102"/>
      <c s="102"/>
      <c s="102"/>
      <c s="102"/>
      <c s="102"/>
      <c s="334"/>
      <c s="334"/>
      <c s="252" t="str">
        <f t="shared" si="27"/>
        <v/>
      </c>
      <c s="252" t="str">
        <f>IF($I85="","",'JAN 25'!$BZ85)</f>
        <v/>
      </c>
      <c s="253" t="str">
        <f t="shared" si="28"/>
        <v/>
      </c>
      <c s="252" t="str">
        <f t="shared" si="29"/>
        <v/>
      </c>
      <c s="252" t="str">
        <f>IF($I85="","",'JAN 25'!$CC85)</f>
        <v/>
      </c>
      <c s="253" t="str">
        <f t="shared" si="30"/>
        <v/>
      </c>
      <c s="252" t="str">
        <f t="shared" si="31"/>
        <v/>
      </c>
      <c s="252" t="str">
        <f>IF($I85="","",'JAN 25'!$CF85)</f>
        <v/>
      </c>
      <c s="253" t="str">
        <f t="shared" si="32"/>
        <v/>
      </c>
      <c s="253"/>
      <c s="298"/>
      <c s="298"/>
      <c s="298"/>
      <c s="298"/>
      <c s="254" t="str">
        <f t="shared" si="33"/>
        <v/>
      </c>
      <c s="298"/>
      <c s="298"/>
      <c s="298"/>
      <c s="298"/>
      <c s="298"/>
      <c s="298"/>
      <c s="298"/>
      <c s="298"/>
    </row>
    <row r="86" spans="1:94" ht="15.75" customHeight="1">
      <c r="A86" s="249" t="str">
        <f>IF('STUDENT DATA SHEET '!A87="","",'STUDENT DATA SHEET '!A87)</f>
        <v/>
      </c>
      <c s="229" t="str">
        <f>IFERROR(IF('STUDENT DATA SHEET '!B87="","",'STUDENT DATA SHEET '!B87),"")</f>
        <v/>
      </c>
      <c s="229" t="str">
        <f>IFERROR(IF('STUDENT DATA SHEET '!C87="","",'STUDENT DATA SHEET '!C87),"")</f>
        <v/>
      </c>
      <c s="229" t="str">
        <f>IFERROR(IF('STUDENT DATA SHEET '!D87="","",'STUDENT DATA SHEET '!D87),"")</f>
        <v/>
      </c>
      <c s="250" t="str">
        <f>IFERROR(IF('STUDENT DATA SHEET '!E87="","",'STUDENT DATA SHEET '!E87),"")</f>
        <v/>
      </c>
      <c s="251" t="str">
        <f>IFERROR(IF('STUDENT DATA SHEET '!F87="","",'STUDENT DATA SHEET '!F87),"")</f>
        <v/>
      </c>
      <c s="229" t="str">
        <f>IFERROR(IF('STUDENT DATA SHEET '!G87="","",'STUDENT DATA SHEET '!G87),"")</f>
        <v/>
      </c>
      <c s="229" t="str">
        <f>IFERROR(IF('STUDENT DATA SHEET '!H87="","",'STUDENT DATA SHEET '!H87),"")</f>
        <v/>
      </c>
      <c s="229" t="str">
        <f>IFERROR(UPPER(IF('STUDENT DATA SHEET '!I87="","",'STUDENT DATA SHEET '!I87)),"")</f>
        <v/>
      </c>
      <c s="229" t="str">
        <f>IFERROR(IF('STUDENT DATA SHEET '!J87="","",'STUDENT DATA SHEET '!J87),"")</f>
        <v/>
      </c>
      <c s="229" t="str">
        <f>IFERROR(IF('STUDENT DATA SHEET '!K87="","",'STUDENT DATA SHEET '!K87),"")</f>
        <v/>
      </c>
      <c s="229"/>
      <c s="102"/>
      <c s="102"/>
      <c s="102"/>
      <c s="102"/>
      <c s="102"/>
      <c s="102"/>
      <c s="102"/>
      <c s="102"/>
      <c s="102"/>
      <c s="102"/>
      <c s="102"/>
      <c s="102"/>
      <c s="102"/>
      <c s="102"/>
      <c s="102"/>
      <c s="102"/>
      <c s="102"/>
      <c s="102"/>
      <c s="102"/>
      <c s="102"/>
      <c s="102"/>
      <c s="102"/>
      <c s="102"/>
      <c s="102"/>
      <c s="102"/>
      <c s="102"/>
      <c s="102"/>
      <c s="102"/>
      <c s="102"/>
      <c s="102"/>
      <c s="102"/>
      <c s="102"/>
      <c s="89" t="str">
        <f>IF(B86="","",_xlfn.AGGREGATE(3,5,$B$6:B86))</f>
        <v/>
      </c>
      <c s="209"/>
      <c s="209"/>
      <c s="102"/>
      <c s="102"/>
      <c s="102"/>
      <c s="102"/>
      <c s="102"/>
      <c s="102"/>
      <c s="102"/>
      <c s="102"/>
      <c s="102"/>
      <c s="102"/>
      <c s="102"/>
      <c s="102"/>
      <c s="102"/>
      <c s="102"/>
      <c s="102"/>
      <c s="102"/>
      <c s="102"/>
      <c s="102"/>
      <c s="102"/>
      <c s="102"/>
      <c s="102"/>
      <c s="102"/>
      <c s="334"/>
      <c s="334"/>
      <c s="252" t="str">
        <f t="shared" si="27"/>
        <v/>
      </c>
      <c s="252" t="str">
        <f>IF($I86="","",'JAN 25'!$BZ86)</f>
        <v/>
      </c>
      <c s="253" t="str">
        <f t="shared" si="28"/>
        <v/>
      </c>
      <c s="252" t="str">
        <f t="shared" si="29"/>
        <v/>
      </c>
      <c s="252" t="str">
        <f>IF($I86="","",'JAN 25'!$CC86)</f>
        <v/>
      </c>
      <c s="253" t="str">
        <f t="shared" si="30"/>
        <v/>
      </c>
      <c s="252" t="str">
        <f t="shared" si="31"/>
        <v/>
      </c>
      <c s="252" t="str">
        <f>IF($I86="","",'JAN 25'!$CF86)</f>
        <v/>
      </c>
      <c s="253" t="str">
        <f t="shared" si="32"/>
        <v/>
      </c>
      <c s="253"/>
      <c s="298"/>
      <c s="298"/>
      <c s="298"/>
      <c s="298"/>
      <c s="254" t="str">
        <f t="shared" si="33"/>
        <v/>
      </c>
      <c s="298"/>
      <c s="298"/>
      <c s="298"/>
      <c s="298"/>
      <c s="298"/>
      <c s="298"/>
      <c s="298"/>
      <c s="298"/>
    </row>
    <row r="87" spans="1:94" ht="15.75" customHeight="1">
      <c r="A87" s="249" t="str">
        <f>IF('STUDENT DATA SHEET '!A88="","",'STUDENT DATA SHEET '!A88)</f>
        <v/>
      </c>
      <c s="229" t="str">
        <f>IFERROR(IF('STUDENT DATA SHEET '!B88="","",'STUDENT DATA SHEET '!B88),"")</f>
        <v/>
      </c>
      <c s="229" t="str">
        <f>IFERROR(IF('STUDENT DATA SHEET '!C88="","",'STUDENT DATA SHEET '!C88),"")</f>
        <v/>
      </c>
      <c s="229" t="str">
        <f>IFERROR(IF('STUDENT DATA SHEET '!D88="","",'STUDENT DATA SHEET '!D88),"")</f>
        <v/>
      </c>
      <c s="250" t="str">
        <f>IFERROR(IF('STUDENT DATA SHEET '!E88="","",'STUDENT DATA SHEET '!E88),"")</f>
        <v/>
      </c>
      <c s="251" t="str">
        <f>IFERROR(IF('STUDENT DATA SHEET '!F88="","",'STUDENT DATA SHEET '!F88),"")</f>
        <v/>
      </c>
      <c s="229" t="str">
        <f>IFERROR(IF('STUDENT DATA SHEET '!G88="","",'STUDENT DATA SHEET '!G88),"")</f>
        <v/>
      </c>
      <c s="229" t="str">
        <f>IFERROR(IF('STUDENT DATA SHEET '!H88="","",'STUDENT DATA SHEET '!H88),"")</f>
        <v/>
      </c>
      <c s="229" t="str">
        <f>IFERROR(UPPER(IF('STUDENT DATA SHEET '!I88="","",'STUDENT DATA SHEET '!I88)),"")</f>
        <v/>
      </c>
      <c s="229" t="str">
        <f>IFERROR(IF('STUDENT DATA SHEET '!J88="","",'STUDENT DATA SHEET '!J88),"")</f>
        <v/>
      </c>
      <c s="229" t="str">
        <f>IFERROR(IF('STUDENT DATA SHEET '!K88="","",'STUDENT DATA SHEET '!K88),"")</f>
        <v/>
      </c>
      <c s="229"/>
      <c s="102"/>
      <c s="102"/>
      <c s="102"/>
      <c s="102"/>
      <c s="102"/>
      <c s="102"/>
      <c s="102"/>
      <c s="102"/>
      <c s="102"/>
      <c s="102"/>
      <c s="102"/>
      <c s="102"/>
      <c s="102"/>
      <c s="102"/>
      <c s="102"/>
      <c s="102"/>
      <c s="102"/>
      <c s="102"/>
      <c s="102"/>
      <c s="102"/>
      <c s="102"/>
      <c s="102"/>
      <c s="102"/>
      <c s="102"/>
      <c s="102"/>
      <c s="102"/>
      <c s="102"/>
      <c s="102"/>
      <c s="102"/>
      <c s="102"/>
      <c s="102"/>
      <c s="102"/>
      <c s="89" t="str">
        <f>IF(B87="","",_xlfn.AGGREGATE(3,5,$B$6:B87))</f>
        <v/>
      </c>
      <c s="209"/>
      <c s="209"/>
      <c s="102"/>
      <c s="102"/>
      <c s="102"/>
      <c s="102"/>
      <c s="102"/>
      <c s="102"/>
      <c s="102"/>
      <c s="102"/>
      <c s="102"/>
      <c s="102"/>
      <c s="102"/>
      <c s="102"/>
      <c s="102"/>
      <c s="102"/>
      <c s="102"/>
      <c s="102"/>
      <c s="102"/>
      <c s="102"/>
      <c s="102"/>
      <c s="102"/>
      <c s="102"/>
      <c s="102"/>
      <c s="334"/>
      <c s="334"/>
      <c s="252" t="str">
        <f t="shared" si="27"/>
        <v/>
      </c>
      <c s="252" t="str">
        <f>IF($I87="","",'JAN 25'!$BZ87)</f>
        <v/>
      </c>
      <c s="253" t="str">
        <f t="shared" si="28"/>
        <v/>
      </c>
      <c s="252" t="str">
        <f t="shared" si="29"/>
        <v/>
      </c>
      <c s="252" t="str">
        <f>IF($I87="","",'JAN 25'!$CC87)</f>
        <v/>
      </c>
      <c s="253" t="str">
        <f t="shared" si="30"/>
        <v/>
      </c>
      <c s="252" t="str">
        <f t="shared" si="31"/>
        <v/>
      </c>
      <c s="252" t="str">
        <f>IF($I87="","",'JAN 25'!$CF87)</f>
        <v/>
      </c>
      <c s="253" t="str">
        <f t="shared" si="32"/>
        <v/>
      </c>
      <c s="253"/>
      <c s="298"/>
      <c s="298"/>
      <c s="298"/>
      <c s="298"/>
      <c s="254" t="str">
        <f t="shared" si="33"/>
        <v/>
      </c>
      <c s="298"/>
      <c s="298"/>
      <c s="298"/>
      <c s="298"/>
      <c s="298"/>
      <c s="298"/>
      <c s="298"/>
      <c s="298"/>
    </row>
    <row r="88" spans="1:94" ht="15.75" customHeight="1">
      <c r="A88" s="249" t="str">
        <f>IF('STUDENT DATA SHEET '!A89="","",'STUDENT DATA SHEET '!A89)</f>
        <v/>
      </c>
      <c s="229" t="str">
        <f>IFERROR(IF('STUDENT DATA SHEET '!B89="","",'STUDENT DATA SHEET '!B89),"")</f>
        <v/>
      </c>
      <c s="229" t="str">
        <f>IFERROR(IF('STUDENT DATA SHEET '!C89="","",'STUDENT DATA SHEET '!C89),"")</f>
        <v/>
      </c>
      <c s="229" t="str">
        <f>IFERROR(IF('STUDENT DATA SHEET '!D89="","",'STUDENT DATA SHEET '!D89),"")</f>
        <v/>
      </c>
      <c s="250" t="str">
        <f>IFERROR(IF('STUDENT DATA SHEET '!E89="","",'STUDENT DATA SHEET '!E89),"")</f>
        <v/>
      </c>
      <c s="251" t="str">
        <f>IFERROR(IF('STUDENT DATA SHEET '!F89="","",'STUDENT DATA SHEET '!F89),"")</f>
        <v/>
      </c>
      <c s="229" t="str">
        <f>IFERROR(IF('STUDENT DATA SHEET '!G89="","",'STUDENT DATA SHEET '!G89),"")</f>
        <v/>
      </c>
      <c s="229" t="str">
        <f>IFERROR(IF('STUDENT DATA SHEET '!H89="","",'STUDENT DATA SHEET '!H89),"")</f>
        <v/>
      </c>
      <c s="229" t="str">
        <f>IFERROR(UPPER(IF('STUDENT DATA SHEET '!I89="","",'STUDENT DATA SHEET '!I89)),"")</f>
        <v/>
      </c>
      <c s="229" t="str">
        <f>IFERROR(IF('STUDENT DATA SHEET '!J89="","",'STUDENT DATA SHEET '!J89),"")</f>
        <v/>
      </c>
      <c s="229" t="str">
        <f>IFERROR(IF('STUDENT DATA SHEET '!K89="","",'STUDENT DATA SHEET '!K89),"")</f>
        <v/>
      </c>
      <c s="229"/>
      <c s="102"/>
      <c s="102"/>
      <c s="102"/>
      <c s="102"/>
      <c s="102"/>
      <c s="102"/>
      <c s="102"/>
      <c s="102"/>
      <c s="102"/>
      <c s="102"/>
      <c s="102"/>
      <c s="102"/>
      <c s="102"/>
      <c s="102"/>
      <c s="102"/>
      <c s="102"/>
      <c s="102"/>
      <c s="102"/>
      <c s="102"/>
      <c s="102"/>
      <c s="102"/>
      <c s="102"/>
      <c s="102"/>
      <c s="102"/>
      <c s="102"/>
      <c s="102"/>
      <c s="102"/>
      <c s="102"/>
      <c s="102"/>
      <c s="102"/>
      <c s="102"/>
      <c s="102"/>
      <c s="89" t="str">
        <f>IF(B88="","",_xlfn.AGGREGATE(3,5,$B$6:B88))</f>
        <v/>
      </c>
      <c s="209"/>
      <c s="209"/>
      <c s="102"/>
      <c s="102"/>
      <c s="102"/>
      <c s="102"/>
      <c s="102"/>
      <c s="102"/>
      <c s="102"/>
      <c s="102"/>
      <c s="102"/>
      <c s="102"/>
      <c s="102"/>
      <c s="102"/>
      <c s="102"/>
      <c s="102"/>
      <c s="102"/>
      <c s="102"/>
      <c s="102"/>
      <c s="102"/>
      <c s="102"/>
      <c s="102"/>
      <c s="102"/>
      <c s="102"/>
      <c s="334"/>
      <c s="334"/>
      <c s="252" t="str">
        <f t="shared" si="27"/>
        <v/>
      </c>
      <c s="252" t="str">
        <f>IF($I88="","",'JAN 25'!$BZ88)</f>
        <v/>
      </c>
      <c s="253" t="str">
        <f t="shared" si="28"/>
        <v/>
      </c>
      <c s="252" t="str">
        <f t="shared" si="29"/>
        <v/>
      </c>
      <c s="252" t="str">
        <f>IF($I88="","",'JAN 25'!$CC88)</f>
        <v/>
      </c>
      <c s="253" t="str">
        <f t="shared" si="30"/>
        <v/>
      </c>
      <c s="252" t="str">
        <f t="shared" si="31"/>
        <v/>
      </c>
      <c s="252" t="str">
        <f>IF($I88="","",'JAN 25'!$CF88)</f>
        <v/>
      </c>
      <c s="253" t="str">
        <f t="shared" si="32"/>
        <v/>
      </c>
      <c s="253"/>
      <c s="298"/>
      <c s="298"/>
      <c s="298"/>
      <c s="298"/>
      <c s="254" t="str">
        <f t="shared" si="33"/>
        <v/>
      </c>
      <c s="298"/>
      <c s="298"/>
      <c s="298"/>
      <c s="298"/>
      <c s="298"/>
      <c s="298"/>
      <c s="298"/>
      <c s="298"/>
    </row>
    <row r="89" spans="1:94" ht="15.75" customHeight="1">
      <c r="A89" s="249" t="str">
        <f>IF('STUDENT DATA SHEET '!A90="","",'STUDENT DATA SHEET '!A90)</f>
        <v/>
      </c>
      <c s="229" t="str">
        <f>IFERROR(IF('STUDENT DATA SHEET '!B90="","",'STUDENT DATA SHEET '!B90),"")</f>
        <v/>
      </c>
      <c s="229" t="str">
        <f>IFERROR(IF('STUDENT DATA SHEET '!C90="","",'STUDENT DATA SHEET '!C90),"")</f>
        <v/>
      </c>
      <c s="229" t="str">
        <f>IFERROR(IF('STUDENT DATA SHEET '!D90="","",'STUDENT DATA SHEET '!D90),"")</f>
        <v/>
      </c>
      <c s="250" t="str">
        <f>IFERROR(IF('STUDENT DATA SHEET '!E90="","",'STUDENT DATA SHEET '!E90),"")</f>
        <v/>
      </c>
      <c s="251" t="str">
        <f>IFERROR(IF('STUDENT DATA SHEET '!F90="","",'STUDENT DATA SHEET '!F90),"")</f>
        <v/>
      </c>
      <c s="229" t="str">
        <f>IFERROR(IF('STUDENT DATA SHEET '!G90="","",'STUDENT DATA SHEET '!G90),"")</f>
        <v/>
      </c>
      <c s="229" t="str">
        <f>IFERROR(IF('STUDENT DATA SHEET '!H90="","",'STUDENT DATA SHEET '!H90),"")</f>
        <v/>
      </c>
      <c s="229" t="str">
        <f>IFERROR(UPPER(IF('STUDENT DATA SHEET '!I90="","",'STUDENT DATA SHEET '!I90)),"")</f>
        <v/>
      </c>
      <c s="229" t="str">
        <f>IFERROR(IF('STUDENT DATA SHEET '!J90="","",'STUDENT DATA SHEET '!J90),"")</f>
        <v/>
      </c>
      <c s="229" t="str">
        <f>IFERROR(IF('STUDENT DATA SHEET '!K90="","",'STUDENT DATA SHEET '!K90),"")</f>
        <v/>
      </c>
      <c s="229"/>
      <c s="102"/>
      <c s="102"/>
      <c s="102"/>
      <c s="102"/>
      <c s="102"/>
      <c s="102"/>
      <c s="102"/>
      <c s="102"/>
      <c s="102"/>
      <c s="102"/>
      <c s="102"/>
      <c s="102"/>
      <c s="102"/>
      <c s="102"/>
      <c s="102"/>
      <c s="102"/>
      <c s="102"/>
      <c s="102"/>
      <c s="102"/>
      <c s="102"/>
      <c s="102"/>
      <c s="102"/>
      <c s="102"/>
      <c s="102"/>
      <c s="102"/>
      <c s="102"/>
      <c s="102"/>
      <c s="102"/>
      <c s="102"/>
      <c s="102"/>
      <c s="102"/>
      <c s="102"/>
      <c s="89" t="str">
        <f>IF(B89="","",_xlfn.AGGREGATE(3,5,$B$6:B89))</f>
        <v/>
      </c>
      <c s="209"/>
      <c s="209"/>
      <c s="102"/>
      <c s="102"/>
      <c s="102"/>
      <c s="102"/>
      <c s="102"/>
      <c s="102"/>
      <c s="102"/>
      <c s="102"/>
      <c s="102"/>
      <c s="102"/>
      <c s="102"/>
      <c s="102"/>
      <c s="102"/>
      <c s="102"/>
      <c s="102"/>
      <c s="102"/>
      <c s="102"/>
      <c s="102"/>
      <c s="102"/>
      <c s="102"/>
      <c s="102"/>
      <c s="102"/>
      <c s="334"/>
      <c s="334"/>
      <c s="252" t="str">
        <f t="shared" si="27"/>
        <v/>
      </c>
      <c s="252" t="str">
        <f>IF($I89="","",'JAN 25'!$BZ89)</f>
        <v/>
      </c>
      <c s="253" t="str">
        <f t="shared" si="28"/>
        <v/>
      </c>
      <c s="252" t="str">
        <f t="shared" si="29"/>
        <v/>
      </c>
      <c s="252" t="str">
        <f>IF($I89="","",'JAN 25'!$CC89)</f>
        <v/>
      </c>
      <c s="253" t="str">
        <f t="shared" si="30"/>
        <v/>
      </c>
      <c s="252" t="str">
        <f t="shared" si="31"/>
        <v/>
      </c>
      <c s="252" t="str">
        <f>IF($I89="","",'JAN 25'!$CF89)</f>
        <v/>
      </c>
      <c s="253" t="str">
        <f t="shared" si="32"/>
        <v/>
      </c>
      <c s="253"/>
      <c s="298"/>
      <c s="298"/>
      <c s="298"/>
      <c s="298"/>
      <c s="254" t="str">
        <f t="shared" si="33"/>
        <v/>
      </c>
      <c s="298"/>
      <c s="298"/>
      <c s="298"/>
      <c s="298"/>
      <c s="298"/>
      <c s="298"/>
      <c s="298"/>
      <c s="298"/>
    </row>
    <row r="90" spans="1:94" ht="15.75" customHeight="1">
      <c r="A90" s="249" t="str">
        <f>IF('STUDENT DATA SHEET '!A91="","",'STUDENT DATA SHEET '!A91)</f>
        <v/>
      </c>
      <c s="229" t="str">
        <f>IFERROR(IF('STUDENT DATA SHEET '!B91="","",'STUDENT DATA SHEET '!B91),"")</f>
        <v/>
      </c>
      <c s="229" t="str">
        <f>IFERROR(IF('STUDENT DATA SHEET '!C91="","",'STUDENT DATA SHEET '!C91),"")</f>
        <v/>
      </c>
      <c s="229" t="str">
        <f>IFERROR(IF('STUDENT DATA SHEET '!D91="","",'STUDENT DATA SHEET '!D91),"")</f>
        <v/>
      </c>
      <c s="250" t="str">
        <f>IFERROR(IF('STUDENT DATA SHEET '!E91="","",'STUDENT DATA SHEET '!E91),"")</f>
        <v/>
      </c>
      <c s="251" t="str">
        <f>IFERROR(IF('STUDENT DATA SHEET '!F91="","",'STUDENT DATA SHEET '!F91),"")</f>
        <v/>
      </c>
      <c s="229" t="str">
        <f>IFERROR(IF('STUDENT DATA SHEET '!G91="","",'STUDENT DATA SHEET '!G91),"")</f>
        <v/>
      </c>
      <c s="229" t="str">
        <f>IFERROR(IF('STUDENT DATA SHEET '!H91="","",'STUDENT DATA SHEET '!H91),"")</f>
        <v/>
      </c>
      <c s="229" t="str">
        <f>IFERROR(UPPER(IF('STUDENT DATA SHEET '!I91="","",'STUDENT DATA SHEET '!I91)),"")</f>
        <v/>
      </c>
      <c s="229" t="str">
        <f>IFERROR(IF('STUDENT DATA SHEET '!J91="","",'STUDENT DATA SHEET '!J91),"")</f>
        <v/>
      </c>
      <c s="229" t="str">
        <f>IFERROR(IF('STUDENT DATA SHEET '!K91="","",'STUDENT DATA SHEET '!K91),"")</f>
        <v/>
      </c>
      <c s="229"/>
      <c s="102"/>
      <c s="102"/>
      <c s="102"/>
      <c s="102"/>
      <c s="102"/>
      <c s="102"/>
      <c s="102"/>
      <c s="102"/>
      <c s="102"/>
      <c s="102"/>
      <c s="102"/>
      <c s="102"/>
      <c s="102"/>
      <c s="102"/>
      <c s="102"/>
      <c s="102"/>
      <c s="102"/>
      <c s="102"/>
      <c s="102"/>
      <c s="102"/>
      <c s="102"/>
      <c s="102"/>
      <c s="102"/>
      <c s="102"/>
      <c s="102"/>
      <c s="102"/>
      <c s="102"/>
      <c s="102"/>
      <c s="102"/>
      <c s="102"/>
      <c s="102"/>
      <c s="102"/>
      <c s="89" t="str">
        <f>IF(B90="","",_xlfn.AGGREGATE(3,5,$B$6:B90))</f>
        <v/>
      </c>
      <c s="209"/>
      <c s="209"/>
      <c s="102"/>
      <c s="102"/>
      <c s="102"/>
      <c s="102"/>
      <c s="102"/>
      <c s="102"/>
      <c s="102"/>
      <c s="102"/>
      <c s="102"/>
      <c s="102"/>
      <c s="102"/>
      <c s="102"/>
      <c s="102"/>
      <c s="102"/>
      <c s="102"/>
      <c s="102"/>
      <c s="102"/>
      <c s="102"/>
      <c s="102"/>
      <c s="102"/>
      <c s="102"/>
      <c s="102"/>
      <c s="334"/>
      <c s="334"/>
      <c s="252" t="str">
        <f t="shared" si="27"/>
        <v/>
      </c>
      <c s="252" t="str">
        <f>IF($I90="","",'JAN 25'!$BZ90)</f>
        <v/>
      </c>
      <c s="253" t="str">
        <f t="shared" si="28"/>
        <v/>
      </c>
      <c s="252" t="str">
        <f t="shared" si="29"/>
        <v/>
      </c>
      <c s="252" t="str">
        <f>IF($I90="","",'JAN 25'!$CC90)</f>
        <v/>
      </c>
      <c s="253" t="str">
        <f t="shared" si="30"/>
        <v/>
      </c>
      <c s="252" t="str">
        <f t="shared" si="31"/>
        <v/>
      </c>
      <c s="252" t="str">
        <f>IF($I90="","",'JAN 25'!$CF90)</f>
        <v/>
      </c>
      <c s="253" t="str">
        <f t="shared" si="32"/>
        <v/>
      </c>
      <c s="253"/>
      <c s="298"/>
      <c s="298"/>
      <c s="298"/>
      <c s="298"/>
      <c s="254" t="str">
        <f t="shared" si="33"/>
        <v/>
      </c>
      <c s="298"/>
      <c s="298"/>
      <c s="298"/>
      <c s="298"/>
      <c s="298"/>
      <c s="298"/>
      <c s="298"/>
      <c s="298"/>
    </row>
    <row r="91" spans="1:94" ht="15.75" customHeight="1">
      <c r="A91" s="249" t="str">
        <f>IF('STUDENT DATA SHEET '!A92="","",'STUDENT DATA SHEET '!A92)</f>
        <v/>
      </c>
      <c s="229" t="str">
        <f>IFERROR(IF('STUDENT DATA SHEET '!B92="","",'STUDENT DATA SHEET '!B92),"")</f>
        <v/>
      </c>
      <c s="229" t="str">
        <f>IFERROR(IF('STUDENT DATA SHEET '!C92="","",'STUDENT DATA SHEET '!C92),"")</f>
        <v/>
      </c>
      <c s="229" t="str">
        <f>IFERROR(IF('STUDENT DATA SHEET '!D92="","",'STUDENT DATA SHEET '!D92),"")</f>
        <v/>
      </c>
      <c s="250" t="str">
        <f>IFERROR(IF('STUDENT DATA SHEET '!E92="","",'STUDENT DATA SHEET '!E92),"")</f>
        <v/>
      </c>
      <c s="251" t="str">
        <f>IFERROR(IF('STUDENT DATA SHEET '!F92="","",'STUDENT DATA SHEET '!F92),"")</f>
        <v/>
      </c>
      <c s="229" t="str">
        <f>IFERROR(IF('STUDENT DATA SHEET '!G92="","",'STUDENT DATA SHEET '!G92),"")</f>
        <v/>
      </c>
      <c s="229" t="str">
        <f>IFERROR(IF('STUDENT DATA SHEET '!H92="","",'STUDENT DATA SHEET '!H92),"")</f>
        <v/>
      </c>
      <c s="229" t="str">
        <f>IFERROR(UPPER(IF('STUDENT DATA SHEET '!I92="","",'STUDENT DATA SHEET '!I92)),"")</f>
        <v/>
      </c>
      <c s="229" t="str">
        <f>IFERROR(IF('STUDENT DATA SHEET '!J92="","",'STUDENT DATA SHEET '!J92),"")</f>
        <v/>
      </c>
      <c s="229" t="str">
        <f>IFERROR(IF('STUDENT DATA SHEET '!K92="","",'STUDENT DATA SHEET '!K92),"")</f>
        <v/>
      </c>
      <c s="229"/>
      <c s="102"/>
      <c s="102"/>
      <c s="102"/>
      <c s="102"/>
      <c s="102"/>
      <c s="102"/>
      <c s="102"/>
      <c s="102"/>
      <c s="102"/>
      <c s="102"/>
      <c s="102"/>
      <c s="102"/>
      <c s="102"/>
      <c s="102"/>
      <c s="102"/>
      <c s="102"/>
      <c s="102"/>
      <c s="102"/>
      <c s="102"/>
      <c s="102"/>
      <c s="102"/>
      <c s="102"/>
      <c s="102"/>
      <c s="102"/>
      <c s="102"/>
      <c s="102"/>
      <c s="102"/>
      <c s="102"/>
      <c s="102"/>
      <c s="102"/>
      <c s="102"/>
      <c s="102"/>
      <c s="89" t="str">
        <f>IF(B91="","",_xlfn.AGGREGATE(3,5,$B$6:B91))</f>
        <v/>
      </c>
      <c s="209"/>
      <c s="209"/>
      <c s="102"/>
      <c s="102"/>
      <c s="102"/>
      <c s="102"/>
      <c s="102"/>
      <c s="102"/>
      <c s="102"/>
      <c s="102"/>
      <c s="102"/>
      <c s="102"/>
      <c s="102"/>
      <c s="102"/>
      <c s="102"/>
      <c s="102"/>
      <c s="102"/>
      <c s="102"/>
      <c s="102"/>
      <c s="102"/>
      <c s="102"/>
      <c s="102"/>
      <c s="102"/>
      <c s="102"/>
      <c s="334"/>
      <c s="334"/>
      <c s="252" t="str">
        <f t="shared" si="27"/>
        <v/>
      </c>
      <c s="252" t="str">
        <f>IF($I91="","",'JAN 25'!$BZ91)</f>
        <v/>
      </c>
      <c s="253" t="str">
        <f t="shared" si="28"/>
        <v/>
      </c>
      <c s="252" t="str">
        <f t="shared" si="29"/>
        <v/>
      </c>
      <c s="252" t="str">
        <f>IF($I91="","",'JAN 25'!$CC91)</f>
        <v/>
      </c>
      <c s="253" t="str">
        <f t="shared" si="30"/>
        <v/>
      </c>
      <c s="252" t="str">
        <f t="shared" si="31"/>
        <v/>
      </c>
      <c s="252" t="str">
        <f>IF($I91="","",'JAN 25'!$CF91)</f>
        <v/>
      </c>
      <c s="253" t="str">
        <f t="shared" si="32"/>
        <v/>
      </c>
      <c s="253"/>
      <c s="298"/>
      <c s="298"/>
      <c s="298"/>
      <c s="298"/>
      <c s="254" t="str">
        <f t="shared" si="33"/>
        <v/>
      </c>
      <c s="298"/>
      <c s="298"/>
      <c s="298"/>
      <c s="298"/>
      <c s="298"/>
      <c s="298"/>
      <c s="298"/>
      <c s="298"/>
    </row>
    <row r="92" spans="1:94" ht="15.75" customHeight="1">
      <c r="A92" s="249" t="str">
        <f>IF('STUDENT DATA SHEET '!A93="","",'STUDENT DATA SHEET '!A93)</f>
        <v/>
      </c>
      <c s="229" t="str">
        <f>IFERROR(IF('STUDENT DATA SHEET '!B93="","",'STUDENT DATA SHEET '!B93),"")</f>
        <v/>
      </c>
      <c s="229" t="str">
        <f>IFERROR(IF('STUDENT DATA SHEET '!C93="","",'STUDENT DATA SHEET '!C93),"")</f>
        <v/>
      </c>
      <c s="229" t="str">
        <f>IFERROR(IF('STUDENT DATA SHEET '!D93="","",'STUDENT DATA SHEET '!D93),"")</f>
        <v/>
      </c>
      <c s="250" t="str">
        <f>IFERROR(IF('STUDENT DATA SHEET '!E93="","",'STUDENT DATA SHEET '!E93),"")</f>
        <v/>
      </c>
      <c s="251" t="str">
        <f>IFERROR(IF('STUDENT DATA SHEET '!F93="","",'STUDENT DATA SHEET '!F93),"")</f>
        <v/>
      </c>
      <c s="229" t="str">
        <f>IFERROR(IF('STUDENT DATA SHEET '!G93="","",'STUDENT DATA SHEET '!G93),"")</f>
        <v/>
      </c>
      <c s="229" t="str">
        <f>IFERROR(IF('STUDENT DATA SHEET '!H93="","",'STUDENT DATA SHEET '!H93),"")</f>
        <v/>
      </c>
      <c s="229" t="str">
        <f>IFERROR(UPPER(IF('STUDENT DATA SHEET '!I93="","",'STUDENT DATA SHEET '!I93)),"")</f>
        <v/>
      </c>
      <c s="229" t="str">
        <f>IFERROR(IF('STUDENT DATA SHEET '!J93="","",'STUDENT DATA SHEET '!J93),"")</f>
        <v/>
      </c>
      <c s="229" t="str">
        <f>IFERROR(IF('STUDENT DATA SHEET '!K93="","",'STUDENT DATA SHEET '!K93),"")</f>
        <v/>
      </c>
      <c s="229"/>
      <c s="102"/>
      <c s="102"/>
      <c s="102"/>
      <c s="102"/>
      <c s="102"/>
      <c s="102"/>
      <c s="102"/>
      <c s="102"/>
      <c s="102"/>
      <c s="102"/>
      <c s="102"/>
      <c s="102"/>
      <c s="102"/>
      <c s="102"/>
      <c s="102"/>
      <c s="102"/>
      <c s="102"/>
      <c s="102"/>
      <c s="102"/>
      <c s="102"/>
      <c s="102"/>
      <c s="102"/>
      <c s="102"/>
      <c s="102"/>
      <c s="102"/>
      <c s="102"/>
      <c s="102"/>
      <c s="102"/>
      <c s="102"/>
      <c s="102"/>
      <c s="102"/>
      <c s="102"/>
      <c s="89" t="str">
        <f>IF(B92="","",_xlfn.AGGREGATE(3,5,$B$6:B92))</f>
        <v/>
      </c>
      <c s="209"/>
      <c s="209"/>
      <c s="102"/>
      <c s="102"/>
      <c s="102"/>
      <c s="102"/>
      <c s="102"/>
      <c s="102"/>
      <c s="102"/>
      <c s="102"/>
      <c s="102"/>
      <c s="102"/>
      <c s="102"/>
      <c s="102"/>
      <c s="102"/>
      <c s="102"/>
      <c s="102"/>
      <c s="102"/>
      <c s="102"/>
      <c s="102"/>
      <c s="102"/>
      <c s="102"/>
      <c s="102"/>
      <c s="102"/>
      <c s="334"/>
      <c s="334"/>
      <c s="252" t="str">
        <f t="shared" si="27"/>
        <v/>
      </c>
      <c s="252" t="str">
        <f>IF($I92="","",'JAN 25'!$BZ92)</f>
        <v/>
      </c>
      <c s="253" t="str">
        <f t="shared" si="28"/>
        <v/>
      </c>
      <c s="252" t="str">
        <f t="shared" si="29"/>
        <v/>
      </c>
      <c s="252" t="str">
        <f>IF($I92="","",'JAN 25'!$CC92)</f>
        <v/>
      </c>
      <c s="253" t="str">
        <f t="shared" si="30"/>
        <v/>
      </c>
      <c s="252" t="str">
        <f t="shared" si="31"/>
        <v/>
      </c>
      <c s="252" t="str">
        <f>IF($I92="","",'JAN 25'!$CF92)</f>
        <v/>
      </c>
      <c s="253" t="str">
        <f t="shared" si="32"/>
        <v/>
      </c>
      <c s="253"/>
      <c s="298"/>
      <c s="298"/>
      <c s="298"/>
      <c s="298"/>
      <c s="254" t="str">
        <f t="shared" si="33"/>
        <v/>
      </c>
      <c s="298"/>
      <c s="298"/>
      <c s="298"/>
      <c s="298"/>
      <c s="298"/>
      <c s="298"/>
      <c s="298"/>
      <c s="298"/>
    </row>
    <row r="93" spans="1:94" ht="15.75" customHeight="1">
      <c r="A93" s="249" t="str">
        <f>IF('STUDENT DATA SHEET '!A94="","",'STUDENT DATA SHEET '!A94)</f>
        <v/>
      </c>
      <c s="229" t="str">
        <f>IFERROR(IF('STUDENT DATA SHEET '!B94="","",'STUDENT DATA SHEET '!B94),"")</f>
        <v/>
      </c>
      <c s="229" t="str">
        <f>IFERROR(IF('STUDENT DATA SHEET '!C94="","",'STUDENT DATA SHEET '!C94),"")</f>
        <v/>
      </c>
      <c s="229" t="str">
        <f>IFERROR(IF('STUDENT DATA SHEET '!D94="","",'STUDENT DATA SHEET '!D94),"")</f>
        <v/>
      </c>
      <c s="250" t="str">
        <f>IFERROR(IF('STUDENT DATA SHEET '!E94="","",'STUDENT DATA SHEET '!E94),"")</f>
        <v/>
      </c>
      <c s="251" t="str">
        <f>IFERROR(IF('STUDENT DATA SHEET '!F94="","",'STUDENT DATA SHEET '!F94),"")</f>
        <v/>
      </c>
      <c s="229" t="str">
        <f>IFERROR(IF('STUDENT DATA SHEET '!G94="","",'STUDENT DATA SHEET '!G94),"")</f>
        <v/>
      </c>
      <c s="229" t="str">
        <f>IFERROR(IF('STUDENT DATA SHEET '!H94="","",'STUDENT DATA SHEET '!H94),"")</f>
        <v/>
      </c>
      <c s="229" t="str">
        <f>IFERROR(UPPER(IF('STUDENT DATA SHEET '!I94="","",'STUDENT DATA SHEET '!I94)),"")</f>
        <v/>
      </c>
      <c s="229" t="str">
        <f>IFERROR(IF('STUDENT DATA SHEET '!J94="","",'STUDENT DATA SHEET '!J94),"")</f>
        <v/>
      </c>
      <c s="229" t="str">
        <f>IFERROR(IF('STUDENT DATA SHEET '!K94="","",'STUDENT DATA SHEET '!K94),"")</f>
        <v/>
      </c>
      <c s="229"/>
      <c s="102"/>
      <c s="102"/>
      <c s="102"/>
      <c s="102"/>
      <c s="102"/>
      <c s="102"/>
      <c s="102"/>
      <c s="102"/>
      <c s="102"/>
      <c s="102"/>
      <c s="102"/>
      <c s="102"/>
      <c s="102"/>
      <c s="102"/>
      <c s="102"/>
      <c s="102"/>
      <c s="102"/>
      <c s="102"/>
      <c s="102"/>
      <c s="102"/>
      <c s="102"/>
      <c s="102"/>
      <c s="102"/>
      <c s="102"/>
      <c s="102"/>
      <c s="102"/>
      <c s="102"/>
      <c s="102"/>
      <c s="102"/>
      <c s="102"/>
      <c s="102"/>
      <c s="102"/>
      <c s="89" t="str">
        <f>IF(B93="","",_xlfn.AGGREGATE(3,5,$B$6:B93))</f>
        <v/>
      </c>
      <c s="209"/>
      <c s="209"/>
      <c s="102"/>
      <c s="102"/>
      <c s="102"/>
      <c s="102"/>
      <c s="102"/>
      <c s="102"/>
      <c s="102"/>
      <c s="102"/>
      <c s="102"/>
      <c s="102"/>
      <c s="102"/>
      <c s="102"/>
      <c s="102"/>
      <c s="102"/>
      <c s="102"/>
      <c s="102"/>
      <c s="102"/>
      <c s="102"/>
      <c s="102"/>
      <c s="102"/>
      <c s="102"/>
      <c s="102"/>
      <c s="334"/>
      <c s="334"/>
      <c s="252" t="str">
        <f t="shared" si="27"/>
        <v/>
      </c>
      <c s="252" t="str">
        <f>IF($I93="","",'JAN 25'!$BZ93)</f>
        <v/>
      </c>
      <c s="253" t="str">
        <f t="shared" si="28"/>
        <v/>
      </c>
      <c s="252" t="str">
        <f t="shared" si="29"/>
        <v/>
      </c>
      <c s="252" t="str">
        <f>IF($I93="","",'JAN 25'!$CC93)</f>
        <v/>
      </c>
      <c s="253" t="str">
        <f t="shared" si="30"/>
        <v/>
      </c>
      <c s="252" t="str">
        <f t="shared" si="31"/>
        <v/>
      </c>
      <c s="252" t="str">
        <f>IF($I93="","",'JAN 25'!$CF93)</f>
        <v/>
      </c>
      <c s="253" t="str">
        <f t="shared" si="32"/>
        <v/>
      </c>
      <c s="253"/>
      <c s="298"/>
      <c s="298"/>
      <c s="298"/>
      <c s="298"/>
      <c s="254" t="str">
        <f t="shared" si="33"/>
        <v/>
      </c>
      <c s="298"/>
      <c s="298"/>
      <c s="298"/>
      <c s="298"/>
      <c s="298"/>
      <c s="298"/>
      <c s="298"/>
      <c s="298"/>
    </row>
    <row r="94" spans="1:94" ht="15.75" customHeight="1">
      <c r="A94" s="249" t="str">
        <f>IF('STUDENT DATA SHEET '!A95="","",'STUDENT DATA SHEET '!A95)</f>
        <v/>
      </c>
      <c s="229" t="str">
        <f>IFERROR(IF('STUDENT DATA SHEET '!B95="","",'STUDENT DATA SHEET '!B95),"")</f>
        <v/>
      </c>
      <c s="229" t="str">
        <f>IFERROR(IF('STUDENT DATA SHEET '!C95="","",'STUDENT DATA SHEET '!C95),"")</f>
        <v/>
      </c>
      <c s="229" t="str">
        <f>IFERROR(IF('STUDENT DATA SHEET '!D95="","",'STUDENT DATA SHEET '!D95),"")</f>
        <v/>
      </c>
      <c s="250" t="str">
        <f>IFERROR(IF('STUDENT DATA SHEET '!E95="","",'STUDENT DATA SHEET '!E95),"")</f>
        <v/>
      </c>
      <c s="251" t="str">
        <f>IFERROR(IF('STUDENT DATA SHEET '!F95="","",'STUDENT DATA SHEET '!F95),"")</f>
        <v/>
      </c>
      <c s="229" t="str">
        <f>IFERROR(IF('STUDENT DATA SHEET '!G95="","",'STUDENT DATA SHEET '!G95),"")</f>
        <v/>
      </c>
      <c s="229" t="str">
        <f>IFERROR(IF('STUDENT DATA SHEET '!H95="","",'STUDENT DATA SHEET '!H95),"")</f>
        <v/>
      </c>
      <c s="229" t="str">
        <f>IFERROR(UPPER(IF('STUDENT DATA SHEET '!I95="","",'STUDENT DATA SHEET '!I95)),"")</f>
        <v/>
      </c>
      <c s="229" t="str">
        <f>IFERROR(IF('STUDENT DATA SHEET '!J95="","",'STUDENT DATA SHEET '!J95),"")</f>
        <v/>
      </c>
      <c s="229" t="str">
        <f>IFERROR(IF('STUDENT DATA SHEET '!K95="","",'STUDENT DATA SHEET '!K95),"")</f>
        <v/>
      </c>
      <c s="229"/>
      <c s="102"/>
      <c s="102"/>
      <c s="102"/>
      <c s="102"/>
      <c s="102"/>
      <c s="102"/>
      <c s="102"/>
      <c s="102"/>
      <c s="102"/>
      <c s="102"/>
      <c s="102"/>
      <c s="102"/>
      <c s="102"/>
      <c s="102"/>
      <c s="102"/>
      <c s="102"/>
      <c s="102"/>
      <c s="102"/>
      <c s="102"/>
      <c s="102"/>
      <c s="102"/>
      <c s="102"/>
      <c s="102"/>
      <c s="102"/>
      <c s="102"/>
      <c s="102"/>
      <c s="102"/>
      <c s="102"/>
      <c s="102"/>
      <c s="102"/>
      <c s="102"/>
      <c s="102"/>
      <c s="89" t="str">
        <f>IF(B94="","",_xlfn.AGGREGATE(3,5,$B$6:B94))</f>
        <v/>
      </c>
      <c s="209"/>
      <c s="209"/>
      <c s="102"/>
      <c s="102"/>
      <c s="102"/>
      <c s="102"/>
      <c s="102"/>
      <c s="102"/>
      <c s="102"/>
      <c s="102"/>
      <c s="102"/>
      <c s="102"/>
      <c s="102"/>
      <c s="102"/>
      <c s="102"/>
      <c s="102"/>
      <c s="102"/>
      <c s="102"/>
      <c s="102"/>
      <c s="102"/>
      <c s="102"/>
      <c s="102"/>
      <c s="102"/>
      <c s="102"/>
      <c s="334"/>
      <c s="334"/>
      <c s="252" t="str">
        <f t="shared" si="27"/>
        <v/>
      </c>
      <c s="252" t="str">
        <f>IF($I94="","",'JAN 25'!$BZ94)</f>
        <v/>
      </c>
      <c s="253" t="str">
        <f t="shared" si="28"/>
        <v/>
      </c>
      <c s="252" t="str">
        <f t="shared" si="29"/>
        <v/>
      </c>
      <c s="252" t="str">
        <f>IF($I94="","",'JAN 25'!$CC94)</f>
        <v/>
      </c>
      <c s="253" t="str">
        <f t="shared" si="30"/>
        <v/>
      </c>
      <c s="252" t="str">
        <f t="shared" si="31"/>
        <v/>
      </c>
      <c s="252" t="str">
        <f>IF($I94="","",'JAN 25'!$CF94)</f>
        <v/>
      </c>
      <c s="253" t="str">
        <f t="shared" si="32"/>
        <v/>
      </c>
      <c s="253"/>
      <c s="298"/>
      <c s="298"/>
      <c s="298"/>
      <c s="298"/>
      <c s="254" t="str">
        <f t="shared" si="33"/>
        <v/>
      </c>
      <c s="298"/>
      <c s="298"/>
      <c s="298"/>
      <c s="298"/>
      <c s="298"/>
      <c s="298"/>
      <c s="298"/>
      <c s="298"/>
    </row>
    <row r="95" spans="1:94" ht="15.75" customHeight="1">
      <c r="A95" s="249" t="str">
        <f>IF('STUDENT DATA SHEET '!A96="","",'STUDENT DATA SHEET '!A96)</f>
        <v/>
      </c>
      <c s="229" t="str">
        <f>IFERROR(IF('STUDENT DATA SHEET '!B96="","",'STUDENT DATA SHEET '!B96),"")</f>
        <v/>
      </c>
      <c s="229" t="str">
        <f>IFERROR(IF('STUDENT DATA SHEET '!C96="","",'STUDENT DATA SHEET '!C96),"")</f>
        <v/>
      </c>
      <c s="229" t="str">
        <f>IFERROR(IF('STUDENT DATA SHEET '!D96="","",'STUDENT DATA SHEET '!D96),"")</f>
        <v/>
      </c>
      <c s="250" t="str">
        <f>IFERROR(IF('STUDENT DATA SHEET '!E96="","",'STUDENT DATA SHEET '!E96),"")</f>
        <v/>
      </c>
      <c s="251" t="str">
        <f>IFERROR(IF('STUDENT DATA SHEET '!F96="","",'STUDENT DATA SHEET '!F96),"")</f>
        <v/>
      </c>
      <c s="229" t="str">
        <f>IFERROR(IF('STUDENT DATA SHEET '!G96="","",'STUDENT DATA SHEET '!G96),"")</f>
        <v/>
      </c>
      <c s="229" t="str">
        <f>IFERROR(IF('STUDENT DATA SHEET '!H96="","",'STUDENT DATA SHEET '!H96),"")</f>
        <v/>
      </c>
      <c s="229" t="str">
        <f>IFERROR(UPPER(IF('STUDENT DATA SHEET '!I96="","",'STUDENT DATA SHEET '!I96)),"")</f>
        <v/>
      </c>
      <c s="229" t="str">
        <f>IFERROR(IF('STUDENT DATA SHEET '!J96="","",'STUDENT DATA SHEET '!J96),"")</f>
        <v/>
      </c>
      <c s="229" t="str">
        <f>IFERROR(IF('STUDENT DATA SHEET '!K96="","",'STUDENT DATA SHEET '!K96),"")</f>
        <v/>
      </c>
      <c s="229"/>
      <c s="102"/>
      <c s="102"/>
      <c s="102"/>
      <c s="102"/>
      <c s="102"/>
      <c s="102"/>
      <c s="102"/>
      <c s="102"/>
      <c s="102"/>
      <c s="102"/>
      <c s="102"/>
      <c s="102"/>
      <c s="102"/>
      <c s="102"/>
      <c s="102"/>
      <c s="102"/>
      <c s="102"/>
      <c s="102"/>
      <c s="102"/>
      <c s="102"/>
      <c s="102"/>
      <c s="102"/>
      <c s="102"/>
      <c s="102"/>
      <c s="102"/>
      <c s="102"/>
      <c s="102"/>
      <c s="102"/>
      <c s="102"/>
      <c s="102"/>
      <c s="102"/>
      <c s="102"/>
      <c s="89" t="str">
        <f>IF(B95="","",_xlfn.AGGREGATE(3,5,$B$6:B95))</f>
        <v/>
      </c>
      <c s="209"/>
      <c s="209"/>
      <c s="102"/>
      <c s="102"/>
      <c s="102"/>
      <c s="102"/>
      <c s="102"/>
      <c s="102"/>
      <c s="102"/>
      <c s="102"/>
      <c s="102"/>
      <c s="102"/>
      <c s="102"/>
      <c s="102"/>
      <c s="102"/>
      <c s="102"/>
      <c s="102"/>
      <c s="102"/>
      <c s="102"/>
      <c s="102"/>
      <c s="102"/>
      <c s="102"/>
      <c s="102"/>
      <c s="102"/>
      <c s="334"/>
      <c s="334"/>
      <c s="252" t="str">
        <f t="shared" si="27"/>
        <v/>
      </c>
      <c s="252" t="str">
        <f>IF($I95="","",'JAN 25'!$BZ95)</f>
        <v/>
      </c>
      <c s="253" t="str">
        <f t="shared" si="28"/>
        <v/>
      </c>
      <c s="252" t="str">
        <f t="shared" si="29"/>
        <v/>
      </c>
      <c s="252" t="str">
        <f>IF($I95="","",'JAN 25'!$CC95)</f>
        <v/>
      </c>
      <c s="253" t="str">
        <f t="shared" si="30"/>
        <v/>
      </c>
      <c s="252" t="str">
        <f t="shared" si="31"/>
        <v/>
      </c>
      <c s="252" t="str">
        <f>IF($I95="","",'JAN 25'!$CF95)</f>
        <v/>
      </c>
      <c s="253" t="str">
        <f t="shared" si="32"/>
        <v/>
      </c>
      <c s="253"/>
      <c s="298"/>
      <c s="298"/>
      <c s="298"/>
      <c s="298"/>
      <c s="254" t="str">
        <f t="shared" si="33"/>
        <v/>
      </c>
      <c s="298"/>
      <c s="298"/>
      <c s="298"/>
      <c s="298"/>
      <c s="298"/>
      <c s="298"/>
      <c s="298"/>
      <c s="298"/>
    </row>
    <row r="96" spans="1:94" ht="15.75" customHeight="1">
      <c r="A96" s="249" t="str">
        <f>IF('STUDENT DATA SHEET '!A97="","",'STUDENT DATA SHEET '!A97)</f>
        <v/>
      </c>
      <c s="229" t="str">
        <f>IFERROR(IF('STUDENT DATA SHEET '!B97="","",'STUDENT DATA SHEET '!B97),"")</f>
        <v/>
      </c>
      <c s="229" t="str">
        <f>IFERROR(IF('STUDENT DATA SHEET '!C97="","",'STUDENT DATA SHEET '!C97),"")</f>
        <v/>
      </c>
      <c s="229" t="str">
        <f>IFERROR(IF('STUDENT DATA SHEET '!D97="","",'STUDENT DATA SHEET '!D97),"")</f>
        <v/>
      </c>
      <c s="250" t="str">
        <f>IFERROR(IF('STUDENT DATA SHEET '!E97="","",'STUDENT DATA SHEET '!E97),"")</f>
        <v/>
      </c>
      <c s="251" t="str">
        <f>IFERROR(IF('STUDENT DATA SHEET '!F97="","",'STUDENT DATA SHEET '!F97),"")</f>
        <v/>
      </c>
      <c s="229" t="str">
        <f>IFERROR(IF('STUDENT DATA SHEET '!G97="","",'STUDENT DATA SHEET '!G97),"")</f>
        <v/>
      </c>
      <c s="229" t="str">
        <f>IFERROR(IF('STUDENT DATA SHEET '!H97="","",'STUDENT DATA SHEET '!H97),"")</f>
        <v/>
      </c>
      <c s="229" t="str">
        <f>IFERROR(UPPER(IF('STUDENT DATA SHEET '!I97="","",'STUDENT DATA SHEET '!I97)),"")</f>
        <v/>
      </c>
      <c s="229" t="str">
        <f>IFERROR(IF('STUDENT DATA SHEET '!J97="","",'STUDENT DATA SHEET '!J97),"")</f>
        <v/>
      </c>
      <c s="229" t="str">
        <f>IFERROR(IF('STUDENT DATA SHEET '!K97="","",'STUDENT DATA SHEET '!K97),"")</f>
        <v/>
      </c>
      <c s="229"/>
      <c s="102"/>
      <c s="102"/>
      <c s="102"/>
      <c s="102"/>
      <c s="102"/>
      <c s="102"/>
      <c s="102"/>
      <c s="102"/>
      <c s="102"/>
      <c s="102"/>
      <c s="102"/>
      <c s="102"/>
      <c s="102"/>
      <c s="102"/>
      <c s="102"/>
      <c s="102"/>
      <c s="102"/>
      <c s="102"/>
      <c s="102"/>
      <c s="102"/>
      <c s="102"/>
      <c s="102"/>
      <c s="102"/>
      <c s="102"/>
      <c s="102"/>
      <c s="102"/>
      <c s="102"/>
      <c s="102"/>
      <c s="102"/>
      <c s="102"/>
      <c s="102"/>
      <c s="102"/>
      <c s="89" t="str">
        <f>IF(B96="","",_xlfn.AGGREGATE(3,5,$B$6:B96))</f>
        <v/>
      </c>
      <c s="209"/>
      <c s="209"/>
      <c s="102"/>
      <c s="102"/>
      <c s="102"/>
      <c s="102"/>
      <c s="102"/>
      <c s="102"/>
      <c s="102"/>
      <c s="102"/>
      <c s="102"/>
      <c s="102"/>
      <c s="102"/>
      <c s="102"/>
      <c s="102"/>
      <c s="102"/>
      <c s="102"/>
      <c s="102"/>
      <c s="102"/>
      <c s="102"/>
      <c s="102"/>
      <c s="102"/>
      <c s="102"/>
      <c s="102"/>
      <c s="334"/>
      <c s="334"/>
      <c s="252" t="str">
        <f t="shared" si="27"/>
        <v/>
      </c>
      <c s="252" t="str">
        <f>IF($I96="","",'JAN 25'!$BZ96)</f>
        <v/>
      </c>
      <c s="253" t="str">
        <f t="shared" si="28"/>
        <v/>
      </c>
      <c s="252" t="str">
        <f t="shared" si="29"/>
        <v/>
      </c>
      <c s="252" t="str">
        <f>IF($I96="","",'JAN 25'!$CC96)</f>
        <v/>
      </c>
      <c s="253" t="str">
        <f t="shared" si="30"/>
        <v/>
      </c>
      <c s="252" t="str">
        <f t="shared" si="31"/>
        <v/>
      </c>
      <c s="252" t="str">
        <f>IF($I96="","",'JAN 25'!$CF96)</f>
        <v/>
      </c>
      <c s="253" t="str">
        <f t="shared" si="32"/>
        <v/>
      </c>
      <c s="253"/>
      <c s="298"/>
      <c s="298"/>
      <c s="298"/>
      <c s="298"/>
      <c s="254" t="str">
        <f t="shared" si="33"/>
        <v/>
      </c>
      <c s="298"/>
      <c s="298"/>
      <c s="298"/>
      <c s="298"/>
      <c s="298"/>
      <c s="298"/>
      <c s="298"/>
      <c s="298"/>
    </row>
    <row r="97" spans="1:94" ht="15.75" customHeight="1">
      <c r="A97" s="249" t="str">
        <f>IF('STUDENT DATA SHEET '!A98="","",'STUDENT DATA SHEET '!A98)</f>
        <v/>
      </c>
      <c s="229" t="str">
        <f>IFERROR(IF('STUDENT DATA SHEET '!B98="","",'STUDENT DATA SHEET '!B98),"")</f>
        <v/>
      </c>
      <c s="229" t="str">
        <f>IFERROR(IF('STUDENT DATA SHEET '!C98="","",'STUDENT DATA SHEET '!C98),"")</f>
        <v/>
      </c>
      <c s="229" t="str">
        <f>IFERROR(IF('STUDENT DATA SHEET '!D98="","",'STUDENT DATA SHEET '!D98),"")</f>
        <v/>
      </c>
      <c s="250" t="str">
        <f>IFERROR(IF('STUDENT DATA SHEET '!E98="","",'STUDENT DATA SHEET '!E98),"")</f>
        <v/>
      </c>
      <c s="251" t="str">
        <f>IFERROR(IF('STUDENT DATA SHEET '!F98="","",'STUDENT DATA SHEET '!F98),"")</f>
        <v/>
      </c>
      <c s="229" t="str">
        <f>IFERROR(IF('STUDENT DATA SHEET '!G98="","",'STUDENT DATA SHEET '!G98),"")</f>
        <v/>
      </c>
      <c s="229" t="str">
        <f>IFERROR(IF('STUDENT DATA SHEET '!H98="","",'STUDENT DATA SHEET '!H98),"")</f>
        <v/>
      </c>
      <c s="229" t="str">
        <f>IFERROR(UPPER(IF('STUDENT DATA SHEET '!I98="","",'STUDENT DATA SHEET '!I98)),"")</f>
        <v/>
      </c>
      <c s="229" t="str">
        <f>IFERROR(IF('STUDENT DATA SHEET '!J98="","",'STUDENT DATA SHEET '!J98),"")</f>
        <v/>
      </c>
      <c s="229" t="str">
        <f>IFERROR(IF('STUDENT DATA SHEET '!K98="","",'STUDENT DATA SHEET '!K98),"")</f>
        <v/>
      </c>
      <c s="229"/>
      <c s="102"/>
      <c s="102"/>
      <c s="102"/>
      <c s="102"/>
      <c s="102"/>
      <c s="102"/>
      <c s="102"/>
      <c s="102"/>
      <c s="102"/>
      <c s="102"/>
      <c s="102"/>
      <c s="102"/>
      <c s="102"/>
      <c s="102"/>
      <c s="102"/>
      <c s="102"/>
      <c s="102"/>
      <c s="102"/>
      <c s="102"/>
      <c s="102"/>
      <c s="102"/>
      <c s="102"/>
      <c s="102"/>
      <c s="102"/>
      <c s="102"/>
      <c s="102"/>
      <c s="102"/>
      <c s="102"/>
      <c s="102"/>
      <c s="102"/>
      <c s="102"/>
      <c s="102"/>
      <c s="89" t="str">
        <f>IF(B97="","",_xlfn.AGGREGATE(3,5,$B$6:B97))</f>
        <v/>
      </c>
      <c s="209"/>
      <c s="209"/>
      <c s="102"/>
      <c s="102"/>
      <c s="102"/>
      <c s="102"/>
      <c s="102"/>
      <c s="102"/>
      <c s="102"/>
      <c s="102"/>
      <c s="102"/>
      <c s="102"/>
      <c s="102"/>
      <c s="102"/>
      <c s="102"/>
      <c s="102"/>
      <c s="102"/>
      <c s="102"/>
      <c s="102"/>
      <c s="102"/>
      <c s="102"/>
      <c s="102"/>
      <c s="102"/>
      <c s="102"/>
      <c s="334"/>
      <c s="334"/>
      <c s="252" t="str">
        <f t="shared" si="27"/>
        <v/>
      </c>
      <c s="252" t="str">
        <f>IF($I97="","",'JAN 25'!$BZ97)</f>
        <v/>
      </c>
      <c s="253" t="str">
        <f t="shared" si="28"/>
        <v/>
      </c>
      <c s="252" t="str">
        <f t="shared" si="29"/>
        <v/>
      </c>
      <c s="252" t="str">
        <f>IF($I97="","",'JAN 25'!$CC97)</f>
        <v/>
      </c>
      <c s="253" t="str">
        <f t="shared" si="30"/>
        <v/>
      </c>
      <c s="252" t="str">
        <f t="shared" si="31"/>
        <v/>
      </c>
      <c s="252" t="str">
        <f>IF($I97="","",'JAN 25'!$CF97)</f>
        <v/>
      </c>
      <c s="253" t="str">
        <f t="shared" si="32"/>
        <v/>
      </c>
      <c s="253"/>
      <c s="298"/>
      <c s="298"/>
      <c s="298"/>
      <c s="298"/>
      <c s="254" t="str">
        <f t="shared" si="33"/>
        <v/>
      </c>
      <c s="298"/>
      <c s="298"/>
      <c s="298"/>
      <c s="298"/>
      <c s="298"/>
      <c s="298"/>
      <c s="298"/>
      <c s="298"/>
    </row>
    <row r="98" spans="1:94" ht="15.75" customHeight="1">
      <c r="A98" s="249" t="str">
        <f>IF('STUDENT DATA SHEET '!A99="","",'STUDENT DATA SHEET '!A99)</f>
        <v/>
      </c>
      <c s="229" t="str">
        <f>IFERROR(IF('STUDENT DATA SHEET '!B99="","",'STUDENT DATA SHEET '!B99),"")</f>
        <v/>
      </c>
      <c s="229" t="str">
        <f>IFERROR(IF('STUDENT DATA SHEET '!C99="","",'STUDENT DATA SHEET '!C99),"")</f>
        <v/>
      </c>
      <c s="229" t="str">
        <f>IFERROR(IF('STUDENT DATA SHEET '!D99="","",'STUDENT DATA SHEET '!D99),"")</f>
        <v/>
      </c>
      <c s="250" t="str">
        <f>IFERROR(IF('STUDENT DATA SHEET '!E99="","",'STUDENT DATA SHEET '!E99),"")</f>
        <v/>
      </c>
      <c s="251" t="str">
        <f>IFERROR(IF('STUDENT DATA SHEET '!F99="","",'STUDENT DATA SHEET '!F99),"")</f>
        <v/>
      </c>
      <c s="229" t="str">
        <f>IFERROR(IF('STUDENT DATA SHEET '!G99="","",'STUDENT DATA SHEET '!G99),"")</f>
        <v/>
      </c>
      <c s="229" t="str">
        <f>IFERROR(IF('STUDENT DATA SHEET '!H99="","",'STUDENT DATA SHEET '!H99),"")</f>
        <v/>
      </c>
      <c s="229" t="str">
        <f>IFERROR(UPPER(IF('STUDENT DATA SHEET '!I99="","",'STUDENT DATA SHEET '!I99)),"")</f>
        <v/>
      </c>
      <c s="229" t="str">
        <f>IFERROR(IF('STUDENT DATA SHEET '!J99="","",'STUDENT DATA SHEET '!J99),"")</f>
        <v/>
      </c>
      <c s="229" t="str">
        <f>IFERROR(IF('STUDENT DATA SHEET '!K99="","",'STUDENT DATA SHEET '!K99),"")</f>
        <v/>
      </c>
      <c s="229"/>
      <c s="102"/>
      <c s="102"/>
      <c s="102"/>
      <c s="102"/>
      <c s="102"/>
      <c s="102"/>
      <c s="102"/>
      <c s="102"/>
      <c s="102"/>
      <c s="102"/>
      <c s="102"/>
      <c s="102"/>
      <c s="102"/>
      <c s="102"/>
      <c s="102"/>
      <c s="102"/>
      <c s="102"/>
      <c s="102"/>
      <c s="102"/>
      <c s="102"/>
      <c s="102"/>
      <c s="102"/>
      <c s="102"/>
      <c s="102"/>
      <c s="102"/>
      <c s="102"/>
      <c s="102"/>
      <c s="102"/>
      <c s="102"/>
      <c s="102"/>
      <c s="102"/>
      <c s="102"/>
      <c s="89" t="str">
        <f>IF(B98="","",_xlfn.AGGREGATE(3,5,$B$6:B98))</f>
        <v/>
      </c>
      <c s="209"/>
      <c s="209"/>
      <c s="102"/>
      <c s="102"/>
      <c s="102"/>
      <c s="102"/>
      <c s="102"/>
      <c s="102"/>
      <c s="102"/>
      <c s="102"/>
      <c s="102"/>
      <c s="102"/>
      <c s="102"/>
      <c s="102"/>
      <c s="102"/>
      <c s="102"/>
      <c s="102"/>
      <c s="102"/>
      <c s="102"/>
      <c s="102"/>
      <c s="102"/>
      <c s="102"/>
      <c s="102"/>
      <c s="102"/>
      <c s="334"/>
      <c s="334"/>
      <c s="252" t="str">
        <f t="shared" si="27"/>
        <v/>
      </c>
      <c s="252" t="str">
        <f>IF($I98="","",'JAN 25'!$BZ98)</f>
        <v/>
      </c>
      <c s="253" t="str">
        <f t="shared" si="28"/>
        <v/>
      </c>
      <c s="252" t="str">
        <f t="shared" si="29"/>
        <v/>
      </c>
      <c s="252" t="str">
        <f>IF($I98="","",'JAN 25'!$CC98)</f>
        <v/>
      </c>
      <c s="253" t="str">
        <f t="shared" si="30"/>
        <v/>
      </c>
      <c s="252" t="str">
        <f t="shared" si="31"/>
        <v/>
      </c>
      <c s="252" t="str">
        <f>IF($I98="","",'JAN 25'!$CF98)</f>
        <v/>
      </c>
      <c s="253" t="str">
        <f t="shared" si="32"/>
        <v/>
      </c>
      <c s="253"/>
      <c s="298"/>
      <c s="298"/>
      <c s="298"/>
      <c s="298"/>
      <c s="254" t="str">
        <f t="shared" si="33"/>
        <v/>
      </c>
      <c s="298"/>
      <c s="298"/>
      <c s="298"/>
      <c s="298"/>
      <c s="298"/>
      <c s="298"/>
      <c s="298"/>
      <c s="298"/>
    </row>
    <row r="99" spans="1:94" ht="15.75" customHeight="1">
      <c r="A99" s="249" t="str">
        <f>IF('STUDENT DATA SHEET '!A100="","",'STUDENT DATA SHEET '!A100)</f>
        <v/>
      </c>
      <c s="229" t="str">
        <f>IFERROR(IF('STUDENT DATA SHEET '!B100="","",'STUDENT DATA SHEET '!B100),"")</f>
        <v/>
      </c>
      <c s="229" t="str">
        <f>IFERROR(IF('STUDENT DATA SHEET '!C100="","",'STUDENT DATA SHEET '!C100),"")</f>
        <v/>
      </c>
      <c s="229" t="str">
        <f>IFERROR(IF('STUDENT DATA SHEET '!D100="","",'STUDENT DATA SHEET '!D100),"")</f>
        <v/>
      </c>
      <c s="250" t="str">
        <f>IFERROR(IF('STUDENT DATA SHEET '!E100="","",'STUDENT DATA SHEET '!E100),"")</f>
        <v/>
      </c>
      <c s="251" t="str">
        <f>IFERROR(IF('STUDENT DATA SHEET '!F100="","",'STUDENT DATA SHEET '!F100),"")</f>
        <v/>
      </c>
      <c s="229" t="str">
        <f>IFERROR(IF('STUDENT DATA SHEET '!G100="","",'STUDENT DATA SHEET '!G100),"")</f>
        <v/>
      </c>
      <c s="229" t="str">
        <f>IFERROR(IF('STUDENT DATA SHEET '!H100="","",'STUDENT DATA SHEET '!H100),"")</f>
        <v/>
      </c>
      <c s="229" t="str">
        <f>IFERROR(UPPER(IF('STUDENT DATA SHEET '!I100="","",'STUDENT DATA SHEET '!I100)),"")</f>
        <v/>
      </c>
      <c s="229" t="str">
        <f>IFERROR(IF('STUDENT DATA SHEET '!J100="","",'STUDENT DATA SHEET '!J100),"")</f>
        <v/>
      </c>
      <c s="229" t="str">
        <f>IFERROR(IF('STUDENT DATA SHEET '!K100="","",'STUDENT DATA SHEET '!K100),"")</f>
        <v/>
      </c>
      <c s="229"/>
      <c s="102"/>
      <c s="102"/>
      <c s="102"/>
      <c s="102"/>
      <c s="102"/>
      <c s="102"/>
      <c s="102"/>
      <c s="102"/>
      <c s="102"/>
      <c s="102"/>
      <c s="102"/>
      <c s="102"/>
      <c s="102"/>
      <c s="102"/>
      <c s="102"/>
      <c s="102"/>
      <c s="102"/>
      <c s="102"/>
      <c s="102"/>
      <c s="102"/>
      <c s="102"/>
      <c s="102"/>
      <c s="102"/>
      <c s="102"/>
      <c s="102"/>
      <c s="102"/>
      <c s="102"/>
      <c s="102"/>
      <c s="102"/>
      <c s="102"/>
      <c s="102"/>
      <c s="102"/>
      <c s="89" t="str">
        <f>IF(B99="","",_xlfn.AGGREGATE(3,5,$B$6:B99))</f>
        <v/>
      </c>
      <c s="209"/>
      <c s="209"/>
      <c s="102"/>
      <c s="102"/>
      <c s="102"/>
      <c s="102"/>
      <c s="102"/>
      <c s="102"/>
      <c s="102"/>
      <c s="102"/>
      <c s="102"/>
      <c s="102"/>
      <c s="102"/>
      <c s="102"/>
      <c s="102"/>
      <c s="102"/>
      <c s="102"/>
      <c s="102"/>
      <c s="102"/>
      <c s="102"/>
      <c s="102"/>
      <c s="102"/>
      <c s="102"/>
      <c s="102"/>
      <c s="334"/>
      <c s="334"/>
      <c s="252" t="str">
        <f t="shared" si="27"/>
        <v/>
      </c>
      <c s="252" t="str">
        <f>IF($I99="","",'JAN 25'!$BZ99)</f>
        <v/>
      </c>
      <c s="253" t="str">
        <f t="shared" si="28"/>
        <v/>
      </c>
      <c s="252" t="str">
        <f t="shared" si="29"/>
        <v/>
      </c>
      <c s="252" t="str">
        <f>IF($I99="","",'JAN 25'!$CC99)</f>
        <v/>
      </c>
      <c s="253" t="str">
        <f t="shared" si="30"/>
        <v/>
      </c>
      <c s="252" t="str">
        <f t="shared" si="31"/>
        <v/>
      </c>
      <c s="252" t="str">
        <f>IF($I99="","",'JAN 25'!$CF99)</f>
        <v/>
      </c>
      <c s="253" t="str">
        <f t="shared" si="32"/>
        <v/>
      </c>
      <c s="253"/>
      <c s="298"/>
      <c s="298"/>
      <c s="298"/>
      <c s="298"/>
      <c s="254" t="str">
        <f t="shared" si="33"/>
        <v/>
      </c>
      <c s="298"/>
      <c s="298"/>
      <c s="298"/>
      <c s="298"/>
      <c s="298"/>
      <c s="298"/>
      <c s="298"/>
      <c s="298"/>
    </row>
    <row r="100" spans="1:94" ht="15.75" customHeight="1">
      <c r="A100" s="249" t="str">
        <f>IF('STUDENT DATA SHEET '!A101="","",'STUDENT DATA SHEET '!A101)</f>
        <v/>
      </c>
      <c s="229" t="str">
        <f>IFERROR(IF('STUDENT DATA SHEET '!B101="","",'STUDENT DATA SHEET '!B101),"")</f>
        <v/>
      </c>
      <c s="229" t="str">
        <f>IFERROR(IF('STUDENT DATA SHEET '!C101="","",'STUDENT DATA SHEET '!C101),"")</f>
        <v/>
      </c>
      <c s="229" t="str">
        <f>IFERROR(IF('STUDENT DATA SHEET '!D101="","",'STUDENT DATA SHEET '!D101),"")</f>
        <v/>
      </c>
      <c s="250" t="str">
        <f>IFERROR(IF('STUDENT DATA SHEET '!E101="","",'STUDENT DATA SHEET '!E101),"")</f>
        <v/>
      </c>
      <c s="251" t="str">
        <f>IFERROR(IF('STUDENT DATA SHEET '!F101="","",'STUDENT DATA SHEET '!F101),"")</f>
        <v/>
      </c>
      <c s="229" t="str">
        <f>IFERROR(IF('STUDENT DATA SHEET '!G101="","",'STUDENT DATA SHEET '!G101),"")</f>
        <v/>
      </c>
      <c s="229" t="str">
        <f>IFERROR(IF('STUDENT DATA SHEET '!H101="","",'STUDENT DATA SHEET '!H101),"")</f>
        <v/>
      </c>
      <c s="229" t="str">
        <f>IFERROR(UPPER(IF('STUDENT DATA SHEET '!I101="","",'STUDENT DATA SHEET '!I101)),"")</f>
        <v/>
      </c>
      <c s="229" t="str">
        <f>IFERROR(IF('STUDENT DATA SHEET '!J101="","",'STUDENT DATA SHEET '!J101),"")</f>
        <v/>
      </c>
      <c s="229" t="str">
        <f>IFERROR(IF('STUDENT DATA SHEET '!K101="","",'STUDENT DATA SHEET '!K101),"")</f>
        <v/>
      </c>
      <c s="229"/>
      <c s="102"/>
      <c s="102"/>
      <c s="102"/>
      <c s="102"/>
      <c s="102"/>
      <c s="102"/>
      <c s="102"/>
      <c s="102"/>
      <c s="102"/>
      <c s="102"/>
      <c s="102"/>
      <c s="102"/>
      <c s="102"/>
      <c s="102"/>
      <c s="102"/>
      <c s="102"/>
      <c s="102"/>
      <c s="102"/>
      <c s="102"/>
      <c s="102"/>
      <c s="102"/>
      <c s="102"/>
      <c s="102"/>
      <c s="102"/>
      <c s="102"/>
      <c s="102"/>
      <c s="102"/>
      <c s="102"/>
      <c s="102"/>
      <c s="102"/>
      <c s="102"/>
      <c s="102"/>
      <c s="89" t="str">
        <f>IF(B100="","",_xlfn.AGGREGATE(3,5,$B$6:B100))</f>
        <v/>
      </c>
      <c s="209"/>
      <c s="209"/>
      <c s="102"/>
      <c s="102"/>
      <c s="102"/>
      <c s="102"/>
      <c s="102"/>
      <c s="102"/>
      <c s="102"/>
      <c s="102"/>
      <c s="102"/>
      <c s="102"/>
      <c s="102"/>
      <c s="102"/>
      <c s="102"/>
      <c s="102"/>
      <c s="102"/>
      <c s="102"/>
      <c s="102"/>
      <c s="102"/>
      <c s="102"/>
      <c s="102"/>
      <c s="102"/>
      <c s="102"/>
      <c s="334"/>
      <c s="334"/>
      <c s="252" t="str">
        <f t="shared" si="27"/>
        <v/>
      </c>
      <c s="252" t="str">
        <f>IF($I100="","",'JAN 25'!$BZ100)</f>
        <v/>
      </c>
      <c s="253" t="str">
        <f t="shared" si="28"/>
        <v/>
      </c>
      <c s="252" t="str">
        <f t="shared" si="29"/>
        <v/>
      </c>
      <c s="252" t="str">
        <f>IF($I100="","",'JAN 25'!$CC100)</f>
        <v/>
      </c>
      <c s="253" t="str">
        <f t="shared" si="30"/>
        <v/>
      </c>
      <c s="252" t="str">
        <f t="shared" si="31"/>
        <v/>
      </c>
      <c s="252" t="str">
        <f>IF($I100="","",'JAN 25'!$CF100)</f>
        <v/>
      </c>
      <c s="253" t="str">
        <f t="shared" si="32"/>
        <v/>
      </c>
      <c s="253"/>
      <c s="298"/>
      <c s="298"/>
      <c s="298"/>
      <c s="298"/>
      <c s="254" t="str">
        <f t="shared" si="33"/>
        <v/>
      </c>
      <c s="298"/>
      <c s="298"/>
      <c s="298"/>
      <c s="298"/>
      <c s="298"/>
      <c s="298"/>
      <c s="298"/>
      <c s="298"/>
    </row>
    <row r="101" spans="1:94" ht="15.75" customHeight="1">
      <c r="A101" s="249" t="str">
        <f>IF('STUDENT DATA SHEET '!A102="","",'STUDENT DATA SHEET '!A102)</f>
        <v/>
      </c>
      <c s="229" t="str">
        <f>IFERROR(IF('STUDENT DATA SHEET '!B102="","",'STUDENT DATA SHEET '!B102),"")</f>
        <v/>
      </c>
      <c s="229" t="str">
        <f>IFERROR(IF('STUDENT DATA SHEET '!C102="","",'STUDENT DATA SHEET '!C102),"")</f>
        <v/>
      </c>
      <c s="229" t="str">
        <f>IFERROR(IF('STUDENT DATA SHEET '!D102="","",'STUDENT DATA SHEET '!D102),"")</f>
        <v/>
      </c>
      <c s="250" t="str">
        <f>IFERROR(IF('STUDENT DATA SHEET '!E102="","",'STUDENT DATA SHEET '!E102),"")</f>
        <v/>
      </c>
      <c s="251" t="str">
        <f>IFERROR(IF('STUDENT DATA SHEET '!F102="","",'STUDENT DATA SHEET '!F102),"")</f>
        <v/>
      </c>
      <c s="229" t="str">
        <f>IFERROR(IF('STUDENT DATA SHEET '!G102="","",'STUDENT DATA SHEET '!G102),"")</f>
        <v/>
      </c>
      <c s="229" t="str">
        <f>IFERROR(IF('STUDENT DATA SHEET '!H102="","",'STUDENT DATA SHEET '!H102),"")</f>
        <v/>
      </c>
      <c s="229" t="str">
        <f>IFERROR(UPPER(IF('STUDENT DATA SHEET '!I102="","",'STUDENT DATA SHEET '!I102)),"")</f>
        <v/>
      </c>
      <c s="229" t="str">
        <f>IFERROR(IF('STUDENT DATA SHEET '!J102="","",'STUDENT DATA SHEET '!J102),"")</f>
        <v/>
      </c>
      <c s="229" t="str">
        <f>IFERROR(IF('STUDENT DATA SHEET '!K102="","",'STUDENT DATA SHEET '!K102),"")</f>
        <v/>
      </c>
      <c s="229"/>
      <c s="102"/>
      <c s="102"/>
      <c s="102"/>
      <c s="102"/>
      <c s="102"/>
      <c s="102"/>
      <c s="102"/>
      <c s="102"/>
      <c s="102"/>
      <c s="102"/>
      <c s="102"/>
      <c s="102"/>
      <c s="102"/>
      <c s="102"/>
      <c s="102"/>
      <c s="102"/>
      <c s="102"/>
      <c s="102"/>
      <c s="102"/>
      <c s="102"/>
      <c s="102"/>
      <c s="102"/>
      <c s="102"/>
      <c s="102"/>
      <c s="102"/>
      <c s="102"/>
      <c s="102"/>
      <c s="102"/>
      <c s="102"/>
      <c s="102"/>
      <c s="102"/>
      <c s="102"/>
      <c s="89" t="str">
        <f>IF(B101="","",_xlfn.AGGREGATE(3,5,$B$6:B101))</f>
        <v/>
      </c>
      <c s="209"/>
      <c s="209"/>
      <c s="102"/>
      <c s="102"/>
      <c s="102"/>
      <c s="102"/>
      <c s="102"/>
      <c s="102"/>
      <c s="102"/>
      <c s="102"/>
      <c s="102"/>
      <c s="102"/>
      <c s="102"/>
      <c s="102"/>
      <c s="102"/>
      <c s="102"/>
      <c s="102"/>
      <c s="102"/>
      <c s="102"/>
      <c s="102"/>
      <c s="102"/>
      <c s="102"/>
      <c s="102"/>
      <c s="102"/>
      <c s="334"/>
      <c s="334"/>
      <c s="252" t="str">
        <f t="shared" si="27"/>
        <v/>
      </c>
      <c s="252" t="str">
        <f>IF($I101="","",'JAN 25'!$BZ101)</f>
        <v/>
      </c>
      <c s="253" t="str">
        <f t="shared" si="28"/>
        <v/>
      </c>
      <c s="252" t="str">
        <f t="shared" si="29"/>
        <v/>
      </c>
      <c s="252" t="str">
        <f>IF($I101="","",'JAN 25'!$CC101)</f>
        <v/>
      </c>
      <c s="253" t="str">
        <f t="shared" si="30"/>
        <v/>
      </c>
      <c s="252" t="str">
        <f t="shared" si="31"/>
        <v/>
      </c>
      <c s="252" t="str">
        <f>IF($I101="","",'JAN 25'!$CF101)</f>
        <v/>
      </c>
      <c s="253" t="str">
        <f t="shared" si="32"/>
        <v/>
      </c>
      <c s="253"/>
      <c s="298"/>
      <c s="298"/>
      <c s="298"/>
      <c s="298"/>
      <c s="254" t="str">
        <f t="shared" si="33"/>
        <v/>
      </c>
      <c s="298"/>
      <c s="298"/>
      <c s="298"/>
      <c s="298"/>
      <c s="298"/>
      <c s="298"/>
      <c s="298"/>
      <c s="298"/>
    </row>
    <row r="102" spans="1:94" ht="15.75" customHeight="1">
      <c r="A102" s="249" t="str">
        <f>IF('STUDENT DATA SHEET '!A103="","",'STUDENT DATA SHEET '!A103)</f>
        <v/>
      </c>
      <c s="229" t="str">
        <f>IFERROR(IF('STUDENT DATA SHEET '!B103="","",'STUDENT DATA SHEET '!B103),"")</f>
        <v/>
      </c>
      <c s="229" t="str">
        <f>IFERROR(IF('STUDENT DATA SHEET '!C103="","",'STUDENT DATA SHEET '!C103),"")</f>
        <v/>
      </c>
      <c s="229" t="str">
        <f>IFERROR(IF('STUDENT DATA SHEET '!D103="","",'STUDENT DATA SHEET '!D103),"")</f>
        <v/>
      </c>
      <c s="250" t="str">
        <f>IFERROR(IF('STUDENT DATA SHEET '!E103="","",'STUDENT DATA SHEET '!E103),"")</f>
        <v/>
      </c>
      <c s="251" t="str">
        <f>IFERROR(IF('STUDENT DATA SHEET '!F103="","",'STUDENT DATA SHEET '!F103),"")</f>
        <v/>
      </c>
      <c s="229" t="str">
        <f>IFERROR(IF('STUDENT DATA SHEET '!G103="","",'STUDENT DATA SHEET '!G103),"")</f>
        <v/>
      </c>
      <c s="229" t="str">
        <f>IFERROR(IF('STUDENT DATA SHEET '!H103="","",'STUDENT DATA SHEET '!H103),"")</f>
        <v/>
      </c>
      <c s="229" t="str">
        <f>IFERROR(UPPER(IF('STUDENT DATA SHEET '!I103="","",'STUDENT DATA SHEET '!I103)),"")</f>
        <v/>
      </c>
      <c s="229" t="str">
        <f>IFERROR(IF('STUDENT DATA SHEET '!J103="","",'STUDENT DATA SHEET '!J103),"")</f>
        <v/>
      </c>
      <c s="229" t="str">
        <f>IFERROR(IF('STUDENT DATA SHEET '!K103="","",'STUDENT DATA SHEET '!K103),"")</f>
        <v/>
      </c>
      <c s="229"/>
      <c s="102"/>
      <c s="102"/>
      <c s="102"/>
      <c s="102"/>
      <c s="102"/>
      <c s="102"/>
      <c s="102"/>
      <c s="102"/>
      <c s="102"/>
      <c s="102"/>
      <c s="102"/>
      <c s="102"/>
      <c s="102"/>
      <c s="102"/>
      <c s="102"/>
      <c s="102"/>
      <c s="102"/>
      <c s="102"/>
      <c s="102"/>
      <c s="102"/>
      <c s="102"/>
      <c s="102"/>
      <c s="102"/>
      <c s="102"/>
      <c s="102"/>
      <c s="102"/>
      <c s="102"/>
      <c s="102"/>
      <c s="102"/>
      <c s="102"/>
      <c s="102"/>
      <c s="102"/>
      <c s="89" t="str">
        <f>IF(B102="","",_xlfn.AGGREGATE(3,5,$B$6:B102))</f>
        <v/>
      </c>
      <c s="209"/>
      <c s="209"/>
      <c s="102"/>
      <c s="102"/>
      <c s="102"/>
      <c s="102"/>
      <c s="102"/>
      <c s="102"/>
      <c s="102"/>
      <c s="102"/>
      <c s="102"/>
      <c s="102"/>
      <c s="102"/>
      <c s="102"/>
      <c s="102"/>
      <c s="102"/>
      <c s="102"/>
      <c s="102"/>
      <c s="102"/>
      <c s="102"/>
      <c s="102"/>
      <c s="102"/>
      <c s="102"/>
      <c s="102"/>
      <c s="334"/>
      <c s="334"/>
      <c s="252" t="str">
        <f t="shared" si="34" ref="BT102:BT133">IFERROR(IF($I102="","",COUNT($M102:$AR102,$AT102:$BS102)),"")</f>
        <v/>
      </c>
      <c s="252" t="str">
        <f>IF($I102="","",'JAN 25'!$BZ102)</f>
        <v/>
      </c>
      <c s="253" t="str">
        <f t="shared" si="35" ref="BV102:BV133">IF($I102="","",SUM($BT102:$BU102))</f>
        <v/>
      </c>
      <c s="252" t="str">
        <f t="shared" si="36" ref="BW102:BW133">IF($I102="","",COUNTIF($M102:$BS102,"A"))</f>
        <v/>
      </c>
      <c s="252" t="str">
        <f>IF($I102="","",'JAN 25'!$CC102)</f>
        <v/>
      </c>
      <c s="253" t="str">
        <f t="shared" si="37" ref="BY102:BY133">IF($I102="","",SUM($BW102:$BX102))</f>
        <v/>
      </c>
      <c s="252" t="str">
        <f t="shared" si="38" ref="BZ102:BZ133">IF($I102="","",COUNTIF($M102:$BS102,"L"))</f>
        <v/>
      </c>
      <c s="252" t="str">
        <f>IF($I102="","",'JAN 25'!$CF102)</f>
        <v/>
      </c>
      <c s="253" t="str">
        <f t="shared" si="39" ref="CB102:CB133">IF($I102="","",SUM($BZ102:$CA102))</f>
        <v/>
      </c>
      <c s="253"/>
      <c s="298"/>
      <c s="298"/>
      <c s="298"/>
      <c s="298"/>
      <c s="254" t="str">
        <f t="shared" si="40" ref="CH102:CH133">IFERROR(IF($BT102="","",COUNT($M102:$AR102,$AT102:$BQ102)/2),"")</f>
        <v/>
      </c>
      <c s="298"/>
      <c s="298"/>
      <c s="298"/>
      <c s="298"/>
      <c s="298"/>
      <c s="298"/>
      <c s="298"/>
      <c s="298"/>
    </row>
    <row r="103" spans="1:94" ht="15.75" customHeight="1">
      <c r="A103" s="249" t="str">
        <f>IF('STUDENT DATA SHEET '!A104="","",'STUDENT DATA SHEET '!A104)</f>
        <v/>
      </c>
      <c s="229" t="str">
        <f>IFERROR(IF('STUDENT DATA SHEET '!B104="","",'STUDENT DATA SHEET '!B104),"")</f>
        <v/>
      </c>
      <c s="229" t="str">
        <f>IFERROR(IF('STUDENT DATA SHEET '!C104="","",'STUDENT DATA SHEET '!C104),"")</f>
        <v/>
      </c>
      <c s="229" t="str">
        <f>IFERROR(IF('STUDENT DATA SHEET '!D104="","",'STUDENT DATA SHEET '!D104),"")</f>
        <v/>
      </c>
      <c s="250" t="str">
        <f>IFERROR(IF('STUDENT DATA SHEET '!E104="","",'STUDENT DATA SHEET '!E104),"")</f>
        <v/>
      </c>
      <c s="251" t="str">
        <f>IFERROR(IF('STUDENT DATA SHEET '!F104="","",'STUDENT DATA SHEET '!F104),"")</f>
        <v/>
      </c>
      <c s="229" t="str">
        <f>IFERROR(IF('STUDENT DATA SHEET '!G104="","",'STUDENT DATA SHEET '!G104),"")</f>
        <v/>
      </c>
      <c s="229" t="str">
        <f>IFERROR(IF('STUDENT DATA SHEET '!H104="","",'STUDENT DATA SHEET '!H104),"")</f>
        <v/>
      </c>
      <c s="229" t="str">
        <f>IFERROR(UPPER(IF('STUDENT DATA SHEET '!I104="","",'STUDENT DATA SHEET '!I104)),"")</f>
        <v/>
      </c>
      <c s="229" t="str">
        <f>IFERROR(IF('STUDENT DATA SHEET '!J104="","",'STUDENT DATA SHEET '!J104),"")</f>
        <v/>
      </c>
      <c s="229" t="str">
        <f>IFERROR(IF('STUDENT DATA SHEET '!K104="","",'STUDENT DATA SHEET '!K104),"")</f>
        <v/>
      </c>
      <c s="229"/>
      <c s="102"/>
      <c s="102"/>
      <c s="102"/>
      <c s="102"/>
      <c s="102"/>
      <c s="102"/>
      <c s="102"/>
      <c s="102"/>
      <c s="102"/>
      <c s="102"/>
      <c s="102"/>
      <c s="102"/>
      <c s="102"/>
      <c s="102"/>
      <c s="102"/>
      <c s="102"/>
      <c s="102"/>
      <c s="102"/>
      <c s="102"/>
      <c s="102"/>
      <c s="102"/>
      <c s="102"/>
      <c s="102"/>
      <c s="102"/>
      <c s="102"/>
      <c s="102"/>
      <c s="102"/>
      <c s="102"/>
      <c s="102"/>
      <c s="102"/>
      <c s="102"/>
      <c s="102"/>
      <c s="89" t="str">
        <f>IF(B103="","",_xlfn.AGGREGATE(3,5,$B$6:B103))</f>
        <v/>
      </c>
      <c s="209"/>
      <c s="209"/>
      <c s="102"/>
      <c s="102"/>
      <c s="102"/>
      <c s="102"/>
      <c s="102"/>
      <c s="102"/>
      <c s="102"/>
      <c s="102"/>
      <c s="102"/>
      <c s="102"/>
      <c s="102"/>
      <c s="102"/>
      <c s="102"/>
      <c s="102"/>
      <c s="102"/>
      <c s="102"/>
      <c s="102"/>
      <c s="102"/>
      <c s="102"/>
      <c s="102"/>
      <c s="102"/>
      <c s="102"/>
      <c s="334"/>
      <c s="334"/>
      <c s="252" t="str">
        <f t="shared" si="34"/>
        <v/>
      </c>
      <c s="252" t="str">
        <f>IF($I103="","",'JAN 25'!$BZ103)</f>
        <v/>
      </c>
      <c s="253" t="str">
        <f t="shared" si="35"/>
        <v/>
      </c>
      <c s="252" t="str">
        <f t="shared" si="36"/>
        <v/>
      </c>
      <c s="252" t="str">
        <f>IF($I103="","",'JAN 25'!$CC103)</f>
        <v/>
      </c>
      <c s="253" t="str">
        <f t="shared" si="37"/>
        <v/>
      </c>
      <c s="252" t="str">
        <f t="shared" si="38"/>
        <v/>
      </c>
      <c s="252" t="str">
        <f>IF($I103="","",'JAN 25'!$CF103)</f>
        <v/>
      </c>
      <c s="253" t="str">
        <f t="shared" si="39"/>
        <v/>
      </c>
      <c s="253"/>
      <c s="298"/>
      <c s="298"/>
      <c s="298"/>
      <c s="298"/>
      <c s="254" t="str">
        <f t="shared" si="40"/>
        <v/>
      </c>
      <c s="298"/>
      <c s="298"/>
      <c s="298"/>
      <c s="298"/>
      <c s="298"/>
      <c s="298"/>
      <c s="298"/>
      <c s="298"/>
    </row>
    <row r="104" spans="1:94" ht="15.75" customHeight="1">
      <c r="A104" s="249" t="str">
        <f>IF('STUDENT DATA SHEET '!A105="","",'STUDENT DATA SHEET '!A105)</f>
        <v/>
      </c>
      <c s="229" t="str">
        <f>IFERROR(IF('STUDENT DATA SHEET '!B105="","",'STUDENT DATA SHEET '!B105),"")</f>
        <v/>
      </c>
      <c s="229" t="str">
        <f>IFERROR(IF('STUDENT DATA SHEET '!C105="","",'STUDENT DATA SHEET '!C105),"")</f>
        <v/>
      </c>
      <c s="229" t="str">
        <f>IFERROR(IF('STUDENT DATA SHEET '!D105="","",'STUDENT DATA SHEET '!D105),"")</f>
        <v/>
      </c>
      <c s="250" t="str">
        <f>IFERROR(IF('STUDENT DATA SHEET '!E105="","",'STUDENT DATA SHEET '!E105),"")</f>
        <v/>
      </c>
      <c s="251" t="str">
        <f>IFERROR(IF('STUDENT DATA SHEET '!F105="","",'STUDENT DATA SHEET '!F105),"")</f>
        <v/>
      </c>
      <c s="229" t="str">
        <f>IFERROR(IF('STUDENT DATA SHEET '!G105="","",'STUDENT DATA SHEET '!G105),"")</f>
        <v/>
      </c>
      <c s="229" t="str">
        <f>IFERROR(IF('STUDENT DATA SHEET '!H105="","",'STUDENT DATA SHEET '!H105),"")</f>
        <v/>
      </c>
      <c s="229" t="str">
        <f>IFERROR(UPPER(IF('STUDENT DATA SHEET '!I105="","",'STUDENT DATA SHEET '!I105)),"")</f>
        <v/>
      </c>
      <c s="229" t="str">
        <f>IFERROR(IF('STUDENT DATA SHEET '!J105="","",'STUDENT DATA SHEET '!J105),"")</f>
        <v/>
      </c>
      <c s="229" t="str">
        <f>IFERROR(IF('STUDENT DATA SHEET '!K105="","",'STUDENT DATA SHEET '!K105),"")</f>
        <v/>
      </c>
      <c s="229"/>
      <c s="102"/>
      <c s="102"/>
      <c s="102"/>
      <c s="102"/>
      <c s="102"/>
      <c s="102"/>
      <c s="102"/>
      <c s="102"/>
      <c s="102"/>
      <c s="102"/>
      <c s="102"/>
      <c s="102"/>
      <c s="102"/>
      <c s="102"/>
      <c s="102"/>
      <c s="102"/>
      <c s="102"/>
      <c s="102"/>
      <c s="102"/>
      <c s="102"/>
      <c s="102"/>
      <c s="102"/>
      <c s="102"/>
      <c s="102"/>
      <c s="102"/>
      <c s="102"/>
      <c s="102"/>
      <c s="102"/>
      <c s="102"/>
      <c s="102"/>
      <c s="102"/>
      <c s="102"/>
      <c s="89" t="str">
        <f>IF(B104="","",_xlfn.AGGREGATE(3,5,$B$6:B104))</f>
        <v/>
      </c>
      <c s="209"/>
      <c s="209"/>
      <c s="102"/>
      <c s="102"/>
      <c s="102"/>
      <c s="102"/>
      <c s="102"/>
      <c s="102"/>
      <c s="102"/>
      <c s="102"/>
      <c s="102"/>
      <c s="102"/>
      <c s="102"/>
      <c s="102"/>
      <c s="102"/>
      <c s="102"/>
      <c s="102"/>
      <c s="102"/>
      <c s="102"/>
      <c s="102"/>
      <c s="102"/>
      <c s="102"/>
      <c s="102"/>
      <c s="102"/>
      <c s="334"/>
      <c s="334"/>
      <c s="252" t="str">
        <f t="shared" si="34"/>
        <v/>
      </c>
      <c s="252" t="str">
        <f>IF($I104="","",'JAN 25'!$BZ104)</f>
        <v/>
      </c>
      <c s="253" t="str">
        <f t="shared" si="35"/>
        <v/>
      </c>
      <c s="252" t="str">
        <f t="shared" si="36"/>
        <v/>
      </c>
      <c s="252" t="str">
        <f>IF($I104="","",'JAN 25'!$CC104)</f>
        <v/>
      </c>
      <c s="253" t="str">
        <f t="shared" si="37"/>
        <v/>
      </c>
      <c s="252" t="str">
        <f t="shared" si="38"/>
        <v/>
      </c>
      <c s="252" t="str">
        <f>IF($I104="","",'JAN 25'!$CF104)</f>
        <v/>
      </c>
      <c s="253" t="str">
        <f t="shared" si="39"/>
        <v/>
      </c>
      <c s="253"/>
      <c s="298"/>
      <c s="298"/>
      <c s="298"/>
      <c s="298"/>
      <c s="254" t="str">
        <f t="shared" si="40"/>
        <v/>
      </c>
      <c s="298"/>
      <c s="298"/>
      <c s="298"/>
      <c s="298"/>
      <c s="298"/>
      <c s="298"/>
      <c s="298"/>
      <c s="298"/>
    </row>
    <row r="105" spans="1:94" ht="15.75" customHeight="1">
      <c r="A105" s="249" t="str">
        <f>IF('STUDENT DATA SHEET '!A106="","",'STUDENT DATA SHEET '!A106)</f>
        <v/>
      </c>
      <c s="229" t="str">
        <f>IFERROR(IF('STUDENT DATA SHEET '!B106="","",'STUDENT DATA SHEET '!B106),"")</f>
        <v/>
      </c>
      <c s="229" t="str">
        <f>IFERROR(IF('STUDENT DATA SHEET '!C106="","",'STUDENT DATA SHEET '!C106),"")</f>
        <v/>
      </c>
      <c s="229" t="str">
        <f>IFERROR(IF('STUDENT DATA SHEET '!D106="","",'STUDENT DATA SHEET '!D106),"")</f>
        <v/>
      </c>
      <c s="250" t="str">
        <f>IFERROR(IF('STUDENT DATA SHEET '!E106="","",'STUDENT DATA SHEET '!E106),"")</f>
        <v/>
      </c>
      <c s="251" t="str">
        <f>IFERROR(IF('STUDENT DATA SHEET '!F106="","",'STUDENT DATA SHEET '!F106),"")</f>
        <v/>
      </c>
      <c s="229" t="str">
        <f>IFERROR(IF('STUDENT DATA SHEET '!G106="","",'STUDENT DATA SHEET '!G106),"")</f>
        <v/>
      </c>
      <c s="229" t="str">
        <f>IFERROR(IF('STUDENT DATA SHEET '!H106="","",'STUDENT DATA SHEET '!H106),"")</f>
        <v/>
      </c>
      <c s="229" t="str">
        <f>IFERROR(UPPER(IF('STUDENT DATA SHEET '!I106="","",'STUDENT DATA SHEET '!I106)),"")</f>
        <v/>
      </c>
      <c s="229" t="str">
        <f>IFERROR(IF('STUDENT DATA SHEET '!J106="","",'STUDENT DATA SHEET '!J106),"")</f>
        <v/>
      </c>
      <c s="229" t="str">
        <f>IFERROR(IF('STUDENT DATA SHEET '!K106="","",'STUDENT DATA SHEET '!K106),"")</f>
        <v/>
      </c>
      <c s="229"/>
      <c s="102"/>
      <c s="102"/>
      <c s="102"/>
      <c s="102"/>
      <c s="102"/>
      <c s="102"/>
      <c s="102"/>
      <c s="102"/>
      <c s="102"/>
      <c s="102"/>
      <c s="102"/>
      <c s="102"/>
      <c s="102"/>
      <c s="102"/>
      <c s="102"/>
      <c s="102"/>
      <c s="102"/>
      <c s="102"/>
      <c s="102"/>
      <c s="102"/>
      <c s="102"/>
      <c s="102"/>
      <c s="102"/>
      <c s="102"/>
      <c s="102"/>
      <c s="102"/>
      <c s="102"/>
      <c s="102"/>
      <c s="102"/>
      <c s="102"/>
      <c s="102"/>
      <c s="102"/>
      <c s="89" t="str">
        <f>IF(B105="","",_xlfn.AGGREGATE(3,5,$B$6:B105))</f>
        <v/>
      </c>
      <c s="209"/>
      <c s="209"/>
      <c s="102"/>
      <c s="102"/>
      <c s="102"/>
      <c s="102"/>
      <c s="102"/>
      <c s="102"/>
      <c s="102"/>
      <c s="102"/>
      <c s="102"/>
      <c s="102"/>
      <c s="102"/>
      <c s="102"/>
      <c s="102"/>
      <c s="102"/>
      <c s="102"/>
      <c s="102"/>
      <c s="102"/>
      <c s="102"/>
      <c s="102"/>
      <c s="102"/>
      <c s="102"/>
      <c s="102"/>
      <c s="334"/>
      <c s="334"/>
      <c s="252" t="str">
        <f t="shared" si="34"/>
        <v/>
      </c>
      <c s="252" t="str">
        <f>IF($I105="","",'JAN 25'!$BZ105)</f>
        <v/>
      </c>
      <c s="253" t="str">
        <f t="shared" si="35"/>
        <v/>
      </c>
      <c s="252" t="str">
        <f t="shared" si="36"/>
        <v/>
      </c>
      <c s="252" t="str">
        <f>IF($I105="","",'JAN 25'!$CC105)</f>
        <v/>
      </c>
      <c s="253" t="str">
        <f t="shared" si="37"/>
        <v/>
      </c>
      <c s="252" t="str">
        <f t="shared" si="38"/>
        <v/>
      </c>
      <c s="252" t="str">
        <f>IF($I105="","",'JAN 25'!$CF105)</f>
        <v/>
      </c>
      <c s="253" t="str">
        <f t="shared" si="39"/>
        <v/>
      </c>
      <c s="253"/>
      <c s="298"/>
      <c s="298"/>
      <c s="298"/>
      <c s="298"/>
      <c s="254" t="str">
        <f t="shared" si="40"/>
        <v/>
      </c>
      <c s="298"/>
      <c s="298"/>
      <c s="298"/>
      <c s="298"/>
      <c s="298"/>
      <c s="298"/>
      <c s="298"/>
      <c s="298"/>
    </row>
    <row r="106" spans="1:94" ht="15.75" customHeight="1">
      <c r="A106" s="249" t="str">
        <f>IF('STUDENT DATA SHEET '!A107="","",'STUDENT DATA SHEET '!A107)</f>
        <v/>
      </c>
      <c s="229" t="str">
        <f>IFERROR(IF('STUDENT DATA SHEET '!B107="","",'STUDENT DATA SHEET '!B107),"")</f>
        <v/>
      </c>
      <c s="229" t="str">
        <f>IFERROR(IF('STUDENT DATA SHEET '!C107="","",'STUDENT DATA SHEET '!C107),"")</f>
        <v/>
      </c>
      <c s="229" t="str">
        <f>IFERROR(IF('STUDENT DATA SHEET '!D107="","",'STUDENT DATA SHEET '!D107),"")</f>
        <v/>
      </c>
      <c s="250" t="str">
        <f>IFERROR(IF('STUDENT DATA SHEET '!E107="","",'STUDENT DATA SHEET '!E107),"")</f>
        <v/>
      </c>
      <c s="251" t="str">
        <f>IFERROR(IF('STUDENT DATA SHEET '!F107="","",'STUDENT DATA SHEET '!F107),"")</f>
        <v/>
      </c>
      <c s="229" t="str">
        <f>IFERROR(IF('STUDENT DATA SHEET '!G107="","",'STUDENT DATA SHEET '!G107),"")</f>
        <v/>
      </c>
      <c s="229" t="str">
        <f>IFERROR(IF('STUDENT DATA SHEET '!H107="","",'STUDENT DATA SHEET '!H107),"")</f>
        <v/>
      </c>
      <c s="229" t="str">
        <f>IFERROR(UPPER(IF('STUDENT DATA SHEET '!I107="","",'STUDENT DATA SHEET '!I107)),"")</f>
        <v/>
      </c>
      <c s="229" t="str">
        <f>IFERROR(IF('STUDENT DATA SHEET '!J107="","",'STUDENT DATA SHEET '!J107),"")</f>
        <v/>
      </c>
      <c s="229" t="str">
        <f>IFERROR(IF('STUDENT DATA SHEET '!K107="","",'STUDENT DATA SHEET '!K107),"")</f>
        <v/>
      </c>
      <c s="229"/>
      <c s="102"/>
      <c s="102"/>
      <c s="102"/>
      <c s="102"/>
      <c s="102"/>
      <c s="102"/>
      <c s="102"/>
      <c s="102"/>
      <c s="102"/>
      <c s="102"/>
      <c s="102"/>
      <c s="102"/>
      <c s="102"/>
      <c s="102"/>
      <c s="102"/>
      <c s="102"/>
      <c s="102"/>
      <c s="102"/>
      <c s="102"/>
      <c s="102"/>
      <c s="102"/>
      <c s="102"/>
      <c s="102"/>
      <c s="102"/>
      <c s="102"/>
      <c s="102"/>
      <c s="102"/>
      <c s="102"/>
      <c s="102"/>
      <c s="102"/>
      <c s="102"/>
      <c s="102"/>
      <c s="89" t="str">
        <f>IF(B106="","",_xlfn.AGGREGATE(3,5,$B$6:B106))</f>
        <v/>
      </c>
      <c s="209"/>
      <c s="209"/>
      <c s="102"/>
      <c s="102"/>
      <c s="102"/>
      <c s="102"/>
      <c s="102"/>
      <c s="102"/>
      <c s="102"/>
      <c s="102"/>
      <c s="102"/>
      <c s="102"/>
      <c s="102"/>
      <c s="102"/>
      <c s="102"/>
      <c s="102"/>
      <c s="102"/>
      <c s="102"/>
      <c s="102"/>
      <c s="102"/>
      <c s="102"/>
      <c s="102"/>
      <c s="102"/>
      <c s="102"/>
      <c s="334"/>
      <c s="334"/>
      <c s="252" t="str">
        <f t="shared" si="34"/>
        <v/>
      </c>
      <c s="252" t="str">
        <f>IF($I106="","",'JAN 25'!$BZ106)</f>
        <v/>
      </c>
      <c s="253" t="str">
        <f t="shared" si="35"/>
        <v/>
      </c>
      <c s="252" t="str">
        <f t="shared" si="36"/>
        <v/>
      </c>
      <c s="252" t="str">
        <f>IF($I106="","",'JAN 25'!$CC106)</f>
        <v/>
      </c>
      <c s="253" t="str">
        <f t="shared" si="37"/>
        <v/>
      </c>
      <c s="252" t="str">
        <f t="shared" si="38"/>
        <v/>
      </c>
      <c s="252" t="str">
        <f>IF($I106="","",'JAN 25'!$CF106)</f>
        <v/>
      </c>
      <c s="253" t="str">
        <f t="shared" si="39"/>
        <v/>
      </c>
      <c s="253"/>
      <c s="298"/>
      <c s="298"/>
      <c s="298"/>
      <c s="298"/>
      <c s="254" t="str">
        <f t="shared" si="40"/>
        <v/>
      </c>
      <c s="298"/>
      <c s="298"/>
      <c s="298"/>
      <c s="298"/>
      <c s="298"/>
      <c s="298"/>
      <c s="298"/>
      <c s="298"/>
    </row>
    <row r="107" spans="1:94" ht="15.75" customHeight="1">
      <c r="A107" s="249" t="str">
        <f>IF('STUDENT DATA SHEET '!A108="","",'STUDENT DATA SHEET '!A108)</f>
        <v/>
      </c>
      <c s="229" t="str">
        <f>IFERROR(IF('STUDENT DATA SHEET '!B108="","",'STUDENT DATA SHEET '!B108),"")</f>
        <v/>
      </c>
      <c s="229" t="str">
        <f>IFERROR(IF('STUDENT DATA SHEET '!C108="","",'STUDENT DATA SHEET '!C108),"")</f>
        <v/>
      </c>
      <c s="229" t="str">
        <f>IFERROR(IF('STUDENT DATA SHEET '!D108="","",'STUDENT DATA SHEET '!D108),"")</f>
        <v/>
      </c>
      <c s="250" t="str">
        <f>IFERROR(IF('STUDENT DATA SHEET '!E108="","",'STUDENT DATA SHEET '!E108),"")</f>
        <v/>
      </c>
      <c s="251" t="str">
        <f>IFERROR(IF('STUDENT DATA SHEET '!F108="","",'STUDENT DATA SHEET '!F108),"")</f>
        <v/>
      </c>
      <c s="229" t="str">
        <f>IFERROR(IF('STUDENT DATA SHEET '!G108="","",'STUDENT DATA SHEET '!G108),"")</f>
        <v/>
      </c>
      <c s="229" t="str">
        <f>IFERROR(IF('STUDENT DATA SHEET '!H108="","",'STUDENT DATA SHEET '!H108),"")</f>
        <v/>
      </c>
      <c s="229" t="str">
        <f>IFERROR(UPPER(IF('STUDENT DATA SHEET '!I108="","",'STUDENT DATA SHEET '!I108)),"")</f>
        <v/>
      </c>
      <c s="229" t="str">
        <f>IFERROR(IF('STUDENT DATA SHEET '!J108="","",'STUDENT DATA SHEET '!J108),"")</f>
        <v/>
      </c>
      <c s="229" t="str">
        <f>IFERROR(IF('STUDENT DATA SHEET '!K108="","",'STUDENT DATA SHEET '!K108),"")</f>
        <v/>
      </c>
      <c s="229"/>
      <c s="102"/>
      <c s="102"/>
      <c s="102"/>
      <c s="102"/>
      <c s="102"/>
      <c s="102"/>
      <c s="102"/>
      <c s="102"/>
      <c s="102"/>
      <c s="102"/>
      <c s="102"/>
      <c s="102"/>
      <c s="102"/>
      <c s="102"/>
      <c s="102"/>
      <c s="102"/>
      <c s="102"/>
      <c s="102"/>
      <c s="102"/>
      <c s="102"/>
      <c s="102"/>
      <c s="102"/>
      <c s="102"/>
      <c s="102"/>
      <c s="102"/>
      <c s="102"/>
      <c s="102"/>
      <c s="102"/>
      <c s="102"/>
      <c s="102"/>
      <c s="102"/>
      <c s="102"/>
      <c s="89" t="str">
        <f>IF(B107="","",_xlfn.AGGREGATE(3,5,$B$6:B107))</f>
        <v/>
      </c>
      <c s="209"/>
      <c s="209"/>
      <c s="102"/>
      <c s="102"/>
      <c s="102"/>
      <c s="102"/>
      <c s="102"/>
      <c s="102"/>
      <c s="102"/>
      <c s="102"/>
      <c s="102"/>
      <c s="102"/>
      <c s="102"/>
      <c s="102"/>
      <c s="102"/>
      <c s="102"/>
      <c s="102"/>
      <c s="102"/>
      <c s="102"/>
      <c s="102"/>
      <c s="102"/>
      <c s="102"/>
      <c s="102"/>
      <c s="102"/>
      <c s="334"/>
      <c s="334"/>
      <c s="252" t="str">
        <f t="shared" si="34"/>
        <v/>
      </c>
      <c s="252" t="str">
        <f>IF($I107="","",'JAN 25'!$BZ107)</f>
        <v/>
      </c>
      <c s="253" t="str">
        <f t="shared" si="35"/>
        <v/>
      </c>
      <c s="252" t="str">
        <f t="shared" si="36"/>
        <v/>
      </c>
      <c s="252" t="str">
        <f>IF($I107="","",'JAN 25'!$CC107)</f>
        <v/>
      </c>
      <c s="253" t="str">
        <f t="shared" si="37"/>
        <v/>
      </c>
      <c s="252" t="str">
        <f t="shared" si="38"/>
        <v/>
      </c>
      <c s="252" t="str">
        <f>IF($I107="","",'JAN 25'!$CF107)</f>
        <v/>
      </c>
      <c s="253" t="str">
        <f t="shared" si="39"/>
        <v/>
      </c>
      <c s="253"/>
      <c s="298"/>
      <c s="298"/>
      <c s="298"/>
      <c s="298"/>
      <c s="254" t="str">
        <f t="shared" si="40"/>
        <v/>
      </c>
      <c s="298"/>
      <c s="298"/>
      <c s="298"/>
      <c s="298"/>
      <c s="298"/>
      <c s="298"/>
      <c s="298"/>
      <c s="298"/>
    </row>
    <row r="108" spans="1:94" ht="15.75" customHeight="1">
      <c r="A108" s="249" t="str">
        <f>IF('STUDENT DATA SHEET '!A109="","",'STUDENT DATA SHEET '!A109)</f>
        <v/>
      </c>
      <c s="229" t="str">
        <f>IFERROR(IF('STUDENT DATA SHEET '!B109="","",'STUDENT DATA SHEET '!B109),"")</f>
        <v/>
      </c>
      <c s="229" t="str">
        <f>IFERROR(IF('STUDENT DATA SHEET '!C109="","",'STUDENT DATA SHEET '!C109),"")</f>
        <v/>
      </c>
      <c s="229" t="str">
        <f>IFERROR(IF('STUDENT DATA SHEET '!D109="","",'STUDENT DATA SHEET '!D109),"")</f>
        <v/>
      </c>
      <c s="250" t="str">
        <f>IFERROR(IF('STUDENT DATA SHEET '!E109="","",'STUDENT DATA SHEET '!E109),"")</f>
        <v/>
      </c>
      <c s="251" t="str">
        <f>IFERROR(IF('STUDENT DATA SHEET '!F109="","",'STUDENT DATA SHEET '!F109),"")</f>
        <v/>
      </c>
      <c s="229" t="str">
        <f>IFERROR(IF('STUDENT DATA SHEET '!G109="","",'STUDENT DATA SHEET '!G109),"")</f>
        <v/>
      </c>
      <c s="229" t="str">
        <f>IFERROR(IF('STUDENT DATA SHEET '!H109="","",'STUDENT DATA SHEET '!H109),"")</f>
        <v/>
      </c>
      <c s="229" t="str">
        <f>IFERROR(UPPER(IF('STUDENT DATA SHEET '!I109="","",'STUDENT DATA SHEET '!I109)),"")</f>
        <v/>
      </c>
      <c s="229" t="str">
        <f>IFERROR(IF('STUDENT DATA SHEET '!J109="","",'STUDENT DATA SHEET '!J109),"")</f>
        <v/>
      </c>
      <c s="229" t="str">
        <f>IFERROR(IF('STUDENT DATA SHEET '!K109="","",'STUDENT DATA SHEET '!K109),"")</f>
        <v/>
      </c>
      <c s="229"/>
      <c s="102"/>
      <c s="102"/>
      <c s="102"/>
      <c s="102"/>
      <c s="102"/>
      <c s="102"/>
      <c s="102"/>
      <c s="102"/>
      <c s="102"/>
      <c s="102"/>
      <c s="102"/>
      <c s="102"/>
      <c s="102"/>
      <c s="102"/>
      <c s="102"/>
      <c s="102"/>
      <c s="102"/>
      <c s="102"/>
      <c s="102"/>
      <c s="102"/>
      <c s="102"/>
      <c s="102"/>
      <c s="102"/>
      <c s="102"/>
      <c s="102"/>
      <c s="102"/>
      <c s="102"/>
      <c s="102"/>
      <c s="102"/>
      <c s="102"/>
      <c s="102"/>
      <c s="102"/>
      <c s="89" t="str">
        <f>IF(B108="","",_xlfn.AGGREGATE(3,5,$B$6:B108))</f>
        <v/>
      </c>
      <c s="209"/>
      <c s="209"/>
      <c s="102"/>
      <c s="102"/>
      <c s="102"/>
      <c s="102"/>
      <c s="102"/>
      <c s="102"/>
      <c s="102"/>
      <c s="102"/>
      <c s="102"/>
      <c s="102"/>
      <c s="102"/>
      <c s="102"/>
      <c s="102"/>
      <c s="102"/>
      <c s="102"/>
      <c s="102"/>
      <c s="102"/>
      <c s="102"/>
      <c s="102"/>
      <c s="102"/>
      <c s="102"/>
      <c s="102"/>
      <c s="334"/>
      <c s="334"/>
      <c s="252" t="str">
        <f t="shared" si="34"/>
        <v/>
      </c>
      <c s="252" t="str">
        <f>IF($I108="","",'JAN 25'!$BZ108)</f>
        <v/>
      </c>
      <c s="253" t="str">
        <f t="shared" si="35"/>
        <v/>
      </c>
      <c s="252" t="str">
        <f t="shared" si="36"/>
        <v/>
      </c>
      <c s="252" t="str">
        <f>IF($I108="","",'JAN 25'!$CC108)</f>
        <v/>
      </c>
      <c s="253" t="str">
        <f t="shared" si="37"/>
        <v/>
      </c>
      <c s="252" t="str">
        <f t="shared" si="38"/>
        <v/>
      </c>
      <c s="252" t="str">
        <f>IF($I108="","",'JAN 25'!$CF108)</f>
        <v/>
      </c>
      <c s="253" t="str">
        <f t="shared" si="39"/>
        <v/>
      </c>
      <c s="253"/>
      <c s="298"/>
      <c s="298"/>
      <c s="298"/>
      <c s="298"/>
      <c s="254" t="str">
        <f t="shared" si="40"/>
        <v/>
      </c>
      <c s="298"/>
      <c s="298"/>
      <c s="298"/>
      <c s="298"/>
      <c s="298"/>
      <c s="298"/>
      <c s="298"/>
      <c s="298"/>
    </row>
    <row r="109" spans="1:94" ht="15.75" customHeight="1">
      <c r="A109" s="249" t="str">
        <f>IF('STUDENT DATA SHEET '!A110="","",'STUDENT DATA SHEET '!A110)</f>
        <v/>
      </c>
      <c s="229" t="str">
        <f>IFERROR(IF('STUDENT DATA SHEET '!B110="","",'STUDENT DATA SHEET '!B110),"")</f>
        <v/>
      </c>
      <c s="229" t="str">
        <f>IFERROR(IF('STUDENT DATA SHEET '!C110="","",'STUDENT DATA SHEET '!C110),"")</f>
        <v/>
      </c>
      <c s="229" t="str">
        <f>IFERROR(IF('STUDENT DATA SHEET '!D110="","",'STUDENT DATA SHEET '!D110),"")</f>
        <v/>
      </c>
      <c s="250" t="str">
        <f>IFERROR(IF('STUDENT DATA SHEET '!E110="","",'STUDENT DATA SHEET '!E110),"")</f>
        <v/>
      </c>
      <c s="251" t="str">
        <f>IFERROR(IF('STUDENT DATA SHEET '!F110="","",'STUDENT DATA SHEET '!F110),"")</f>
        <v/>
      </c>
      <c s="229" t="str">
        <f>IFERROR(IF('STUDENT DATA SHEET '!G110="","",'STUDENT DATA SHEET '!G110),"")</f>
        <v/>
      </c>
      <c s="229" t="str">
        <f>IFERROR(IF('STUDENT DATA SHEET '!H110="","",'STUDENT DATA SHEET '!H110),"")</f>
        <v/>
      </c>
      <c s="229" t="str">
        <f>IFERROR(UPPER(IF('STUDENT DATA SHEET '!I110="","",'STUDENT DATA SHEET '!I110)),"")</f>
        <v/>
      </c>
      <c s="229" t="str">
        <f>IFERROR(IF('STUDENT DATA SHEET '!J110="","",'STUDENT DATA SHEET '!J110),"")</f>
        <v/>
      </c>
      <c s="229" t="str">
        <f>IFERROR(IF('STUDENT DATA SHEET '!K110="","",'STUDENT DATA SHEET '!K110),"")</f>
        <v/>
      </c>
      <c s="229"/>
      <c s="102"/>
      <c s="102"/>
      <c s="102"/>
      <c s="102"/>
      <c s="102"/>
      <c s="102"/>
      <c s="102"/>
      <c s="102"/>
      <c s="102"/>
      <c s="102"/>
      <c s="102"/>
      <c s="102"/>
      <c s="102"/>
      <c s="102"/>
      <c s="102"/>
      <c s="102"/>
      <c s="102"/>
      <c s="102"/>
      <c s="102"/>
      <c s="102"/>
      <c s="102"/>
      <c s="102"/>
      <c s="102"/>
      <c s="102"/>
      <c s="102"/>
      <c s="102"/>
      <c s="102"/>
      <c s="102"/>
      <c s="102"/>
      <c s="102"/>
      <c s="102"/>
      <c s="102"/>
      <c s="89" t="str">
        <f>IF(B109="","",_xlfn.AGGREGATE(3,5,$B$6:B109))</f>
        <v/>
      </c>
      <c s="209"/>
      <c s="209"/>
      <c s="102"/>
      <c s="102"/>
      <c s="102"/>
      <c s="102"/>
      <c s="102"/>
      <c s="102"/>
      <c s="102"/>
      <c s="102"/>
      <c s="102"/>
      <c s="102"/>
      <c s="102"/>
      <c s="102"/>
      <c s="102"/>
      <c s="102"/>
      <c s="102"/>
      <c s="102"/>
      <c s="102"/>
      <c s="102"/>
      <c s="102"/>
      <c s="102"/>
      <c s="102"/>
      <c s="102"/>
      <c s="334"/>
      <c s="334"/>
      <c s="252" t="str">
        <f t="shared" si="34"/>
        <v/>
      </c>
      <c s="252" t="str">
        <f>IF($I109="","",'JAN 25'!$BZ109)</f>
        <v/>
      </c>
      <c s="253" t="str">
        <f t="shared" si="35"/>
        <v/>
      </c>
      <c s="252" t="str">
        <f t="shared" si="36"/>
        <v/>
      </c>
      <c s="252" t="str">
        <f>IF($I109="","",'JAN 25'!$CC109)</f>
        <v/>
      </c>
      <c s="253" t="str">
        <f t="shared" si="37"/>
        <v/>
      </c>
      <c s="252" t="str">
        <f t="shared" si="38"/>
        <v/>
      </c>
      <c s="252" t="str">
        <f>IF($I109="","",'JAN 25'!$CF109)</f>
        <v/>
      </c>
      <c s="253" t="str">
        <f t="shared" si="39"/>
        <v/>
      </c>
      <c s="253"/>
      <c s="298"/>
      <c s="298"/>
      <c s="298"/>
      <c s="298"/>
      <c s="254" t="str">
        <f t="shared" si="40"/>
        <v/>
      </c>
      <c s="298"/>
      <c s="298"/>
      <c s="298"/>
      <c s="298"/>
      <c s="298"/>
      <c s="298"/>
      <c s="298"/>
      <c s="298"/>
    </row>
    <row r="110" spans="1:94" ht="15.75" customHeight="1">
      <c r="A110" s="249" t="str">
        <f>IF('STUDENT DATA SHEET '!A111="","",'STUDENT DATA SHEET '!A111)</f>
        <v/>
      </c>
      <c s="229" t="str">
        <f>IFERROR(IF('STUDENT DATA SHEET '!B111="","",'STUDENT DATA SHEET '!B111),"")</f>
        <v/>
      </c>
      <c s="229" t="str">
        <f>IFERROR(IF('STUDENT DATA SHEET '!C111="","",'STUDENT DATA SHEET '!C111),"")</f>
        <v/>
      </c>
      <c s="229" t="str">
        <f>IFERROR(IF('STUDENT DATA SHEET '!D111="","",'STUDENT DATA SHEET '!D111),"")</f>
        <v/>
      </c>
      <c s="250" t="str">
        <f>IFERROR(IF('STUDENT DATA SHEET '!E111="","",'STUDENT DATA SHEET '!E111),"")</f>
        <v/>
      </c>
      <c s="251" t="str">
        <f>IFERROR(IF('STUDENT DATA SHEET '!F111="","",'STUDENT DATA SHEET '!F111),"")</f>
        <v/>
      </c>
      <c s="229" t="str">
        <f>IFERROR(IF('STUDENT DATA SHEET '!G111="","",'STUDENT DATA SHEET '!G111),"")</f>
        <v/>
      </c>
      <c s="229" t="str">
        <f>IFERROR(IF('STUDENT DATA SHEET '!H111="","",'STUDENT DATA SHEET '!H111),"")</f>
        <v/>
      </c>
      <c s="229" t="str">
        <f>IFERROR(UPPER(IF('STUDENT DATA SHEET '!I111="","",'STUDENT DATA SHEET '!I111)),"")</f>
        <v/>
      </c>
      <c s="229" t="str">
        <f>IFERROR(IF('STUDENT DATA SHEET '!J111="","",'STUDENT DATA SHEET '!J111),"")</f>
        <v/>
      </c>
      <c s="229" t="str">
        <f>IFERROR(IF('STUDENT DATA SHEET '!K111="","",'STUDENT DATA SHEET '!K111),"")</f>
        <v/>
      </c>
      <c s="229"/>
      <c s="102"/>
      <c s="102"/>
      <c s="102"/>
      <c s="102"/>
      <c s="102"/>
      <c s="102"/>
      <c s="102"/>
      <c s="102"/>
      <c s="102"/>
      <c s="102"/>
      <c s="102"/>
      <c s="102"/>
      <c s="102"/>
      <c s="102"/>
      <c s="102"/>
      <c s="102"/>
      <c s="102"/>
      <c s="102"/>
      <c s="102"/>
      <c s="102"/>
      <c s="102"/>
      <c s="102"/>
      <c s="102"/>
      <c s="102"/>
      <c s="102"/>
      <c s="102"/>
      <c s="102"/>
      <c s="102"/>
      <c s="102"/>
      <c s="102"/>
      <c s="102"/>
      <c s="102"/>
      <c s="89" t="str">
        <f>IF(B110="","",_xlfn.AGGREGATE(3,5,$B$6:B110))</f>
        <v/>
      </c>
      <c s="209"/>
      <c s="209"/>
      <c s="102"/>
      <c s="102"/>
      <c s="102"/>
      <c s="102"/>
      <c s="102"/>
      <c s="102"/>
      <c s="102"/>
      <c s="102"/>
      <c s="102"/>
      <c s="102"/>
      <c s="102"/>
      <c s="102"/>
      <c s="102"/>
      <c s="102"/>
      <c s="102"/>
      <c s="102"/>
      <c s="102"/>
      <c s="102"/>
      <c s="102"/>
      <c s="102"/>
      <c s="102"/>
      <c s="102"/>
      <c s="334"/>
      <c s="334"/>
      <c s="252" t="str">
        <f t="shared" si="34"/>
        <v/>
      </c>
      <c s="252" t="str">
        <f>IF($I110="","",'JAN 25'!$BZ110)</f>
        <v/>
      </c>
      <c s="253" t="str">
        <f t="shared" si="35"/>
        <v/>
      </c>
      <c s="252" t="str">
        <f t="shared" si="36"/>
        <v/>
      </c>
      <c s="252" t="str">
        <f>IF($I110="","",'JAN 25'!$CC110)</f>
        <v/>
      </c>
      <c s="253" t="str">
        <f t="shared" si="37"/>
        <v/>
      </c>
      <c s="252" t="str">
        <f t="shared" si="38"/>
        <v/>
      </c>
      <c s="252" t="str">
        <f>IF($I110="","",'JAN 25'!$CF110)</f>
        <v/>
      </c>
      <c s="253" t="str">
        <f t="shared" si="39"/>
        <v/>
      </c>
      <c s="253"/>
      <c s="298"/>
      <c s="298"/>
      <c s="298"/>
      <c s="298"/>
      <c s="254" t="str">
        <f t="shared" si="40"/>
        <v/>
      </c>
      <c s="298"/>
      <c s="298"/>
      <c s="298"/>
      <c s="298"/>
      <c s="298"/>
      <c s="298"/>
      <c s="298"/>
      <c s="298"/>
    </row>
    <row r="111" spans="1:94" ht="15.75" customHeight="1">
      <c r="A111" s="249" t="str">
        <f>IF('STUDENT DATA SHEET '!A112="","",'STUDENT DATA SHEET '!A112)</f>
        <v/>
      </c>
      <c s="229" t="str">
        <f>IFERROR(IF('STUDENT DATA SHEET '!B112="","",'STUDENT DATA SHEET '!B112),"")</f>
        <v/>
      </c>
      <c s="229" t="str">
        <f>IFERROR(IF('STUDENT DATA SHEET '!C112="","",'STUDENT DATA SHEET '!C112),"")</f>
        <v/>
      </c>
      <c s="229" t="str">
        <f>IFERROR(IF('STUDENT DATA SHEET '!D112="","",'STUDENT DATA SHEET '!D112),"")</f>
        <v/>
      </c>
      <c s="250" t="str">
        <f>IFERROR(IF('STUDENT DATA SHEET '!E112="","",'STUDENT DATA SHEET '!E112),"")</f>
        <v/>
      </c>
      <c s="251" t="str">
        <f>IFERROR(IF('STUDENT DATA SHEET '!F112="","",'STUDENT DATA SHEET '!F112),"")</f>
        <v/>
      </c>
      <c s="229" t="str">
        <f>IFERROR(IF('STUDENT DATA SHEET '!G112="","",'STUDENT DATA SHEET '!G112),"")</f>
        <v/>
      </c>
      <c s="229" t="str">
        <f>IFERROR(IF('STUDENT DATA SHEET '!H112="","",'STUDENT DATA SHEET '!H112),"")</f>
        <v/>
      </c>
      <c s="229" t="str">
        <f>IFERROR(UPPER(IF('STUDENT DATA SHEET '!I112="","",'STUDENT DATA SHEET '!I112)),"")</f>
        <v/>
      </c>
      <c s="229" t="str">
        <f>IFERROR(IF('STUDENT DATA SHEET '!J112="","",'STUDENT DATA SHEET '!J112),"")</f>
        <v/>
      </c>
      <c s="229" t="str">
        <f>IFERROR(IF('STUDENT DATA SHEET '!K112="","",'STUDENT DATA SHEET '!K112),"")</f>
        <v/>
      </c>
      <c s="229"/>
      <c s="102"/>
      <c s="102"/>
      <c s="102"/>
      <c s="102"/>
      <c s="102"/>
      <c s="102"/>
      <c s="102"/>
      <c s="102"/>
      <c s="102"/>
      <c s="102"/>
      <c s="102"/>
      <c s="102"/>
      <c s="102"/>
      <c s="102"/>
      <c s="102"/>
      <c s="102"/>
      <c s="102"/>
      <c s="102"/>
      <c s="102"/>
      <c s="102"/>
      <c s="102"/>
      <c s="102"/>
      <c s="102"/>
      <c s="102"/>
      <c s="102"/>
      <c s="102"/>
      <c s="102"/>
      <c s="102"/>
      <c s="102"/>
      <c s="102"/>
      <c s="102"/>
      <c s="102"/>
      <c s="89" t="str">
        <f>IF(B111="","",_xlfn.AGGREGATE(3,5,$B$6:B111))</f>
        <v/>
      </c>
      <c s="209"/>
      <c s="209"/>
      <c s="102"/>
      <c s="102"/>
      <c s="102"/>
      <c s="102"/>
      <c s="102"/>
      <c s="102"/>
      <c s="102"/>
      <c s="102"/>
      <c s="102"/>
      <c s="102"/>
      <c s="102"/>
      <c s="102"/>
      <c s="102"/>
      <c s="102"/>
      <c s="102"/>
      <c s="102"/>
      <c s="102"/>
      <c s="102"/>
      <c s="102"/>
      <c s="102"/>
      <c s="102"/>
      <c s="102"/>
      <c s="334"/>
      <c s="334"/>
      <c s="252" t="str">
        <f t="shared" si="34"/>
        <v/>
      </c>
      <c s="252" t="str">
        <f>IF($I111="","",'JAN 25'!$BZ111)</f>
        <v/>
      </c>
      <c s="253" t="str">
        <f t="shared" si="35"/>
        <v/>
      </c>
      <c s="252" t="str">
        <f t="shared" si="36"/>
        <v/>
      </c>
      <c s="252" t="str">
        <f>IF($I111="","",'JAN 25'!$CC111)</f>
        <v/>
      </c>
      <c s="253" t="str">
        <f t="shared" si="37"/>
        <v/>
      </c>
      <c s="252" t="str">
        <f t="shared" si="38"/>
        <v/>
      </c>
      <c s="252" t="str">
        <f>IF($I111="","",'JAN 25'!$CF111)</f>
        <v/>
      </c>
      <c s="253" t="str">
        <f t="shared" si="39"/>
        <v/>
      </c>
      <c s="253"/>
      <c s="298"/>
      <c s="298"/>
      <c s="298"/>
      <c s="298"/>
      <c s="254" t="str">
        <f t="shared" si="40"/>
        <v/>
      </c>
      <c s="298"/>
      <c s="298"/>
      <c s="298"/>
      <c s="298"/>
      <c s="298"/>
      <c s="298"/>
      <c s="298"/>
      <c s="298"/>
    </row>
    <row r="112" spans="1:94" ht="15.75" customHeight="1">
      <c r="A112" s="249" t="str">
        <f>IF('STUDENT DATA SHEET '!A113="","",'STUDENT DATA SHEET '!A113)</f>
        <v/>
      </c>
      <c s="229" t="str">
        <f>IFERROR(IF('STUDENT DATA SHEET '!B113="","",'STUDENT DATA SHEET '!B113),"")</f>
        <v/>
      </c>
      <c s="229" t="str">
        <f>IFERROR(IF('STUDENT DATA SHEET '!C113="","",'STUDENT DATA SHEET '!C113),"")</f>
        <v/>
      </c>
      <c s="229" t="str">
        <f>IFERROR(IF('STUDENT DATA SHEET '!D113="","",'STUDENT DATA SHEET '!D113),"")</f>
        <v/>
      </c>
      <c s="250" t="str">
        <f>IFERROR(IF('STUDENT DATA SHEET '!E113="","",'STUDENT DATA SHEET '!E113),"")</f>
        <v/>
      </c>
      <c s="251" t="str">
        <f>IFERROR(IF('STUDENT DATA SHEET '!F113="","",'STUDENT DATA SHEET '!F113),"")</f>
        <v/>
      </c>
      <c s="229" t="str">
        <f>IFERROR(IF('STUDENT DATA SHEET '!G113="","",'STUDENT DATA SHEET '!G113),"")</f>
        <v/>
      </c>
      <c s="229" t="str">
        <f>IFERROR(IF('STUDENT DATA SHEET '!H113="","",'STUDENT DATA SHEET '!H113),"")</f>
        <v/>
      </c>
      <c s="229" t="str">
        <f>IFERROR(UPPER(IF('STUDENT DATA SHEET '!I113="","",'STUDENT DATA SHEET '!I113)),"")</f>
        <v/>
      </c>
      <c s="229" t="str">
        <f>IFERROR(IF('STUDENT DATA SHEET '!J113="","",'STUDENT DATA SHEET '!J113),"")</f>
        <v/>
      </c>
      <c s="229" t="str">
        <f>IFERROR(IF('STUDENT DATA SHEET '!K113="","",'STUDENT DATA SHEET '!K113),"")</f>
        <v/>
      </c>
      <c s="229"/>
      <c s="102"/>
      <c s="102"/>
      <c s="102"/>
      <c s="102"/>
      <c s="102"/>
      <c s="102"/>
      <c s="102"/>
      <c s="102"/>
      <c s="102"/>
      <c s="102"/>
      <c s="102"/>
      <c s="102"/>
      <c s="102"/>
      <c s="102"/>
      <c s="102"/>
      <c s="102"/>
      <c s="102"/>
      <c s="102"/>
      <c s="102"/>
      <c s="102"/>
      <c s="102"/>
      <c s="102"/>
      <c s="102"/>
      <c s="102"/>
      <c s="102"/>
      <c s="102"/>
      <c s="102"/>
      <c s="102"/>
      <c s="102"/>
      <c s="102"/>
      <c s="102"/>
      <c s="102"/>
      <c s="89" t="str">
        <f>IF(B112="","",_xlfn.AGGREGATE(3,5,$B$6:B112))</f>
        <v/>
      </c>
      <c s="209"/>
      <c s="209"/>
      <c s="102"/>
      <c s="102"/>
      <c s="102"/>
      <c s="102"/>
      <c s="102"/>
      <c s="102"/>
      <c s="102"/>
      <c s="102"/>
      <c s="102"/>
      <c s="102"/>
      <c s="102"/>
      <c s="102"/>
      <c s="102"/>
      <c s="102"/>
      <c s="102"/>
      <c s="102"/>
      <c s="102"/>
      <c s="102"/>
      <c s="102"/>
      <c s="102"/>
      <c s="102"/>
      <c s="102"/>
      <c s="334"/>
      <c s="334"/>
      <c s="252" t="str">
        <f t="shared" si="34"/>
        <v/>
      </c>
      <c s="252" t="str">
        <f>IF($I112="","",'JAN 25'!$BZ112)</f>
        <v/>
      </c>
      <c s="253" t="str">
        <f t="shared" si="35"/>
        <v/>
      </c>
      <c s="252" t="str">
        <f t="shared" si="36"/>
        <v/>
      </c>
      <c s="252" t="str">
        <f>IF($I112="","",'JAN 25'!$CC112)</f>
        <v/>
      </c>
      <c s="253" t="str">
        <f t="shared" si="37"/>
        <v/>
      </c>
      <c s="252" t="str">
        <f t="shared" si="38"/>
        <v/>
      </c>
      <c s="252" t="str">
        <f>IF($I112="","",'JAN 25'!$CF112)</f>
        <v/>
      </c>
      <c s="253" t="str">
        <f t="shared" si="39"/>
        <v/>
      </c>
      <c s="253"/>
      <c s="298"/>
      <c s="298"/>
      <c s="298"/>
      <c s="298"/>
      <c s="254" t="str">
        <f t="shared" si="40"/>
        <v/>
      </c>
      <c s="298"/>
      <c s="298"/>
      <c s="298"/>
      <c s="298"/>
      <c s="298"/>
      <c s="298"/>
      <c s="298"/>
      <c s="298"/>
    </row>
    <row r="113" spans="1:94" ht="15.75" customHeight="1">
      <c r="A113" s="249" t="str">
        <f>IF('STUDENT DATA SHEET '!A114="","",'STUDENT DATA SHEET '!A114)</f>
        <v/>
      </c>
      <c s="229" t="str">
        <f>IFERROR(IF('STUDENT DATA SHEET '!B114="","",'STUDENT DATA SHEET '!B114),"")</f>
        <v/>
      </c>
      <c s="229" t="str">
        <f>IFERROR(IF('STUDENT DATA SHEET '!C114="","",'STUDENT DATA SHEET '!C114),"")</f>
        <v/>
      </c>
      <c s="229" t="str">
        <f>IFERROR(IF('STUDENT DATA SHEET '!D114="","",'STUDENT DATA SHEET '!D114),"")</f>
        <v/>
      </c>
      <c s="250" t="str">
        <f>IFERROR(IF('STUDENT DATA SHEET '!E114="","",'STUDENT DATA SHEET '!E114),"")</f>
        <v/>
      </c>
      <c s="251" t="str">
        <f>IFERROR(IF('STUDENT DATA SHEET '!F114="","",'STUDENT DATA SHEET '!F114),"")</f>
        <v/>
      </c>
      <c s="229" t="str">
        <f>IFERROR(IF('STUDENT DATA SHEET '!G114="","",'STUDENT DATA SHEET '!G114),"")</f>
        <v/>
      </c>
      <c s="229" t="str">
        <f>IFERROR(IF('STUDENT DATA SHEET '!H114="","",'STUDENT DATA SHEET '!H114),"")</f>
        <v/>
      </c>
      <c s="229" t="str">
        <f>IFERROR(UPPER(IF('STUDENT DATA SHEET '!I114="","",'STUDENT DATA SHEET '!I114)),"")</f>
        <v/>
      </c>
      <c s="229" t="str">
        <f>IFERROR(IF('STUDENT DATA SHEET '!J114="","",'STUDENT DATA SHEET '!J114),"")</f>
        <v/>
      </c>
      <c s="229" t="str">
        <f>IFERROR(IF('STUDENT DATA SHEET '!K114="","",'STUDENT DATA SHEET '!K114),"")</f>
        <v/>
      </c>
      <c s="229"/>
      <c s="102"/>
      <c s="102"/>
      <c s="102"/>
      <c s="102"/>
      <c s="102"/>
      <c s="102"/>
      <c s="102"/>
      <c s="102"/>
      <c s="102"/>
      <c s="102"/>
      <c s="102"/>
      <c s="102"/>
      <c s="102"/>
      <c s="102"/>
      <c s="102"/>
      <c s="102"/>
      <c s="102"/>
      <c s="102"/>
      <c s="102"/>
      <c s="102"/>
      <c s="102"/>
      <c s="102"/>
      <c s="102"/>
      <c s="102"/>
      <c s="102"/>
      <c s="102"/>
      <c s="102"/>
      <c s="102"/>
      <c s="102"/>
      <c s="102"/>
      <c s="102"/>
      <c s="102"/>
      <c s="89" t="str">
        <f>IF(B113="","",_xlfn.AGGREGATE(3,5,$B$6:B113))</f>
        <v/>
      </c>
      <c s="209"/>
      <c s="209"/>
      <c s="102"/>
      <c s="102"/>
      <c s="102"/>
      <c s="102"/>
      <c s="102"/>
      <c s="102"/>
      <c s="102"/>
      <c s="102"/>
      <c s="102"/>
      <c s="102"/>
      <c s="102"/>
      <c s="102"/>
      <c s="102"/>
      <c s="102"/>
      <c s="102"/>
      <c s="102"/>
      <c s="102"/>
      <c s="102"/>
      <c s="102"/>
      <c s="102"/>
      <c s="102"/>
      <c s="102"/>
      <c s="334"/>
      <c s="334"/>
      <c s="252" t="str">
        <f t="shared" si="34"/>
        <v/>
      </c>
      <c s="252" t="str">
        <f>IF($I113="","",'JAN 25'!$BZ113)</f>
        <v/>
      </c>
      <c s="253" t="str">
        <f t="shared" si="35"/>
        <v/>
      </c>
      <c s="252" t="str">
        <f t="shared" si="36"/>
        <v/>
      </c>
      <c s="252" t="str">
        <f>IF($I113="","",'JAN 25'!$CC113)</f>
        <v/>
      </c>
      <c s="253" t="str">
        <f t="shared" si="37"/>
        <v/>
      </c>
      <c s="252" t="str">
        <f t="shared" si="38"/>
        <v/>
      </c>
      <c s="252" t="str">
        <f>IF($I113="","",'JAN 25'!$CF113)</f>
        <v/>
      </c>
      <c s="253" t="str">
        <f t="shared" si="39"/>
        <v/>
      </c>
      <c s="253"/>
      <c s="298"/>
      <c s="298"/>
      <c s="298"/>
      <c s="298"/>
      <c s="254" t="str">
        <f t="shared" si="40"/>
        <v/>
      </c>
      <c s="298"/>
      <c s="298"/>
      <c s="298"/>
      <c s="298"/>
      <c s="298"/>
      <c s="298"/>
      <c s="298"/>
      <c s="298"/>
    </row>
    <row r="114" spans="1:94" ht="15.75" customHeight="1">
      <c r="A114" s="249" t="str">
        <f>IF('STUDENT DATA SHEET '!A115="","",'STUDENT DATA SHEET '!A115)</f>
        <v/>
      </c>
      <c s="229" t="str">
        <f>IFERROR(IF('STUDENT DATA SHEET '!B115="","",'STUDENT DATA SHEET '!B115),"")</f>
        <v/>
      </c>
      <c s="229" t="str">
        <f>IFERROR(IF('STUDENT DATA SHEET '!C115="","",'STUDENT DATA SHEET '!C115),"")</f>
        <v/>
      </c>
      <c s="229" t="str">
        <f>IFERROR(IF('STUDENT DATA SHEET '!D115="","",'STUDENT DATA SHEET '!D115),"")</f>
        <v/>
      </c>
      <c s="250" t="str">
        <f>IFERROR(IF('STUDENT DATA SHEET '!E115="","",'STUDENT DATA SHEET '!E115),"")</f>
        <v/>
      </c>
      <c s="251" t="str">
        <f>IFERROR(IF('STUDENT DATA SHEET '!F115="","",'STUDENT DATA SHEET '!F115),"")</f>
        <v/>
      </c>
      <c s="229" t="str">
        <f>IFERROR(IF('STUDENT DATA SHEET '!G115="","",'STUDENT DATA SHEET '!G115),"")</f>
        <v/>
      </c>
      <c s="229" t="str">
        <f>IFERROR(IF('STUDENT DATA SHEET '!H115="","",'STUDENT DATA SHEET '!H115),"")</f>
        <v/>
      </c>
      <c s="229" t="str">
        <f>IFERROR(UPPER(IF('STUDENT DATA SHEET '!I115="","",'STUDENT DATA SHEET '!I115)),"")</f>
        <v/>
      </c>
      <c s="229" t="str">
        <f>IFERROR(IF('STUDENT DATA SHEET '!J115="","",'STUDENT DATA SHEET '!J115),"")</f>
        <v/>
      </c>
      <c s="229" t="str">
        <f>IFERROR(IF('STUDENT DATA SHEET '!K115="","",'STUDENT DATA SHEET '!K115),"")</f>
        <v/>
      </c>
      <c s="229"/>
      <c s="102"/>
      <c s="102"/>
      <c s="102"/>
      <c s="102"/>
      <c s="102"/>
      <c s="102"/>
      <c s="102"/>
      <c s="102"/>
      <c s="102"/>
      <c s="102"/>
      <c s="102"/>
      <c s="102"/>
      <c s="102"/>
      <c s="102"/>
      <c s="102"/>
      <c s="102"/>
      <c s="102"/>
      <c s="102"/>
      <c s="102"/>
      <c s="102"/>
      <c s="102"/>
      <c s="102"/>
      <c s="102"/>
      <c s="102"/>
      <c s="102"/>
      <c s="102"/>
      <c s="102"/>
      <c s="102"/>
      <c s="102"/>
      <c s="102"/>
      <c s="102"/>
      <c s="102"/>
      <c s="89" t="str">
        <f>IF(B114="","",_xlfn.AGGREGATE(3,5,$B$6:B114))</f>
        <v/>
      </c>
      <c s="209"/>
      <c s="209"/>
      <c s="102"/>
      <c s="102"/>
      <c s="102"/>
      <c s="102"/>
      <c s="102"/>
      <c s="102"/>
      <c s="102"/>
      <c s="102"/>
      <c s="102"/>
      <c s="102"/>
      <c s="102"/>
      <c s="102"/>
      <c s="102"/>
      <c s="102"/>
      <c s="102"/>
      <c s="102"/>
      <c s="102"/>
      <c s="102"/>
      <c s="102"/>
      <c s="102"/>
      <c s="102"/>
      <c s="102"/>
      <c s="334"/>
      <c s="334"/>
      <c s="252" t="str">
        <f t="shared" si="34"/>
        <v/>
      </c>
      <c s="252" t="str">
        <f>IF($I114="","",'JAN 25'!$BZ114)</f>
        <v/>
      </c>
      <c s="253" t="str">
        <f t="shared" si="35"/>
        <v/>
      </c>
      <c s="252" t="str">
        <f t="shared" si="36"/>
        <v/>
      </c>
      <c s="252" t="str">
        <f>IF($I114="","",'JAN 25'!$CC114)</f>
        <v/>
      </c>
      <c s="253" t="str">
        <f t="shared" si="37"/>
        <v/>
      </c>
      <c s="252" t="str">
        <f t="shared" si="38"/>
        <v/>
      </c>
      <c s="252" t="str">
        <f>IF($I114="","",'JAN 25'!$CF114)</f>
        <v/>
      </c>
      <c s="253" t="str">
        <f t="shared" si="39"/>
        <v/>
      </c>
      <c s="253"/>
      <c s="298"/>
      <c s="298"/>
      <c s="298"/>
      <c s="298"/>
      <c s="254" t="str">
        <f t="shared" si="40"/>
        <v/>
      </c>
      <c s="298"/>
      <c s="298"/>
      <c s="298"/>
      <c s="298"/>
      <c s="298"/>
      <c s="298"/>
      <c s="298"/>
      <c s="298"/>
    </row>
    <row r="115" spans="1:94" ht="15.75" customHeight="1">
      <c r="A115" s="249" t="str">
        <f>IF('STUDENT DATA SHEET '!A116="","",'STUDENT DATA SHEET '!A116)</f>
        <v/>
      </c>
      <c s="229" t="str">
        <f>IFERROR(IF('STUDENT DATA SHEET '!B116="","",'STUDENT DATA SHEET '!B116),"")</f>
        <v/>
      </c>
      <c s="229" t="str">
        <f>IFERROR(IF('STUDENT DATA SHEET '!C116="","",'STUDENT DATA SHEET '!C116),"")</f>
        <v/>
      </c>
      <c s="229" t="str">
        <f>IFERROR(IF('STUDENT DATA SHEET '!D116="","",'STUDENT DATA SHEET '!D116),"")</f>
        <v/>
      </c>
      <c s="250" t="str">
        <f>IFERROR(IF('STUDENT DATA SHEET '!E116="","",'STUDENT DATA SHEET '!E116),"")</f>
        <v/>
      </c>
      <c s="251" t="str">
        <f>IFERROR(IF('STUDENT DATA SHEET '!F116="","",'STUDENT DATA SHEET '!F116),"")</f>
        <v/>
      </c>
      <c s="229" t="str">
        <f>IFERROR(IF('STUDENT DATA SHEET '!G116="","",'STUDENT DATA SHEET '!G116),"")</f>
        <v/>
      </c>
      <c s="229" t="str">
        <f>IFERROR(IF('STUDENT DATA SHEET '!H116="","",'STUDENT DATA SHEET '!H116),"")</f>
        <v/>
      </c>
      <c s="229" t="str">
        <f>IFERROR(UPPER(IF('STUDENT DATA SHEET '!I116="","",'STUDENT DATA SHEET '!I116)),"")</f>
        <v/>
      </c>
      <c s="229" t="str">
        <f>IFERROR(IF('STUDENT DATA SHEET '!J116="","",'STUDENT DATA SHEET '!J116),"")</f>
        <v/>
      </c>
      <c s="229" t="str">
        <f>IFERROR(IF('STUDENT DATA SHEET '!K116="","",'STUDENT DATA SHEET '!K116),"")</f>
        <v/>
      </c>
      <c s="229"/>
      <c s="102"/>
      <c s="102"/>
      <c s="102"/>
      <c s="102"/>
      <c s="102"/>
      <c s="102"/>
      <c s="102"/>
      <c s="102"/>
      <c s="102"/>
      <c s="102"/>
      <c s="102"/>
      <c s="102"/>
      <c s="102"/>
      <c s="102"/>
      <c s="102"/>
      <c s="102"/>
      <c s="102"/>
      <c s="102"/>
      <c s="102"/>
      <c s="102"/>
      <c s="102"/>
      <c s="102"/>
      <c s="102"/>
      <c s="102"/>
      <c s="102"/>
      <c s="102"/>
      <c s="102"/>
      <c s="102"/>
      <c s="102"/>
      <c s="102"/>
      <c s="102"/>
      <c s="102"/>
      <c s="89" t="str">
        <f>IF(B115="","",_xlfn.AGGREGATE(3,5,$B$6:B115))</f>
        <v/>
      </c>
      <c s="209"/>
      <c s="209"/>
      <c s="102"/>
      <c s="102"/>
      <c s="102"/>
      <c s="102"/>
      <c s="102"/>
      <c s="102"/>
      <c s="102"/>
      <c s="102"/>
      <c s="102"/>
      <c s="102"/>
      <c s="102"/>
      <c s="102"/>
      <c s="102"/>
      <c s="102"/>
      <c s="102"/>
      <c s="102"/>
      <c s="102"/>
      <c s="102"/>
      <c s="102"/>
      <c s="102"/>
      <c s="102"/>
      <c s="102"/>
      <c s="334"/>
      <c s="334"/>
      <c s="252" t="str">
        <f t="shared" si="34"/>
        <v/>
      </c>
      <c s="252" t="str">
        <f>IF($I115="","",'JAN 25'!$BZ115)</f>
        <v/>
      </c>
      <c s="253" t="str">
        <f t="shared" si="35"/>
        <v/>
      </c>
      <c s="252" t="str">
        <f t="shared" si="36"/>
        <v/>
      </c>
      <c s="252" t="str">
        <f>IF($I115="","",'JAN 25'!$CC115)</f>
        <v/>
      </c>
      <c s="253" t="str">
        <f t="shared" si="37"/>
        <v/>
      </c>
      <c s="252" t="str">
        <f t="shared" si="38"/>
        <v/>
      </c>
      <c s="252" t="str">
        <f>IF($I115="","",'JAN 25'!$CF115)</f>
        <v/>
      </c>
      <c s="253" t="str">
        <f t="shared" si="39"/>
        <v/>
      </c>
      <c s="253"/>
      <c s="298"/>
      <c s="298"/>
      <c s="298"/>
      <c s="298"/>
      <c s="254" t="str">
        <f t="shared" si="40"/>
        <v/>
      </c>
      <c s="298"/>
      <c s="298"/>
      <c s="298"/>
      <c s="298"/>
      <c s="298"/>
      <c s="298"/>
      <c s="298"/>
      <c s="298"/>
    </row>
    <row r="116" spans="1:94" ht="15.75" customHeight="1">
      <c r="A116" s="249" t="str">
        <f>IF('STUDENT DATA SHEET '!A117="","",'STUDENT DATA SHEET '!A117)</f>
        <v/>
      </c>
      <c s="229" t="str">
        <f>IFERROR(IF('STUDENT DATA SHEET '!B117="","",'STUDENT DATA SHEET '!B117),"")</f>
        <v/>
      </c>
      <c s="229" t="str">
        <f>IFERROR(IF('STUDENT DATA SHEET '!C117="","",'STUDENT DATA SHEET '!C117),"")</f>
        <v/>
      </c>
      <c s="229" t="str">
        <f>IFERROR(IF('STUDENT DATA SHEET '!D117="","",'STUDENT DATA SHEET '!D117),"")</f>
        <v/>
      </c>
      <c s="250" t="str">
        <f>IFERROR(IF('STUDENT DATA SHEET '!E117="","",'STUDENT DATA SHEET '!E117),"")</f>
        <v/>
      </c>
      <c s="251" t="str">
        <f>IFERROR(IF('STUDENT DATA SHEET '!F117="","",'STUDENT DATA SHEET '!F117),"")</f>
        <v/>
      </c>
      <c s="229" t="str">
        <f>IFERROR(IF('STUDENT DATA SHEET '!G117="","",'STUDENT DATA SHEET '!G117),"")</f>
        <v/>
      </c>
      <c s="229" t="str">
        <f>IFERROR(IF('STUDENT DATA SHEET '!H117="","",'STUDENT DATA SHEET '!H117),"")</f>
        <v/>
      </c>
      <c s="229" t="str">
        <f>IFERROR(UPPER(IF('STUDENT DATA SHEET '!I117="","",'STUDENT DATA SHEET '!I117)),"")</f>
        <v/>
      </c>
      <c s="229" t="str">
        <f>IFERROR(IF('STUDENT DATA SHEET '!J117="","",'STUDENT DATA SHEET '!J117),"")</f>
        <v/>
      </c>
      <c s="229" t="str">
        <f>IFERROR(IF('STUDENT DATA SHEET '!K117="","",'STUDENT DATA SHEET '!K117),"")</f>
        <v/>
      </c>
      <c s="229"/>
      <c s="102"/>
      <c s="102"/>
      <c s="102"/>
      <c s="102"/>
      <c s="102"/>
      <c s="102"/>
      <c s="102"/>
      <c s="102"/>
      <c s="102"/>
      <c s="102"/>
      <c s="102"/>
      <c s="102"/>
      <c s="102"/>
      <c s="102"/>
      <c s="102"/>
      <c s="102"/>
      <c s="102"/>
      <c s="102"/>
      <c s="102"/>
      <c s="102"/>
      <c s="102"/>
      <c s="102"/>
      <c s="102"/>
      <c s="102"/>
      <c s="102"/>
      <c s="102"/>
      <c s="102"/>
      <c s="102"/>
      <c s="102"/>
      <c s="102"/>
      <c s="102"/>
      <c s="102"/>
      <c s="89" t="str">
        <f>IF(B116="","",_xlfn.AGGREGATE(3,5,$B$6:B116))</f>
        <v/>
      </c>
      <c s="209"/>
      <c s="209"/>
      <c s="102"/>
      <c s="102"/>
      <c s="102"/>
      <c s="102"/>
      <c s="102"/>
      <c s="102"/>
      <c s="102"/>
      <c s="102"/>
      <c s="102"/>
      <c s="102"/>
      <c s="102"/>
      <c s="102"/>
      <c s="102"/>
      <c s="102"/>
      <c s="102"/>
      <c s="102"/>
      <c s="102"/>
      <c s="102"/>
      <c s="102"/>
      <c s="102"/>
      <c s="102"/>
      <c s="102"/>
      <c s="334"/>
      <c s="334"/>
      <c s="252" t="str">
        <f t="shared" si="34"/>
        <v/>
      </c>
      <c s="252" t="str">
        <f>IF($I116="","",'JAN 25'!$BZ116)</f>
        <v/>
      </c>
      <c s="253" t="str">
        <f t="shared" si="35"/>
        <v/>
      </c>
      <c s="252" t="str">
        <f t="shared" si="36"/>
        <v/>
      </c>
      <c s="252" t="str">
        <f>IF($I116="","",'JAN 25'!$CC116)</f>
        <v/>
      </c>
      <c s="253" t="str">
        <f t="shared" si="37"/>
        <v/>
      </c>
      <c s="252" t="str">
        <f t="shared" si="38"/>
        <v/>
      </c>
      <c s="252" t="str">
        <f>IF($I116="","",'JAN 25'!$CF116)</f>
        <v/>
      </c>
      <c s="253" t="str">
        <f t="shared" si="39"/>
        <v/>
      </c>
      <c s="253"/>
      <c s="298"/>
      <c s="298"/>
      <c s="298"/>
      <c s="298"/>
      <c s="254" t="str">
        <f t="shared" si="40"/>
        <v/>
      </c>
      <c s="298"/>
      <c s="298"/>
      <c s="298"/>
      <c s="298"/>
      <c s="298"/>
      <c s="298"/>
      <c s="298"/>
      <c s="298"/>
    </row>
    <row r="117" spans="1:94" ht="15.75" customHeight="1">
      <c r="A117" s="249" t="str">
        <f>IF('STUDENT DATA SHEET '!A118="","",'STUDENT DATA SHEET '!A118)</f>
        <v/>
      </c>
      <c s="229" t="str">
        <f>IFERROR(IF('STUDENT DATA SHEET '!B118="","",'STUDENT DATA SHEET '!B118),"")</f>
        <v/>
      </c>
      <c s="229" t="str">
        <f>IFERROR(IF('STUDENT DATA SHEET '!C118="","",'STUDENT DATA SHEET '!C118),"")</f>
        <v/>
      </c>
      <c s="229" t="str">
        <f>IFERROR(IF('STUDENT DATA SHEET '!D118="","",'STUDENT DATA SHEET '!D118),"")</f>
        <v/>
      </c>
      <c s="250" t="str">
        <f>IFERROR(IF('STUDENT DATA SHEET '!E118="","",'STUDENT DATA SHEET '!E118),"")</f>
        <v/>
      </c>
      <c s="251" t="str">
        <f>IFERROR(IF('STUDENT DATA SHEET '!F118="","",'STUDENT DATA SHEET '!F118),"")</f>
        <v/>
      </c>
      <c s="229" t="str">
        <f>IFERROR(IF('STUDENT DATA SHEET '!G118="","",'STUDENT DATA SHEET '!G118),"")</f>
        <v/>
      </c>
      <c s="229" t="str">
        <f>IFERROR(IF('STUDENT DATA SHEET '!H118="","",'STUDENT DATA SHEET '!H118),"")</f>
        <v/>
      </c>
      <c s="229" t="str">
        <f>IFERROR(UPPER(IF('STUDENT DATA SHEET '!I118="","",'STUDENT DATA SHEET '!I118)),"")</f>
        <v/>
      </c>
      <c s="229" t="str">
        <f>IFERROR(IF('STUDENT DATA SHEET '!J118="","",'STUDENT DATA SHEET '!J118),"")</f>
        <v/>
      </c>
      <c s="229" t="str">
        <f>IFERROR(IF('STUDENT DATA SHEET '!K118="","",'STUDENT DATA SHEET '!K118),"")</f>
        <v/>
      </c>
      <c s="229"/>
      <c s="102"/>
      <c s="102"/>
      <c s="102"/>
      <c s="102"/>
      <c s="102"/>
      <c s="102"/>
      <c s="102"/>
      <c s="102"/>
      <c s="102"/>
      <c s="102"/>
      <c s="102"/>
      <c s="102"/>
      <c s="102"/>
      <c s="102"/>
      <c s="102"/>
      <c s="102"/>
      <c s="102"/>
      <c s="102"/>
      <c s="102"/>
      <c s="102"/>
      <c s="102"/>
      <c s="102"/>
      <c s="102"/>
      <c s="102"/>
      <c s="102"/>
      <c s="102"/>
      <c s="102"/>
      <c s="102"/>
      <c s="102"/>
      <c s="102"/>
      <c s="102"/>
      <c s="102"/>
      <c s="89" t="str">
        <f>IF(B117="","",_xlfn.AGGREGATE(3,5,$B$6:B117))</f>
        <v/>
      </c>
      <c s="209"/>
      <c s="209"/>
      <c s="102"/>
      <c s="102"/>
      <c s="102"/>
      <c s="102"/>
      <c s="102"/>
      <c s="102"/>
      <c s="102"/>
      <c s="102"/>
      <c s="102"/>
      <c s="102"/>
      <c s="102"/>
      <c s="102"/>
      <c s="102"/>
      <c s="102"/>
      <c s="102"/>
      <c s="102"/>
      <c s="102"/>
      <c s="102"/>
      <c s="102"/>
      <c s="102"/>
      <c s="102"/>
      <c s="102"/>
      <c s="334"/>
      <c s="334"/>
      <c s="252" t="str">
        <f t="shared" si="34"/>
        <v/>
      </c>
      <c s="252" t="str">
        <f>IF($I117="","",'JAN 25'!$BZ117)</f>
        <v/>
      </c>
      <c s="253" t="str">
        <f t="shared" si="35"/>
        <v/>
      </c>
      <c s="252" t="str">
        <f t="shared" si="36"/>
        <v/>
      </c>
      <c s="252" t="str">
        <f>IF($I117="","",'JAN 25'!$CC117)</f>
        <v/>
      </c>
      <c s="253" t="str">
        <f t="shared" si="37"/>
        <v/>
      </c>
      <c s="252" t="str">
        <f t="shared" si="38"/>
        <v/>
      </c>
      <c s="252" t="str">
        <f>IF($I117="","",'JAN 25'!$CF117)</f>
        <v/>
      </c>
      <c s="253" t="str">
        <f t="shared" si="39"/>
        <v/>
      </c>
      <c s="253"/>
      <c s="298"/>
      <c s="298"/>
      <c s="298"/>
      <c s="298"/>
      <c s="254" t="str">
        <f t="shared" si="40"/>
        <v/>
      </c>
      <c s="298"/>
      <c s="298"/>
      <c s="298"/>
      <c s="298"/>
      <c s="298"/>
      <c s="298"/>
      <c s="298"/>
      <c s="298"/>
    </row>
    <row r="118" spans="1:94" ht="15.75" customHeight="1">
      <c r="A118" s="249" t="str">
        <f>IF('STUDENT DATA SHEET '!A119="","",'STUDENT DATA SHEET '!A119)</f>
        <v/>
      </c>
      <c s="229" t="str">
        <f>IFERROR(IF('STUDENT DATA SHEET '!B119="","",'STUDENT DATA SHEET '!B119),"")</f>
        <v/>
      </c>
      <c s="229" t="str">
        <f>IFERROR(IF('STUDENT DATA SHEET '!C119="","",'STUDENT DATA SHEET '!C119),"")</f>
        <v/>
      </c>
      <c s="229" t="str">
        <f>IFERROR(IF('STUDENT DATA SHEET '!D119="","",'STUDENT DATA SHEET '!D119),"")</f>
        <v/>
      </c>
      <c s="250" t="str">
        <f>IFERROR(IF('STUDENT DATA SHEET '!E119="","",'STUDENT DATA SHEET '!E119),"")</f>
        <v/>
      </c>
      <c s="251" t="str">
        <f>IFERROR(IF('STUDENT DATA SHEET '!F119="","",'STUDENT DATA SHEET '!F119),"")</f>
        <v/>
      </c>
      <c s="229" t="str">
        <f>IFERROR(IF('STUDENT DATA SHEET '!G119="","",'STUDENT DATA SHEET '!G119),"")</f>
        <v/>
      </c>
      <c s="229" t="str">
        <f>IFERROR(IF('STUDENT DATA SHEET '!H119="","",'STUDENT DATA SHEET '!H119),"")</f>
        <v/>
      </c>
      <c s="229" t="str">
        <f>IFERROR(UPPER(IF('STUDENT DATA SHEET '!I119="","",'STUDENT DATA SHEET '!I119)),"")</f>
        <v/>
      </c>
      <c s="229" t="str">
        <f>IFERROR(IF('STUDENT DATA SHEET '!J119="","",'STUDENT DATA SHEET '!J119),"")</f>
        <v/>
      </c>
      <c s="229" t="str">
        <f>IFERROR(IF('STUDENT DATA SHEET '!K119="","",'STUDENT DATA SHEET '!K119),"")</f>
        <v/>
      </c>
      <c s="229"/>
      <c s="102"/>
      <c s="102"/>
      <c s="102"/>
      <c s="102"/>
      <c s="102"/>
      <c s="102"/>
      <c s="102"/>
      <c s="102"/>
      <c s="102"/>
      <c s="102"/>
      <c s="102"/>
      <c s="102"/>
      <c s="102"/>
      <c s="102"/>
      <c s="102"/>
      <c s="102"/>
      <c s="102"/>
      <c s="102"/>
      <c s="102"/>
      <c s="102"/>
      <c s="102"/>
      <c s="102"/>
      <c s="102"/>
      <c s="102"/>
      <c s="102"/>
      <c s="102"/>
      <c s="102"/>
      <c s="102"/>
      <c s="102"/>
      <c s="102"/>
      <c s="102"/>
      <c s="102"/>
      <c s="89" t="str">
        <f>IF(B118="","",_xlfn.AGGREGATE(3,5,$B$6:B118))</f>
        <v/>
      </c>
      <c s="209"/>
      <c s="209"/>
      <c s="102"/>
      <c s="102"/>
      <c s="102"/>
      <c s="102"/>
      <c s="102"/>
      <c s="102"/>
      <c s="102"/>
      <c s="102"/>
      <c s="102"/>
      <c s="102"/>
      <c s="102"/>
      <c s="102"/>
      <c s="102"/>
      <c s="102"/>
      <c s="102"/>
      <c s="102"/>
      <c s="102"/>
      <c s="102"/>
      <c s="102"/>
      <c s="102"/>
      <c s="102"/>
      <c s="102"/>
      <c s="334"/>
      <c s="334"/>
      <c s="252" t="str">
        <f t="shared" si="34"/>
        <v/>
      </c>
      <c s="252" t="str">
        <f>IF($I118="","",'JAN 25'!$BZ118)</f>
        <v/>
      </c>
      <c s="253" t="str">
        <f t="shared" si="35"/>
        <v/>
      </c>
      <c s="252" t="str">
        <f t="shared" si="36"/>
        <v/>
      </c>
      <c s="252" t="str">
        <f>IF($I118="","",'JAN 25'!$CC118)</f>
        <v/>
      </c>
      <c s="253" t="str">
        <f t="shared" si="37"/>
        <v/>
      </c>
      <c s="252" t="str">
        <f t="shared" si="38"/>
        <v/>
      </c>
      <c s="252" t="str">
        <f>IF($I118="","",'JAN 25'!$CF118)</f>
        <v/>
      </c>
      <c s="253" t="str">
        <f t="shared" si="39"/>
        <v/>
      </c>
      <c s="253"/>
      <c s="298"/>
      <c s="298"/>
      <c s="298"/>
      <c s="298"/>
      <c s="254" t="str">
        <f t="shared" si="40"/>
        <v/>
      </c>
      <c s="298"/>
      <c s="298"/>
      <c s="298"/>
      <c s="298"/>
      <c s="298"/>
      <c s="298"/>
      <c s="298"/>
      <c s="298"/>
    </row>
    <row r="119" spans="1:94" ht="15.75" customHeight="1">
      <c r="A119" s="249" t="str">
        <f>IF('STUDENT DATA SHEET '!A120="","",'STUDENT DATA SHEET '!A120)</f>
        <v/>
      </c>
      <c s="229" t="str">
        <f>IFERROR(IF('STUDENT DATA SHEET '!B120="","",'STUDENT DATA SHEET '!B120),"")</f>
        <v/>
      </c>
      <c s="229" t="str">
        <f>IFERROR(IF('STUDENT DATA SHEET '!C120="","",'STUDENT DATA SHEET '!C120),"")</f>
        <v/>
      </c>
      <c s="229" t="str">
        <f>IFERROR(IF('STUDENT DATA SHEET '!D120="","",'STUDENT DATA SHEET '!D120),"")</f>
        <v/>
      </c>
      <c s="250" t="str">
        <f>IFERROR(IF('STUDENT DATA SHEET '!E120="","",'STUDENT DATA SHEET '!E120),"")</f>
        <v/>
      </c>
      <c s="251" t="str">
        <f>IFERROR(IF('STUDENT DATA SHEET '!F120="","",'STUDENT DATA SHEET '!F120),"")</f>
        <v/>
      </c>
      <c s="229" t="str">
        <f>IFERROR(IF('STUDENT DATA SHEET '!G120="","",'STUDENT DATA SHEET '!G120),"")</f>
        <v/>
      </c>
      <c s="229" t="str">
        <f>IFERROR(IF('STUDENT DATA SHEET '!H120="","",'STUDENT DATA SHEET '!H120),"")</f>
        <v/>
      </c>
      <c s="229" t="str">
        <f>IFERROR(UPPER(IF('STUDENT DATA SHEET '!I120="","",'STUDENT DATA SHEET '!I120)),"")</f>
        <v/>
      </c>
      <c s="229" t="str">
        <f>IFERROR(IF('STUDENT DATA SHEET '!J120="","",'STUDENT DATA SHEET '!J120),"")</f>
        <v/>
      </c>
      <c s="229" t="str">
        <f>IFERROR(IF('STUDENT DATA SHEET '!K120="","",'STUDENT DATA SHEET '!K120),"")</f>
        <v/>
      </c>
      <c s="229"/>
      <c s="102"/>
      <c s="102"/>
      <c s="102"/>
      <c s="102"/>
      <c s="102"/>
      <c s="102"/>
      <c s="102"/>
      <c s="102"/>
      <c s="102"/>
      <c s="102"/>
      <c s="102"/>
      <c s="102"/>
      <c s="102"/>
      <c s="102"/>
      <c s="102"/>
      <c s="102"/>
      <c s="102"/>
      <c s="102"/>
      <c s="102"/>
      <c s="102"/>
      <c s="102"/>
      <c s="102"/>
      <c s="102"/>
      <c s="102"/>
      <c s="102"/>
      <c s="102"/>
      <c s="102"/>
      <c s="102"/>
      <c s="102"/>
      <c s="102"/>
      <c s="102"/>
      <c s="102"/>
      <c s="89" t="str">
        <f>IF(B119="","",_xlfn.AGGREGATE(3,5,$B$6:B119))</f>
        <v/>
      </c>
      <c s="209"/>
      <c s="209"/>
      <c s="102"/>
      <c s="102"/>
      <c s="102"/>
      <c s="102"/>
      <c s="102"/>
      <c s="102"/>
      <c s="102"/>
      <c s="102"/>
      <c s="102"/>
      <c s="102"/>
      <c s="102"/>
      <c s="102"/>
      <c s="102"/>
      <c s="102"/>
      <c s="102"/>
      <c s="102"/>
      <c s="102"/>
      <c s="102"/>
      <c s="102"/>
      <c s="102"/>
      <c s="102"/>
      <c s="102"/>
      <c s="334"/>
      <c s="334"/>
      <c s="252" t="str">
        <f t="shared" si="34"/>
        <v/>
      </c>
      <c s="252" t="str">
        <f>IF($I119="","",'JAN 25'!$BZ119)</f>
        <v/>
      </c>
      <c s="253" t="str">
        <f t="shared" si="35"/>
        <v/>
      </c>
      <c s="252" t="str">
        <f t="shared" si="36"/>
        <v/>
      </c>
      <c s="252" t="str">
        <f>IF($I119="","",'JAN 25'!$CC119)</f>
        <v/>
      </c>
      <c s="253" t="str">
        <f t="shared" si="37"/>
        <v/>
      </c>
      <c s="252" t="str">
        <f t="shared" si="38"/>
        <v/>
      </c>
      <c s="252" t="str">
        <f>IF($I119="","",'JAN 25'!$CF119)</f>
        <v/>
      </c>
      <c s="253" t="str">
        <f t="shared" si="39"/>
        <v/>
      </c>
      <c s="253"/>
      <c s="298"/>
      <c s="298"/>
      <c s="298"/>
      <c s="298"/>
      <c s="254" t="str">
        <f t="shared" si="40"/>
        <v/>
      </c>
      <c s="298"/>
      <c s="298"/>
      <c s="298"/>
      <c s="298"/>
      <c s="298"/>
      <c s="298"/>
      <c s="298"/>
      <c s="298"/>
    </row>
    <row r="120" spans="1:94" ht="15.75" customHeight="1">
      <c r="A120" s="249" t="str">
        <f>IF('STUDENT DATA SHEET '!A121="","",'STUDENT DATA SHEET '!A121)</f>
        <v/>
      </c>
      <c s="229" t="str">
        <f>IFERROR(IF('STUDENT DATA SHEET '!B121="","",'STUDENT DATA SHEET '!B121),"")</f>
        <v/>
      </c>
      <c s="229" t="str">
        <f>IFERROR(IF('STUDENT DATA SHEET '!C121="","",'STUDENT DATA SHEET '!C121),"")</f>
        <v/>
      </c>
      <c s="229" t="str">
        <f>IFERROR(IF('STUDENT DATA SHEET '!D121="","",'STUDENT DATA SHEET '!D121),"")</f>
        <v/>
      </c>
      <c s="250" t="str">
        <f>IFERROR(IF('STUDENT DATA SHEET '!E121="","",'STUDENT DATA SHEET '!E121),"")</f>
        <v/>
      </c>
      <c s="251" t="str">
        <f>IFERROR(IF('STUDENT DATA SHEET '!F121="","",'STUDENT DATA SHEET '!F121),"")</f>
        <v/>
      </c>
      <c s="229" t="str">
        <f>IFERROR(IF('STUDENT DATA SHEET '!G121="","",'STUDENT DATA SHEET '!G121),"")</f>
        <v/>
      </c>
      <c s="229" t="str">
        <f>IFERROR(IF('STUDENT DATA SHEET '!H121="","",'STUDENT DATA SHEET '!H121),"")</f>
        <v/>
      </c>
      <c s="229" t="str">
        <f>IFERROR(UPPER(IF('STUDENT DATA SHEET '!I121="","",'STUDENT DATA SHEET '!I121)),"")</f>
        <v/>
      </c>
      <c s="229" t="str">
        <f>IFERROR(IF('STUDENT DATA SHEET '!J121="","",'STUDENT DATA SHEET '!J121),"")</f>
        <v/>
      </c>
      <c s="229" t="str">
        <f>IFERROR(IF('STUDENT DATA SHEET '!K121="","",'STUDENT DATA SHEET '!K121),"")</f>
        <v/>
      </c>
      <c s="229"/>
      <c s="102"/>
      <c s="102"/>
      <c s="102"/>
      <c s="102"/>
      <c s="102"/>
      <c s="102"/>
      <c s="102"/>
      <c s="102"/>
      <c s="102"/>
      <c s="102"/>
      <c s="102"/>
      <c s="102"/>
      <c s="102"/>
      <c s="102"/>
      <c s="102"/>
      <c s="102"/>
      <c s="102"/>
      <c s="102"/>
      <c s="102"/>
      <c s="102"/>
      <c s="102"/>
      <c s="102"/>
      <c s="102"/>
      <c s="102"/>
      <c s="102"/>
      <c s="102"/>
      <c s="102"/>
      <c s="102"/>
      <c s="102"/>
      <c s="102"/>
      <c s="102"/>
      <c s="102"/>
      <c s="89" t="str">
        <f>IF(B120="","",_xlfn.AGGREGATE(3,5,$B$6:B120))</f>
        <v/>
      </c>
      <c s="209"/>
      <c s="209"/>
      <c s="102"/>
      <c s="102"/>
      <c s="102"/>
      <c s="102"/>
      <c s="102"/>
      <c s="102"/>
      <c s="102"/>
      <c s="102"/>
      <c s="102"/>
      <c s="102"/>
      <c s="102"/>
      <c s="102"/>
      <c s="102"/>
      <c s="102"/>
      <c s="102"/>
      <c s="102"/>
      <c s="102"/>
      <c s="102"/>
      <c s="102"/>
      <c s="102"/>
      <c s="102"/>
      <c s="102"/>
      <c s="334"/>
      <c s="334"/>
      <c s="252" t="str">
        <f t="shared" si="34"/>
        <v/>
      </c>
      <c s="252" t="str">
        <f>IF($I120="","",'JAN 25'!$BZ120)</f>
        <v/>
      </c>
      <c s="253" t="str">
        <f t="shared" si="35"/>
        <v/>
      </c>
      <c s="252" t="str">
        <f t="shared" si="36"/>
        <v/>
      </c>
      <c s="252" t="str">
        <f>IF($I120="","",'JAN 25'!$CC120)</f>
        <v/>
      </c>
      <c s="253" t="str">
        <f t="shared" si="37"/>
        <v/>
      </c>
      <c s="252" t="str">
        <f t="shared" si="38"/>
        <v/>
      </c>
      <c s="252" t="str">
        <f>IF($I120="","",'JAN 25'!$CF120)</f>
        <v/>
      </c>
      <c s="253" t="str">
        <f t="shared" si="39"/>
        <v/>
      </c>
      <c s="253"/>
      <c s="298"/>
      <c s="298"/>
      <c s="298"/>
      <c s="298"/>
      <c s="254" t="str">
        <f t="shared" si="40"/>
        <v/>
      </c>
      <c s="298"/>
      <c s="298"/>
      <c s="298"/>
      <c s="298"/>
      <c s="298"/>
      <c s="298"/>
      <c s="298"/>
      <c s="298"/>
    </row>
    <row r="121" spans="1:94" ht="15.75" customHeight="1">
      <c r="A121" s="249" t="str">
        <f>IF('STUDENT DATA SHEET '!A122="","",'STUDENT DATA SHEET '!A122)</f>
        <v/>
      </c>
      <c s="229" t="str">
        <f>IFERROR(IF('STUDENT DATA SHEET '!B122="","",'STUDENT DATA SHEET '!B122),"")</f>
        <v/>
      </c>
      <c s="229" t="str">
        <f>IFERROR(IF('STUDENT DATA SHEET '!C122="","",'STUDENT DATA SHEET '!C122),"")</f>
        <v/>
      </c>
      <c s="229" t="str">
        <f>IFERROR(IF('STUDENT DATA SHEET '!D122="","",'STUDENT DATA SHEET '!D122),"")</f>
        <v/>
      </c>
      <c s="250" t="str">
        <f>IFERROR(IF('STUDENT DATA SHEET '!E122="","",'STUDENT DATA SHEET '!E122),"")</f>
        <v/>
      </c>
      <c s="251" t="str">
        <f>IFERROR(IF('STUDENT DATA SHEET '!F122="","",'STUDENT DATA SHEET '!F122),"")</f>
        <v/>
      </c>
      <c s="229" t="str">
        <f>IFERROR(IF('STUDENT DATA SHEET '!G122="","",'STUDENT DATA SHEET '!G122),"")</f>
        <v/>
      </c>
      <c s="229" t="str">
        <f>IFERROR(IF('STUDENT DATA SHEET '!H122="","",'STUDENT DATA SHEET '!H122),"")</f>
        <v/>
      </c>
      <c s="229" t="str">
        <f>IFERROR(UPPER(IF('STUDENT DATA SHEET '!I122="","",'STUDENT DATA SHEET '!I122)),"")</f>
        <v/>
      </c>
      <c s="229" t="str">
        <f>IFERROR(IF('STUDENT DATA SHEET '!J122="","",'STUDENT DATA SHEET '!J122),"")</f>
        <v/>
      </c>
      <c s="229" t="str">
        <f>IFERROR(IF('STUDENT DATA SHEET '!K122="","",'STUDENT DATA SHEET '!K122),"")</f>
        <v/>
      </c>
      <c s="229"/>
      <c s="102"/>
      <c s="102"/>
      <c s="102"/>
      <c s="102"/>
      <c s="102"/>
      <c s="102"/>
      <c s="102"/>
      <c s="102"/>
      <c s="102"/>
      <c s="102"/>
      <c s="102"/>
      <c s="102"/>
      <c s="102"/>
      <c s="102"/>
      <c s="102"/>
      <c s="102"/>
      <c s="102"/>
      <c s="102"/>
      <c s="102"/>
      <c s="102"/>
      <c s="102"/>
      <c s="102"/>
      <c s="102"/>
      <c s="102"/>
      <c s="102"/>
      <c s="102"/>
      <c s="102"/>
      <c s="102"/>
      <c s="102"/>
      <c s="102"/>
      <c s="102"/>
      <c s="102"/>
      <c s="89" t="str">
        <f>IF(B121="","",_xlfn.AGGREGATE(3,5,$B$6:B121))</f>
        <v/>
      </c>
      <c s="209"/>
      <c s="209"/>
      <c s="102"/>
      <c s="102"/>
      <c s="102"/>
      <c s="102"/>
      <c s="102"/>
      <c s="102"/>
      <c s="102"/>
      <c s="102"/>
      <c s="102"/>
      <c s="102"/>
      <c s="102"/>
      <c s="102"/>
      <c s="102"/>
      <c s="102"/>
      <c s="102"/>
      <c s="102"/>
      <c s="102"/>
      <c s="102"/>
      <c s="102"/>
      <c s="102"/>
      <c s="102"/>
      <c s="102"/>
      <c s="334"/>
      <c s="334"/>
      <c s="252" t="str">
        <f t="shared" si="34"/>
        <v/>
      </c>
      <c s="252" t="str">
        <f>IF($I121="","",'JAN 25'!$BZ121)</f>
        <v/>
      </c>
      <c s="253" t="str">
        <f t="shared" si="35"/>
        <v/>
      </c>
      <c s="252" t="str">
        <f t="shared" si="36"/>
        <v/>
      </c>
      <c s="252" t="str">
        <f>IF($I121="","",'JAN 25'!$CC121)</f>
        <v/>
      </c>
      <c s="253" t="str">
        <f t="shared" si="37"/>
        <v/>
      </c>
      <c s="252" t="str">
        <f t="shared" si="38"/>
        <v/>
      </c>
      <c s="252" t="str">
        <f>IF($I121="","",'JAN 25'!$CF121)</f>
        <v/>
      </c>
      <c s="253" t="str">
        <f t="shared" si="39"/>
        <v/>
      </c>
      <c s="253"/>
      <c s="298"/>
      <c s="298"/>
      <c s="298"/>
      <c s="298"/>
      <c s="254" t="str">
        <f t="shared" si="40"/>
        <v/>
      </c>
      <c s="298"/>
      <c s="298"/>
      <c s="298"/>
      <c s="298"/>
      <c s="298"/>
      <c s="298"/>
      <c s="298"/>
      <c s="298"/>
    </row>
    <row r="122" spans="1:94" ht="15.75" customHeight="1">
      <c r="A122" s="249" t="str">
        <f>IF('STUDENT DATA SHEET '!A123="","",'STUDENT DATA SHEET '!A123)</f>
        <v/>
      </c>
      <c s="229" t="str">
        <f>IFERROR(IF('STUDENT DATA SHEET '!B123="","",'STUDENT DATA SHEET '!B123),"")</f>
        <v/>
      </c>
      <c s="229" t="str">
        <f>IFERROR(IF('STUDENT DATA SHEET '!C123="","",'STUDENT DATA SHEET '!C123),"")</f>
        <v/>
      </c>
      <c s="229" t="str">
        <f>IFERROR(IF('STUDENT DATA SHEET '!D123="","",'STUDENT DATA SHEET '!D123),"")</f>
        <v/>
      </c>
      <c s="250" t="str">
        <f>IFERROR(IF('STUDENT DATA SHEET '!E123="","",'STUDENT DATA SHEET '!E123),"")</f>
        <v/>
      </c>
      <c s="251" t="str">
        <f>IFERROR(IF('STUDENT DATA SHEET '!F123="","",'STUDENT DATA SHEET '!F123),"")</f>
        <v/>
      </c>
      <c s="229" t="str">
        <f>IFERROR(IF('STUDENT DATA SHEET '!G123="","",'STUDENT DATA SHEET '!G123),"")</f>
        <v/>
      </c>
      <c s="229" t="str">
        <f>IFERROR(IF('STUDENT DATA SHEET '!H123="","",'STUDENT DATA SHEET '!H123),"")</f>
        <v/>
      </c>
      <c s="229" t="str">
        <f>IFERROR(UPPER(IF('STUDENT DATA SHEET '!I123="","",'STUDENT DATA SHEET '!I123)),"")</f>
        <v/>
      </c>
      <c s="229" t="str">
        <f>IFERROR(IF('STUDENT DATA SHEET '!J123="","",'STUDENT DATA SHEET '!J123),"")</f>
        <v/>
      </c>
      <c s="229" t="str">
        <f>IFERROR(IF('STUDENT DATA SHEET '!K123="","",'STUDENT DATA SHEET '!K123),"")</f>
        <v/>
      </c>
      <c s="229"/>
      <c s="102"/>
      <c s="102"/>
      <c s="102"/>
      <c s="102"/>
      <c s="102"/>
      <c s="102"/>
      <c s="102"/>
      <c s="102"/>
      <c s="102"/>
      <c s="102"/>
      <c s="102"/>
      <c s="102"/>
      <c s="102"/>
      <c s="102"/>
      <c s="102"/>
      <c s="102"/>
      <c s="102"/>
      <c s="102"/>
      <c s="102"/>
      <c s="102"/>
      <c s="102"/>
      <c s="102"/>
      <c s="102"/>
      <c s="102"/>
      <c s="102"/>
      <c s="102"/>
      <c s="102"/>
      <c s="102"/>
      <c s="102"/>
      <c s="102"/>
      <c s="102"/>
      <c s="102"/>
      <c s="89" t="str">
        <f>IF(B122="","",_xlfn.AGGREGATE(3,5,$B$6:B122))</f>
        <v/>
      </c>
      <c s="209"/>
      <c s="209"/>
      <c s="102"/>
      <c s="102"/>
      <c s="102"/>
      <c s="102"/>
      <c s="102"/>
      <c s="102"/>
      <c s="102"/>
      <c s="102"/>
      <c s="102"/>
      <c s="102"/>
      <c s="102"/>
      <c s="102"/>
      <c s="102"/>
      <c s="102"/>
      <c s="102"/>
      <c s="102"/>
      <c s="102"/>
      <c s="102"/>
      <c s="102"/>
      <c s="102"/>
      <c s="102"/>
      <c s="102"/>
      <c s="334"/>
      <c s="334"/>
      <c s="252" t="str">
        <f t="shared" si="34"/>
        <v/>
      </c>
      <c s="252" t="str">
        <f>IF($I122="","",'JAN 25'!$BZ122)</f>
        <v/>
      </c>
      <c s="253" t="str">
        <f t="shared" si="35"/>
        <v/>
      </c>
      <c s="252" t="str">
        <f t="shared" si="36"/>
        <v/>
      </c>
      <c s="252" t="str">
        <f>IF($I122="","",'JAN 25'!$CC122)</f>
        <v/>
      </c>
      <c s="253" t="str">
        <f t="shared" si="37"/>
        <v/>
      </c>
      <c s="252" t="str">
        <f t="shared" si="38"/>
        <v/>
      </c>
      <c s="252" t="str">
        <f>IF($I122="","",'JAN 25'!$CF122)</f>
        <v/>
      </c>
      <c s="253" t="str">
        <f t="shared" si="39"/>
        <v/>
      </c>
      <c s="253"/>
      <c s="298"/>
      <c s="298"/>
      <c s="298"/>
      <c s="298"/>
      <c s="254" t="str">
        <f t="shared" si="40"/>
        <v/>
      </c>
      <c s="298"/>
      <c s="298"/>
      <c s="298"/>
      <c s="298"/>
      <c s="298"/>
      <c s="298"/>
      <c s="298"/>
      <c s="298"/>
    </row>
    <row r="123" spans="1:94" ht="15.75" customHeight="1">
      <c r="A123" s="249" t="str">
        <f>IF('STUDENT DATA SHEET '!A124="","",'STUDENT DATA SHEET '!A124)</f>
        <v/>
      </c>
      <c s="229" t="str">
        <f>IFERROR(IF('STUDENT DATA SHEET '!B124="","",'STUDENT DATA SHEET '!B124),"")</f>
        <v/>
      </c>
      <c s="229" t="str">
        <f>IFERROR(IF('STUDENT DATA SHEET '!C124="","",'STUDENT DATA SHEET '!C124),"")</f>
        <v/>
      </c>
      <c s="229" t="str">
        <f>IFERROR(IF('STUDENT DATA SHEET '!D124="","",'STUDENT DATA SHEET '!D124),"")</f>
        <v/>
      </c>
      <c s="250" t="str">
        <f>IFERROR(IF('STUDENT DATA SHEET '!E124="","",'STUDENT DATA SHEET '!E124),"")</f>
        <v/>
      </c>
      <c s="251" t="str">
        <f>IFERROR(IF('STUDENT DATA SHEET '!F124="","",'STUDENT DATA SHEET '!F124),"")</f>
        <v/>
      </c>
      <c s="229" t="str">
        <f>IFERROR(IF('STUDENT DATA SHEET '!G124="","",'STUDENT DATA SHEET '!G124),"")</f>
        <v/>
      </c>
      <c s="229" t="str">
        <f>IFERROR(IF('STUDENT DATA SHEET '!H124="","",'STUDENT DATA SHEET '!H124),"")</f>
        <v/>
      </c>
      <c s="229" t="str">
        <f>IFERROR(UPPER(IF('STUDENT DATA SHEET '!I124="","",'STUDENT DATA SHEET '!I124)),"")</f>
        <v/>
      </c>
      <c s="229" t="str">
        <f>IFERROR(IF('STUDENT DATA SHEET '!J124="","",'STUDENT DATA SHEET '!J124),"")</f>
        <v/>
      </c>
      <c s="229" t="str">
        <f>IFERROR(IF('STUDENT DATA SHEET '!K124="","",'STUDENT DATA SHEET '!K124),"")</f>
        <v/>
      </c>
      <c s="229"/>
      <c s="102"/>
      <c s="102"/>
      <c s="102"/>
      <c s="102"/>
      <c s="102"/>
      <c s="102"/>
      <c s="102"/>
      <c s="102"/>
      <c s="102"/>
      <c s="102"/>
      <c s="102"/>
      <c s="102"/>
      <c s="102"/>
      <c s="102"/>
      <c s="102"/>
      <c s="102"/>
      <c s="102"/>
      <c s="102"/>
      <c s="102"/>
      <c s="102"/>
      <c s="102"/>
      <c s="102"/>
      <c s="102"/>
      <c s="102"/>
      <c s="102"/>
      <c s="102"/>
      <c s="102"/>
      <c s="102"/>
      <c s="102"/>
      <c s="102"/>
      <c s="102"/>
      <c s="102"/>
      <c s="89" t="str">
        <f>IF(B123="","",_xlfn.AGGREGATE(3,5,$B$6:B123))</f>
        <v/>
      </c>
      <c s="209"/>
      <c s="209"/>
      <c s="102"/>
      <c s="102"/>
      <c s="102"/>
      <c s="102"/>
      <c s="102"/>
      <c s="102"/>
      <c s="102"/>
      <c s="102"/>
      <c s="102"/>
      <c s="102"/>
      <c s="102"/>
      <c s="102"/>
      <c s="102"/>
      <c s="102"/>
      <c s="102"/>
      <c s="102"/>
      <c s="102"/>
      <c s="102"/>
      <c s="102"/>
      <c s="102"/>
      <c s="102"/>
      <c s="102"/>
      <c s="334"/>
      <c s="334"/>
      <c s="252" t="str">
        <f t="shared" si="34"/>
        <v/>
      </c>
      <c s="252" t="str">
        <f>IF($I123="","",'JAN 25'!$BZ123)</f>
        <v/>
      </c>
      <c s="253" t="str">
        <f t="shared" si="35"/>
        <v/>
      </c>
      <c s="252" t="str">
        <f t="shared" si="36"/>
        <v/>
      </c>
      <c s="252" t="str">
        <f>IF($I123="","",'JAN 25'!$CC123)</f>
        <v/>
      </c>
      <c s="253" t="str">
        <f t="shared" si="37"/>
        <v/>
      </c>
      <c s="252" t="str">
        <f t="shared" si="38"/>
        <v/>
      </c>
      <c s="252" t="str">
        <f>IF($I123="","",'JAN 25'!$CF123)</f>
        <v/>
      </c>
      <c s="253" t="str">
        <f t="shared" si="39"/>
        <v/>
      </c>
      <c s="253"/>
      <c s="298"/>
      <c s="298"/>
      <c s="298"/>
      <c s="298"/>
      <c s="254" t="str">
        <f t="shared" si="40"/>
        <v/>
      </c>
      <c s="298"/>
      <c s="298"/>
      <c s="298"/>
      <c s="298"/>
      <c s="298"/>
      <c s="298"/>
      <c s="298"/>
      <c s="298"/>
    </row>
    <row r="124" spans="1:94" ht="15.75" customHeight="1">
      <c r="A124" s="249" t="str">
        <f>IF('STUDENT DATA SHEET '!A125="","",'STUDENT DATA SHEET '!A125)</f>
        <v/>
      </c>
      <c s="229" t="str">
        <f>IFERROR(IF('STUDENT DATA SHEET '!B125="","",'STUDENT DATA SHEET '!B125),"")</f>
        <v/>
      </c>
      <c s="229" t="str">
        <f>IFERROR(IF('STUDENT DATA SHEET '!C125="","",'STUDENT DATA SHEET '!C125),"")</f>
        <v/>
      </c>
      <c s="229" t="str">
        <f>IFERROR(IF('STUDENT DATA SHEET '!D125="","",'STUDENT DATA SHEET '!D125),"")</f>
        <v/>
      </c>
      <c s="250" t="str">
        <f>IFERROR(IF('STUDENT DATA SHEET '!E125="","",'STUDENT DATA SHEET '!E125),"")</f>
        <v/>
      </c>
      <c s="251" t="str">
        <f>IFERROR(IF('STUDENT DATA SHEET '!F125="","",'STUDENT DATA SHEET '!F125),"")</f>
        <v/>
      </c>
      <c s="229" t="str">
        <f>IFERROR(IF('STUDENT DATA SHEET '!G125="","",'STUDENT DATA SHEET '!G125),"")</f>
        <v/>
      </c>
      <c s="229" t="str">
        <f>IFERROR(IF('STUDENT DATA SHEET '!H125="","",'STUDENT DATA SHEET '!H125),"")</f>
        <v/>
      </c>
      <c s="229" t="str">
        <f>IFERROR(UPPER(IF('STUDENT DATA SHEET '!I125="","",'STUDENT DATA SHEET '!I125)),"")</f>
        <v/>
      </c>
      <c s="229" t="str">
        <f>IFERROR(IF('STUDENT DATA SHEET '!J125="","",'STUDENT DATA SHEET '!J125),"")</f>
        <v/>
      </c>
      <c s="229" t="str">
        <f>IFERROR(IF('STUDENT DATA SHEET '!K125="","",'STUDENT DATA SHEET '!K125),"")</f>
        <v/>
      </c>
      <c s="229"/>
      <c s="102"/>
      <c s="102"/>
      <c s="102"/>
      <c s="102"/>
      <c s="102"/>
      <c s="102"/>
      <c s="102"/>
      <c s="102"/>
      <c s="102"/>
      <c s="102"/>
      <c s="102"/>
      <c s="102"/>
      <c s="102"/>
      <c s="102"/>
      <c s="102"/>
      <c s="102"/>
      <c s="102"/>
      <c s="102"/>
      <c s="102"/>
      <c s="102"/>
      <c s="102"/>
      <c s="102"/>
      <c s="102"/>
      <c s="102"/>
      <c s="102"/>
      <c s="102"/>
      <c s="102"/>
      <c s="102"/>
      <c s="102"/>
      <c s="102"/>
      <c s="102"/>
      <c s="102"/>
      <c s="89" t="str">
        <f>IF(B124="","",_xlfn.AGGREGATE(3,5,$B$6:B124))</f>
        <v/>
      </c>
      <c s="209"/>
      <c s="209"/>
      <c s="102"/>
      <c s="102"/>
      <c s="102"/>
      <c s="102"/>
      <c s="102"/>
      <c s="102"/>
      <c s="102"/>
      <c s="102"/>
      <c s="102"/>
      <c s="102"/>
      <c s="102"/>
      <c s="102"/>
      <c s="102"/>
      <c s="102"/>
      <c s="102"/>
      <c s="102"/>
      <c s="102"/>
      <c s="102"/>
      <c s="102"/>
      <c s="102"/>
      <c s="102"/>
      <c s="102"/>
      <c s="334"/>
      <c s="334"/>
      <c s="252" t="str">
        <f t="shared" si="34"/>
        <v/>
      </c>
      <c s="252" t="str">
        <f>IF($I124="","",'JAN 25'!$BZ124)</f>
        <v/>
      </c>
      <c s="253" t="str">
        <f t="shared" si="35"/>
        <v/>
      </c>
      <c s="252" t="str">
        <f t="shared" si="36"/>
        <v/>
      </c>
      <c s="252" t="str">
        <f>IF($I124="","",'JAN 25'!$CC124)</f>
        <v/>
      </c>
      <c s="253" t="str">
        <f t="shared" si="37"/>
        <v/>
      </c>
      <c s="252" t="str">
        <f t="shared" si="38"/>
        <v/>
      </c>
      <c s="252" t="str">
        <f>IF($I124="","",'JAN 25'!$CF124)</f>
        <v/>
      </c>
      <c s="253" t="str">
        <f t="shared" si="39"/>
        <v/>
      </c>
      <c s="253"/>
      <c s="298"/>
      <c s="298"/>
      <c s="298"/>
      <c s="298"/>
      <c s="254" t="str">
        <f t="shared" si="40"/>
        <v/>
      </c>
      <c s="298"/>
      <c s="298"/>
      <c s="298"/>
      <c s="298"/>
      <c s="298"/>
      <c s="298"/>
      <c s="298"/>
      <c s="298"/>
    </row>
    <row r="125" spans="1:94" ht="15.75" customHeight="1">
      <c r="A125" s="249" t="str">
        <f>IF('STUDENT DATA SHEET '!A126="","",'STUDENT DATA SHEET '!A126)</f>
        <v/>
      </c>
      <c s="229" t="str">
        <f>IFERROR(IF('STUDENT DATA SHEET '!B126="","",'STUDENT DATA SHEET '!B126),"")</f>
        <v/>
      </c>
      <c s="229" t="str">
        <f>IFERROR(IF('STUDENT DATA SHEET '!C126="","",'STUDENT DATA SHEET '!C126),"")</f>
        <v/>
      </c>
      <c s="229" t="str">
        <f>IFERROR(IF('STUDENT DATA SHEET '!D126="","",'STUDENT DATA SHEET '!D126),"")</f>
        <v/>
      </c>
      <c s="250" t="str">
        <f>IFERROR(IF('STUDENT DATA SHEET '!E126="","",'STUDENT DATA SHEET '!E126),"")</f>
        <v/>
      </c>
      <c s="251" t="str">
        <f>IFERROR(IF('STUDENT DATA SHEET '!F126="","",'STUDENT DATA SHEET '!F126),"")</f>
        <v/>
      </c>
      <c s="229" t="str">
        <f>IFERROR(IF('STUDENT DATA SHEET '!G126="","",'STUDENT DATA SHEET '!G126),"")</f>
        <v/>
      </c>
      <c s="229" t="str">
        <f>IFERROR(IF('STUDENT DATA SHEET '!H126="","",'STUDENT DATA SHEET '!H126),"")</f>
        <v/>
      </c>
      <c s="229" t="str">
        <f>IFERROR(UPPER(IF('STUDENT DATA SHEET '!I126="","",'STUDENT DATA SHEET '!I126)),"")</f>
        <v/>
      </c>
      <c s="229" t="str">
        <f>IFERROR(IF('STUDENT DATA SHEET '!J126="","",'STUDENT DATA SHEET '!J126),"")</f>
        <v/>
      </c>
      <c s="229" t="str">
        <f>IFERROR(IF('STUDENT DATA SHEET '!K126="","",'STUDENT DATA SHEET '!K126),"")</f>
        <v/>
      </c>
      <c s="229"/>
      <c s="102"/>
      <c s="102"/>
      <c s="102"/>
      <c s="102"/>
      <c s="102"/>
      <c s="102"/>
      <c s="102"/>
      <c s="102"/>
      <c s="102"/>
      <c s="102"/>
      <c s="102"/>
      <c s="102"/>
      <c s="102"/>
      <c s="102"/>
      <c s="102"/>
      <c s="102"/>
      <c s="102"/>
      <c s="102"/>
      <c s="102"/>
      <c s="102"/>
      <c s="102"/>
      <c s="102"/>
      <c s="102"/>
      <c s="102"/>
      <c s="102"/>
      <c s="102"/>
      <c s="102"/>
      <c s="102"/>
      <c s="102"/>
      <c s="102"/>
      <c s="102"/>
      <c s="102"/>
      <c s="89" t="str">
        <f>IF(B125="","",_xlfn.AGGREGATE(3,5,$B$6:B125))</f>
        <v/>
      </c>
      <c s="209"/>
      <c s="209"/>
      <c s="102"/>
      <c s="102"/>
      <c s="102"/>
      <c s="102"/>
      <c s="102"/>
      <c s="102"/>
      <c s="102"/>
      <c s="102"/>
      <c s="102"/>
      <c s="102"/>
      <c s="102"/>
      <c s="102"/>
      <c s="102"/>
      <c s="102"/>
      <c s="102"/>
      <c s="102"/>
      <c s="102"/>
      <c s="102"/>
      <c s="102"/>
      <c s="102"/>
      <c s="102"/>
      <c s="102"/>
      <c s="334"/>
      <c s="334"/>
      <c s="252" t="str">
        <f t="shared" si="34"/>
        <v/>
      </c>
      <c s="252" t="str">
        <f>IF($I125="","",'JAN 25'!$BZ125)</f>
        <v/>
      </c>
      <c s="253" t="str">
        <f t="shared" si="35"/>
        <v/>
      </c>
      <c s="252" t="str">
        <f t="shared" si="36"/>
        <v/>
      </c>
      <c s="252" t="str">
        <f>IF($I125="","",'JAN 25'!$CC125)</f>
        <v/>
      </c>
      <c s="253" t="str">
        <f t="shared" si="37"/>
        <v/>
      </c>
      <c s="252" t="str">
        <f t="shared" si="38"/>
        <v/>
      </c>
      <c s="252" t="str">
        <f>IF($I125="","",'JAN 25'!$CF125)</f>
        <v/>
      </c>
      <c s="253" t="str">
        <f t="shared" si="39"/>
        <v/>
      </c>
      <c s="253"/>
      <c s="298"/>
      <c s="298"/>
      <c s="298"/>
      <c s="298"/>
      <c s="254" t="str">
        <f t="shared" si="40"/>
        <v/>
      </c>
      <c s="298"/>
      <c s="298"/>
      <c s="298"/>
      <c s="298"/>
      <c s="298"/>
      <c s="298"/>
      <c s="298"/>
      <c s="298"/>
    </row>
    <row r="126" spans="1:94" ht="15.75" customHeight="1">
      <c r="A126" s="249" t="str">
        <f>IF('STUDENT DATA SHEET '!A127="","",'STUDENT DATA SHEET '!A127)</f>
        <v/>
      </c>
      <c s="229" t="str">
        <f>IFERROR(IF('STUDENT DATA SHEET '!B127="","",'STUDENT DATA SHEET '!B127),"")</f>
        <v/>
      </c>
      <c s="229" t="str">
        <f>IFERROR(IF('STUDENT DATA SHEET '!C127="","",'STUDENT DATA SHEET '!C127),"")</f>
        <v/>
      </c>
      <c s="229" t="str">
        <f>IFERROR(IF('STUDENT DATA SHEET '!D127="","",'STUDENT DATA SHEET '!D127),"")</f>
        <v/>
      </c>
      <c s="250" t="str">
        <f>IFERROR(IF('STUDENT DATA SHEET '!E127="","",'STUDENT DATA SHEET '!E127),"")</f>
        <v/>
      </c>
      <c s="251" t="str">
        <f>IFERROR(IF('STUDENT DATA SHEET '!F127="","",'STUDENT DATA SHEET '!F127),"")</f>
        <v/>
      </c>
      <c s="229" t="str">
        <f>IFERROR(IF('STUDENT DATA SHEET '!G127="","",'STUDENT DATA SHEET '!G127),"")</f>
        <v/>
      </c>
      <c s="229" t="str">
        <f>IFERROR(IF('STUDENT DATA SHEET '!H127="","",'STUDENT DATA SHEET '!H127),"")</f>
        <v/>
      </c>
      <c s="229" t="str">
        <f>IFERROR(UPPER(IF('STUDENT DATA SHEET '!I127="","",'STUDENT DATA SHEET '!I127)),"")</f>
        <v/>
      </c>
      <c s="229" t="str">
        <f>IFERROR(IF('STUDENT DATA SHEET '!J127="","",'STUDENT DATA SHEET '!J127),"")</f>
        <v/>
      </c>
      <c s="229" t="str">
        <f>IFERROR(IF('STUDENT DATA SHEET '!K127="","",'STUDENT DATA SHEET '!K127),"")</f>
        <v/>
      </c>
      <c s="229"/>
      <c s="102"/>
      <c s="102"/>
      <c s="102"/>
      <c s="102"/>
      <c s="102"/>
      <c s="102"/>
      <c s="102"/>
      <c s="102"/>
      <c s="102"/>
      <c s="102"/>
      <c s="102"/>
      <c s="102"/>
      <c s="102"/>
      <c s="102"/>
      <c s="102"/>
      <c s="102"/>
      <c s="102"/>
      <c s="102"/>
      <c s="102"/>
      <c s="102"/>
      <c s="102"/>
      <c s="102"/>
      <c s="102"/>
      <c s="102"/>
      <c s="102"/>
      <c s="102"/>
      <c s="102"/>
      <c s="102"/>
      <c s="102"/>
      <c s="102"/>
      <c s="102"/>
      <c s="102"/>
      <c s="89" t="str">
        <f>IF(B126="","",_xlfn.AGGREGATE(3,5,$B$6:B126))</f>
        <v/>
      </c>
      <c s="209"/>
      <c s="209"/>
      <c s="102"/>
      <c s="102"/>
      <c s="102"/>
      <c s="102"/>
      <c s="102"/>
      <c s="102"/>
      <c s="102"/>
      <c s="102"/>
      <c s="102"/>
      <c s="102"/>
      <c s="102"/>
      <c s="102"/>
      <c s="102"/>
      <c s="102"/>
      <c s="102"/>
      <c s="102"/>
      <c s="102"/>
      <c s="102"/>
      <c s="102"/>
      <c s="102"/>
      <c s="102"/>
      <c s="102"/>
      <c s="334"/>
      <c s="334"/>
      <c s="252" t="str">
        <f t="shared" si="34"/>
        <v/>
      </c>
      <c s="252" t="str">
        <f>IF($I126="","",'JAN 25'!$BZ126)</f>
        <v/>
      </c>
      <c s="253" t="str">
        <f t="shared" si="35"/>
        <v/>
      </c>
      <c s="252" t="str">
        <f t="shared" si="36"/>
        <v/>
      </c>
      <c s="252" t="str">
        <f>IF($I126="","",'JAN 25'!$CC126)</f>
        <v/>
      </c>
      <c s="253" t="str">
        <f t="shared" si="37"/>
        <v/>
      </c>
      <c s="252" t="str">
        <f t="shared" si="38"/>
        <v/>
      </c>
      <c s="252" t="str">
        <f>IF($I126="","",'JAN 25'!$CF126)</f>
        <v/>
      </c>
      <c s="253" t="str">
        <f t="shared" si="39"/>
        <v/>
      </c>
      <c s="253"/>
      <c s="298"/>
      <c s="298"/>
      <c s="298"/>
      <c s="298"/>
      <c s="254" t="str">
        <f t="shared" si="40"/>
        <v/>
      </c>
      <c s="298"/>
      <c s="298"/>
      <c s="298"/>
      <c s="298"/>
      <c s="298"/>
      <c s="298"/>
      <c s="298"/>
      <c s="298"/>
    </row>
    <row r="127" spans="1:94" ht="15.75" customHeight="1">
      <c r="A127" s="249" t="str">
        <f>IF('STUDENT DATA SHEET '!A128="","",'STUDENT DATA SHEET '!A128)</f>
        <v/>
      </c>
      <c s="229" t="str">
        <f>IFERROR(IF('STUDENT DATA SHEET '!B128="","",'STUDENT DATA SHEET '!B128),"")</f>
        <v/>
      </c>
      <c s="229" t="str">
        <f>IFERROR(IF('STUDENT DATA SHEET '!C128="","",'STUDENT DATA SHEET '!C128),"")</f>
        <v/>
      </c>
      <c s="229" t="str">
        <f>IFERROR(IF('STUDENT DATA SHEET '!D128="","",'STUDENT DATA SHEET '!D128),"")</f>
        <v/>
      </c>
      <c s="250" t="str">
        <f>IFERROR(IF('STUDENT DATA SHEET '!E128="","",'STUDENT DATA SHEET '!E128),"")</f>
        <v/>
      </c>
      <c s="251" t="str">
        <f>IFERROR(IF('STUDENT DATA SHEET '!F128="","",'STUDENT DATA SHEET '!F128),"")</f>
        <v/>
      </c>
      <c s="229" t="str">
        <f>IFERROR(IF('STUDENT DATA SHEET '!G128="","",'STUDENT DATA SHEET '!G128),"")</f>
        <v/>
      </c>
      <c s="229" t="str">
        <f>IFERROR(IF('STUDENT DATA SHEET '!H128="","",'STUDENT DATA SHEET '!H128),"")</f>
        <v/>
      </c>
      <c s="229" t="str">
        <f>IFERROR(UPPER(IF('STUDENT DATA SHEET '!I128="","",'STUDENT DATA SHEET '!I128)),"")</f>
        <v/>
      </c>
      <c s="229" t="str">
        <f>IFERROR(IF('STUDENT DATA SHEET '!J128="","",'STUDENT DATA SHEET '!J128),"")</f>
        <v/>
      </c>
      <c s="229" t="str">
        <f>IFERROR(IF('STUDENT DATA SHEET '!K128="","",'STUDENT DATA SHEET '!K128),"")</f>
        <v/>
      </c>
      <c s="229"/>
      <c s="102"/>
      <c s="102"/>
      <c s="102"/>
      <c s="102"/>
      <c s="102"/>
      <c s="102"/>
      <c s="102"/>
      <c s="102"/>
      <c s="102"/>
      <c s="102"/>
      <c s="102"/>
      <c s="102"/>
      <c s="102"/>
      <c s="102"/>
      <c s="102"/>
      <c s="102"/>
      <c s="102"/>
      <c s="102"/>
      <c s="102"/>
      <c s="102"/>
      <c s="102"/>
      <c s="102"/>
      <c s="102"/>
      <c s="102"/>
      <c s="102"/>
      <c s="102"/>
      <c s="102"/>
      <c s="102"/>
      <c s="102"/>
      <c s="102"/>
      <c s="102"/>
      <c s="102"/>
      <c s="89" t="str">
        <f>IF(B127="","",_xlfn.AGGREGATE(3,5,$B$6:B127))</f>
        <v/>
      </c>
      <c s="209"/>
      <c s="209"/>
      <c s="102"/>
      <c s="102"/>
      <c s="102"/>
      <c s="102"/>
      <c s="102"/>
      <c s="102"/>
      <c s="102"/>
      <c s="102"/>
      <c s="102"/>
      <c s="102"/>
      <c s="102"/>
      <c s="102"/>
      <c s="102"/>
      <c s="102"/>
      <c s="102"/>
      <c s="102"/>
      <c s="102"/>
      <c s="102"/>
      <c s="102"/>
      <c s="102"/>
      <c s="102"/>
      <c s="102"/>
      <c s="334"/>
      <c s="334"/>
      <c s="252" t="str">
        <f t="shared" si="34"/>
        <v/>
      </c>
      <c s="252" t="str">
        <f>IF($I127="","",'JAN 25'!$BZ127)</f>
        <v/>
      </c>
      <c s="253" t="str">
        <f t="shared" si="35"/>
        <v/>
      </c>
      <c s="252" t="str">
        <f t="shared" si="36"/>
        <v/>
      </c>
      <c s="252" t="str">
        <f>IF($I127="","",'JAN 25'!$CC127)</f>
        <v/>
      </c>
      <c s="253" t="str">
        <f t="shared" si="37"/>
        <v/>
      </c>
      <c s="252" t="str">
        <f t="shared" si="38"/>
        <v/>
      </c>
      <c s="252" t="str">
        <f>IF($I127="","",'JAN 25'!$CF127)</f>
        <v/>
      </c>
      <c s="253" t="str">
        <f t="shared" si="39"/>
        <v/>
      </c>
      <c s="253"/>
      <c s="298"/>
      <c s="298"/>
      <c s="298"/>
      <c s="298"/>
      <c s="254" t="str">
        <f t="shared" si="40"/>
        <v/>
      </c>
      <c s="298"/>
      <c s="298"/>
      <c s="298"/>
      <c s="298"/>
      <c s="298"/>
      <c s="298"/>
      <c s="298"/>
      <c s="298"/>
    </row>
    <row r="128" spans="1:94" ht="15.75" customHeight="1">
      <c r="A128" s="249" t="str">
        <f>IF('STUDENT DATA SHEET '!A129="","",'STUDENT DATA SHEET '!A129)</f>
        <v/>
      </c>
      <c s="229" t="str">
        <f>IFERROR(IF('STUDENT DATA SHEET '!B129="","",'STUDENT DATA SHEET '!B129),"")</f>
        <v/>
      </c>
      <c s="229" t="str">
        <f>IFERROR(IF('STUDENT DATA SHEET '!C129="","",'STUDENT DATA SHEET '!C129),"")</f>
        <v/>
      </c>
      <c s="229" t="str">
        <f>IFERROR(IF('STUDENT DATA SHEET '!D129="","",'STUDENT DATA SHEET '!D129),"")</f>
        <v/>
      </c>
      <c s="250" t="str">
        <f>IFERROR(IF('STUDENT DATA SHEET '!E129="","",'STUDENT DATA SHEET '!E129),"")</f>
        <v/>
      </c>
      <c s="251" t="str">
        <f>IFERROR(IF('STUDENT DATA SHEET '!F129="","",'STUDENT DATA SHEET '!F129),"")</f>
        <v/>
      </c>
      <c s="229" t="str">
        <f>IFERROR(IF('STUDENT DATA SHEET '!G129="","",'STUDENT DATA SHEET '!G129),"")</f>
        <v/>
      </c>
      <c s="229" t="str">
        <f>IFERROR(IF('STUDENT DATA SHEET '!H129="","",'STUDENT DATA SHEET '!H129),"")</f>
        <v/>
      </c>
      <c s="229" t="str">
        <f>IFERROR(UPPER(IF('STUDENT DATA SHEET '!I129="","",'STUDENT DATA SHEET '!I129)),"")</f>
        <v/>
      </c>
      <c s="229" t="str">
        <f>IFERROR(IF('STUDENT DATA SHEET '!J129="","",'STUDENT DATA SHEET '!J129),"")</f>
        <v/>
      </c>
      <c s="229" t="str">
        <f>IFERROR(IF('STUDENT DATA SHEET '!K129="","",'STUDENT DATA SHEET '!K129),"")</f>
        <v/>
      </c>
      <c s="229"/>
      <c s="102"/>
      <c s="102"/>
      <c s="102"/>
      <c s="102"/>
      <c s="102"/>
      <c s="102"/>
      <c s="102"/>
      <c s="102"/>
      <c s="102"/>
      <c s="102"/>
      <c s="102"/>
      <c s="102"/>
      <c s="102"/>
      <c s="102"/>
      <c s="102"/>
      <c s="102"/>
      <c s="102"/>
      <c s="102"/>
      <c s="102"/>
      <c s="102"/>
      <c s="102"/>
      <c s="102"/>
      <c s="102"/>
      <c s="102"/>
      <c s="102"/>
      <c s="102"/>
      <c s="102"/>
      <c s="102"/>
      <c s="102"/>
      <c s="102"/>
      <c s="102"/>
      <c s="102"/>
      <c s="89" t="str">
        <f>IF(B128="","",_xlfn.AGGREGATE(3,5,$B$6:B128))</f>
        <v/>
      </c>
      <c s="209"/>
      <c s="209"/>
      <c s="102"/>
      <c s="102"/>
      <c s="102"/>
      <c s="102"/>
      <c s="102"/>
      <c s="102"/>
      <c s="102"/>
      <c s="102"/>
      <c s="102"/>
      <c s="102"/>
      <c s="102"/>
      <c s="102"/>
      <c s="102"/>
      <c s="102"/>
      <c s="102"/>
      <c s="102"/>
      <c s="102"/>
      <c s="102"/>
      <c s="102"/>
      <c s="102"/>
      <c s="102"/>
      <c s="102"/>
      <c s="334"/>
      <c s="334"/>
      <c s="252" t="str">
        <f t="shared" si="34"/>
        <v/>
      </c>
      <c s="252" t="str">
        <f>IF($I128="","",'JAN 25'!$BZ128)</f>
        <v/>
      </c>
      <c s="253" t="str">
        <f t="shared" si="35"/>
        <v/>
      </c>
      <c s="252" t="str">
        <f t="shared" si="36"/>
        <v/>
      </c>
      <c s="252" t="str">
        <f>IF($I128="","",'JAN 25'!$CC128)</f>
        <v/>
      </c>
      <c s="253" t="str">
        <f t="shared" si="37"/>
        <v/>
      </c>
      <c s="252" t="str">
        <f t="shared" si="38"/>
        <v/>
      </c>
      <c s="252" t="str">
        <f>IF($I128="","",'JAN 25'!$CF128)</f>
        <v/>
      </c>
      <c s="253" t="str">
        <f t="shared" si="39"/>
        <v/>
      </c>
      <c s="253"/>
      <c s="298"/>
      <c s="298"/>
      <c s="298"/>
      <c s="298"/>
      <c s="254" t="str">
        <f t="shared" si="40"/>
        <v/>
      </c>
      <c s="298"/>
      <c s="298"/>
      <c s="298"/>
      <c s="298"/>
      <c s="298"/>
      <c s="298"/>
      <c s="298"/>
      <c s="298"/>
    </row>
    <row r="129" spans="1:94" ht="15.75" customHeight="1">
      <c r="A129" s="249" t="str">
        <f>IF('STUDENT DATA SHEET '!A130="","",'STUDENT DATA SHEET '!A130)</f>
        <v/>
      </c>
      <c s="229" t="str">
        <f>IFERROR(IF('STUDENT DATA SHEET '!B130="","",'STUDENT DATA SHEET '!B130),"")</f>
        <v/>
      </c>
      <c s="229" t="str">
        <f>IFERROR(IF('STUDENT DATA SHEET '!C130="","",'STUDENT DATA SHEET '!C130),"")</f>
        <v/>
      </c>
      <c s="229" t="str">
        <f>IFERROR(IF('STUDENT DATA SHEET '!D130="","",'STUDENT DATA SHEET '!D130),"")</f>
        <v/>
      </c>
      <c s="250" t="str">
        <f>IFERROR(IF('STUDENT DATA SHEET '!E130="","",'STUDENT DATA SHEET '!E130),"")</f>
        <v/>
      </c>
      <c s="251" t="str">
        <f>IFERROR(IF('STUDENT DATA SHEET '!F130="","",'STUDENT DATA SHEET '!F130),"")</f>
        <v/>
      </c>
      <c s="229" t="str">
        <f>IFERROR(IF('STUDENT DATA SHEET '!G130="","",'STUDENT DATA SHEET '!G130),"")</f>
        <v/>
      </c>
      <c s="229" t="str">
        <f>IFERROR(IF('STUDENT DATA SHEET '!H130="","",'STUDENT DATA SHEET '!H130),"")</f>
        <v/>
      </c>
      <c s="229" t="str">
        <f>IFERROR(UPPER(IF('STUDENT DATA SHEET '!I130="","",'STUDENT DATA SHEET '!I130)),"")</f>
        <v/>
      </c>
      <c s="229" t="str">
        <f>IFERROR(IF('STUDENT DATA SHEET '!J130="","",'STUDENT DATA SHEET '!J130),"")</f>
        <v/>
      </c>
      <c s="229" t="str">
        <f>IFERROR(IF('STUDENT DATA SHEET '!K130="","",'STUDENT DATA SHEET '!K130),"")</f>
        <v/>
      </c>
      <c s="229"/>
      <c s="102"/>
      <c s="102"/>
      <c s="102"/>
      <c s="102"/>
      <c s="102"/>
      <c s="102"/>
      <c s="102"/>
      <c s="102"/>
      <c s="102"/>
      <c s="102"/>
      <c s="102"/>
      <c s="102"/>
      <c s="102"/>
      <c s="102"/>
      <c s="102"/>
      <c s="102"/>
      <c s="102"/>
      <c s="102"/>
      <c s="102"/>
      <c s="102"/>
      <c s="102"/>
      <c s="102"/>
      <c s="102"/>
      <c s="102"/>
      <c s="102"/>
      <c s="102"/>
      <c s="102"/>
      <c s="102"/>
      <c s="102"/>
      <c s="102"/>
      <c s="102"/>
      <c s="102"/>
      <c s="89" t="str">
        <f>IF(B129="","",_xlfn.AGGREGATE(3,5,$B$6:B129))</f>
        <v/>
      </c>
      <c s="209"/>
      <c s="209"/>
      <c s="102"/>
      <c s="102"/>
      <c s="102"/>
      <c s="102"/>
      <c s="102"/>
      <c s="102"/>
      <c s="102"/>
      <c s="102"/>
      <c s="102"/>
      <c s="102"/>
      <c s="102"/>
      <c s="102"/>
      <c s="102"/>
      <c s="102"/>
      <c s="102"/>
      <c s="102"/>
      <c s="102"/>
      <c s="102"/>
      <c s="102"/>
      <c s="102"/>
      <c s="102"/>
      <c s="102"/>
      <c s="334"/>
      <c s="334"/>
      <c s="252" t="str">
        <f t="shared" si="34"/>
        <v/>
      </c>
      <c s="252" t="str">
        <f>IF($I129="","",'JAN 25'!$BZ129)</f>
        <v/>
      </c>
      <c s="253" t="str">
        <f t="shared" si="35"/>
        <v/>
      </c>
      <c s="252" t="str">
        <f t="shared" si="36"/>
        <v/>
      </c>
      <c s="252" t="str">
        <f>IF($I129="","",'JAN 25'!$CC129)</f>
        <v/>
      </c>
      <c s="253" t="str">
        <f t="shared" si="37"/>
        <v/>
      </c>
      <c s="252" t="str">
        <f t="shared" si="38"/>
        <v/>
      </c>
      <c s="252" t="str">
        <f>IF($I129="","",'JAN 25'!$CF129)</f>
        <v/>
      </c>
      <c s="253" t="str">
        <f t="shared" si="39"/>
        <v/>
      </c>
      <c s="253"/>
      <c s="298"/>
      <c s="298"/>
      <c s="298"/>
      <c s="298"/>
      <c s="254" t="str">
        <f t="shared" si="40"/>
        <v/>
      </c>
      <c s="298"/>
      <c s="298"/>
      <c s="298"/>
      <c s="298"/>
      <c s="298"/>
      <c s="298"/>
      <c s="298"/>
      <c s="298"/>
    </row>
    <row r="130" spans="1:94" ht="15.75" customHeight="1">
      <c r="A130" s="249" t="str">
        <f>IF('STUDENT DATA SHEET '!A131="","",'STUDENT DATA SHEET '!A131)</f>
        <v/>
      </c>
      <c s="229" t="str">
        <f>IFERROR(IF('STUDENT DATA SHEET '!B131="","",'STUDENT DATA SHEET '!B131),"")</f>
        <v/>
      </c>
      <c s="229" t="str">
        <f>IFERROR(IF('STUDENT DATA SHEET '!C131="","",'STUDENT DATA SHEET '!C131),"")</f>
        <v/>
      </c>
      <c s="229" t="str">
        <f>IFERROR(IF('STUDENT DATA SHEET '!D131="","",'STUDENT DATA SHEET '!D131),"")</f>
        <v/>
      </c>
      <c s="250" t="str">
        <f>IFERROR(IF('STUDENT DATA SHEET '!E131="","",'STUDENT DATA SHEET '!E131),"")</f>
        <v/>
      </c>
      <c s="251" t="str">
        <f>IFERROR(IF('STUDENT DATA SHEET '!F131="","",'STUDENT DATA SHEET '!F131),"")</f>
        <v/>
      </c>
      <c s="229" t="str">
        <f>IFERROR(IF('STUDENT DATA SHEET '!G131="","",'STUDENT DATA SHEET '!G131),"")</f>
        <v/>
      </c>
      <c s="229" t="str">
        <f>IFERROR(IF('STUDENT DATA SHEET '!H131="","",'STUDENT DATA SHEET '!H131),"")</f>
        <v/>
      </c>
      <c s="229" t="str">
        <f>IFERROR(UPPER(IF('STUDENT DATA SHEET '!I131="","",'STUDENT DATA SHEET '!I131)),"")</f>
        <v/>
      </c>
      <c s="229" t="str">
        <f>IFERROR(IF('STUDENT DATA SHEET '!J131="","",'STUDENT DATA SHEET '!J131),"")</f>
        <v/>
      </c>
      <c s="229" t="str">
        <f>IFERROR(IF('STUDENT DATA SHEET '!K131="","",'STUDENT DATA SHEET '!K131),"")</f>
        <v/>
      </c>
      <c s="229"/>
      <c s="102"/>
      <c s="102"/>
      <c s="102"/>
      <c s="102"/>
      <c s="102"/>
      <c s="102"/>
      <c s="102"/>
      <c s="102"/>
      <c s="102"/>
      <c s="102"/>
      <c s="102"/>
      <c s="102"/>
      <c s="102"/>
      <c s="102"/>
      <c s="102"/>
      <c s="102"/>
      <c s="102"/>
      <c s="102"/>
      <c s="102"/>
      <c s="102"/>
      <c s="102"/>
      <c s="102"/>
      <c s="102"/>
      <c s="102"/>
      <c s="102"/>
      <c s="102"/>
      <c s="102"/>
      <c s="102"/>
      <c s="102"/>
      <c s="102"/>
      <c s="102"/>
      <c s="102"/>
      <c s="89" t="str">
        <f>IF(B130="","",_xlfn.AGGREGATE(3,5,$B$6:B130))</f>
        <v/>
      </c>
      <c s="209"/>
      <c s="209"/>
      <c s="102"/>
      <c s="102"/>
      <c s="102"/>
      <c s="102"/>
      <c s="102"/>
      <c s="102"/>
      <c s="102"/>
      <c s="102"/>
      <c s="102"/>
      <c s="102"/>
      <c s="102"/>
      <c s="102"/>
      <c s="102"/>
      <c s="102"/>
      <c s="102"/>
      <c s="102"/>
      <c s="102"/>
      <c s="102"/>
      <c s="102"/>
      <c s="102"/>
      <c s="102"/>
      <c s="102"/>
      <c s="334"/>
      <c s="334"/>
      <c s="252" t="str">
        <f t="shared" si="34"/>
        <v/>
      </c>
      <c s="252" t="str">
        <f>IF($I130="","",'JAN 25'!$BZ130)</f>
        <v/>
      </c>
      <c s="253" t="str">
        <f t="shared" si="35"/>
        <v/>
      </c>
      <c s="252" t="str">
        <f t="shared" si="36"/>
        <v/>
      </c>
      <c s="252" t="str">
        <f>IF($I130="","",'JAN 25'!$CC130)</f>
        <v/>
      </c>
      <c s="253" t="str">
        <f t="shared" si="37"/>
        <v/>
      </c>
      <c s="252" t="str">
        <f t="shared" si="38"/>
        <v/>
      </c>
      <c s="252" t="str">
        <f>IF($I130="","",'JAN 25'!$CF130)</f>
        <v/>
      </c>
      <c s="253" t="str">
        <f t="shared" si="39"/>
        <v/>
      </c>
      <c s="253"/>
      <c s="298"/>
      <c s="298"/>
      <c s="298"/>
      <c s="298"/>
      <c s="254" t="str">
        <f t="shared" si="40"/>
        <v/>
      </c>
      <c s="298"/>
      <c s="298"/>
      <c s="298"/>
      <c s="298"/>
      <c s="298"/>
      <c s="298"/>
      <c s="298"/>
      <c s="298"/>
    </row>
    <row r="131" spans="1:94" ht="15.75" customHeight="1">
      <c r="A131" s="249" t="str">
        <f>IF('STUDENT DATA SHEET '!A132="","",'STUDENT DATA SHEET '!A132)</f>
        <v/>
      </c>
      <c s="229" t="str">
        <f>IFERROR(IF('STUDENT DATA SHEET '!B132="","",'STUDENT DATA SHEET '!B132),"")</f>
        <v/>
      </c>
      <c s="229" t="str">
        <f>IFERROR(IF('STUDENT DATA SHEET '!C132="","",'STUDENT DATA SHEET '!C132),"")</f>
        <v/>
      </c>
      <c s="229" t="str">
        <f>IFERROR(IF('STUDENT DATA SHEET '!D132="","",'STUDENT DATA SHEET '!D132),"")</f>
        <v/>
      </c>
      <c s="250" t="str">
        <f>IFERROR(IF('STUDENT DATA SHEET '!E132="","",'STUDENT DATA SHEET '!E132),"")</f>
        <v/>
      </c>
      <c s="251" t="str">
        <f>IFERROR(IF('STUDENT DATA SHEET '!F132="","",'STUDENT DATA SHEET '!F132),"")</f>
        <v/>
      </c>
      <c s="229" t="str">
        <f>IFERROR(IF('STUDENT DATA SHEET '!G132="","",'STUDENT DATA SHEET '!G132),"")</f>
        <v/>
      </c>
      <c s="229" t="str">
        <f>IFERROR(IF('STUDENT DATA SHEET '!H132="","",'STUDENT DATA SHEET '!H132),"")</f>
        <v/>
      </c>
      <c s="229" t="str">
        <f>IFERROR(UPPER(IF('STUDENT DATA SHEET '!I132="","",'STUDENT DATA SHEET '!I132)),"")</f>
        <v/>
      </c>
      <c s="229" t="str">
        <f>IFERROR(IF('STUDENT DATA SHEET '!J132="","",'STUDENT DATA SHEET '!J132),"")</f>
        <v/>
      </c>
      <c s="229" t="str">
        <f>IFERROR(IF('STUDENT DATA SHEET '!K132="","",'STUDENT DATA SHEET '!K132),"")</f>
        <v/>
      </c>
      <c s="229"/>
      <c s="102"/>
      <c s="102"/>
      <c s="102"/>
      <c s="102"/>
      <c s="102"/>
      <c s="102"/>
      <c s="102"/>
      <c s="102"/>
      <c s="102"/>
      <c s="102"/>
      <c s="102"/>
      <c s="102"/>
      <c s="102"/>
      <c s="102"/>
      <c s="102"/>
      <c s="102"/>
      <c s="102"/>
      <c s="102"/>
      <c s="102"/>
      <c s="102"/>
      <c s="102"/>
      <c s="102"/>
      <c s="102"/>
      <c s="102"/>
      <c s="102"/>
      <c s="102"/>
      <c s="102"/>
      <c s="102"/>
      <c s="102"/>
      <c s="102"/>
      <c s="102"/>
      <c s="102"/>
      <c s="89" t="str">
        <f>IF(B131="","",_xlfn.AGGREGATE(3,5,$B$6:B131))</f>
        <v/>
      </c>
      <c s="209"/>
      <c s="209"/>
      <c s="102"/>
      <c s="102"/>
      <c s="102"/>
      <c s="102"/>
      <c s="102"/>
      <c s="102"/>
      <c s="102"/>
      <c s="102"/>
      <c s="102"/>
      <c s="102"/>
      <c s="102"/>
      <c s="102"/>
      <c s="102"/>
      <c s="102"/>
      <c s="102"/>
      <c s="102"/>
      <c s="102"/>
      <c s="102"/>
      <c s="102"/>
      <c s="102"/>
      <c s="102"/>
      <c s="102"/>
      <c s="334"/>
      <c s="334"/>
      <c s="252" t="str">
        <f t="shared" si="34"/>
        <v/>
      </c>
      <c s="252" t="str">
        <f>IF($I131="","",'JAN 25'!$BZ131)</f>
        <v/>
      </c>
      <c s="253" t="str">
        <f t="shared" si="35"/>
        <v/>
      </c>
      <c s="252" t="str">
        <f t="shared" si="36"/>
        <v/>
      </c>
      <c s="252" t="str">
        <f>IF($I131="","",'JAN 25'!$CC131)</f>
        <v/>
      </c>
      <c s="253" t="str">
        <f t="shared" si="37"/>
        <v/>
      </c>
      <c s="252" t="str">
        <f t="shared" si="38"/>
        <v/>
      </c>
      <c s="252" t="str">
        <f>IF($I131="","",'JAN 25'!$CF131)</f>
        <v/>
      </c>
      <c s="253" t="str">
        <f t="shared" si="39"/>
        <v/>
      </c>
      <c s="253"/>
      <c s="298"/>
      <c s="298"/>
      <c s="298"/>
      <c s="298"/>
      <c s="254" t="str">
        <f t="shared" si="40"/>
        <v/>
      </c>
      <c s="298"/>
      <c s="298"/>
      <c s="298"/>
      <c s="298"/>
      <c s="298"/>
      <c s="298"/>
      <c s="298"/>
      <c s="298"/>
    </row>
    <row r="132" spans="1:94" ht="15.75" customHeight="1">
      <c r="A132" s="249" t="str">
        <f>IF('STUDENT DATA SHEET '!A133="","",'STUDENT DATA SHEET '!A133)</f>
        <v/>
      </c>
      <c s="229" t="str">
        <f>IFERROR(IF('STUDENT DATA SHEET '!B133="","",'STUDENT DATA SHEET '!B133),"")</f>
        <v/>
      </c>
      <c s="229" t="str">
        <f>IFERROR(IF('STUDENT DATA SHEET '!C133="","",'STUDENT DATA SHEET '!C133),"")</f>
        <v/>
      </c>
      <c s="229" t="str">
        <f>IFERROR(IF('STUDENT DATA SHEET '!D133="","",'STUDENT DATA SHEET '!D133),"")</f>
        <v/>
      </c>
      <c s="250" t="str">
        <f>IFERROR(IF('STUDENT DATA SHEET '!E133="","",'STUDENT DATA SHEET '!E133),"")</f>
        <v/>
      </c>
      <c s="251" t="str">
        <f>IFERROR(IF('STUDENT DATA SHEET '!F133="","",'STUDENT DATA SHEET '!F133),"")</f>
        <v/>
      </c>
      <c s="229" t="str">
        <f>IFERROR(IF('STUDENT DATA SHEET '!G133="","",'STUDENT DATA SHEET '!G133),"")</f>
        <v/>
      </c>
      <c s="229" t="str">
        <f>IFERROR(IF('STUDENT DATA SHEET '!H133="","",'STUDENT DATA SHEET '!H133),"")</f>
        <v/>
      </c>
      <c s="229" t="str">
        <f>IFERROR(UPPER(IF('STUDENT DATA SHEET '!I133="","",'STUDENT DATA SHEET '!I133)),"")</f>
        <v/>
      </c>
      <c s="229" t="str">
        <f>IFERROR(IF('STUDENT DATA SHEET '!J133="","",'STUDENT DATA SHEET '!J133),"")</f>
        <v/>
      </c>
      <c s="229" t="str">
        <f>IFERROR(IF('STUDENT DATA SHEET '!K133="","",'STUDENT DATA SHEET '!K133),"")</f>
        <v/>
      </c>
      <c s="229"/>
      <c s="102"/>
      <c s="102"/>
      <c s="102"/>
      <c s="102"/>
      <c s="102"/>
      <c s="102"/>
      <c s="102"/>
      <c s="102"/>
      <c s="102"/>
      <c s="102"/>
      <c s="102"/>
      <c s="102"/>
      <c s="102"/>
      <c s="102"/>
      <c s="102"/>
      <c s="102"/>
      <c s="102"/>
      <c s="102"/>
      <c s="102"/>
      <c s="102"/>
      <c s="102"/>
      <c s="102"/>
      <c s="102"/>
      <c s="102"/>
      <c s="102"/>
      <c s="102"/>
      <c s="102"/>
      <c s="102"/>
      <c s="102"/>
      <c s="102"/>
      <c s="102"/>
      <c s="102"/>
      <c s="89" t="str">
        <f>IF(B132="","",_xlfn.AGGREGATE(3,5,$B$6:B132))</f>
        <v/>
      </c>
      <c s="209"/>
      <c s="209"/>
      <c s="102"/>
      <c s="102"/>
      <c s="102"/>
      <c s="102"/>
      <c s="102"/>
      <c s="102"/>
      <c s="102"/>
      <c s="102"/>
      <c s="102"/>
      <c s="102"/>
      <c s="102"/>
      <c s="102"/>
      <c s="102"/>
      <c s="102"/>
      <c s="102"/>
      <c s="102"/>
      <c s="102"/>
      <c s="102"/>
      <c s="102"/>
      <c s="102"/>
      <c s="102"/>
      <c s="102"/>
      <c s="334"/>
      <c s="334"/>
      <c s="252" t="str">
        <f t="shared" si="34"/>
        <v/>
      </c>
      <c s="252" t="str">
        <f>IF($I132="","",'JAN 25'!$BZ132)</f>
        <v/>
      </c>
      <c s="253" t="str">
        <f t="shared" si="35"/>
        <v/>
      </c>
      <c s="252" t="str">
        <f t="shared" si="36"/>
        <v/>
      </c>
      <c s="252" t="str">
        <f>IF($I132="","",'JAN 25'!$CC132)</f>
        <v/>
      </c>
      <c s="253" t="str">
        <f t="shared" si="37"/>
        <v/>
      </c>
      <c s="252" t="str">
        <f t="shared" si="38"/>
        <v/>
      </c>
      <c s="252" t="str">
        <f>IF($I132="","",'JAN 25'!$CF132)</f>
        <v/>
      </c>
      <c s="253" t="str">
        <f t="shared" si="39"/>
        <v/>
      </c>
      <c s="253"/>
      <c s="298"/>
      <c s="298"/>
      <c s="298"/>
      <c s="298"/>
      <c s="254" t="str">
        <f t="shared" si="40"/>
        <v/>
      </c>
      <c s="298"/>
      <c s="298"/>
      <c s="298"/>
      <c s="298"/>
      <c s="298"/>
      <c s="298"/>
      <c s="298"/>
      <c s="298"/>
    </row>
    <row r="133" spans="1:94" ht="15.75" customHeight="1">
      <c r="A133" s="249" t="str">
        <f>IF('STUDENT DATA SHEET '!A134="","",'STUDENT DATA SHEET '!A134)</f>
        <v/>
      </c>
      <c s="229" t="str">
        <f>IFERROR(IF('STUDENT DATA SHEET '!B134="","",'STUDENT DATA SHEET '!B134),"")</f>
        <v/>
      </c>
      <c s="229" t="str">
        <f>IFERROR(IF('STUDENT DATA SHEET '!C134="","",'STUDENT DATA SHEET '!C134),"")</f>
        <v/>
      </c>
      <c s="229" t="str">
        <f>IFERROR(IF('STUDENT DATA SHEET '!D134="","",'STUDENT DATA SHEET '!D134),"")</f>
        <v/>
      </c>
      <c s="250" t="str">
        <f>IFERROR(IF('STUDENT DATA SHEET '!E134="","",'STUDENT DATA SHEET '!E134),"")</f>
        <v/>
      </c>
      <c s="251" t="str">
        <f>IFERROR(IF('STUDENT DATA SHEET '!F134="","",'STUDENT DATA SHEET '!F134),"")</f>
        <v/>
      </c>
      <c s="229" t="str">
        <f>IFERROR(IF('STUDENT DATA SHEET '!G134="","",'STUDENT DATA SHEET '!G134),"")</f>
        <v/>
      </c>
      <c s="229" t="str">
        <f>IFERROR(IF('STUDENT DATA SHEET '!H134="","",'STUDENT DATA SHEET '!H134),"")</f>
        <v/>
      </c>
      <c s="229" t="str">
        <f>IFERROR(UPPER(IF('STUDENT DATA SHEET '!I134="","",'STUDENT DATA SHEET '!I134)),"")</f>
        <v/>
      </c>
      <c s="229" t="str">
        <f>IFERROR(IF('STUDENT DATA SHEET '!J134="","",'STUDENT DATA SHEET '!J134),"")</f>
        <v/>
      </c>
      <c s="229" t="str">
        <f>IFERROR(IF('STUDENT DATA SHEET '!K134="","",'STUDENT DATA SHEET '!K134),"")</f>
        <v/>
      </c>
      <c s="229"/>
      <c s="102"/>
      <c s="102"/>
      <c s="102"/>
      <c s="102"/>
      <c s="102"/>
      <c s="102"/>
      <c s="102"/>
      <c s="102"/>
      <c s="102"/>
      <c s="102"/>
      <c s="102"/>
      <c s="102"/>
      <c s="102"/>
      <c s="102"/>
      <c s="102"/>
      <c s="102"/>
      <c s="102"/>
      <c s="102"/>
      <c s="102"/>
      <c s="102"/>
      <c s="102"/>
      <c s="102"/>
      <c s="102"/>
      <c s="102"/>
      <c s="102"/>
      <c s="102"/>
      <c s="102"/>
      <c s="102"/>
      <c s="102"/>
      <c s="102"/>
      <c s="102"/>
      <c s="102"/>
      <c s="89" t="str">
        <f>IF(B133="","",_xlfn.AGGREGATE(3,5,$B$6:B133))</f>
        <v/>
      </c>
      <c s="209"/>
      <c s="209"/>
      <c s="102"/>
      <c s="102"/>
      <c s="102"/>
      <c s="102"/>
      <c s="102"/>
      <c s="102"/>
      <c s="102"/>
      <c s="102"/>
      <c s="102"/>
      <c s="102"/>
      <c s="102"/>
      <c s="102"/>
      <c s="102"/>
      <c s="102"/>
      <c s="102"/>
      <c s="102"/>
      <c s="102"/>
      <c s="102"/>
      <c s="102"/>
      <c s="102"/>
      <c s="102"/>
      <c s="102"/>
      <c s="334"/>
      <c s="334"/>
      <c s="252" t="str">
        <f t="shared" si="34"/>
        <v/>
      </c>
      <c s="252" t="str">
        <f>IF($I133="","",'JAN 25'!$BZ133)</f>
        <v/>
      </c>
      <c s="253" t="str">
        <f t="shared" si="35"/>
        <v/>
      </c>
      <c s="252" t="str">
        <f t="shared" si="36"/>
        <v/>
      </c>
      <c s="252" t="str">
        <f>IF($I133="","",'JAN 25'!$CC133)</f>
        <v/>
      </c>
      <c s="253" t="str">
        <f t="shared" si="37"/>
        <v/>
      </c>
      <c s="252" t="str">
        <f t="shared" si="38"/>
        <v/>
      </c>
      <c s="252" t="str">
        <f>IF($I133="","",'JAN 25'!$CF133)</f>
        <v/>
      </c>
      <c s="253" t="str">
        <f t="shared" si="39"/>
        <v/>
      </c>
      <c s="253"/>
      <c s="298"/>
      <c s="298"/>
      <c s="298"/>
      <c s="298"/>
      <c s="254" t="str">
        <f t="shared" si="40"/>
        <v/>
      </c>
      <c s="298"/>
      <c s="298"/>
      <c s="298"/>
      <c s="298"/>
      <c s="298"/>
      <c s="298"/>
      <c s="298"/>
      <c s="298"/>
    </row>
    <row r="134" spans="1:94" ht="15.75" customHeight="1">
      <c r="A134" s="249" t="str">
        <f>IF('STUDENT DATA SHEET '!A135="","",'STUDENT DATA SHEET '!A135)</f>
        <v/>
      </c>
      <c s="229" t="str">
        <f>IFERROR(IF('STUDENT DATA SHEET '!B135="","",'STUDENT DATA SHEET '!B135),"")</f>
        <v/>
      </c>
      <c s="229" t="str">
        <f>IFERROR(IF('STUDENT DATA SHEET '!C135="","",'STUDENT DATA SHEET '!C135),"")</f>
        <v/>
      </c>
      <c s="229" t="str">
        <f>IFERROR(IF('STUDENT DATA SHEET '!D135="","",'STUDENT DATA SHEET '!D135),"")</f>
        <v/>
      </c>
      <c s="250" t="str">
        <f>IFERROR(IF('STUDENT DATA SHEET '!E135="","",'STUDENT DATA SHEET '!E135),"")</f>
        <v/>
      </c>
      <c s="251" t="str">
        <f>IFERROR(IF('STUDENT DATA SHEET '!F135="","",'STUDENT DATA SHEET '!F135),"")</f>
        <v/>
      </c>
      <c s="229" t="str">
        <f>IFERROR(IF('STUDENT DATA SHEET '!G135="","",'STUDENT DATA SHEET '!G135),"")</f>
        <v/>
      </c>
      <c s="229" t="str">
        <f>IFERROR(IF('STUDENT DATA SHEET '!H135="","",'STUDENT DATA SHEET '!H135),"")</f>
        <v/>
      </c>
      <c s="229" t="str">
        <f>IFERROR(UPPER(IF('STUDENT DATA SHEET '!I135="","",'STUDENT DATA SHEET '!I135)),"")</f>
        <v/>
      </c>
      <c s="229" t="str">
        <f>IFERROR(IF('STUDENT DATA SHEET '!J135="","",'STUDENT DATA SHEET '!J135),"")</f>
        <v/>
      </c>
      <c s="229" t="str">
        <f>IFERROR(IF('STUDENT DATA SHEET '!K135="","",'STUDENT DATA SHEET '!K135),"")</f>
        <v/>
      </c>
      <c s="229"/>
      <c s="102"/>
      <c s="102"/>
      <c s="102"/>
      <c s="102"/>
      <c s="102"/>
      <c s="102"/>
      <c s="102"/>
      <c s="102"/>
      <c s="102"/>
      <c s="102"/>
      <c s="102"/>
      <c s="102"/>
      <c s="102"/>
      <c s="102"/>
      <c s="102"/>
      <c s="102"/>
      <c s="102"/>
      <c s="102"/>
      <c s="102"/>
      <c s="102"/>
      <c s="102"/>
      <c s="102"/>
      <c s="102"/>
      <c s="102"/>
      <c s="102"/>
      <c s="102"/>
      <c s="102"/>
      <c s="102"/>
      <c s="102"/>
      <c s="102"/>
      <c s="102"/>
      <c s="102"/>
      <c s="89" t="str">
        <f>IF(B134="","",_xlfn.AGGREGATE(3,5,$B$6:B134))</f>
        <v/>
      </c>
      <c s="209"/>
      <c s="209"/>
      <c s="102"/>
      <c s="102"/>
      <c s="102"/>
      <c s="102"/>
      <c s="102"/>
      <c s="102"/>
      <c s="102"/>
      <c s="102"/>
      <c s="102"/>
      <c s="102"/>
      <c s="102"/>
      <c s="102"/>
      <c s="102"/>
      <c s="102"/>
      <c s="102"/>
      <c s="102"/>
      <c s="102"/>
      <c s="102"/>
      <c s="102"/>
      <c s="102"/>
      <c s="102"/>
      <c s="102"/>
      <c s="334"/>
      <c s="334"/>
      <c s="252" t="str">
        <f t="shared" si="41" ref="BT134:BT165">IFERROR(IF($I134="","",COUNT($M134:$AR134,$AT134:$BS134)),"")</f>
        <v/>
      </c>
      <c s="252" t="str">
        <f>IF($I134="","",'JAN 25'!$BZ134)</f>
        <v/>
      </c>
      <c s="253" t="str">
        <f t="shared" si="42" ref="BV134:BV165">IF($I134="","",SUM($BT134:$BU134))</f>
        <v/>
      </c>
      <c s="252" t="str">
        <f t="shared" si="43" ref="BW134:BW165">IF($I134="","",COUNTIF($M134:$BS134,"A"))</f>
        <v/>
      </c>
      <c s="252" t="str">
        <f>IF($I134="","",'JAN 25'!$CC134)</f>
        <v/>
      </c>
      <c s="253" t="str">
        <f t="shared" si="44" ref="BY134:BY165">IF($I134="","",SUM($BW134:$BX134))</f>
        <v/>
      </c>
      <c s="252" t="str">
        <f t="shared" si="45" ref="BZ134:BZ165">IF($I134="","",COUNTIF($M134:$BS134,"L"))</f>
        <v/>
      </c>
      <c s="252" t="str">
        <f>IF($I134="","",'JAN 25'!$CF134)</f>
        <v/>
      </c>
      <c s="253" t="str">
        <f t="shared" si="46" ref="CB134:CB165">IF($I134="","",SUM($BZ134:$CA134))</f>
        <v/>
      </c>
      <c s="253"/>
      <c s="298"/>
      <c s="298"/>
      <c s="298"/>
      <c s="298"/>
      <c s="254" t="str">
        <f t="shared" si="47" ref="CH134:CH165">IFERROR(IF($BT134="","",COUNT($M134:$AR134,$AT134:$BQ134)/2),"")</f>
        <v/>
      </c>
      <c s="298"/>
      <c s="298"/>
      <c s="298"/>
      <c s="298"/>
      <c s="298"/>
      <c s="298"/>
      <c s="298"/>
      <c s="298"/>
    </row>
    <row r="135" spans="1:94" ht="15.75" customHeight="1">
      <c r="A135" s="249" t="str">
        <f>IF('STUDENT DATA SHEET '!A136="","",'STUDENT DATA SHEET '!A136)</f>
        <v/>
      </c>
      <c s="229" t="str">
        <f>IFERROR(IF('STUDENT DATA SHEET '!B136="","",'STUDENT DATA SHEET '!B136),"")</f>
        <v/>
      </c>
      <c s="229" t="str">
        <f>IFERROR(IF('STUDENT DATA SHEET '!C136="","",'STUDENT DATA SHEET '!C136),"")</f>
        <v/>
      </c>
      <c s="229" t="str">
        <f>IFERROR(IF('STUDENT DATA SHEET '!D136="","",'STUDENT DATA SHEET '!D136),"")</f>
        <v/>
      </c>
      <c s="250" t="str">
        <f>IFERROR(IF('STUDENT DATA SHEET '!E136="","",'STUDENT DATA SHEET '!E136),"")</f>
        <v/>
      </c>
      <c s="251" t="str">
        <f>IFERROR(IF('STUDENT DATA SHEET '!F136="","",'STUDENT DATA SHEET '!F136),"")</f>
        <v/>
      </c>
      <c s="229" t="str">
        <f>IFERROR(IF('STUDENT DATA SHEET '!G136="","",'STUDENT DATA SHEET '!G136),"")</f>
        <v/>
      </c>
      <c s="229" t="str">
        <f>IFERROR(IF('STUDENT DATA SHEET '!H136="","",'STUDENT DATA SHEET '!H136),"")</f>
        <v/>
      </c>
      <c s="229" t="str">
        <f>IFERROR(UPPER(IF('STUDENT DATA SHEET '!I136="","",'STUDENT DATA SHEET '!I136)),"")</f>
        <v/>
      </c>
      <c s="229" t="str">
        <f>IFERROR(IF('STUDENT DATA SHEET '!J136="","",'STUDENT DATA SHEET '!J136),"")</f>
        <v/>
      </c>
      <c s="229" t="str">
        <f>IFERROR(IF('STUDENT DATA SHEET '!K136="","",'STUDENT DATA SHEET '!K136),"")</f>
        <v/>
      </c>
      <c s="229"/>
      <c s="102"/>
      <c s="102"/>
      <c s="102"/>
      <c s="102"/>
      <c s="102"/>
      <c s="102"/>
      <c s="102"/>
      <c s="102"/>
      <c s="102"/>
      <c s="102"/>
      <c s="102"/>
      <c s="102"/>
      <c s="102"/>
      <c s="102"/>
      <c s="102"/>
      <c s="102"/>
      <c s="102"/>
      <c s="102"/>
      <c s="102"/>
      <c s="102"/>
      <c s="102"/>
      <c s="102"/>
      <c s="102"/>
      <c s="102"/>
      <c s="102"/>
      <c s="102"/>
      <c s="102"/>
      <c s="102"/>
      <c s="102"/>
      <c s="102"/>
      <c s="102"/>
      <c s="102"/>
      <c s="89" t="str">
        <f>IF(B135="","",_xlfn.AGGREGATE(3,5,$B$6:B135))</f>
        <v/>
      </c>
      <c s="209"/>
      <c s="209"/>
      <c s="102"/>
      <c s="102"/>
      <c s="102"/>
      <c s="102"/>
      <c s="102"/>
      <c s="102"/>
      <c s="102"/>
      <c s="102"/>
      <c s="102"/>
      <c s="102"/>
      <c s="102"/>
      <c s="102"/>
      <c s="102"/>
      <c s="102"/>
      <c s="102"/>
      <c s="102"/>
      <c s="102"/>
      <c s="102"/>
      <c s="102"/>
      <c s="102"/>
      <c s="102"/>
      <c s="102"/>
      <c s="334"/>
      <c s="334"/>
      <c s="252" t="str">
        <f t="shared" si="41"/>
        <v/>
      </c>
      <c s="252" t="str">
        <f>IF($I135="","",'JAN 25'!$BZ135)</f>
        <v/>
      </c>
      <c s="253" t="str">
        <f t="shared" si="42"/>
        <v/>
      </c>
      <c s="252" t="str">
        <f t="shared" si="43"/>
        <v/>
      </c>
      <c s="252" t="str">
        <f>IF($I135="","",'JAN 25'!$CC135)</f>
        <v/>
      </c>
      <c s="253" t="str">
        <f t="shared" si="44"/>
        <v/>
      </c>
      <c s="252" t="str">
        <f t="shared" si="45"/>
        <v/>
      </c>
      <c s="252" t="str">
        <f>IF($I135="","",'JAN 25'!$CF135)</f>
        <v/>
      </c>
      <c s="253" t="str">
        <f t="shared" si="46"/>
        <v/>
      </c>
      <c s="253"/>
      <c s="298"/>
      <c s="298"/>
      <c s="298"/>
      <c s="298"/>
      <c s="254" t="str">
        <f t="shared" si="47"/>
        <v/>
      </c>
      <c s="298"/>
      <c s="298"/>
      <c s="298"/>
      <c s="298"/>
      <c s="298"/>
      <c s="298"/>
      <c s="298"/>
      <c s="298"/>
    </row>
    <row r="136" spans="1:94" ht="15.75" customHeight="1">
      <c r="A136" s="249" t="str">
        <f>IF('STUDENT DATA SHEET '!A137="","",'STUDENT DATA SHEET '!A137)</f>
        <v/>
      </c>
      <c s="229" t="str">
        <f>IFERROR(IF('STUDENT DATA SHEET '!B137="","",'STUDENT DATA SHEET '!B137),"")</f>
        <v/>
      </c>
      <c s="229" t="str">
        <f>IFERROR(IF('STUDENT DATA SHEET '!C137="","",'STUDENT DATA SHEET '!C137),"")</f>
        <v/>
      </c>
      <c s="229" t="str">
        <f>IFERROR(IF('STUDENT DATA SHEET '!D137="","",'STUDENT DATA SHEET '!D137),"")</f>
        <v/>
      </c>
      <c s="250" t="str">
        <f>IFERROR(IF('STUDENT DATA SHEET '!E137="","",'STUDENT DATA SHEET '!E137),"")</f>
        <v/>
      </c>
      <c s="251" t="str">
        <f>IFERROR(IF('STUDENT DATA SHEET '!F137="","",'STUDENT DATA SHEET '!F137),"")</f>
        <v/>
      </c>
      <c s="229" t="str">
        <f>IFERROR(IF('STUDENT DATA SHEET '!G137="","",'STUDENT DATA SHEET '!G137),"")</f>
        <v/>
      </c>
      <c s="229" t="str">
        <f>IFERROR(IF('STUDENT DATA SHEET '!H137="","",'STUDENT DATA SHEET '!H137),"")</f>
        <v/>
      </c>
      <c s="229" t="str">
        <f>IFERROR(UPPER(IF('STUDENT DATA SHEET '!I137="","",'STUDENT DATA SHEET '!I137)),"")</f>
        <v/>
      </c>
      <c s="229" t="str">
        <f>IFERROR(IF('STUDENT DATA SHEET '!J137="","",'STUDENT DATA SHEET '!J137),"")</f>
        <v/>
      </c>
      <c s="229" t="str">
        <f>IFERROR(IF('STUDENT DATA SHEET '!K137="","",'STUDENT DATA SHEET '!K137),"")</f>
        <v/>
      </c>
      <c s="229"/>
      <c s="102"/>
      <c s="102"/>
      <c s="102"/>
      <c s="102"/>
      <c s="102"/>
      <c s="102"/>
      <c s="102"/>
      <c s="102"/>
      <c s="102"/>
      <c s="102"/>
      <c s="102"/>
      <c s="102"/>
      <c s="102"/>
      <c s="102"/>
      <c s="102"/>
      <c s="102"/>
      <c s="102"/>
      <c s="102"/>
      <c s="102"/>
      <c s="102"/>
      <c s="102"/>
      <c s="102"/>
      <c s="102"/>
      <c s="102"/>
      <c s="102"/>
      <c s="102"/>
      <c s="102"/>
      <c s="102"/>
      <c s="102"/>
      <c s="102"/>
      <c s="102"/>
      <c s="102"/>
      <c s="89" t="str">
        <f>IF(B136="","",_xlfn.AGGREGATE(3,5,$B$6:B136))</f>
        <v/>
      </c>
      <c s="209"/>
      <c s="209"/>
      <c s="102"/>
      <c s="102"/>
      <c s="102"/>
      <c s="102"/>
      <c s="102"/>
      <c s="102"/>
      <c s="102"/>
      <c s="102"/>
      <c s="102"/>
      <c s="102"/>
      <c s="102"/>
      <c s="102"/>
      <c s="102"/>
      <c s="102"/>
      <c s="102"/>
      <c s="102"/>
      <c s="102"/>
      <c s="102"/>
      <c s="102"/>
      <c s="102"/>
      <c s="102"/>
      <c s="102"/>
      <c s="334"/>
      <c s="334"/>
      <c s="252" t="str">
        <f t="shared" si="41"/>
        <v/>
      </c>
      <c s="252" t="str">
        <f>IF($I136="","",'JAN 25'!$BZ136)</f>
        <v/>
      </c>
      <c s="253" t="str">
        <f t="shared" si="42"/>
        <v/>
      </c>
      <c s="252" t="str">
        <f t="shared" si="43"/>
        <v/>
      </c>
      <c s="252" t="str">
        <f>IF($I136="","",'JAN 25'!$CC136)</f>
        <v/>
      </c>
      <c s="253" t="str">
        <f t="shared" si="44"/>
        <v/>
      </c>
      <c s="252" t="str">
        <f t="shared" si="45"/>
        <v/>
      </c>
      <c s="252" t="str">
        <f>IF($I136="","",'JAN 25'!$CF136)</f>
        <v/>
      </c>
      <c s="253" t="str">
        <f t="shared" si="46"/>
        <v/>
      </c>
      <c s="253"/>
      <c s="298"/>
      <c s="298"/>
      <c s="298"/>
      <c s="298"/>
      <c s="254" t="str">
        <f t="shared" si="47"/>
        <v/>
      </c>
      <c s="298"/>
      <c s="298"/>
      <c s="298"/>
      <c s="298"/>
      <c s="298"/>
      <c s="298"/>
      <c s="298"/>
      <c s="298"/>
    </row>
    <row r="137" spans="1:94" ht="15.75" customHeight="1">
      <c r="A137" s="249" t="str">
        <f>IF('STUDENT DATA SHEET '!A138="","",'STUDENT DATA SHEET '!A138)</f>
        <v/>
      </c>
      <c s="229" t="str">
        <f>IFERROR(IF('STUDENT DATA SHEET '!B138="","",'STUDENT DATA SHEET '!B138),"")</f>
        <v/>
      </c>
      <c s="229" t="str">
        <f>IFERROR(IF('STUDENT DATA SHEET '!C138="","",'STUDENT DATA SHEET '!C138),"")</f>
        <v/>
      </c>
      <c s="229" t="str">
        <f>IFERROR(IF('STUDENT DATA SHEET '!D138="","",'STUDENT DATA SHEET '!D138),"")</f>
        <v/>
      </c>
      <c s="250" t="str">
        <f>IFERROR(IF('STUDENT DATA SHEET '!E138="","",'STUDENT DATA SHEET '!E138),"")</f>
        <v/>
      </c>
      <c s="251" t="str">
        <f>IFERROR(IF('STUDENT DATA SHEET '!F138="","",'STUDENT DATA SHEET '!F138),"")</f>
        <v/>
      </c>
      <c s="229" t="str">
        <f>IFERROR(IF('STUDENT DATA SHEET '!G138="","",'STUDENT DATA SHEET '!G138),"")</f>
        <v/>
      </c>
      <c s="229" t="str">
        <f>IFERROR(IF('STUDENT DATA SHEET '!H138="","",'STUDENT DATA SHEET '!H138),"")</f>
        <v/>
      </c>
      <c s="229" t="str">
        <f>IFERROR(UPPER(IF('STUDENT DATA SHEET '!I138="","",'STUDENT DATA SHEET '!I138)),"")</f>
        <v/>
      </c>
      <c s="229" t="str">
        <f>IFERROR(IF('STUDENT DATA SHEET '!J138="","",'STUDENT DATA SHEET '!J138),"")</f>
        <v/>
      </c>
      <c s="229" t="str">
        <f>IFERROR(IF('STUDENT DATA SHEET '!K138="","",'STUDENT DATA SHEET '!K138),"")</f>
        <v/>
      </c>
      <c s="229"/>
      <c s="102"/>
      <c s="102"/>
      <c s="102"/>
      <c s="102"/>
      <c s="102"/>
      <c s="102"/>
      <c s="102"/>
      <c s="102"/>
      <c s="102"/>
      <c s="102"/>
      <c s="102"/>
      <c s="102"/>
      <c s="102"/>
      <c s="102"/>
      <c s="102"/>
      <c s="102"/>
      <c s="102"/>
      <c s="102"/>
      <c s="102"/>
      <c s="102"/>
      <c s="102"/>
      <c s="102"/>
      <c s="102"/>
      <c s="102"/>
      <c s="102"/>
      <c s="102"/>
      <c s="102"/>
      <c s="102"/>
      <c s="102"/>
      <c s="102"/>
      <c s="102"/>
      <c s="102"/>
      <c s="89" t="str">
        <f>IF(B137="","",_xlfn.AGGREGATE(3,5,$B$6:B137))</f>
        <v/>
      </c>
      <c s="209"/>
      <c s="209"/>
      <c s="102"/>
      <c s="102"/>
      <c s="102"/>
      <c s="102"/>
      <c s="102"/>
      <c s="102"/>
      <c s="102"/>
      <c s="102"/>
      <c s="102"/>
      <c s="102"/>
      <c s="102"/>
      <c s="102"/>
      <c s="102"/>
      <c s="102"/>
      <c s="102"/>
      <c s="102"/>
      <c s="102"/>
      <c s="102"/>
      <c s="102"/>
      <c s="102"/>
      <c s="102"/>
      <c s="102"/>
      <c s="334"/>
      <c s="334"/>
      <c s="252" t="str">
        <f t="shared" si="41"/>
        <v/>
      </c>
      <c s="252" t="str">
        <f>IF($I137="","",'JAN 25'!$BZ137)</f>
        <v/>
      </c>
      <c s="253" t="str">
        <f t="shared" si="42"/>
        <v/>
      </c>
      <c s="252" t="str">
        <f t="shared" si="43"/>
        <v/>
      </c>
      <c s="252" t="str">
        <f>IF($I137="","",'JAN 25'!$CC137)</f>
        <v/>
      </c>
      <c s="253" t="str">
        <f t="shared" si="44"/>
        <v/>
      </c>
      <c s="252" t="str">
        <f t="shared" si="45"/>
        <v/>
      </c>
      <c s="252" t="str">
        <f>IF($I137="","",'JAN 25'!$CF137)</f>
        <v/>
      </c>
      <c s="253" t="str">
        <f t="shared" si="46"/>
        <v/>
      </c>
      <c s="253"/>
      <c s="298"/>
      <c s="298"/>
      <c s="298"/>
      <c s="298"/>
      <c s="254" t="str">
        <f t="shared" si="47"/>
        <v/>
      </c>
      <c s="298"/>
      <c s="298"/>
      <c s="298"/>
      <c s="298"/>
      <c s="298"/>
      <c s="298"/>
      <c s="298"/>
      <c s="298"/>
    </row>
    <row r="138" spans="1:94" ht="15.75" customHeight="1">
      <c r="A138" s="249" t="str">
        <f>IF('STUDENT DATA SHEET '!A139="","",'STUDENT DATA SHEET '!A139)</f>
        <v/>
      </c>
      <c s="229" t="str">
        <f>IFERROR(IF('STUDENT DATA SHEET '!B139="","",'STUDENT DATA SHEET '!B139),"")</f>
        <v/>
      </c>
      <c s="229" t="str">
        <f>IFERROR(IF('STUDENT DATA SHEET '!C139="","",'STUDENT DATA SHEET '!C139),"")</f>
        <v/>
      </c>
      <c s="229" t="str">
        <f>IFERROR(IF('STUDENT DATA SHEET '!D139="","",'STUDENT DATA SHEET '!D139),"")</f>
        <v/>
      </c>
      <c s="250" t="str">
        <f>IFERROR(IF('STUDENT DATA SHEET '!E139="","",'STUDENT DATA SHEET '!E139),"")</f>
        <v/>
      </c>
      <c s="251" t="str">
        <f>IFERROR(IF('STUDENT DATA SHEET '!F139="","",'STUDENT DATA SHEET '!F139),"")</f>
        <v/>
      </c>
      <c s="229" t="str">
        <f>IFERROR(IF('STUDENT DATA SHEET '!G139="","",'STUDENT DATA SHEET '!G139),"")</f>
        <v/>
      </c>
      <c s="229" t="str">
        <f>IFERROR(IF('STUDENT DATA SHEET '!H139="","",'STUDENT DATA SHEET '!H139),"")</f>
        <v/>
      </c>
      <c s="229" t="str">
        <f>IFERROR(UPPER(IF('STUDENT DATA SHEET '!I139="","",'STUDENT DATA SHEET '!I139)),"")</f>
        <v/>
      </c>
      <c s="229" t="str">
        <f>IFERROR(IF('STUDENT DATA SHEET '!J139="","",'STUDENT DATA SHEET '!J139),"")</f>
        <v/>
      </c>
      <c s="229" t="str">
        <f>IFERROR(IF('STUDENT DATA SHEET '!K139="","",'STUDENT DATA SHEET '!K139),"")</f>
        <v/>
      </c>
      <c s="229"/>
      <c s="102"/>
      <c s="102"/>
      <c s="102"/>
      <c s="102"/>
      <c s="102"/>
      <c s="102"/>
      <c s="102"/>
      <c s="102"/>
      <c s="102"/>
      <c s="102"/>
      <c s="102"/>
      <c s="102"/>
      <c s="102"/>
      <c s="102"/>
      <c s="102"/>
      <c s="102"/>
      <c s="102"/>
      <c s="102"/>
      <c s="102"/>
      <c s="102"/>
      <c s="102"/>
      <c s="102"/>
      <c s="102"/>
      <c s="102"/>
      <c s="102"/>
      <c s="102"/>
      <c s="102"/>
      <c s="102"/>
      <c s="102"/>
      <c s="102"/>
      <c s="102"/>
      <c s="102"/>
      <c s="89" t="str">
        <f>IF(B138="","",_xlfn.AGGREGATE(3,5,$B$6:B138))</f>
        <v/>
      </c>
      <c s="209"/>
      <c s="209"/>
      <c s="102"/>
      <c s="102"/>
      <c s="102"/>
      <c s="102"/>
      <c s="102"/>
      <c s="102"/>
      <c s="102"/>
      <c s="102"/>
      <c s="102"/>
      <c s="102"/>
      <c s="102"/>
      <c s="102"/>
      <c s="102"/>
      <c s="102"/>
      <c s="102"/>
      <c s="102"/>
      <c s="102"/>
      <c s="102"/>
      <c s="102"/>
      <c s="102"/>
      <c s="102"/>
      <c s="102"/>
      <c s="334"/>
      <c s="334"/>
      <c s="252" t="str">
        <f t="shared" si="41"/>
        <v/>
      </c>
      <c s="252" t="str">
        <f>IF($I138="","",'JAN 25'!$BZ138)</f>
        <v/>
      </c>
      <c s="253" t="str">
        <f t="shared" si="42"/>
        <v/>
      </c>
      <c s="252" t="str">
        <f t="shared" si="43"/>
        <v/>
      </c>
      <c s="252" t="str">
        <f>IF($I138="","",'JAN 25'!$CC138)</f>
        <v/>
      </c>
      <c s="253" t="str">
        <f t="shared" si="44"/>
        <v/>
      </c>
      <c s="252" t="str">
        <f t="shared" si="45"/>
        <v/>
      </c>
      <c s="252" t="str">
        <f>IF($I138="","",'JAN 25'!$CF138)</f>
        <v/>
      </c>
      <c s="253" t="str">
        <f t="shared" si="46"/>
        <v/>
      </c>
      <c s="253"/>
      <c s="298"/>
      <c s="298"/>
      <c s="298"/>
      <c s="298"/>
      <c s="254" t="str">
        <f t="shared" si="47"/>
        <v/>
      </c>
      <c s="298"/>
      <c s="298"/>
      <c s="298"/>
      <c s="298"/>
      <c s="298"/>
      <c s="298"/>
      <c s="298"/>
      <c s="298"/>
    </row>
    <row r="139" spans="1:94" ht="15.75" customHeight="1">
      <c r="A139" s="249" t="str">
        <f>IF('STUDENT DATA SHEET '!A140="","",'STUDENT DATA SHEET '!A140)</f>
        <v/>
      </c>
      <c s="229" t="str">
        <f>IFERROR(IF('STUDENT DATA SHEET '!B140="","",'STUDENT DATA SHEET '!B140),"")</f>
        <v/>
      </c>
      <c s="229" t="str">
        <f>IFERROR(IF('STUDENT DATA SHEET '!C140="","",'STUDENT DATA SHEET '!C140),"")</f>
        <v/>
      </c>
      <c s="229" t="str">
        <f>IFERROR(IF('STUDENT DATA SHEET '!D140="","",'STUDENT DATA SHEET '!D140),"")</f>
        <v/>
      </c>
      <c s="250" t="str">
        <f>IFERROR(IF('STUDENT DATA SHEET '!E140="","",'STUDENT DATA SHEET '!E140),"")</f>
        <v/>
      </c>
      <c s="251" t="str">
        <f>IFERROR(IF('STUDENT DATA SHEET '!F140="","",'STUDENT DATA SHEET '!F140),"")</f>
        <v/>
      </c>
      <c s="229" t="str">
        <f>IFERROR(IF('STUDENT DATA SHEET '!G140="","",'STUDENT DATA SHEET '!G140),"")</f>
        <v/>
      </c>
      <c s="229" t="str">
        <f>IFERROR(IF('STUDENT DATA SHEET '!H140="","",'STUDENT DATA SHEET '!H140),"")</f>
        <v/>
      </c>
      <c s="229" t="str">
        <f>IFERROR(UPPER(IF('STUDENT DATA SHEET '!I140="","",'STUDENT DATA SHEET '!I140)),"")</f>
        <v/>
      </c>
      <c s="229" t="str">
        <f>IFERROR(IF('STUDENT DATA SHEET '!J140="","",'STUDENT DATA SHEET '!J140),"")</f>
        <v/>
      </c>
      <c s="229" t="str">
        <f>IFERROR(IF('STUDENT DATA SHEET '!K140="","",'STUDENT DATA SHEET '!K140),"")</f>
        <v/>
      </c>
      <c s="229"/>
      <c s="102"/>
      <c s="102"/>
      <c s="102"/>
      <c s="102"/>
      <c s="102"/>
      <c s="102"/>
      <c s="102"/>
      <c s="102"/>
      <c s="102"/>
      <c s="102"/>
      <c s="102"/>
      <c s="102"/>
      <c s="102"/>
      <c s="102"/>
      <c s="102"/>
      <c s="102"/>
      <c s="102"/>
      <c s="102"/>
      <c s="102"/>
      <c s="102"/>
      <c s="102"/>
      <c s="102"/>
      <c s="102"/>
      <c s="102"/>
      <c s="102"/>
      <c s="102"/>
      <c s="102"/>
      <c s="102"/>
      <c s="102"/>
      <c s="102"/>
      <c s="102"/>
      <c s="102"/>
      <c s="89" t="str">
        <f>IF(B139="","",_xlfn.AGGREGATE(3,5,$B$6:B139))</f>
        <v/>
      </c>
      <c s="209"/>
      <c s="209"/>
      <c s="102"/>
      <c s="102"/>
      <c s="102"/>
      <c s="102"/>
      <c s="102"/>
      <c s="102"/>
      <c s="102"/>
      <c s="102"/>
      <c s="102"/>
      <c s="102"/>
      <c s="102"/>
      <c s="102"/>
      <c s="102"/>
      <c s="102"/>
      <c s="102"/>
      <c s="102"/>
      <c s="102"/>
      <c s="102"/>
      <c s="102"/>
      <c s="102"/>
      <c s="102"/>
      <c s="102"/>
      <c s="334"/>
      <c s="334"/>
      <c s="252" t="str">
        <f t="shared" si="41"/>
        <v/>
      </c>
      <c s="252" t="str">
        <f>IF($I139="","",'JAN 25'!$BZ139)</f>
        <v/>
      </c>
      <c s="253" t="str">
        <f t="shared" si="42"/>
        <v/>
      </c>
      <c s="252" t="str">
        <f t="shared" si="43"/>
        <v/>
      </c>
      <c s="252" t="str">
        <f>IF($I139="","",'JAN 25'!$CC139)</f>
        <v/>
      </c>
      <c s="253" t="str">
        <f t="shared" si="44"/>
        <v/>
      </c>
      <c s="252" t="str">
        <f t="shared" si="45"/>
        <v/>
      </c>
      <c s="252" t="str">
        <f>IF($I139="","",'JAN 25'!$CF139)</f>
        <v/>
      </c>
      <c s="253" t="str">
        <f t="shared" si="46"/>
        <v/>
      </c>
      <c s="253"/>
      <c s="298"/>
      <c s="298"/>
      <c s="298"/>
      <c s="298"/>
      <c s="254" t="str">
        <f t="shared" si="47"/>
        <v/>
      </c>
      <c s="298"/>
      <c s="298"/>
      <c s="298"/>
      <c s="298"/>
      <c s="298"/>
      <c s="298"/>
      <c s="298"/>
      <c s="298"/>
    </row>
    <row r="140" spans="1:94" ht="15.75" customHeight="1">
      <c r="A140" s="249" t="str">
        <f>IF('STUDENT DATA SHEET '!A141="","",'STUDENT DATA SHEET '!A141)</f>
        <v/>
      </c>
      <c s="229" t="str">
        <f>IFERROR(IF('STUDENT DATA SHEET '!B141="","",'STUDENT DATA SHEET '!B141),"")</f>
        <v/>
      </c>
      <c s="229" t="str">
        <f>IFERROR(IF('STUDENT DATA SHEET '!C141="","",'STUDENT DATA SHEET '!C141),"")</f>
        <v/>
      </c>
      <c s="229" t="str">
        <f>IFERROR(IF('STUDENT DATA SHEET '!D141="","",'STUDENT DATA SHEET '!D141),"")</f>
        <v/>
      </c>
      <c s="250" t="str">
        <f>IFERROR(IF('STUDENT DATA SHEET '!E141="","",'STUDENT DATA SHEET '!E141),"")</f>
        <v/>
      </c>
      <c s="251" t="str">
        <f>IFERROR(IF('STUDENT DATA SHEET '!F141="","",'STUDENT DATA SHEET '!F141),"")</f>
        <v/>
      </c>
      <c s="229" t="str">
        <f>IFERROR(IF('STUDENT DATA SHEET '!G141="","",'STUDENT DATA SHEET '!G141),"")</f>
        <v/>
      </c>
      <c s="229" t="str">
        <f>IFERROR(IF('STUDENT DATA SHEET '!H141="","",'STUDENT DATA SHEET '!H141),"")</f>
        <v/>
      </c>
      <c s="229" t="str">
        <f>IFERROR(UPPER(IF('STUDENT DATA SHEET '!I141="","",'STUDENT DATA SHEET '!I141)),"")</f>
        <v/>
      </c>
      <c s="229" t="str">
        <f>IFERROR(IF('STUDENT DATA SHEET '!J141="","",'STUDENT DATA SHEET '!J141),"")</f>
        <v/>
      </c>
      <c s="229" t="str">
        <f>IFERROR(IF('STUDENT DATA SHEET '!K141="","",'STUDENT DATA SHEET '!K141),"")</f>
        <v/>
      </c>
      <c s="229"/>
      <c s="102"/>
      <c s="102"/>
      <c s="102"/>
      <c s="102"/>
      <c s="102"/>
      <c s="102"/>
      <c s="102"/>
      <c s="102"/>
      <c s="102"/>
      <c s="102"/>
      <c s="102"/>
      <c s="102"/>
      <c s="102"/>
      <c s="102"/>
      <c s="102"/>
      <c s="102"/>
      <c s="102"/>
      <c s="102"/>
      <c s="102"/>
      <c s="102"/>
      <c s="102"/>
      <c s="102"/>
      <c s="102"/>
      <c s="102"/>
      <c s="102"/>
      <c s="102"/>
      <c s="102"/>
      <c s="102"/>
      <c s="102"/>
      <c s="102"/>
      <c s="102"/>
      <c s="102"/>
      <c s="89" t="str">
        <f>IF(B140="","",_xlfn.AGGREGATE(3,5,$B$6:B140))</f>
        <v/>
      </c>
      <c s="209"/>
      <c s="209"/>
      <c s="102"/>
      <c s="102"/>
      <c s="102"/>
      <c s="102"/>
      <c s="102"/>
      <c s="102"/>
      <c s="102"/>
      <c s="102"/>
      <c s="102"/>
      <c s="102"/>
      <c s="102"/>
      <c s="102"/>
      <c s="102"/>
      <c s="102"/>
      <c s="102"/>
      <c s="102"/>
      <c s="102"/>
      <c s="102"/>
      <c s="102"/>
      <c s="102"/>
      <c s="102"/>
      <c s="102"/>
      <c s="334"/>
      <c s="334"/>
      <c s="252" t="str">
        <f t="shared" si="41"/>
        <v/>
      </c>
      <c s="252" t="str">
        <f>IF($I140="","",'JAN 25'!$BZ140)</f>
        <v/>
      </c>
      <c s="253" t="str">
        <f t="shared" si="42"/>
        <v/>
      </c>
      <c s="252" t="str">
        <f t="shared" si="43"/>
        <v/>
      </c>
      <c s="252" t="str">
        <f>IF($I140="","",'JAN 25'!$CC140)</f>
        <v/>
      </c>
      <c s="253" t="str">
        <f t="shared" si="44"/>
        <v/>
      </c>
      <c s="252" t="str">
        <f t="shared" si="45"/>
        <v/>
      </c>
      <c s="252" t="str">
        <f>IF($I140="","",'JAN 25'!$CF140)</f>
        <v/>
      </c>
      <c s="253" t="str">
        <f t="shared" si="46"/>
        <v/>
      </c>
      <c s="253"/>
      <c s="298"/>
      <c s="298"/>
      <c s="298"/>
      <c s="298"/>
      <c s="254" t="str">
        <f t="shared" si="47"/>
        <v/>
      </c>
      <c s="298"/>
      <c s="298"/>
      <c s="298"/>
      <c s="298"/>
      <c s="298"/>
      <c s="298"/>
      <c s="298"/>
      <c s="298"/>
    </row>
    <row r="141" spans="1:94" ht="15.75" customHeight="1">
      <c r="A141" s="249" t="str">
        <f>IF('STUDENT DATA SHEET '!A142="","",'STUDENT DATA SHEET '!A142)</f>
        <v/>
      </c>
      <c s="229" t="str">
        <f>IFERROR(IF('STUDENT DATA SHEET '!B142="","",'STUDENT DATA SHEET '!B142),"")</f>
        <v/>
      </c>
      <c s="229" t="str">
        <f>IFERROR(IF('STUDENT DATA SHEET '!C142="","",'STUDENT DATA SHEET '!C142),"")</f>
        <v/>
      </c>
      <c s="229" t="str">
        <f>IFERROR(IF('STUDENT DATA SHEET '!D142="","",'STUDENT DATA SHEET '!D142),"")</f>
        <v/>
      </c>
      <c s="250" t="str">
        <f>IFERROR(IF('STUDENT DATA SHEET '!E142="","",'STUDENT DATA SHEET '!E142),"")</f>
        <v/>
      </c>
      <c s="251" t="str">
        <f>IFERROR(IF('STUDENT DATA SHEET '!F142="","",'STUDENT DATA SHEET '!F142),"")</f>
        <v/>
      </c>
      <c s="229" t="str">
        <f>IFERROR(IF('STUDENT DATA SHEET '!G142="","",'STUDENT DATA SHEET '!G142),"")</f>
        <v/>
      </c>
      <c s="229" t="str">
        <f>IFERROR(IF('STUDENT DATA SHEET '!H142="","",'STUDENT DATA SHEET '!H142),"")</f>
        <v/>
      </c>
      <c s="229" t="str">
        <f>IFERROR(UPPER(IF('STUDENT DATA SHEET '!I142="","",'STUDENT DATA SHEET '!I142)),"")</f>
        <v/>
      </c>
      <c s="229" t="str">
        <f>IFERROR(IF('STUDENT DATA SHEET '!J142="","",'STUDENT DATA SHEET '!J142),"")</f>
        <v/>
      </c>
      <c s="229" t="str">
        <f>IFERROR(IF('STUDENT DATA SHEET '!K142="","",'STUDENT DATA SHEET '!K142),"")</f>
        <v/>
      </c>
      <c s="229"/>
      <c s="102"/>
      <c s="102"/>
      <c s="102"/>
      <c s="102"/>
      <c s="102"/>
      <c s="102"/>
      <c s="102"/>
      <c s="102"/>
      <c s="102"/>
      <c s="102"/>
      <c s="102"/>
      <c s="102"/>
      <c s="102"/>
      <c s="102"/>
      <c s="102"/>
      <c s="102"/>
      <c s="102"/>
      <c s="102"/>
      <c s="102"/>
      <c s="102"/>
      <c s="102"/>
      <c s="102"/>
      <c s="102"/>
      <c s="102"/>
      <c s="102"/>
      <c s="102"/>
      <c s="102"/>
      <c s="102"/>
      <c s="102"/>
      <c s="102"/>
      <c s="102"/>
      <c s="102"/>
      <c s="89" t="str">
        <f>IF(B141="","",_xlfn.AGGREGATE(3,5,$B$6:B141))</f>
        <v/>
      </c>
      <c s="209"/>
      <c s="209"/>
      <c s="102"/>
      <c s="102"/>
      <c s="102"/>
      <c s="102"/>
      <c s="102"/>
      <c s="102"/>
      <c s="102"/>
      <c s="102"/>
      <c s="102"/>
      <c s="102"/>
      <c s="102"/>
      <c s="102"/>
      <c s="102"/>
      <c s="102"/>
      <c s="102"/>
      <c s="102"/>
      <c s="102"/>
      <c s="102"/>
      <c s="102"/>
      <c s="102"/>
      <c s="102"/>
      <c s="102"/>
      <c s="334"/>
      <c s="334"/>
      <c s="252" t="str">
        <f t="shared" si="41"/>
        <v/>
      </c>
      <c s="252" t="str">
        <f>IF($I141="","",'JAN 25'!$BZ141)</f>
        <v/>
      </c>
      <c s="253" t="str">
        <f t="shared" si="42"/>
        <v/>
      </c>
      <c s="252" t="str">
        <f t="shared" si="43"/>
        <v/>
      </c>
      <c s="252" t="str">
        <f>IF($I141="","",'JAN 25'!$CC141)</f>
        <v/>
      </c>
      <c s="253" t="str">
        <f t="shared" si="44"/>
        <v/>
      </c>
      <c s="252" t="str">
        <f t="shared" si="45"/>
        <v/>
      </c>
      <c s="252" t="str">
        <f>IF($I141="","",'JAN 25'!$CF141)</f>
        <v/>
      </c>
      <c s="253" t="str">
        <f t="shared" si="46"/>
        <v/>
      </c>
      <c s="253"/>
      <c s="298"/>
      <c s="298"/>
      <c s="298"/>
      <c s="298"/>
      <c s="254" t="str">
        <f t="shared" si="47"/>
        <v/>
      </c>
      <c s="298"/>
      <c s="298"/>
      <c s="298"/>
      <c s="298"/>
      <c s="298"/>
      <c s="298"/>
      <c s="298"/>
      <c s="298"/>
    </row>
    <row r="142" spans="1:94" ht="15.75" customHeight="1">
      <c r="A142" s="249" t="str">
        <f>IF('STUDENT DATA SHEET '!A143="","",'STUDENT DATA SHEET '!A143)</f>
        <v/>
      </c>
      <c s="229" t="str">
        <f>IFERROR(IF('STUDENT DATA SHEET '!B143="","",'STUDENT DATA SHEET '!B143),"")</f>
        <v/>
      </c>
      <c s="229" t="str">
        <f>IFERROR(IF('STUDENT DATA SHEET '!C143="","",'STUDENT DATA SHEET '!C143),"")</f>
        <v/>
      </c>
      <c s="229" t="str">
        <f>IFERROR(IF('STUDENT DATA SHEET '!D143="","",'STUDENT DATA SHEET '!D143),"")</f>
        <v/>
      </c>
      <c s="250" t="str">
        <f>IFERROR(IF('STUDENT DATA SHEET '!E143="","",'STUDENT DATA SHEET '!E143),"")</f>
        <v/>
      </c>
      <c s="251" t="str">
        <f>IFERROR(IF('STUDENT DATA SHEET '!F143="","",'STUDENT DATA SHEET '!F143),"")</f>
        <v/>
      </c>
      <c s="229" t="str">
        <f>IFERROR(IF('STUDENT DATA SHEET '!G143="","",'STUDENT DATA SHEET '!G143),"")</f>
        <v/>
      </c>
      <c s="229" t="str">
        <f>IFERROR(IF('STUDENT DATA SHEET '!H143="","",'STUDENT DATA SHEET '!H143),"")</f>
        <v/>
      </c>
      <c s="229" t="str">
        <f>IFERROR(UPPER(IF('STUDENT DATA SHEET '!I143="","",'STUDENT DATA SHEET '!I143)),"")</f>
        <v/>
      </c>
      <c s="229" t="str">
        <f>IFERROR(IF('STUDENT DATA SHEET '!J143="","",'STUDENT DATA SHEET '!J143),"")</f>
        <v/>
      </c>
      <c s="229" t="str">
        <f>IFERROR(IF('STUDENT DATA SHEET '!K143="","",'STUDENT DATA SHEET '!K143),"")</f>
        <v/>
      </c>
      <c s="229"/>
      <c s="102"/>
      <c s="102"/>
      <c s="102"/>
      <c s="102"/>
      <c s="102"/>
      <c s="102"/>
      <c s="102"/>
      <c s="102"/>
      <c s="102"/>
      <c s="102"/>
      <c s="102"/>
      <c s="102"/>
      <c s="102"/>
      <c s="102"/>
      <c s="102"/>
      <c s="102"/>
      <c s="102"/>
      <c s="102"/>
      <c s="102"/>
      <c s="102"/>
      <c s="102"/>
      <c s="102"/>
      <c s="102"/>
      <c s="102"/>
      <c s="102"/>
      <c s="102"/>
      <c s="102"/>
      <c s="102"/>
      <c s="102"/>
      <c s="102"/>
      <c s="102"/>
      <c s="102"/>
      <c s="89" t="str">
        <f>IF(B142="","",_xlfn.AGGREGATE(3,5,$B$6:B142))</f>
        <v/>
      </c>
      <c s="209"/>
      <c s="209"/>
      <c s="102"/>
      <c s="102"/>
      <c s="102"/>
      <c s="102"/>
      <c s="102"/>
      <c s="102"/>
      <c s="102"/>
      <c s="102"/>
      <c s="102"/>
      <c s="102"/>
      <c s="102"/>
      <c s="102"/>
      <c s="102"/>
      <c s="102"/>
      <c s="102"/>
      <c s="102"/>
      <c s="102"/>
      <c s="102"/>
      <c s="102"/>
      <c s="102"/>
      <c s="102"/>
      <c s="102"/>
      <c s="334"/>
      <c s="334"/>
      <c s="252" t="str">
        <f t="shared" si="41"/>
        <v/>
      </c>
      <c s="252" t="str">
        <f>IF($I142="","",'JAN 25'!$BZ142)</f>
        <v/>
      </c>
      <c s="253" t="str">
        <f t="shared" si="42"/>
        <v/>
      </c>
      <c s="252" t="str">
        <f t="shared" si="43"/>
        <v/>
      </c>
      <c s="252" t="str">
        <f>IF($I142="","",'JAN 25'!$CC142)</f>
        <v/>
      </c>
      <c s="253" t="str">
        <f t="shared" si="44"/>
        <v/>
      </c>
      <c s="252" t="str">
        <f t="shared" si="45"/>
        <v/>
      </c>
      <c s="252" t="str">
        <f>IF($I142="","",'JAN 25'!$CF142)</f>
        <v/>
      </c>
      <c s="253" t="str">
        <f t="shared" si="46"/>
        <v/>
      </c>
      <c s="253"/>
      <c s="298"/>
      <c s="298"/>
      <c s="298"/>
      <c s="298"/>
      <c s="254" t="str">
        <f t="shared" si="47"/>
        <v/>
      </c>
      <c s="298"/>
      <c s="298"/>
      <c s="298"/>
      <c s="298"/>
      <c s="298"/>
      <c s="298"/>
      <c s="298"/>
      <c s="298"/>
    </row>
    <row r="143" spans="1:94" ht="15.75" customHeight="1">
      <c r="A143" s="249" t="str">
        <f>IF('STUDENT DATA SHEET '!A144="","",'STUDENT DATA SHEET '!A144)</f>
        <v/>
      </c>
      <c s="229" t="str">
        <f>IFERROR(IF('STUDENT DATA SHEET '!B144="","",'STUDENT DATA SHEET '!B144),"")</f>
        <v/>
      </c>
      <c s="229" t="str">
        <f>IFERROR(IF('STUDENT DATA SHEET '!C144="","",'STUDENT DATA SHEET '!C144),"")</f>
        <v/>
      </c>
      <c s="229" t="str">
        <f>IFERROR(IF('STUDENT DATA SHEET '!D144="","",'STUDENT DATA SHEET '!D144),"")</f>
        <v/>
      </c>
      <c s="250" t="str">
        <f>IFERROR(IF('STUDENT DATA SHEET '!E144="","",'STUDENT DATA SHEET '!E144),"")</f>
        <v/>
      </c>
      <c s="251" t="str">
        <f>IFERROR(IF('STUDENT DATA SHEET '!F144="","",'STUDENT DATA SHEET '!F144),"")</f>
        <v/>
      </c>
      <c s="229" t="str">
        <f>IFERROR(IF('STUDENT DATA SHEET '!G144="","",'STUDENT DATA SHEET '!G144),"")</f>
        <v/>
      </c>
      <c s="229" t="str">
        <f>IFERROR(IF('STUDENT DATA SHEET '!H144="","",'STUDENT DATA SHEET '!H144),"")</f>
        <v/>
      </c>
      <c s="229" t="str">
        <f>IFERROR(UPPER(IF('STUDENT DATA SHEET '!I144="","",'STUDENT DATA SHEET '!I144)),"")</f>
        <v/>
      </c>
      <c s="229" t="str">
        <f>IFERROR(IF('STUDENT DATA SHEET '!J144="","",'STUDENT DATA SHEET '!J144),"")</f>
        <v/>
      </c>
      <c s="229" t="str">
        <f>IFERROR(IF('STUDENT DATA SHEET '!K144="","",'STUDENT DATA SHEET '!K144),"")</f>
        <v/>
      </c>
      <c s="229"/>
      <c s="102"/>
      <c s="102"/>
      <c s="102"/>
      <c s="102"/>
      <c s="102"/>
      <c s="102"/>
      <c s="102"/>
      <c s="102"/>
      <c s="102"/>
      <c s="102"/>
      <c s="102"/>
      <c s="102"/>
      <c s="102"/>
      <c s="102"/>
      <c s="102"/>
      <c s="102"/>
      <c s="102"/>
      <c s="102"/>
      <c s="102"/>
      <c s="102"/>
      <c s="102"/>
      <c s="102"/>
      <c s="102"/>
      <c s="102"/>
      <c s="102"/>
      <c s="102"/>
      <c s="102"/>
      <c s="102"/>
      <c s="102"/>
      <c s="102"/>
      <c s="102"/>
      <c s="102"/>
      <c s="89" t="str">
        <f>IF(B143="","",_xlfn.AGGREGATE(3,5,$B$6:B143))</f>
        <v/>
      </c>
      <c s="209"/>
      <c s="209"/>
      <c s="102"/>
      <c s="102"/>
      <c s="102"/>
      <c s="102"/>
      <c s="102"/>
      <c s="102"/>
      <c s="102"/>
      <c s="102"/>
      <c s="102"/>
      <c s="102"/>
      <c s="102"/>
      <c s="102"/>
      <c s="102"/>
      <c s="102"/>
      <c s="102"/>
      <c s="102"/>
      <c s="102"/>
      <c s="102"/>
      <c s="102"/>
      <c s="102"/>
      <c s="102"/>
      <c s="102"/>
      <c s="334"/>
      <c s="334"/>
      <c s="252" t="str">
        <f t="shared" si="41"/>
        <v/>
      </c>
      <c s="252" t="str">
        <f>IF($I143="","",'JAN 25'!$BZ143)</f>
        <v/>
      </c>
      <c s="253" t="str">
        <f t="shared" si="42"/>
        <v/>
      </c>
      <c s="252" t="str">
        <f t="shared" si="43"/>
        <v/>
      </c>
      <c s="252" t="str">
        <f>IF($I143="","",'JAN 25'!$CC143)</f>
        <v/>
      </c>
      <c s="253" t="str">
        <f t="shared" si="44"/>
        <v/>
      </c>
      <c s="252" t="str">
        <f t="shared" si="45"/>
        <v/>
      </c>
      <c s="252" t="str">
        <f>IF($I143="","",'JAN 25'!$CF143)</f>
        <v/>
      </c>
      <c s="253" t="str">
        <f t="shared" si="46"/>
        <v/>
      </c>
      <c s="253"/>
      <c s="298"/>
      <c s="298"/>
      <c s="298"/>
      <c s="298"/>
      <c s="254" t="str">
        <f t="shared" si="47"/>
        <v/>
      </c>
      <c s="298"/>
      <c s="298"/>
      <c s="298"/>
      <c s="298"/>
      <c s="298"/>
      <c s="298"/>
      <c s="298"/>
      <c s="298"/>
    </row>
    <row r="144" spans="1:94" ht="15.75" customHeight="1">
      <c r="A144" s="249" t="str">
        <f>IF('STUDENT DATA SHEET '!A145="","",'STUDENT DATA SHEET '!A145)</f>
        <v/>
      </c>
      <c s="229" t="str">
        <f>IFERROR(IF('STUDENT DATA SHEET '!B145="","",'STUDENT DATA SHEET '!B145),"")</f>
        <v/>
      </c>
      <c s="229" t="str">
        <f>IFERROR(IF('STUDENT DATA SHEET '!C145="","",'STUDENT DATA SHEET '!C145),"")</f>
        <v/>
      </c>
      <c s="229" t="str">
        <f>IFERROR(IF('STUDENT DATA SHEET '!D145="","",'STUDENT DATA SHEET '!D145),"")</f>
        <v/>
      </c>
      <c s="250" t="str">
        <f>IFERROR(IF('STUDENT DATA SHEET '!E145="","",'STUDENT DATA SHEET '!E145),"")</f>
        <v/>
      </c>
      <c s="251" t="str">
        <f>IFERROR(IF('STUDENT DATA SHEET '!F145="","",'STUDENT DATA SHEET '!F145),"")</f>
        <v/>
      </c>
      <c s="229" t="str">
        <f>IFERROR(IF('STUDENT DATA SHEET '!G145="","",'STUDENT DATA SHEET '!G145),"")</f>
        <v/>
      </c>
      <c s="229" t="str">
        <f>IFERROR(IF('STUDENT DATA SHEET '!H145="","",'STUDENT DATA SHEET '!H145),"")</f>
        <v/>
      </c>
      <c s="229" t="str">
        <f>IFERROR(UPPER(IF('STUDENT DATA SHEET '!I145="","",'STUDENT DATA SHEET '!I145)),"")</f>
        <v/>
      </c>
      <c s="229" t="str">
        <f>IFERROR(IF('STUDENT DATA SHEET '!J145="","",'STUDENT DATA SHEET '!J145),"")</f>
        <v/>
      </c>
      <c s="229" t="str">
        <f>IFERROR(IF('STUDENT DATA SHEET '!K145="","",'STUDENT DATA SHEET '!K145),"")</f>
        <v/>
      </c>
      <c s="229"/>
      <c s="102"/>
      <c s="102"/>
      <c s="102"/>
      <c s="102"/>
      <c s="102"/>
      <c s="102"/>
      <c s="102"/>
      <c s="102"/>
      <c s="102"/>
      <c s="102"/>
      <c s="102"/>
      <c s="102"/>
      <c s="102"/>
      <c s="102"/>
      <c s="102"/>
      <c s="102"/>
      <c s="102"/>
      <c s="102"/>
      <c s="102"/>
      <c s="102"/>
      <c s="102"/>
      <c s="102"/>
      <c s="102"/>
      <c s="102"/>
      <c s="102"/>
      <c s="102"/>
      <c s="102"/>
      <c s="102"/>
      <c s="102"/>
      <c s="102"/>
      <c s="102"/>
      <c s="102"/>
      <c s="89" t="str">
        <f>IF(B144="","",_xlfn.AGGREGATE(3,5,$B$6:B144))</f>
        <v/>
      </c>
      <c s="209"/>
      <c s="209"/>
      <c s="102"/>
      <c s="102"/>
      <c s="102"/>
      <c s="102"/>
      <c s="102"/>
      <c s="102"/>
      <c s="102"/>
      <c s="102"/>
      <c s="102"/>
      <c s="102"/>
      <c s="102"/>
      <c s="102"/>
      <c s="102"/>
      <c s="102"/>
      <c s="102"/>
      <c s="102"/>
      <c s="102"/>
      <c s="102"/>
      <c s="102"/>
      <c s="102"/>
      <c s="102"/>
      <c s="102"/>
      <c s="334"/>
      <c s="334"/>
      <c s="252" t="str">
        <f t="shared" si="41"/>
        <v/>
      </c>
      <c s="252" t="str">
        <f>IF($I144="","",'JAN 25'!$BZ144)</f>
        <v/>
      </c>
      <c s="253" t="str">
        <f t="shared" si="42"/>
        <v/>
      </c>
      <c s="252" t="str">
        <f t="shared" si="43"/>
        <v/>
      </c>
      <c s="252" t="str">
        <f>IF($I144="","",'JAN 25'!$CC144)</f>
        <v/>
      </c>
      <c s="253" t="str">
        <f t="shared" si="44"/>
        <v/>
      </c>
      <c s="252" t="str">
        <f t="shared" si="45"/>
        <v/>
      </c>
      <c s="252" t="str">
        <f>IF($I144="","",'JAN 25'!$CF144)</f>
        <v/>
      </c>
      <c s="253" t="str">
        <f t="shared" si="46"/>
        <v/>
      </c>
      <c s="253"/>
      <c s="298"/>
      <c s="298"/>
      <c s="298"/>
      <c s="298"/>
      <c s="254" t="str">
        <f t="shared" si="47"/>
        <v/>
      </c>
      <c s="298"/>
      <c s="298"/>
      <c s="298"/>
      <c s="298"/>
      <c s="298"/>
      <c s="298"/>
      <c s="298"/>
      <c s="298"/>
    </row>
    <row r="145" spans="1:94" ht="15.75" customHeight="1">
      <c r="A145" s="249" t="str">
        <f>IF('STUDENT DATA SHEET '!A146="","",'STUDENT DATA SHEET '!A146)</f>
        <v/>
      </c>
      <c s="229" t="str">
        <f>IFERROR(IF('STUDENT DATA SHEET '!B146="","",'STUDENT DATA SHEET '!B146),"")</f>
        <v/>
      </c>
      <c s="229" t="str">
        <f>IFERROR(IF('STUDENT DATA SHEET '!C146="","",'STUDENT DATA SHEET '!C146),"")</f>
        <v/>
      </c>
      <c s="229" t="str">
        <f>IFERROR(IF('STUDENT DATA SHEET '!D146="","",'STUDENT DATA SHEET '!D146),"")</f>
        <v/>
      </c>
      <c s="250" t="str">
        <f>IFERROR(IF('STUDENT DATA SHEET '!E146="","",'STUDENT DATA SHEET '!E146),"")</f>
        <v/>
      </c>
      <c s="251" t="str">
        <f>IFERROR(IF('STUDENT DATA SHEET '!F146="","",'STUDENT DATA SHEET '!F146),"")</f>
        <v/>
      </c>
      <c s="229" t="str">
        <f>IFERROR(IF('STUDENT DATA SHEET '!G146="","",'STUDENT DATA SHEET '!G146),"")</f>
        <v/>
      </c>
      <c s="229" t="str">
        <f>IFERROR(IF('STUDENT DATA SHEET '!H146="","",'STUDENT DATA SHEET '!H146),"")</f>
        <v/>
      </c>
      <c s="229" t="str">
        <f>IFERROR(UPPER(IF('STUDENT DATA SHEET '!I146="","",'STUDENT DATA SHEET '!I146)),"")</f>
        <v/>
      </c>
      <c s="229" t="str">
        <f>IFERROR(IF('STUDENT DATA SHEET '!J146="","",'STUDENT DATA SHEET '!J146),"")</f>
        <v/>
      </c>
      <c s="229" t="str">
        <f>IFERROR(IF('STUDENT DATA SHEET '!K146="","",'STUDENT DATA SHEET '!K146),"")</f>
        <v/>
      </c>
      <c s="229"/>
      <c s="102"/>
      <c s="102"/>
      <c s="102"/>
      <c s="102"/>
      <c s="102"/>
      <c s="102"/>
      <c s="102"/>
      <c s="102"/>
      <c s="102"/>
      <c s="102"/>
      <c s="102"/>
      <c s="102"/>
      <c s="102"/>
      <c s="102"/>
      <c s="102"/>
      <c s="102"/>
      <c s="102"/>
      <c s="102"/>
      <c s="102"/>
      <c s="102"/>
      <c s="102"/>
      <c s="102"/>
      <c s="102"/>
      <c s="102"/>
      <c s="102"/>
      <c s="102"/>
      <c s="102"/>
      <c s="102"/>
      <c s="102"/>
      <c s="102"/>
      <c s="102"/>
      <c s="102"/>
      <c s="89" t="str">
        <f>IF(B145="","",_xlfn.AGGREGATE(3,5,$B$6:B145))</f>
        <v/>
      </c>
      <c s="209"/>
      <c s="209"/>
      <c s="102"/>
      <c s="102"/>
      <c s="102"/>
      <c s="102"/>
      <c s="102"/>
      <c s="102"/>
      <c s="102"/>
      <c s="102"/>
      <c s="102"/>
      <c s="102"/>
      <c s="102"/>
      <c s="102"/>
      <c s="102"/>
      <c s="102"/>
      <c s="102"/>
      <c s="102"/>
      <c s="102"/>
      <c s="102"/>
      <c s="102"/>
      <c s="102"/>
      <c s="102"/>
      <c s="102"/>
      <c s="334"/>
      <c s="334"/>
      <c s="252" t="str">
        <f t="shared" si="41"/>
        <v/>
      </c>
      <c s="252" t="str">
        <f>IF($I145="","",'JAN 25'!$BZ145)</f>
        <v/>
      </c>
      <c s="253" t="str">
        <f t="shared" si="42"/>
        <v/>
      </c>
      <c s="252" t="str">
        <f t="shared" si="43"/>
        <v/>
      </c>
      <c s="252" t="str">
        <f>IF($I145="","",'JAN 25'!$CC145)</f>
        <v/>
      </c>
      <c s="253" t="str">
        <f t="shared" si="44"/>
        <v/>
      </c>
      <c s="252" t="str">
        <f t="shared" si="45"/>
        <v/>
      </c>
      <c s="252" t="str">
        <f>IF($I145="","",'JAN 25'!$CF145)</f>
        <v/>
      </c>
      <c s="253" t="str">
        <f t="shared" si="46"/>
        <v/>
      </c>
      <c s="253"/>
      <c s="298"/>
      <c s="298"/>
      <c s="298"/>
      <c s="298"/>
      <c s="254" t="str">
        <f t="shared" si="47"/>
        <v/>
      </c>
      <c s="298"/>
      <c s="298"/>
      <c s="298"/>
      <c s="298"/>
      <c s="298"/>
      <c s="298"/>
      <c s="298"/>
      <c s="298"/>
    </row>
    <row r="146" spans="1:94" ht="15.75" customHeight="1">
      <c r="A146" s="249" t="str">
        <f>IF('STUDENT DATA SHEET '!A147="","",'STUDENT DATA SHEET '!A147)</f>
        <v/>
      </c>
      <c s="229" t="str">
        <f>IFERROR(IF('STUDENT DATA SHEET '!B147="","",'STUDENT DATA SHEET '!B147),"")</f>
        <v/>
      </c>
      <c s="229" t="str">
        <f>IFERROR(IF('STUDENT DATA SHEET '!C147="","",'STUDENT DATA SHEET '!C147),"")</f>
        <v/>
      </c>
      <c s="229" t="str">
        <f>IFERROR(IF('STUDENT DATA SHEET '!D147="","",'STUDENT DATA SHEET '!D147),"")</f>
        <v/>
      </c>
      <c s="250" t="str">
        <f>IFERROR(IF('STUDENT DATA SHEET '!E147="","",'STUDENT DATA SHEET '!E147),"")</f>
        <v/>
      </c>
      <c s="251" t="str">
        <f>IFERROR(IF('STUDENT DATA SHEET '!F147="","",'STUDENT DATA SHEET '!F147),"")</f>
        <v/>
      </c>
      <c s="229" t="str">
        <f>IFERROR(IF('STUDENT DATA SHEET '!G147="","",'STUDENT DATA SHEET '!G147),"")</f>
        <v/>
      </c>
      <c s="229" t="str">
        <f>IFERROR(IF('STUDENT DATA SHEET '!H147="","",'STUDENT DATA SHEET '!H147),"")</f>
        <v/>
      </c>
      <c s="229" t="str">
        <f>IFERROR(UPPER(IF('STUDENT DATA SHEET '!I147="","",'STUDENT DATA SHEET '!I147)),"")</f>
        <v/>
      </c>
      <c s="229" t="str">
        <f>IFERROR(IF('STUDENT DATA SHEET '!J147="","",'STUDENT DATA SHEET '!J147),"")</f>
        <v/>
      </c>
      <c s="229" t="str">
        <f>IFERROR(IF('STUDENT DATA SHEET '!K147="","",'STUDENT DATA SHEET '!K147),"")</f>
        <v/>
      </c>
      <c s="229"/>
      <c s="102"/>
      <c s="102"/>
      <c s="102"/>
      <c s="102"/>
      <c s="102"/>
      <c s="102"/>
      <c s="102"/>
      <c s="102"/>
      <c s="102"/>
      <c s="102"/>
      <c s="102"/>
      <c s="102"/>
      <c s="102"/>
      <c s="102"/>
      <c s="102"/>
      <c s="102"/>
      <c s="102"/>
      <c s="102"/>
      <c s="102"/>
      <c s="102"/>
      <c s="102"/>
      <c s="102"/>
      <c s="102"/>
      <c s="102"/>
      <c s="102"/>
      <c s="102"/>
      <c s="102"/>
      <c s="102"/>
      <c s="102"/>
      <c s="102"/>
      <c s="102"/>
      <c s="102"/>
      <c s="89" t="str">
        <f>IF(B146="","",_xlfn.AGGREGATE(3,5,$B$6:B146))</f>
        <v/>
      </c>
      <c s="209"/>
      <c s="209"/>
      <c s="102"/>
      <c s="102"/>
      <c s="102"/>
      <c s="102"/>
      <c s="102"/>
      <c s="102"/>
      <c s="102"/>
      <c s="102"/>
      <c s="102"/>
      <c s="102"/>
      <c s="102"/>
      <c s="102"/>
      <c s="102"/>
      <c s="102"/>
      <c s="102"/>
      <c s="102"/>
      <c s="102"/>
      <c s="102"/>
      <c s="102"/>
      <c s="102"/>
      <c s="102"/>
      <c s="102"/>
      <c s="334"/>
      <c s="334"/>
      <c s="252" t="str">
        <f t="shared" si="41"/>
        <v/>
      </c>
      <c s="252" t="str">
        <f>IF($I146="","",'JAN 25'!$BZ146)</f>
        <v/>
      </c>
      <c s="253" t="str">
        <f t="shared" si="42"/>
        <v/>
      </c>
      <c s="252" t="str">
        <f t="shared" si="43"/>
        <v/>
      </c>
      <c s="252" t="str">
        <f>IF($I146="","",'JAN 25'!$CC146)</f>
        <v/>
      </c>
      <c s="253" t="str">
        <f t="shared" si="44"/>
        <v/>
      </c>
      <c s="252" t="str">
        <f t="shared" si="45"/>
        <v/>
      </c>
      <c s="252" t="str">
        <f>IF($I146="","",'JAN 25'!$CF146)</f>
        <v/>
      </c>
      <c s="253" t="str">
        <f t="shared" si="46"/>
        <v/>
      </c>
      <c s="253"/>
      <c s="298"/>
      <c s="298"/>
      <c s="298"/>
      <c s="298"/>
      <c s="254" t="str">
        <f t="shared" si="47"/>
        <v/>
      </c>
      <c s="298"/>
      <c s="298"/>
      <c s="298"/>
      <c s="298"/>
      <c s="298"/>
      <c s="298"/>
      <c s="298"/>
      <c s="298"/>
    </row>
    <row r="147" spans="1:94" ht="15.75" customHeight="1">
      <c r="A147" s="249" t="str">
        <f>IF('STUDENT DATA SHEET '!A148="","",'STUDENT DATA SHEET '!A148)</f>
        <v/>
      </c>
      <c s="229" t="str">
        <f>IFERROR(IF('STUDENT DATA SHEET '!B148="","",'STUDENT DATA SHEET '!B148),"")</f>
        <v/>
      </c>
      <c s="229" t="str">
        <f>IFERROR(IF('STUDENT DATA SHEET '!C148="","",'STUDENT DATA SHEET '!C148),"")</f>
        <v/>
      </c>
      <c s="229" t="str">
        <f>IFERROR(IF('STUDENT DATA SHEET '!D148="","",'STUDENT DATA SHEET '!D148),"")</f>
        <v/>
      </c>
      <c s="250" t="str">
        <f>IFERROR(IF('STUDENT DATA SHEET '!E148="","",'STUDENT DATA SHEET '!E148),"")</f>
        <v/>
      </c>
      <c s="251" t="str">
        <f>IFERROR(IF('STUDENT DATA SHEET '!F148="","",'STUDENT DATA SHEET '!F148),"")</f>
        <v/>
      </c>
      <c s="229" t="str">
        <f>IFERROR(IF('STUDENT DATA SHEET '!G148="","",'STUDENT DATA SHEET '!G148),"")</f>
        <v/>
      </c>
      <c s="229" t="str">
        <f>IFERROR(IF('STUDENT DATA SHEET '!H148="","",'STUDENT DATA SHEET '!H148),"")</f>
        <v/>
      </c>
      <c s="229" t="str">
        <f>IFERROR(UPPER(IF('STUDENT DATA SHEET '!I148="","",'STUDENT DATA SHEET '!I148)),"")</f>
        <v/>
      </c>
      <c s="229" t="str">
        <f>IFERROR(IF('STUDENT DATA SHEET '!J148="","",'STUDENT DATA SHEET '!J148),"")</f>
        <v/>
      </c>
      <c s="229" t="str">
        <f>IFERROR(IF('STUDENT DATA SHEET '!K148="","",'STUDENT DATA SHEET '!K148),"")</f>
        <v/>
      </c>
      <c s="229"/>
      <c s="102"/>
      <c s="102"/>
      <c s="102"/>
      <c s="102"/>
      <c s="102"/>
      <c s="102"/>
      <c s="102"/>
      <c s="102"/>
      <c s="102"/>
      <c s="102"/>
      <c s="102"/>
      <c s="102"/>
      <c s="102"/>
      <c s="102"/>
      <c s="102"/>
      <c s="102"/>
      <c s="102"/>
      <c s="102"/>
      <c s="102"/>
      <c s="102"/>
      <c s="102"/>
      <c s="102"/>
      <c s="102"/>
      <c s="102"/>
      <c s="102"/>
      <c s="102"/>
      <c s="102"/>
      <c s="102"/>
      <c s="102"/>
      <c s="102"/>
      <c s="102"/>
      <c s="102"/>
      <c s="89" t="str">
        <f>IF(B147="","",_xlfn.AGGREGATE(3,5,$B$6:B147))</f>
        <v/>
      </c>
      <c s="209"/>
      <c s="209"/>
      <c s="102"/>
      <c s="102"/>
      <c s="102"/>
      <c s="102"/>
      <c s="102"/>
      <c s="102"/>
      <c s="102"/>
      <c s="102"/>
      <c s="102"/>
      <c s="102"/>
      <c s="102"/>
      <c s="102"/>
      <c s="102"/>
      <c s="102"/>
      <c s="102"/>
      <c s="102"/>
      <c s="102"/>
      <c s="102"/>
      <c s="102"/>
      <c s="102"/>
      <c s="102"/>
      <c s="102"/>
      <c s="334"/>
      <c s="334"/>
      <c s="252" t="str">
        <f t="shared" si="41"/>
        <v/>
      </c>
      <c s="252" t="str">
        <f>IF($I147="","",'JAN 25'!$BZ147)</f>
        <v/>
      </c>
      <c s="253" t="str">
        <f t="shared" si="42"/>
        <v/>
      </c>
      <c s="252" t="str">
        <f t="shared" si="43"/>
        <v/>
      </c>
      <c s="252" t="str">
        <f>IF($I147="","",'JAN 25'!$CC147)</f>
        <v/>
      </c>
      <c s="253" t="str">
        <f t="shared" si="44"/>
        <v/>
      </c>
      <c s="252" t="str">
        <f t="shared" si="45"/>
        <v/>
      </c>
      <c s="252" t="str">
        <f>IF($I147="","",'JAN 25'!$CF147)</f>
        <v/>
      </c>
      <c s="253" t="str">
        <f t="shared" si="46"/>
        <v/>
      </c>
      <c s="253"/>
      <c s="298"/>
      <c s="298"/>
      <c s="298"/>
      <c s="298"/>
      <c s="254" t="str">
        <f t="shared" si="47"/>
        <v/>
      </c>
      <c s="298"/>
      <c s="298"/>
      <c s="298"/>
      <c s="298"/>
      <c s="298"/>
      <c s="298"/>
      <c s="298"/>
      <c s="298"/>
    </row>
    <row r="148" spans="1:94" ht="15.75" customHeight="1">
      <c r="A148" s="249" t="str">
        <f>IF('STUDENT DATA SHEET '!A149="","",'STUDENT DATA SHEET '!A149)</f>
        <v/>
      </c>
      <c s="229" t="str">
        <f>IFERROR(IF('STUDENT DATA SHEET '!B149="","",'STUDENT DATA SHEET '!B149),"")</f>
        <v/>
      </c>
      <c s="229" t="str">
        <f>IFERROR(IF('STUDENT DATA SHEET '!C149="","",'STUDENT DATA SHEET '!C149),"")</f>
        <v/>
      </c>
      <c s="229" t="str">
        <f>IFERROR(IF('STUDENT DATA SHEET '!D149="","",'STUDENT DATA SHEET '!D149),"")</f>
        <v/>
      </c>
      <c s="250" t="str">
        <f>IFERROR(IF('STUDENT DATA SHEET '!E149="","",'STUDENT DATA SHEET '!E149),"")</f>
        <v/>
      </c>
      <c s="251" t="str">
        <f>IFERROR(IF('STUDENT DATA SHEET '!F149="","",'STUDENT DATA SHEET '!F149),"")</f>
        <v/>
      </c>
      <c s="229" t="str">
        <f>IFERROR(IF('STUDENT DATA SHEET '!G149="","",'STUDENT DATA SHEET '!G149),"")</f>
        <v/>
      </c>
      <c s="229" t="str">
        <f>IFERROR(IF('STUDENT DATA SHEET '!H149="","",'STUDENT DATA SHEET '!H149),"")</f>
        <v/>
      </c>
      <c s="229" t="str">
        <f>IFERROR(UPPER(IF('STUDENT DATA SHEET '!I149="","",'STUDENT DATA SHEET '!I149)),"")</f>
        <v/>
      </c>
      <c s="229" t="str">
        <f>IFERROR(IF('STUDENT DATA SHEET '!J149="","",'STUDENT DATA SHEET '!J149),"")</f>
        <v/>
      </c>
      <c s="229" t="str">
        <f>IFERROR(IF('STUDENT DATA SHEET '!K149="","",'STUDENT DATA SHEET '!K149),"")</f>
        <v/>
      </c>
      <c s="229"/>
      <c s="102"/>
      <c s="102"/>
      <c s="102"/>
      <c s="102"/>
      <c s="102"/>
      <c s="102"/>
      <c s="102"/>
      <c s="102"/>
      <c s="102"/>
      <c s="102"/>
      <c s="102"/>
      <c s="102"/>
      <c s="102"/>
      <c s="102"/>
      <c s="102"/>
      <c s="102"/>
      <c s="102"/>
      <c s="102"/>
      <c s="102"/>
      <c s="102"/>
      <c s="102"/>
      <c s="102"/>
      <c s="102"/>
      <c s="102"/>
      <c s="102"/>
      <c s="102"/>
      <c s="102"/>
      <c s="102"/>
      <c s="102"/>
      <c s="102"/>
      <c s="102"/>
      <c s="102"/>
      <c s="89" t="str">
        <f>IF(B148="","",_xlfn.AGGREGATE(3,5,$B$6:B148))</f>
        <v/>
      </c>
      <c s="209"/>
      <c s="209"/>
      <c s="102"/>
      <c s="102"/>
      <c s="102"/>
      <c s="102"/>
      <c s="102"/>
      <c s="102"/>
      <c s="102"/>
      <c s="102"/>
      <c s="102"/>
      <c s="102"/>
      <c s="102"/>
      <c s="102"/>
      <c s="102"/>
      <c s="102"/>
      <c s="102"/>
      <c s="102"/>
      <c s="102"/>
      <c s="102"/>
      <c s="102"/>
      <c s="102"/>
      <c s="102"/>
      <c s="102"/>
      <c s="334"/>
      <c s="334"/>
      <c s="252" t="str">
        <f t="shared" si="41"/>
        <v/>
      </c>
      <c s="252" t="str">
        <f>IF($I148="","",'JAN 25'!$BZ148)</f>
        <v/>
      </c>
      <c s="253" t="str">
        <f t="shared" si="42"/>
        <v/>
      </c>
      <c s="252" t="str">
        <f t="shared" si="43"/>
        <v/>
      </c>
      <c s="252" t="str">
        <f>IF($I148="","",'JAN 25'!$CC148)</f>
        <v/>
      </c>
      <c s="253" t="str">
        <f t="shared" si="44"/>
        <v/>
      </c>
      <c s="252" t="str">
        <f t="shared" si="45"/>
        <v/>
      </c>
      <c s="252" t="str">
        <f>IF($I148="","",'JAN 25'!$CF148)</f>
        <v/>
      </c>
      <c s="253" t="str">
        <f t="shared" si="46"/>
        <v/>
      </c>
      <c s="253"/>
      <c s="298"/>
      <c s="298"/>
      <c s="298"/>
      <c s="298"/>
      <c s="254" t="str">
        <f t="shared" si="47"/>
        <v/>
      </c>
      <c s="298"/>
      <c s="298"/>
      <c s="298"/>
      <c s="298"/>
      <c s="298"/>
      <c s="298"/>
      <c s="298"/>
      <c s="298"/>
    </row>
    <row r="149" spans="1:94" ht="15.75" customHeight="1">
      <c r="A149" s="249" t="str">
        <f>IF('STUDENT DATA SHEET '!A150="","",'STUDENT DATA SHEET '!A150)</f>
        <v/>
      </c>
      <c s="229" t="str">
        <f>IFERROR(IF('STUDENT DATA SHEET '!B150="","",'STUDENT DATA SHEET '!B150),"")</f>
        <v/>
      </c>
      <c s="229" t="str">
        <f>IFERROR(IF('STUDENT DATA SHEET '!C150="","",'STUDENT DATA SHEET '!C150),"")</f>
        <v/>
      </c>
      <c s="229" t="str">
        <f>IFERROR(IF('STUDENT DATA SHEET '!D150="","",'STUDENT DATA SHEET '!D150),"")</f>
        <v/>
      </c>
      <c s="250" t="str">
        <f>IFERROR(IF('STUDENT DATA SHEET '!E150="","",'STUDENT DATA SHEET '!E150),"")</f>
        <v/>
      </c>
      <c s="251" t="str">
        <f>IFERROR(IF('STUDENT DATA SHEET '!F150="","",'STUDENT DATA SHEET '!F150),"")</f>
        <v/>
      </c>
      <c s="229" t="str">
        <f>IFERROR(IF('STUDENT DATA SHEET '!G150="","",'STUDENT DATA SHEET '!G150),"")</f>
        <v/>
      </c>
      <c s="229" t="str">
        <f>IFERROR(IF('STUDENT DATA SHEET '!H150="","",'STUDENT DATA SHEET '!H150),"")</f>
        <v/>
      </c>
      <c s="229" t="str">
        <f>IFERROR(UPPER(IF('STUDENT DATA SHEET '!I150="","",'STUDENT DATA SHEET '!I150)),"")</f>
        <v/>
      </c>
      <c s="229" t="str">
        <f>IFERROR(IF('STUDENT DATA SHEET '!J150="","",'STUDENT DATA SHEET '!J150),"")</f>
        <v/>
      </c>
      <c s="229" t="str">
        <f>IFERROR(IF('STUDENT DATA SHEET '!K150="","",'STUDENT DATA SHEET '!K150),"")</f>
        <v/>
      </c>
      <c s="229"/>
      <c s="102"/>
      <c s="102"/>
      <c s="102"/>
      <c s="102"/>
      <c s="102"/>
      <c s="102"/>
      <c s="102"/>
      <c s="102"/>
      <c s="102"/>
      <c s="102"/>
      <c s="102"/>
      <c s="102"/>
      <c s="102"/>
      <c s="102"/>
      <c s="102"/>
      <c s="102"/>
      <c s="102"/>
      <c s="102"/>
      <c s="102"/>
      <c s="102"/>
      <c s="102"/>
      <c s="102"/>
      <c s="102"/>
      <c s="102"/>
      <c s="102"/>
      <c s="102"/>
      <c s="102"/>
      <c s="102"/>
      <c s="102"/>
      <c s="102"/>
      <c s="102"/>
      <c s="102"/>
      <c s="89" t="str">
        <f>IF(B149="","",_xlfn.AGGREGATE(3,5,$B$6:B149))</f>
        <v/>
      </c>
      <c s="209"/>
      <c s="209"/>
      <c s="102"/>
      <c s="102"/>
      <c s="102"/>
      <c s="102"/>
      <c s="102"/>
      <c s="102"/>
      <c s="102"/>
      <c s="102"/>
      <c s="102"/>
      <c s="102"/>
      <c s="102"/>
      <c s="102"/>
      <c s="102"/>
      <c s="102"/>
      <c s="102"/>
      <c s="102"/>
      <c s="102"/>
      <c s="102"/>
      <c s="102"/>
      <c s="102"/>
      <c s="102"/>
      <c s="102"/>
      <c s="334"/>
      <c s="334"/>
      <c s="252" t="str">
        <f t="shared" si="41"/>
        <v/>
      </c>
      <c s="252" t="str">
        <f>IF($I149="","",'JAN 25'!$BZ149)</f>
        <v/>
      </c>
      <c s="253" t="str">
        <f t="shared" si="42"/>
        <v/>
      </c>
      <c s="252" t="str">
        <f t="shared" si="43"/>
        <v/>
      </c>
      <c s="252" t="str">
        <f>IF($I149="","",'JAN 25'!$CC149)</f>
        <v/>
      </c>
      <c s="253" t="str">
        <f t="shared" si="44"/>
        <v/>
      </c>
      <c s="252" t="str">
        <f t="shared" si="45"/>
        <v/>
      </c>
      <c s="252" t="str">
        <f>IF($I149="","",'JAN 25'!$CF149)</f>
        <v/>
      </c>
      <c s="253" t="str">
        <f t="shared" si="46"/>
        <v/>
      </c>
      <c s="253"/>
      <c s="298"/>
      <c s="298"/>
      <c s="298"/>
      <c s="298"/>
      <c s="254" t="str">
        <f t="shared" si="47"/>
        <v/>
      </c>
      <c s="298"/>
      <c s="298"/>
      <c s="298"/>
      <c s="298"/>
      <c s="298"/>
      <c s="298"/>
      <c s="298"/>
      <c s="298"/>
    </row>
    <row r="150" spans="1:94" ht="15.75" customHeight="1">
      <c r="A150" s="249" t="str">
        <f>IF('STUDENT DATA SHEET '!A151="","",'STUDENT DATA SHEET '!A151)</f>
        <v/>
      </c>
      <c s="229" t="str">
        <f>IFERROR(IF('STUDENT DATA SHEET '!B151="","",'STUDENT DATA SHEET '!B151),"")</f>
        <v/>
      </c>
      <c s="229" t="str">
        <f>IFERROR(IF('STUDENT DATA SHEET '!C151="","",'STUDENT DATA SHEET '!C151),"")</f>
        <v/>
      </c>
      <c s="229" t="str">
        <f>IFERROR(IF('STUDENT DATA SHEET '!D151="","",'STUDENT DATA SHEET '!D151),"")</f>
        <v/>
      </c>
      <c s="250" t="str">
        <f>IFERROR(IF('STUDENT DATA SHEET '!E151="","",'STUDENT DATA SHEET '!E151),"")</f>
        <v/>
      </c>
      <c s="251" t="str">
        <f>IFERROR(IF('STUDENT DATA SHEET '!F151="","",'STUDENT DATA SHEET '!F151),"")</f>
        <v/>
      </c>
      <c s="229" t="str">
        <f>IFERROR(IF('STUDENT DATA SHEET '!G151="","",'STUDENT DATA SHEET '!G151),"")</f>
        <v/>
      </c>
      <c s="229" t="str">
        <f>IFERROR(IF('STUDENT DATA SHEET '!H151="","",'STUDENT DATA SHEET '!H151),"")</f>
        <v/>
      </c>
      <c s="229" t="str">
        <f>IFERROR(UPPER(IF('STUDENT DATA SHEET '!I151="","",'STUDENT DATA SHEET '!I151)),"")</f>
        <v/>
      </c>
      <c s="229" t="str">
        <f>IFERROR(IF('STUDENT DATA SHEET '!J151="","",'STUDENT DATA SHEET '!J151),"")</f>
        <v/>
      </c>
      <c s="229" t="str">
        <f>IFERROR(IF('STUDENT DATA SHEET '!K151="","",'STUDENT DATA SHEET '!K151),"")</f>
        <v/>
      </c>
      <c s="229"/>
      <c s="102"/>
      <c s="102"/>
      <c s="102"/>
      <c s="102"/>
      <c s="102"/>
      <c s="102"/>
      <c s="102"/>
      <c s="102"/>
      <c s="102"/>
      <c s="102"/>
      <c s="102"/>
      <c s="102"/>
      <c s="102"/>
      <c s="102"/>
      <c s="102"/>
      <c s="102"/>
      <c s="102"/>
      <c s="102"/>
      <c s="102"/>
      <c s="102"/>
      <c s="102"/>
      <c s="102"/>
      <c s="102"/>
      <c s="102"/>
      <c s="102"/>
      <c s="102"/>
      <c s="102"/>
      <c s="102"/>
      <c s="102"/>
      <c s="102"/>
      <c s="102"/>
      <c s="102"/>
      <c s="89" t="str">
        <f>IF(B150="","",_xlfn.AGGREGATE(3,5,$B$6:B150))</f>
        <v/>
      </c>
      <c s="209"/>
      <c s="209"/>
      <c s="102"/>
      <c s="102"/>
      <c s="102"/>
      <c s="102"/>
      <c s="102"/>
      <c s="102"/>
      <c s="102"/>
      <c s="102"/>
      <c s="102"/>
      <c s="102"/>
      <c s="102"/>
      <c s="102"/>
      <c s="102"/>
      <c s="102"/>
      <c s="102"/>
      <c s="102"/>
      <c s="102"/>
      <c s="102"/>
      <c s="102"/>
      <c s="102"/>
      <c s="102"/>
      <c s="102"/>
      <c s="334"/>
      <c s="334"/>
      <c s="252" t="str">
        <f t="shared" si="41"/>
        <v/>
      </c>
      <c s="252" t="str">
        <f>IF($I150="","",'JAN 25'!$BZ150)</f>
        <v/>
      </c>
      <c s="253" t="str">
        <f t="shared" si="42"/>
        <v/>
      </c>
      <c s="252" t="str">
        <f t="shared" si="43"/>
        <v/>
      </c>
      <c s="252" t="str">
        <f>IF($I150="","",'JAN 25'!$CC150)</f>
        <v/>
      </c>
      <c s="253" t="str">
        <f t="shared" si="44"/>
        <v/>
      </c>
      <c s="252" t="str">
        <f t="shared" si="45"/>
        <v/>
      </c>
      <c s="252" t="str">
        <f>IF($I150="","",'JAN 25'!$CF150)</f>
        <v/>
      </c>
      <c s="253" t="str">
        <f t="shared" si="46"/>
        <v/>
      </c>
      <c s="253"/>
      <c s="298"/>
      <c s="298"/>
      <c s="298"/>
      <c s="298"/>
      <c s="254" t="str">
        <f t="shared" si="47"/>
        <v/>
      </c>
      <c s="298"/>
      <c s="298"/>
      <c s="298"/>
      <c s="298"/>
      <c s="298"/>
      <c s="298"/>
      <c s="298"/>
      <c s="298"/>
    </row>
    <row r="151" spans="1:94" ht="15.75" customHeight="1">
      <c r="A151" s="249" t="str">
        <f>IF('STUDENT DATA SHEET '!A152="","",'STUDENT DATA SHEET '!A152)</f>
        <v/>
      </c>
      <c s="229" t="str">
        <f>IFERROR(IF('STUDENT DATA SHEET '!B152="","",'STUDENT DATA SHEET '!B152),"")</f>
        <v/>
      </c>
      <c s="229" t="str">
        <f>IFERROR(IF('STUDENT DATA SHEET '!C152="","",'STUDENT DATA SHEET '!C152),"")</f>
        <v/>
      </c>
      <c s="229" t="str">
        <f>IFERROR(IF('STUDENT DATA SHEET '!D152="","",'STUDENT DATA SHEET '!D152),"")</f>
        <v/>
      </c>
      <c s="250" t="str">
        <f>IFERROR(IF('STUDENT DATA SHEET '!E152="","",'STUDENT DATA SHEET '!E152),"")</f>
        <v/>
      </c>
      <c s="251" t="str">
        <f>IFERROR(IF('STUDENT DATA SHEET '!F152="","",'STUDENT DATA SHEET '!F152),"")</f>
        <v/>
      </c>
      <c s="229" t="str">
        <f>IFERROR(IF('STUDENT DATA SHEET '!G152="","",'STUDENT DATA SHEET '!G152),"")</f>
        <v/>
      </c>
      <c s="229" t="str">
        <f>IFERROR(IF('STUDENT DATA SHEET '!H152="","",'STUDENT DATA SHEET '!H152),"")</f>
        <v/>
      </c>
      <c s="229" t="str">
        <f>IFERROR(UPPER(IF('STUDENT DATA SHEET '!I152="","",'STUDENT DATA SHEET '!I152)),"")</f>
        <v/>
      </c>
      <c s="229" t="str">
        <f>IFERROR(IF('STUDENT DATA SHEET '!J152="","",'STUDENT DATA SHEET '!J152),"")</f>
        <v/>
      </c>
      <c s="229" t="str">
        <f>IFERROR(IF('STUDENT DATA SHEET '!K152="","",'STUDENT DATA SHEET '!K152),"")</f>
        <v/>
      </c>
      <c s="229"/>
      <c s="102"/>
      <c s="102"/>
      <c s="102"/>
      <c s="102"/>
      <c s="102"/>
      <c s="102"/>
      <c s="102"/>
      <c s="102"/>
      <c s="102"/>
      <c s="102"/>
      <c s="102"/>
      <c s="102"/>
      <c s="102"/>
      <c s="102"/>
      <c s="102"/>
      <c s="102"/>
      <c s="102"/>
      <c s="102"/>
      <c s="102"/>
      <c s="102"/>
      <c s="102"/>
      <c s="102"/>
      <c s="102"/>
      <c s="102"/>
      <c s="102"/>
      <c s="102"/>
      <c s="102"/>
      <c s="102"/>
      <c s="102"/>
      <c s="102"/>
      <c s="102"/>
      <c s="102"/>
      <c s="89" t="str">
        <f>IF(B151="","",_xlfn.AGGREGATE(3,5,$B$6:B151))</f>
        <v/>
      </c>
      <c s="209"/>
      <c s="209"/>
      <c s="102"/>
      <c s="102"/>
      <c s="102"/>
      <c s="102"/>
      <c s="102"/>
      <c s="102"/>
      <c s="102"/>
      <c s="102"/>
      <c s="102"/>
      <c s="102"/>
      <c s="102"/>
      <c s="102"/>
      <c s="102"/>
      <c s="102"/>
      <c s="102"/>
      <c s="102"/>
      <c s="102"/>
      <c s="102"/>
      <c s="102"/>
      <c s="102"/>
      <c s="102"/>
      <c s="102"/>
      <c s="334"/>
      <c s="334"/>
      <c s="252" t="str">
        <f t="shared" si="41"/>
        <v/>
      </c>
      <c s="252" t="str">
        <f>IF($I151="","",'JAN 25'!$BZ151)</f>
        <v/>
      </c>
      <c s="253" t="str">
        <f t="shared" si="42"/>
        <v/>
      </c>
      <c s="252" t="str">
        <f t="shared" si="43"/>
        <v/>
      </c>
      <c s="252" t="str">
        <f>IF($I151="","",'JAN 25'!$CC151)</f>
        <v/>
      </c>
      <c s="253" t="str">
        <f t="shared" si="44"/>
        <v/>
      </c>
      <c s="252" t="str">
        <f t="shared" si="45"/>
        <v/>
      </c>
      <c s="252" t="str">
        <f>IF($I151="","",'JAN 25'!$CF151)</f>
        <v/>
      </c>
      <c s="253" t="str">
        <f t="shared" si="46"/>
        <v/>
      </c>
      <c s="253"/>
      <c s="298"/>
      <c s="298"/>
      <c s="298"/>
      <c s="298"/>
      <c s="254" t="str">
        <f t="shared" si="47"/>
        <v/>
      </c>
      <c s="298"/>
      <c s="298"/>
      <c s="298"/>
      <c s="298"/>
      <c s="298"/>
      <c s="298"/>
      <c s="298"/>
      <c s="298"/>
    </row>
    <row r="152" spans="1:94" ht="15.75" customHeight="1">
      <c r="A152" s="249" t="str">
        <f>IF('STUDENT DATA SHEET '!A153="","",'STUDENT DATA SHEET '!A153)</f>
        <v/>
      </c>
      <c s="229" t="str">
        <f>IFERROR(IF('STUDENT DATA SHEET '!B153="","",'STUDENT DATA SHEET '!B153),"")</f>
        <v/>
      </c>
      <c s="229" t="str">
        <f>IFERROR(IF('STUDENT DATA SHEET '!C153="","",'STUDENT DATA SHEET '!C153),"")</f>
        <v/>
      </c>
      <c s="229" t="str">
        <f>IFERROR(IF('STUDENT DATA SHEET '!D153="","",'STUDENT DATA SHEET '!D153),"")</f>
        <v/>
      </c>
      <c s="250" t="str">
        <f>IFERROR(IF('STUDENT DATA SHEET '!E153="","",'STUDENT DATA SHEET '!E153),"")</f>
        <v/>
      </c>
      <c s="251" t="str">
        <f>IFERROR(IF('STUDENT DATA SHEET '!F153="","",'STUDENT DATA SHEET '!F153),"")</f>
        <v/>
      </c>
      <c s="229" t="str">
        <f>IFERROR(IF('STUDENT DATA SHEET '!G153="","",'STUDENT DATA SHEET '!G153),"")</f>
        <v/>
      </c>
      <c s="229" t="str">
        <f>IFERROR(IF('STUDENT DATA SHEET '!H153="","",'STUDENT DATA SHEET '!H153),"")</f>
        <v/>
      </c>
      <c s="229" t="str">
        <f>IFERROR(UPPER(IF('STUDENT DATA SHEET '!I153="","",'STUDENT DATA SHEET '!I153)),"")</f>
        <v/>
      </c>
      <c s="229" t="str">
        <f>IFERROR(IF('STUDENT DATA SHEET '!J153="","",'STUDENT DATA SHEET '!J153),"")</f>
        <v/>
      </c>
      <c s="229" t="str">
        <f>IFERROR(IF('STUDENT DATA SHEET '!K153="","",'STUDENT DATA SHEET '!K153),"")</f>
        <v/>
      </c>
      <c s="229"/>
      <c s="102"/>
      <c s="102"/>
      <c s="102"/>
      <c s="102"/>
      <c s="102"/>
      <c s="102"/>
      <c s="102"/>
      <c s="102"/>
      <c s="102"/>
      <c s="102"/>
      <c s="102"/>
      <c s="102"/>
      <c s="102"/>
      <c s="102"/>
      <c s="102"/>
      <c s="102"/>
      <c s="102"/>
      <c s="102"/>
      <c s="102"/>
      <c s="102"/>
      <c s="102"/>
      <c s="102"/>
      <c s="102"/>
      <c s="102"/>
      <c s="102"/>
      <c s="102"/>
      <c s="102"/>
      <c s="102"/>
      <c s="102"/>
      <c s="102"/>
      <c s="102"/>
      <c s="102"/>
      <c s="89" t="str">
        <f>IF(B152="","",_xlfn.AGGREGATE(3,5,$B$6:B152))</f>
        <v/>
      </c>
      <c s="209"/>
      <c s="209"/>
      <c s="102"/>
      <c s="102"/>
      <c s="102"/>
      <c s="102"/>
      <c s="102"/>
      <c s="102"/>
      <c s="102"/>
      <c s="102"/>
      <c s="102"/>
      <c s="102"/>
      <c s="102"/>
      <c s="102"/>
      <c s="102"/>
      <c s="102"/>
      <c s="102"/>
      <c s="102"/>
      <c s="102"/>
      <c s="102"/>
      <c s="102"/>
      <c s="102"/>
      <c s="102"/>
      <c s="102"/>
      <c s="334"/>
      <c s="334"/>
      <c s="252" t="str">
        <f t="shared" si="41"/>
        <v/>
      </c>
      <c s="252" t="str">
        <f>IF($I152="","",'JAN 25'!$BZ152)</f>
        <v/>
      </c>
      <c s="253" t="str">
        <f t="shared" si="42"/>
        <v/>
      </c>
      <c s="252" t="str">
        <f t="shared" si="43"/>
        <v/>
      </c>
      <c s="252" t="str">
        <f>IF($I152="","",'JAN 25'!$CC152)</f>
        <v/>
      </c>
      <c s="253" t="str">
        <f t="shared" si="44"/>
        <v/>
      </c>
      <c s="252" t="str">
        <f t="shared" si="45"/>
        <v/>
      </c>
      <c s="252" t="str">
        <f>IF($I152="","",'JAN 25'!$CF152)</f>
        <v/>
      </c>
      <c s="253" t="str">
        <f t="shared" si="46"/>
        <v/>
      </c>
      <c s="253"/>
      <c s="298"/>
      <c s="298"/>
      <c s="298"/>
      <c s="298"/>
      <c s="254" t="str">
        <f t="shared" si="47"/>
        <v/>
      </c>
      <c s="298"/>
      <c s="298"/>
      <c s="298"/>
      <c s="298"/>
      <c s="298"/>
      <c s="298"/>
      <c s="298"/>
      <c s="298"/>
    </row>
    <row r="153" spans="1:94" ht="15.75" customHeight="1">
      <c r="A153" s="249" t="str">
        <f>IF('STUDENT DATA SHEET '!A154="","",'STUDENT DATA SHEET '!A154)</f>
        <v/>
      </c>
      <c s="229" t="str">
        <f>IFERROR(IF('STUDENT DATA SHEET '!B154="","",'STUDENT DATA SHEET '!B154),"")</f>
        <v/>
      </c>
      <c s="229" t="str">
        <f>IFERROR(IF('STUDENT DATA SHEET '!C154="","",'STUDENT DATA SHEET '!C154),"")</f>
        <v/>
      </c>
      <c s="229" t="str">
        <f>IFERROR(IF('STUDENT DATA SHEET '!D154="","",'STUDENT DATA SHEET '!D154),"")</f>
        <v/>
      </c>
      <c s="250" t="str">
        <f>IFERROR(IF('STUDENT DATA SHEET '!E154="","",'STUDENT DATA SHEET '!E154),"")</f>
        <v/>
      </c>
      <c s="251" t="str">
        <f>IFERROR(IF('STUDENT DATA SHEET '!F154="","",'STUDENT DATA SHEET '!F154),"")</f>
        <v/>
      </c>
      <c s="229" t="str">
        <f>IFERROR(IF('STUDENT DATA SHEET '!G154="","",'STUDENT DATA SHEET '!G154),"")</f>
        <v/>
      </c>
      <c s="229" t="str">
        <f>IFERROR(IF('STUDENT DATA SHEET '!H154="","",'STUDENT DATA SHEET '!H154),"")</f>
        <v/>
      </c>
      <c s="229" t="str">
        <f>IFERROR(UPPER(IF('STUDENT DATA SHEET '!I154="","",'STUDENT DATA SHEET '!I154)),"")</f>
        <v/>
      </c>
      <c s="229" t="str">
        <f>IFERROR(IF('STUDENT DATA SHEET '!J154="","",'STUDENT DATA SHEET '!J154),"")</f>
        <v/>
      </c>
      <c s="229" t="str">
        <f>IFERROR(IF('STUDENT DATA SHEET '!K154="","",'STUDENT DATA SHEET '!K154),"")</f>
        <v/>
      </c>
      <c s="229"/>
      <c s="102"/>
      <c s="102"/>
      <c s="102"/>
      <c s="102"/>
      <c s="102"/>
      <c s="102"/>
      <c s="102"/>
      <c s="102"/>
      <c s="102"/>
      <c s="102"/>
      <c s="102"/>
      <c s="102"/>
      <c s="102"/>
      <c s="102"/>
      <c s="102"/>
      <c s="102"/>
      <c s="102"/>
      <c s="102"/>
      <c s="102"/>
      <c s="102"/>
      <c s="102"/>
      <c s="102"/>
      <c s="102"/>
      <c s="102"/>
      <c s="102"/>
      <c s="102"/>
      <c s="102"/>
      <c s="102"/>
      <c s="102"/>
      <c s="102"/>
      <c s="102"/>
      <c s="102"/>
      <c s="89" t="str">
        <f>IF(B153="","",_xlfn.AGGREGATE(3,5,$B$6:B153))</f>
        <v/>
      </c>
      <c s="209"/>
      <c s="209"/>
      <c s="102"/>
      <c s="102"/>
      <c s="102"/>
      <c s="102"/>
      <c s="102"/>
      <c s="102"/>
      <c s="102"/>
      <c s="102"/>
      <c s="102"/>
      <c s="102"/>
      <c s="102"/>
      <c s="102"/>
      <c s="102"/>
      <c s="102"/>
      <c s="102"/>
      <c s="102"/>
      <c s="102"/>
      <c s="102"/>
      <c s="102"/>
      <c s="102"/>
      <c s="102"/>
      <c s="102"/>
      <c s="334"/>
      <c s="334"/>
      <c s="252" t="str">
        <f t="shared" si="41"/>
        <v/>
      </c>
      <c s="252" t="str">
        <f>IF($I153="","",'JAN 25'!$BZ153)</f>
        <v/>
      </c>
      <c s="253" t="str">
        <f t="shared" si="42"/>
        <v/>
      </c>
      <c s="252" t="str">
        <f t="shared" si="43"/>
        <v/>
      </c>
      <c s="252" t="str">
        <f>IF($I153="","",'JAN 25'!$CC153)</f>
        <v/>
      </c>
      <c s="253" t="str">
        <f t="shared" si="44"/>
        <v/>
      </c>
      <c s="252" t="str">
        <f t="shared" si="45"/>
        <v/>
      </c>
      <c s="252" t="str">
        <f>IF($I153="","",'JAN 25'!$CF153)</f>
        <v/>
      </c>
      <c s="253" t="str">
        <f t="shared" si="46"/>
        <v/>
      </c>
      <c s="253"/>
      <c s="298"/>
      <c s="298"/>
      <c s="298"/>
      <c s="298"/>
      <c s="254" t="str">
        <f t="shared" si="47"/>
        <v/>
      </c>
      <c s="298"/>
      <c s="298"/>
      <c s="298"/>
      <c s="298"/>
      <c s="298"/>
      <c s="298"/>
      <c s="298"/>
      <c s="298"/>
    </row>
    <row r="154" spans="1:94" ht="15.75" customHeight="1">
      <c r="A154" s="249" t="str">
        <f>IF('STUDENT DATA SHEET '!A155="","",'STUDENT DATA SHEET '!A155)</f>
        <v/>
      </c>
      <c s="229" t="str">
        <f>IFERROR(IF('STUDENT DATA SHEET '!B155="","",'STUDENT DATA SHEET '!B155),"")</f>
        <v/>
      </c>
      <c s="229" t="str">
        <f>IFERROR(IF('STUDENT DATA SHEET '!C155="","",'STUDENT DATA SHEET '!C155),"")</f>
        <v/>
      </c>
      <c s="229" t="str">
        <f>IFERROR(IF('STUDENT DATA SHEET '!D155="","",'STUDENT DATA SHEET '!D155),"")</f>
        <v/>
      </c>
      <c s="250" t="str">
        <f>IFERROR(IF('STUDENT DATA SHEET '!E155="","",'STUDENT DATA SHEET '!E155),"")</f>
        <v/>
      </c>
      <c s="251" t="str">
        <f>IFERROR(IF('STUDENT DATA SHEET '!F155="","",'STUDENT DATA SHEET '!F155),"")</f>
        <v/>
      </c>
      <c s="229" t="str">
        <f>IFERROR(IF('STUDENT DATA SHEET '!G155="","",'STUDENT DATA SHEET '!G155),"")</f>
        <v/>
      </c>
      <c s="229" t="str">
        <f>IFERROR(IF('STUDENT DATA SHEET '!H155="","",'STUDENT DATA SHEET '!H155),"")</f>
        <v/>
      </c>
      <c s="229" t="str">
        <f>IFERROR(UPPER(IF('STUDENT DATA SHEET '!I155="","",'STUDENT DATA SHEET '!I155)),"")</f>
        <v/>
      </c>
      <c s="229" t="str">
        <f>IFERROR(IF('STUDENT DATA SHEET '!J155="","",'STUDENT DATA SHEET '!J155),"")</f>
        <v/>
      </c>
      <c s="229" t="str">
        <f>IFERROR(IF('STUDENT DATA SHEET '!K155="","",'STUDENT DATA SHEET '!K155),"")</f>
        <v/>
      </c>
      <c s="229"/>
      <c s="102"/>
      <c s="102"/>
      <c s="102"/>
      <c s="102"/>
      <c s="102"/>
      <c s="102"/>
      <c s="102"/>
      <c s="102"/>
      <c s="102"/>
      <c s="102"/>
      <c s="102"/>
      <c s="102"/>
      <c s="102"/>
      <c s="102"/>
      <c s="102"/>
      <c s="102"/>
      <c s="102"/>
      <c s="102"/>
      <c s="102"/>
      <c s="102"/>
      <c s="102"/>
      <c s="102"/>
      <c s="102"/>
      <c s="102"/>
      <c s="102"/>
      <c s="102"/>
      <c s="102"/>
      <c s="102"/>
      <c s="102"/>
      <c s="102"/>
      <c s="102"/>
      <c s="102"/>
      <c s="89" t="str">
        <f>IF(B154="","",_xlfn.AGGREGATE(3,5,$B$6:B154))</f>
        <v/>
      </c>
      <c s="209"/>
      <c s="209"/>
      <c s="102"/>
      <c s="102"/>
      <c s="102"/>
      <c s="102"/>
      <c s="102"/>
      <c s="102"/>
      <c s="102"/>
      <c s="102"/>
      <c s="102"/>
      <c s="102"/>
      <c s="102"/>
      <c s="102"/>
      <c s="102"/>
      <c s="102"/>
      <c s="102"/>
      <c s="102"/>
      <c s="102"/>
      <c s="102"/>
      <c s="102"/>
      <c s="102"/>
      <c s="102"/>
      <c s="102"/>
      <c s="334"/>
      <c s="334"/>
      <c s="252" t="str">
        <f t="shared" si="41"/>
        <v/>
      </c>
      <c s="252" t="str">
        <f>IF($I154="","",'JAN 25'!$BZ154)</f>
        <v/>
      </c>
      <c s="253" t="str">
        <f t="shared" si="42"/>
        <v/>
      </c>
      <c s="252" t="str">
        <f t="shared" si="43"/>
        <v/>
      </c>
      <c s="252" t="str">
        <f>IF($I154="","",'JAN 25'!$CC154)</f>
        <v/>
      </c>
      <c s="253" t="str">
        <f t="shared" si="44"/>
        <v/>
      </c>
      <c s="252" t="str">
        <f t="shared" si="45"/>
        <v/>
      </c>
      <c s="252" t="str">
        <f>IF($I154="","",'JAN 25'!$CF154)</f>
        <v/>
      </c>
      <c s="253" t="str">
        <f t="shared" si="46"/>
        <v/>
      </c>
      <c s="253"/>
      <c s="298"/>
      <c s="298"/>
      <c s="298"/>
      <c s="298"/>
      <c s="254" t="str">
        <f t="shared" si="47"/>
        <v/>
      </c>
      <c s="298"/>
      <c s="298"/>
      <c s="298"/>
      <c s="298"/>
      <c s="298"/>
      <c s="298"/>
      <c s="298"/>
      <c s="298"/>
    </row>
    <row r="155" spans="1:94" ht="15.75" customHeight="1">
      <c r="A155" s="249" t="str">
        <f>IF('STUDENT DATA SHEET '!A156="","",'STUDENT DATA SHEET '!A156)</f>
        <v/>
      </c>
      <c s="229" t="str">
        <f>IFERROR(IF('STUDENT DATA SHEET '!B156="","",'STUDENT DATA SHEET '!B156),"")</f>
        <v/>
      </c>
      <c s="229" t="str">
        <f>IFERROR(IF('STUDENT DATA SHEET '!C156="","",'STUDENT DATA SHEET '!C156),"")</f>
        <v/>
      </c>
      <c s="229" t="str">
        <f>IFERROR(IF('STUDENT DATA SHEET '!D156="","",'STUDENT DATA SHEET '!D156),"")</f>
        <v/>
      </c>
      <c s="250" t="str">
        <f>IFERROR(IF('STUDENT DATA SHEET '!E156="","",'STUDENT DATA SHEET '!E156),"")</f>
        <v/>
      </c>
      <c s="251" t="str">
        <f>IFERROR(IF('STUDENT DATA SHEET '!F156="","",'STUDENT DATA SHEET '!F156),"")</f>
        <v/>
      </c>
      <c s="229" t="str">
        <f>IFERROR(IF('STUDENT DATA SHEET '!G156="","",'STUDENT DATA SHEET '!G156),"")</f>
        <v/>
      </c>
      <c s="229" t="str">
        <f>IFERROR(IF('STUDENT DATA SHEET '!H156="","",'STUDENT DATA SHEET '!H156),"")</f>
        <v/>
      </c>
      <c s="229" t="str">
        <f>IFERROR(UPPER(IF('STUDENT DATA SHEET '!I156="","",'STUDENT DATA SHEET '!I156)),"")</f>
        <v/>
      </c>
      <c s="229" t="str">
        <f>IFERROR(IF('STUDENT DATA SHEET '!J156="","",'STUDENT DATA SHEET '!J156),"")</f>
        <v/>
      </c>
      <c s="229" t="str">
        <f>IFERROR(IF('STUDENT DATA SHEET '!K156="","",'STUDENT DATA SHEET '!K156),"")</f>
        <v/>
      </c>
      <c s="229"/>
      <c s="102"/>
      <c s="102"/>
      <c s="102"/>
      <c s="102"/>
      <c s="102"/>
      <c s="102"/>
      <c s="102"/>
      <c s="102"/>
      <c s="102"/>
      <c s="102"/>
      <c s="102"/>
      <c s="102"/>
      <c s="102"/>
      <c s="102"/>
      <c s="102"/>
      <c s="102"/>
      <c s="102"/>
      <c s="102"/>
      <c s="102"/>
      <c s="102"/>
      <c s="102"/>
      <c s="102"/>
      <c s="102"/>
      <c s="102"/>
      <c s="102"/>
      <c s="102"/>
      <c s="102"/>
      <c s="102"/>
      <c s="102"/>
      <c s="102"/>
      <c s="102"/>
      <c s="102"/>
      <c s="89" t="str">
        <f>IF(B155="","",_xlfn.AGGREGATE(3,5,$B$6:B155))</f>
        <v/>
      </c>
      <c s="209"/>
      <c s="209"/>
      <c s="102"/>
      <c s="102"/>
      <c s="102"/>
      <c s="102"/>
      <c s="102"/>
      <c s="102"/>
      <c s="102"/>
      <c s="102"/>
      <c s="102"/>
      <c s="102"/>
      <c s="102"/>
      <c s="102"/>
      <c s="102"/>
      <c s="102"/>
      <c s="102"/>
      <c s="102"/>
      <c s="102"/>
      <c s="102"/>
      <c s="102"/>
      <c s="102"/>
      <c s="102"/>
      <c s="102"/>
      <c s="334"/>
      <c s="334"/>
      <c s="252" t="str">
        <f t="shared" si="41"/>
        <v/>
      </c>
      <c s="252" t="str">
        <f>IF($I155="","",'JAN 25'!$BZ155)</f>
        <v/>
      </c>
      <c s="253" t="str">
        <f t="shared" si="42"/>
        <v/>
      </c>
      <c s="252" t="str">
        <f t="shared" si="43"/>
        <v/>
      </c>
      <c s="252" t="str">
        <f>IF($I155="","",'JAN 25'!$CC155)</f>
        <v/>
      </c>
      <c s="253" t="str">
        <f t="shared" si="44"/>
        <v/>
      </c>
      <c s="252" t="str">
        <f t="shared" si="45"/>
        <v/>
      </c>
      <c s="252" t="str">
        <f>IF($I155="","",'JAN 25'!$CF155)</f>
        <v/>
      </c>
      <c s="253" t="str">
        <f t="shared" si="46"/>
        <v/>
      </c>
      <c s="253"/>
      <c s="298"/>
      <c s="298"/>
      <c s="298"/>
      <c s="298"/>
      <c s="254" t="str">
        <f t="shared" si="47"/>
        <v/>
      </c>
      <c s="298"/>
      <c s="298"/>
      <c s="298"/>
      <c s="298"/>
      <c s="298"/>
      <c s="298"/>
      <c s="298"/>
      <c s="298"/>
    </row>
    <row r="156" spans="1:94" ht="15.75" customHeight="1">
      <c r="A156" s="249" t="str">
        <f>IF('STUDENT DATA SHEET '!A157="","",'STUDENT DATA SHEET '!A157)</f>
        <v/>
      </c>
      <c s="229" t="str">
        <f>IFERROR(IF('STUDENT DATA SHEET '!B157="","",'STUDENT DATA SHEET '!B157),"")</f>
        <v/>
      </c>
      <c s="229" t="str">
        <f>IFERROR(IF('STUDENT DATA SHEET '!C157="","",'STUDENT DATA SHEET '!C157),"")</f>
        <v/>
      </c>
      <c s="229" t="str">
        <f>IFERROR(IF('STUDENT DATA SHEET '!D157="","",'STUDENT DATA SHEET '!D157),"")</f>
        <v/>
      </c>
      <c s="250" t="str">
        <f>IFERROR(IF('STUDENT DATA SHEET '!E157="","",'STUDENT DATA SHEET '!E157),"")</f>
        <v/>
      </c>
      <c s="251" t="str">
        <f>IFERROR(IF('STUDENT DATA SHEET '!F157="","",'STUDENT DATA SHEET '!F157),"")</f>
        <v/>
      </c>
      <c s="229" t="str">
        <f>IFERROR(IF('STUDENT DATA SHEET '!G157="","",'STUDENT DATA SHEET '!G157),"")</f>
        <v/>
      </c>
      <c s="229" t="str">
        <f>IFERROR(IF('STUDENT DATA SHEET '!H157="","",'STUDENT DATA SHEET '!H157),"")</f>
        <v/>
      </c>
      <c s="229" t="str">
        <f>IFERROR(UPPER(IF('STUDENT DATA SHEET '!I157="","",'STUDENT DATA SHEET '!I157)),"")</f>
        <v/>
      </c>
      <c s="229" t="str">
        <f>IFERROR(IF('STUDENT DATA SHEET '!J157="","",'STUDENT DATA SHEET '!J157),"")</f>
        <v/>
      </c>
      <c s="229" t="str">
        <f>IFERROR(IF('STUDENT DATA SHEET '!K157="","",'STUDENT DATA SHEET '!K157),"")</f>
        <v/>
      </c>
      <c s="229"/>
      <c s="102"/>
      <c s="102"/>
      <c s="102"/>
      <c s="102"/>
      <c s="102"/>
      <c s="102"/>
      <c s="102"/>
      <c s="102"/>
      <c s="102"/>
      <c s="102"/>
      <c s="102"/>
      <c s="102"/>
      <c s="102"/>
      <c s="102"/>
      <c s="102"/>
      <c s="102"/>
      <c s="102"/>
      <c s="102"/>
      <c s="102"/>
      <c s="102"/>
      <c s="102"/>
      <c s="102"/>
      <c s="102"/>
      <c s="102"/>
      <c s="102"/>
      <c s="102"/>
      <c s="102"/>
      <c s="102"/>
      <c s="102"/>
      <c s="102"/>
      <c s="102"/>
      <c s="102"/>
      <c s="89" t="str">
        <f>IF(B156="","",_xlfn.AGGREGATE(3,5,$B$6:B156))</f>
        <v/>
      </c>
      <c s="209"/>
      <c s="209"/>
      <c s="102"/>
      <c s="102"/>
      <c s="102"/>
      <c s="102"/>
      <c s="102"/>
      <c s="102"/>
      <c s="102"/>
      <c s="102"/>
      <c s="102"/>
      <c s="102"/>
      <c s="102"/>
      <c s="102"/>
      <c s="102"/>
      <c s="102"/>
      <c s="102"/>
      <c s="102"/>
      <c s="102"/>
      <c s="102"/>
      <c s="102"/>
      <c s="102"/>
      <c s="102"/>
      <c s="102"/>
      <c s="334"/>
      <c s="334"/>
      <c s="252" t="str">
        <f t="shared" si="41"/>
        <v/>
      </c>
      <c s="252" t="str">
        <f>IF($I156="","",'JAN 25'!$BZ156)</f>
        <v/>
      </c>
      <c s="253" t="str">
        <f t="shared" si="42"/>
        <v/>
      </c>
      <c s="252" t="str">
        <f t="shared" si="43"/>
        <v/>
      </c>
      <c s="252" t="str">
        <f>IF($I156="","",'JAN 25'!$CC156)</f>
        <v/>
      </c>
      <c s="253" t="str">
        <f t="shared" si="44"/>
        <v/>
      </c>
      <c s="252" t="str">
        <f t="shared" si="45"/>
        <v/>
      </c>
      <c s="252" t="str">
        <f>IF($I156="","",'JAN 25'!$CF156)</f>
        <v/>
      </c>
      <c s="253" t="str">
        <f t="shared" si="46"/>
        <v/>
      </c>
      <c s="253"/>
      <c s="298"/>
      <c s="298"/>
      <c s="298"/>
      <c s="298"/>
      <c s="254" t="str">
        <f t="shared" si="47"/>
        <v/>
      </c>
      <c s="298"/>
      <c s="298"/>
      <c s="298"/>
      <c s="298"/>
      <c s="298"/>
      <c s="298"/>
      <c s="298"/>
      <c s="298"/>
    </row>
    <row r="157" spans="1:94" ht="15.75" customHeight="1">
      <c r="A157" s="249" t="str">
        <f>IF('STUDENT DATA SHEET '!A158="","",'STUDENT DATA SHEET '!A158)</f>
        <v/>
      </c>
      <c s="229" t="str">
        <f>IFERROR(IF('STUDENT DATA SHEET '!B158="","",'STUDENT DATA SHEET '!B158),"")</f>
        <v/>
      </c>
      <c s="229" t="str">
        <f>IFERROR(IF('STUDENT DATA SHEET '!C158="","",'STUDENT DATA SHEET '!C158),"")</f>
        <v/>
      </c>
      <c s="229" t="str">
        <f>IFERROR(IF('STUDENT DATA SHEET '!D158="","",'STUDENT DATA SHEET '!D158),"")</f>
        <v/>
      </c>
      <c s="250" t="str">
        <f>IFERROR(IF('STUDENT DATA SHEET '!E158="","",'STUDENT DATA SHEET '!E158),"")</f>
        <v/>
      </c>
      <c s="251" t="str">
        <f>IFERROR(IF('STUDENT DATA SHEET '!F158="","",'STUDENT DATA SHEET '!F158),"")</f>
        <v/>
      </c>
      <c s="229" t="str">
        <f>IFERROR(IF('STUDENT DATA SHEET '!G158="","",'STUDENT DATA SHEET '!G158),"")</f>
        <v/>
      </c>
      <c s="229" t="str">
        <f>IFERROR(IF('STUDENT DATA SHEET '!H158="","",'STUDENT DATA SHEET '!H158),"")</f>
        <v/>
      </c>
      <c s="229" t="str">
        <f>IFERROR(UPPER(IF('STUDENT DATA SHEET '!I158="","",'STUDENT DATA SHEET '!I158)),"")</f>
        <v/>
      </c>
      <c s="229" t="str">
        <f>IFERROR(IF('STUDENT DATA SHEET '!J158="","",'STUDENT DATA SHEET '!J158),"")</f>
        <v/>
      </c>
      <c s="229" t="str">
        <f>IFERROR(IF('STUDENT DATA SHEET '!K158="","",'STUDENT DATA SHEET '!K158),"")</f>
        <v/>
      </c>
      <c s="229"/>
      <c s="102"/>
      <c s="102"/>
      <c s="102"/>
      <c s="102"/>
      <c s="102"/>
      <c s="102"/>
      <c s="102"/>
      <c s="102"/>
      <c s="102"/>
      <c s="102"/>
      <c s="102"/>
      <c s="102"/>
      <c s="102"/>
      <c s="102"/>
      <c s="102"/>
      <c s="102"/>
      <c s="102"/>
      <c s="102"/>
      <c s="102"/>
      <c s="102"/>
      <c s="102"/>
      <c s="102"/>
      <c s="102"/>
      <c s="102"/>
      <c s="102"/>
      <c s="102"/>
      <c s="102"/>
      <c s="102"/>
      <c s="102"/>
      <c s="102"/>
      <c s="102"/>
      <c s="102"/>
      <c s="89" t="str">
        <f>IF(B157="","",_xlfn.AGGREGATE(3,5,$B$6:B157))</f>
        <v/>
      </c>
      <c s="209"/>
      <c s="209"/>
      <c s="102"/>
      <c s="102"/>
      <c s="102"/>
      <c s="102"/>
      <c s="102"/>
      <c s="102"/>
      <c s="102"/>
      <c s="102"/>
      <c s="102"/>
      <c s="102"/>
      <c s="102"/>
      <c s="102"/>
      <c s="102"/>
      <c s="102"/>
      <c s="102"/>
      <c s="102"/>
      <c s="102"/>
      <c s="102"/>
      <c s="102"/>
      <c s="102"/>
      <c s="102"/>
      <c s="102"/>
      <c s="334"/>
      <c s="334"/>
      <c s="252" t="str">
        <f t="shared" si="41"/>
        <v/>
      </c>
      <c s="252" t="str">
        <f>IF($I157="","",'JAN 25'!$BZ157)</f>
        <v/>
      </c>
      <c s="253" t="str">
        <f t="shared" si="42"/>
        <v/>
      </c>
      <c s="252" t="str">
        <f t="shared" si="43"/>
        <v/>
      </c>
      <c s="252" t="str">
        <f>IF($I157="","",'JAN 25'!$CC157)</f>
        <v/>
      </c>
      <c s="253" t="str">
        <f t="shared" si="44"/>
        <v/>
      </c>
      <c s="252" t="str">
        <f t="shared" si="45"/>
        <v/>
      </c>
      <c s="252" t="str">
        <f>IF($I157="","",'JAN 25'!$CF157)</f>
        <v/>
      </c>
      <c s="253" t="str">
        <f t="shared" si="46"/>
        <v/>
      </c>
      <c s="253"/>
      <c s="298"/>
      <c s="298"/>
      <c s="298"/>
      <c s="298"/>
      <c s="254" t="str">
        <f t="shared" si="47"/>
        <v/>
      </c>
      <c s="298"/>
      <c s="298"/>
      <c s="298"/>
      <c s="298"/>
      <c s="298"/>
      <c s="298"/>
      <c s="298"/>
      <c s="298"/>
    </row>
    <row r="158" spans="1:94" ht="15.75" customHeight="1">
      <c r="A158" s="249" t="str">
        <f>IF('STUDENT DATA SHEET '!A159="","",'STUDENT DATA SHEET '!A159)</f>
        <v/>
      </c>
      <c s="229" t="str">
        <f>IFERROR(IF('STUDENT DATA SHEET '!B159="","",'STUDENT DATA SHEET '!B159),"")</f>
        <v/>
      </c>
      <c s="229" t="str">
        <f>IFERROR(IF('STUDENT DATA SHEET '!C159="","",'STUDENT DATA SHEET '!C159),"")</f>
        <v/>
      </c>
      <c s="229" t="str">
        <f>IFERROR(IF('STUDENT DATA SHEET '!D159="","",'STUDENT DATA SHEET '!D159),"")</f>
        <v/>
      </c>
      <c s="250" t="str">
        <f>IFERROR(IF('STUDENT DATA SHEET '!E159="","",'STUDENT DATA SHEET '!E159),"")</f>
        <v/>
      </c>
      <c s="251" t="str">
        <f>IFERROR(IF('STUDENT DATA SHEET '!F159="","",'STUDENT DATA SHEET '!F159),"")</f>
        <v/>
      </c>
      <c s="229" t="str">
        <f>IFERROR(IF('STUDENT DATA SHEET '!G159="","",'STUDENT DATA SHEET '!G159),"")</f>
        <v/>
      </c>
      <c s="229" t="str">
        <f>IFERROR(IF('STUDENT DATA SHEET '!H159="","",'STUDENT DATA SHEET '!H159),"")</f>
        <v/>
      </c>
      <c s="229" t="str">
        <f>IFERROR(UPPER(IF('STUDENT DATA SHEET '!I159="","",'STUDENT DATA SHEET '!I159)),"")</f>
        <v/>
      </c>
      <c s="229" t="str">
        <f>IFERROR(IF('STUDENT DATA SHEET '!J159="","",'STUDENT DATA SHEET '!J159),"")</f>
        <v/>
      </c>
      <c s="229" t="str">
        <f>IFERROR(IF('STUDENT DATA SHEET '!K159="","",'STUDENT DATA SHEET '!K159),"")</f>
        <v/>
      </c>
      <c s="229"/>
      <c s="102"/>
      <c s="102"/>
      <c s="102"/>
      <c s="102"/>
      <c s="102"/>
      <c s="102"/>
      <c s="102"/>
      <c s="102"/>
      <c s="102"/>
      <c s="102"/>
      <c s="102"/>
      <c s="102"/>
      <c s="102"/>
      <c s="102"/>
      <c s="102"/>
      <c s="102"/>
      <c s="102"/>
      <c s="102"/>
      <c s="102"/>
      <c s="102"/>
      <c s="102"/>
      <c s="102"/>
      <c s="102"/>
      <c s="102"/>
      <c s="102"/>
      <c s="102"/>
      <c s="102"/>
      <c s="102"/>
      <c s="102"/>
      <c s="102"/>
      <c s="102"/>
      <c s="102"/>
      <c s="89" t="str">
        <f>IF(B158="","",_xlfn.AGGREGATE(3,5,$B$6:B158))</f>
        <v/>
      </c>
      <c s="209"/>
      <c s="209"/>
      <c s="102"/>
      <c s="102"/>
      <c s="102"/>
      <c s="102"/>
      <c s="102"/>
      <c s="102"/>
      <c s="102"/>
      <c s="102"/>
      <c s="102"/>
      <c s="102"/>
      <c s="102"/>
      <c s="102"/>
      <c s="102"/>
      <c s="102"/>
      <c s="102"/>
      <c s="102"/>
      <c s="102"/>
      <c s="102"/>
      <c s="102"/>
      <c s="102"/>
      <c s="102"/>
      <c s="102"/>
      <c s="334"/>
      <c s="334"/>
      <c s="252" t="str">
        <f t="shared" si="41"/>
        <v/>
      </c>
      <c s="252" t="str">
        <f>IF($I158="","",'JAN 25'!$BZ158)</f>
        <v/>
      </c>
      <c s="253" t="str">
        <f t="shared" si="42"/>
        <v/>
      </c>
      <c s="252" t="str">
        <f t="shared" si="43"/>
        <v/>
      </c>
      <c s="252" t="str">
        <f>IF($I158="","",'JAN 25'!$CC158)</f>
        <v/>
      </c>
      <c s="253" t="str">
        <f t="shared" si="44"/>
        <v/>
      </c>
      <c s="252" t="str">
        <f t="shared" si="45"/>
        <v/>
      </c>
      <c s="252" t="str">
        <f>IF($I158="","",'JAN 25'!$CF158)</f>
        <v/>
      </c>
      <c s="253" t="str">
        <f t="shared" si="46"/>
        <v/>
      </c>
      <c s="253"/>
      <c s="298"/>
      <c s="298"/>
      <c s="298"/>
      <c s="298"/>
      <c s="254" t="str">
        <f t="shared" si="47"/>
        <v/>
      </c>
      <c s="298"/>
      <c s="298"/>
      <c s="298"/>
      <c s="298"/>
      <c s="298"/>
      <c s="298"/>
      <c s="298"/>
      <c s="298"/>
    </row>
    <row r="159" spans="1:94" ht="15.75" customHeight="1">
      <c r="A159" s="249" t="str">
        <f>IF('STUDENT DATA SHEET '!A160="","",'STUDENT DATA SHEET '!A160)</f>
        <v/>
      </c>
      <c s="229" t="str">
        <f>IFERROR(IF('STUDENT DATA SHEET '!B160="","",'STUDENT DATA SHEET '!B160),"")</f>
        <v/>
      </c>
      <c s="229" t="str">
        <f>IFERROR(IF('STUDENT DATA SHEET '!C160="","",'STUDENT DATA SHEET '!C160),"")</f>
        <v/>
      </c>
      <c s="229" t="str">
        <f>IFERROR(IF('STUDENT DATA SHEET '!D160="","",'STUDENT DATA SHEET '!D160),"")</f>
        <v/>
      </c>
      <c s="250" t="str">
        <f>IFERROR(IF('STUDENT DATA SHEET '!E160="","",'STUDENT DATA SHEET '!E160),"")</f>
        <v/>
      </c>
      <c s="251" t="str">
        <f>IFERROR(IF('STUDENT DATA SHEET '!F160="","",'STUDENT DATA SHEET '!F160),"")</f>
        <v/>
      </c>
      <c s="229" t="str">
        <f>IFERROR(IF('STUDENT DATA SHEET '!G160="","",'STUDENT DATA SHEET '!G160),"")</f>
        <v/>
      </c>
      <c s="229" t="str">
        <f>IFERROR(IF('STUDENT DATA SHEET '!H160="","",'STUDENT DATA SHEET '!H160),"")</f>
        <v/>
      </c>
      <c s="229" t="str">
        <f>IFERROR(UPPER(IF('STUDENT DATA SHEET '!I160="","",'STUDENT DATA SHEET '!I160)),"")</f>
        <v/>
      </c>
      <c s="229" t="str">
        <f>IFERROR(IF('STUDENT DATA SHEET '!J160="","",'STUDENT DATA SHEET '!J160),"")</f>
        <v/>
      </c>
      <c s="229" t="str">
        <f>IFERROR(IF('STUDENT DATA SHEET '!K160="","",'STUDENT DATA SHEET '!K160),"")</f>
        <v/>
      </c>
      <c s="229"/>
      <c s="102"/>
      <c s="102"/>
      <c s="102"/>
      <c s="102"/>
      <c s="102"/>
      <c s="102"/>
      <c s="102"/>
      <c s="102"/>
      <c s="102"/>
      <c s="102"/>
      <c s="102"/>
      <c s="102"/>
      <c s="102"/>
      <c s="102"/>
      <c s="102"/>
      <c s="102"/>
      <c s="102"/>
      <c s="102"/>
      <c s="102"/>
      <c s="102"/>
      <c s="102"/>
      <c s="102"/>
      <c s="102"/>
      <c s="102"/>
      <c s="102"/>
      <c s="102"/>
      <c s="102"/>
      <c s="102"/>
      <c s="102"/>
      <c s="102"/>
      <c s="102"/>
      <c s="102"/>
      <c s="89" t="str">
        <f>IF(B159="","",_xlfn.AGGREGATE(3,5,$B$6:B159))</f>
        <v/>
      </c>
      <c s="209"/>
      <c s="209"/>
      <c s="102"/>
      <c s="102"/>
      <c s="102"/>
      <c s="102"/>
      <c s="102"/>
      <c s="102"/>
      <c s="102"/>
      <c s="102"/>
      <c s="102"/>
      <c s="102"/>
      <c s="102"/>
      <c s="102"/>
      <c s="102"/>
      <c s="102"/>
      <c s="102"/>
      <c s="102"/>
      <c s="102"/>
      <c s="102"/>
      <c s="102"/>
      <c s="102"/>
      <c s="102"/>
      <c s="102"/>
      <c s="334"/>
      <c s="334"/>
      <c s="252" t="str">
        <f t="shared" si="41"/>
        <v/>
      </c>
      <c s="252" t="str">
        <f>IF($I159="","",'JAN 25'!$BZ159)</f>
        <v/>
      </c>
      <c s="253" t="str">
        <f t="shared" si="42"/>
        <v/>
      </c>
      <c s="252" t="str">
        <f t="shared" si="43"/>
        <v/>
      </c>
      <c s="252" t="str">
        <f>IF($I159="","",'JAN 25'!$CC159)</f>
        <v/>
      </c>
      <c s="253" t="str">
        <f t="shared" si="44"/>
        <v/>
      </c>
      <c s="252" t="str">
        <f t="shared" si="45"/>
        <v/>
      </c>
      <c s="252" t="str">
        <f>IF($I159="","",'JAN 25'!$CF159)</f>
        <v/>
      </c>
      <c s="253" t="str">
        <f t="shared" si="46"/>
        <v/>
      </c>
      <c s="253"/>
      <c s="298"/>
      <c s="298"/>
      <c s="298"/>
      <c s="298"/>
      <c s="254" t="str">
        <f t="shared" si="47"/>
        <v/>
      </c>
      <c s="298"/>
      <c s="298"/>
      <c s="298"/>
      <c s="298"/>
      <c s="298"/>
      <c s="298"/>
      <c s="298"/>
      <c s="298"/>
    </row>
    <row r="160" spans="1:94" ht="15.75" customHeight="1">
      <c r="A160" s="249" t="str">
        <f>IF('STUDENT DATA SHEET '!A161="","",'STUDENT DATA SHEET '!A161)</f>
        <v/>
      </c>
      <c s="229" t="str">
        <f>IFERROR(IF('STUDENT DATA SHEET '!B161="","",'STUDENT DATA SHEET '!B161),"")</f>
        <v/>
      </c>
      <c s="229" t="str">
        <f>IFERROR(IF('STUDENT DATA SHEET '!C161="","",'STUDENT DATA SHEET '!C161),"")</f>
        <v/>
      </c>
      <c s="229" t="str">
        <f>IFERROR(IF('STUDENT DATA SHEET '!D161="","",'STUDENT DATA SHEET '!D161),"")</f>
        <v/>
      </c>
      <c s="250" t="str">
        <f>IFERROR(IF('STUDENT DATA SHEET '!E161="","",'STUDENT DATA SHEET '!E161),"")</f>
        <v/>
      </c>
      <c s="251" t="str">
        <f>IFERROR(IF('STUDENT DATA SHEET '!F161="","",'STUDENT DATA SHEET '!F161),"")</f>
        <v/>
      </c>
      <c s="229" t="str">
        <f>IFERROR(IF('STUDENT DATA SHEET '!G161="","",'STUDENT DATA SHEET '!G161),"")</f>
        <v/>
      </c>
      <c s="229" t="str">
        <f>IFERROR(IF('STUDENT DATA SHEET '!H161="","",'STUDENT DATA SHEET '!H161),"")</f>
        <v/>
      </c>
      <c s="229" t="str">
        <f>IFERROR(UPPER(IF('STUDENT DATA SHEET '!I161="","",'STUDENT DATA SHEET '!I161)),"")</f>
        <v/>
      </c>
      <c s="229" t="str">
        <f>IFERROR(IF('STUDENT DATA SHEET '!J161="","",'STUDENT DATA SHEET '!J161),"")</f>
        <v/>
      </c>
      <c s="229" t="str">
        <f>IFERROR(IF('STUDENT DATA SHEET '!K161="","",'STUDENT DATA SHEET '!K161),"")</f>
        <v/>
      </c>
      <c s="229"/>
      <c s="102"/>
      <c s="102"/>
      <c s="102"/>
      <c s="102"/>
      <c s="102"/>
      <c s="102"/>
      <c s="102"/>
      <c s="102"/>
      <c s="102"/>
      <c s="102"/>
      <c s="102"/>
      <c s="102"/>
      <c s="102"/>
      <c s="102"/>
      <c s="102"/>
      <c s="102"/>
      <c s="102"/>
      <c s="102"/>
      <c s="102"/>
      <c s="102"/>
      <c s="102"/>
      <c s="102"/>
      <c s="102"/>
      <c s="102"/>
      <c s="102"/>
      <c s="102"/>
      <c s="102"/>
      <c s="102"/>
      <c s="102"/>
      <c s="102"/>
      <c s="102"/>
      <c s="102"/>
      <c s="89" t="str">
        <f>IF(B160="","",_xlfn.AGGREGATE(3,5,$B$6:B160))</f>
        <v/>
      </c>
      <c s="209"/>
      <c s="209"/>
      <c s="102"/>
      <c s="102"/>
      <c s="102"/>
      <c s="102"/>
      <c s="102"/>
      <c s="102"/>
      <c s="102"/>
      <c s="102"/>
      <c s="102"/>
      <c s="102"/>
      <c s="102"/>
      <c s="102"/>
      <c s="102"/>
      <c s="102"/>
      <c s="102"/>
      <c s="102"/>
      <c s="102"/>
      <c s="102"/>
      <c s="102"/>
      <c s="102"/>
      <c s="102"/>
      <c s="102"/>
      <c s="334"/>
      <c s="334"/>
      <c s="252" t="str">
        <f t="shared" si="41"/>
        <v/>
      </c>
      <c s="252" t="str">
        <f>IF($I160="","",'JAN 25'!$BZ160)</f>
        <v/>
      </c>
      <c s="253" t="str">
        <f t="shared" si="42"/>
        <v/>
      </c>
      <c s="252" t="str">
        <f t="shared" si="43"/>
        <v/>
      </c>
      <c s="252" t="str">
        <f>IF($I160="","",'JAN 25'!$CC160)</f>
        <v/>
      </c>
      <c s="253" t="str">
        <f t="shared" si="44"/>
        <v/>
      </c>
      <c s="252" t="str">
        <f t="shared" si="45"/>
        <v/>
      </c>
      <c s="252" t="str">
        <f>IF($I160="","",'JAN 25'!$CF160)</f>
        <v/>
      </c>
      <c s="253" t="str">
        <f t="shared" si="46"/>
        <v/>
      </c>
      <c s="253"/>
      <c s="298"/>
      <c s="298"/>
      <c s="298"/>
      <c s="298"/>
      <c s="254" t="str">
        <f t="shared" si="47"/>
        <v/>
      </c>
      <c s="298"/>
      <c s="298"/>
      <c s="298"/>
      <c s="298"/>
      <c s="298"/>
      <c s="298"/>
      <c s="298"/>
      <c s="298"/>
    </row>
    <row r="161" spans="1:94" ht="15.75" customHeight="1">
      <c r="A161" s="249" t="str">
        <f>IF('STUDENT DATA SHEET '!A162="","",'STUDENT DATA SHEET '!A162)</f>
        <v/>
      </c>
      <c s="229" t="str">
        <f>IFERROR(IF('STUDENT DATA SHEET '!B162="","",'STUDENT DATA SHEET '!B162),"")</f>
        <v/>
      </c>
      <c s="229" t="str">
        <f>IFERROR(IF('STUDENT DATA SHEET '!C162="","",'STUDENT DATA SHEET '!C162),"")</f>
        <v/>
      </c>
      <c s="229" t="str">
        <f>IFERROR(IF('STUDENT DATA SHEET '!D162="","",'STUDENT DATA SHEET '!D162),"")</f>
        <v/>
      </c>
      <c s="250" t="str">
        <f>IFERROR(IF('STUDENT DATA SHEET '!E162="","",'STUDENT DATA SHEET '!E162),"")</f>
        <v/>
      </c>
      <c s="251" t="str">
        <f>IFERROR(IF('STUDENT DATA SHEET '!F162="","",'STUDENT DATA SHEET '!F162),"")</f>
        <v/>
      </c>
      <c s="229" t="str">
        <f>IFERROR(IF('STUDENT DATA SHEET '!G162="","",'STUDENT DATA SHEET '!G162),"")</f>
        <v/>
      </c>
      <c s="229" t="str">
        <f>IFERROR(IF('STUDENT DATA SHEET '!H162="","",'STUDENT DATA SHEET '!H162),"")</f>
        <v/>
      </c>
      <c s="229" t="str">
        <f>IFERROR(UPPER(IF('STUDENT DATA SHEET '!I162="","",'STUDENT DATA SHEET '!I162)),"")</f>
        <v/>
      </c>
      <c s="229" t="str">
        <f>IFERROR(IF('STUDENT DATA SHEET '!J162="","",'STUDENT DATA SHEET '!J162),"")</f>
        <v/>
      </c>
      <c s="229" t="str">
        <f>IFERROR(IF('STUDENT DATA SHEET '!K162="","",'STUDENT DATA SHEET '!K162),"")</f>
        <v/>
      </c>
      <c s="229"/>
      <c s="102"/>
      <c s="102"/>
      <c s="102"/>
      <c s="102"/>
      <c s="102"/>
      <c s="102"/>
      <c s="102"/>
      <c s="102"/>
      <c s="102"/>
      <c s="102"/>
      <c s="102"/>
      <c s="102"/>
      <c s="102"/>
      <c s="102"/>
      <c s="102"/>
      <c s="102"/>
      <c s="102"/>
      <c s="102"/>
      <c s="102"/>
      <c s="102"/>
      <c s="102"/>
      <c s="102"/>
      <c s="102"/>
      <c s="102"/>
      <c s="102"/>
      <c s="102"/>
      <c s="102"/>
      <c s="102"/>
      <c s="102"/>
      <c s="102"/>
      <c s="102"/>
      <c s="102"/>
      <c s="89" t="str">
        <f>IF(B161="","",_xlfn.AGGREGATE(3,5,$B$6:B161))</f>
        <v/>
      </c>
      <c s="209"/>
      <c s="209"/>
      <c s="102"/>
      <c s="102"/>
      <c s="102"/>
      <c s="102"/>
      <c s="102"/>
      <c s="102"/>
      <c s="102"/>
      <c s="102"/>
      <c s="102"/>
      <c s="102"/>
      <c s="102"/>
      <c s="102"/>
      <c s="102"/>
      <c s="102"/>
      <c s="102"/>
      <c s="102"/>
      <c s="102"/>
      <c s="102"/>
      <c s="102"/>
      <c s="102"/>
      <c s="102"/>
      <c s="102"/>
      <c s="334"/>
      <c s="334"/>
      <c s="252" t="str">
        <f t="shared" si="41"/>
        <v/>
      </c>
      <c s="252" t="str">
        <f>IF($I161="","",'JAN 25'!$BZ161)</f>
        <v/>
      </c>
      <c s="253" t="str">
        <f t="shared" si="42"/>
        <v/>
      </c>
      <c s="252" t="str">
        <f t="shared" si="43"/>
        <v/>
      </c>
      <c s="252" t="str">
        <f>IF($I161="","",'JAN 25'!$CC161)</f>
        <v/>
      </c>
      <c s="253" t="str">
        <f t="shared" si="44"/>
        <v/>
      </c>
      <c s="252" t="str">
        <f t="shared" si="45"/>
        <v/>
      </c>
      <c s="252" t="str">
        <f>IF($I161="","",'JAN 25'!$CF161)</f>
        <v/>
      </c>
      <c s="253" t="str">
        <f t="shared" si="46"/>
        <v/>
      </c>
      <c s="253"/>
      <c s="298"/>
      <c s="298"/>
      <c s="298"/>
      <c s="298"/>
      <c s="254" t="str">
        <f t="shared" si="47"/>
        <v/>
      </c>
      <c s="298"/>
      <c s="298"/>
      <c s="298"/>
      <c s="298"/>
      <c s="298"/>
      <c s="298"/>
      <c s="298"/>
      <c s="298"/>
    </row>
    <row r="162" spans="1:94" ht="15.75" customHeight="1">
      <c r="A162" s="249" t="str">
        <f>IF('STUDENT DATA SHEET '!A163="","",'STUDENT DATA SHEET '!A163)</f>
        <v/>
      </c>
      <c s="229" t="str">
        <f>IFERROR(IF('STUDENT DATA SHEET '!B163="","",'STUDENT DATA SHEET '!B163),"")</f>
        <v/>
      </c>
      <c s="229" t="str">
        <f>IFERROR(IF('STUDENT DATA SHEET '!C163="","",'STUDENT DATA SHEET '!C163),"")</f>
        <v/>
      </c>
      <c s="229" t="str">
        <f>IFERROR(IF('STUDENT DATA SHEET '!D163="","",'STUDENT DATA SHEET '!D163),"")</f>
        <v/>
      </c>
      <c s="250" t="str">
        <f>IFERROR(IF('STUDENT DATA SHEET '!E163="","",'STUDENT DATA SHEET '!E163),"")</f>
        <v/>
      </c>
      <c s="251" t="str">
        <f>IFERROR(IF('STUDENT DATA SHEET '!F163="","",'STUDENT DATA SHEET '!F163),"")</f>
        <v/>
      </c>
      <c s="229" t="str">
        <f>IFERROR(IF('STUDENT DATA SHEET '!G163="","",'STUDENT DATA SHEET '!G163),"")</f>
        <v/>
      </c>
      <c s="229" t="str">
        <f>IFERROR(IF('STUDENT DATA SHEET '!H163="","",'STUDENT DATA SHEET '!H163),"")</f>
        <v/>
      </c>
      <c s="229" t="str">
        <f>IFERROR(UPPER(IF('STUDENT DATA SHEET '!I163="","",'STUDENT DATA SHEET '!I163)),"")</f>
        <v/>
      </c>
      <c s="229" t="str">
        <f>IFERROR(IF('STUDENT DATA SHEET '!J163="","",'STUDENT DATA SHEET '!J163),"")</f>
        <v/>
      </c>
      <c s="229" t="str">
        <f>IFERROR(IF('STUDENT DATA SHEET '!K163="","",'STUDENT DATA SHEET '!K163),"")</f>
        <v/>
      </c>
      <c s="229"/>
      <c s="102"/>
      <c s="102"/>
      <c s="102"/>
      <c s="102"/>
      <c s="102"/>
      <c s="102"/>
      <c s="102"/>
      <c s="102"/>
      <c s="102"/>
      <c s="102"/>
      <c s="102"/>
      <c s="102"/>
      <c s="102"/>
      <c s="102"/>
      <c s="102"/>
      <c s="102"/>
      <c s="102"/>
      <c s="102"/>
      <c s="102"/>
      <c s="102"/>
      <c s="102"/>
      <c s="102"/>
      <c s="102"/>
      <c s="102"/>
      <c s="102"/>
      <c s="102"/>
      <c s="102"/>
      <c s="102"/>
      <c s="102"/>
      <c s="102"/>
      <c s="102"/>
      <c s="102"/>
      <c s="89" t="str">
        <f>IF(B162="","",_xlfn.AGGREGATE(3,5,$B$6:B162))</f>
        <v/>
      </c>
      <c s="209"/>
      <c s="209"/>
      <c s="102"/>
      <c s="102"/>
      <c s="102"/>
      <c s="102"/>
      <c s="102"/>
      <c s="102"/>
      <c s="102"/>
      <c s="102"/>
      <c s="102"/>
      <c s="102"/>
      <c s="102"/>
      <c s="102"/>
      <c s="102"/>
      <c s="102"/>
      <c s="102"/>
      <c s="102"/>
      <c s="102"/>
      <c s="102"/>
      <c s="102"/>
      <c s="102"/>
      <c s="102"/>
      <c s="102"/>
      <c s="334"/>
      <c s="334"/>
      <c s="252" t="str">
        <f t="shared" si="41"/>
        <v/>
      </c>
      <c s="252" t="str">
        <f>IF($I162="","",'JAN 25'!$BZ162)</f>
        <v/>
      </c>
      <c s="253" t="str">
        <f t="shared" si="42"/>
        <v/>
      </c>
      <c s="252" t="str">
        <f t="shared" si="43"/>
        <v/>
      </c>
      <c s="252" t="str">
        <f>IF($I162="","",'JAN 25'!$CC162)</f>
        <v/>
      </c>
      <c s="253" t="str">
        <f t="shared" si="44"/>
        <v/>
      </c>
      <c s="252" t="str">
        <f t="shared" si="45"/>
        <v/>
      </c>
      <c s="252" t="str">
        <f>IF($I162="","",'JAN 25'!$CF162)</f>
        <v/>
      </c>
      <c s="253" t="str">
        <f t="shared" si="46"/>
        <v/>
      </c>
      <c s="253"/>
      <c s="298"/>
      <c s="298"/>
      <c s="298"/>
      <c s="298"/>
      <c s="254" t="str">
        <f t="shared" si="47"/>
        <v/>
      </c>
      <c s="298"/>
      <c s="298"/>
      <c s="298"/>
      <c s="298"/>
      <c s="298"/>
      <c s="298"/>
      <c s="298"/>
      <c s="298"/>
    </row>
    <row r="163" spans="1:94" ht="15.75" customHeight="1">
      <c r="A163" s="249" t="str">
        <f>IF('STUDENT DATA SHEET '!A164="","",'STUDENT DATA SHEET '!A164)</f>
        <v/>
      </c>
      <c s="229" t="str">
        <f>IFERROR(IF('STUDENT DATA SHEET '!B164="","",'STUDENT DATA SHEET '!B164),"")</f>
        <v/>
      </c>
      <c s="229" t="str">
        <f>IFERROR(IF('STUDENT DATA SHEET '!C164="","",'STUDENT DATA SHEET '!C164),"")</f>
        <v/>
      </c>
      <c s="229" t="str">
        <f>IFERROR(IF('STUDENT DATA SHEET '!D164="","",'STUDENT DATA SHEET '!D164),"")</f>
        <v/>
      </c>
      <c s="250" t="str">
        <f>IFERROR(IF('STUDENT DATA SHEET '!E164="","",'STUDENT DATA SHEET '!E164),"")</f>
        <v/>
      </c>
      <c s="251" t="str">
        <f>IFERROR(IF('STUDENT DATA SHEET '!F164="","",'STUDENT DATA SHEET '!F164),"")</f>
        <v/>
      </c>
      <c s="229" t="str">
        <f>IFERROR(IF('STUDENT DATA SHEET '!G164="","",'STUDENT DATA SHEET '!G164),"")</f>
        <v/>
      </c>
      <c s="229" t="str">
        <f>IFERROR(IF('STUDENT DATA SHEET '!H164="","",'STUDENT DATA SHEET '!H164),"")</f>
        <v/>
      </c>
      <c s="229" t="str">
        <f>IFERROR(UPPER(IF('STUDENT DATA SHEET '!I164="","",'STUDENT DATA SHEET '!I164)),"")</f>
        <v/>
      </c>
      <c s="229" t="str">
        <f>IFERROR(IF('STUDENT DATA SHEET '!J164="","",'STUDENT DATA SHEET '!J164),"")</f>
        <v/>
      </c>
      <c s="229" t="str">
        <f>IFERROR(IF('STUDENT DATA SHEET '!K164="","",'STUDENT DATA SHEET '!K164),"")</f>
        <v/>
      </c>
      <c s="229"/>
      <c s="102"/>
      <c s="102"/>
      <c s="102"/>
      <c s="102"/>
      <c s="102"/>
      <c s="102"/>
      <c s="102"/>
      <c s="102"/>
      <c s="102"/>
      <c s="102"/>
      <c s="102"/>
      <c s="102"/>
      <c s="102"/>
      <c s="102"/>
      <c s="102"/>
      <c s="102"/>
      <c s="102"/>
      <c s="102"/>
      <c s="102"/>
      <c s="102"/>
      <c s="102"/>
      <c s="102"/>
      <c s="102"/>
      <c s="102"/>
      <c s="102"/>
      <c s="102"/>
      <c s="102"/>
      <c s="102"/>
      <c s="102"/>
      <c s="102"/>
      <c s="102"/>
      <c s="102"/>
      <c s="89" t="str">
        <f>IF(B163="","",_xlfn.AGGREGATE(3,5,$B$6:B163))</f>
        <v/>
      </c>
      <c s="209"/>
      <c s="209"/>
      <c s="102"/>
      <c s="102"/>
      <c s="102"/>
      <c s="102"/>
      <c s="102"/>
      <c s="102"/>
      <c s="102"/>
      <c s="102"/>
      <c s="102"/>
      <c s="102"/>
      <c s="102"/>
      <c s="102"/>
      <c s="102"/>
      <c s="102"/>
      <c s="102"/>
      <c s="102"/>
      <c s="102"/>
      <c s="102"/>
      <c s="102"/>
      <c s="102"/>
      <c s="102"/>
      <c s="102"/>
      <c s="334"/>
      <c s="334"/>
      <c s="252" t="str">
        <f t="shared" si="41"/>
        <v/>
      </c>
      <c s="252" t="str">
        <f>IF($I163="","",'JAN 25'!$BZ163)</f>
        <v/>
      </c>
      <c s="253" t="str">
        <f t="shared" si="42"/>
        <v/>
      </c>
      <c s="252" t="str">
        <f t="shared" si="43"/>
        <v/>
      </c>
      <c s="252" t="str">
        <f>IF($I163="","",'JAN 25'!$CC163)</f>
        <v/>
      </c>
      <c s="253" t="str">
        <f t="shared" si="44"/>
        <v/>
      </c>
      <c s="252" t="str">
        <f t="shared" si="45"/>
        <v/>
      </c>
      <c s="252" t="str">
        <f>IF($I163="","",'JAN 25'!$CF163)</f>
        <v/>
      </c>
      <c s="253" t="str">
        <f t="shared" si="46"/>
        <v/>
      </c>
      <c s="253"/>
      <c s="298"/>
      <c s="298"/>
      <c s="298"/>
      <c s="298"/>
      <c s="254" t="str">
        <f t="shared" si="47"/>
        <v/>
      </c>
      <c s="298"/>
      <c s="298"/>
      <c s="298"/>
      <c s="298"/>
      <c s="298"/>
      <c s="298"/>
      <c s="298"/>
      <c s="298"/>
    </row>
    <row r="164" spans="1:94" ht="15.75" customHeight="1">
      <c r="A164" s="249" t="str">
        <f>IF('STUDENT DATA SHEET '!A165="","",'STUDENT DATA SHEET '!A165)</f>
        <v/>
      </c>
      <c s="229" t="str">
        <f>IFERROR(IF('STUDENT DATA SHEET '!B165="","",'STUDENT DATA SHEET '!B165),"")</f>
        <v/>
      </c>
      <c s="229" t="str">
        <f>IFERROR(IF('STUDENT DATA SHEET '!C165="","",'STUDENT DATA SHEET '!C165),"")</f>
        <v/>
      </c>
      <c s="229" t="str">
        <f>IFERROR(IF('STUDENT DATA SHEET '!D165="","",'STUDENT DATA SHEET '!D165),"")</f>
        <v/>
      </c>
      <c s="250" t="str">
        <f>IFERROR(IF('STUDENT DATA SHEET '!E165="","",'STUDENT DATA SHEET '!E165),"")</f>
        <v/>
      </c>
      <c s="251" t="str">
        <f>IFERROR(IF('STUDENT DATA SHEET '!F165="","",'STUDENT DATA SHEET '!F165),"")</f>
        <v/>
      </c>
      <c s="229" t="str">
        <f>IFERROR(IF('STUDENT DATA SHEET '!G165="","",'STUDENT DATA SHEET '!G165),"")</f>
        <v/>
      </c>
      <c s="229" t="str">
        <f>IFERROR(IF('STUDENT DATA SHEET '!H165="","",'STUDENT DATA SHEET '!H165),"")</f>
        <v/>
      </c>
      <c s="229" t="str">
        <f>IFERROR(UPPER(IF('STUDENT DATA SHEET '!I165="","",'STUDENT DATA SHEET '!I165)),"")</f>
        <v/>
      </c>
      <c s="229" t="str">
        <f>IFERROR(IF('STUDENT DATA SHEET '!J165="","",'STUDENT DATA SHEET '!J165),"")</f>
        <v/>
      </c>
      <c s="229" t="str">
        <f>IFERROR(IF('STUDENT DATA SHEET '!K165="","",'STUDENT DATA SHEET '!K165),"")</f>
        <v/>
      </c>
      <c s="229"/>
      <c s="102"/>
      <c s="102"/>
      <c s="102"/>
      <c s="102"/>
      <c s="102"/>
      <c s="102"/>
      <c s="102"/>
      <c s="102"/>
      <c s="102"/>
      <c s="102"/>
      <c s="102"/>
      <c s="102"/>
      <c s="102"/>
      <c s="102"/>
      <c s="102"/>
      <c s="102"/>
      <c s="102"/>
      <c s="102"/>
      <c s="102"/>
      <c s="102"/>
      <c s="102"/>
      <c s="102"/>
      <c s="102"/>
      <c s="102"/>
      <c s="102"/>
      <c s="102"/>
      <c s="102"/>
      <c s="102"/>
      <c s="102"/>
      <c s="102"/>
      <c s="102"/>
      <c s="102"/>
      <c s="89" t="str">
        <f>IF(B164="","",_xlfn.AGGREGATE(3,5,$B$6:B164))</f>
        <v/>
      </c>
      <c s="209"/>
      <c s="209"/>
      <c s="102"/>
      <c s="102"/>
      <c s="102"/>
      <c s="102"/>
      <c s="102"/>
      <c s="102"/>
      <c s="102"/>
      <c s="102"/>
      <c s="102"/>
      <c s="102"/>
      <c s="102"/>
      <c s="102"/>
      <c s="102"/>
      <c s="102"/>
      <c s="102"/>
      <c s="102"/>
      <c s="102"/>
      <c s="102"/>
      <c s="102"/>
      <c s="102"/>
      <c s="102"/>
      <c s="102"/>
      <c s="334"/>
      <c s="334"/>
      <c s="252" t="str">
        <f t="shared" si="41"/>
        <v/>
      </c>
      <c s="252" t="str">
        <f>IF($I164="","",'JAN 25'!$BZ164)</f>
        <v/>
      </c>
      <c s="253" t="str">
        <f t="shared" si="42"/>
        <v/>
      </c>
      <c s="252" t="str">
        <f t="shared" si="43"/>
        <v/>
      </c>
      <c s="252" t="str">
        <f>IF($I164="","",'JAN 25'!$CC164)</f>
        <v/>
      </c>
      <c s="253" t="str">
        <f t="shared" si="44"/>
        <v/>
      </c>
      <c s="252" t="str">
        <f t="shared" si="45"/>
        <v/>
      </c>
      <c s="252" t="str">
        <f>IF($I164="","",'JAN 25'!$CF164)</f>
        <v/>
      </c>
      <c s="253" t="str">
        <f t="shared" si="46"/>
        <v/>
      </c>
      <c s="253"/>
      <c s="298"/>
      <c s="298"/>
      <c s="298"/>
      <c s="298"/>
      <c s="254" t="str">
        <f t="shared" si="47"/>
        <v/>
      </c>
      <c s="298"/>
      <c s="298"/>
      <c s="298"/>
      <c s="298"/>
      <c s="298"/>
      <c s="298"/>
      <c s="298"/>
      <c s="298"/>
    </row>
    <row r="165" spans="1:94" ht="15.75" customHeight="1">
      <c r="A165" s="249" t="str">
        <f>IF('STUDENT DATA SHEET '!A166="","",'STUDENT DATA SHEET '!A166)</f>
        <v/>
      </c>
      <c s="229" t="str">
        <f>IFERROR(IF('STUDENT DATA SHEET '!B166="","",'STUDENT DATA SHEET '!B166),"")</f>
        <v/>
      </c>
      <c s="229" t="str">
        <f>IFERROR(IF('STUDENT DATA SHEET '!C166="","",'STUDENT DATA SHEET '!C166),"")</f>
        <v/>
      </c>
      <c s="229" t="str">
        <f>IFERROR(IF('STUDENT DATA SHEET '!D166="","",'STUDENT DATA SHEET '!D166),"")</f>
        <v/>
      </c>
      <c s="250" t="str">
        <f>IFERROR(IF('STUDENT DATA SHEET '!E166="","",'STUDENT DATA SHEET '!E166),"")</f>
        <v/>
      </c>
      <c s="251" t="str">
        <f>IFERROR(IF('STUDENT DATA SHEET '!F166="","",'STUDENT DATA SHEET '!F166),"")</f>
        <v/>
      </c>
      <c s="229" t="str">
        <f>IFERROR(IF('STUDENT DATA SHEET '!G166="","",'STUDENT DATA SHEET '!G166),"")</f>
        <v/>
      </c>
      <c s="229" t="str">
        <f>IFERROR(IF('STUDENT DATA SHEET '!H166="","",'STUDENT DATA SHEET '!H166),"")</f>
        <v/>
      </c>
      <c s="229" t="str">
        <f>IFERROR(UPPER(IF('STUDENT DATA SHEET '!I166="","",'STUDENT DATA SHEET '!I166)),"")</f>
        <v/>
      </c>
      <c s="229" t="str">
        <f>IFERROR(IF('STUDENT DATA SHEET '!J166="","",'STUDENT DATA SHEET '!J166),"")</f>
        <v/>
      </c>
      <c s="229" t="str">
        <f>IFERROR(IF('STUDENT DATA SHEET '!K166="","",'STUDENT DATA SHEET '!K166),"")</f>
        <v/>
      </c>
      <c s="229"/>
      <c s="102"/>
      <c s="102"/>
      <c s="102"/>
      <c s="102"/>
      <c s="102"/>
      <c s="102"/>
      <c s="102"/>
      <c s="102"/>
      <c s="102"/>
      <c s="102"/>
      <c s="102"/>
      <c s="102"/>
      <c s="102"/>
      <c s="102"/>
      <c s="102"/>
      <c s="102"/>
      <c s="102"/>
      <c s="102"/>
      <c s="102"/>
      <c s="102"/>
      <c s="102"/>
      <c s="102"/>
      <c s="102"/>
      <c s="102"/>
      <c s="102"/>
      <c s="102"/>
      <c s="102"/>
      <c s="102"/>
      <c s="102"/>
      <c s="102"/>
      <c s="102"/>
      <c s="102"/>
      <c s="89" t="str">
        <f>IF(B165="","",_xlfn.AGGREGATE(3,5,$B$6:B165))</f>
        <v/>
      </c>
      <c s="209"/>
      <c s="209"/>
      <c s="102"/>
      <c s="102"/>
      <c s="102"/>
      <c s="102"/>
      <c s="102"/>
      <c s="102"/>
      <c s="102"/>
      <c s="102"/>
      <c s="102"/>
      <c s="102"/>
      <c s="102"/>
      <c s="102"/>
      <c s="102"/>
      <c s="102"/>
      <c s="102"/>
      <c s="102"/>
      <c s="102"/>
      <c s="102"/>
      <c s="102"/>
      <c s="102"/>
      <c s="102"/>
      <c s="102"/>
      <c s="334"/>
      <c s="334"/>
      <c s="252" t="str">
        <f t="shared" si="41"/>
        <v/>
      </c>
      <c s="252" t="str">
        <f>IF($I165="","",'JAN 25'!$BZ165)</f>
        <v/>
      </c>
      <c s="253" t="str">
        <f t="shared" si="42"/>
        <v/>
      </c>
      <c s="252" t="str">
        <f t="shared" si="43"/>
        <v/>
      </c>
      <c s="252" t="str">
        <f>IF($I165="","",'JAN 25'!$CC165)</f>
        <v/>
      </c>
      <c s="253" t="str">
        <f t="shared" si="44"/>
        <v/>
      </c>
      <c s="252" t="str">
        <f t="shared" si="45"/>
        <v/>
      </c>
      <c s="252" t="str">
        <f>IF($I165="","",'JAN 25'!$CF165)</f>
        <v/>
      </c>
      <c s="253" t="str">
        <f t="shared" si="46"/>
        <v/>
      </c>
      <c s="253"/>
      <c s="298"/>
      <c s="298"/>
      <c s="298"/>
      <c s="298"/>
      <c s="254" t="str">
        <f t="shared" si="47"/>
        <v/>
      </c>
      <c s="298"/>
      <c s="298"/>
      <c s="298"/>
      <c s="298"/>
      <c s="298"/>
      <c s="298"/>
      <c s="298"/>
      <c s="298"/>
    </row>
    <row r="166" spans="1:94" ht="15.75" customHeight="1">
      <c r="A166" s="249" t="str">
        <f>IF('STUDENT DATA SHEET '!A167="","",'STUDENT DATA SHEET '!A167)</f>
        <v/>
      </c>
      <c s="229" t="str">
        <f>IFERROR(IF('STUDENT DATA SHEET '!B167="","",'STUDENT DATA SHEET '!B167),"")</f>
        <v/>
      </c>
      <c s="229" t="str">
        <f>IFERROR(IF('STUDENT DATA SHEET '!C167="","",'STUDENT DATA SHEET '!C167),"")</f>
        <v/>
      </c>
      <c s="229" t="str">
        <f>IFERROR(IF('STUDENT DATA SHEET '!D167="","",'STUDENT DATA SHEET '!D167),"")</f>
        <v/>
      </c>
      <c s="250" t="str">
        <f>IFERROR(IF('STUDENT DATA SHEET '!E167="","",'STUDENT DATA SHEET '!E167),"")</f>
        <v/>
      </c>
      <c s="251" t="str">
        <f>IFERROR(IF('STUDENT DATA SHEET '!F167="","",'STUDENT DATA SHEET '!F167),"")</f>
        <v/>
      </c>
      <c s="229" t="str">
        <f>IFERROR(IF('STUDENT DATA SHEET '!G167="","",'STUDENT DATA SHEET '!G167),"")</f>
        <v/>
      </c>
      <c s="229" t="str">
        <f>IFERROR(IF('STUDENT DATA SHEET '!H167="","",'STUDENT DATA SHEET '!H167),"")</f>
        <v/>
      </c>
      <c s="229" t="str">
        <f>IFERROR(UPPER(IF('STUDENT DATA SHEET '!I167="","",'STUDENT DATA SHEET '!I167)),"")</f>
        <v/>
      </c>
      <c s="229" t="str">
        <f>IFERROR(IF('STUDENT DATA SHEET '!J167="","",'STUDENT DATA SHEET '!J167),"")</f>
        <v/>
      </c>
      <c s="229" t="str">
        <f>IFERROR(IF('STUDENT DATA SHEET '!K167="","",'STUDENT DATA SHEET '!K167),"")</f>
        <v/>
      </c>
      <c s="229"/>
      <c s="102"/>
      <c s="102"/>
      <c s="102"/>
      <c s="102"/>
      <c s="102"/>
      <c s="102"/>
      <c s="102"/>
      <c s="102"/>
      <c s="102"/>
      <c s="102"/>
      <c s="102"/>
      <c s="102"/>
      <c s="102"/>
      <c s="102"/>
      <c s="102"/>
      <c s="102"/>
      <c s="102"/>
      <c s="102"/>
      <c s="102"/>
      <c s="102"/>
      <c s="102"/>
      <c s="102"/>
      <c s="102"/>
      <c s="102"/>
      <c s="102"/>
      <c s="102"/>
      <c s="102"/>
      <c s="102"/>
      <c s="102"/>
      <c s="102"/>
      <c s="102"/>
      <c s="102"/>
      <c s="89" t="str">
        <f>IF(B166="","",_xlfn.AGGREGATE(3,5,$B$6:B166))</f>
        <v/>
      </c>
      <c s="209"/>
      <c s="209"/>
      <c s="102"/>
      <c s="102"/>
      <c s="102"/>
      <c s="102"/>
      <c s="102"/>
      <c s="102"/>
      <c s="102"/>
      <c s="102"/>
      <c s="102"/>
      <c s="102"/>
      <c s="102"/>
      <c s="102"/>
      <c s="102"/>
      <c s="102"/>
      <c s="102"/>
      <c s="102"/>
      <c s="102"/>
      <c s="102"/>
      <c s="102"/>
      <c s="102"/>
      <c s="102"/>
      <c s="102"/>
      <c s="334"/>
      <c s="334"/>
      <c s="252" t="str">
        <f t="shared" si="48" ref="BT166:BT197">IFERROR(IF($I166="","",COUNT($M166:$AR166,$AT166:$BS166)),"")</f>
        <v/>
      </c>
      <c s="252" t="str">
        <f>IF($I166="","",'JAN 25'!$BZ166)</f>
        <v/>
      </c>
      <c s="253" t="str">
        <f t="shared" si="49" ref="BV166:BV197">IF($I166="","",SUM($BT166:$BU166))</f>
        <v/>
      </c>
      <c s="252" t="str">
        <f t="shared" si="50" ref="BW166:BW197">IF($I166="","",COUNTIF($M166:$BS166,"A"))</f>
        <v/>
      </c>
      <c s="252" t="str">
        <f>IF($I166="","",'JAN 25'!$CC166)</f>
        <v/>
      </c>
      <c s="253" t="str">
        <f t="shared" si="51" ref="BY166:BY197">IF($I166="","",SUM($BW166:$BX166))</f>
        <v/>
      </c>
      <c s="252" t="str">
        <f t="shared" si="52" ref="BZ166:BZ197">IF($I166="","",COUNTIF($M166:$BS166,"L"))</f>
        <v/>
      </c>
      <c s="252" t="str">
        <f>IF($I166="","",'JAN 25'!$CF166)</f>
        <v/>
      </c>
      <c s="253" t="str">
        <f t="shared" si="53" ref="CB166:CB197">IF($I166="","",SUM($BZ166:$CA166))</f>
        <v/>
      </c>
      <c s="253"/>
      <c s="298"/>
      <c s="298"/>
      <c s="298"/>
      <c s="298"/>
      <c s="254" t="str">
        <f t="shared" si="54" ref="CH166:CH193">IFERROR(IF($BT166="","",COUNT($M166:$AR166,$AT166:$BQ166)/2),"")</f>
        <v/>
      </c>
      <c s="298"/>
      <c s="298"/>
      <c s="298"/>
      <c s="298"/>
      <c s="298"/>
      <c s="298"/>
      <c s="298"/>
      <c s="298"/>
    </row>
    <row r="167" spans="1:94" ht="15.75" customHeight="1">
      <c r="A167" s="249" t="str">
        <f>IF('STUDENT DATA SHEET '!A168="","",'STUDENT DATA SHEET '!A168)</f>
        <v/>
      </c>
      <c s="229" t="str">
        <f>IFERROR(IF('STUDENT DATA SHEET '!B168="","",'STUDENT DATA SHEET '!B168),"")</f>
        <v/>
      </c>
      <c s="229" t="str">
        <f>IFERROR(IF('STUDENT DATA SHEET '!C168="","",'STUDENT DATA SHEET '!C168),"")</f>
        <v/>
      </c>
      <c s="229" t="str">
        <f>IFERROR(IF('STUDENT DATA SHEET '!D168="","",'STUDENT DATA SHEET '!D168),"")</f>
        <v/>
      </c>
      <c s="250" t="str">
        <f>IFERROR(IF('STUDENT DATA SHEET '!E168="","",'STUDENT DATA SHEET '!E168),"")</f>
        <v/>
      </c>
      <c s="251" t="str">
        <f>IFERROR(IF('STUDENT DATA SHEET '!F168="","",'STUDENT DATA SHEET '!F168),"")</f>
        <v/>
      </c>
      <c s="229" t="str">
        <f>IFERROR(IF('STUDENT DATA SHEET '!G168="","",'STUDENT DATA SHEET '!G168),"")</f>
        <v/>
      </c>
      <c s="229" t="str">
        <f>IFERROR(IF('STUDENT DATA SHEET '!H168="","",'STUDENT DATA SHEET '!H168),"")</f>
        <v/>
      </c>
      <c s="229" t="str">
        <f>IFERROR(UPPER(IF('STUDENT DATA SHEET '!I168="","",'STUDENT DATA SHEET '!I168)),"")</f>
        <v/>
      </c>
      <c s="229" t="str">
        <f>IFERROR(IF('STUDENT DATA SHEET '!J168="","",'STUDENT DATA SHEET '!J168),"")</f>
        <v/>
      </c>
      <c s="229" t="str">
        <f>IFERROR(IF('STUDENT DATA SHEET '!K168="","",'STUDENT DATA SHEET '!K168),"")</f>
        <v/>
      </c>
      <c s="229"/>
      <c s="102"/>
      <c s="102"/>
      <c s="102"/>
      <c s="102"/>
      <c s="102"/>
      <c s="102"/>
      <c s="102"/>
      <c s="102"/>
      <c s="102"/>
      <c s="102"/>
      <c s="102"/>
      <c s="102"/>
      <c s="102"/>
      <c s="102"/>
      <c s="102"/>
      <c s="102"/>
      <c s="102"/>
      <c s="102"/>
      <c s="102"/>
      <c s="102"/>
      <c s="102"/>
      <c s="102"/>
      <c s="102"/>
      <c s="102"/>
      <c s="102"/>
      <c s="102"/>
      <c s="102"/>
      <c s="102"/>
      <c s="102"/>
      <c s="102"/>
      <c s="102"/>
      <c s="102"/>
      <c s="89" t="str">
        <f>IF(B167="","",_xlfn.AGGREGATE(3,5,$B$6:B167))</f>
        <v/>
      </c>
      <c s="209"/>
      <c s="209"/>
      <c s="102"/>
      <c s="102"/>
      <c s="102"/>
      <c s="102"/>
      <c s="102"/>
      <c s="102"/>
      <c s="102"/>
      <c s="102"/>
      <c s="102"/>
      <c s="102"/>
      <c s="102"/>
      <c s="102"/>
      <c s="102"/>
      <c s="102"/>
      <c s="102"/>
      <c s="102"/>
      <c s="102"/>
      <c s="102"/>
      <c s="102"/>
      <c s="102"/>
      <c s="102"/>
      <c s="102"/>
      <c s="334"/>
      <c s="334"/>
      <c s="252" t="str">
        <f t="shared" si="48"/>
        <v/>
      </c>
      <c s="252" t="str">
        <f>IF($I167="","",'JAN 25'!$BZ167)</f>
        <v/>
      </c>
      <c s="253" t="str">
        <f t="shared" si="49"/>
        <v/>
      </c>
      <c s="252" t="str">
        <f t="shared" si="50"/>
        <v/>
      </c>
      <c s="252" t="str">
        <f>IF($I167="","",'JAN 25'!$CC167)</f>
        <v/>
      </c>
      <c s="253" t="str">
        <f t="shared" si="51"/>
        <v/>
      </c>
      <c s="252" t="str">
        <f t="shared" si="52"/>
        <v/>
      </c>
      <c s="252" t="str">
        <f>IF($I167="","",'JAN 25'!$CF167)</f>
        <v/>
      </c>
      <c s="253" t="str">
        <f t="shared" si="53"/>
        <v/>
      </c>
      <c s="253"/>
      <c s="298"/>
      <c s="298"/>
      <c s="298"/>
      <c s="298"/>
      <c s="254" t="str">
        <f t="shared" si="54"/>
        <v/>
      </c>
      <c s="298"/>
      <c s="298"/>
      <c s="298"/>
      <c s="298"/>
      <c s="298"/>
      <c s="298"/>
      <c s="298"/>
      <c s="298"/>
    </row>
    <row r="168" spans="1:94" ht="15.75" customHeight="1">
      <c r="A168" s="249" t="str">
        <f>IF('STUDENT DATA SHEET '!A169="","",'STUDENT DATA SHEET '!A169)</f>
        <v/>
      </c>
      <c s="229" t="str">
        <f>IFERROR(IF('STUDENT DATA SHEET '!B169="","",'STUDENT DATA SHEET '!B169),"")</f>
        <v/>
      </c>
      <c s="229" t="str">
        <f>IFERROR(IF('STUDENT DATA SHEET '!C169="","",'STUDENT DATA SHEET '!C169),"")</f>
        <v/>
      </c>
      <c s="229" t="str">
        <f>IFERROR(IF('STUDENT DATA SHEET '!D169="","",'STUDENT DATA SHEET '!D169),"")</f>
        <v/>
      </c>
      <c s="250" t="str">
        <f>IFERROR(IF('STUDENT DATA SHEET '!E169="","",'STUDENT DATA SHEET '!E169),"")</f>
        <v/>
      </c>
      <c s="251" t="str">
        <f>IFERROR(IF('STUDENT DATA SHEET '!F169="","",'STUDENT DATA SHEET '!F169),"")</f>
        <v/>
      </c>
      <c s="229" t="str">
        <f>IFERROR(IF('STUDENT DATA SHEET '!G169="","",'STUDENT DATA SHEET '!G169),"")</f>
        <v/>
      </c>
      <c s="229" t="str">
        <f>IFERROR(IF('STUDENT DATA SHEET '!H169="","",'STUDENT DATA SHEET '!H169),"")</f>
        <v/>
      </c>
      <c s="229" t="str">
        <f>IFERROR(UPPER(IF('STUDENT DATA SHEET '!I169="","",'STUDENT DATA SHEET '!I169)),"")</f>
        <v/>
      </c>
      <c s="229" t="str">
        <f>IFERROR(IF('STUDENT DATA SHEET '!J169="","",'STUDENT DATA SHEET '!J169),"")</f>
        <v/>
      </c>
      <c s="229" t="str">
        <f>IFERROR(IF('STUDENT DATA SHEET '!K169="","",'STUDENT DATA SHEET '!K169),"")</f>
        <v/>
      </c>
      <c s="229"/>
      <c s="102"/>
      <c s="102"/>
      <c s="102"/>
      <c s="102"/>
      <c s="102"/>
      <c s="102"/>
      <c s="102"/>
      <c s="102"/>
      <c s="102"/>
      <c s="102"/>
      <c s="102"/>
      <c s="102"/>
      <c s="102"/>
      <c s="102"/>
      <c s="102"/>
      <c s="102"/>
      <c s="102"/>
      <c s="102"/>
      <c s="102"/>
      <c s="102"/>
      <c s="102"/>
      <c s="102"/>
      <c s="102"/>
      <c s="102"/>
      <c s="102"/>
      <c s="102"/>
      <c s="102"/>
      <c s="102"/>
      <c s="102"/>
      <c s="102"/>
      <c s="102"/>
      <c s="102"/>
      <c s="89" t="str">
        <f>IF(B168="","",_xlfn.AGGREGATE(3,5,$B$6:B168))</f>
        <v/>
      </c>
      <c s="209"/>
      <c s="209"/>
      <c s="102"/>
      <c s="102"/>
      <c s="102"/>
      <c s="102"/>
      <c s="102"/>
      <c s="102"/>
      <c s="102"/>
      <c s="102"/>
      <c s="102"/>
      <c s="102"/>
      <c s="102"/>
      <c s="102"/>
      <c s="102"/>
      <c s="102"/>
      <c s="102"/>
      <c s="102"/>
      <c s="102"/>
      <c s="102"/>
      <c s="102"/>
      <c s="102"/>
      <c s="102"/>
      <c s="102"/>
      <c s="334"/>
      <c s="334"/>
      <c s="252" t="str">
        <f t="shared" si="48"/>
        <v/>
      </c>
      <c s="252" t="str">
        <f>IF($I168="","",'JAN 25'!$BZ168)</f>
        <v/>
      </c>
      <c s="253" t="str">
        <f t="shared" si="49"/>
        <v/>
      </c>
      <c s="252" t="str">
        <f t="shared" si="50"/>
        <v/>
      </c>
      <c s="252" t="str">
        <f>IF($I168="","",'JAN 25'!$CC168)</f>
        <v/>
      </c>
      <c s="253" t="str">
        <f t="shared" si="51"/>
        <v/>
      </c>
      <c s="252" t="str">
        <f t="shared" si="52"/>
        <v/>
      </c>
      <c s="252" t="str">
        <f>IF($I168="","",'JAN 25'!$CF168)</f>
        <v/>
      </c>
      <c s="253" t="str">
        <f t="shared" si="53"/>
        <v/>
      </c>
      <c s="253"/>
      <c s="298"/>
      <c s="298"/>
      <c s="298"/>
      <c s="298"/>
      <c s="254" t="str">
        <f t="shared" si="54"/>
        <v/>
      </c>
      <c s="298"/>
      <c s="298"/>
      <c s="298"/>
      <c s="298"/>
      <c s="298"/>
      <c s="298"/>
      <c s="298"/>
      <c s="298"/>
    </row>
    <row r="169" spans="1:94" ht="15.75" customHeight="1">
      <c r="A169" s="249" t="str">
        <f>IF('STUDENT DATA SHEET '!A170="","",'STUDENT DATA SHEET '!A170)</f>
        <v/>
      </c>
      <c s="229" t="str">
        <f>IFERROR(IF('STUDENT DATA SHEET '!B170="","",'STUDENT DATA SHEET '!B170),"")</f>
        <v/>
      </c>
      <c s="229" t="str">
        <f>IFERROR(IF('STUDENT DATA SHEET '!C170="","",'STUDENT DATA SHEET '!C170),"")</f>
        <v/>
      </c>
      <c s="229" t="str">
        <f>IFERROR(IF('STUDENT DATA SHEET '!D170="","",'STUDENT DATA SHEET '!D170),"")</f>
        <v/>
      </c>
      <c s="250" t="str">
        <f>IFERROR(IF('STUDENT DATA SHEET '!E170="","",'STUDENT DATA SHEET '!E170),"")</f>
        <v/>
      </c>
      <c s="251" t="str">
        <f>IFERROR(IF('STUDENT DATA SHEET '!F170="","",'STUDENT DATA SHEET '!F170),"")</f>
        <v/>
      </c>
      <c s="229" t="str">
        <f>IFERROR(IF('STUDENT DATA SHEET '!G170="","",'STUDENT DATA SHEET '!G170),"")</f>
        <v/>
      </c>
      <c s="229" t="str">
        <f>IFERROR(IF('STUDENT DATA SHEET '!H170="","",'STUDENT DATA SHEET '!H170),"")</f>
        <v/>
      </c>
      <c s="229" t="str">
        <f>IFERROR(UPPER(IF('STUDENT DATA SHEET '!I170="","",'STUDENT DATA SHEET '!I170)),"")</f>
        <v/>
      </c>
      <c s="229" t="str">
        <f>IFERROR(IF('STUDENT DATA SHEET '!J170="","",'STUDENT DATA SHEET '!J170),"")</f>
        <v/>
      </c>
      <c s="229" t="str">
        <f>IFERROR(IF('STUDENT DATA SHEET '!K170="","",'STUDENT DATA SHEET '!K170),"")</f>
        <v/>
      </c>
      <c s="229"/>
      <c s="102"/>
      <c s="102"/>
      <c s="102"/>
      <c s="102"/>
      <c s="102"/>
      <c s="102"/>
      <c s="102"/>
      <c s="102"/>
      <c s="102"/>
      <c s="102"/>
      <c s="102"/>
      <c s="102"/>
      <c s="102"/>
      <c s="102"/>
      <c s="102"/>
      <c s="102"/>
      <c s="102"/>
      <c s="102"/>
      <c s="102"/>
      <c s="102"/>
      <c s="102"/>
      <c s="102"/>
      <c s="102"/>
      <c s="102"/>
      <c s="102"/>
      <c s="102"/>
      <c s="102"/>
      <c s="102"/>
      <c s="102"/>
      <c s="102"/>
      <c s="102"/>
      <c s="102"/>
      <c s="89" t="str">
        <f>IF(B169="","",_xlfn.AGGREGATE(3,5,$B$6:B169))</f>
        <v/>
      </c>
      <c s="209"/>
      <c s="209"/>
      <c s="102"/>
      <c s="102"/>
      <c s="102"/>
      <c s="102"/>
      <c s="102"/>
      <c s="102"/>
      <c s="102"/>
      <c s="102"/>
      <c s="102"/>
      <c s="102"/>
      <c s="102"/>
      <c s="102"/>
      <c s="102"/>
      <c s="102"/>
      <c s="102"/>
      <c s="102"/>
      <c s="102"/>
      <c s="102"/>
      <c s="102"/>
      <c s="102"/>
      <c s="102"/>
      <c s="102"/>
      <c s="334"/>
      <c s="334"/>
      <c s="252" t="str">
        <f t="shared" si="48"/>
        <v/>
      </c>
      <c s="252" t="str">
        <f>IF($I169="","",'JAN 25'!$BZ169)</f>
        <v/>
      </c>
      <c s="253" t="str">
        <f t="shared" si="49"/>
        <v/>
      </c>
      <c s="252" t="str">
        <f t="shared" si="50"/>
        <v/>
      </c>
      <c s="252" t="str">
        <f>IF($I169="","",'JAN 25'!$CC169)</f>
        <v/>
      </c>
      <c s="253" t="str">
        <f t="shared" si="51"/>
        <v/>
      </c>
      <c s="252" t="str">
        <f t="shared" si="52"/>
        <v/>
      </c>
      <c s="252" t="str">
        <f>IF($I169="","",'JAN 25'!$CF169)</f>
        <v/>
      </c>
      <c s="253" t="str">
        <f t="shared" si="53"/>
        <v/>
      </c>
      <c s="253"/>
      <c s="298"/>
      <c s="298"/>
      <c s="298"/>
      <c s="298"/>
      <c s="254" t="str">
        <f t="shared" si="54"/>
        <v/>
      </c>
      <c s="298"/>
      <c s="298"/>
      <c s="298"/>
      <c s="298"/>
      <c s="298"/>
      <c s="298"/>
      <c s="298"/>
      <c s="298"/>
    </row>
    <row r="170" spans="1:94" ht="15.75" customHeight="1">
      <c r="A170" s="249" t="str">
        <f>IF('STUDENT DATA SHEET '!A171="","",'STUDENT DATA SHEET '!A171)</f>
        <v/>
      </c>
      <c s="229" t="str">
        <f>IFERROR(IF('STUDENT DATA SHEET '!B171="","",'STUDENT DATA SHEET '!B171),"")</f>
        <v/>
      </c>
      <c s="229" t="str">
        <f>IFERROR(IF('STUDENT DATA SHEET '!C171="","",'STUDENT DATA SHEET '!C171),"")</f>
        <v/>
      </c>
      <c s="229" t="str">
        <f>IFERROR(IF('STUDENT DATA SHEET '!D171="","",'STUDENT DATA SHEET '!D171),"")</f>
        <v/>
      </c>
      <c s="250" t="str">
        <f>IFERROR(IF('STUDENT DATA SHEET '!E171="","",'STUDENT DATA SHEET '!E171),"")</f>
        <v/>
      </c>
      <c s="251" t="str">
        <f>IFERROR(IF('STUDENT DATA SHEET '!F171="","",'STUDENT DATA SHEET '!F171),"")</f>
        <v/>
      </c>
      <c s="229" t="str">
        <f>IFERROR(IF('STUDENT DATA SHEET '!G171="","",'STUDENT DATA SHEET '!G171),"")</f>
        <v/>
      </c>
      <c s="229" t="str">
        <f>IFERROR(IF('STUDENT DATA SHEET '!H171="","",'STUDENT DATA SHEET '!H171),"")</f>
        <v/>
      </c>
      <c s="229" t="str">
        <f>IFERROR(UPPER(IF('STUDENT DATA SHEET '!I171="","",'STUDENT DATA SHEET '!I171)),"")</f>
        <v/>
      </c>
      <c s="229" t="str">
        <f>IFERROR(IF('STUDENT DATA SHEET '!J171="","",'STUDENT DATA SHEET '!J171),"")</f>
        <v/>
      </c>
      <c s="229" t="str">
        <f>IFERROR(IF('STUDENT DATA SHEET '!K171="","",'STUDENT DATA SHEET '!K171),"")</f>
        <v/>
      </c>
      <c s="229"/>
      <c s="102"/>
      <c s="102"/>
      <c s="102"/>
      <c s="102"/>
      <c s="102"/>
      <c s="102"/>
      <c s="102"/>
      <c s="102"/>
      <c s="102"/>
      <c s="102"/>
      <c s="102"/>
      <c s="102"/>
      <c s="102"/>
      <c s="102"/>
      <c s="102"/>
      <c s="102"/>
      <c s="102"/>
      <c s="102"/>
      <c s="102"/>
      <c s="102"/>
      <c s="102"/>
      <c s="102"/>
      <c s="102"/>
      <c s="102"/>
      <c s="102"/>
      <c s="102"/>
      <c s="102"/>
      <c s="102"/>
      <c s="102"/>
      <c s="102"/>
      <c s="102"/>
      <c s="102"/>
      <c s="89" t="str">
        <f>IF(B170="","",_xlfn.AGGREGATE(3,5,$B$6:B170))</f>
        <v/>
      </c>
      <c s="209"/>
      <c s="209"/>
      <c s="102"/>
      <c s="102"/>
      <c s="102"/>
      <c s="102"/>
      <c s="102"/>
      <c s="102"/>
      <c s="102"/>
      <c s="102"/>
      <c s="102"/>
      <c s="102"/>
      <c s="102"/>
      <c s="102"/>
      <c s="102"/>
      <c s="102"/>
      <c s="102"/>
      <c s="102"/>
      <c s="102"/>
      <c s="102"/>
      <c s="102"/>
      <c s="102"/>
      <c s="102"/>
      <c s="102"/>
      <c s="334"/>
      <c s="334"/>
      <c s="252" t="str">
        <f t="shared" si="48"/>
        <v/>
      </c>
      <c s="252" t="str">
        <f>IF($I170="","",'JAN 25'!$BZ170)</f>
        <v/>
      </c>
      <c s="253" t="str">
        <f t="shared" si="49"/>
        <v/>
      </c>
      <c s="252" t="str">
        <f t="shared" si="50"/>
        <v/>
      </c>
      <c s="252" t="str">
        <f>IF($I170="","",'JAN 25'!$CC170)</f>
        <v/>
      </c>
      <c s="253" t="str">
        <f t="shared" si="51"/>
        <v/>
      </c>
      <c s="252" t="str">
        <f t="shared" si="52"/>
        <v/>
      </c>
      <c s="252" t="str">
        <f>IF($I170="","",'JAN 25'!$CF170)</f>
        <v/>
      </c>
      <c s="253" t="str">
        <f t="shared" si="53"/>
        <v/>
      </c>
      <c s="253"/>
      <c s="298"/>
      <c s="298"/>
      <c s="298"/>
      <c s="298"/>
      <c s="254" t="str">
        <f t="shared" si="54"/>
        <v/>
      </c>
      <c s="298"/>
      <c s="298"/>
      <c s="298"/>
      <c s="298"/>
      <c s="298"/>
      <c s="298"/>
      <c s="298"/>
      <c s="298"/>
    </row>
    <row r="171" spans="1:94" ht="15.75" customHeight="1">
      <c r="A171" s="249" t="str">
        <f>IF('STUDENT DATA SHEET '!A172="","",'STUDENT DATA SHEET '!A172)</f>
        <v/>
      </c>
      <c s="229" t="str">
        <f>IFERROR(IF('STUDENT DATA SHEET '!B172="","",'STUDENT DATA SHEET '!B172),"")</f>
        <v/>
      </c>
      <c s="229" t="str">
        <f>IFERROR(IF('STUDENT DATA SHEET '!C172="","",'STUDENT DATA SHEET '!C172),"")</f>
        <v/>
      </c>
      <c s="229" t="str">
        <f>IFERROR(IF('STUDENT DATA SHEET '!D172="","",'STUDENT DATA SHEET '!D172),"")</f>
        <v/>
      </c>
      <c s="250" t="str">
        <f>IFERROR(IF('STUDENT DATA SHEET '!E172="","",'STUDENT DATA SHEET '!E172),"")</f>
        <v/>
      </c>
      <c s="251" t="str">
        <f>IFERROR(IF('STUDENT DATA SHEET '!F172="","",'STUDENT DATA SHEET '!F172),"")</f>
        <v/>
      </c>
      <c s="229" t="str">
        <f>IFERROR(IF('STUDENT DATA SHEET '!G172="","",'STUDENT DATA SHEET '!G172),"")</f>
        <v/>
      </c>
      <c s="229" t="str">
        <f>IFERROR(IF('STUDENT DATA SHEET '!H172="","",'STUDENT DATA SHEET '!H172),"")</f>
        <v/>
      </c>
      <c s="229" t="str">
        <f>IFERROR(UPPER(IF('STUDENT DATA SHEET '!I172="","",'STUDENT DATA SHEET '!I172)),"")</f>
        <v/>
      </c>
      <c s="229" t="str">
        <f>IFERROR(IF('STUDENT DATA SHEET '!J172="","",'STUDENT DATA SHEET '!J172),"")</f>
        <v/>
      </c>
      <c s="229" t="str">
        <f>IFERROR(IF('STUDENT DATA SHEET '!K172="","",'STUDENT DATA SHEET '!K172),"")</f>
        <v/>
      </c>
      <c s="229"/>
      <c s="102"/>
      <c s="102"/>
      <c s="102"/>
      <c s="102"/>
      <c s="102"/>
      <c s="102"/>
      <c s="102"/>
      <c s="102"/>
      <c s="102"/>
      <c s="102"/>
      <c s="102"/>
      <c s="102"/>
      <c s="102"/>
      <c s="102"/>
      <c s="102"/>
      <c s="102"/>
      <c s="102"/>
      <c s="102"/>
      <c s="102"/>
      <c s="102"/>
      <c s="102"/>
      <c s="102"/>
      <c s="102"/>
      <c s="102"/>
      <c s="102"/>
      <c s="102"/>
      <c s="102"/>
      <c s="102"/>
      <c s="102"/>
      <c s="102"/>
      <c s="102"/>
      <c s="102"/>
      <c s="89" t="str">
        <f>IF(B171="","",_xlfn.AGGREGATE(3,5,$B$6:B171))</f>
        <v/>
      </c>
      <c s="209"/>
      <c s="209"/>
      <c s="102"/>
      <c s="102"/>
      <c s="102"/>
      <c s="102"/>
      <c s="102"/>
      <c s="102"/>
      <c s="102"/>
      <c s="102"/>
      <c s="102"/>
      <c s="102"/>
      <c s="102"/>
      <c s="102"/>
      <c s="102"/>
      <c s="102"/>
      <c s="102"/>
      <c s="102"/>
      <c s="102"/>
      <c s="102"/>
      <c s="102"/>
      <c s="102"/>
      <c s="102"/>
      <c s="102"/>
      <c s="334"/>
      <c s="334"/>
      <c s="252" t="str">
        <f t="shared" si="48"/>
        <v/>
      </c>
      <c s="252" t="str">
        <f>IF($I171="","",'JAN 25'!$BZ171)</f>
        <v/>
      </c>
      <c s="253" t="str">
        <f t="shared" si="49"/>
        <v/>
      </c>
      <c s="252" t="str">
        <f t="shared" si="50"/>
        <v/>
      </c>
      <c s="252" t="str">
        <f>IF($I171="","",'JAN 25'!$CC171)</f>
        <v/>
      </c>
      <c s="253" t="str">
        <f t="shared" si="51"/>
        <v/>
      </c>
      <c s="252" t="str">
        <f t="shared" si="52"/>
        <v/>
      </c>
      <c s="252" t="str">
        <f>IF($I171="","",'JAN 25'!$CF171)</f>
        <v/>
      </c>
      <c s="253" t="str">
        <f t="shared" si="53"/>
        <v/>
      </c>
      <c s="253"/>
      <c s="298"/>
      <c s="298"/>
      <c s="298"/>
      <c s="298"/>
      <c s="254" t="str">
        <f t="shared" si="54"/>
        <v/>
      </c>
      <c s="298"/>
      <c s="298"/>
      <c s="298"/>
      <c s="298"/>
      <c s="298"/>
      <c s="298"/>
      <c s="298"/>
      <c s="298"/>
    </row>
    <row r="172" spans="1:94" ht="15.75" customHeight="1">
      <c r="A172" s="249" t="str">
        <f>IF('STUDENT DATA SHEET '!A173="","",'STUDENT DATA SHEET '!A173)</f>
        <v/>
      </c>
      <c s="229" t="str">
        <f>IFERROR(IF('STUDENT DATA SHEET '!B173="","",'STUDENT DATA SHEET '!B173),"")</f>
        <v/>
      </c>
      <c s="229" t="str">
        <f>IFERROR(IF('STUDENT DATA SHEET '!C173="","",'STUDENT DATA SHEET '!C173),"")</f>
        <v/>
      </c>
      <c s="229" t="str">
        <f>IFERROR(IF('STUDENT DATA SHEET '!D173="","",'STUDENT DATA SHEET '!D173),"")</f>
        <v/>
      </c>
      <c s="250" t="str">
        <f>IFERROR(IF('STUDENT DATA SHEET '!E173="","",'STUDENT DATA SHEET '!E173),"")</f>
        <v/>
      </c>
      <c s="251" t="str">
        <f>IFERROR(IF('STUDENT DATA SHEET '!F173="","",'STUDENT DATA SHEET '!F173),"")</f>
        <v/>
      </c>
      <c s="229" t="str">
        <f>IFERROR(IF('STUDENT DATA SHEET '!G173="","",'STUDENT DATA SHEET '!G173),"")</f>
        <v/>
      </c>
      <c s="229" t="str">
        <f>IFERROR(IF('STUDENT DATA SHEET '!H173="","",'STUDENT DATA SHEET '!H173),"")</f>
        <v/>
      </c>
      <c s="229" t="str">
        <f>IFERROR(UPPER(IF('STUDENT DATA SHEET '!I173="","",'STUDENT DATA SHEET '!I173)),"")</f>
        <v/>
      </c>
      <c s="229" t="str">
        <f>IFERROR(IF('STUDENT DATA SHEET '!J173="","",'STUDENT DATA SHEET '!J173),"")</f>
        <v/>
      </c>
      <c s="229" t="str">
        <f>IFERROR(IF('STUDENT DATA SHEET '!K173="","",'STUDENT DATA SHEET '!K173),"")</f>
        <v/>
      </c>
      <c s="229"/>
      <c s="102"/>
      <c s="102"/>
      <c s="102"/>
      <c s="102"/>
      <c s="102"/>
      <c s="102"/>
      <c s="102"/>
      <c s="102"/>
      <c s="102"/>
      <c s="102"/>
      <c s="102"/>
      <c s="102"/>
      <c s="102"/>
      <c s="102"/>
      <c s="102"/>
      <c s="102"/>
      <c s="102"/>
      <c s="102"/>
      <c s="102"/>
      <c s="102"/>
      <c s="102"/>
      <c s="102"/>
      <c s="102"/>
      <c s="102"/>
      <c s="102"/>
      <c s="102"/>
      <c s="102"/>
      <c s="102"/>
      <c s="102"/>
      <c s="102"/>
      <c s="102"/>
      <c s="102"/>
      <c s="89" t="str">
        <f>IF(B172="","",_xlfn.AGGREGATE(3,5,$B$6:B172))</f>
        <v/>
      </c>
      <c s="209"/>
      <c s="209"/>
      <c s="102"/>
      <c s="102"/>
      <c s="102"/>
      <c s="102"/>
      <c s="102"/>
      <c s="102"/>
      <c s="102"/>
      <c s="102"/>
      <c s="102"/>
      <c s="102"/>
      <c s="102"/>
      <c s="102"/>
      <c s="102"/>
      <c s="102"/>
      <c s="102"/>
      <c s="102"/>
      <c s="102"/>
      <c s="102"/>
      <c s="102"/>
      <c s="102"/>
      <c s="102"/>
      <c s="102"/>
      <c s="334"/>
      <c s="334"/>
      <c s="252" t="str">
        <f t="shared" si="48"/>
        <v/>
      </c>
      <c s="252" t="str">
        <f>IF($I172="","",'JAN 25'!$BZ172)</f>
        <v/>
      </c>
      <c s="253" t="str">
        <f t="shared" si="49"/>
        <v/>
      </c>
      <c s="252" t="str">
        <f t="shared" si="50"/>
        <v/>
      </c>
      <c s="252" t="str">
        <f>IF($I172="","",'JAN 25'!$CC172)</f>
        <v/>
      </c>
      <c s="253" t="str">
        <f t="shared" si="51"/>
        <v/>
      </c>
      <c s="252" t="str">
        <f t="shared" si="52"/>
        <v/>
      </c>
      <c s="252" t="str">
        <f>IF($I172="","",'JAN 25'!$CF172)</f>
        <v/>
      </c>
      <c s="253" t="str">
        <f t="shared" si="53"/>
        <v/>
      </c>
      <c s="253"/>
      <c s="298"/>
      <c s="298"/>
      <c s="298"/>
      <c s="298"/>
      <c s="254" t="str">
        <f t="shared" si="54"/>
        <v/>
      </c>
      <c s="298"/>
      <c s="298"/>
      <c s="298"/>
      <c s="298"/>
      <c s="298"/>
      <c s="298"/>
      <c s="298"/>
      <c s="298"/>
    </row>
    <row r="173" spans="1:94" ht="15.75" customHeight="1">
      <c r="A173" s="249" t="str">
        <f>IF('STUDENT DATA SHEET '!A174="","",'STUDENT DATA SHEET '!A174)</f>
        <v/>
      </c>
      <c s="229" t="str">
        <f>IFERROR(IF('STUDENT DATA SHEET '!B174="","",'STUDENT DATA SHEET '!B174),"")</f>
        <v/>
      </c>
      <c s="229" t="str">
        <f>IFERROR(IF('STUDENT DATA SHEET '!C174="","",'STUDENT DATA SHEET '!C174),"")</f>
        <v/>
      </c>
      <c s="229" t="str">
        <f>IFERROR(IF('STUDENT DATA SHEET '!D174="","",'STUDENT DATA SHEET '!D174),"")</f>
        <v/>
      </c>
      <c s="250" t="str">
        <f>IFERROR(IF('STUDENT DATA SHEET '!E174="","",'STUDENT DATA SHEET '!E174),"")</f>
        <v/>
      </c>
      <c s="251" t="str">
        <f>IFERROR(IF('STUDENT DATA SHEET '!F174="","",'STUDENT DATA SHEET '!F174),"")</f>
        <v/>
      </c>
      <c s="229" t="str">
        <f>IFERROR(IF('STUDENT DATA SHEET '!G174="","",'STUDENT DATA SHEET '!G174),"")</f>
        <v/>
      </c>
      <c s="229" t="str">
        <f>IFERROR(IF('STUDENT DATA SHEET '!H174="","",'STUDENT DATA SHEET '!H174),"")</f>
        <v/>
      </c>
      <c s="229" t="str">
        <f>IFERROR(UPPER(IF('STUDENT DATA SHEET '!I174="","",'STUDENT DATA SHEET '!I174)),"")</f>
        <v/>
      </c>
      <c s="229" t="str">
        <f>IFERROR(IF('STUDENT DATA SHEET '!J174="","",'STUDENT DATA SHEET '!J174),"")</f>
        <v/>
      </c>
      <c s="229" t="str">
        <f>IFERROR(IF('STUDENT DATA SHEET '!K174="","",'STUDENT DATA SHEET '!K174),"")</f>
        <v/>
      </c>
      <c s="229"/>
      <c s="102"/>
      <c s="102"/>
      <c s="102"/>
      <c s="102"/>
      <c s="102"/>
      <c s="102"/>
      <c s="102"/>
      <c s="102"/>
      <c s="102"/>
      <c s="102"/>
      <c s="102"/>
      <c s="102"/>
      <c s="102"/>
      <c s="102"/>
      <c s="102"/>
      <c s="102"/>
      <c s="102"/>
      <c s="102"/>
      <c s="102"/>
      <c s="102"/>
      <c s="102"/>
      <c s="102"/>
      <c s="102"/>
      <c s="102"/>
      <c s="102"/>
      <c s="102"/>
      <c s="102"/>
      <c s="102"/>
      <c s="102"/>
      <c s="102"/>
      <c s="102"/>
      <c s="102"/>
      <c s="89" t="str">
        <f>IF(B173="","",_xlfn.AGGREGATE(3,5,$B$6:B173))</f>
        <v/>
      </c>
      <c s="209"/>
      <c s="209"/>
      <c s="102"/>
      <c s="102"/>
      <c s="102"/>
      <c s="102"/>
      <c s="102"/>
      <c s="102"/>
      <c s="102"/>
      <c s="102"/>
      <c s="102"/>
      <c s="102"/>
      <c s="102"/>
      <c s="102"/>
      <c s="102"/>
      <c s="102"/>
      <c s="102"/>
      <c s="102"/>
      <c s="102"/>
      <c s="102"/>
      <c s="102"/>
      <c s="102"/>
      <c s="102"/>
      <c s="102"/>
      <c s="334"/>
      <c s="334"/>
      <c s="252" t="str">
        <f t="shared" si="48"/>
        <v/>
      </c>
      <c s="252" t="str">
        <f>IF($I173="","",'JAN 25'!$BZ173)</f>
        <v/>
      </c>
      <c s="253" t="str">
        <f t="shared" si="49"/>
        <v/>
      </c>
      <c s="252" t="str">
        <f t="shared" si="50"/>
        <v/>
      </c>
      <c s="252" t="str">
        <f>IF($I173="","",'JAN 25'!$CC173)</f>
        <v/>
      </c>
      <c s="253" t="str">
        <f t="shared" si="51"/>
        <v/>
      </c>
      <c s="252" t="str">
        <f t="shared" si="52"/>
        <v/>
      </c>
      <c s="252" t="str">
        <f>IF($I173="","",'JAN 25'!$CF173)</f>
        <v/>
      </c>
      <c s="253" t="str">
        <f t="shared" si="53"/>
        <v/>
      </c>
      <c s="253"/>
      <c s="298"/>
      <c s="298"/>
      <c s="298"/>
      <c s="298"/>
      <c s="254" t="str">
        <f t="shared" si="54"/>
        <v/>
      </c>
      <c s="298"/>
      <c s="298"/>
      <c s="298"/>
      <c s="298"/>
      <c s="298"/>
      <c s="298"/>
      <c s="298"/>
      <c s="298"/>
    </row>
    <row r="174" spans="1:94" ht="15.75" customHeight="1">
      <c r="A174" s="249" t="str">
        <f>IF('STUDENT DATA SHEET '!A175="","",'STUDENT DATA SHEET '!A175)</f>
        <v/>
      </c>
      <c s="229" t="str">
        <f>IFERROR(IF('STUDENT DATA SHEET '!B175="","",'STUDENT DATA SHEET '!B175),"")</f>
        <v/>
      </c>
      <c s="229" t="str">
        <f>IFERROR(IF('STUDENT DATA SHEET '!C175="","",'STUDENT DATA SHEET '!C175),"")</f>
        <v/>
      </c>
      <c s="229" t="str">
        <f>IFERROR(IF('STUDENT DATA SHEET '!D175="","",'STUDENT DATA SHEET '!D175),"")</f>
        <v/>
      </c>
      <c s="250" t="str">
        <f>IFERROR(IF('STUDENT DATA SHEET '!E175="","",'STUDENT DATA SHEET '!E175),"")</f>
        <v/>
      </c>
      <c s="251" t="str">
        <f>IFERROR(IF('STUDENT DATA SHEET '!F175="","",'STUDENT DATA SHEET '!F175),"")</f>
        <v/>
      </c>
      <c s="229" t="str">
        <f>IFERROR(IF('STUDENT DATA SHEET '!G175="","",'STUDENT DATA SHEET '!G175),"")</f>
        <v/>
      </c>
      <c s="229" t="str">
        <f>IFERROR(IF('STUDENT DATA SHEET '!H175="","",'STUDENT DATA SHEET '!H175),"")</f>
        <v/>
      </c>
      <c s="229" t="str">
        <f>IFERROR(UPPER(IF('STUDENT DATA SHEET '!I175="","",'STUDENT DATA SHEET '!I175)),"")</f>
        <v/>
      </c>
      <c s="229" t="str">
        <f>IFERROR(IF('STUDENT DATA SHEET '!J175="","",'STUDENT DATA SHEET '!J175),"")</f>
        <v/>
      </c>
      <c s="229" t="str">
        <f>IFERROR(IF('STUDENT DATA SHEET '!K175="","",'STUDENT DATA SHEET '!K175),"")</f>
        <v/>
      </c>
      <c s="229"/>
      <c s="102"/>
      <c s="102"/>
      <c s="102"/>
      <c s="102"/>
      <c s="102"/>
      <c s="102"/>
      <c s="102"/>
      <c s="102"/>
      <c s="102"/>
      <c s="102"/>
      <c s="102"/>
      <c s="102"/>
      <c s="102"/>
      <c s="102"/>
      <c s="102"/>
      <c s="102"/>
      <c s="102"/>
      <c s="102"/>
      <c s="102"/>
      <c s="102"/>
      <c s="102"/>
      <c s="102"/>
      <c s="102"/>
      <c s="102"/>
      <c s="102"/>
      <c s="102"/>
      <c s="102"/>
      <c s="102"/>
      <c s="102"/>
      <c s="102"/>
      <c s="102"/>
      <c s="102"/>
      <c s="89" t="str">
        <f>IF(B174="","",_xlfn.AGGREGATE(3,5,$B$6:B174))</f>
        <v/>
      </c>
      <c s="209"/>
      <c s="209"/>
      <c s="102"/>
      <c s="102"/>
      <c s="102"/>
      <c s="102"/>
      <c s="102"/>
      <c s="102"/>
      <c s="102"/>
      <c s="102"/>
      <c s="102"/>
      <c s="102"/>
      <c s="102"/>
      <c s="102"/>
      <c s="102"/>
      <c s="102"/>
      <c s="102"/>
      <c s="102"/>
      <c s="102"/>
      <c s="102"/>
      <c s="102"/>
      <c s="102"/>
      <c s="102"/>
      <c s="102"/>
      <c s="334"/>
      <c s="334"/>
      <c s="252" t="str">
        <f t="shared" si="48"/>
        <v/>
      </c>
      <c s="252" t="str">
        <f>IF($I174="","",'JAN 25'!$BZ174)</f>
        <v/>
      </c>
      <c s="253" t="str">
        <f t="shared" si="49"/>
        <v/>
      </c>
      <c s="252" t="str">
        <f t="shared" si="50"/>
        <v/>
      </c>
      <c s="252" t="str">
        <f>IF($I174="","",'JAN 25'!$CC174)</f>
        <v/>
      </c>
      <c s="253" t="str">
        <f t="shared" si="51"/>
        <v/>
      </c>
      <c s="252" t="str">
        <f t="shared" si="52"/>
        <v/>
      </c>
      <c s="252" t="str">
        <f>IF($I174="","",'JAN 25'!$CF174)</f>
        <v/>
      </c>
      <c s="253" t="str">
        <f t="shared" si="53"/>
        <v/>
      </c>
      <c s="253"/>
      <c s="298"/>
      <c s="298"/>
      <c s="298"/>
      <c s="298"/>
      <c s="254" t="str">
        <f t="shared" si="54"/>
        <v/>
      </c>
      <c s="298"/>
      <c s="298"/>
      <c s="298"/>
      <c s="298"/>
      <c s="298"/>
      <c s="298"/>
      <c s="298"/>
      <c s="298"/>
    </row>
    <row r="175" spans="1:94" ht="15.75" customHeight="1">
      <c r="A175" s="249" t="str">
        <f>IF('STUDENT DATA SHEET '!A176="","",'STUDENT DATA SHEET '!A176)</f>
        <v/>
      </c>
      <c s="229" t="str">
        <f>IFERROR(IF('STUDENT DATA SHEET '!B176="","",'STUDENT DATA SHEET '!B176),"")</f>
        <v/>
      </c>
      <c s="229" t="str">
        <f>IFERROR(IF('STUDENT DATA SHEET '!C176="","",'STUDENT DATA SHEET '!C176),"")</f>
        <v/>
      </c>
      <c s="229" t="str">
        <f>IFERROR(IF('STUDENT DATA SHEET '!D176="","",'STUDENT DATA SHEET '!D176),"")</f>
        <v/>
      </c>
      <c s="250" t="str">
        <f>IFERROR(IF('STUDENT DATA SHEET '!E176="","",'STUDENT DATA SHEET '!E176),"")</f>
        <v/>
      </c>
      <c s="251" t="str">
        <f>IFERROR(IF('STUDENT DATA SHEET '!F176="","",'STUDENT DATA SHEET '!F176),"")</f>
        <v/>
      </c>
      <c s="229" t="str">
        <f>IFERROR(IF('STUDENT DATA SHEET '!G176="","",'STUDENT DATA SHEET '!G176),"")</f>
        <v/>
      </c>
      <c s="229" t="str">
        <f>IFERROR(IF('STUDENT DATA SHEET '!H176="","",'STUDENT DATA SHEET '!H176),"")</f>
        <v/>
      </c>
      <c s="229" t="str">
        <f>IFERROR(UPPER(IF('STUDENT DATA SHEET '!I176="","",'STUDENT DATA SHEET '!I176)),"")</f>
        <v/>
      </c>
      <c s="229" t="str">
        <f>IFERROR(IF('STUDENT DATA SHEET '!J176="","",'STUDENT DATA SHEET '!J176),"")</f>
        <v/>
      </c>
      <c s="229" t="str">
        <f>IFERROR(IF('STUDENT DATA SHEET '!K176="","",'STUDENT DATA SHEET '!K176),"")</f>
        <v/>
      </c>
      <c s="229"/>
      <c s="102"/>
      <c s="102"/>
      <c s="102"/>
      <c s="102"/>
      <c s="102"/>
      <c s="102"/>
      <c s="102"/>
      <c s="102"/>
      <c s="102"/>
      <c s="102"/>
      <c s="102"/>
      <c s="102"/>
      <c s="102"/>
      <c s="102"/>
      <c s="102"/>
      <c s="102"/>
      <c s="102"/>
      <c s="102"/>
      <c s="102"/>
      <c s="102"/>
      <c s="102"/>
      <c s="102"/>
      <c s="102"/>
      <c s="102"/>
      <c s="102"/>
      <c s="102"/>
      <c s="102"/>
      <c s="102"/>
      <c s="102"/>
      <c s="102"/>
      <c s="102"/>
      <c s="102"/>
      <c s="89" t="str">
        <f>IF(B175="","",_xlfn.AGGREGATE(3,5,$B$6:B175))</f>
        <v/>
      </c>
      <c s="209"/>
      <c s="209"/>
      <c s="102"/>
      <c s="102"/>
      <c s="102"/>
      <c s="102"/>
      <c s="102"/>
      <c s="102"/>
      <c s="102"/>
      <c s="102"/>
      <c s="102"/>
      <c s="102"/>
      <c s="102"/>
      <c s="102"/>
      <c s="102"/>
      <c s="102"/>
      <c s="102"/>
      <c s="102"/>
      <c s="102"/>
      <c s="102"/>
      <c s="102"/>
      <c s="102"/>
      <c s="102"/>
      <c s="102"/>
      <c s="334"/>
      <c s="334"/>
      <c s="252" t="str">
        <f t="shared" si="48"/>
        <v/>
      </c>
      <c s="252" t="str">
        <f>IF($I175="","",'JAN 25'!$BZ175)</f>
        <v/>
      </c>
      <c s="253" t="str">
        <f t="shared" si="49"/>
        <v/>
      </c>
      <c s="252" t="str">
        <f t="shared" si="50"/>
        <v/>
      </c>
      <c s="252" t="str">
        <f>IF($I175="","",'JAN 25'!$CC175)</f>
        <v/>
      </c>
      <c s="253" t="str">
        <f t="shared" si="51"/>
        <v/>
      </c>
      <c s="252" t="str">
        <f t="shared" si="52"/>
        <v/>
      </c>
      <c s="252" t="str">
        <f>IF($I175="","",'JAN 25'!$CF175)</f>
        <v/>
      </c>
      <c s="253" t="str">
        <f t="shared" si="53"/>
        <v/>
      </c>
      <c s="253"/>
      <c s="298"/>
      <c s="298"/>
      <c s="298"/>
      <c s="298"/>
      <c s="254" t="str">
        <f t="shared" si="54"/>
        <v/>
      </c>
      <c s="298"/>
      <c s="298"/>
      <c s="298"/>
      <c s="298"/>
      <c s="298"/>
      <c s="298"/>
      <c s="298"/>
      <c s="298"/>
    </row>
    <row r="176" spans="1:94" ht="15.75" customHeight="1">
      <c r="A176" s="249" t="str">
        <f>IF('STUDENT DATA SHEET '!A177="","",'STUDENT DATA SHEET '!A177)</f>
        <v/>
      </c>
      <c s="229" t="str">
        <f>IFERROR(IF('STUDENT DATA SHEET '!B177="","",'STUDENT DATA SHEET '!B177),"")</f>
        <v/>
      </c>
      <c s="229" t="str">
        <f>IFERROR(IF('STUDENT DATA SHEET '!C177="","",'STUDENT DATA SHEET '!C177),"")</f>
        <v/>
      </c>
      <c s="229" t="str">
        <f>IFERROR(IF('STUDENT DATA SHEET '!D177="","",'STUDENT DATA SHEET '!D177),"")</f>
        <v/>
      </c>
      <c s="250" t="str">
        <f>IFERROR(IF('STUDENT DATA SHEET '!E177="","",'STUDENT DATA SHEET '!E177),"")</f>
        <v/>
      </c>
      <c s="251" t="str">
        <f>IFERROR(IF('STUDENT DATA SHEET '!F177="","",'STUDENT DATA SHEET '!F177),"")</f>
        <v/>
      </c>
      <c s="229" t="str">
        <f>IFERROR(IF('STUDENT DATA SHEET '!G177="","",'STUDENT DATA SHEET '!G177),"")</f>
        <v/>
      </c>
      <c s="229" t="str">
        <f>IFERROR(IF('STUDENT DATA SHEET '!H177="","",'STUDENT DATA SHEET '!H177),"")</f>
        <v/>
      </c>
      <c s="229" t="str">
        <f>IFERROR(UPPER(IF('STUDENT DATA SHEET '!I177="","",'STUDENT DATA SHEET '!I177)),"")</f>
        <v/>
      </c>
      <c s="229" t="str">
        <f>IFERROR(IF('STUDENT DATA SHEET '!J177="","",'STUDENT DATA SHEET '!J177),"")</f>
        <v/>
      </c>
      <c s="229" t="str">
        <f>IFERROR(IF('STUDENT DATA SHEET '!K177="","",'STUDENT DATA SHEET '!K177),"")</f>
        <v/>
      </c>
      <c s="229"/>
      <c s="102"/>
      <c s="102"/>
      <c s="102"/>
      <c s="102"/>
      <c s="102"/>
      <c s="102"/>
      <c s="102"/>
      <c s="102"/>
      <c s="102"/>
      <c s="102"/>
      <c s="102"/>
      <c s="102"/>
      <c s="102"/>
      <c s="102"/>
      <c s="102"/>
      <c s="102"/>
      <c s="102"/>
      <c s="102"/>
      <c s="102"/>
      <c s="102"/>
      <c s="102"/>
      <c s="102"/>
      <c s="102"/>
      <c s="102"/>
      <c s="102"/>
      <c s="102"/>
      <c s="102"/>
      <c s="102"/>
      <c s="102"/>
      <c s="102"/>
      <c s="102"/>
      <c s="102"/>
      <c s="89" t="str">
        <f>IF(B176="","",_xlfn.AGGREGATE(3,5,$B$6:B176))</f>
        <v/>
      </c>
      <c s="209"/>
      <c s="209"/>
      <c s="102"/>
      <c s="102"/>
      <c s="102"/>
      <c s="102"/>
      <c s="102"/>
      <c s="102"/>
      <c s="102"/>
      <c s="102"/>
      <c s="102"/>
      <c s="102"/>
      <c s="102"/>
      <c s="102"/>
      <c s="102"/>
      <c s="102"/>
      <c s="102"/>
      <c s="102"/>
      <c s="102"/>
      <c s="102"/>
      <c s="102"/>
      <c s="102"/>
      <c s="102"/>
      <c s="102"/>
      <c s="334"/>
      <c s="334"/>
      <c s="252" t="str">
        <f t="shared" si="48"/>
        <v/>
      </c>
      <c s="252" t="str">
        <f>IF($I176="","",'JAN 25'!$BZ176)</f>
        <v/>
      </c>
      <c s="253" t="str">
        <f t="shared" si="49"/>
        <v/>
      </c>
      <c s="252" t="str">
        <f t="shared" si="50"/>
        <v/>
      </c>
      <c s="252" t="str">
        <f>IF($I176="","",'JAN 25'!$CC176)</f>
        <v/>
      </c>
      <c s="253" t="str">
        <f t="shared" si="51"/>
        <v/>
      </c>
      <c s="252" t="str">
        <f t="shared" si="52"/>
        <v/>
      </c>
      <c s="252" t="str">
        <f>IF($I176="","",'JAN 25'!$CF176)</f>
        <v/>
      </c>
      <c s="253" t="str">
        <f t="shared" si="53"/>
        <v/>
      </c>
      <c s="253"/>
      <c s="298"/>
      <c s="298"/>
      <c s="298"/>
      <c s="298"/>
      <c s="254" t="str">
        <f t="shared" si="54"/>
        <v/>
      </c>
      <c s="298"/>
      <c s="298"/>
      <c s="298"/>
      <c s="298"/>
      <c s="298"/>
      <c s="298"/>
      <c s="298"/>
      <c s="298"/>
    </row>
    <row r="177" spans="1:94" ht="15.75" customHeight="1">
      <c r="A177" s="249" t="str">
        <f>IF('STUDENT DATA SHEET '!A178="","",'STUDENT DATA SHEET '!A178)</f>
        <v/>
      </c>
      <c s="229" t="str">
        <f>IFERROR(IF('STUDENT DATA SHEET '!B178="","",'STUDENT DATA SHEET '!B178),"")</f>
        <v/>
      </c>
      <c s="229" t="str">
        <f>IFERROR(IF('STUDENT DATA SHEET '!C178="","",'STUDENT DATA SHEET '!C178),"")</f>
        <v/>
      </c>
      <c s="229" t="str">
        <f>IFERROR(IF('STUDENT DATA SHEET '!D178="","",'STUDENT DATA SHEET '!D178),"")</f>
        <v/>
      </c>
      <c s="250" t="str">
        <f>IFERROR(IF('STUDENT DATA SHEET '!E178="","",'STUDENT DATA SHEET '!E178),"")</f>
        <v/>
      </c>
      <c s="251" t="str">
        <f>IFERROR(IF('STUDENT DATA SHEET '!F178="","",'STUDENT DATA SHEET '!F178),"")</f>
        <v/>
      </c>
      <c s="229" t="str">
        <f>IFERROR(IF('STUDENT DATA SHEET '!G178="","",'STUDENT DATA SHEET '!G178),"")</f>
        <v/>
      </c>
      <c s="229" t="str">
        <f>IFERROR(IF('STUDENT DATA SHEET '!H178="","",'STUDENT DATA SHEET '!H178),"")</f>
        <v/>
      </c>
      <c s="229" t="str">
        <f>IFERROR(UPPER(IF('STUDENT DATA SHEET '!I178="","",'STUDENT DATA SHEET '!I178)),"")</f>
        <v/>
      </c>
      <c s="229" t="str">
        <f>IFERROR(IF('STUDENT DATA SHEET '!J178="","",'STUDENT DATA SHEET '!J178),"")</f>
        <v/>
      </c>
      <c s="229" t="str">
        <f>IFERROR(IF('STUDENT DATA SHEET '!K178="","",'STUDENT DATA SHEET '!K178),"")</f>
        <v/>
      </c>
      <c s="229"/>
      <c s="102"/>
      <c s="102"/>
      <c s="102"/>
      <c s="102"/>
      <c s="102"/>
      <c s="102"/>
      <c s="102"/>
      <c s="102"/>
      <c s="102"/>
      <c s="102"/>
      <c s="102"/>
      <c s="102"/>
      <c s="102"/>
      <c s="102"/>
      <c s="102"/>
      <c s="102"/>
      <c s="102"/>
      <c s="102"/>
      <c s="102"/>
      <c s="102"/>
      <c s="102"/>
      <c s="102"/>
      <c s="102"/>
      <c s="102"/>
      <c s="102"/>
      <c s="102"/>
      <c s="102"/>
      <c s="102"/>
      <c s="102"/>
      <c s="102"/>
      <c s="102"/>
      <c s="102"/>
      <c s="89" t="str">
        <f>IF(B177="","",_xlfn.AGGREGATE(3,5,$B$6:B177))</f>
        <v/>
      </c>
      <c s="209"/>
      <c s="209"/>
      <c s="102"/>
      <c s="102"/>
      <c s="102"/>
      <c s="102"/>
      <c s="102"/>
      <c s="102"/>
      <c s="102"/>
      <c s="102"/>
      <c s="102"/>
      <c s="102"/>
      <c s="102"/>
      <c s="102"/>
      <c s="102"/>
      <c s="102"/>
      <c s="102"/>
      <c s="102"/>
      <c s="102"/>
      <c s="102"/>
      <c s="102"/>
      <c s="102"/>
      <c s="102"/>
      <c s="102"/>
      <c s="334"/>
      <c s="334"/>
      <c s="252" t="str">
        <f t="shared" si="48"/>
        <v/>
      </c>
      <c s="252" t="str">
        <f>IF($I177="","",'JAN 25'!$BZ177)</f>
        <v/>
      </c>
      <c s="253" t="str">
        <f t="shared" si="49"/>
        <v/>
      </c>
      <c s="252" t="str">
        <f t="shared" si="50"/>
        <v/>
      </c>
      <c s="252" t="str">
        <f>IF($I177="","",'JAN 25'!$CC177)</f>
        <v/>
      </c>
      <c s="253" t="str">
        <f t="shared" si="51"/>
        <v/>
      </c>
      <c s="252" t="str">
        <f t="shared" si="52"/>
        <v/>
      </c>
      <c s="252" t="str">
        <f>IF($I177="","",'JAN 25'!$CF177)</f>
        <v/>
      </c>
      <c s="253" t="str">
        <f t="shared" si="53"/>
        <v/>
      </c>
      <c s="253"/>
      <c s="298"/>
      <c s="298"/>
      <c s="298"/>
      <c s="298"/>
      <c s="254" t="str">
        <f t="shared" si="54"/>
        <v/>
      </c>
      <c s="298"/>
      <c s="298"/>
      <c s="298"/>
      <c s="298"/>
      <c s="298"/>
      <c s="298"/>
      <c s="298"/>
      <c s="298"/>
    </row>
    <row r="178" spans="1:94" ht="15.75" customHeight="1">
      <c r="A178" s="249" t="str">
        <f>IF('STUDENT DATA SHEET '!A179="","",'STUDENT DATA SHEET '!A179)</f>
        <v/>
      </c>
      <c s="229" t="str">
        <f>IFERROR(IF('STUDENT DATA SHEET '!B179="","",'STUDENT DATA SHEET '!B179),"")</f>
        <v/>
      </c>
      <c s="229" t="str">
        <f>IFERROR(IF('STUDENT DATA SHEET '!C179="","",'STUDENT DATA SHEET '!C179),"")</f>
        <v/>
      </c>
      <c s="229" t="str">
        <f>IFERROR(IF('STUDENT DATA SHEET '!D179="","",'STUDENT DATA SHEET '!D179),"")</f>
        <v/>
      </c>
      <c s="250" t="str">
        <f>IFERROR(IF('STUDENT DATA SHEET '!E179="","",'STUDENT DATA SHEET '!E179),"")</f>
        <v/>
      </c>
      <c s="251" t="str">
        <f>IFERROR(IF('STUDENT DATA SHEET '!F179="","",'STUDENT DATA SHEET '!F179),"")</f>
        <v/>
      </c>
      <c s="229" t="str">
        <f>IFERROR(IF('STUDENT DATA SHEET '!G179="","",'STUDENT DATA SHEET '!G179),"")</f>
        <v/>
      </c>
      <c s="229" t="str">
        <f>IFERROR(IF('STUDENT DATA SHEET '!H179="","",'STUDENT DATA SHEET '!H179),"")</f>
        <v/>
      </c>
      <c s="229" t="str">
        <f>IFERROR(UPPER(IF('STUDENT DATA SHEET '!I179="","",'STUDENT DATA SHEET '!I179)),"")</f>
        <v/>
      </c>
      <c s="229" t="str">
        <f>IFERROR(IF('STUDENT DATA SHEET '!J179="","",'STUDENT DATA SHEET '!J179),"")</f>
        <v/>
      </c>
      <c s="229" t="str">
        <f>IFERROR(IF('STUDENT DATA SHEET '!K179="","",'STUDENT DATA SHEET '!K179),"")</f>
        <v/>
      </c>
      <c s="229"/>
      <c s="102"/>
      <c s="102"/>
      <c s="102"/>
      <c s="102"/>
      <c s="102"/>
      <c s="102"/>
      <c s="102"/>
      <c s="102"/>
      <c s="102"/>
      <c s="102"/>
      <c s="102"/>
      <c s="102"/>
      <c s="102"/>
      <c s="102"/>
      <c s="102"/>
      <c s="102"/>
      <c s="102"/>
      <c s="102"/>
      <c s="102"/>
      <c s="102"/>
      <c s="102"/>
      <c s="102"/>
      <c s="102"/>
      <c s="102"/>
      <c s="102"/>
      <c s="102"/>
      <c s="102"/>
      <c s="102"/>
      <c s="102"/>
      <c s="102"/>
      <c s="102"/>
      <c s="102"/>
      <c s="89" t="str">
        <f>IF(B178="","",_xlfn.AGGREGATE(3,5,$B$6:B178))</f>
        <v/>
      </c>
      <c s="209"/>
      <c s="209"/>
      <c s="102"/>
      <c s="102"/>
      <c s="102"/>
      <c s="102"/>
      <c s="102"/>
      <c s="102"/>
      <c s="102"/>
      <c s="102"/>
      <c s="102"/>
      <c s="102"/>
      <c s="102"/>
      <c s="102"/>
      <c s="102"/>
      <c s="102"/>
      <c s="102"/>
      <c s="102"/>
      <c s="102"/>
      <c s="102"/>
      <c s="102"/>
      <c s="102"/>
      <c s="102"/>
      <c s="102"/>
      <c s="334"/>
      <c s="334"/>
      <c s="252" t="str">
        <f t="shared" si="48"/>
        <v/>
      </c>
      <c s="252" t="str">
        <f>IF($I178="","",'JAN 25'!$BZ178)</f>
        <v/>
      </c>
      <c s="253" t="str">
        <f t="shared" si="49"/>
        <v/>
      </c>
      <c s="252" t="str">
        <f t="shared" si="50"/>
        <v/>
      </c>
      <c s="252" t="str">
        <f>IF($I178="","",'JAN 25'!$CC178)</f>
        <v/>
      </c>
      <c s="253" t="str">
        <f t="shared" si="51"/>
        <v/>
      </c>
      <c s="252" t="str">
        <f t="shared" si="52"/>
        <v/>
      </c>
      <c s="252" t="str">
        <f>IF($I178="","",'JAN 25'!$CF178)</f>
        <v/>
      </c>
      <c s="253" t="str">
        <f t="shared" si="53"/>
        <v/>
      </c>
      <c s="253"/>
      <c s="298"/>
      <c s="298"/>
      <c s="298"/>
      <c s="298"/>
      <c s="254" t="str">
        <f t="shared" si="54"/>
        <v/>
      </c>
      <c s="298"/>
      <c s="298"/>
      <c s="298"/>
      <c s="298"/>
      <c s="298"/>
      <c s="298"/>
      <c s="298"/>
      <c s="298"/>
    </row>
    <row r="179" spans="1:94" ht="15.75" customHeight="1">
      <c r="A179" s="249" t="str">
        <f>IF('STUDENT DATA SHEET '!A180="","",'STUDENT DATA SHEET '!A180)</f>
        <v/>
      </c>
      <c s="229" t="str">
        <f>IFERROR(IF('STUDENT DATA SHEET '!B180="","",'STUDENT DATA SHEET '!B180),"")</f>
        <v/>
      </c>
      <c s="229" t="str">
        <f>IFERROR(IF('STUDENT DATA SHEET '!C180="","",'STUDENT DATA SHEET '!C180),"")</f>
        <v/>
      </c>
      <c s="229" t="str">
        <f>IFERROR(IF('STUDENT DATA SHEET '!D180="","",'STUDENT DATA SHEET '!D180),"")</f>
        <v/>
      </c>
      <c s="250" t="str">
        <f>IFERROR(IF('STUDENT DATA SHEET '!E180="","",'STUDENT DATA SHEET '!E180),"")</f>
        <v/>
      </c>
      <c s="251" t="str">
        <f>IFERROR(IF('STUDENT DATA SHEET '!F180="","",'STUDENT DATA SHEET '!F180),"")</f>
        <v/>
      </c>
      <c s="229" t="str">
        <f>IFERROR(IF('STUDENT DATA SHEET '!G180="","",'STUDENT DATA SHEET '!G180),"")</f>
        <v/>
      </c>
      <c s="229" t="str">
        <f>IFERROR(IF('STUDENT DATA SHEET '!H180="","",'STUDENT DATA SHEET '!H180),"")</f>
        <v/>
      </c>
      <c s="229" t="str">
        <f>IFERROR(UPPER(IF('STUDENT DATA SHEET '!I180="","",'STUDENT DATA SHEET '!I180)),"")</f>
        <v/>
      </c>
      <c s="229" t="str">
        <f>IFERROR(IF('STUDENT DATA SHEET '!J180="","",'STUDENT DATA SHEET '!J180),"")</f>
        <v/>
      </c>
      <c s="229" t="str">
        <f>IFERROR(IF('STUDENT DATA SHEET '!K180="","",'STUDENT DATA SHEET '!K180),"")</f>
        <v/>
      </c>
      <c s="229"/>
      <c s="102"/>
      <c s="102"/>
      <c s="102"/>
      <c s="102"/>
      <c s="102"/>
      <c s="102"/>
      <c s="102"/>
      <c s="102"/>
      <c s="102"/>
      <c s="102"/>
      <c s="102"/>
      <c s="102"/>
      <c s="102"/>
      <c s="102"/>
      <c s="102"/>
      <c s="102"/>
      <c s="102"/>
      <c s="102"/>
      <c s="102"/>
      <c s="102"/>
      <c s="102"/>
      <c s="102"/>
      <c s="102"/>
      <c s="102"/>
      <c s="102"/>
      <c s="102"/>
      <c s="102"/>
      <c s="102"/>
      <c s="102"/>
      <c s="102"/>
      <c s="102"/>
      <c s="102"/>
      <c s="89" t="str">
        <f>IF(B179="","",_xlfn.AGGREGATE(3,5,$B$6:B179))</f>
        <v/>
      </c>
      <c s="209"/>
      <c s="209"/>
      <c s="102"/>
      <c s="102"/>
      <c s="102"/>
      <c s="102"/>
      <c s="102"/>
      <c s="102"/>
      <c s="102"/>
      <c s="102"/>
      <c s="102"/>
      <c s="102"/>
      <c s="102"/>
      <c s="102"/>
      <c s="102"/>
      <c s="102"/>
      <c s="102"/>
      <c s="102"/>
      <c s="102"/>
      <c s="102"/>
      <c s="102"/>
      <c s="102"/>
      <c s="102"/>
      <c s="102"/>
      <c s="334"/>
      <c s="334"/>
      <c s="252" t="str">
        <f t="shared" si="48"/>
        <v/>
      </c>
      <c s="252" t="str">
        <f>IF($I179="","",'JAN 25'!$BZ179)</f>
        <v/>
      </c>
      <c s="253" t="str">
        <f t="shared" si="49"/>
        <v/>
      </c>
      <c s="252" t="str">
        <f t="shared" si="50"/>
        <v/>
      </c>
      <c s="252" t="str">
        <f>IF($I179="","",'JAN 25'!$CC179)</f>
        <v/>
      </c>
      <c s="253" t="str">
        <f t="shared" si="51"/>
        <v/>
      </c>
      <c s="252" t="str">
        <f t="shared" si="52"/>
        <v/>
      </c>
      <c s="252" t="str">
        <f>IF($I179="","",'JAN 25'!$CF179)</f>
        <v/>
      </c>
      <c s="253" t="str">
        <f t="shared" si="53"/>
        <v/>
      </c>
      <c s="253"/>
      <c s="298"/>
      <c s="298"/>
      <c s="298"/>
      <c s="298"/>
      <c s="254" t="str">
        <f t="shared" si="54"/>
        <v/>
      </c>
      <c s="298"/>
      <c s="298"/>
      <c s="298"/>
      <c s="298"/>
      <c s="298"/>
      <c s="298"/>
      <c s="298"/>
      <c s="298"/>
    </row>
    <row r="180" spans="1:94" ht="15.75" customHeight="1">
      <c r="A180" s="249" t="str">
        <f>IF('STUDENT DATA SHEET '!A181="","",'STUDENT DATA SHEET '!A181)</f>
        <v/>
      </c>
      <c s="229" t="str">
        <f>IFERROR(IF('STUDENT DATA SHEET '!B181="","",'STUDENT DATA SHEET '!B181),"")</f>
        <v/>
      </c>
      <c s="229" t="str">
        <f>IFERROR(IF('STUDENT DATA SHEET '!C181="","",'STUDENT DATA SHEET '!C181),"")</f>
        <v/>
      </c>
      <c s="229" t="str">
        <f>IFERROR(IF('STUDENT DATA SHEET '!D181="","",'STUDENT DATA SHEET '!D181),"")</f>
        <v/>
      </c>
      <c s="250" t="str">
        <f>IFERROR(IF('STUDENT DATA SHEET '!E181="","",'STUDENT DATA SHEET '!E181),"")</f>
        <v/>
      </c>
      <c s="251" t="str">
        <f>IFERROR(IF('STUDENT DATA SHEET '!F181="","",'STUDENT DATA SHEET '!F181),"")</f>
        <v/>
      </c>
      <c s="229" t="str">
        <f>IFERROR(IF('STUDENT DATA SHEET '!G181="","",'STUDENT DATA SHEET '!G181),"")</f>
        <v/>
      </c>
      <c s="229" t="str">
        <f>IFERROR(IF('STUDENT DATA SHEET '!H181="","",'STUDENT DATA SHEET '!H181),"")</f>
        <v/>
      </c>
      <c s="229" t="str">
        <f>IFERROR(UPPER(IF('STUDENT DATA SHEET '!I181="","",'STUDENT DATA SHEET '!I181)),"")</f>
        <v/>
      </c>
      <c s="229" t="str">
        <f>IFERROR(IF('STUDENT DATA SHEET '!J181="","",'STUDENT DATA SHEET '!J181),"")</f>
        <v/>
      </c>
      <c s="229" t="str">
        <f>IFERROR(IF('STUDENT DATA SHEET '!K181="","",'STUDENT DATA SHEET '!K181),"")</f>
        <v/>
      </c>
      <c s="229"/>
      <c s="102"/>
      <c s="102"/>
      <c s="102"/>
      <c s="102"/>
      <c s="102"/>
      <c s="102"/>
      <c s="102"/>
      <c s="102"/>
      <c s="102"/>
      <c s="102"/>
      <c s="102"/>
      <c s="102"/>
      <c s="102"/>
      <c s="102"/>
      <c s="102"/>
      <c s="102"/>
      <c s="102"/>
      <c s="102"/>
      <c s="102"/>
      <c s="102"/>
      <c s="102"/>
      <c s="102"/>
      <c s="102"/>
      <c s="102"/>
      <c s="102"/>
      <c s="102"/>
      <c s="102"/>
      <c s="102"/>
      <c s="102"/>
      <c s="102"/>
      <c s="102"/>
      <c s="102"/>
      <c s="89" t="str">
        <f>IF(B180="","",_xlfn.AGGREGATE(3,5,$B$6:B180))</f>
        <v/>
      </c>
      <c s="209"/>
      <c s="209"/>
      <c s="102"/>
      <c s="102"/>
      <c s="102"/>
      <c s="102"/>
      <c s="102"/>
      <c s="102"/>
      <c s="102"/>
      <c s="102"/>
      <c s="102"/>
      <c s="102"/>
      <c s="102"/>
      <c s="102"/>
      <c s="102"/>
      <c s="102"/>
      <c s="102"/>
      <c s="102"/>
      <c s="102"/>
      <c s="102"/>
      <c s="102"/>
      <c s="102"/>
      <c s="102"/>
      <c s="102"/>
      <c s="334"/>
      <c s="334"/>
      <c s="252" t="str">
        <f t="shared" si="48"/>
        <v/>
      </c>
      <c s="252" t="str">
        <f>IF($I180="","",'JAN 25'!$BZ180)</f>
        <v/>
      </c>
      <c s="253" t="str">
        <f t="shared" si="49"/>
        <v/>
      </c>
      <c s="252" t="str">
        <f t="shared" si="50"/>
        <v/>
      </c>
      <c s="252" t="str">
        <f>IF($I180="","",'JAN 25'!$CC180)</f>
        <v/>
      </c>
      <c s="253" t="str">
        <f t="shared" si="51"/>
        <v/>
      </c>
      <c s="252" t="str">
        <f t="shared" si="52"/>
        <v/>
      </c>
      <c s="252" t="str">
        <f>IF($I180="","",'JAN 25'!$CF180)</f>
        <v/>
      </c>
      <c s="253" t="str">
        <f t="shared" si="53"/>
        <v/>
      </c>
      <c s="253"/>
      <c s="298"/>
      <c s="298"/>
      <c s="298"/>
      <c s="298"/>
      <c s="254" t="str">
        <f t="shared" si="54"/>
        <v/>
      </c>
      <c s="298"/>
      <c s="298"/>
      <c s="298"/>
      <c s="298"/>
      <c s="298"/>
      <c s="298"/>
      <c s="298"/>
      <c s="298"/>
    </row>
    <row r="181" spans="1:94" ht="15.75" customHeight="1">
      <c r="A181" s="249" t="str">
        <f>IF('STUDENT DATA SHEET '!A182="","",'STUDENT DATA SHEET '!A182)</f>
        <v/>
      </c>
      <c s="229" t="str">
        <f>IFERROR(IF('STUDENT DATA SHEET '!B182="","",'STUDENT DATA SHEET '!B182),"")</f>
        <v/>
      </c>
      <c s="229" t="str">
        <f>IFERROR(IF('STUDENT DATA SHEET '!C182="","",'STUDENT DATA SHEET '!C182),"")</f>
        <v/>
      </c>
      <c s="229" t="str">
        <f>IFERROR(IF('STUDENT DATA SHEET '!D182="","",'STUDENT DATA SHEET '!D182),"")</f>
        <v/>
      </c>
      <c s="250" t="str">
        <f>IFERROR(IF('STUDENT DATA SHEET '!E182="","",'STUDENT DATA SHEET '!E182),"")</f>
        <v/>
      </c>
      <c s="251" t="str">
        <f>IFERROR(IF('STUDENT DATA SHEET '!F182="","",'STUDENT DATA SHEET '!F182),"")</f>
        <v/>
      </c>
      <c s="229" t="str">
        <f>IFERROR(IF('STUDENT DATA SHEET '!G182="","",'STUDENT DATA SHEET '!G182),"")</f>
        <v/>
      </c>
      <c s="229" t="str">
        <f>IFERROR(IF('STUDENT DATA SHEET '!H182="","",'STUDENT DATA SHEET '!H182),"")</f>
        <v/>
      </c>
      <c s="229" t="str">
        <f>IFERROR(UPPER(IF('STUDENT DATA SHEET '!I182="","",'STUDENT DATA SHEET '!I182)),"")</f>
        <v/>
      </c>
      <c s="229" t="str">
        <f>IFERROR(IF('STUDENT DATA SHEET '!J182="","",'STUDENT DATA SHEET '!J182),"")</f>
        <v/>
      </c>
      <c s="229" t="str">
        <f>IFERROR(IF('STUDENT DATA SHEET '!K182="","",'STUDENT DATA SHEET '!K182),"")</f>
        <v/>
      </c>
      <c s="229"/>
      <c s="102"/>
      <c s="102"/>
      <c s="102"/>
      <c s="102"/>
      <c s="102"/>
      <c s="102"/>
      <c s="102"/>
      <c s="102"/>
      <c s="102"/>
      <c s="102"/>
      <c s="102"/>
      <c s="102"/>
      <c s="102"/>
      <c s="102"/>
      <c s="102"/>
      <c s="102"/>
      <c s="102"/>
      <c s="102"/>
      <c s="102"/>
      <c s="102"/>
      <c s="102"/>
      <c s="102"/>
      <c s="102"/>
      <c s="102"/>
      <c s="102"/>
      <c s="102"/>
      <c s="102"/>
      <c s="102"/>
      <c s="102"/>
      <c s="102"/>
      <c s="102"/>
      <c s="102"/>
      <c s="89" t="str">
        <f>IF(B181="","",_xlfn.AGGREGATE(3,5,$B$6:B181))</f>
        <v/>
      </c>
      <c s="209"/>
      <c s="209"/>
      <c s="102"/>
      <c s="102"/>
      <c s="102"/>
      <c s="102"/>
      <c s="102"/>
      <c s="102"/>
      <c s="102"/>
      <c s="102"/>
      <c s="102"/>
      <c s="102"/>
      <c s="102"/>
      <c s="102"/>
      <c s="102"/>
      <c s="102"/>
      <c s="102"/>
      <c s="102"/>
      <c s="102"/>
      <c s="102"/>
      <c s="102"/>
      <c s="102"/>
      <c s="102"/>
      <c s="102"/>
      <c s="334"/>
      <c s="334"/>
      <c s="252" t="str">
        <f t="shared" si="48"/>
        <v/>
      </c>
      <c s="252" t="str">
        <f>IF($I181="","",'JAN 25'!$BZ181)</f>
        <v/>
      </c>
      <c s="253" t="str">
        <f t="shared" si="49"/>
        <v/>
      </c>
      <c s="252" t="str">
        <f t="shared" si="50"/>
        <v/>
      </c>
      <c s="252" t="str">
        <f>IF($I181="","",'JAN 25'!$CC181)</f>
        <v/>
      </c>
      <c s="253" t="str">
        <f t="shared" si="51"/>
        <v/>
      </c>
      <c s="252" t="str">
        <f t="shared" si="52"/>
        <v/>
      </c>
      <c s="252" t="str">
        <f>IF($I181="","",'JAN 25'!$CF181)</f>
        <v/>
      </c>
      <c s="253" t="str">
        <f t="shared" si="53"/>
        <v/>
      </c>
      <c s="253"/>
      <c s="298"/>
      <c s="298"/>
      <c s="298"/>
      <c s="298"/>
      <c s="254" t="str">
        <f t="shared" si="54"/>
        <v/>
      </c>
      <c s="298"/>
      <c s="298"/>
      <c s="298"/>
      <c s="298"/>
      <c s="298"/>
      <c s="298"/>
      <c s="298"/>
      <c s="298"/>
    </row>
    <row r="182" spans="1:94" ht="15.75" customHeight="1">
      <c r="A182" s="249" t="str">
        <f>IF('STUDENT DATA SHEET '!A183="","",'STUDENT DATA SHEET '!A183)</f>
        <v/>
      </c>
      <c s="229" t="str">
        <f>IFERROR(IF('STUDENT DATA SHEET '!B183="","",'STUDENT DATA SHEET '!B183),"")</f>
        <v/>
      </c>
      <c s="229" t="str">
        <f>IFERROR(IF('STUDENT DATA SHEET '!C183="","",'STUDENT DATA SHEET '!C183),"")</f>
        <v/>
      </c>
      <c s="229" t="str">
        <f>IFERROR(IF('STUDENT DATA SHEET '!D183="","",'STUDENT DATA SHEET '!D183),"")</f>
        <v/>
      </c>
      <c s="250" t="str">
        <f>IFERROR(IF('STUDENT DATA SHEET '!E183="","",'STUDENT DATA SHEET '!E183),"")</f>
        <v/>
      </c>
      <c s="251" t="str">
        <f>IFERROR(IF('STUDENT DATA SHEET '!F183="","",'STUDENT DATA SHEET '!F183),"")</f>
        <v/>
      </c>
      <c s="229" t="str">
        <f>IFERROR(IF('STUDENT DATA SHEET '!G183="","",'STUDENT DATA SHEET '!G183),"")</f>
        <v/>
      </c>
      <c s="229" t="str">
        <f>IFERROR(IF('STUDENT DATA SHEET '!H183="","",'STUDENT DATA SHEET '!H183),"")</f>
        <v/>
      </c>
      <c s="229" t="str">
        <f>IFERROR(UPPER(IF('STUDENT DATA SHEET '!I183="","",'STUDENT DATA SHEET '!I183)),"")</f>
        <v/>
      </c>
      <c s="229" t="str">
        <f>IFERROR(IF('STUDENT DATA SHEET '!J183="","",'STUDENT DATA SHEET '!J183),"")</f>
        <v/>
      </c>
      <c s="229" t="str">
        <f>IFERROR(IF('STUDENT DATA SHEET '!K183="","",'STUDENT DATA SHEET '!K183),"")</f>
        <v/>
      </c>
      <c s="229"/>
      <c s="102"/>
      <c s="102"/>
      <c s="102"/>
      <c s="102"/>
      <c s="102"/>
      <c s="102"/>
      <c s="102"/>
      <c s="102"/>
      <c s="102"/>
      <c s="102"/>
      <c s="102"/>
      <c s="102"/>
      <c s="102"/>
      <c s="102"/>
      <c s="102"/>
      <c s="102"/>
      <c s="102"/>
      <c s="102"/>
      <c s="102"/>
      <c s="102"/>
      <c s="102"/>
      <c s="102"/>
      <c s="102"/>
      <c s="102"/>
      <c s="102"/>
      <c s="102"/>
      <c s="102"/>
      <c s="102"/>
      <c s="102"/>
      <c s="102"/>
      <c s="102"/>
      <c s="102"/>
      <c s="89" t="str">
        <f>IF(B182="","",_xlfn.AGGREGATE(3,5,$B$6:B182))</f>
        <v/>
      </c>
      <c s="209"/>
      <c s="209"/>
      <c s="102"/>
      <c s="102"/>
      <c s="102"/>
      <c s="102"/>
      <c s="102"/>
      <c s="102"/>
      <c s="102"/>
      <c s="102"/>
      <c s="102"/>
      <c s="102"/>
      <c s="102"/>
      <c s="102"/>
      <c s="102"/>
      <c s="102"/>
      <c s="102"/>
      <c s="102"/>
      <c s="102"/>
      <c s="102"/>
      <c s="102"/>
      <c s="102"/>
      <c s="102"/>
      <c s="102"/>
      <c s="334"/>
      <c s="334"/>
      <c s="252" t="str">
        <f t="shared" si="48"/>
        <v/>
      </c>
      <c s="252" t="str">
        <f>IF($I182="","",'JAN 25'!$BZ182)</f>
        <v/>
      </c>
      <c s="253" t="str">
        <f t="shared" si="49"/>
        <v/>
      </c>
      <c s="252" t="str">
        <f t="shared" si="50"/>
        <v/>
      </c>
      <c s="252" t="str">
        <f>IF($I182="","",'JAN 25'!$CC182)</f>
        <v/>
      </c>
      <c s="253" t="str">
        <f t="shared" si="51"/>
        <v/>
      </c>
      <c s="252" t="str">
        <f t="shared" si="52"/>
        <v/>
      </c>
      <c s="252" t="str">
        <f>IF($I182="","",'JAN 25'!$CF182)</f>
        <v/>
      </c>
      <c s="253" t="str">
        <f t="shared" si="53"/>
        <v/>
      </c>
      <c s="253"/>
      <c s="298"/>
      <c s="298"/>
      <c s="298"/>
      <c s="298"/>
      <c s="254" t="str">
        <f t="shared" si="54"/>
        <v/>
      </c>
      <c s="298"/>
      <c s="298"/>
      <c s="298"/>
      <c s="298"/>
      <c s="298"/>
      <c s="298"/>
      <c s="298"/>
      <c s="298"/>
    </row>
    <row r="183" spans="1:94" ht="15.75" customHeight="1">
      <c r="A183" s="249" t="str">
        <f>IF('STUDENT DATA SHEET '!A184="","",'STUDENT DATA SHEET '!A184)</f>
        <v/>
      </c>
      <c s="229" t="str">
        <f>IFERROR(IF('STUDENT DATA SHEET '!B184="","",'STUDENT DATA SHEET '!B184),"")</f>
        <v/>
      </c>
      <c s="229" t="str">
        <f>IFERROR(IF('STUDENT DATA SHEET '!C184="","",'STUDENT DATA SHEET '!C184),"")</f>
        <v/>
      </c>
      <c s="229" t="str">
        <f>IFERROR(IF('STUDENT DATA SHEET '!D184="","",'STUDENT DATA SHEET '!D184),"")</f>
        <v/>
      </c>
      <c s="250" t="str">
        <f>IFERROR(IF('STUDENT DATA SHEET '!E184="","",'STUDENT DATA SHEET '!E184),"")</f>
        <v/>
      </c>
      <c s="251" t="str">
        <f>IFERROR(IF('STUDENT DATA SHEET '!F184="","",'STUDENT DATA SHEET '!F184),"")</f>
        <v/>
      </c>
      <c s="229" t="str">
        <f>IFERROR(IF('STUDENT DATA SHEET '!G184="","",'STUDENT DATA SHEET '!G184),"")</f>
        <v/>
      </c>
      <c s="229" t="str">
        <f>IFERROR(IF('STUDENT DATA SHEET '!H184="","",'STUDENT DATA SHEET '!H184),"")</f>
        <v/>
      </c>
      <c s="229" t="str">
        <f>IFERROR(UPPER(IF('STUDENT DATA SHEET '!I184="","",'STUDENT DATA SHEET '!I184)),"")</f>
        <v/>
      </c>
      <c s="229" t="str">
        <f>IFERROR(IF('STUDENT DATA SHEET '!J184="","",'STUDENT DATA SHEET '!J184),"")</f>
        <v/>
      </c>
      <c s="229" t="str">
        <f>IFERROR(IF('STUDENT DATA SHEET '!K184="","",'STUDENT DATA SHEET '!K184),"")</f>
        <v/>
      </c>
      <c s="229"/>
      <c s="102"/>
      <c s="102"/>
      <c s="102"/>
      <c s="102"/>
      <c s="102"/>
      <c s="102"/>
      <c s="102"/>
      <c s="102"/>
      <c s="102"/>
      <c s="102"/>
      <c s="102"/>
      <c s="102"/>
      <c s="102"/>
      <c s="102"/>
      <c s="102"/>
      <c s="102"/>
      <c s="102"/>
      <c s="102"/>
      <c s="102"/>
      <c s="102"/>
      <c s="102"/>
      <c s="102"/>
      <c s="102"/>
      <c s="102"/>
      <c s="102"/>
      <c s="102"/>
      <c s="102"/>
      <c s="102"/>
      <c s="102"/>
      <c s="102"/>
      <c s="102"/>
      <c s="102"/>
      <c s="89" t="str">
        <f>IF(B183="","",_xlfn.AGGREGATE(3,5,$B$6:B183))</f>
        <v/>
      </c>
      <c s="209"/>
      <c s="209"/>
      <c s="102"/>
      <c s="102"/>
      <c s="102"/>
      <c s="102"/>
      <c s="102"/>
      <c s="102"/>
      <c s="102"/>
      <c s="102"/>
      <c s="102"/>
      <c s="102"/>
      <c s="102"/>
      <c s="102"/>
      <c s="102"/>
      <c s="102"/>
      <c s="102"/>
      <c s="102"/>
      <c s="102"/>
      <c s="102"/>
      <c s="102"/>
      <c s="102"/>
      <c s="102"/>
      <c s="102"/>
      <c s="334"/>
      <c s="334"/>
      <c s="252" t="str">
        <f t="shared" si="48"/>
        <v/>
      </c>
      <c s="252" t="str">
        <f>IF($I183="","",'JAN 25'!$BZ183)</f>
        <v/>
      </c>
      <c s="253" t="str">
        <f t="shared" si="49"/>
        <v/>
      </c>
      <c s="252" t="str">
        <f t="shared" si="50"/>
        <v/>
      </c>
      <c s="252" t="str">
        <f>IF($I183="","",'JAN 25'!$CC183)</f>
        <v/>
      </c>
      <c s="253" t="str">
        <f t="shared" si="51"/>
        <v/>
      </c>
      <c s="252" t="str">
        <f t="shared" si="52"/>
        <v/>
      </c>
      <c s="252" t="str">
        <f>IF($I183="","",'JAN 25'!$CF183)</f>
        <v/>
      </c>
      <c s="253" t="str">
        <f t="shared" si="53"/>
        <v/>
      </c>
      <c s="253"/>
      <c s="298"/>
      <c s="298"/>
      <c s="298"/>
      <c s="298"/>
      <c s="254" t="str">
        <f t="shared" si="54"/>
        <v/>
      </c>
      <c s="298"/>
      <c s="298"/>
      <c s="298"/>
      <c s="298"/>
      <c s="298"/>
      <c s="298"/>
      <c s="298"/>
      <c s="298"/>
    </row>
    <row r="184" spans="1:94" ht="15.75" customHeight="1">
      <c r="A184" s="249" t="str">
        <f>IF('STUDENT DATA SHEET '!A185="","",'STUDENT DATA SHEET '!A185)</f>
        <v/>
      </c>
      <c s="229" t="str">
        <f>IFERROR(IF('STUDENT DATA SHEET '!B185="","",'STUDENT DATA SHEET '!B185),"")</f>
        <v/>
      </c>
      <c s="229" t="str">
        <f>IFERROR(IF('STUDENT DATA SHEET '!C185="","",'STUDENT DATA SHEET '!C185),"")</f>
        <v/>
      </c>
      <c s="229" t="str">
        <f>IFERROR(IF('STUDENT DATA SHEET '!D185="","",'STUDENT DATA SHEET '!D185),"")</f>
        <v/>
      </c>
      <c s="250" t="str">
        <f>IFERROR(IF('STUDENT DATA SHEET '!E185="","",'STUDENT DATA SHEET '!E185),"")</f>
        <v/>
      </c>
      <c s="251" t="str">
        <f>IFERROR(IF('STUDENT DATA SHEET '!F185="","",'STUDENT DATA SHEET '!F185),"")</f>
        <v/>
      </c>
      <c s="229" t="str">
        <f>IFERROR(IF('STUDENT DATA SHEET '!G185="","",'STUDENT DATA SHEET '!G185),"")</f>
        <v/>
      </c>
      <c s="229" t="str">
        <f>IFERROR(IF('STUDENT DATA SHEET '!H185="","",'STUDENT DATA SHEET '!H185),"")</f>
        <v/>
      </c>
      <c s="229" t="str">
        <f>IFERROR(UPPER(IF('STUDENT DATA SHEET '!I185="","",'STUDENT DATA SHEET '!I185)),"")</f>
        <v/>
      </c>
      <c s="229" t="str">
        <f>IFERROR(IF('STUDENT DATA SHEET '!J185="","",'STUDENT DATA SHEET '!J185),"")</f>
        <v/>
      </c>
      <c s="229" t="str">
        <f>IFERROR(IF('STUDENT DATA SHEET '!K185="","",'STUDENT DATA SHEET '!K185),"")</f>
        <v/>
      </c>
      <c s="229"/>
      <c s="102"/>
      <c s="102"/>
      <c s="102"/>
      <c s="102"/>
      <c s="102"/>
      <c s="102"/>
      <c s="102"/>
      <c s="102"/>
      <c s="102"/>
      <c s="102"/>
      <c s="102"/>
      <c s="102"/>
      <c s="102"/>
      <c s="102"/>
      <c s="102"/>
      <c s="102"/>
      <c s="102"/>
      <c s="102"/>
      <c s="102"/>
      <c s="102"/>
      <c s="102"/>
      <c s="102"/>
      <c s="102"/>
      <c s="102"/>
      <c s="102"/>
      <c s="102"/>
      <c s="102"/>
      <c s="102"/>
      <c s="102"/>
      <c s="102"/>
      <c s="102"/>
      <c s="102"/>
      <c s="89" t="str">
        <f>IF(B184="","",_xlfn.AGGREGATE(3,5,$B$6:B184))</f>
        <v/>
      </c>
      <c s="209"/>
      <c s="209"/>
      <c s="102"/>
      <c s="102"/>
      <c s="102"/>
      <c s="102"/>
      <c s="102"/>
      <c s="102"/>
      <c s="102"/>
      <c s="102"/>
      <c s="102"/>
      <c s="102"/>
      <c s="102"/>
      <c s="102"/>
      <c s="102"/>
      <c s="102"/>
      <c s="102"/>
      <c s="102"/>
      <c s="102"/>
      <c s="102"/>
      <c s="102"/>
      <c s="102"/>
      <c s="102"/>
      <c s="102"/>
      <c s="334"/>
      <c s="334"/>
      <c s="252" t="str">
        <f t="shared" si="48"/>
        <v/>
      </c>
      <c s="252" t="str">
        <f>IF($I184="","",'JAN 25'!$BZ184)</f>
        <v/>
      </c>
      <c s="253" t="str">
        <f t="shared" si="49"/>
        <v/>
      </c>
      <c s="252" t="str">
        <f t="shared" si="50"/>
        <v/>
      </c>
      <c s="252" t="str">
        <f>IF($I184="","",'JAN 25'!$CC184)</f>
        <v/>
      </c>
      <c s="253" t="str">
        <f t="shared" si="51"/>
        <v/>
      </c>
      <c s="252" t="str">
        <f t="shared" si="52"/>
        <v/>
      </c>
      <c s="252" t="str">
        <f>IF($I184="","",'JAN 25'!$CF184)</f>
        <v/>
      </c>
      <c s="253" t="str">
        <f t="shared" si="53"/>
        <v/>
      </c>
      <c s="253"/>
      <c s="298"/>
      <c s="298"/>
      <c s="298"/>
      <c s="298"/>
      <c s="254" t="str">
        <f t="shared" si="54"/>
        <v/>
      </c>
      <c s="298"/>
      <c s="298"/>
      <c s="298"/>
      <c s="298"/>
      <c s="298"/>
      <c s="298"/>
      <c s="298"/>
      <c s="298"/>
    </row>
    <row r="185" spans="1:94" ht="15.75" customHeight="1">
      <c r="A185" s="249" t="str">
        <f>IF('STUDENT DATA SHEET '!A186="","",'STUDENT DATA SHEET '!A186)</f>
        <v/>
      </c>
      <c s="229" t="str">
        <f>IFERROR(IF('STUDENT DATA SHEET '!B186="","",'STUDENT DATA SHEET '!B186),"")</f>
        <v/>
      </c>
      <c s="229" t="str">
        <f>IFERROR(IF('STUDENT DATA SHEET '!C186="","",'STUDENT DATA SHEET '!C186),"")</f>
        <v/>
      </c>
      <c s="229" t="str">
        <f>IFERROR(IF('STUDENT DATA SHEET '!D186="","",'STUDENT DATA SHEET '!D186),"")</f>
        <v/>
      </c>
      <c s="250" t="str">
        <f>IFERROR(IF('STUDENT DATA SHEET '!E186="","",'STUDENT DATA SHEET '!E186),"")</f>
        <v/>
      </c>
      <c s="251" t="str">
        <f>IFERROR(IF('STUDENT DATA SHEET '!F186="","",'STUDENT DATA SHEET '!F186),"")</f>
        <v/>
      </c>
      <c s="229" t="str">
        <f>IFERROR(IF('STUDENT DATA SHEET '!G186="","",'STUDENT DATA SHEET '!G186),"")</f>
        <v/>
      </c>
      <c s="229" t="str">
        <f>IFERROR(IF('STUDENT DATA SHEET '!H186="","",'STUDENT DATA SHEET '!H186),"")</f>
        <v/>
      </c>
      <c s="229" t="str">
        <f>IFERROR(UPPER(IF('STUDENT DATA SHEET '!I186="","",'STUDENT DATA SHEET '!I186)),"")</f>
        <v/>
      </c>
      <c s="229" t="str">
        <f>IFERROR(IF('STUDENT DATA SHEET '!J186="","",'STUDENT DATA SHEET '!J186),"")</f>
        <v/>
      </c>
      <c s="229" t="str">
        <f>IFERROR(IF('STUDENT DATA SHEET '!K186="","",'STUDENT DATA SHEET '!K186),"")</f>
        <v/>
      </c>
      <c s="229"/>
      <c s="102"/>
      <c s="102"/>
      <c s="102"/>
      <c s="102"/>
      <c s="102"/>
      <c s="102"/>
      <c s="102"/>
      <c s="102"/>
      <c s="102"/>
      <c s="102"/>
      <c s="102"/>
      <c s="102"/>
      <c s="102"/>
      <c s="102"/>
      <c s="102"/>
      <c s="102"/>
      <c s="102"/>
      <c s="102"/>
      <c s="102"/>
      <c s="102"/>
      <c s="102"/>
      <c s="102"/>
      <c s="102"/>
      <c s="102"/>
      <c s="102"/>
      <c s="102"/>
      <c s="102"/>
      <c s="102"/>
      <c s="102"/>
      <c s="102"/>
      <c s="102"/>
      <c s="102"/>
      <c s="89" t="str">
        <f>IF(B185="","",_xlfn.AGGREGATE(3,5,$B$6:B185))</f>
        <v/>
      </c>
      <c s="209"/>
      <c s="209"/>
      <c s="102"/>
      <c s="102"/>
      <c s="102"/>
      <c s="102"/>
      <c s="102"/>
      <c s="102"/>
      <c s="102"/>
      <c s="102"/>
      <c s="102"/>
      <c s="102"/>
      <c s="102"/>
      <c s="102"/>
      <c s="102"/>
      <c s="102"/>
      <c s="102"/>
      <c s="102"/>
      <c s="102"/>
      <c s="102"/>
      <c s="102"/>
      <c s="102"/>
      <c s="102"/>
      <c s="102"/>
      <c s="334"/>
      <c s="334"/>
      <c s="252" t="str">
        <f t="shared" si="48"/>
        <v/>
      </c>
      <c s="252" t="str">
        <f>IF($I185="","",'JAN 25'!$BZ185)</f>
        <v/>
      </c>
      <c s="253" t="str">
        <f t="shared" si="49"/>
        <v/>
      </c>
      <c s="252" t="str">
        <f t="shared" si="50"/>
        <v/>
      </c>
      <c s="252" t="str">
        <f>IF($I185="","",'JAN 25'!$CC185)</f>
        <v/>
      </c>
      <c s="253" t="str">
        <f t="shared" si="51"/>
        <v/>
      </c>
      <c s="252" t="str">
        <f t="shared" si="52"/>
        <v/>
      </c>
      <c s="252" t="str">
        <f>IF($I185="","",'JAN 25'!$CF185)</f>
        <v/>
      </c>
      <c s="253" t="str">
        <f t="shared" si="53"/>
        <v/>
      </c>
      <c s="253"/>
      <c s="298"/>
      <c s="298"/>
      <c s="298"/>
      <c s="298"/>
      <c s="254" t="str">
        <f t="shared" si="54"/>
        <v/>
      </c>
      <c s="298"/>
      <c s="298"/>
      <c s="298"/>
      <c s="298"/>
      <c s="298"/>
      <c s="298"/>
      <c s="298"/>
      <c s="298"/>
    </row>
    <row r="186" spans="1:94" ht="15.75" customHeight="1">
      <c r="A186" s="249" t="str">
        <f>IF('STUDENT DATA SHEET '!A187="","",'STUDENT DATA SHEET '!A187)</f>
        <v/>
      </c>
      <c s="229" t="str">
        <f>IFERROR(IF('STUDENT DATA SHEET '!B187="","",'STUDENT DATA SHEET '!B187),"")</f>
        <v/>
      </c>
      <c s="229" t="str">
        <f>IFERROR(IF('STUDENT DATA SHEET '!C187="","",'STUDENT DATA SHEET '!C187),"")</f>
        <v/>
      </c>
      <c s="229" t="str">
        <f>IFERROR(IF('STUDENT DATA SHEET '!D187="","",'STUDENT DATA SHEET '!D187),"")</f>
        <v/>
      </c>
      <c s="250" t="str">
        <f>IFERROR(IF('STUDENT DATA SHEET '!E187="","",'STUDENT DATA SHEET '!E187),"")</f>
        <v/>
      </c>
      <c s="251" t="str">
        <f>IFERROR(IF('STUDENT DATA SHEET '!F187="","",'STUDENT DATA SHEET '!F187),"")</f>
        <v/>
      </c>
      <c s="229" t="str">
        <f>IFERROR(IF('STUDENT DATA SHEET '!G187="","",'STUDENT DATA SHEET '!G187),"")</f>
        <v/>
      </c>
      <c s="229" t="str">
        <f>IFERROR(IF('STUDENT DATA SHEET '!H187="","",'STUDENT DATA SHEET '!H187),"")</f>
        <v/>
      </c>
      <c s="229" t="str">
        <f>IFERROR(UPPER(IF('STUDENT DATA SHEET '!I187="","",'STUDENT DATA SHEET '!I187)),"")</f>
        <v/>
      </c>
      <c s="229" t="str">
        <f>IFERROR(IF('STUDENT DATA SHEET '!J187="","",'STUDENT DATA SHEET '!J187),"")</f>
        <v/>
      </c>
      <c s="229" t="str">
        <f>IFERROR(IF('STUDENT DATA SHEET '!K187="","",'STUDENT DATA SHEET '!K187),"")</f>
        <v/>
      </c>
      <c s="229"/>
      <c s="102"/>
      <c s="102"/>
      <c s="102"/>
      <c s="102"/>
      <c s="102"/>
      <c s="102"/>
      <c s="102"/>
      <c s="102"/>
      <c s="102"/>
      <c s="102"/>
      <c s="102"/>
      <c s="102"/>
      <c s="102"/>
      <c s="102"/>
      <c s="102"/>
      <c s="102"/>
      <c s="102"/>
      <c s="102"/>
      <c s="102"/>
      <c s="102"/>
      <c s="102"/>
      <c s="102"/>
      <c s="102"/>
      <c s="102"/>
      <c s="102"/>
      <c s="102"/>
      <c s="102"/>
      <c s="102"/>
      <c s="102"/>
      <c s="102"/>
      <c s="102"/>
      <c s="102"/>
      <c s="89" t="str">
        <f>IF(B186="","",_xlfn.AGGREGATE(3,5,$B$6:B186))</f>
        <v/>
      </c>
      <c s="209"/>
      <c s="209"/>
      <c s="102"/>
      <c s="102"/>
      <c s="102"/>
      <c s="102"/>
      <c s="102"/>
      <c s="102"/>
      <c s="102"/>
      <c s="102"/>
      <c s="102"/>
      <c s="102"/>
      <c s="102"/>
      <c s="102"/>
      <c s="102"/>
      <c s="102"/>
      <c s="102"/>
      <c s="102"/>
      <c s="102"/>
      <c s="102"/>
      <c s="102"/>
      <c s="102"/>
      <c s="102"/>
      <c s="102"/>
      <c s="334"/>
      <c s="334"/>
      <c s="252" t="str">
        <f t="shared" si="48"/>
        <v/>
      </c>
      <c s="252" t="str">
        <f>IF($I186="","",'JAN 25'!$BZ186)</f>
        <v/>
      </c>
      <c s="253" t="str">
        <f t="shared" si="49"/>
        <v/>
      </c>
      <c s="252" t="str">
        <f t="shared" si="50"/>
        <v/>
      </c>
      <c s="252" t="str">
        <f>IF($I186="","",'JAN 25'!$CC186)</f>
        <v/>
      </c>
      <c s="253" t="str">
        <f t="shared" si="51"/>
        <v/>
      </c>
      <c s="252" t="str">
        <f t="shared" si="52"/>
        <v/>
      </c>
      <c s="252" t="str">
        <f>IF($I186="","",'JAN 25'!$CF186)</f>
        <v/>
      </c>
      <c s="253" t="str">
        <f t="shared" si="53"/>
        <v/>
      </c>
      <c s="253"/>
      <c s="298"/>
      <c s="298"/>
      <c s="298"/>
      <c s="298"/>
      <c s="254" t="str">
        <f t="shared" si="54"/>
        <v/>
      </c>
      <c s="298"/>
      <c s="298"/>
      <c s="298"/>
      <c s="298"/>
      <c s="298"/>
      <c s="298"/>
      <c s="298"/>
      <c s="298"/>
    </row>
    <row r="187" spans="1:94" ht="15.75" customHeight="1">
      <c r="A187" s="249" t="str">
        <f>IF('STUDENT DATA SHEET '!A188="","",'STUDENT DATA SHEET '!A188)</f>
        <v/>
      </c>
      <c s="229" t="str">
        <f>IFERROR(IF('STUDENT DATA SHEET '!B188="","",'STUDENT DATA SHEET '!B188),"")</f>
        <v/>
      </c>
      <c s="229" t="str">
        <f>IFERROR(IF('STUDENT DATA SHEET '!C188="","",'STUDENT DATA SHEET '!C188),"")</f>
        <v/>
      </c>
      <c s="229" t="str">
        <f>IFERROR(IF('STUDENT DATA SHEET '!D188="","",'STUDENT DATA SHEET '!D188),"")</f>
        <v/>
      </c>
      <c s="250" t="str">
        <f>IFERROR(IF('STUDENT DATA SHEET '!E188="","",'STUDENT DATA SHEET '!E188),"")</f>
        <v/>
      </c>
      <c s="251" t="str">
        <f>IFERROR(IF('STUDENT DATA SHEET '!F188="","",'STUDENT DATA SHEET '!F188),"")</f>
        <v/>
      </c>
      <c s="229" t="str">
        <f>IFERROR(IF('STUDENT DATA SHEET '!G188="","",'STUDENT DATA SHEET '!G188),"")</f>
        <v/>
      </c>
      <c s="229" t="str">
        <f>IFERROR(IF('STUDENT DATA SHEET '!H188="","",'STUDENT DATA SHEET '!H188),"")</f>
        <v/>
      </c>
      <c s="229" t="str">
        <f>IFERROR(UPPER(IF('STUDENT DATA SHEET '!I188="","",'STUDENT DATA SHEET '!I188)),"")</f>
        <v/>
      </c>
      <c s="229" t="str">
        <f>IFERROR(IF('STUDENT DATA SHEET '!J188="","",'STUDENT DATA SHEET '!J188),"")</f>
        <v/>
      </c>
      <c s="229" t="str">
        <f>IFERROR(IF('STUDENT DATA SHEET '!K188="","",'STUDENT DATA SHEET '!K188),"")</f>
        <v/>
      </c>
      <c s="229"/>
      <c s="102"/>
      <c s="102"/>
      <c s="102"/>
      <c s="102"/>
      <c s="102"/>
      <c s="102"/>
      <c s="102"/>
      <c s="102"/>
      <c s="102"/>
      <c s="102"/>
      <c s="102"/>
      <c s="102"/>
      <c s="102"/>
      <c s="102"/>
      <c s="102"/>
      <c s="102"/>
      <c s="102"/>
      <c s="102"/>
      <c s="102"/>
      <c s="102"/>
      <c s="102"/>
      <c s="102"/>
      <c s="102"/>
      <c s="102"/>
      <c s="102"/>
      <c s="102"/>
      <c s="102"/>
      <c s="102"/>
      <c s="102"/>
      <c s="102"/>
      <c s="102"/>
      <c s="102"/>
      <c s="89" t="str">
        <f>IF(B187="","",_xlfn.AGGREGATE(3,5,$B$6:B187))</f>
        <v/>
      </c>
      <c s="209"/>
      <c s="209"/>
      <c s="102"/>
      <c s="102"/>
      <c s="102"/>
      <c s="102"/>
      <c s="102"/>
      <c s="102"/>
      <c s="102"/>
      <c s="102"/>
      <c s="102"/>
      <c s="102"/>
      <c s="102"/>
      <c s="102"/>
      <c s="102"/>
      <c s="102"/>
      <c s="102"/>
      <c s="102"/>
      <c s="102"/>
      <c s="102"/>
      <c s="102"/>
      <c s="102"/>
      <c s="102"/>
      <c s="102"/>
      <c s="334"/>
      <c s="334"/>
      <c s="252" t="str">
        <f t="shared" si="48"/>
        <v/>
      </c>
      <c s="252" t="str">
        <f>IF($I187="","",'JAN 25'!$BZ187)</f>
        <v/>
      </c>
      <c s="253" t="str">
        <f t="shared" si="49"/>
        <v/>
      </c>
      <c s="252" t="str">
        <f t="shared" si="50"/>
        <v/>
      </c>
      <c s="252" t="str">
        <f>IF($I187="","",'JAN 25'!$CC187)</f>
        <v/>
      </c>
      <c s="253" t="str">
        <f t="shared" si="51"/>
        <v/>
      </c>
      <c s="252" t="str">
        <f t="shared" si="52"/>
        <v/>
      </c>
      <c s="252" t="str">
        <f>IF($I187="","",'JAN 25'!$CF187)</f>
        <v/>
      </c>
      <c s="253" t="str">
        <f t="shared" si="53"/>
        <v/>
      </c>
      <c s="253"/>
      <c s="298"/>
      <c s="298"/>
      <c s="298"/>
      <c s="298"/>
      <c s="254" t="str">
        <f t="shared" si="54"/>
        <v/>
      </c>
      <c s="298"/>
      <c s="298"/>
      <c s="298"/>
      <c s="298"/>
      <c s="298"/>
      <c s="298"/>
      <c s="298"/>
      <c s="298"/>
    </row>
    <row r="188" spans="1:94" ht="15.75" customHeight="1">
      <c r="A188" s="249" t="str">
        <f>IF('STUDENT DATA SHEET '!A189="","",'STUDENT DATA SHEET '!A189)</f>
        <v/>
      </c>
      <c s="229" t="str">
        <f>IFERROR(IF('STUDENT DATA SHEET '!B189="","",'STUDENT DATA SHEET '!B189),"")</f>
        <v/>
      </c>
      <c s="229" t="str">
        <f>IFERROR(IF('STUDENT DATA SHEET '!C189="","",'STUDENT DATA SHEET '!C189),"")</f>
        <v/>
      </c>
      <c s="229" t="str">
        <f>IFERROR(IF('STUDENT DATA SHEET '!D189="","",'STUDENT DATA SHEET '!D189),"")</f>
        <v/>
      </c>
      <c s="250" t="str">
        <f>IFERROR(IF('STUDENT DATA SHEET '!E189="","",'STUDENT DATA SHEET '!E189),"")</f>
        <v/>
      </c>
      <c s="251" t="str">
        <f>IFERROR(IF('STUDENT DATA SHEET '!F189="","",'STUDENT DATA SHEET '!F189),"")</f>
        <v/>
      </c>
      <c s="229" t="str">
        <f>IFERROR(IF('STUDENT DATA SHEET '!G189="","",'STUDENT DATA SHEET '!G189),"")</f>
        <v/>
      </c>
      <c s="229" t="str">
        <f>IFERROR(IF('STUDENT DATA SHEET '!H189="","",'STUDENT DATA SHEET '!H189),"")</f>
        <v/>
      </c>
      <c s="229" t="str">
        <f>IFERROR(UPPER(IF('STUDENT DATA SHEET '!I189="","",'STUDENT DATA SHEET '!I189)),"")</f>
        <v/>
      </c>
      <c s="229" t="str">
        <f>IFERROR(IF('STUDENT DATA SHEET '!J189="","",'STUDENT DATA SHEET '!J189),"")</f>
        <v/>
      </c>
      <c s="229" t="str">
        <f>IFERROR(IF('STUDENT DATA SHEET '!K189="","",'STUDENT DATA SHEET '!K189),"")</f>
        <v/>
      </c>
      <c s="229"/>
      <c s="102"/>
      <c s="102"/>
      <c s="102"/>
      <c s="102"/>
      <c s="102"/>
      <c s="102"/>
      <c s="102"/>
      <c s="102"/>
      <c s="102"/>
      <c s="102"/>
      <c s="102"/>
      <c s="102"/>
      <c s="102"/>
      <c s="102"/>
      <c s="102"/>
      <c s="102"/>
      <c s="102"/>
      <c s="102"/>
      <c s="102"/>
      <c s="102"/>
      <c s="102"/>
      <c s="102"/>
      <c s="102"/>
      <c s="102"/>
      <c s="102"/>
      <c s="102"/>
      <c s="102"/>
      <c s="102"/>
      <c s="102"/>
      <c s="102"/>
      <c s="102"/>
      <c s="102"/>
      <c s="89" t="str">
        <f>IF(B188="","",_xlfn.AGGREGATE(3,5,$B$6:B188))</f>
        <v/>
      </c>
      <c s="209"/>
      <c s="209"/>
      <c s="102"/>
      <c s="102"/>
      <c s="102"/>
      <c s="102"/>
      <c s="102"/>
      <c s="102"/>
      <c s="102"/>
      <c s="102"/>
      <c s="102"/>
      <c s="102"/>
      <c s="102"/>
      <c s="102"/>
      <c s="102"/>
      <c s="102"/>
      <c s="102"/>
      <c s="102"/>
      <c s="102"/>
      <c s="102"/>
      <c s="102"/>
      <c s="102"/>
      <c s="102"/>
      <c s="102"/>
      <c s="334"/>
      <c s="334"/>
      <c s="252" t="str">
        <f t="shared" si="48"/>
        <v/>
      </c>
      <c s="252" t="str">
        <f>IF($I188="","",'JAN 25'!$BZ188)</f>
        <v/>
      </c>
      <c s="253" t="str">
        <f t="shared" si="49"/>
        <v/>
      </c>
      <c s="252" t="str">
        <f t="shared" si="50"/>
        <v/>
      </c>
      <c s="252" t="str">
        <f>IF($I188="","",'JAN 25'!$CC188)</f>
        <v/>
      </c>
      <c s="253" t="str">
        <f t="shared" si="51"/>
        <v/>
      </c>
      <c s="252" t="str">
        <f t="shared" si="52"/>
        <v/>
      </c>
      <c s="252" t="str">
        <f>IF($I188="","",'JAN 25'!$CF188)</f>
        <v/>
      </c>
      <c s="253" t="str">
        <f t="shared" si="53"/>
        <v/>
      </c>
      <c s="253"/>
      <c s="298"/>
      <c s="298"/>
      <c s="298"/>
      <c s="298"/>
      <c s="254" t="str">
        <f t="shared" si="54"/>
        <v/>
      </c>
      <c s="298"/>
      <c s="298"/>
      <c s="298"/>
      <c s="298"/>
      <c s="298"/>
      <c s="298"/>
      <c s="298"/>
      <c s="298"/>
    </row>
    <row r="189" spans="1:94" ht="15.75" customHeight="1">
      <c r="A189" s="249" t="str">
        <f>IF('STUDENT DATA SHEET '!A190="","",'STUDENT DATA SHEET '!A190)</f>
        <v/>
      </c>
      <c s="229" t="str">
        <f>IFERROR(IF('STUDENT DATA SHEET '!B190="","",'STUDENT DATA SHEET '!B190),"")</f>
        <v/>
      </c>
      <c s="229" t="str">
        <f>IFERROR(IF('STUDENT DATA SHEET '!C190="","",'STUDENT DATA SHEET '!C190),"")</f>
        <v/>
      </c>
      <c s="229" t="str">
        <f>IFERROR(IF('STUDENT DATA SHEET '!D190="","",'STUDENT DATA SHEET '!D190),"")</f>
        <v/>
      </c>
      <c s="250" t="str">
        <f>IFERROR(IF('STUDENT DATA SHEET '!E190="","",'STUDENT DATA SHEET '!E190),"")</f>
        <v/>
      </c>
      <c s="251" t="str">
        <f>IFERROR(IF('STUDENT DATA SHEET '!F190="","",'STUDENT DATA SHEET '!F190),"")</f>
        <v/>
      </c>
      <c s="229" t="str">
        <f>IFERROR(IF('STUDENT DATA SHEET '!G190="","",'STUDENT DATA SHEET '!G190),"")</f>
        <v/>
      </c>
      <c s="229" t="str">
        <f>IFERROR(IF('STUDENT DATA SHEET '!H190="","",'STUDENT DATA SHEET '!H190),"")</f>
        <v/>
      </c>
      <c s="229" t="str">
        <f>IFERROR(UPPER(IF('STUDENT DATA SHEET '!I190="","",'STUDENT DATA SHEET '!I190)),"")</f>
        <v/>
      </c>
      <c s="229" t="str">
        <f>IFERROR(IF('STUDENT DATA SHEET '!J190="","",'STUDENT DATA SHEET '!J190),"")</f>
        <v/>
      </c>
      <c s="229" t="str">
        <f>IFERROR(IF('STUDENT DATA SHEET '!K190="","",'STUDENT DATA SHEET '!K190),"")</f>
        <v/>
      </c>
      <c s="229"/>
      <c s="102"/>
      <c s="102"/>
      <c s="102"/>
      <c s="102"/>
      <c s="102"/>
      <c s="102"/>
      <c s="102"/>
      <c s="102"/>
      <c s="102"/>
      <c s="102"/>
      <c s="102"/>
      <c s="102"/>
      <c s="102"/>
      <c s="102"/>
      <c s="102"/>
      <c s="102"/>
      <c s="102"/>
      <c s="102"/>
      <c s="102"/>
      <c s="102"/>
      <c s="102"/>
      <c s="102"/>
      <c s="102"/>
      <c s="102"/>
      <c s="102"/>
      <c s="102"/>
      <c s="102"/>
      <c s="102"/>
      <c s="102"/>
      <c s="102"/>
      <c s="102"/>
      <c s="102"/>
      <c s="89" t="str">
        <f>IF(B189="","",_xlfn.AGGREGATE(3,5,$B$6:B189))</f>
        <v/>
      </c>
      <c s="209"/>
      <c s="209"/>
      <c s="102"/>
      <c s="102"/>
      <c s="102"/>
      <c s="102"/>
      <c s="102"/>
      <c s="102"/>
      <c s="102"/>
      <c s="102"/>
      <c s="102"/>
      <c s="102"/>
      <c s="102"/>
      <c s="102"/>
      <c s="102"/>
      <c s="102"/>
      <c s="102"/>
      <c s="102"/>
      <c s="102"/>
      <c s="102"/>
      <c s="102"/>
      <c s="102"/>
      <c s="102"/>
      <c s="102"/>
      <c s="334"/>
      <c s="334"/>
      <c s="252" t="str">
        <f t="shared" si="48"/>
        <v/>
      </c>
      <c s="252" t="str">
        <f>IF($I189="","",'JAN 25'!$BZ189)</f>
        <v/>
      </c>
      <c s="253" t="str">
        <f t="shared" si="49"/>
        <v/>
      </c>
      <c s="252" t="str">
        <f t="shared" si="50"/>
        <v/>
      </c>
      <c s="252" t="str">
        <f>IF($I189="","",'JAN 25'!$CC189)</f>
        <v/>
      </c>
      <c s="253" t="str">
        <f t="shared" si="51"/>
        <v/>
      </c>
      <c s="252" t="str">
        <f t="shared" si="52"/>
        <v/>
      </c>
      <c s="252" t="str">
        <f>IF($I189="","",'JAN 25'!$CF189)</f>
        <v/>
      </c>
      <c s="253" t="str">
        <f t="shared" si="53"/>
        <v/>
      </c>
      <c s="253"/>
      <c s="298"/>
      <c s="298"/>
      <c s="298"/>
      <c s="298"/>
      <c s="254" t="str">
        <f t="shared" si="54"/>
        <v/>
      </c>
      <c s="298"/>
      <c s="298"/>
      <c s="298"/>
      <c s="298"/>
      <c s="298"/>
      <c s="298"/>
      <c s="298"/>
      <c s="298"/>
    </row>
    <row r="190" spans="1:94" ht="15.75" customHeight="1">
      <c r="A190" s="249" t="str">
        <f>IF('STUDENT DATA SHEET '!A191="","",'STUDENT DATA SHEET '!A191)</f>
        <v/>
      </c>
      <c s="229" t="str">
        <f>IFERROR(IF('STUDENT DATA SHEET '!B191="","",'STUDENT DATA SHEET '!B191),"")</f>
        <v/>
      </c>
      <c s="229" t="str">
        <f>IFERROR(IF('STUDENT DATA SHEET '!C191="","",'STUDENT DATA SHEET '!C191),"")</f>
        <v/>
      </c>
      <c s="229" t="str">
        <f>IFERROR(IF('STUDENT DATA SHEET '!D191="","",'STUDENT DATA SHEET '!D191),"")</f>
        <v/>
      </c>
      <c s="250" t="str">
        <f>IFERROR(IF('STUDENT DATA SHEET '!E191="","",'STUDENT DATA SHEET '!E191),"")</f>
        <v/>
      </c>
      <c s="251" t="str">
        <f>IFERROR(IF('STUDENT DATA SHEET '!F191="","",'STUDENT DATA SHEET '!F191),"")</f>
        <v/>
      </c>
      <c s="229" t="str">
        <f>IFERROR(IF('STUDENT DATA SHEET '!G191="","",'STUDENT DATA SHEET '!G191),"")</f>
        <v/>
      </c>
      <c s="229" t="str">
        <f>IFERROR(IF('STUDENT DATA SHEET '!H191="","",'STUDENT DATA SHEET '!H191),"")</f>
        <v/>
      </c>
      <c s="229" t="str">
        <f>IFERROR(UPPER(IF('STUDENT DATA SHEET '!I191="","",'STUDENT DATA SHEET '!I191)),"")</f>
        <v/>
      </c>
      <c s="229" t="str">
        <f>IFERROR(IF('STUDENT DATA SHEET '!J191="","",'STUDENT DATA SHEET '!J191),"")</f>
        <v/>
      </c>
      <c s="229" t="str">
        <f>IFERROR(IF('STUDENT DATA SHEET '!K191="","",'STUDENT DATA SHEET '!K191),"")</f>
        <v/>
      </c>
      <c s="229"/>
      <c s="102"/>
      <c s="102"/>
      <c s="102"/>
      <c s="102"/>
      <c s="102"/>
      <c s="102"/>
      <c s="102"/>
      <c s="102"/>
      <c s="102"/>
      <c s="102"/>
      <c s="102"/>
      <c s="102"/>
      <c s="102"/>
      <c s="102"/>
      <c s="102"/>
      <c s="102"/>
      <c s="102"/>
      <c s="102"/>
      <c s="102"/>
      <c s="102"/>
      <c s="102"/>
      <c s="102"/>
      <c s="102"/>
      <c s="102"/>
      <c s="102"/>
      <c s="102"/>
      <c s="102"/>
      <c s="102"/>
      <c s="102"/>
      <c s="102"/>
      <c s="102"/>
      <c s="102"/>
      <c s="89" t="str">
        <f>IF(B190="","",_xlfn.AGGREGATE(3,5,$B$6:B190))</f>
        <v/>
      </c>
      <c s="209"/>
      <c s="209"/>
      <c s="102"/>
      <c s="102"/>
      <c s="102"/>
      <c s="102"/>
      <c s="102"/>
      <c s="102"/>
      <c s="102"/>
      <c s="102"/>
      <c s="102"/>
      <c s="102"/>
      <c s="102"/>
      <c s="102"/>
      <c s="102"/>
      <c s="102"/>
      <c s="102"/>
      <c s="102"/>
      <c s="102"/>
      <c s="102"/>
      <c s="102"/>
      <c s="102"/>
      <c s="102"/>
      <c s="102"/>
      <c s="334"/>
      <c s="334"/>
      <c s="252" t="str">
        <f t="shared" si="48"/>
        <v/>
      </c>
      <c s="252" t="str">
        <f>IF($I190="","",'JAN 25'!$BZ190)</f>
        <v/>
      </c>
      <c s="253" t="str">
        <f t="shared" si="49"/>
        <v/>
      </c>
      <c s="252" t="str">
        <f t="shared" si="50"/>
        <v/>
      </c>
      <c s="252" t="str">
        <f>IF($I190="","",'JAN 25'!$CC190)</f>
        <v/>
      </c>
      <c s="253" t="str">
        <f t="shared" si="51"/>
        <v/>
      </c>
      <c s="252" t="str">
        <f t="shared" si="52"/>
        <v/>
      </c>
      <c s="252" t="str">
        <f>IF($I190="","",'JAN 25'!$CF190)</f>
        <v/>
      </c>
      <c s="253" t="str">
        <f t="shared" si="53"/>
        <v/>
      </c>
      <c s="253"/>
      <c s="298"/>
      <c s="298"/>
      <c s="298"/>
      <c s="298"/>
      <c s="254" t="str">
        <f t="shared" si="54"/>
        <v/>
      </c>
      <c s="298"/>
      <c s="298"/>
      <c s="298"/>
      <c s="298"/>
      <c s="298"/>
      <c s="298"/>
      <c s="298"/>
      <c s="298"/>
    </row>
    <row r="191" spans="1:94" ht="15.75" customHeight="1">
      <c r="A191" s="249" t="str">
        <f>IF('STUDENT DATA SHEET '!A192="","",'STUDENT DATA SHEET '!A192)</f>
        <v/>
      </c>
      <c s="229" t="str">
        <f>IFERROR(IF('STUDENT DATA SHEET '!B192="","",'STUDENT DATA SHEET '!B192),"")</f>
        <v/>
      </c>
      <c s="229" t="str">
        <f>IFERROR(IF('STUDENT DATA SHEET '!C192="","",'STUDENT DATA SHEET '!C192),"")</f>
        <v/>
      </c>
      <c s="229" t="str">
        <f>IFERROR(IF('STUDENT DATA SHEET '!D192="","",'STUDENT DATA SHEET '!D192),"")</f>
        <v/>
      </c>
      <c s="250" t="str">
        <f>IFERROR(IF('STUDENT DATA SHEET '!E192="","",'STUDENT DATA SHEET '!E192),"")</f>
        <v/>
      </c>
      <c s="251" t="str">
        <f>IFERROR(IF('STUDENT DATA SHEET '!F192="","",'STUDENT DATA SHEET '!F192),"")</f>
        <v/>
      </c>
      <c s="229" t="str">
        <f>IFERROR(IF('STUDENT DATA SHEET '!G192="","",'STUDENT DATA SHEET '!G192),"")</f>
        <v/>
      </c>
      <c s="229" t="str">
        <f>IFERROR(IF('STUDENT DATA SHEET '!H192="","",'STUDENT DATA SHEET '!H192),"")</f>
        <v/>
      </c>
      <c s="229" t="str">
        <f>IFERROR(UPPER(IF('STUDENT DATA SHEET '!I192="","",'STUDENT DATA SHEET '!I192)),"")</f>
        <v/>
      </c>
      <c s="229" t="str">
        <f>IFERROR(IF('STUDENT DATA SHEET '!J192="","",'STUDENT DATA SHEET '!J192),"")</f>
        <v/>
      </c>
      <c s="229" t="str">
        <f>IFERROR(IF('STUDENT DATA SHEET '!K192="","",'STUDENT DATA SHEET '!K192),"")</f>
        <v/>
      </c>
      <c s="229"/>
      <c s="102"/>
      <c s="102"/>
      <c s="102"/>
      <c s="102"/>
      <c s="102"/>
      <c s="102"/>
      <c s="102"/>
      <c s="102"/>
      <c s="102"/>
      <c s="102"/>
      <c s="102"/>
      <c s="102"/>
      <c s="102"/>
      <c s="102"/>
      <c s="102"/>
      <c s="102"/>
      <c s="102"/>
      <c s="102"/>
      <c s="102"/>
      <c s="102"/>
      <c s="102"/>
      <c s="102"/>
      <c s="102"/>
      <c s="102"/>
      <c s="102"/>
      <c s="102"/>
      <c s="102"/>
      <c s="102"/>
      <c s="102"/>
      <c s="102"/>
      <c s="102"/>
      <c s="102"/>
      <c s="89" t="str">
        <f>IF(B191="","",_xlfn.AGGREGATE(3,5,$B$6:B191))</f>
        <v/>
      </c>
      <c s="209"/>
      <c s="209"/>
      <c s="102"/>
      <c s="102"/>
      <c s="102"/>
      <c s="102"/>
      <c s="102"/>
      <c s="102"/>
      <c s="102"/>
      <c s="102"/>
      <c s="102"/>
      <c s="102"/>
      <c s="102"/>
      <c s="102"/>
      <c s="102"/>
      <c s="102"/>
      <c s="102"/>
      <c s="102"/>
      <c s="102"/>
      <c s="102"/>
      <c s="102"/>
      <c s="102"/>
      <c s="102"/>
      <c s="102"/>
      <c s="334"/>
      <c s="334"/>
      <c s="252" t="str">
        <f t="shared" si="48"/>
        <v/>
      </c>
      <c s="252" t="str">
        <f>IF($I191="","",'JAN 25'!$BZ191)</f>
        <v/>
      </c>
      <c s="253" t="str">
        <f t="shared" si="49"/>
        <v/>
      </c>
      <c s="252" t="str">
        <f t="shared" si="50"/>
        <v/>
      </c>
      <c s="252" t="str">
        <f>IF($I191="","",'JAN 25'!$CC191)</f>
        <v/>
      </c>
      <c s="253" t="str">
        <f t="shared" si="51"/>
        <v/>
      </c>
      <c s="252" t="str">
        <f t="shared" si="52"/>
        <v/>
      </c>
      <c s="252" t="str">
        <f>IF($I191="","",'JAN 25'!$CF191)</f>
        <v/>
      </c>
      <c s="253" t="str">
        <f t="shared" si="53"/>
        <v/>
      </c>
      <c s="253"/>
      <c s="298"/>
      <c s="298"/>
      <c s="298"/>
      <c s="298"/>
      <c s="254" t="str">
        <f t="shared" si="54"/>
        <v/>
      </c>
      <c s="298"/>
      <c s="298"/>
      <c s="298"/>
      <c s="298"/>
      <c s="298"/>
      <c s="298"/>
      <c s="298"/>
      <c s="298"/>
    </row>
    <row r="192" spans="1:94" ht="15.75" customHeight="1">
      <c r="A192" s="249" t="str">
        <f>IF('STUDENT DATA SHEET '!A193="","",'STUDENT DATA SHEET '!A193)</f>
        <v/>
      </c>
      <c s="229" t="str">
        <f>IFERROR(IF('STUDENT DATA SHEET '!B193="","",'STUDENT DATA SHEET '!B193),"")</f>
        <v/>
      </c>
      <c s="229" t="str">
        <f>IFERROR(IF('STUDENT DATA SHEET '!C193="","",'STUDENT DATA SHEET '!C193),"")</f>
        <v/>
      </c>
      <c s="229" t="str">
        <f>IFERROR(IF('STUDENT DATA SHEET '!D193="","",'STUDENT DATA SHEET '!D193),"")</f>
        <v/>
      </c>
      <c s="250" t="str">
        <f>IFERROR(IF('STUDENT DATA SHEET '!E193="","",'STUDENT DATA SHEET '!E193),"")</f>
        <v/>
      </c>
      <c s="251" t="str">
        <f>IFERROR(IF('STUDENT DATA SHEET '!F193="","",'STUDENT DATA SHEET '!F193),"")</f>
        <v/>
      </c>
      <c s="229" t="str">
        <f>IFERROR(IF('STUDENT DATA SHEET '!G193="","",'STUDENT DATA SHEET '!G193),"")</f>
        <v/>
      </c>
      <c s="229" t="str">
        <f>IFERROR(IF('STUDENT DATA SHEET '!H193="","",'STUDENT DATA SHEET '!H193),"")</f>
        <v/>
      </c>
      <c s="229" t="str">
        <f>IFERROR(UPPER(IF('STUDENT DATA SHEET '!I193="","",'STUDENT DATA SHEET '!I193)),"")</f>
        <v/>
      </c>
      <c s="229" t="str">
        <f>IFERROR(IF('STUDENT DATA SHEET '!J193="","",'STUDENT DATA SHEET '!J193),"")</f>
        <v/>
      </c>
      <c s="229" t="str">
        <f>IFERROR(IF('STUDENT DATA SHEET '!K193="","",'STUDENT DATA SHEET '!K193),"")</f>
        <v/>
      </c>
      <c s="229"/>
      <c s="102"/>
      <c s="102"/>
      <c s="102"/>
      <c s="102"/>
      <c s="102"/>
      <c s="102"/>
      <c s="102"/>
      <c s="102"/>
      <c s="102"/>
      <c s="102"/>
      <c s="102"/>
      <c s="102"/>
      <c s="102"/>
      <c s="102"/>
      <c s="102"/>
      <c s="102"/>
      <c s="102"/>
      <c s="102"/>
      <c s="102"/>
      <c s="102"/>
      <c s="102"/>
      <c s="102"/>
      <c s="102"/>
      <c s="102"/>
      <c s="102"/>
      <c s="102"/>
      <c s="102"/>
      <c s="102"/>
      <c s="102"/>
      <c s="102"/>
      <c s="102"/>
      <c s="102"/>
      <c s="89" t="str">
        <f>IF(B192="","",_xlfn.AGGREGATE(3,5,$B$6:B192))</f>
        <v/>
      </c>
      <c s="209"/>
      <c s="209"/>
      <c s="102"/>
      <c s="102"/>
      <c s="102"/>
      <c s="102"/>
      <c s="102"/>
      <c s="102"/>
      <c s="102"/>
      <c s="102"/>
      <c s="102"/>
      <c s="102"/>
      <c s="102"/>
      <c s="102"/>
      <c s="102"/>
      <c s="102"/>
      <c s="102"/>
      <c s="102"/>
      <c s="102"/>
      <c s="102"/>
      <c s="102"/>
      <c s="102"/>
      <c s="102"/>
      <c s="102"/>
      <c s="334"/>
      <c s="334"/>
      <c s="252" t="str">
        <f t="shared" si="48"/>
        <v/>
      </c>
      <c s="252" t="str">
        <f>IF($I192="","",'JAN 25'!$BZ192)</f>
        <v/>
      </c>
      <c s="253" t="str">
        <f t="shared" si="49"/>
        <v/>
      </c>
      <c s="252" t="str">
        <f t="shared" si="50"/>
        <v/>
      </c>
      <c s="252" t="str">
        <f>IF($I192="","",'JAN 25'!$CC192)</f>
        <v/>
      </c>
      <c s="253" t="str">
        <f t="shared" si="51"/>
        <v/>
      </c>
      <c s="252" t="str">
        <f t="shared" si="52"/>
        <v/>
      </c>
      <c s="252" t="str">
        <f>IF($I192="","",'JAN 25'!$CF192)</f>
        <v/>
      </c>
      <c s="253" t="str">
        <f t="shared" si="53"/>
        <v/>
      </c>
      <c s="253"/>
      <c s="298"/>
      <c s="298"/>
      <c s="298"/>
      <c s="298"/>
      <c s="254" t="str">
        <f t="shared" si="54"/>
        <v/>
      </c>
      <c s="298"/>
      <c s="298"/>
      <c s="298"/>
      <c s="298"/>
      <c s="298"/>
      <c s="298"/>
      <c s="298"/>
      <c s="298"/>
    </row>
    <row r="193" spans="1:94" ht="15.75" customHeight="1">
      <c r="A193" s="249" t="str">
        <f>IF('STUDENT DATA SHEET '!A194="","",'STUDENT DATA SHEET '!A194)</f>
        <v/>
      </c>
      <c s="229" t="str">
        <f>IFERROR(IF('STUDENT DATA SHEET '!B194="","",'STUDENT DATA SHEET '!B194),"")</f>
        <v/>
      </c>
      <c s="229" t="str">
        <f>IFERROR(IF('STUDENT DATA SHEET '!C194="","",'STUDENT DATA SHEET '!C194),"")</f>
        <v/>
      </c>
      <c s="229" t="str">
        <f>IFERROR(IF('STUDENT DATA SHEET '!D194="","",'STUDENT DATA SHEET '!D194),"")</f>
        <v/>
      </c>
      <c s="250" t="str">
        <f>IFERROR(IF('STUDENT DATA SHEET '!E194="","",'STUDENT DATA SHEET '!E194),"")</f>
        <v/>
      </c>
      <c s="251" t="str">
        <f>IFERROR(IF('STUDENT DATA SHEET '!F194="","",'STUDENT DATA SHEET '!F194),"")</f>
        <v/>
      </c>
      <c s="229" t="str">
        <f>IFERROR(IF('STUDENT DATA SHEET '!G194="","",'STUDENT DATA SHEET '!G194),"")</f>
        <v/>
      </c>
      <c s="229" t="str">
        <f>IFERROR(IF('STUDENT DATA SHEET '!H194="","",'STUDENT DATA SHEET '!H194),"")</f>
        <v/>
      </c>
      <c s="229" t="str">
        <f>IFERROR(UPPER(IF('STUDENT DATA SHEET '!I194="","",'STUDENT DATA SHEET '!I194)),"")</f>
        <v/>
      </c>
      <c s="229" t="str">
        <f>IFERROR(IF('STUDENT DATA SHEET '!J194="","",'STUDENT DATA SHEET '!J194),"")</f>
        <v/>
      </c>
      <c s="229" t="str">
        <f>IFERROR(IF('STUDENT DATA SHEET '!K194="","",'STUDENT DATA SHEET '!K194),"")</f>
        <v/>
      </c>
      <c s="229"/>
      <c s="102"/>
      <c s="102"/>
      <c s="102"/>
      <c s="102"/>
      <c s="102"/>
      <c s="102"/>
      <c s="102"/>
      <c s="102"/>
      <c s="102"/>
      <c s="102"/>
      <c s="102"/>
      <c s="102"/>
      <c s="102"/>
      <c s="102"/>
      <c s="102"/>
      <c s="102"/>
      <c s="102"/>
      <c s="102"/>
      <c s="102"/>
      <c s="102"/>
      <c s="102"/>
      <c s="102"/>
      <c s="102"/>
      <c s="102"/>
      <c s="102"/>
      <c s="102"/>
      <c s="102"/>
      <c s="102"/>
      <c s="102"/>
      <c s="102"/>
      <c s="102"/>
      <c s="102"/>
      <c s="89" t="str">
        <f>IF(B193="","",_xlfn.AGGREGATE(3,5,$B$6:B193))</f>
        <v/>
      </c>
      <c s="209"/>
      <c s="209"/>
      <c s="102"/>
      <c s="102"/>
      <c s="102"/>
      <c s="102"/>
      <c s="102"/>
      <c s="102"/>
      <c s="102"/>
      <c s="102"/>
      <c s="102"/>
      <c s="102"/>
      <c s="102"/>
      <c s="102"/>
      <c s="102"/>
      <c s="102"/>
      <c s="102"/>
      <c s="102"/>
      <c s="102"/>
      <c s="102"/>
      <c s="102"/>
      <c s="102"/>
      <c s="102"/>
      <c s="102"/>
      <c s="334"/>
      <c s="334"/>
      <c s="252" t="str">
        <f t="shared" si="48"/>
        <v/>
      </c>
      <c s="252" t="str">
        <f>IF($I193="","",'JAN 25'!$BZ193)</f>
        <v/>
      </c>
      <c s="253" t="str">
        <f t="shared" si="49"/>
        <v/>
      </c>
      <c s="252" t="str">
        <f t="shared" si="50"/>
        <v/>
      </c>
      <c s="252" t="str">
        <f>IF($I193="","",'JAN 25'!$CC193)</f>
        <v/>
      </c>
      <c s="253" t="str">
        <f t="shared" si="51"/>
        <v/>
      </c>
      <c s="252" t="str">
        <f t="shared" si="52"/>
        <v/>
      </c>
      <c s="252" t="str">
        <f>IF($I193="","",'JAN 25'!$CF193)</f>
        <v/>
      </c>
      <c s="253" t="str">
        <f t="shared" si="53"/>
        <v/>
      </c>
      <c s="253"/>
      <c s="298"/>
      <c s="298"/>
      <c s="298"/>
      <c s="298"/>
      <c s="254" t="str">
        <f t="shared" si="54"/>
        <v/>
      </c>
      <c s="298"/>
      <c s="298"/>
      <c s="298"/>
      <c s="298"/>
      <c s="298"/>
      <c s="298"/>
      <c s="298"/>
      <c s="298"/>
    </row>
    <row r="194" spans="1:94" ht="15.75" customHeight="1">
      <c r="A194"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334"/>
      <c s="334"/>
      <c s="252" t="str">
        <f t="shared" si="48"/>
        <v/>
      </c>
      <c s="252" t="str">
        <f>IF($I194="","",'JAN 25'!$BZ194)</f>
        <v/>
      </c>
      <c s="253" t="str">
        <f t="shared" si="49"/>
        <v/>
      </c>
      <c s="252" t="str">
        <f t="shared" si="50"/>
        <v/>
      </c>
      <c s="252" t="str">
        <f>IF($I194="","",'JAN 25'!$CC194)</f>
        <v/>
      </c>
      <c s="253" t="str">
        <f t="shared" si="51"/>
        <v/>
      </c>
      <c s="252" t="str">
        <f t="shared" si="52"/>
        <v/>
      </c>
      <c s="252" t="str">
        <f>IF($I194="","",'JAN 25'!$CF194)</f>
        <v/>
      </c>
      <c s="253" t="str">
        <f t="shared" si="53"/>
        <v/>
      </c>
      <c s="253"/>
      <c s="298"/>
      <c s="298"/>
      <c s="298"/>
      <c s="298"/>
      <c s="254"/>
      <c s="298"/>
      <c s="298"/>
      <c s="298"/>
      <c s="298"/>
      <c s="298"/>
      <c s="298"/>
      <c s="298"/>
      <c s="298"/>
    </row>
    <row r="195" spans="1:94" ht="15.75" customHeight="1">
      <c r="A195"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334"/>
      <c s="334"/>
      <c s="252" t="str">
        <f t="shared" si="48"/>
        <v/>
      </c>
      <c s="252" t="str">
        <f>IF($I195="","",'JAN 25'!$BZ195)</f>
        <v/>
      </c>
      <c s="253" t="str">
        <f t="shared" si="49"/>
        <v/>
      </c>
      <c s="252" t="str">
        <f t="shared" si="50"/>
        <v/>
      </c>
      <c s="252" t="str">
        <f>IF($I195="","",'JAN 25'!$CC195)</f>
        <v/>
      </c>
      <c s="253" t="str">
        <f t="shared" si="51"/>
        <v/>
      </c>
      <c s="252" t="str">
        <f t="shared" si="52"/>
        <v/>
      </c>
      <c s="252" t="str">
        <f>IF($I195="","",'JAN 25'!$CF195)</f>
        <v/>
      </c>
      <c s="253" t="str">
        <f t="shared" si="53"/>
        <v/>
      </c>
      <c s="253"/>
      <c s="298"/>
      <c s="298"/>
      <c s="298"/>
      <c s="298"/>
      <c s="254"/>
      <c s="298"/>
      <c s="298"/>
      <c s="298"/>
      <c s="298"/>
      <c s="298"/>
      <c s="298"/>
      <c s="298"/>
      <c s="298"/>
    </row>
    <row r="196" spans="1:94" ht="15.75" customHeight="1">
      <c r="A196"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334"/>
      <c s="334"/>
      <c s="252" t="str">
        <f t="shared" si="48"/>
        <v/>
      </c>
      <c s="252" t="str">
        <f>IF($I196="","",'JAN 25'!$BZ196)</f>
        <v/>
      </c>
      <c s="253" t="str">
        <f t="shared" si="49"/>
        <v/>
      </c>
      <c s="252" t="str">
        <f t="shared" si="50"/>
        <v/>
      </c>
      <c s="252" t="str">
        <f>IF($I196="","",'JAN 25'!$CC196)</f>
        <v/>
      </c>
      <c s="253" t="str">
        <f t="shared" si="51"/>
        <v/>
      </c>
      <c s="252" t="str">
        <f t="shared" si="52"/>
        <v/>
      </c>
      <c s="252" t="str">
        <f>IF($I196="","",'JAN 25'!$CF196)</f>
        <v/>
      </c>
      <c s="253" t="str">
        <f t="shared" si="53"/>
        <v/>
      </c>
      <c s="253"/>
      <c s="298"/>
      <c s="298"/>
      <c s="298"/>
      <c s="298"/>
      <c s="254"/>
      <c s="298"/>
      <c s="298"/>
      <c s="298"/>
      <c s="298"/>
      <c s="298"/>
      <c s="298"/>
      <c s="298"/>
      <c s="298"/>
    </row>
    <row r="197" spans="1:94" ht="15.75" customHeight="1">
      <c r="A197"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334"/>
      <c s="334"/>
      <c s="252" t="str">
        <f t="shared" si="48"/>
        <v/>
      </c>
      <c s="252" t="str">
        <f>IF($I197="","",'JAN 25'!$BZ197)</f>
        <v/>
      </c>
      <c s="253" t="str">
        <f t="shared" si="49"/>
        <v/>
      </c>
      <c s="252" t="str">
        <f t="shared" si="50"/>
        <v/>
      </c>
      <c s="252" t="str">
        <f>IF($I197="","",'JAN 25'!$CC197)</f>
        <v/>
      </c>
      <c s="253" t="str">
        <f t="shared" si="51"/>
        <v/>
      </c>
      <c s="252" t="str">
        <f t="shared" si="52"/>
        <v/>
      </c>
      <c s="252" t="str">
        <f>IF($I197="","",'JAN 25'!$CF197)</f>
        <v/>
      </c>
      <c s="253" t="str">
        <f t="shared" si="53"/>
        <v/>
      </c>
      <c s="253"/>
      <c s="298"/>
      <c s="298"/>
      <c s="298"/>
      <c s="298"/>
      <c s="254"/>
      <c s="298"/>
      <c s="298"/>
      <c s="298"/>
      <c s="298"/>
      <c s="298"/>
      <c s="298"/>
      <c s="298"/>
      <c s="298"/>
    </row>
    <row r="198" spans="1:94" ht="15.75" customHeight="1">
      <c r="A198"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334"/>
      <c s="334"/>
      <c s="252" t="str">
        <f t="shared" si="55" ref="BT198:BT205">IFERROR(IF($I198="","",COUNT($M198:$AR198,$AT198:$BS198)),"")</f>
        <v/>
      </c>
      <c s="252" t="str">
        <f>IF($I198="","",'JAN 25'!$BZ198)</f>
        <v/>
      </c>
      <c s="253" t="str">
        <f t="shared" si="56" ref="BV198:BV205">IF($I198="","",SUM($BT198:$BU198))</f>
        <v/>
      </c>
      <c s="252" t="str">
        <f t="shared" si="57" ref="BW198:BW205">IF($I198="","",COUNTIF($M198:$BS198,"A"))</f>
        <v/>
      </c>
      <c s="252" t="str">
        <f>IF($I198="","",'JAN 25'!$CC198)</f>
        <v/>
      </c>
      <c s="253" t="str">
        <f t="shared" si="58" ref="BY198:BY205">IF($I198="","",SUM($BW198:$BX198))</f>
        <v/>
      </c>
      <c s="252" t="str">
        <f t="shared" si="59" ref="BZ198:BZ205">IF($I198="","",COUNTIF($M198:$BS198,"L"))</f>
        <v/>
      </c>
      <c s="252" t="str">
        <f>IF($I198="","",'JAN 25'!$CF198)</f>
        <v/>
      </c>
      <c s="253" t="str">
        <f t="shared" si="60" ref="CB198:CB205">IF($I198="","",SUM($BZ198:$CA198))</f>
        <v/>
      </c>
      <c s="253"/>
      <c s="298"/>
      <c s="298"/>
      <c s="298"/>
      <c s="298"/>
      <c s="254"/>
      <c s="298"/>
      <c s="298"/>
      <c s="298"/>
      <c s="298"/>
      <c s="298"/>
      <c s="298"/>
      <c s="298"/>
      <c s="298"/>
    </row>
    <row r="199" spans="1:94" ht="15.75" customHeight="1">
      <c r="A199"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334"/>
      <c s="334"/>
      <c s="252" t="str">
        <f t="shared" si="55"/>
        <v/>
      </c>
      <c s="252" t="str">
        <f>IF($I199="","",'JAN 25'!$BZ199)</f>
        <v/>
      </c>
      <c s="253" t="str">
        <f t="shared" si="56"/>
        <v/>
      </c>
      <c s="252" t="str">
        <f t="shared" si="57"/>
        <v/>
      </c>
      <c s="252" t="str">
        <f>IF($I199="","",'JAN 25'!$CC199)</f>
        <v/>
      </c>
      <c s="253" t="str">
        <f t="shared" si="58"/>
        <v/>
      </c>
      <c s="252" t="str">
        <f t="shared" si="59"/>
        <v/>
      </c>
      <c s="252" t="str">
        <f>IF($I199="","",'JAN 25'!$CF199)</f>
        <v/>
      </c>
      <c s="253" t="str">
        <f t="shared" si="60"/>
        <v/>
      </c>
      <c s="253"/>
      <c s="298"/>
      <c s="298"/>
      <c s="298"/>
      <c s="298"/>
      <c s="254"/>
      <c s="298"/>
      <c s="298"/>
      <c s="298"/>
      <c s="298"/>
      <c s="298"/>
      <c s="298"/>
      <c s="298"/>
      <c s="298"/>
    </row>
    <row r="200" spans="1:94" ht="15.75" customHeight="1">
      <c r="A200" s="249" t="str">
        <f>IF('STUDENT DATA SHEET '!A195="","",'STUDENT DATA SHEET '!A195)</f>
        <v/>
      </c>
      <c s="229" t="str">
        <f>IFERROR(IF('STUDENT DATA SHEET '!B195="","",'STUDENT DATA SHEET '!B195),"")</f>
        <v/>
      </c>
      <c s="229" t="str">
        <f>IFERROR(IF('STUDENT DATA SHEET '!C195="","",'STUDENT DATA SHEET '!C195),"")</f>
        <v/>
      </c>
      <c s="229" t="str">
        <f>IFERROR(IF('STUDENT DATA SHEET '!D195="","",'STUDENT DATA SHEET '!D195),"")</f>
        <v/>
      </c>
      <c s="250" t="str">
        <f>IFERROR(IF('STUDENT DATA SHEET '!E195="","",'STUDENT DATA SHEET '!E195),"")</f>
        <v/>
      </c>
      <c s="251" t="str">
        <f>IFERROR(IF('STUDENT DATA SHEET '!F195="","",'STUDENT DATA SHEET '!F195),"")</f>
        <v/>
      </c>
      <c s="229" t="str">
        <f>IFERROR(IF('STUDENT DATA SHEET '!G195="","",'STUDENT DATA SHEET '!G195),"")</f>
        <v/>
      </c>
      <c s="229" t="str">
        <f>IFERROR(IF('STUDENT DATA SHEET '!H195="","",'STUDENT DATA SHEET '!H195),"")</f>
        <v/>
      </c>
      <c s="229" t="str">
        <f>IFERROR(IF('STUDENT DATA SHEET '!I195="","",'STUDENT DATA SHEET '!I195),"")</f>
        <v/>
      </c>
      <c s="229" t="str">
        <f>IFERROR(IF('STUDENT DATA SHEET '!J195="","",'STUDENT DATA SHEET '!J195),"")</f>
        <v/>
      </c>
      <c s="229" t="str">
        <f>IFERROR(IF('STUDENT DATA SHEET '!K195="","",'STUDENT DATA SHEET '!K195),"")</f>
        <v/>
      </c>
      <c s="229"/>
      <c s="102"/>
      <c s="102"/>
      <c s="102"/>
      <c s="102"/>
      <c s="102"/>
      <c s="102"/>
      <c s="102"/>
      <c s="102"/>
      <c s="102"/>
      <c s="102"/>
      <c s="102"/>
      <c s="102"/>
      <c s="102"/>
      <c s="102"/>
      <c s="102"/>
      <c s="102"/>
      <c s="102"/>
      <c s="102"/>
      <c s="102"/>
      <c s="102"/>
      <c s="102"/>
      <c s="102"/>
      <c s="102"/>
      <c s="102"/>
      <c s="102"/>
      <c s="102"/>
      <c s="102"/>
      <c s="102"/>
      <c s="102"/>
      <c s="102"/>
      <c s="102"/>
      <c s="102"/>
      <c s="89" t="str">
        <f>IF(B200="","",_xlfn.AGGREGATE(3,5,$B$6:B200))</f>
        <v/>
      </c>
      <c s="209"/>
      <c s="209"/>
      <c s="102"/>
      <c s="102"/>
      <c s="102"/>
      <c s="102"/>
      <c s="102"/>
      <c s="102"/>
      <c s="102"/>
      <c s="102"/>
      <c s="102"/>
      <c s="102"/>
      <c s="102"/>
      <c s="102"/>
      <c s="102"/>
      <c s="102"/>
      <c s="102"/>
      <c s="102"/>
      <c s="102"/>
      <c s="102"/>
      <c s="102"/>
      <c s="102"/>
      <c s="102"/>
      <c s="102"/>
      <c s="334"/>
      <c s="334"/>
      <c s="252" t="str">
        <f t="shared" si="55"/>
        <v/>
      </c>
      <c s="252" t="str">
        <f>IF($I200="","",'JAN 25'!$BZ200)</f>
        <v/>
      </c>
      <c s="253" t="str">
        <f t="shared" si="56"/>
        <v/>
      </c>
      <c s="252" t="str">
        <f t="shared" si="57"/>
        <v/>
      </c>
      <c s="252" t="str">
        <f>IF($I200="","",'JAN 25'!$CC200)</f>
        <v/>
      </c>
      <c s="253" t="str">
        <f t="shared" si="58"/>
        <v/>
      </c>
      <c s="252" t="str">
        <f t="shared" si="59"/>
        <v/>
      </c>
      <c s="252" t="str">
        <f>IF($I200="","",'JAN 25'!$CF200)</f>
        <v/>
      </c>
      <c s="253" t="str">
        <f t="shared" si="60"/>
        <v/>
      </c>
      <c s="253"/>
      <c s="298"/>
      <c s="298"/>
      <c s="298"/>
      <c s="298"/>
      <c s="254" t="str">
        <f t="shared" si="61" ref="CH200:CH205">IFERROR(IF($BT200="","",COUNT($M200:$AR200,$AT200:$BQ200)/2),"")</f>
        <v/>
      </c>
      <c s="298"/>
      <c s="298"/>
      <c s="298"/>
      <c s="298"/>
      <c s="298"/>
      <c s="298"/>
      <c s="298"/>
      <c s="298"/>
    </row>
    <row r="201" spans="1:94" ht="15.75" customHeight="1">
      <c r="A201" s="249" t="str">
        <f>IF('STUDENT DATA SHEET '!A196="","",'STUDENT DATA SHEET '!A196)</f>
        <v/>
      </c>
      <c s="229" t="str">
        <f>IFERROR(IF('STUDENT DATA SHEET '!B196="","",'STUDENT DATA SHEET '!B196),"")</f>
        <v/>
      </c>
      <c s="229" t="str">
        <f>IFERROR(IF('STUDENT DATA SHEET '!C196="","",'STUDENT DATA SHEET '!C196),"")</f>
        <v/>
      </c>
      <c s="229" t="str">
        <f>IFERROR(IF('STUDENT DATA SHEET '!D196="","",'STUDENT DATA SHEET '!D196),"")</f>
        <v/>
      </c>
      <c s="250" t="str">
        <f>IFERROR(IF('STUDENT DATA SHEET '!E196="","",'STUDENT DATA SHEET '!E196),"")</f>
        <v/>
      </c>
      <c s="251" t="str">
        <f>IFERROR(IF('STUDENT DATA SHEET '!F196="","",'STUDENT DATA SHEET '!F196),"")</f>
        <v/>
      </c>
      <c s="229" t="str">
        <f>IFERROR(IF('STUDENT DATA SHEET '!G196="","",'STUDENT DATA SHEET '!G196),"")</f>
        <v/>
      </c>
      <c s="229" t="str">
        <f>IFERROR(IF('STUDENT DATA SHEET '!H196="","",'STUDENT DATA SHEET '!H196),"")</f>
        <v/>
      </c>
      <c s="229" t="str">
        <f>IFERROR(IF('STUDENT DATA SHEET '!I196="","",'STUDENT DATA SHEET '!I196),"")</f>
        <v/>
      </c>
      <c s="229" t="str">
        <f>IFERROR(IF('STUDENT DATA SHEET '!J196="","",'STUDENT DATA SHEET '!J196),"")</f>
        <v/>
      </c>
      <c s="229" t="str">
        <f>IFERROR(IF('STUDENT DATA SHEET '!K196="","",'STUDENT DATA SHEET '!K196),"")</f>
        <v/>
      </c>
      <c s="229"/>
      <c s="102"/>
      <c s="102"/>
      <c s="102"/>
      <c s="102"/>
      <c s="102"/>
      <c s="102"/>
      <c s="102"/>
      <c s="102"/>
      <c s="102"/>
      <c s="102"/>
      <c s="102"/>
      <c s="102"/>
      <c s="102"/>
      <c s="102"/>
      <c s="102"/>
      <c s="102"/>
      <c s="102"/>
      <c s="102"/>
      <c s="102"/>
      <c s="102"/>
      <c s="102"/>
      <c s="102"/>
      <c s="102"/>
      <c s="102"/>
      <c s="102"/>
      <c s="102"/>
      <c s="102"/>
      <c s="102"/>
      <c s="102"/>
      <c s="102"/>
      <c s="102"/>
      <c s="102"/>
      <c s="89" t="str">
        <f>IF(B201="","",_xlfn.AGGREGATE(3,5,$B$6:B201))</f>
        <v/>
      </c>
      <c s="209"/>
      <c s="209"/>
      <c s="102"/>
      <c s="102"/>
      <c s="102"/>
      <c s="102"/>
      <c s="102"/>
      <c s="102"/>
      <c s="102"/>
      <c s="102"/>
      <c s="102"/>
      <c s="102"/>
      <c s="102"/>
      <c s="102"/>
      <c s="102"/>
      <c s="102"/>
      <c s="102"/>
      <c s="102"/>
      <c s="102"/>
      <c s="102"/>
      <c s="102"/>
      <c s="102"/>
      <c s="102"/>
      <c s="102"/>
      <c s="334"/>
      <c s="334"/>
      <c s="252" t="str">
        <f t="shared" si="55"/>
        <v/>
      </c>
      <c s="252" t="str">
        <f>IF($I201="","",'JAN 25'!$BZ201)</f>
        <v/>
      </c>
      <c s="253" t="str">
        <f t="shared" si="56"/>
        <v/>
      </c>
      <c s="252" t="str">
        <f t="shared" si="57"/>
        <v/>
      </c>
      <c s="252" t="str">
        <f>IF($I201="","",'JAN 25'!$CC201)</f>
        <v/>
      </c>
      <c s="253" t="str">
        <f t="shared" si="58"/>
        <v/>
      </c>
      <c s="252" t="str">
        <f t="shared" si="59"/>
        <v/>
      </c>
      <c s="252" t="str">
        <f>IF($I201="","",'JAN 25'!$CF201)</f>
        <v/>
      </c>
      <c s="253" t="str">
        <f t="shared" si="60"/>
        <v/>
      </c>
      <c s="253"/>
      <c s="298"/>
      <c s="298"/>
      <c s="298"/>
      <c s="298"/>
      <c s="254" t="str">
        <f t="shared" si="61"/>
        <v/>
      </c>
      <c s="298"/>
      <c s="298"/>
      <c s="298"/>
      <c s="298"/>
      <c s="298"/>
      <c s="298"/>
      <c s="298"/>
      <c s="298"/>
    </row>
    <row r="202" spans="1:94" ht="15.75" customHeight="1">
      <c r="A202" s="249" t="str">
        <f>IF('STUDENT DATA SHEET '!A197="","",'STUDENT DATA SHEET '!A197)</f>
        <v/>
      </c>
      <c s="229" t="str">
        <f>IFERROR(IF('STUDENT DATA SHEET '!B197="","",'STUDENT DATA SHEET '!B197),"")</f>
        <v/>
      </c>
      <c s="229" t="str">
        <f>IFERROR(IF('STUDENT DATA SHEET '!C197="","",'STUDENT DATA SHEET '!C197),"")</f>
        <v/>
      </c>
      <c s="229" t="str">
        <f>IFERROR(IF('STUDENT DATA SHEET '!D197="","",'STUDENT DATA SHEET '!D197),"")</f>
        <v/>
      </c>
      <c s="250" t="str">
        <f>IFERROR(IF('STUDENT DATA SHEET '!E197="","",'STUDENT DATA SHEET '!E197),"")</f>
        <v/>
      </c>
      <c s="251" t="str">
        <f>IFERROR(IF('STUDENT DATA SHEET '!F197="","",'STUDENT DATA SHEET '!F197),"")</f>
        <v/>
      </c>
      <c s="229" t="str">
        <f>IFERROR(IF('STUDENT DATA SHEET '!G197="","",'STUDENT DATA SHEET '!G197),"")</f>
        <v/>
      </c>
      <c s="229" t="str">
        <f>IFERROR(IF('STUDENT DATA SHEET '!H197="","",'STUDENT DATA SHEET '!H197),"")</f>
        <v/>
      </c>
      <c s="229" t="str">
        <f>IFERROR(IF('STUDENT DATA SHEET '!I197="","",'STUDENT DATA SHEET '!I197),"")</f>
        <v/>
      </c>
      <c s="229" t="str">
        <f>IFERROR(IF('STUDENT DATA SHEET '!J197="","",'STUDENT DATA SHEET '!J197),"")</f>
        <v/>
      </c>
      <c s="229" t="str">
        <f>IFERROR(IF('STUDENT DATA SHEET '!K197="","",'STUDENT DATA SHEET '!K197),"")</f>
        <v/>
      </c>
      <c s="229"/>
      <c s="102"/>
      <c s="102"/>
      <c s="102"/>
      <c s="102"/>
      <c s="102"/>
      <c s="102"/>
      <c s="102"/>
      <c s="102"/>
      <c s="102"/>
      <c s="102"/>
      <c s="102"/>
      <c s="102"/>
      <c s="102"/>
      <c s="102"/>
      <c s="102"/>
      <c s="102"/>
      <c s="102"/>
      <c s="102"/>
      <c s="102"/>
      <c s="102"/>
      <c s="102"/>
      <c s="102"/>
      <c s="102"/>
      <c s="102"/>
      <c s="102"/>
      <c s="102"/>
      <c s="102"/>
      <c s="102"/>
      <c s="102"/>
      <c s="102"/>
      <c s="102"/>
      <c s="102"/>
      <c s="89" t="str">
        <f>IF(B202="","",_xlfn.AGGREGATE(3,5,$B$6:B202))</f>
        <v/>
      </c>
      <c s="209"/>
      <c s="209"/>
      <c s="102"/>
      <c s="102"/>
      <c s="102"/>
      <c s="102"/>
      <c s="102"/>
      <c s="102"/>
      <c s="102"/>
      <c s="102"/>
      <c s="102"/>
      <c s="102"/>
      <c s="102"/>
      <c s="102"/>
      <c s="102"/>
      <c s="102"/>
      <c s="102"/>
      <c s="102"/>
      <c s="102"/>
      <c s="102"/>
      <c s="102"/>
      <c s="102"/>
      <c s="102"/>
      <c s="102"/>
      <c s="334"/>
      <c s="334"/>
      <c s="252" t="str">
        <f t="shared" si="55"/>
        <v/>
      </c>
      <c s="252" t="str">
        <f>IF($I202="","",'JAN 25'!$BZ202)</f>
        <v/>
      </c>
      <c s="253" t="str">
        <f t="shared" si="56"/>
        <v/>
      </c>
      <c s="252" t="str">
        <f t="shared" si="57"/>
        <v/>
      </c>
      <c s="252" t="str">
        <f>IF($I202="","",'JAN 25'!$CC202)</f>
        <v/>
      </c>
      <c s="253" t="str">
        <f t="shared" si="58"/>
        <v/>
      </c>
      <c s="252" t="str">
        <f t="shared" si="59"/>
        <v/>
      </c>
      <c s="252" t="str">
        <f>IF($I202="","",'JAN 25'!$CF202)</f>
        <v/>
      </c>
      <c s="253" t="str">
        <f t="shared" si="60"/>
        <v/>
      </c>
      <c s="253"/>
      <c s="298"/>
      <c s="298"/>
      <c s="298"/>
      <c s="298"/>
      <c s="254" t="str">
        <f t="shared" si="61"/>
        <v/>
      </c>
      <c s="298"/>
      <c s="298"/>
      <c s="298"/>
      <c s="298"/>
      <c s="298"/>
      <c s="298"/>
      <c s="298"/>
      <c s="298"/>
    </row>
    <row r="203" spans="1:94" ht="15.75" customHeight="1">
      <c r="A203" s="249" t="str">
        <f>IF('STUDENT DATA SHEET '!A204="","",'STUDENT DATA SHEET '!A204)</f>
        <v/>
      </c>
      <c s="229" t="str">
        <f>IFERROR(IF('STUDENT DATA SHEET '!B204="","",'STUDENT DATA SHEET '!B204),"")</f>
        <v/>
      </c>
      <c s="229" t="str">
        <f>IFERROR(IF('STUDENT DATA SHEET '!C204="","",'STUDENT DATA SHEET '!C204),"")</f>
        <v/>
      </c>
      <c s="229" t="str">
        <f>IFERROR(IF('STUDENT DATA SHEET '!D204="","",'STUDENT DATA SHEET '!D204),"")</f>
        <v/>
      </c>
      <c s="250" t="str">
        <f>IFERROR(IF('STUDENT DATA SHEET '!E204="","",'STUDENT DATA SHEET '!E204),"")</f>
        <v/>
      </c>
      <c s="251" t="str">
        <f>IFERROR(IF('STUDENT DATA SHEET '!F204="","",'STUDENT DATA SHEET '!F204),"")</f>
        <v/>
      </c>
      <c s="229" t="str">
        <f>IFERROR(IF('STUDENT DATA SHEET '!G204="","",'STUDENT DATA SHEET '!G204),"")</f>
        <v/>
      </c>
      <c s="229" t="str">
        <f>IFERROR(IF('STUDENT DATA SHEET '!H204="","",'STUDENT DATA SHEET '!H204),"")</f>
        <v/>
      </c>
      <c s="229" t="str">
        <f>IFERROR(IF('STUDENT DATA SHEET '!I204="","",'STUDENT DATA SHEET '!I204),"")</f>
        <v/>
      </c>
      <c s="229" t="str">
        <f>IFERROR(IF('STUDENT DATA SHEET '!J204="","",'STUDENT DATA SHEET '!J204),"")</f>
        <v/>
      </c>
      <c s="229" t="str">
        <f>IFERROR(IF('STUDENT DATA SHEET '!K204="","",'STUDENT DATA SHEET '!K204),"")</f>
        <v/>
      </c>
      <c s="229"/>
      <c s="102"/>
      <c s="102"/>
      <c s="102"/>
      <c s="102"/>
      <c s="102"/>
      <c s="102"/>
      <c s="102"/>
      <c s="102"/>
      <c s="102"/>
      <c s="102"/>
      <c s="102"/>
      <c s="102"/>
      <c s="102"/>
      <c s="102"/>
      <c s="102"/>
      <c s="102"/>
      <c s="102"/>
      <c s="102"/>
      <c s="102"/>
      <c s="102"/>
      <c s="102"/>
      <c s="102"/>
      <c s="102"/>
      <c s="102"/>
      <c s="102"/>
      <c s="102"/>
      <c s="102"/>
      <c s="102"/>
      <c s="102"/>
      <c s="102"/>
      <c s="102"/>
      <c s="102"/>
      <c s="89" t="str">
        <f>IF(B203="","",_xlfn.AGGREGATE(3,5,$B$6:B203))</f>
        <v/>
      </c>
      <c s="209"/>
      <c s="209"/>
      <c s="102"/>
      <c s="102"/>
      <c s="102"/>
      <c s="102"/>
      <c s="102"/>
      <c s="102"/>
      <c s="102"/>
      <c s="102"/>
      <c s="102"/>
      <c s="102"/>
      <c s="102"/>
      <c s="102"/>
      <c s="102"/>
      <c s="102"/>
      <c s="102"/>
      <c s="102"/>
      <c s="102"/>
      <c s="102"/>
      <c s="102"/>
      <c s="102"/>
      <c s="102"/>
      <c s="102"/>
      <c s="334"/>
      <c s="334"/>
      <c s="252" t="str">
        <f t="shared" si="55"/>
        <v/>
      </c>
      <c s="252" t="str">
        <f>IF($I203="","",'JAN 25'!$BZ203)</f>
        <v/>
      </c>
      <c s="253" t="str">
        <f t="shared" si="56"/>
        <v/>
      </c>
      <c s="252" t="str">
        <f t="shared" si="57"/>
        <v/>
      </c>
      <c s="252" t="str">
        <f>IF($I203="","",'JAN 25'!$CC203)</f>
        <v/>
      </c>
      <c s="253" t="str">
        <f t="shared" si="58"/>
        <v/>
      </c>
      <c s="252" t="str">
        <f t="shared" si="59"/>
        <v/>
      </c>
      <c s="252" t="str">
        <f>IF($I203="","",'JAN 25'!$CF203)</f>
        <v/>
      </c>
      <c s="253" t="str">
        <f t="shared" si="60"/>
        <v/>
      </c>
      <c s="253"/>
      <c s="298"/>
      <c s="298"/>
      <c s="298"/>
      <c s="298"/>
      <c s="254" t="str">
        <f t="shared" si="61"/>
        <v/>
      </c>
      <c s="298"/>
      <c s="298"/>
      <c s="298"/>
      <c s="298"/>
      <c s="298"/>
      <c s="298"/>
      <c s="298"/>
      <c s="298"/>
    </row>
    <row r="204" spans="1:94" ht="15.75" customHeight="1">
      <c r="A204" s="249" t="str">
        <f>IF('STUDENT DATA SHEET '!A205="","",'STUDENT DATA SHEET '!A205)</f>
        <v/>
      </c>
      <c s="229" t="str">
        <f>IFERROR(IF('STUDENT DATA SHEET '!B205="","",'STUDENT DATA SHEET '!B205),"")</f>
        <v/>
      </c>
      <c s="229" t="str">
        <f>IFERROR(IF('STUDENT DATA SHEET '!C205="","",'STUDENT DATA SHEET '!C205),"")</f>
        <v/>
      </c>
      <c s="229" t="str">
        <f>IFERROR(IF('STUDENT DATA SHEET '!D205="","",'STUDENT DATA SHEET '!D205),"")</f>
        <v/>
      </c>
      <c s="250" t="str">
        <f>IFERROR(IF('STUDENT DATA SHEET '!E205="","",'STUDENT DATA SHEET '!E205),"")</f>
        <v/>
      </c>
      <c s="251" t="str">
        <f>IFERROR(IF('STUDENT DATA SHEET '!F205="","",'STUDENT DATA SHEET '!F205),"")</f>
        <v/>
      </c>
      <c s="229" t="str">
        <f>IFERROR(IF('STUDENT DATA SHEET '!G205="","",'STUDENT DATA SHEET '!G205),"")</f>
        <v/>
      </c>
      <c s="229" t="str">
        <f>IFERROR(IF('STUDENT DATA SHEET '!H205="","",'STUDENT DATA SHEET '!H205),"")</f>
        <v/>
      </c>
      <c s="229" t="str">
        <f>IFERROR(IF('STUDENT DATA SHEET '!I205="","",'STUDENT DATA SHEET '!I205),"")</f>
        <v/>
      </c>
      <c s="229" t="str">
        <f>IFERROR(IF('STUDENT DATA SHEET '!J205="","",'STUDENT DATA SHEET '!J205),"")</f>
        <v/>
      </c>
      <c s="229" t="str">
        <f>IFERROR(IF('STUDENT DATA SHEET '!K205="","",'STUDENT DATA SHEET '!K205),"")</f>
        <v/>
      </c>
      <c s="229"/>
      <c s="102"/>
      <c s="102"/>
      <c s="102"/>
      <c s="102"/>
      <c s="102"/>
      <c s="102"/>
      <c s="102"/>
      <c s="102"/>
      <c s="102"/>
      <c s="102"/>
      <c s="102"/>
      <c s="102"/>
      <c s="102"/>
      <c s="102"/>
      <c s="102"/>
      <c s="102"/>
      <c s="102"/>
      <c s="102"/>
      <c s="102"/>
      <c s="102"/>
      <c s="102"/>
      <c s="102"/>
      <c s="102"/>
      <c s="102"/>
      <c s="102"/>
      <c s="102"/>
      <c s="102"/>
      <c s="102"/>
      <c s="102"/>
      <c s="102"/>
      <c s="102"/>
      <c s="102"/>
      <c s="89" t="str">
        <f>IF(B204="","",_xlfn.AGGREGATE(3,5,$B$6:B204))</f>
        <v/>
      </c>
      <c s="209"/>
      <c s="209"/>
      <c s="102"/>
      <c s="102"/>
      <c s="102"/>
      <c s="102"/>
      <c s="102"/>
      <c s="102"/>
      <c s="102"/>
      <c s="102"/>
      <c s="102"/>
      <c s="102"/>
      <c s="102"/>
      <c s="102"/>
      <c s="102"/>
      <c s="102"/>
      <c s="102"/>
      <c s="102"/>
      <c s="102"/>
      <c s="102"/>
      <c s="102"/>
      <c s="102"/>
      <c s="102"/>
      <c s="102"/>
      <c s="334"/>
      <c s="334"/>
      <c s="252" t="str">
        <f t="shared" si="55"/>
        <v/>
      </c>
      <c s="252" t="str">
        <f>IF($I204="","",'JAN 25'!$BZ204)</f>
        <v/>
      </c>
      <c s="253" t="str">
        <f t="shared" si="56"/>
        <v/>
      </c>
      <c s="252" t="str">
        <f t="shared" si="57"/>
        <v/>
      </c>
      <c s="252" t="str">
        <f>IF($I204="","",'JAN 25'!$CC204)</f>
        <v/>
      </c>
      <c s="253" t="str">
        <f t="shared" si="58"/>
        <v/>
      </c>
      <c s="252" t="str">
        <f t="shared" si="59"/>
        <v/>
      </c>
      <c s="252" t="str">
        <f>IF($I204="","",'JAN 25'!$CF204)</f>
        <v/>
      </c>
      <c s="253" t="str">
        <f t="shared" si="60"/>
        <v/>
      </c>
      <c s="253"/>
      <c s="298"/>
      <c s="298"/>
      <c s="298"/>
      <c s="298"/>
      <c s="254" t="str">
        <f t="shared" si="61"/>
        <v/>
      </c>
      <c s="298"/>
      <c s="298"/>
      <c s="298"/>
      <c s="298"/>
      <c s="298"/>
      <c s="298"/>
      <c s="298"/>
      <c s="298"/>
    </row>
    <row r="205" spans="1:94" ht="15.75" customHeight="1">
      <c r="A205" s="249" t="str">
        <f>IF('STUDENT DATA SHEET '!A206="","",'STUDENT DATA SHEET '!A206)</f>
        <v/>
      </c>
      <c s="229" t="str">
        <f>IFERROR(IF('STUDENT DATA SHEET '!B206="","",'STUDENT DATA SHEET '!B206),"")</f>
        <v/>
      </c>
      <c s="229" t="str">
        <f>IFERROR(IF('STUDENT DATA SHEET '!C206="","",'STUDENT DATA SHEET '!C206),"")</f>
        <v/>
      </c>
      <c s="229" t="str">
        <f>IFERROR(IF('STUDENT DATA SHEET '!D206="","",'STUDENT DATA SHEET '!D206),"")</f>
        <v/>
      </c>
      <c s="250" t="str">
        <f>IFERROR(IF('STUDENT DATA SHEET '!E206="","",'STUDENT DATA SHEET '!E206),"")</f>
        <v/>
      </c>
      <c s="251" t="str">
        <f>IFERROR(IF('STUDENT DATA SHEET '!F206="","",'STUDENT DATA SHEET '!F206),"")</f>
        <v/>
      </c>
      <c s="229" t="str">
        <f>IFERROR(IF('STUDENT DATA SHEET '!G206="","",'STUDENT DATA SHEET '!G206),"")</f>
        <v/>
      </c>
      <c s="229" t="str">
        <f>IFERROR(IF('STUDENT DATA SHEET '!H206="","",'STUDENT DATA SHEET '!H206),"")</f>
        <v/>
      </c>
      <c s="229" t="str">
        <f>IFERROR(IF('STUDENT DATA SHEET '!I206="","",'STUDENT DATA SHEET '!I206),"")</f>
        <v/>
      </c>
      <c s="229" t="str">
        <f>IFERROR(IF('STUDENT DATA SHEET '!J206="","",'STUDENT DATA SHEET '!J206),"")</f>
        <v/>
      </c>
      <c s="229" t="str">
        <f>IFERROR(IF('STUDENT DATA SHEET '!K206="","",'STUDENT DATA SHEET '!K206),"")</f>
        <v/>
      </c>
      <c s="229"/>
      <c s="102"/>
      <c s="102"/>
      <c s="102"/>
      <c s="102"/>
      <c s="102"/>
      <c s="102"/>
      <c s="102"/>
      <c s="102"/>
      <c s="102"/>
      <c s="102"/>
      <c s="102"/>
      <c s="102"/>
      <c s="102"/>
      <c s="102"/>
      <c s="102"/>
      <c s="102"/>
      <c s="102"/>
      <c s="102"/>
      <c s="102"/>
      <c s="102"/>
      <c s="102"/>
      <c s="102"/>
      <c s="102"/>
      <c s="102"/>
      <c s="102"/>
      <c s="102"/>
      <c s="102"/>
      <c s="102"/>
      <c s="102"/>
      <c s="102"/>
      <c s="102"/>
      <c s="102"/>
      <c s="89" t="str">
        <f>IF(B205="","",_xlfn.AGGREGATE(3,5,$B$6:B205))</f>
        <v/>
      </c>
      <c s="209"/>
      <c s="209"/>
      <c s="102"/>
      <c s="102"/>
      <c s="102"/>
      <c s="102"/>
      <c s="102"/>
      <c s="102"/>
      <c s="102"/>
      <c s="102"/>
      <c s="102"/>
      <c s="102"/>
      <c s="102"/>
      <c s="102"/>
      <c s="102"/>
      <c s="102"/>
      <c s="102"/>
      <c s="102"/>
      <c s="102"/>
      <c s="102"/>
      <c s="102"/>
      <c s="102"/>
      <c s="102"/>
      <c s="102"/>
      <c s="334"/>
      <c s="334"/>
      <c s="252" t="str">
        <f t="shared" si="55"/>
        <v/>
      </c>
      <c s="252" t="str">
        <f>IF($I205="","",'JAN 25'!$BZ205)</f>
        <v/>
      </c>
      <c s="253" t="str">
        <f t="shared" si="56"/>
        <v/>
      </c>
      <c s="252" t="str">
        <f t="shared" si="57"/>
        <v/>
      </c>
      <c s="252" t="str">
        <f>IF($I205="","",'JAN 25'!$CC205)</f>
        <v/>
      </c>
      <c s="253" t="str">
        <f t="shared" si="58"/>
        <v/>
      </c>
      <c s="252" t="str">
        <f t="shared" si="59"/>
        <v/>
      </c>
      <c s="252" t="str">
        <f>IF($I205="","",'JAN 25'!$CF205)</f>
        <v/>
      </c>
      <c s="253" t="str">
        <f t="shared" si="60"/>
        <v/>
      </c>
      <c s="253"/>
      <c s="298"/>
      <c s="298"/>
      <c s="298"/>
      <c s="298"/>
      <c s="254" t="str">
        <f t="shared" si="61"/>
        <v/>
      </c>
      <c s="298"/>
      <c s="298"/>
      <c s="298"/>
      <c s="298"/>
      <c s="298"/>
      <c s="298"/>
      <c s="298"/>
      <c s="298"/>
    </row>
    <row r="206" spans="1:94" ht="14.25" customHeight="1">
      <c r="A206" s="618" t="s">
        <v>102</v>
      </c>
      <c s="619"/>
      <c s="619"/>
      <c s="619"/>
      <c s="619"/>
      <c s="619"/>
      <c s="619"/>
      <c s="619"/>
      <c s="620"/>
      <c s="229"/>
      <c s="229"/>
      <c s="229"/>
      <c s="484">
        <f>COUNT(M6:M205)</f>
        <v>0</v>
      </c>
      <c s="484"/>
      <c s="484">
        <f>COUNT(O6:O205)</f>
        <v>0</v>
      </c>
      <c s="484"/>
      <c s="484">
        <f>COUNT(Q6:Q205)</f>
        <v>0</v>
      </c>
      <c s="484"/>
      <c s="484">
        <f>COUNT(S6:S205)</f>
        <v>0</v>
      </c>
      <c s="484"/>
      <c s="484">
        <f>COUNT(U6:U205)</f>
        <v>0</v>
      </c>
      <c s="484"/>
      <c s="484">
        <f>COUNT(W6:W205)</f>
        <v>0</v>
      </c>
      <c s="484"/>
      <c s="484">
        <f>COUNT(Y6:Y205)</f>
        <v>0</v>
      </c>
      <c s="484"/>
      <c s="484">
        <f>COUNT(AA6:AA205)</f>
        <v>0</v>
      </c>
      <c s="484"/>
      <c s="484">
        <f>COUNT(AC6:AC205)</f>
        <v>0</v>
      </c>
      <c s="484"/>
      <c s="484">
        <f>COUNT(AE6:AE205)</f>
        <v>0</v>
      </c>
      <c s="484"/>
      <c s="484">
        <f>COUNT(AG6:AG205)</f>
        <v>0</v>
      </c>
      <c s="484"/>
      <c s="484">
        <f>COUNT(AI6:AI205)</f>
        <v>0</v>
      </c>
      <c s="484"/>
      <c s="484">
        <f>COUNT(AK6:AK205)</f>
        <v>0</v>
      </c>
      <c s="484"/>
      <c s="484">
        <f>COUNT(AM6:AM205)</f>
        <v>0</v>
      </c>
      <c s="484"/>
      <c s="484">
        <f>COUNT(AO6:AO205)</f>
        <v>0</v>
      </c>
      <c s="484"/>
      <c s="484">
        <f>COUNT(AQ6:AQ205)</f>
        <v>0</v>
      </c>
      <c s="484"/>
      <c s="255"/>
      <c s="484">
        <f>COUNT(AT6:AT205)</f>
        <v>0</v>
      </c>
      <c s="484"/>
      <c s="484">
        <f>COUNT(AV6:AV205)</f>
        <v>0</v>
      </c>
      <c s="484"/>
      <c s="484">
        <f>COUNT(AX6:AX205)</f>
        <v>0</v>
      </c>
      <c s="484"/>
      <c s="484">
        <f>COUNT(AZ6:AZ205)</f>
        <v>0</v>
      </c>
      <c s="484"/>
      <c s="484">
        <f>COUNT(BB6:BB205)</f>
        <v>0</v>
      </c>
      <c s="484"/>
      <c s="484">
        <f>COUNT(BD6:BD205)</f>
        <v>0</v>
      </c>
      <c s="484"/>
      <c s="484">
        <f>COUNT(BF6:BF205)</f>
        <v>0</v>
      </c>
      <c s="484"/>
      <c s="484">
        <f>COUNT(BH6:BH205)</f>
        <v>0</v>
      </c>
      <c s="484"/>
      <c s="484">
        <f>COUNT(BJ6:BJ205)</f>
        <v>0</v>
      </c>
      <c s="484"/>
      <c s="484">
        <f>COUNT(BL6:BL205)</f>
        <v>0</v>
      </c>
      <c s="484"/>
      <c s="484">
        <f>COUNT(BN6:BN205)</f>
        <v>0</v>
      </c>
      <c s="484"/>
      <c s="484">
        <f>COUNT(BP6:BP205)</f>
        <v>0</v>
      </c>
      <c s="484"/>
      <c s="484">
        <f>COUNT(BR6:BR205)</f>
        <v>0</v>
      </c>
      <c s="484"/>
      <c s="538">
        <f t="shared" si="62" ref="BT206:CB206">SUM(BT6:BT205)</f>
        <v>0</v>
      </c>
      <c s="538">
        <f t="shared" si="62"/>
        <v>14</v>
      </c>
      <c s="541">
        <f t="shared" si="62"/>
        <v>14</v>
      </c>
      <c s="538">
        <f t="shared" si="62"/>
        <v>0</v>
      </c>
      <c s="538">
        <f t="shared" si="62"/>
        <v>8</v>
      </c>
      <c s="541">
        <f t="shared" si="62"/>
        <v>8</v>
      </c>
      <c s="538">
        <f t="shared" si="62"/>
        <v>0</v>
      </c>
      <c s="538">
        <f t="shared" si="62"/>
        <v>0</v>
      </c>
      <c s="541">
        <f t="shared" si="62"/>
        <v>0</v>
      </c>
      <c s="541"/>
      <c s="298"/>
      <c s="298"/>
      <c s="298"/>
      <c s="298"/>
      <c s="298"/>
      <c s="298"/>
      <c s="298"/>
      <c s="298"/>
      <c s="298"/>
      <c s="298"/>
      <c s="298"/>
      <c s="298"/>
      <c s="298"/>
    </row>
    <row r="207" spans="1:94" ht="14.25" customHeight="1">
      <c r="A207" s="618" t="s">
        <v>103</v>
      </c>
      <c s="619"/>
      <c s="619"/>
      <c s="619"/>
      <c s="619"/>
      <c s="619"/>
      <c s="619"/>
      <c s="619"/>
      <c s="620"/>
      <c s="307"/>
      <c s="307"/>
      <c s="308"/>
      <c s="486">
        <f>COUNTIF(M6:M205,"A")</f>
        <v>0</v>
      </c>
      <c s="486">
        <f>COUNTIF(N6:N55,"A")</f>
        <v>0</v>
      </c>
      <c s="486">
        <f>COUNTIF(O6:O205,"A")</f>
        <v>0</v>
      </c>
      <c s="486">
        <f>COUNTIF(P6:P55,"A")</f>
        <v>0</v>
      </c>
      <c s="486">
        <f>COUNTIF(Q6:Q205,"A")</f>
        <v>0</v>
      </c>
      <c s="486">
        <f>COUNTIF(R6:R55,"A")</f>
        <v>0</v>
      </c>
      <c s="486">
        <f>COUNTIF(S6:S205,"A")</f>
        <v>0</v>
      </c>
      <c s="486">
        <f>COUNTIF(T6:T55,"A")</f>
        <v>0</v>
      </c>
      <c s="532">
        <f>COUNTIF(U6:U205,"A")</f>
        <v>0</v>
      </c>
      <c s="533"/>
      <c s="486">
        <f>COUNTIF(W6:W205,"A")</f>
        <v>0</v>
      </c>
      <c s="486">
        <f>COUNTIF(X6:X55,"A")</f>
        <v>0</v>
      </c>
      <c s="486">
        <f>COUNTIF(Y6:Y205,"A")</f>
        <v>0</v>
      </c>
      <c s="486">
        <f>COUNTIF(Z6:Z55,"A")</f>
        <v>0</v>
      </c>
      <c s="486">
        <f>COUNTIF(AA6:AA205,"A")</f>
        <v>0</v>
      </c>
      <c s="486">
        <f>COUNTIF(AB6:AB55,"A")</f>
        <v>0</v>
      </c>
      <c s="486">
        <f>COUNTIF(AC6:AC205,"A")</f>
        <v>0</v>
      </c>
      <c s="486">
        <f>COUNTIF(AD6:AD55,"A")</f>
        <v>0</v>
      </c>
      <c s="486">
        <f>COUNTIF(AE6:AE205,"A")</f>
        <v>0</v>
      </c>
      <c s="486">
        <f>COUNTIF(AF6:AF55,"A")</f>
        <v>0</v>
      </c>
      <c s="486">
        <f>COUNTIF(AG6:AG205,"A")</f>
        <v>0</v>
      </c>
      <c s="486">
        <f>COUNTIF(AH6:AH55,"A")</f>
        <v>0</v>
      </c>
      <c s="486">
        <f>COUNTIF(AI6:AI205,"A")</f>
        <v>0</v>
      </c>
      <c s="486">
        <f>COUNTIF(AJ6:AJ55,"A")</f>
        <v>0</v>
      </c>
      <c s="486">
        <f>COUNTIF(AK6:AK205,"A")</f>
        <v>0</v>
      </c>
      <c s="486">
        <f>COUNTIF(AL6:AL55,"A")</f>
        <v>0</v>
      </c>
      <c s="486">
        <f>COUNTIF(AM6:AM205,"A")</f>
        <v>0</v>
      </c>
      <c s="486">
        <f>COUNTIF(AN6:AN55,"A")</f>
        <v>0</v>
      </c>
      <c s="486">
        <f>COUNTIF(AO6:AO205,"A")</f>
        <v>0</v>
      </c>
      <c s="486">
        <f>COUNTIF(AP6:AP55,"A")</f>
        <v>0</v>
      </c>
      <c s="486">
        <f>COUNTIF(AQ6:AQ205,"A")</f>
        <v>0</v>
      </c>
      <c s="486">
        <f>COUNTIF(AR6:AR55,"A")</f>
        <v>0</v>
      </c>
      <c s="256"/>
      <c s="486">
        <f>COUNTIF(AT6:AT205,"A")</f>
        <v>0</v>
      </c>
      <c s="486">
        <f>COUNTIF(AU6:AU55,"A")</f>
        <v>0</v>
      </c>
      <c s="486">
        <f>COUNTIF(AV6:AV205,"A")</f>
        <v>0</v>
      </c>
      <c s="486">
        <f>COUNTIF(AW6:AW55,"A")</f>
        <v>0</v>
      </c>
      <c s="486">
        <f>COUNTIF(AX6:AX205,"A")</f>
        <v>0</v>
      </c>
      <c s="486">
        <f>COUNTIF(AY6:AY55,"A")</f>
        <v>0</v>
      </c>
      <c s="486">
        <f>COUNTIF(AZ6:AZ205,"A")</f>
        <v>0</v>
      </c>
      <c s="486">
        <f>COUNTIF(BA6:BA55,"A")</f>
        <v>0</v>
      </c>
      <c s="486">
        <f>COUNTIF(BB6:BB205,"A")</f>
        <v>0</v>
      </c>
      <c s="486">
        <f>COUNTIF(BC6:BC55,"A")</f>
        <v>0</v>
      </c>
      <c s="486">
        <f>COUNTIF(BD6:BD205,"A")</f>
        <v>0</v>
      </c>
      <c s="486">
        <f>COUNTIF(BE6:BE55,"A")</f>
        <v>0</v>
      </c>
      <c s="486">
        <f>COUNTIF(BF6:BF205,"A")</f>
        <v>0</v>
      </c>
      <c s="486">
        <f>COUNTIF(BG6:BG55,"A")</f>
        <v>0</v>
      </c>
      <c s="486">
        <f>COUNTIF(BH6:BH205,"A")</f>
        <v>0</v>
      </c>
      <c s="486">
        <f>COUNTIF(BI6:BI55,"A")</f>
        <v>0</v>
      </c>
      <c s="486">
        <f>COUNTIF(BJ6:BJ205,"A")</f>
        <v>0</v>
      </c>
      <c s="486">
        <f>COUNTIF(BK6:BK55,"A")</f>
        <v>0</v>
      </c>
      <c s="486">
        <f>COUNTIF(BL6:BL205,"A")</f>
        <v>0</v>
      </c>
      <c s="486">
        <f>COUNTIF(BM6:BM55,"A")</f>
        <v>0</v>
      </c>
      <c s="486">
        <f>COUNTIF(BN6:BN205,"A")</f>
        <v>0</v>
      </c>
      <c s="486">
        <f>COUNTIF(BO6:BO55,"A")</f>
        <v>0</v>
      </c>
      <c s="486">
        <f>COUNTIF(BP6:BP205,"A")</f>
        <v>0</v>
      </c>
      <c s="486">
        <f>COUNTIF(BQ6:BQ55,"A")</f>
        <v>0</v>
      </c>
      <c s="486">
        <f>COUNTIF(BR6:BR205,"A")</f>
        <v>0</v>
      </c>
      <c s="486">
        <f>COUNTIF(BS6:BS55,"A")</f>
        <v>0</v>
      </c>
      <c s="539"/>
      <c s="539"/>
      <c s="542"/>
      <c s="539"/>
      <c s="539"/>
      <c s="542"/>
      <c s="539"/>
      <c s="539"/>
      <c s="542"/>
      <c s="542"/>
      <c s="273"/>
      <c s="273"/>
      <c s="273"/>
      <c s="273"/>
      <c s="273"/>
      <c s="273"/>
      <c s="273"/>
      <c s="273"/>
      <c s="273"/>
      <c s="273"/>
      <c s="273"/>
      <c s="273"/>
      <c s="273"/>
    </row>
    <row r="208" spans="1:94" ht="14.25" customHeight="1">
      <c r="A208" s="618" t="s">
        <v>104</v>
      </c>
      <c s="619"/>
      <c s="619"/>
      <c s="619"/>
      <c s="619"/>
      <c s="619"/>
      <c s="619"/>
      <c s="619"/>
      <c s="620"/>
      <c s="307"/>
      <c s="307"/>
      <c s="310"/>
      <c s="498">
        <f>COUNTIF(M6:M205,"L")</f>
        <v>0</v>
      </c>
      <c s="498">
        <f>COUNTIF(N6:N55,"L")</f>
        <v>0</v>
      </c>
      <c s="498">
        <f>COUNTIF(O6:O205,"L")</f>
        <v>0</v>
      </c>
      <c s="498">
        <f>COUNTIF(P6:P55,"L")</f>
        <v>0</v>
      </c>
      <c s="498">
        <f>COUNTIF(Q6:Q205,"L")</f>
        <v>0</v>
      </c>
      <c s="498">
        <f>COUNTIF(R6:R55,"L")</f>
        <v>0</v>
      </c>
      <c s="498">
        <f>COUNTIF(S6:S205,"L")</f>
        <v>0</v>
      </c>
      <c s="498">
        <f>COUNTIF(T6:T55,"L")</f>
        <v>0</v>
      </c>
      <c s="498">
        <f>COUNTIF(U6:U205,"L")</f>
        <v>0</v>
      </c>
      <c s="498">
        <f>COUNTIF(V6:V55,"L")</f>
        <v>0</v>
      </c>
      <c s="498">
        <f>COUNTIF(W6:W205,"L")</f>
        <v>0</v>
      </c>
      <c s="498">
        <f>COUNTIF(X6:X55,"L")</f>
        <v>0</v>
      </c>
      <c s="498">
        <f>COUNTIF(Y6:Y205,"L")</f>
        <v>0</v>
      </c>
      <c s="498">
        <f>COUNTIF(Z6:Z55,"L")</f>
        <v>0</v>
      </c>
      <c s="498">
        <f>COUNTIF(AA6:AA205,"L")</f>
        <v>0</v>
      </c>
      <c s="498">
        <f>COUNTIF(AB6:AB55,"L")</f>
        <v>0</v>
      </c>
      <c s="498">
        <f>COUNTIF(AC6:AC205,"L")</f>
        <v>0</v>
      </c>
      <c s="498">
        <f>COUNTIF(AD6:AD55,"L")</f>
        <v>0</v>
      </c>
      <c s="498">
        <f>COUNTIF(AE6:AE205,"L")</f>
        <v>0</v>
      </c>
      <c s="498">
        <f>COUNTIF(AF6:AF55,"L")</f>
        <v>0</v>
      </c>
      <c s="498">
        <f>COUNTIF(AG6:AG205,"L")</f>
        <v>0</v>
      </c>
      <c s="498">
        <f>COUNTIF(AH6:AH55,"L")</f>
        <v>0</v>
      </c>
      <c s="498">
        <f>COUNTIF(AI6:AI205,"L")</f>
        <v>0</v>
      </c>
      <c s="498">
        <f>COUNTIF(AJ6:AJ55,"L")</f>
        <v>0</v>
      </c>
      <c s="498">
        <f>COUNTIF(AK6:AK205,"L")</f>
        <v>0</v>
      </c>
      <c s="498">
        <f>COUNTIF(AL6:AL55,"L")</f>
        <v>0</v>
      </c>
      <c s="498">
        <f>COUNTIF(AM6:AM205,"L")</f>
        <v>0</v>
      </c>
      <c s="498">
        <f>COUNTIF(AN6:AN55,"L")</f>
        <v>0</v>
      </c>
      <c s="498">
        <f>COUNTIF(AO6:AO205,"L")</f>
        <v>0</v>
      </c>
      <c s="498">
        <f>COUNTIF(AP6:AP55,"L")</f>
        <v>0</v>
      </c>
      <c s="498">
        <f>COUNTIF(AQ6:AQ205,"L")</f>
        <v>0</v>
      </c>
      <c s="498">
        <f>COUNTIF(AR6:AR55,"L")</f>
        <v>0</v>
      </c>
      <c s="257"/>
      <c s="498">
        <f>COUNTIF(AT6:AT205,"L")</f>
        <v>0</v>
      </c>
      <c s="498">
        <f>COUNTIF(AU6:AU55,"L")</f>
        <v>0</v>
      </c>
      <c s="498">
        <f>COUNTIF(AV6:AV205,"L")</f>
        <v>0</v>
      </c>
      <c s="498">
        <f>COUNTIF(AW6:AW55,"L")</f>
        <v>0</v>
      </c>
      <c s="498">
        <f>COUNTIF(AX6:AX205,"L")</f>
        <v>0</v>
      </c>
      <c s="498">
        <f>COUNTIF(AY6:AY55,"L")</f>
        <v>0</v>
      </c>
      <c s="498">
        <f>COUNTIF(AZ6:AZ205,"L")</f>
        <v>0</v>
      </c>
      <c s="498">
        <f>COUNTIF(BA6:BA55,"L")</f>
        <v>0</v>
      </c>
      <c s="498">
        <f>COUNTIF(BB6:BB205,"L")</f>
        <v>0</v>
      </c>
      <c s="498">
        <f>COUNTIF(BC6:BC55,"L")</f>
        <v>0</v>
      </c>
      <c s="498">
        <f>COUNTIF(BD6:BD205,"L")</f>
        <v>0</v>
      </c>
      <c s="498">
        <f>COUNTIF(BE6:BE55,"L")</f>
        <v>0</v>
      </c>
      <c s="498">
        <f>COUNTIF(BF6:BF205,"L")</f>
        <v>0</v>
      </c>
      <c s="498">
        <f>COUNTIF(BG6:BG55,"L")</f>
        <v>0</v>
      </c>
      <c s="498">
        <f>COUNTIF(BH6:BH205,"L")</f>
        <v>0</v>
      </c>
      <c s="498">
        <f>COUNTIF(BI6:BI55,"L")</f>
        <v>0</v>
      </c>
      <c s="498">
        <f>COUNTIF(BJ6:BJ205,"L")</f>
        <v>0</v>
      </c>
      <c s="498">
        <f>COUNTIF(BK6:BK55,"L")</f>
        <v>0</v>
      </c>
      <c s="498">
        <f>COUNTIF(BL6:BL205,"L")</f>
        <v>0</v>
      </c>
      <c s="498">
        <f>COUNTIF(BM6:BM55,"L")</f>
        <v>0</v>
      </c>
      <c s="498">
        <f>COUNTIF(BN6:BN205,"L")</f>
        <v>0</v>
      </c>
      <c s="498">
        <f>COUNTIF(BO6:BO55,"L")</f>
        <v>0</v>
      </c>
      <c s="498">
        <f>COUNTIF(BP6:BP205,"L")</f>
        <v>0</v>
      </c>
      <c s="498">
        <f>COUNTIF(BQ6:BQ55,"L")</f>
        <v>0</v>
      </c>
      <c s="498">
        <f>COUNTIF(BR6:BR205,"L")</f>
        <v>0</v>
      </c>
      <c s="498">
        <f>COUNTIF(BS6:BS55,"L")</f>
        <v>0</v>
      </c>
      <c s="539"/>
      <c s="539"/>
      <c s="542"/>
      <c s="539"/>
      <c s="539"/>
      <c s="542"/>
      <c s="539"/>
      <c s="539"/>
      <c s="542"/>
      <c s="542"/>
      <c s="273"/>
      <c s="273"/>
      <c s="273"/>
      <c s="273"/>
      <c s="273"/>
      <c s="273"/>
      <c s="273"/>
      <c s="273"/>
      <c s="273"/>
      <c s="273"/>
      <c s="273"/>
      <c s="273"/>
      <c s="273"/>
    </row>
    <row r="209" spans="1:94" ht="14.25" customHeight="1">
      <c r="A209" s="618" t="s">
        <v>105</v>
      </c>
      <c s="619"/>
      <c s="619"/>
      <c s="619"/>
      <c s="619"/>
      <c s="619"/>
      <c s="619"/>
      <c s="619"/>
      <c s="620"/>
      <c s="307"/>
      <c s="307"/>
      <c s="307"/>
      <c s="461">
        <f>SUM(M206:M208)</f>
        <v>0</v>
      </c>
      <c s="462"/>
      <c s="461">
        <f t="shared" si="63" ref="O209">SUM(O206:O208)</f>
        <v>0</v>
      </c>
      <c s="462"/>
      <c s="461">
        <f t="shared" si="64" ref="Q209">SUM(Q206:Q208)</f>
        <v>0</v>
      </c>
      <c s="462"/>
      <c s="461">
        <f t="shared" si="65" ref="S209">SUM(S206:S208)</f>
        <v>0</v>
      </c>
      <c s="462"/>
      <c s="461">
        <f t="shared" si="66" ref="U209">SUM(U206:U208)</f>
        <v>0</v>
      </c>
      <c s="462"/>
      <c s="461">
        <f t="shared" si="67" ref="W209">SUM(W206:W208)</f>
        <v>0</v>
      </c>
      <c s="462"/>
      <c s="461">
        <f t="shared" si="68" ref="Y209">SUM(Y206:Y208)</f>
        <v>0</v>
      </c>
      <c s="462"/>
      <c s="461">
        <f t="shared" si="69" ref="AA209">SUM(AA206:AA208)</f>
        <v>0</v>
      </c>
      <c s="462"/>
      <c s="461">
        <f t="shared" si="70" ref="AC209">SUM(AC206:AC208)</f>
        <v>0</v>
      </c>
      <c s="462"/>
      <c s="461">
        <f t="shared" si="71" ref="AE209">SUM(AE206:AE208)</f>
        <v>0</v>
      </c>
      <c s="462"/>
      <c s="461">
        <f t="shared" si="72" ref="AG209">SUM(AG206:AG208)</f>
        <v>0</v>
      </c>
      <c s="462"/>
      <c s="461">
        <f t="shared" si="73" ref="AI209">SUM(AI206:AI208)</f>
        <v>0</v>
      </c>
      <c s="462"/>
      <c s="461">
        <f t="shared" si="74" ref="AK209">SUM(AK206:AK208)</f>
        <v>0</v>
      </c>
      <c s="462"/>
      <c s="461">
        <f t="shared" si="75" ref="AM209">SUM(AM206:AM208)</f>
        <v>0</v>
      </c>
      <c s="462"/>
      <c s="461">
        <f t="shared" si="76" ref="AO209">SUM(AO206:AO208)</f>
        <v>0</v>
      </c>
      <c s="462"/>
      <c s="461">
        <f t="shared" si="77" ref="AQ209">SUM(AQ206:AQ208)</f>
        <v>0</v>
      </c>
      <c s="462"/>
      <c s="258"/>
      <c s="461">
        <f t="shared" si="78" ref="AT209">SUM(AT206:AT208)</f>
        <v>0</v>
      </c>
      <c s="462"/>
      <c s="461">
        <f t="shared" si="79" ref="AV209">SUM(AV206:AV208)</f>
        <v>0</v>
      </c>
      <c s="462"/>
      <c s="461">
        <f t="shared" si="80" ref="AX209">SUM(AX206:AX208)</f>
        <v>0</v>
      </c>
      <c s="462"/>
      <c s="461">
        <f t="shared" si="81" ref="AZ209">SUM(AZ206:AZ208)</f>
        <v>0</v>
      </c>
      <c s="462"/>
      <c s="461">
        <f t="shared" si="82" ref="BB209">SUM(BB206:BB208)</f>
        <v>0</v>
      </c>
      <c s="462"/>
      <c s="461">
        <f t="shared" si="83" ref="BD209">SUM(BD206:BD208)</f>
        <v>0</v>
      </c>
      <c s="462"/>
      <c s="461">
        <f t="shared" si="84" ref="BF209">SUM(BF206:BF208)</f>
        <v>0</v>
      </c>
      <c s="462"/>
      <c s="461">
        <f t="shared" si="85" ref="BH209">SUM(BH206:BH208)</f>
        <v>0</v>
      </c>
      <c s="462"/>
      <c s="461">
        <f t="shared" si="86" ref="BJ209">SUM(BJ206:BJ208)</f>
        <v>0</v>
      </c>
      <c s="462"/>
      <c s="461">
        <f t="shared" si="87" ref="BL209">SUM(BL206:BL208)</f>
        <v>0</v>
      </c>
      <c s="462"/>
      <c s="461">
        <f t="shared" si="88" ref="BN209">SUM(BN206:BN208)</f>
        <v>0</v>
      </c>
      <c s="462"/>
      <c s="461">
        <f t="shared" si="89" ref="BP209:BR209">SUM(BP206:BP208)</f>
        <v>0</v>
      </c>
      <c s="462"/>
      <c s="461">
        <f t="shared" si="89"/>
        <v>0</v>
      </c>
      <c s="462"/>
      <c s="540"/>
      <c s="540"/>
      <c s="543"/>
      <c s="540"/>
      <c s="540"/>
      <c s="543"/>
      <c s="540"/>
      <c s="540"/>
      <c s="543"/>
      <c s="543"/>
      <c s="273"/>
      <c s="273"/>
      <c s="273"/>
      <c s="273"/>
      <c s="273"/>
      <c s="273"/>
      <c s="273"/>
      <c s="273"/>
      <c s="273"/>
      <c s="273"/>
      <c s="273"/>
      <c s="273"/>
      <c s="273"/>
    </row>
    <row r="210" spans="1:94" s="318" customFormat="1" ht="6.75" customHeight="1">
      <c r="A210" s="615"/>
      <c s="616"/>
      <c s="616"/>
      <c s="616"/>
      <c s="616"/>
      <c s="616"/>
      <c s="616"/>
      <c s="616"/>
      <c s="617"/>
      <c s="311"/>
      <c s="311"/>
      <c s="311"/>
      <c s="311"/>
      <c s="311"/>
      <c s="312"/>
      <c s="312"/>
      <c s="312"/>
      <c s="312"/>
      <c s="312"/>
      <c s="312"/>
      <c s="312"/>
      <c s="312"/>
      <c s="312"/>
      <c s="312"/>
      <c s="312"/>
      <c s="312"/>
      <c s="312"/>
      <c s="312"/>
      <c s="312"/>
      <c s="312"/>
      <c s="312"/>
      <c s="312"/>
      <c s="312"/>
      <c s="312"/>
      <c s="312"/>
      <c s="312"/>
      <c s="312"/>
      <c s="312"/>
      <c s="312"/>
      <c s="312"/>
      <c s="312"/>
      <c s="312"/>
      <c s="312"/>
      <c s="312"/>
      <c s="267"/>
      <c s="313"/>
      <c s="313"/>
      <c s="313"/>
      <c s="313"/>
      <c s="313"/>
      <c s="313"/>
      <c s="313"/>
      <c s="313"/>
      <c s="313"/>
      <c s="313"/>
      <c s="313"/>
      <c s="313"/>
      <c s="313"/>
      <c s="313"/>
      <c s="313"/>
      <c s="313"/>
      <c s="313"/>
      <c s="313"/>
      <c s="313"/>
      <c s="313"/>
      <c s="313"/>
      <c s="313"/>
      <c s="313"/>
      <c s="313"/>
      <c s="313"/>
      <c s="313"/>
      <c s="312"/>
      <c s="312"/>
      <c s="312"/>
      <c s="312"/>
      <c s="312"/>
      <c s="314"/>
      <c s="312"/>
      <c s="312"/>
      <c s="314"/>
      <c s="314"/>
      <c s="317"/>
      <c s="317"/>
      <c s="317"/>
      <c s="317"/>
      <c s="317"/>
      <c s="317"/>
      <c s="317"/>
      <c s="317"/>
      <c s="317"/>
      <c s="317"/>
      <c s="317"/>
      <c s="317"/>
      <c s="317"/>
    </row>
    <row r="211" spans="1:94" ht="22.5" customHeight="1">
      <c r="A211" s="440" t="s">
        <v>105</v>
      </c>
      <c s="440"/>
      <c s="440"/>
      <c s="440"/>
      <c s="440"/>
      <c s="440"/>
      <c s="440"/>
      <c s="440"/>
      <c s="440"/>
      <c s="307"/>
      <c s="307"/>
      <c s="307"/>
      <c s="593" t="s">
        <v>108</v>
      </c>
      <c s="606"/>
      <c s="606"/>
      <c s="594"/>
      <c s="593" t="s">
        <v>109</v>
      </c>
      <c s="606"/>
      <c s="606"/>
      <c s="594"/>
      <c s="593" t="s">
        <v>110</v>
      </c>
      <c s="606"/>
      <c s="606"/>
      <c s="594"/>
      <c s="593" t="s">
        <v>111</v>
      </c>
      <c s="606"/>
      <c s="606"/>
      <c s="594"/>
      <c s="593" t="s">
        <v>112</v>
      </c>
      <c s="606"/>
      <c s="606"/>
      <c s="594"/>
      <c s="593" t="s">
        <v>113</v>
      </c>
      <c s="606"/>
      <c s="606"/>
      <c s="594"/>
      <c s="593" t="s">
        <v>118</v>
      </c>
      <c s="606"/>
      <c s="606"/>
      <c s="594"/>
      <c s="606" t="s">
        <v>121</v>
      </c>
      <c s="606"/>
      <c s="606"/>
      <c s="594"/>
      <c s="268"/>
      <c s="606" t="s">
        <v>119</v>
      </c>
      <c s="606"/>
      <c s="606"/>
      <c s="594"/>
      <c s="593" t="s">
        <v>120</v>
      </c>
      <c s="606"/>
      <c s="594"/>
      <c s="593" t="s">
        <v>122</v>
      </c>
      <c s="606"/>
      <c s="606"/>
      <c s="606"/>
      <c s="606"/>
      <c s="606"/>
      <c s="593" t="s">
        <v>123</v>
      </c>
      <c s="606"/>
      <c s="606"/>
      <c s="606"/>
      <c s="606"/>
      <c s="606"/>
      <c s="593" t="s">
        <v>124</v>
      </c>
      <c s="606"/>
      <c s="606"/>
      <c s="606"/>
      <c s="606"/>
      <c s="606"/>
      <c s="594"/>
      <c s="638" t="s">
        <v>125</v>
      </c>
      <c s="639"/>
      <c s="640"/>
      <c s="436"/>
      <c s="588"/>
      <c s="588"/>
      <c s="588"/>
      <c s="588"/>
      <c s="588"/>
      <c s="437"/>
      <c s="273"/>
      <c s="273"/>
      <c s="273"/>
      <c s="273"/>
      <c s="273"/>
      <c s="273"/>
      <c s="273"/>
      <c s="273"/>
      <c s="273"/>
      <c s="273"/>
      <c s="273"/>
      <c s="273"/>
      <c s="273"/>
    </row>
    <row r="212" spans="1:94" ht="21" customHeight="1">
      <c r="A212" s="319" t="s">
        <v>106</v>
      </c>
      <c s="319"/>
      <c s="319"/>
      <c s="319" t="s">
        <v>107</v>
      </c>
      <c s="319"/>
      <c s="319"/>
      <c s="319"/>
      <c s="319"/>
      <c s="320" t="s">
        <v>84</v>
      </c>
      <c s="307"/>
      <c s="307"/>
      <c s="307"/>
      <c s="321" t="s">
        <v>106</v>
      </c>
      <c s="321" t="s">
        <v>107</v>
      </c>
      <c s="595" t="s">
        <v>84</v>
      </c>
      <c s="596"/>
      <c s="321" t="s">
        <v>106</v>
      </c>
      <c s="321" t="s">
        <v>107</v>
      </c>
      <c s="607" t="s">
        <v>84</v>
      </c>
      <c s="608"/>
      <c s="321" t="s">
        <v>106</v>
      </c>
      <c s="321" t="s">
        <v>107</v>
      </c>
      <c s="591" t="s">
        <v>84</v>
      </c>
      <c s="592"/>
      <c s="321" t="s">
        <v>106</v>
      </c>
      <c s="321" t="s">
        <v>107</v>
      </c>
      <c s="609" t="s">
        <v>84</v>
      </c>
      <c s="610"/>
      <c s="321" t="s">
        <v>106</v>
      </c>
      <c s="321" t="s">
        <v>107</v>
      </c>
      <c s="591" t="s">
        <v>84</v>
      </c>
      <c s="592"/>
      <c s="321" t="s">
        <v>106</v>
      </c>
      <c s="321" t="s">
        <v>107</v>
      </c>
      <c s="591" t="s">
        <v>84</v>
      </c>
      <c s="592"/>
      <c s="321" t="s">
        <v>106</v>
      </c>
      <c s="321" t="s">
        <v>107</v>
      </c>
      <c s="591" t="s">
        <v>84</v>
      </c>
      <c s="592"/>
      <c s="321" t="s">
        <v>106</v>
      </c>
      <c s="321" t="s">
        <v>107</v>
      </c>
      <c s="591" t="s">
        <v>84</v>
      </c>
      <c s="592"/>
      <c s="269"/>
      <c s="321" t="s">
        <v>106</v>
      </c>
      <c s="321" t="s">
        <v>107</v>
      </c>
      <c s="591" t="s">
        <v>84</v>
      </c>
      <c s="592"/>
      <c s="321" t="s">
        <v>106</v>
      </c>
      <c s="321" t="s">
        <v>107</v>
      </c>
      <c s="322" t="s">
        <v>84</v>
      </c>
      <c s="593" t="s">
        <v>128</v>
      </c>
      <c s="594"/>
      <c s="593" t="s">
        <v>101</v>
      </c>
      <c s="594"/>
      <c s="595" t="s">
        <v>84</v>
      </c>
      <c s="596"/>
      <c s="593" t="s">
        <v>128</v>
      </c>
      <c s="594"/>
      <c s="593" t="s">
        <v>101</v>
      </c>
      <c s="594"/>
      <c s="595" t="s">
        <v>84</v>
      </c>
      <c s="596"/>
      <c s="611" t="s">
        <v>129</v>
      </c>
      <c s="612"/>
      <c s="611" t="s">
        <v>130</v>
      </c>
      <c s="612"/>
      <c s="613" t="s">
        <v>131</v>
      </c>
      <c s="636"/>
      <c s="614"/>
      <c s="638" t="s">
        <v>126</v>
      </c>
      <c s="639"/>
      <c s="640"/>
      <c s="436"/>
      <c s="588"/>
      <c s="588"/>
      <c s="588"/>
      <c s="588"/>
      <c s="588"/>
      <c s="437"/>
      <c s="273"/>
      <c s="273"/>
      <c s="273"/>
      <c s="273"/>
      <c s="273"/>
      <c s="273"/>
      <c s="273"/>
      <c s="273"/>
      <c s="273"/>
      <c s="273"/>
      <c s="273"/>
      <c s="273"/>
      <c s="273"/>
    </row>
    <row r="213" spans="1:94" ht="18.75" customHeight="1">
      <c r="A213" s="259">
        <f>COUNTIF(G6:G205,"M")</f>
        <v>11</v>
      </c>
      <c s="259"/>
      <c s="259"/>
      <c s="259">
        <f>COUNTIF(G7:G214,"F")</f>
        <v>10</v>
      </c>
      <c s="259"/>
      <c s="259"/>
      <c s="259"/>
      <c s="259"/>
      <c s="260">
        <f>SUM(A213:D213)</f>
        <v>21</v>
      </c>
      <c s="307"/>
      <c s="307"/>
      <c s="307"/>
      <c s="261">
        <f>COUNTIFS($G$6:$G$205,"M",$H$6:$H$205,"SC")</f>
        <v>6</v>
      </c>
      <c s="262">
        <f>COUNTIFS($G$6:$G$205,"F",$H$6:$H$205,"SC")</f>
        <v>2</v>
      </c>
      <c s="452">
        <f>SUM(M213:N213)</f>
        <v>8</v>
      </c>
      <c s="453"/>
      <c s="261">
        <f>COUNTIFS($G$6:$G$205,"M",$H$6:$H$205,"ST")</f>
        <v>0</v>
      </c>
      <c s="262">
        <f>COUNTIFS($G$6:$G$205,"F",$H$6:$H$205,"ST")</f>
        <v>0</v>
      </c>
      <c s="452">
        <f>SUM(Q213:R213)</f>
        <v>0</v>
      </c>
      <c s="453"/>
      <c s="261">
        <f>COUNTIFS($G$6:$G$205,"M",$H$6:$H$205,"OBC")</f>
        <v>3</v>
      </c>
      <c s="262">
        <f>COUNTIFS($G$6:$G$205,"F",$H$6:$H$205,"OBC")</f>
        <v>7</v>
      </c>
      <c s="452">
        <f>SUM(U213:V213)</f>
        <v>10</v>
      </c>
      <c s="453"/>
      <c s="261">
        <f>COUNTIFS($G$6:$G$205,"M",$H$6:$H$205,"MIN")</f>
        <v>0</v>
      </c>
      <c s="262">
        <f>COUNTIFS($G$6:$G$205,"F",$H$6:$H$205,"MIN")</f>
        <v>0</v>
      </c>
      <c s="452">
        <f>SUM(Y213:Z213)</f>
        <v>0</v>
      </c>
      <c s="453"/>
      <c s="261">
        <f>COUNTIFS($G$6:$G$205,"M",$H$6:$H$205,"GEN")</f>
        <v>1</v>
      </c>
      <c s="262">
        <f>COUNTIFS($G$6:$G$205,"F",$H$6:$H$205,"GEN")</f>
        <v>1</v>
      </c>
      <c s="452">
        <f>SUM(AC213:AD213)</f>
        <v>2</v>
      </c>
      <c s="453"/>
      <c s="261">
        <f>COUNTIFS($G$6:$G$205,"M",$H$6:$H$205,"SBC")</f>
        <v>1</v>
      </c>
      <c s="262">
        <f>COUNTIFS($G$6:$G$205,"F",$H$6:$H$205,"SBC")</f>
        <v>0</v>
      </c>
      <c s="452">
        <f>SUM(AG213:AH213)</f>
        <v>1</v>
      </c>
      <c s="453"/>
      <c s="332"/>
      <c s="332"/>
      <c s="452"/>
      <c s="453"/>
      <c s="332"/>
      <c s="333"/>
      <c s="452"/>
      <c s="453"/>
      <c s="270"/>
      <c s="332"/>
      <c s="333"/>
      <c s="452"/>
      <c s="453"/>
      <c s="332"/>
      <c s="333"/>
      <c s="263"/>
      <c s="468">
        <f>IFERROR(CJ2,0)</f>
        <v>24</v>
      </c>
      <c s="469"/>
      <c s="468">
        <f>IFERROR('JAN 25'!$BE$213,0)</f>
        <v>196</v>
      </c>
      <c s="469"/>
      <c s="470">
        <f>IFERROR(SUM(BA213:BD213),0)</f>
        <v>220</v>
      </c>
      <c s="471"/>
      <c s="472">
        <f>IFERROR($BT206/$CK2,0)</f>
        <v>0</v>
      </c>
      <c s="473"/>
      <c s="472">
        <f>IFERROR('JAN 25'!$BK$213,0)</f>
        <v>0.63636363636363635</v>
      </c>
      <c s="473"/>
      <c s="474">
        <f>IFERROR(BG213+BI213,0)</f>
        <v>0.63636363636363635</v>
      </c>
      <c s="475"/>
      <c s="597"/>
      <c s="598"/>
      <c s="599"/>
      <c s="600"/>
      <c s="601"/>
      <c s="637"/>
      <c s="602"/>
      <c s="638" t="s">
        <v>127</v>
      </c>
      <c s="639"/>
      <c s="640"/>
      <c s="436"/>
      <c s="588"/>
      <c s="588"/>
      <c s="588"/>
      <c s="588"/>
      <c s="588"/>
      <c s="437"/>
      <c s="273"/>
      <c s="273"/>
      <c s="273"/>
      <c s="273"/>
      <c s="273"/>
      <c s="273"/>
      <c s="273"/>
      <c s="273"/>
      <c s="273"/>
      <c s="273"/>
      <c s="273"/>
      <c s="273"/>
      <c s="273"/>
    </row>
    <row r="214" spans="1:13 53:60" ht="5.25" customHeight="1">
      <c r="A214" s="323"/>
      <c r="E214" s="325"/>
      <c r="M214" s="327"/>
      <c r="BA214" s="589"/>
      <c s="589"/>
      <c r="BE214" s="589"/>
      <c s="589"/>
      <c s="590"/>
      <c s="590"/>
    </row>
    <row r="215" spans="9:73" ht="15">
      <c r="I215" s="330" t="s">
        <v>16</v>
      </c>
      <c r="M215" s="435">
        <f>COUNTIFS($H$6:$H$205,"SC",M$6:M$205,"&gt;=1")</f>
        <v>0</v>
      </c>
      <c s="435"/>
      <c s="435">
        <f t="shared" si="90" ref="O215">COUNTIFS($H$6:$H$205,"SC",O$6:O$205,"&gt;=1")</f>
        <v>0</v>
      </c>
      <c s="435"/>
      <c s="435">
        <f t="shared" si="91" ref="Q215">COUNTIFS($H$6:$H$205,"SC",Q$6:Q$205,"&gt;=1")</f>
        <v>0</v>
      </c>
      <c s="435"/>
      <c s="435">
        <f t="shared" si="92" ref="S215">COUNTIFS($H$6:$H$205,"SC",S$6:S$205,"&gt;=1")</f>
        <v>0</v>
      </c>
      <c s="435"/>
      <c s="435">
        <f t="shared" si="93" ref="U215">COUNTIFS($H$6:$H$205,"SC",U$6:U$205,"&gt;=1")</f>
        <v>0</v>
      </c>
      <c s="435"/>
      <c s="435">
        <f t="shared" si="94" ref="W215">COUNTIFS($H$6:$H$205,"SC",W$6:W$205,"&gt;=1")</f>
        <v>0</v>
      </c>
      <c s="435"/>
      <c s="435">
        <f t="shared" si="95" ref="Y215">COUNTIFS($H$6:$H$205,"SC",Y$6:Y$205,"&gt;=1")</f>
        <v>0</v>
      </c>
      <c s="435"/>
      <c s="435">
        <f t="shared" si="96" ref="AA215">COUNTIFS($H$6:$H$205,"SC",AA$6:AA$205,"&gt;=1")</f>
        <v>0</v>
      </c>
      <c s="435"/>
      <c s="435">
        <f t="shared" si="97" ref="AC215">COUNTIFS($H$6:$H$205,"SC",AC$6:AC$205,"&gt;=1")</f>
        <v>0</v>
      </c>
      <c s="435"/>
      <c s="435">
        <f t="shared" si="98" ref="AE215">COUNTIFS($H$6:$H$205,"SC",AE$6:AE$205,"&gt;=1")</f>
        <v>0</v>
      </c>
      <c s="435"/>
      <c s="435">
        <f t="shared" si="99" ref="AG215">COUNTIFS($H$6:$H$205,"SC",AG$6:AG$205,"&gt;=1")</f>
        <v>0</v>
      </c>
      <c s="435"/>
      <c s="435">
        <f t="shared" si="100" ref="AI215">COUNTIFS($H$6:$H$205,"SC",AI$6:AI$205,"&gt;=1")</f>
        <v>0</v>
      </c>
      <c s="435"/>
      <c s="435">
        <f t="shared" si="101" ref="AK215">COUNTIFS($H$6:$H$205,"SC",AK$6:AK$205,"&gt;=1")</f>
        <v>0</v>
      </c>
      <c s="435"/>
      <c s="435">
        <f t="shared" si="102" ref="AM215">COUNTIFS($H$6:$H$205,"SC",AM$6:AM$205,"&gt;=1")</f>
        <v>0</v>
      </c>
      <c s="435"/>
      <c s="435">
        <f t="shared" si="103" ref="AO215">COUNTIFS($H$6:$H$205,"SC",AO$6:AO$205,"&gt;=1")</f>
        <v>0</v>
      </c>
      <c s="435"/>
      <c s="435">
        <f>COUNTIFS($H$6:$H$205,"SC",AQ$6:AQ$205,"&gt;=1")</f>
        <v>0</v>
      </c>
      <c s="435"/>
      <c r="AT215" s="436">
        <f>COUNTIFS($H$6:$H$205,"SC",AT$6:AT$205,"&gt;=1")</f>
        <v>0</v>
      </c>
      <c s="437"/>
      <c s="436">
        <f t="shared" si="104" ref="AV215">COUNTIFS($H$6:$H$205,"SC",AV$6:AV$205,"&gt;=1")</f>
        <v>0</v>
      </c>
      <c s="437"/>
      <c s="436">
        <f t="shared" si="105" ref="AX215">COUNTIFS($H$6:$H$205,"SC",AX$6:AX$205,"&gt;=1")</f>
        <v>0</v>
      </c>
      <c s="437"/>
      <c s="436">
        <f t="shared" si="106" ref="AZ215">COUNTIFS($H$6:$H$205,"SC",AZ$6:AZ$205,"&gt;=1")</f>
        <v>0</v>
      </c>
      <c s="437"/>
      <c s="436">
        <f t="shared" si="107" ref="BB215">COUNTIFS($H$6:$H$205,"SC",BB$6:BB$205,"&gt;=1")</f>
        <v>0</v>
      </c>
      <c s="437"/>
      <c s="436">
        <f t="shared" si="108" ref="BD215">COUNTIFS($H$6:$H$205,"SC",BD$6:BD$205,"&gt;=1")</f>
        <v>0</v>
      </c>
      <c s="437"/>
      <c s="436">
        <f t="shared" si="109" ref="BF215">COUNTIFS($H$6:$H$205,"SC",BF$6:BF$205,"&gt;=1")</f>
        <v>0</v>
      </c>
      <c s="437"/>
      <c s="436">
        <f t="shared" si="110" ref="BH215">COUNTIFS($H$6:$H$205,"SC",BH$6:BH$205,"&gt;=1")</f>
        <v>0</v>
      </c>
      <c s="437"/>
      <c s="436">
        <f t="shared" si="111" ref="BJ215">COUNTIFS($H$6:$H$205,"SC",BJ$6:BJ$205,"&gt;=1")</f>
        <v>0</v>
      </c>
      <c s="437"/>
      <c s="436">
        <f t="shared" si="112" ref="BL215">COUNTIFS($H$6:$H$205,"SC",BL$6:BL$205,"&gt;=1")</f>
        <v>0</v>
      </c>
      <c s="437"/>
      <c s="436">
        <f t="shared" si="113" ref="BN215">COUNTIFS($H$6:$H$205,"SC",BN$6:BN$205,"&gt;=1")</f>
        <v>0</v>
      </c>
      <c s="437"/>
      <c s="436">
        <f t="shared" si="114" ref="BP215">COUNTIFS($H$6:$H$205,"SC",BP$6:BP$205,"&gt;=1")</f>
        <v>0</v>
      </c>
      <c s="437"/>
      <c s="436">
        <f t="shared" si="115" ref="BR215">COUNTIFS($H$6:$H$205,"SC",BR$6:BR$205,"&gt;=1")</f>
        <v>0</v>
      </c>
      <c s="437"/>
      <c s="440">
        <f>SUM(M215:AR215,AT215:BS215)</f>
        <v>0</v>
      </c>
      <c s="440"/>
    </row>
    <row r="216" spans="9:73" ht="15">
      <c r="I216" s="330" t="s">
        <v>360</v>
      </c>
      <c r="M216" s="436">
        <f>M206-M215</f>
        <v>0</v>
      </c>
      <c s="437"/>
      <c s="436">
        <f t="shared" si="116" ref="O216">O206-O215</f>
        <v>0</v>
      </c>
      <c s="437"/>
      <c s="436">
        <f t="shared" si="117" ref="Q216">Q206-Q215</f>
        <v>0</v>
      </c>
      <c s="437"/>
      <c s="436">
        <f t="shared" si="118" ref="S216">S206-S215</f>
        <v>0</v>
      </c>
      <c s="437"/>
      <c s="436">
        <f t="shared" si="119" ref="U216">U206-U215</f>
        <v>0</v>
      </c>
      <c s="437"/>
      <c s="436">
        <f t="shared" si="120" ref="W216">W206-W215</f>
        <v>0</v>
      </c>
      <c s="437"/>
      <c s="436">
        <f t="shared" si="121" ref="Y216">Y206-Y215</f>
        <v>0</v>
      </c>
      <c s="437"/>
      <c s="436">
        <f t="shared" si="122" ref="AA216">AA206-AA215</f>
        <v>0</v>
      </c>
      <c s="437"/>
      <c s="436">
        <f t="shared" si="123" ref="AC216">AC206-AC215</f>
        <v>0</v>
      </c>
      <c s="437"/>
      <c s="436">
        <f t="shared" si="124" ref="AE216">AE206-AE215</f>
        <v>0</v>
      </c>
      <c s="437"/>
      <c s="436">
        <f t="shared" si="125" ref="AG216">AG206-AG215</f>
        <v>0</v>
      </c>
      <c s="437"/>
      <c s="436">
        <f t="shared" si="126" ref="AI216">AI206-AI215</f>
        <v>0</v>
      </c>
      <c s="437"/>
      <c s="436">
        <f t="shared" si="127" ref="AK216">AK206-AK215</f>
        <v>0</v>
      </c>
      <c s="437"/>
      <c s="436">
        <f t="shared" si="128" ref="AM216">AM206-AM215</f>
        <v>0</v>
      </c>
      <c s="437"/>
      <c s="436">
        <f t="shared" si="129" ref="AO216">AO206-AO215</f>
        <v>0</v>
      </c>
      <c s="437"/>
      <c s="436">
        <f t="shared" si="130" ref="AQ216">AQ206-AQ215</f>
        <v>0</v>
      </c>
      <c s="437"/>
      <c r="AT216" s="436">
        <f t="shared" si="131" ref="AT216">AT206-AT215</f>
        <v>0</v>
      </c>
      <c s="437"/>
      <c s="436">
        <f t="shared" si="132" ref="AV216">AV206-AV215</f>
        <v>0</v>
      </c>
      <c s="437"/>
      <c s="436">
        <f t="shared" si="133" ref="AX216">AX206-AX215</f>
        <v>0</v>
      </c>
      <c s="437"/>
      <c s="436">
        <f t="shared" si="134" ref="AZ216">AZ206-AZ215</f>
        <v>0</v>
      </c>
      <c s="437"/>
      <c s="436">
        <f t="shared" si="135" ref="BB216">BB206-BB215</f>
        <v>0</v>
      </c>
      <c s="437"/>
      <c s="436">
        <f t="shared" si="136" ref="BD216">BD206-BD215</f>
        <v>0</v>
      </c>
      <c s="437"/>
      <c s="436">
        <f t="shared" si="137" ref="BF216">BF206-BF215</f>
        <v>0</v>
      </c>
      <c s="437"/>
      <c s="436">
        <f t="shared" si="138" ref="BH216">BH206-BH215</f>
        <v>0</v>
      </c>
      <c s="437"/>
      <c s="436">
        <f t="shared" si="139" ref="BJ216">BJ206-BJ215</f>
        <v>0</v>
      </c>
      <c s="437"/>
      <c s="436">
        <f t="shared" si="140" ref="BL216">BL206-BL215</f>
        <v>0</v>
      </c>
      <c s="437"/>
      <c s="436">
        <f t="shared" si="141" ref="BN216">BN206-BN215</f>
        <v>0</v>
      </c>
      <c s="437"/>
      <c s="436">
        <f t="shared" si="142" ref="BP216">BP206-BP215</f>
        <v>0</v>
      </c>
      <c s="437"/>
      <c s="436">
        <f t="shared" si="143" ref="BR216">BR206-BR215</f>
        <v>0</v>
      </c>
      <c s="437"/>
      <c s="440">
        <f>SUM(M216:AR216,AT216:BS216)</f>
        <v>0</v>
      </c>
      <c s="440"/>
    </row>
    <row r="217" spans="9:73" ht="15">
      <c r="I217" s="331" t="s">
        <v>361</v>
      </c>
      <c r="M217" s="438">
        <f>SUM(M215+M216)</f>
        <v>0</v>
      </c>
      <c s="438"/>
      <c s="438">
        <f t="shared" si="144" ref="O217">SUM(O215+O216)</f>
        <v>0</v>
      </c>
      <c s="438"/>
      <c s="438">
        <f t="shared" si="145" ref="Q217">SUM(Q215+Q216)</f>
        <v>0</v>
      </c>
      <c s="438"/>
      <c s="438">
        <f t="shared" si="146" ref="S217">SUM(S215+S216)</f>
        <v>0</v>
      </c>
      <c s="438"/>
      <c s="438">
        <f t="shared" si="147" ref="U217">SUM(U215+U216)</f>
        <v>0</v>
      </c>
      <c s="438"/>
      <c s="438">
        <f t="shared" si="148" ref="W217">SUM(W215+W216)</f>
        <v>0</v>
      </c>
      <c s="438"/>
      <c s="438">
        <f t="shared" si="149" ref="Y217">SUM(Y215+Y216)</f>
        <v>0</v>
      </c>
      <c s="438"/>
      <c s="438">
        <f t="shared" si="150" ref="AA217">SUM(AA215+AA216)</f>
        <v>0</v>
      </c>
      <c s="438"/>
      <c s="438">
        <f t="shared" si="151" ref="AC217">SUM(AC215+AC216)</f>
        <v>0</v>
      </c>
      <c s="438"/>
      <c s="438">
        <f t="shared" si="152" ref="AE217">SUM(AE215+AE216)</f>
        <v>0</v>
      </c>
      <c s="438"/>
      <c s="438">
        <f t="shared" si="153" ref="AG217">SUM(AG215+AG216)</f>
        <v>0</v>
      </c>
      <c s="438"/>
      <c s="438">
        <f t="shared" si="154" ref="AI217">SUM(AI215+AI216)</f>
        <v>0</v>
      </c>
      <c s="438"/>
      <c s="438">
        <f t="shared" si="155" ref="AK217">SUM(AK215+AK216)</f>
        <v>0</v>
      </c>
      <c s="438"/>
      <c s="438">
        <f t="shared" si="156" ref="AM217">SUM(AM215+AM216)</f>
        <v>0</v>
      </c>
      <c s="438"/>
      <c s="438">
        <f t="shared" si="157" ref="AO217">SUM(AO215+AO216)</f>
        <v>0</v>
      </c>
      <c s="438"/>
      <c s="438">
        <f t="shared" si="158" ref="AQ217">SUM(AQ215+AQ216)</f>
        <v>0</v>
      </c>
      <c s="438"/>
      <c s="272"/>
      <c s="438">
        <f t="shared" si="159" ref="AT217">SUM(AT215+AT216)</f>
        <v>0</v>
      </c>
      <c s="438"/>
      <c s="438">
        <f t="shared" si="160" ref="AV217">SUM(AV215+AV216)</f>
        <v>0</v>
      </c>
      <c s="438"/>
      <c s="438">
        <f t="shared" si="161" ref="AX217">SUM(AX215+AX216)</f>
        <v>0</v>
      </c>
      <c s="438"/>
      <c s="438">
        <f t="shared" si="162" ref="AZ217">SUM(AZ215+AZ216)</f>
        <v>0</v>
      </c>
      <c s="438"/>
      <c s="438">
        <f t="shared" si="163" ref="BB217">SUM(BB215+BB216)</f>
        <v>0</v>
      </c>
      <c s="438"/>
      <c s="438">
        <f t="shared" si="164" ref="BD217">SUM(BD215+BD216)</f>
        <v>0</v>
      </c>
      <c s="438"/>
      <c s="438">
        <f t="shared" si="165" ref="BF217">SUM(BF215+BF216)</f>
        <v>0</v>
      </c>
      <c s="438"/>
      <c s="438">
        <f t="shared" si="166" ref="BH217">SUM(BH215+BH216)</f>
        <v>0</v>
      </c>
      <c s="438"/>
      <c s="438">
        <f t="shared" si="167" ref="BJ217">SUM(BJ215+BJ216)</f>
        <v>0</v>
      </c>
      <c s="438"/>
      <c s="438">
        <f t="shared" si="168" ref="BL217">SUM(BL215+BL216)</f>
        <v>0</v>
      </c>
      <c s="438"/>
      <c s="438">
        <f t="shared" si="169" ref="BN217">SUM(BN215+BN216)</f>
        <v>0</v>
      </c>
      <c s="438"/>
      <c s="438">
        <f t="shared" si="170" ref="BP217">SUM(BP215+BP216)</f>
        <v>0</v>
      </c>
      <c s="438"/>
      <c s="438">
        <f t="shared" si="171" ref="BR217">SUM(BR215+BR216)</f>
        <v>0</v>
      </c>
      <c s="438"/>
      <c s="441">
        <f>SUM(BT215:BT216)</f>
        <v>0</v>
      </c>
      <c s="441"/>
    </row>
    <row r="218" ht="15"/>
    <row r="219" spans="1:94" ht="15" hidden="1">
      <c r="A219" s="194"/>
      <c s="194"/>
      <c s="194"/>
      <c s="194"/>
      <c s="194"/>
      <c s="194"/>
      <c s="194"/>
      <c s="194"/>
      <c s="194"/>
      <c s="194"/>
      <c s="194"/>
      <c s="194"/>
      <c s="194"/>
      <c s="194"/>
      <c s="194"/>
      <c s="194"/>
      <c s="194"/>
      <c s="194"/>
      <c s="194"/>
      <c s="194"/>
      <c s="194"/>
      <c s="194"/>
      <c s="194"/>
      <c s="194"/>
      <c s="194"/>
      <c s="194"/>
      <c s="194"/>
      <c s="194"/>
      <c s="194"/>
      <c s="194"/>
      <c s="194"/>
      <c s="194"/>
      <c s="194"/>
      <c s="194"/>
      <c s="194"/>
      <c s="194"/>
      <c s="194"/>
      <c s="194"/>
      <c s="194"/>
      <c s="194"/>
      <c s="194"/>
      <c s="194"/>
      <c s="194"/>
      <c s="194"/>
      <c s="194"/>
      <c r="BT219" s="194"/>
      <c s="194"/>
      <c s="194"/>
      <c s="194"/>
      <c s="194"/>
      <c s="194"/>
      <c s="194"/>
      <c s="194"/>
      <c s="194"/>
      <c s="185"/>
      <c s="194"/>
      <c s="194"/>
      <c s="194"/>
      <c s="194"/>
      <c s="194"/>
      <c s="194"/>
      <c s="194"/>
      <c s="194"/>
      <c s="194"/>
      <c s="194"/>
      <c s="194"/>
      <c s="194"/>
      <c s="194"/>
    </row>
    <row r="220" spans="1:94" ht="15" hidden="1">
      <c r="A220" s="194"/>
      <c s="194"/>
      <c s="194"/>
      <c s="194"/>
      <c s="194"/>
      <c s="194"/>
      <c s="194"/>
      <c s="194"/>
      <c s="194"/>
      <c s="194"/>
      <c s="194"/>
      <c s="194"/>
      <c s="194"/>
      <c s="194"/>
      <c s="194"/>
      <c s="194"/>
      <c s="194"/>
      <c s="194"/>
      <c s="194"/>
      <c s="194"/>
      <c s="194"/>
      <c s="194"/>
      <c s="194"/>
      <c s="194"/>
      <c s="194"/>
      <c s="194"/>
      <c s="194"/>
      <c s="194"/>
      <c s="194"/>
      <c s="194"/>
      <c s="194"/>
      <c s="194"/>
      <c s="194"/>
      <c s="194"/>
      <c s="194"/>
      <c s="194"/>
      <c s="194"/>
      <c s="194"/>
      <c s="194"/>
      <c s="194"/>
      <c s="194"/>
      <c s="194"/>
      <c s="194"/>
      <c s="194"/>
      <c s="194"/>
      <c r="BT220" s="194"/>
      <c s="194"/>
      <c s="194"/>
      <c s="194"/>
      <c s="194"/>
      <c s="194"/>
      <c s="194"/>
      <c s="194"/>
      <c s="194"/>
      <c s="185"/>
      <c s="194"/>
      <c s="194"/>
      <c s="194"/>
      <c s="194"/>
      <c s="194"/>
      <c s="194"/>
      <c s="194"/>
      <c s="194"/>
      <c s="194"/>
      <c s="194"/>
      <c s="194"/>
      <c s="194"/>
      <c s="194"/>
    </row>
    <row r="221" spans="1:94" ht="15" hidden="1">
      <c r="A221" s="194"/>
      <c s="194"/>
      <c s="194"/>
      <c s="194"/>
      <c s="194"/>
      <c s="194"/>
      <c s="194"/>
      <c s="194"/>
      <c s="194"/>
      <c s="194"/>
      <c s="194"/>
      <c s="194"/>
      <c s="194"/>
      <c s="194"/>
      <c s="194"/>
      <c s="194"/>
      <c s="194"/>
      <c s="194"/>
      <c s="194"/>
      <c s="194"/>
      <c s="194"/>
      <c s="194"/>
      <c s="194"/>
      <c s="194"/>
      <c s="194"/>
      <c s="194"/>
      <c s="194"/>
      <c s="194"/>
      <c s="194"/>
      <c s="194"/>
      <c s="194"/>
      <c s="194"/>
      <c s="194"/>
      <c s="194"/>
      <c s="194"/>
      <c s="194"/>
      <c s="194"/>
      <c s="194"/>
      <c s="194"/>
      <c s="194"/>
      <c s="194"/>
      <c s="194"/>
      <c s="194"/>
      <c s="194"/>
      <c s="194"/>
      <c r="BT221" s="194"/>
      <c s="194"/>
      <c s="194"/>
      <c s="194"/>
      <c s="194"/>
      <c s="194"/>
      <c s="194"/>
      <c s="194"/>
      <c s="194"/>
      <c s="185"/>
      <c s="194"/>
      <c s="194"/>
      <c s="194"/>
      <c s="194"/>
      <c s="194"/>
      <c s="194"/>
      <c s="194"/>
      <c s="194"/>
      <c s="194"/>
      <c s="194"/>
      <c s="194"/>
      <c s="194"/>
      <c s="194"/>
    </row>
    <row r="222" spans="1:94" ht="15" hidden="1">
      <c r="A222" s="194"/>
      <c s="194"/>
      <c s="194"/>
      <c s="194"/>
      <c s="194"/>
      <c s="194"/>
      <c s="194"/>
      <c s="194"/>
      <c s="194"/>
      <c s="194"/>
      <c s="194"/>
      <c s="194"/>
      <c s="194"/>
      <c s="194"/>
      <c s="194"/>
      <c s="194"/>
      <c s="194"/>
      <c s="194"/>
      <c s="194"/>
      <c s="194"/>
      <c s="194"/>
      <c s="194"/>
      <c s="194"/>
      <c s="194"/>
      <c s="194"/>
      <c s="194"/>
      <c s="194"/>
      <c s="194"/>
      <c s="194"/>
      <c s="194"/>
      <c s="194"/>
      <c s="194"/>
      <c s="194"/>
      <c s="194"/>
      <c s="194"/>
      <c s="194"/>
      <c s="194"/>
      <c s="194"/>
      <c s="194"/>
      <c s="194"/>
      <c s="194"/>
      <c s="194"/>
      <c s="194"/>
      <c s="194"/>
      <c s="194"/>
      <c r="BT222" s="194"/>
      <c s="194"/>
      <c s="194"/>
      <c s="194"/>
      <c s="194"/>
      <c s="194"/>
      <c s="194"/>
      <c s="194"/>
      <c s="194"/>
      <c s="185"/>
      <c s="194"/>
      <c s="194"/>
      <c s="194"/>
      <c s="194"/>
      <c s="194"/>
      <c s="194"/>
      <c s="194"/>
      <c s="194"/>
      <c s="194"/>
      <c s="194"/>
      <c s="194"/>
      <c s="194"/>
      <c s="194"/>
    </row>
    <row r="223" spans="1:94" ht="15" hidden="1">
      <c r="A223" s="194"/>
      <c s="194"/>
      <c s="194"/>
      <c s="194"/>
      <c s="194"/>
      <c s="194"/>
      <c s="194"/>
      <c s="194"/>
      <c s="194"/>
      <c s="194"/>
      <c s="194"/>
      <c s="194"/>
      <c s="194"/>
      <c s="194"/>
      <c s="194"/>
      <c s="194"/>
      <c s="194"/>
      <c s="194"/>
      <c s="194"/>
      <c s="194"/>
      <c s="194"/>
      <c s="194"/>
      <c s="194"/>
      <c s="194"/>
      <c s="194"/>
      <c s="194"/>
      <c s="194"/>
      <c s="194"/>
      <c s="194"/>
      <c s="194"/>
      <c s="194"/>
      <c s="194"/>
      <c s="194"/>
      <c s="194"/>
      <c s="194"/>
      <c s="194"/>
      <c s="194"/>
      <c s="194"/>
      <c s="194"/>
      <c s="194"/>
      <c s="194"/>
      <c s="194"/>
      <c s="194"/>
      <c s="194"/>
      <c s="194"/>
      <c r="BT223" s="194"/>
      <c s="194"/>
      <c s="194"/>
      <c s="194"/>
      <c s="194"/>
      <c s="194"/>
      <c s="194"/>
      <c s="194"/>
      <c s="194"/>
      <c s="185"/>
      <c s="194"/>
      <c s="194"/>
      <c s="194"/>
      <c s="194"/>
      <c s="194"/>
      <c s="194"/>
      <c s="194"/>
      <c s="194"/>
      <c s="194"/>
      <c s="194"/>
      <c s="194"/>
      <c s="194"/>
      <c s="194"/>
    </row>
    <row r="224" ht="15" customHeight="1" hidden="1"/>
    <row r="225" ht="15" customHeight="1" hidden="1"/>
    <row r="226" ht="15" customHeight="1" hidden="1"/>
    <row r="227" ht="15" customHeight="1" hidden="1"/>
    <row r="228" ht="15" customHeight="1" hidden="1"/>
    <row r="229" ht="15" customHeight="1" hidden="1"/>
    <row r="230" ht="15" customHeight="1" hidden="1"/>
    <row r="231" ht="15" customHeight="1" hidden="1"/>
    <row r="232" ht="15" customHeight="1" hidden="1"/>
    <row r="233" ht="15" customHeight="1" hidden="1"/>
    <row r="234" ht="15" customHeight="1" hidden="1"/>
    <row r="235" ht="15" customHeight="1" hidden="1"/>
    <row r="236" ht="15" customHeight="1" hidden="1"/>
    <row r="237" ht="15" customHeight="1" hidden="1"/>
    <row r="238" ht="15" customHeight="1" hidden="1"/>
    <row r="239" ht="15" customHeight="1" hidden="1"/>
    <row r="240" ht="15" customHeight="1" hidden="1"/>
    <row r="241" ht="15" customHeight="1" hidden="1"/>
    <row r="242" ht="15" customHeight="1" hidden="1"/>
    <row r="243" ht="15" customHeight="1" hidden="1"/>
    <row r="244" ht="15" customHeight="1" hidden="1"/>
    <row r="245" ht="15" customHeight="1" hidden="1"/>
    <row r="246" ht="15" customHeight="1" hidden="1"/>
    <row r="247" ht="15" customHeight="1" hidden="1"/>
    <row r="248" ht="15" customHeight="1" hidden="1"/>
    <row r="249" ht="15" customHeight="1" hidden="1"/>
    <row r="250" ht="15" customHeight="1" hidden="1"/>
    <row r="251" ht="15" customHeight="1" hidden="1"/>
    <row r="252" ht="15" customHeight="1" hidden="1"/>
    <row r="253" ht="15" customHeight="1" hidden="1"/>
    <row r="254" ht="15" customHeight="1" hidden="1"/>
    <row r="255" ht="15" customHeight="1" hidden="1"/>
    <row r="256" ht="15" customHeight="1" hidden="1"/>
    <row r="257" ht="15" customHeight="1" hidden="1"/>
    <row r="258" ht="15" customHeight="1" hidden="1"/>
    <row r="259" ht="15" customHeight="1" hidden="1"/>
    <row r="260" ht="15" customHeight="1" hidden="1"/>
    <row r="261" ht="15" customHeight="1" hidden="1"/>
    <row r="262" ht="15" customHeight="1" hidden="1"/>
    <row r="263" ht="15" customHeight="1" hidden="1"/>
    <row r="264" ht="15" customHeight="1" hidden="1"/>
    <row r="265" ht="15" customHeight="1" hidden="1"/>
    <row r="266" ht="15" customHeight="1" hidden="1"/>
    <row r="267" ht="15" customHeight="1" hidden="1"/>
    <row r="268" ht="15" customHeight="1" hidden="1"/>
    <row r="269" ht="15" customHeight="1" hidden="1"/>
    <row r="270" ht="15" customHeight="1" hidden="1"/>
    <row r="271" ht="15" customHeight="1" hidden="1"/>
    <row r="272" ht="15" customHeight="1" hidden="1"/>
    <row r="273" ht="15" customHeight="1" hidden="1"/>
    <row r="274" ht="15" customHeight="1" hidden="1"/>
    <row r="275" ht="15" customHeight="1" hidden="1"/>
    <row r="276" ht="15" customHeight="1" hidden="1"/>
    <row r="277" ht="15" customHeight="1" hidden="1"/>
    <row r="278" ht="15" customHeight="1" hidden="1"/>
    <row r="279" ht="15" customHeight="1" hidden="1"/>
    <row r="280" ht="15" customHeight="1" hidden="1"/>
    <row r="281" ht="15" customHeight="1" hidden="1"/>
    <row r="282" ht="15" customHeight="1" hidden="1"/>
    <row r="283" ht="15" customHeight="1" hidden="1"/>
    <row r="284" ht="15" customHeight="1" hidden="1"/>
    <row r="285" ht="15" customHeight="1" hidden="1"/>
    <row r="286" ht="15" customHeight="1" hidden="1"/>
    <row r="287" ht="15" customHeight="1" hidden="1"/>
    <row r="288" ht="15" customHeight="1" hidden="1"/>
    <row r="289" ht="15" customHeight="1" hidden="1"/>
    <row r="290" ht="15" customHeight="1" hidden="1"/>
    <row r="291" ht="15" customHeight="1" hidden="1"/>
    <row r="292" ht="15" customHeight="1" hidden="1"/>
    <row r="293" ht="15" customHeight="1" hidden="1"/>
    <row r="294" ht="15" customHeight="1" hidden="1"/>
    <row r="295" ht="15" customHeight="1" hidden="1"/>
    <row r="296" ht="15" customHeight="1" hidden="1"/>
    <row r="297" ht="15" customHeight="1" hidden="1"/>
    <row r="298" ht="15" customHeight="1" hidden="1"/>
    <row r="299" ht="15" customHeight="1" hidden="1"/>
    <row r="300" ht="15" customHeight="1" hidden="1"/>
    <row r="301" ht="15" customHeight="1" hidden="1"/>
    <row r="302" ht="15" customHeight="1" hidden="1"/>
    <row r="303" ht="15" customHeight="1" hidden="1"/>
    <row r="304" ht="15" customHeight="1" hidden="1"/>
    <row r="305" ht="15" customHeight="1" hidden="1"/>
    <row r="306" ht="15" customHeight="1" hidden="1"/>
    <row r="307" ht="15" customHeight="1" hidden="1"/>
    <row r="308" ht="15" customHeight="1" hidden="1"/>
    <row r="309" ht="15" customHeight="1" hidden="1"/>
    <row r="310" ht="15" customHeight="1" hidden="1"/>
    <row r="311" ht="15" customHeight="1" hidden="1"/>
    <row r="312" ht="15" customHeight="1" hidden="1"/>
    <row r="313" ht="15" customHeight="1" hidden="1"/>
    <row r="314" ht="15" customHeight="1" hidden="1"/>
    <row r="315" ht="15" customHeight="1" hidden="1"/>
    <row r="316" ht="15" customHeight="1" hidden="1"/>
    <row r="317" ht="15" customHeight="1" hidden="1"/>
    <row r="318" ht="15" customHeight="1" hidden="1"/>
    <row r="319" ht="15" customHeight="1" hidden="1"/>
    <row r="320" ht="15" customHeight="1" hidden="1"/>
    <row r="321" ht="15" customHeight="1" hidden="1"/>
    <row r="322" ht="15" customHeight="1" hidden="1"/>
    <row r="323" ht="15" customHeight="1" hidden="1"/>
    <row r="324" ht="15" customHeight="1" hidden="1"/>
    <row r="325" ht="15" customHeight="1" hidden="1"/>
    <row r="326" ht="15" customHeight="1" hidden="1"/>
    <row r="327" ht="15" customHeight="1" hidden="1"/>
    <row r="328" ht="15" customHeight="1" hidden="1"/>
    <row r="329" ht="15" customHeight="1" hidden="1"/>
    <row r="330" ht="15" customHeight="1" hidden="1"/>
    <row r="331" ht="15" customHeight="1" hidden="1"/>
    <row r="332" ht="15" customHeight="1" hidden="1"/>
    <row r="333" ht="15" customHeight="1" hidden="1"/>
    <row r="334" ht="15" customHeight="1" hidden="1"/>
    <row r="335" ht="15" customHeight="1" hidden="1"/>
    <row r="336" ht="15" customHeight="1" hidden="1"/>
    <row r="337" ht="15" customHeight="1" hidden="1"/>
    <row r="338" ht="15" customHeight="1" hidden="1"/>
    <row r="339" ht="15" customHeight="1" hidden="1"/>
    <row r="340" ht="15" customHeight="1" hidden="1"/>
    <row r="341" ht="15" customHeight="1" hidden="1"/>
    <row r="342" ht="15" customHeight="1" hidden="1"/>
    <row r="343" ht="15" customHeight="1" hidden="1"/>
    <row r="344" ht="15" customHeight="1" hidden="1"/>
    <row r="345" ht="15" customHeight="1" hidden="1"/>
    <row r="346" ht="15" customHeight="1" hidden="1"/>
    <row r="347" ht="15" customHeight="1" hidden="1"/>
    <row r="348" ht="15" customHeight="1" hidden="1"/>
    <row r="349" ht="15" customHeight="1" hidden="1"/>
    <row r="350" ht="15" customHeight="1" hidden="1"/>
    <row r="351" ht="15" customHeight="1" hidden="1"/>
    <row r="352" ht="15" customHeight="1" hidden="1"/>
    <row r="353" ht="15" customHeight="1" hidden="1"/>
    <row r="354" ht="15" customHeight="1" hidden="1"/>
    <row r="355" ht="15" customHeight="1" hidden="1"/>
    <row r="356" ht="15" customHeight="1" hidden="1"/>
    <row r="357" ht="15" customHeight="1" hidden="1"/>
    <row r="358" ht="15" customHeight="1" hidden="1"/>
    <row r="359" ht="15" customHeight="1" hidden="1"/>
    <row r="360" ht="15" customHeight="1" hidden="1"/>
    <row r="361" ht="15" customHeight="1" hidden="1"/>
    <row r="362" ht="15" customHeight="1" hidden="1"/>
    <row r="363" ht="15" customHeight="1" hidden="1"/>
    <row r="364" ht="15" customHeight="1" hidden="1"/>
    <row r="365" ht="15" customHeight="1" hidden="1"/>
    <row r="366" ht="15" customHeight="1" hidden="1"/>
    <row r="367" ht="15" customHeight="1" hidden="1"/>
    <row r="368" ht="15" customHeight="1" hidden="1"/>
    <row r="369" ht="15" customHeight="1" hidden="1"/>
    <row r="370" ht="15" customHeight="1" hidden="1"/>
    <row r="371" ht="15" customHeight="1" hidden="1"/>
    <row r="372" ht="15" customHeight="1" hidden="1"/>
    <row r="373" ht="15" customHeight="1" hidden="1"/>
    <row r="374" ht="15" customHeight="1" hidden="1"/>
    <row r="375" ht="15" customHeight="1" hidden="1"/>
    <row r="376" ht="15" customHeight="1" hidden="1"/>
    <row r="377" ht="15" customHeight="1" hidden="1"/>
    <row r="378" ht="15" customHeight="1" hidden="1"/>
    <row r="379" ht="15" customHeight="1" hidden="1"/>
    <row r="380" ht="15" customHeight="1" hidden="1"/>
    <row r="381" ht="15" customHeight="1" hidden="1"/>
    <row r="382" ht="15" customHeight="1" hidden="1"/>
    <row r="383" ht="15" customHeight="1" hidden="1"/>
    <row r="384" ht="15" customHeight="1" hidden="1"/>
    <row r="385" ht="15" customHeight="1" hidden="1"/>
    <row r="386" ht="15" customHeight="1" hidden="1"/>
    <row r="387" ht="15" customHeight="1" hidden="1"/>
    <row r="388" ht="15" customHeight="1" hidden="1"/>
    <row r="389" ht="15" customHeight="1" hidden="1"/>
    <row r="390" ht="15" customHeight="1" hidden="1"/>
    <row r="391" ht="15" customHeight="1" hidden="1"/>
    <row r="392" ht="15" customHeight="1" hidden="1"/>
    <row r="393" ht="15" customHeight="1" hidden="1"/>
    <row r="394" ht="15" customHeight="1" hidden="1"/>
    <row r="395" ht="15" customHeight="1" hidden="1"/>
    <row r="396" ht="15" customHeight="1" hidden="1"/>
    <row r="397" ht="15" customHeight="1" hidden="1"/>
    <row r="398" ht="15" customHeight="1" hidden="1"/>
    <row r="399" ht="15" customHeight="1" hidden="1"/>
    <row r="400" ht="15" customHeight="1" hidden="1"/>
    <row r="401" ht="15" customHeight="1" hidden="1"/>
    <row r="402" ht="15" customHeight="1" hidden="1"/>
    <row r="403" ht="15" customHeight="1" hidden="1"/>
    <row r="404" ht="15" customHeight="1" hidden="1"/>
    <row r="405" ht="15" customHeight="1" hidden="1"/>
    <row r="406" ht="15" customHeight="1" hidden="1"/>
    <row r="407" ht="15" customHeight="1" hidden="1"/>
    <row r="408" ht="15" customHeight="1" hidden="1"/>
    <row r="409" ht="15" customHeight="1" hidden="1"/>
    <row r="410" ht="15" customHeight="1" hidden="1"/>
    <row r="411" ht="15" customHeight="1" hidden="1"/>
    <row r="412" ht="15" customHeight="1" hidden="1"/>
    <row r="413" ht="15" customHeight="1" hidden="1"/>
    <row r="414" ht="15" customHeight="1" hidden="1"/>
    <row r="415" ht="15" customHeight="1" hidden="1"/>
    <row r="416" ht="15" customHeight="1" hidden="1"/>
    <row r="417" ht="15" customHeight="1" hidden="1"/>
    <row r="418" ht="15" customHeight="1" hidden="1"/>
    <row r="419" ht="15" customHeight="1" hidden="1"/>
    <row r="420" ht="15" customHeight="1" hidden="1"/>
    <row r="421" ht="15" customHeight="1" hidden="1"/>
    <row r="422" ht="15" customHeight="1" hidden="1"/>
    <row r="423" ht="15" customHeight="1" hidden="1"/>
    <row r="424" ht="15" customHeight="1" hidden="1"/>
    <row r="425" ht="15" customHeight="1" hidden="1"/>
    <row r="426" ht="15" customHeight="1" hidden="1"/>
    <row r="427" ht="15" customHeight="1" hidden="1"/>
    <row r="428" ht="15" customHeight="1" hidden="1"/>
    <row r="429" ht="15" customHeight="1" hidden="1"/>
    <row r="430" ht="15" customHeight="1" hidden="1"/>
    <row r="431" ht="15" customHeight="1" hidden="1"/>
    <row r="432" ht="15" customHeight="1" hidden="1"/>
    <row r="433" ht="15" customHeight="1" hidden="1"/>
    <row r="434" ht="15" customHeight="1" hidden="1"/>
    <row r="435" ht="15" customHeight="1" hidden="1"/>
    <row r="436" ht="15" customHeight="1" hidden="1"/>
    <row r="437" ht="15" customHeight="1" hidden="1"/>
    <row r="438" ht="15" customHeight="1" hidden="1"/>
    <row r="439" ht="15" customHeight="1" hidden="1"/>
    <row r="440" ht="15" customHeight="1" hidden="1"/>
    <row r="441" ht="15" customHeight="1" hidden="1"/>
    <row r="442" ht="15" customHeight="1" hidden="1"/>
    <row r="443" ht="15" customHeight="1" hidden="1"/>
    <row r="444" ht="15" customHeight="1" hidden="1"/>
    <row r="445" ht="15" customHeight="1" hidden="1"/>
    <row r="446" ht="15" customHeight="1" hidden="1"/>
    <row r="447" ht="15" customHeight="1" hidden="1"/>
    <row r="448" ht="15" customHeight="1" hidden="1"/>
    <row r="449" ht="15" customHeight="1" hidden="1"/>
    <row r="450" ht="15" customHeight="1" hidden="1"/>
    <row r="451" ht="15" customHeight="1" hidden="1"/>
    <row r="452" ht="15" customHeight="1" hidden="1"/>
    <row r="453" ht="15" customHeight="1" hidden="1"/>
    <row r="454" ht="15" customHeight="1" hidden="1"/>
    <row r="455" ht="15" customHeight="1" hidden="1"/>
    <row r="456" ht="15" customHeight="1" hidden="1"/>
    <row r="457" ht="15" customHeight="1" hidden="1"/>
    <row r="458" ht="15" customHeight="1" hidden="1"/>
    <row r="459" ht="15" customHeight="1" hidden="1"/>
    <row r="460" ht="15" customHeight="1" hidden="1"/>
    <row r="461" ht="15" customHeight="1" hidden="1"/>
    <row r="462" ht="15" customHeight="1" hidden="1"/>
    <row r="463" ht="15" customHeight="1" hidden="1"/>
    <row r="464" ht="15" customHeight="1" hidden="1"/>
    <row r="465" ht="15" customHeight="1" hidden="1"/>
    <row r="466" ht="15" customHeight="1" hidden="1"/>
    <row r="467" ht="15" customHeight="1" hidden="1"/>
    <row r="468" ht="15" customHeight="1" hidden="1"/>
    <row r="469" ht="15" customHeight="1" hidden="1"/>
    <row r="470" ht="15" customHeight="1" hidden="1"/>
    <row r="471" ht="15" customHeight="1" hidden="1"/>
    <row r="472" ht="15" customHeight="1" hidden="1"/>
    <row r="473" ht="15" customHeight="1" hidden="1"/>
    <row r="474" ht="15" customHeight="1" hidden="1"/>
    <row r="475" ht="15" customHeight="1" hidden="1"/>
    <row r="476" ht="15" customHeight="1" hidden="1"/>
    <row r="477" ht="15" customHeight="1" hidden="1"/>
    <row r="478" ht="15" customHeight="1" hidden="1"/>
    <row r="479" ht="15" customHeight="1" hidden="1"/>
    <row r="480" ht="15" customHeight="1" hidden="1"/>
    <row r="481" ht="15" customHeight="1" hidden="1"/>
    <row r="482" ht="15" customHeight="1" hidden="1"/>
    <row r="483" ht="15" customHeight="1" hidden="1"/>
    <row r="484" ht="15" customHeight="1" hidden="1"/>
    <row r="485" ht="15" customHeight="1" hidden="1"/>
    <row r="486" ht="15" customHeight="1" hidden="1"/>
    <row r="487" ht="15" customHeight="1" hidden="1"/>
    <row r="488" ht="15" customHeight="1" hidden="1"/>
    <row r="489" ht="15" customHeight="1" hidden="1"/>
    <row r="490" ht="15" customHeight="1" hidden="1"/>
    <row r="491" ht="15" customHeight="1" hidden="1"/>
    <row r="492" ht="15" customHeight="1" hidden="1"/>
    <row r="493" ht="15" customHeight="1" hidden="1"/>
    <row r="494" ht="15" customHeight="1" hidden="1"/>
    <row r="495" ht="15" customHeight="1" hidden="1"/>
    <row r="496" ht="15" customHeight="1" hidden="1"/>
    <row r="497" ht="15" customHeight="1" hidden="1"/>
    <row r="498" ht="15" customHeight="1" hidden="1"/>
    <row r="499" ht="15" customHeight="1" hidden="1"/>
    <row r="500" ht="15" customHeight="1" hidden="1"/>
    <row r="501" ht="15" customHeight="1" hidden="1"/>
    <row r="502" ht="15" customHeight="1" hidden="1"/>
    <row r="503" ht="15" customHeight="1" hidden="1"/>
    <row r="504" ht="15" customHeight="1" hidden="1"/>
    <row r="505" ht="15" customHeight="1" hidden="1"/>
    <row r="506" ht="15" customHeight="1" hidden="1"/>
    <row r="507" ht="15" customHeight="1" hidden="1"/>
    <row r="508" ht="15" customHeight="1" hidden="1"/>
    <row r="509" ht="15" customHeight="1" hidden="1"/>
    <row r="510" ht="15" customHeight="1" hidden="1"/>
    <row r="511" ht="15" customHeight="1" hidden="1"/>
    <row r="512" ht="15" customHeight="1" hidden="1"/>
    <row r="513" ht="15" customHeight="1" hidden="1"/>
    <row r="514" ht="15" customHeight="1" hidden="1"/>
    <row r="515" ht="15" customHeight="1" hidden="1"/>
    <row r="516" ht="15" customHeight="1" hidden="1"/>
    <row r="517" ht="15" customHeight="1" hidden="1"/>
    <row r="518" ht="15" customHeight="1" hidden="1"/>
    <row r="519" ht="15" customHeight="1" hidden="1"/>
    <row r="520" ht="15" customHeight="1" hidden="1"/>
    <row r="521" ht="15" customHeight="1" hidden="1"/>
    <row r="522" ht="15" customHeight="1" hidden="1"/>
    <row r="523" ht="15" customHeight="1" hidden="1"/>
    <row r="524" ht="15" customHeight="1" hidden="1"/>
    <row r="525" ht="15" customHeight="1" hidden="1"/>
    <row r="526" ht="15" customHeight="1" hidden="1"/>
    <row r="527" ht="15" customHeight="1" hidden="1"/>
    <row r="528" ht="15" customHeight="1" hidden="1"/>
    <row r="529" ht="15" customHeight="1" hidden="1"/>
    <row r="530" ht="15" customHeight="1" hidden="1"/>
    <row r="531" ht="15" customHeight="1" hidden="1"/>
    <row r="532" ht="15" customHeight="1" hidden="1"/>
    <row r="533" ht="15" customHeight="1" hidden="1"/>
    <row r="534" ht="15" customHeight="1" hidden="1"/>
    <row r="535" ht="15" customHeight="1" hidden="1"/>
    <row r="536" ht="15" customHeight="1" hidden="1"/>
    <row r="537" ht="15" customHeight="1" hidden="1"/>
    <row r="538" ht="15" customHeight="1" hidden="1"/>
    <row r="539" ht="15" customHeight="1" hidden="1"/>
    <row r="540" ht="15" customHeight="1" hidden="1"/>
    <row r="541" ht="15" customHeight="1" hidden="1"/>
    <row r="542" ht="15" customHeight="1" hidden="1"/>
    <row r="543" ht="15" customHeight="1" hidden="1"/>
    <row r="544" ht="15" customHeight="1" hidden="1"/>
    <row r="545" ht="15" customHeight="1" hidden="1"/>
    <row r="546" ht="15" customHeight="1" hidden="1"/>
    <row r="547" ht="15" customHeight="1" hidden="1"/>
    <row r="548" ht="15" customHeight="1" hidden="1"/>
    <row r="549" ht="15" customHeight="1" hidden="1"/>
    <row r="550" ht="15" customHeight="1" hidden="1"/>
    <row r="551" ht="15" customHeight="1" hidden="1"/>
    <row r="552" ht="15" customHeight="1" hidden="1"/>
    <row r="553" ht="15" customHeight="1" hidden="1"/>
    <row r="554" ht="15" customHeight="1" hidden="1"/>
    <row r="555" ht="15" customHeight="1" hidden="1"/>
    <row r="556" ht="15" customHeight="1" hidden="1"/>
    <row r="557" ht="15" customHeight="1" hidden="1"/>
    <row r="558" ht="15" customHeight="1" hidden="1"/>
    <row r="559" ht="15" customHeight="1" hidden="1"/>
    <row r="560" ht="15" customHeight="1" hidden="1"/>
    <row r="561" ht="15" customHeight="1" hidden="1"/>
    <row r="562" ht="15" customHeight="1" hidden="1"/>
    <row r="563" ht="15" customHeight="1" hidden="1"/>
    <row r="564" ht="15" customHeight="1" hidden="1"/>
    <row r="565" ht="15" customHeight="1" hidden="1"/>
    <row r="566" ht="15" customHeight="1" hidden="1"/>
    <row r="567" ht="15" customHeight="1" hidden="1"/>
    <row r="568" ht="15" customHeight="1" hidden="1"/>
    <row r="569" ht="15" customHeight="1" hidden="1"/>
    <row r="570" ht="15" customHeight="1" hidden="1"/>
    <row r="571" ht="15" customHeight="1" hidden="1"/>
    <row r="572" ht="15" customHeight="1" hidden="1"/>
    <row r="573" ht="15" customHeight="1" hidden="1"/>
    <row r="574" ht="15" customHeight="1" hidden="1"/>
    <row r="575" ht="15" customHeight="1" hidden="1"/>
    <row r="576" ht="15" customHeight="1" hidden="1"/>
    <row r="577" ht="15" customHeight="1" hidden="1"/>
    <row r="578" ht="15" customHeight="1" hidden="1"/>
    <row r="579" ht="15" customHeight="1" hidden="1"/>
    <row r="580" ht="15" customHeight="1" hidden="1"/>
    <row r="581" ht="15" customHeight="1" hidden="1"/>
    <row r="582" ht="15" customHeight="1" hidden="1"/>
    <row r="583" ht="15" customHeight="1" hidden="1"/>
    <row r="584" ht="15" customHeight="1" hidden="1"/>
    <row r="585" ht="15" customHeight="1" hidden="1"/>
    <row r="586" ht="15" customHeight="1" hidden="1"/>
    <row r="587" ht="15" customHeight="1" hidden="1"/>
    <row r="588" ht="15" customHeight="1" hidden="1"/>
    <row r="589" ht="15" customHeight="1" hidden="1"/>
    <row r="590" ht="15" customHeight="1" hidden="1"/>
    <row r="591" ht="15" customHeight="1" hidden="1"/>
    <row r="592" ht="15" customHeight="1" hidden="1"/>
    <row r="593" ht="15" customHeight="1" hidden="1"/>
    <row r="594" ht="15" customHeight="1" hidden="1"/>
    <row r="595" ht="15" customHeight="1" hidden="1"/>
    <row r="596" ht="15" customHeight="1" hidden="1"/>
    <row r="597" ht="15" customHeight="1" hidden="1"/>
    <row r="598" ht="15" customHeight="1" hidden="1"/>
    <row r="599" ht="15" customHeight="1" hidden="1"/>
    <row r="600" ht="15" customHeight="1" hidden="1"/>
    <row r="601" ht="15" customHeight="1" hidden="1"/>
    <row r="602" ht="15" customHeight="1" hidden="1"/>
    <row r="603" ht="15" customHeight="1" hidden="1"/>
    <row r="604" ht="15" customHeight="1" hidden="1"/>
    <row r="605" ht="15" customHeight="1" hidden="1"/>
    <row r="606" ht="15" customHeight="1" hidden="1"/>
    <row r="607" ht="15" customHeight="1" hidden="1"/>
    <row r="608" ht="15" customHeight="1" hidden="1"/>
    <row r="609" ht="15" customHeight="1" hidden="1"/>
    <row r="610" ht="15" customHeight="1" hidden="1"/>
    <row r="611" ht="15" customHeight="1" hidden="1"/>
    <row r="612" ht="15" customHeight="1" hidden="1"/>
    <row r="613" ht="15" customHeight="1" hidden="1"/>
    <row r="614" ht="15" customHeight="1" hidden="1"/>
    <row r="615" ht="15" customHeight="1" hidden="1"/>
    <row r="616" ht="15" customHeight="1" hidden="1"/>
    <row r="617" ht="15" customHeight="1" hidden="1"/>
    <row r="618" ht="15" customHeight="1" hidden="1"/>
    <row r="619" ht="15" customHeight="1" hidden="1"/>
    <row r="620" ht="15" customHeight="1" hidden="1"/>
    <row r="621" ht="15" customHeight="1" hidden="1"/>
    <row r="622" ht="15" customHeight="1" hidden="1"/>
    <row r="623" ht="15" customHeight="1" hidden="1"/>
    <row r="624" ht="15" customHeight="1" hidden="1"/>
    <row r="625" ht="15" customHeight="1" hidden="1"/>
    <row r="626" ht="15" customHeight="1" hidden="1"/>
    <row r="627" ht="15" customHeight="1" hidden="1"/>
    <row r="628" ht="15" customHeight="1" hidden="1"/>
    <row r="629" ht="15" customHeight="1" hidden="1"/>
    <row r="630" ht="15" customHeight="1" hidden="1"/>
    <row r="631" ht="15" customHeight="1" hidden="1"/>
    <row r="632" ht="15" customHeight="1" hidden="1"/>
    <row r="633" ht="15" customHeight="1" hidden="1"/>
    <row r="634" ht="15" customHeight="1" hidden="1"/>
    <row r="635" ht="15" customHeight="1" hidden="1"/>
    <row r="636" ht="15" customHeight="1" hidden="1"/>
    <row r="637" ht="15" customHeight="1" hidden="1"/>
    <row r="638" ht="15" customHeight="1" hidden="1"/>
    <row r="639" ht="15" customHeight="1" hidden="1"/>
    <row r="640" ht="15" customHeight="1" hidden="1"/>
    <row r="641" ht="15" customHeight="1" hidden="1"/>
    <row r="642" ht="15" customHeight="1" hidden="1"/>
    <row r="643" ht="15" customHeight="1" hidden="1"/>
    <row r="644" ht="15" customHeight="1" hidden="1"/>
    <row r="645" ht="15" customHeight="1" hidden="1"/>
    <row r="646" ht="15" customHeight="1" hidden="1"/>
    <row r="647" ht="15" customHeight="1" hidden="1"/>
    <row r="648" ht="15" customHeight="1" hidden="1"/>
    <row r="649" ht="15" customHeight="1" hidden="1"/>
    <row r="650" ht="15" customHeight="1" hidden="1"/>
    <row r="651" ht="15" customHeight="1" hidden="1"/>
    <row r="652" ht="15" customHeight="1" hidden="1"/>
    <row r="653" ht="15" customHeight="1" hidden="1"/>
    <row r="654" ht="15" customHeight="1" hidden="1"/>
    <row r="655" ht="15" customHeight="1" hidden="1"/>
    <row r="656" ht="15" customHeight="1" hidden="1"/>
    <row r="657" ht="15" customHeight="1" hidden="1"/>
    <row r="658" ht="15" customHeight="1" hidden="1"/>
    <row r="659" ht="15" customHeight="1" hidden="1"/>
    <row r="660" ht="15" customHeight="1" hidden="1"/>
    <row r="661" ht="15" customHeight="1" hidden="1"/>
    <row r="662" ht="15" customHeight="1" hidden="1"/>
    <row r="663" ht="15" customHeight="1" hidden="1"/>
    <row r="664" ht="15" customHeight="1" hidden="1"/>
    <row r="665" ht="15" customHeight="1" hidden="1"/>
    <row r="666" ht="15" customHeight="1" hidden="1"/>
    <row r="667" ht="15" customHeight="1" hidden="1"/>
    <row r="668" ht="15" customHeight="1" hidden="1"/>
    <row r="669" ht="15" customHeight="1" hidden="1"/>
    <row r="670" ht="15" customHeight="1" hidden="1"/>
    <row r="671" ht="15" customHeight="1" hidden="1"/>
    <row r="672" ht="15" customHeight="1" hidden="1"/>
    <row r="673" ht="15" customHeight="1" hidden="1"/>
    <row r="674" ht="15" customHeight="1" hidden="1"/>
    <row r="675" ht="15" customHeight="1" hidden="1"/>
    <row r="676" ht="15" customHeight="1" hidden="1"/>
    <row r="677" ht="15" customHeight="1" hidden="1"/>
    <row r="678" ht="15" customHeight="1" hidden="1"/>
    <row r="679" ht="15" customHeight="1" hidden="1"/>
    <row r="680" ht="15" customHeight="1" hidden="1"/>
    <row r="681" ht="15" customHeight="1" hidden="1"/>
    <row r="682" ht="15" customHeight="1" hidden="1"/>
    <row r="683" ht="15" customHeight="1" hidden="1"/>
    <row r="684" ht="15" customHeight="1" hidden="1"/>
    <row r="685" ht="15" customHeight="1" hidden="1"/>
    <row r="686" ht="15" customHeight="1" hidden="1"/>
    <row r="687" ht="15" customHeight="1" hidden="1"/>
    <row r="688" ht="15" customHeight="1" hidden="1"/>
    <row r="689" ht="15" customHeight="1" hidden="1"/>
    <row r="690" ht="15" customHeight="1" hidden="1"/>
    <row r="691" ht="15" customHeight="1" hidden="1"/>
    <row r="692" ht="15" customHeight="1" hidden="1"/>
    <row r="693" ht="15" customHeight="1" hidden="1"/>
    <row r="694" ht="15" customHeight="1" hidden="1"/>
    <row r="695" ht="15" customHeight="1" hidden="1"/>
    <row r="696" ht="15" customHeight="1" hidden="1"/>
    <row r="697" ht="15" customHeight="1" hidden="1"/>
    <row r="698" ht="15" customHeight="1" hidden="1"/>
    <row r="699" ht="15" customHeight="1" hidden="1"/>
    <row r="700" ht="15" customHeight="1" hidden="1"/>
    <row r="701" ht="15" customHeight="1" hidden="1"/>
    <row r="702" ht="15" customHeight="1" hidden="1"/>
    <row r="703" ht="15" customHeight="1" hidden="1"/>
    <row r="704" ht="15" customHeight="1" hidden="1"/>
    <row r="705" ht="15" customHeight="1" hidden="1"/>
    <row r="706" ht="15" customHeight="1" hidden="1"/>
    <row r="707" ht="15" customHeight="1" hidden="1"/>
    <row r="708" ht="15" customHeight="1" hidden="1"/>
    <row r="709" ht="15" customHeight="1" hidden="1"/>
    <row r="710" ht="15" customHeight="1" hidden="1"/>
    <row r="711" ht="15" customHeight="1" hidden="1"/>
    <row r="712" ht="15" customHeight="1" hidden="1"/>
    <row r="713" ht="15" customHeight="1" hidden="1"/>
    <row r="714" ht="15" customHeight="1" hidden="1"/>
    <row r="715" ht="15" customHeight="1" hidden="1"/>
    <row r="716" ht="15" customHeight="1" hidden="1"/>
    <row r="717" ht="15" customHeight="1" hidden="1"/>
    <row r="718" ht="15" customHeight="1" hidden="1"/>
    <row r="719" ht="15" customHeight="1" hidden="1"/>
    <row r="720" ht="15" customHeight="1" hidden="1"/>
    <row r="721" ht="15" customHeight="1" hidden="1"/>
    <row r="722" ht="15" customHeight="1" hidden="1"/>
    <row r="723" ht="15" customHeight="1" hidden="1"/>
    <row r="724" ht="15" customHeight="1" hidden="1"/>
    <row r="725" ht="15" customHeight="1" hidden="1"/>
    <row r="726" ht="15" customHeight="1" hidden="1"/>
    <row r="727" ht="15" customHeight="1" hidden="1"/>
    <row r="728" ht="15" customHeight="1" hidden="1"/>
    <row r="729" ht="15" customHeight="1" hidden="1"/>
    <row r="730" ht="15" customHeight="1" hidden="1"/>
    <row r="731" ht="15" customHeight="1" hidden="1"/>
    <row r="732" ht="15" customHeight="1" hidden="1"/>
    <row r="733" ht="15" customHeight="1" hidden="1"/>
    <row r="734" ht="15" customHeight="1" hidden="1"/>
    <row r="735" ht="15" customHeight="1" hidden="1"/>
    <row r="736" ht="15" customHeight="1" hidden="1"/>
    <row r="737" ht="15" customHeight="1" hidden="1"/>
    <row r="738" ht="15" customHeight="1" hidden="1"/>
    <row r="739" ht="15" customHeight="1" hidden="1"/>
    <row r="740" ht="15" customHeight="1" hidden="1"/>
    <row r="741" ht="15" customHeight="1" hidden="1"/>
    <row r="742" ht="15" customHeight="1" hidden="1"/>
    <row r="743" ht="15" customHeight="1" hidden="1"/>
    <row r="744" ht="15" customHeight="1" hidden="1"/>
    <row r="745" ht="15" customHeight="1" hidden="1"/>
    <row r="746" ht="15" customHeight="1" hidden="1"/>
    <row r="747" ht="15" customHeight="1" hidden="1"/>
    <row r="748" ht="15" customHeight="1" hidden="1"/>
    <row r="749" ht="15" customHeight="1" hidden="1"/>
    <row r="750" ht="15" customHeight="1" hidden="1"/>
    <row r="751" ht="15" customHeight="1" hidden="1"/>
    <row r="752" ht="15" customHeight="1" hidden="1"/>
    <row r="753" ht="15" customHeight="1" hidden="1"/>
    <row r="754" ht="15" customHeight="1" hidden="1"/>
    <row r="755" ht="15" customHeight="1" hidden="1"/>
    <row r="756" ht="15" customHeight="1" hidden="1"/>
    <row r="757" ht="15" customHeight="1" hidden="1"/>
    <row r="758" ht="15" customHeight="1" hidden="1"/>
    <row r="759" ht="15" customHeight="1" hidden="1"/>
    <row r="760" ht="15" customHeight="1" hidden="1"/>
    <row r="761" ht="15" customHeight="1" hidden="1"/>
    <row r="762" ht="15" customHeight="1" hidden="1"/>
    <row r="763" ht="15" customHeight="1" hidden="1"/>
    <row r="764" ht="15" customHeight="1" hidden="1"/>
    <row r="765" ht="15" customHeight="1" hidden="1"/>
    <row r="766" ht="15" customHeight="1" hidden="1"/>
    <row r="767" ht="15" customHeight="1" hidden="1"/>
    <row r="768" ht="15" customHeight="1" hidden="1"/>
    <row r="769" ht="15" customHeight="1" hidden="1"/>
    <row r="770" ht="15" customHeight="1" hidden="1"/>
    <row r="771" ht="15" customHeight="1" hidden="1"/>
    <row r="772" ht="15" customHeight="1" hidden="1"/>
    <row r="773" ht="15" customHeight="1" hidden="1"/>
    <row r="774" ht="15" customHeight="1" hidden="1"/>
    <row r="775" ht="15" customHeight="1" hidden="1"/>
    <row r="776" ht="15" customHeight="1" hidden="1"/>
    <row r="777" ht="15" customHeight="1" hidden="1"/>
    <row r="778" ht="15" customHeight="1" hidden="1"/>
    <row r="779" ht="15" customHeight="1" hidden="1"/>
    <row r="780" ht="15" customHeight="1" hidden="1"/>
    <row r="781" ht="15" customHeight="1" hidden="1"/>
    <row r="782" ht="15" customHeight="1" hidden="1"/>
    <row r="783" ht="15" customHeight="1" hidden="1"/>
    <row r="784" ht="15" customHeight="1" hidden="1"/>
    <row r="785" ht="15" customHeight="1" hidden="1"/>
    <row r="786" ht="15" customHeight="1" hidden="1"/>
    <row r="787" ht="15" customHeight="1" hidden="1"/>
    <row r="788" ht="15" customHeight="1" hidden="1"/>
    <row r="789" ht="15" customHeight="1" hidden="1"/>
    <row r="790" ht="15" customHeight="1" hidden="1"/>
    <row r="791" ht="15" customHeight="1" hidden="1"/>
    <row r="792" ht="15" customHeight="1" hidden="1"/>
    <row r="793" ht="15" customHeight="1" hidden="1"/>
    <row r="794" ht="15" customHeight="1" hidden="1"/>
    <row r="795" ht="15" customHeight="1" hidden="1"/>
    <row r="796" ht="15" customHeight="1" hidden="1"/>
    <row r="797" ht="15" customHeight="1" hidden="1"/>
    <row r="798" ht="15" customHeight="1" hidden="1"/>
    <row r="799" ht="15" customHeight="1" hidden="1"/>
    <row r="800" ht="15" customHeight="1" hidden="1"/>
    <row r="801" ht="15" customHeight="1" hidden="1"/>
    <row r="802" ht="15" customHeight="1" hidden="1"/>
    <row r="803" ht="15" customHeight="1" hidden="1"/>
    <row r="804" ht="15" customHeight="1" hidden="1"/>
    <row r="805" ht="15" customHeight="1" hidden="1"/>
    <row r="806" ht="15" customHeight="1" hidden="1"/>
    <row r="807" ht="15" customHeight="1" hidden="1"/>
    <row r="808" ht="15" customHeight="1" hidden="1"/>
    <row r="809" ht="15" customHeight="1" hidden="1"/>
    <row r="810" ht="15" customHeight="1" hidden="1"/>
    <row r="811" ht="15" customHeight="1" hidden="1"/>
    <row r="812" ht="15" customHeight="1" hidden="1"/>
    <row r="813" ht="15" customHeight="1" hidden="1"/>
    <row r="814" ht="15" customHeight="1" hidden="1"/>
    <row r="815" ht="15" customHeight="1" hidden="1"/>
    <row r="816" ht="15" customHeight="1" hidden="1"/>
    <row r="817" ht="15" customHeight="1" hidden="1"/>
    <row r="818" ht="15" customHeight="1" hidden="1"/>
    <row r="819" ht="15" customHeight="1" hidden="1"/>
    <row r="820" ht="15" customHeight="1" hidden="1"/>
    <row r="821" ht="15" customHeight="1" hidden="1"/>
    <row r="822" ht="15" customHeight="1" hidden="1"/>
    <row r="823" ht="15" customHeight="1" hidden="1"/>
    <row r="824" ht="15" customHeight="1" hidden="1"/>
    <row r="825" ht="15" customHeight="1" hidden="1"/>
    <row r="826" ht="15" customHeight="1" hidden="1"/>
    <row r="827" ht="15" customHeight="1" hidden="1"/>
    <row r="828" ht="15" customHeight="1" hidden="1"/>
    <row r="829" ht="15" customHeight="1" hidden="1"/>
    <row r="830" ht="15" customHeight="1" hidden="1"/>
    <row r="831" ht="15" customHeight="1" hidden="1"/>
    <row r="832" ht="15" customHeight="1" hidden="1"/>
    <row r="833" ht="15" customHeight="1" hidden="1"/>
    <row r="834" ht="15" customHeight="1" hidden="1"/>
    <row r="835" ht="15" customHeight="1" hidden="1"/>
    <row r="836" ht="15" customHeight="1" hidden="1"/>
    <row r="837" ht="15" customHeight="1" hidden="1"/>
    <row r="838" ht="15" customHeight="1" hidden="1"/>
    <row r="839" ht="15" customHeight="1" hidden="1"/>
    <row r="840" ht="15" customHeight="1" hidden="1"/>
    <row r="841" ht="15" customHeight="1" hidden="1"/>
    <row r="842" ht="15" customHeight="1" hidden="1"/>
    <row r="843" ht="15" customHeight="1" hidden="1"/>
    <row r="844" ht="15" customHeight="1" hidden="1"/>
    <row r="845" ht="15" customHeight="1" hidden="1"/>
    <row r="846" ht="15" customHeight="1" hidden="1"/>
    <row r="847" ht="15" customHeight="1" hidden="1"/>
    <row r="848" ht="15" customHeight="1" hidden="1"/>
    <row r="849" ht="15" customHeight="1" hidden="1"/>
    <row r="850" ht="15" customHeight="1" hidden="1"/>
    <row r="851" ht="15" customHeight="1" hidden="1"/>
    <row r="852" ht="15" customHeight="1" hidden="1"/>
    <row r="853" ht="15" customHeight="1" hidden="1"/>
    <row r="854" ht="15" customHeight="1" hidden="1"/>
    <row r="855" ht="15" customHeight="1" hidden="1"/>
    <row r="856" ht="15" customHeight="1" hidden="1"/>
    <row r="857" ht="15" customHeight="1" hidden="1"/>
    <row r="858" ht="15" customHeight="1" hidden="1"/>
    <row r="859" ht="15" customHeight="1" hidden="1"/>
    <row r="860" ht="15" customHeight="1" hidden="1"/>
    <row r="861" ht="15" customHeight="1" hidden="1"/>
    <row r="862" ht="15" customHeight="1" hidden="1"/>
    <row r="863" ht="15" customHeight="1" hidden="1"/>
    <row r="864" ht="15" customHeight="1" hidden="1"/>
    <row r="865" ht="15" customHeight="1" hidden="1"/>
    <row r="866" ht="15" customHeight="1" hidden="1"/>
    <row r="867" ht="15" customHeight="1" hidden="1"/>
    <row r="868" ht="15" customHeight="1" hidden="1"/>
    <row r="869" ht="15" customHeight="1" hidden="1"/>
    <row r="870" ht="15" customHeight="1" hidden="1"/>
    <row r="871" ht="15" customHeight="1" hidden="1"/>
    <row r="872" ht="15" customHeight="1" hidden="1"/>
    <row r="873" ht="15" customHeight="1" hidden="1"/>
    <row r="874" ht="15" customHeight="1" hidden="1"/>
    <row r="875" ht="15" customHeight="1" hidden="1"/>
    <row r="876" ht="15" customHeight="1" hidden="1"/>
    <row r="877" ht="15" customHeight="1" hidden="1"/>
    <row r="878" ht="15" customHeight="1" hidden="1"/>
    <row r="879" ht="15" customHeight="1" hidden="1"/>
    <row r="880" ht="15" customHeight="1" hidden="1"/>
    <row r="881" ht="15" customHeight="1" hidden="1"/>
    <row r="882" ht="15" customHeight="1" hidden="1"/>
    <row r="883" ht="15" customHeight="1" hidden="1"/>
    <row r="884" ht="15" customHeight="1" hidden="1"/>
    <row r="885" ht="15" customHeight="1" hidden="1"/>
    <row r="886" ht="15" customHeight="1" hidden="1"/>
    <row r="887" ht="15" customHeight="1" hidden="1"/>
    <row r="888" ht="15" customHeight="1" hidden="1"/>
    <row r="889" ht="15" customHeight="1" hidden="1"/>
    <row r="890" ht="15" customHeight="1" hidden="1"/>
    <row r="891" ht="15" customHeight="1" hidden="1"/>
    <row r="892" ht="15" customHeight="1" hidden="1"/>
    <row r="893" ht="15" customHeight="1" hidden="1"/>
    <row r="894" ht="15" customHeight="1" hidden="1"/>
    <row r="895" ht="15" customHeight="1" hidden="1"/>
    <row r="896" ht="15" customHeight="1" hidden="1"/>
    <row r="897" ht="15" customHeight="1" hidden="1"/>
    <row r="898" ht="15" customHeight="1" hidden="1"/>
    <row r="899" ht="15" customHeight="1" hidden="1"/>
    <row r="900" ht="15" customHeight="1" hidden="1"/>
    <row r="901" ht="15" customHeight="1" hidden="1"/>
    <row r="902" ht="15" customHeight="1" hidden="1"/>
    <row r="903" ht="15" customHeight="1" hidden="1"/>
    <row r="904" ht="15" customHeight="1" hidden="1"/>
    <row r="905" ht="15" customHeight="1" hidden="1"/>
    <row r="906" ht="15" customHeight="1" hidden="1"/>
    <row r="907" ht="15" customHeight="1" hidden="1"/>
    <row r="908" ht="15" customHeight="1" hidden="1"/>
    <row r="909" ht="15" customHeight="1" hidden="1"/>
    <row r="910" ht="15" customHeight="1" hidden="1"/>
    <row r="911" ht="15" customHeight="1" hidden="1"/>
    <row r="912" ht="15" customHeight="1" hidden="1"/>
    <row r="913" ht="15" customHeight="1" hidden="1"/>
    <row r="914" ht="15" customHeight="1" hidden="1"/>
    <row r="915" ht="15" customHeight="1" hidden="1"/>
    <row r="916" ht="15" customHeight="1" hidden="1"/>
    <row r="917" ht="15" customHeight="1" hidden="1"/>
    <row r="918" ht="15" customHeight="1" hidden="1"/>
    <row r="919" ht="15" customHeight="1" hidden="1"/>
    <row r="920" ht="15" customHeight="1" hidden="1"/>
    <row r="921" ht="15" customHeight="1" hidden="1"/>
    <row r="922" ht="15" customHeight="1" hidden="1"/>
    <row r="923" ht="15" customHeight="1" hidden="1"/>
    <row r="924" ht="15" customHeight="1" hidden="1"/>
    <row r="925" ht="15" customHeight="1" hidden="1"/>
    <row r="926" ht="15" customHeight="1" hidden="1"/>
    <row r="927" ht="15" customHeight="1" hidden="1"/>
    <row r="928" ht="15" customHeight="1" hidden="1"/>
    <row r="929" ht="15" customHeight="1" hidden="1"/>
    <row r="930" ht="15" customHeight="1" hidden="1"/>
    <row r="931" ht="15" customHeight="1" hidden="1"/>
    <row r="932" ht="15" customHeight="1" hidden="1"/>
    <row r="933" ht="15" customHeight="1" hidden="1"/>
    <row r="934" ht="15" customHeight="1" hidden="1"/>
    <row r="935" ht="15" customHeight="1" hidden="1"/>
    <row r="936" ht="15" customHeight="1" hidden="1"/>
    <row r="937" ht="15" customHeight="1" hidden="1"/>
    <row r="938" ht="15" customHeight="1" hidden="1"/>
    <row r="939" ht="15" customHeight="1" hidden="1"/>
    <row r="940" ht="15" customHeight="1" hidden="1"/>
    <row r="941" ht="15" customHeight="1" hidden="1"/>
    <row r="942" ht="15" customHeight="1" hidden="1"/>
    <row r="943" ht="15" customHeight="1" hidden="1"/>
    <row r="944" ht="15" customHeight="1" hidden="1"/>
    <row r="945" ht="15" customHeight="1" hidden="1"/>
    <row r="946" ht="15" customHeight="1" hidden="1"/>
    <row r="947" ht="15" customHeight="1" hidden="1"/>
    <row r="948" ht="15" customHeight="1" hidden="1"/>
    <row r="949" ht="15" customHeight="1" hidden="1"/>
    <row r="950" ht="15" customHeight="1" hidden="1"/>
    <row r="951" ht="15" customHeight="1" hidden="1"/>
    <row r="952" ht="15" customHeight="1" hidden="1"/>
    <row r="953" ht="15" customHeight="1" hidden="1"/>
    <row r="954" ht="15" customHeight="1" hidden="1"/>
    <row r="955" ht="15" customHeight="1" hidden="1"/>
    <row r="956" ht="15" customHeight="1" hidden="1"/>
    <row r="957" ht="15" customHeight="1" hidden="1"/>
    <row r="958" ht="15" customHeight="1" hidden="1"/>
    <row r="959" ht="15" customHeight="1" hidden="1"/>
    <row r="960" ht="15" customHeight="1" hidden="1"/>
    <row r="961" ht="15" customHeight="1" hidden="1"/>
    <row r="962" ht="15" customHeight="1" hidden="1"/>
    <row r="963" ht="15" customHeight="1" hidden="1"/>
    <row r="964" ht="15" customHeight="1" hidden="1"/>
    <row r="965" ht="15" customHeight="1" hidden="1"/>
    <row r="966" ht="15" customHeight="1" hidden="1"/>
    <row r="967" ht="15" customHeight="1" hidden="1"/>
    <row r="968" ht="15" customHeight="1" hidden="1"/>
    <row r="969" ht="15" customHeight="1" hidden="1"/>
    <row r="970" ht="15" customHeight="1" hidden="1"/>
    <row r="971" ht="15" customHeight="1" hidden="1"/>
    <row r="972" ht="15" customHeight="1" hidden="1"/>
    <row r="973" ht="15" customHeight="1" hidden="1"/>
    <row r="974" ht="15" customHeight="1" hidden="1"/>
    <row r="975" ht="15" customHeight="1" hidden="1"/>
    <row r="976" ht="15" customHeight="1" hidden="1"/>
    <row r="977" ht="15" customHeight="1" hidden="1"/>
    <row r="978" ht="15" customHeight="1" hidden="1"/>
    <row r="979" ht="15" customHeight="1" hidden="1"/>
    <row r="980" ht="15" customHeight="1" hidden="1"/>
    <row r="981" ht="15" customHeight="1" hidden="1"/>
    <row r="982" ht="15" customHeight="1" hidden="1"/>
    <row r="983" ht="15" customHeight="1" hidden="1"/>
    <row r="984" ht="15" customHeight="1" hidden="1"/>
    <row r="985" ht="15" customHeight="1" hidden="1"/>
    <row r="986" ht="15" customHeight="1" hidden="1"/>
    <row r="987" ht="15" customHeight="1" hidden="1"/>
    <row r="988" ht="15" customHeight="1" hidden="1"/>
    <row r="989" ht="15" customHeight="1" hidden="1"/>
    <row r="990" ht="15" customHeight="1" hidden="1"/>
    <row r="991" ht="15" customHeight="1" hidden="1"/>
    <row r="992" ht="15" customHeight="1" hidden="1"/>
    <row r="993" ht="15" customHeight="1" hidden="1"/>
    <row r="994" ht="15" customHeight="1" hidden="1"/>
    <row r="995" ht="15" customHeight="1" hidden="1"/>
    <row r="996" ht="15" customHeight="1" hidden="1"/>
    <row r="997" ht="15" customHeight="1" hidden="1"/>
    <row r="998" ht="15" customHeight="1" hidden="1"/>
    <row r="999" ht="15" customHeight="1" hidden="1"/>
    <row r="1000" ht="15" customHeight="1" hidden="1"/>
    <row r="1001" ht="15" customHeight="1" hidden="1"/>
    <row r="1002" ht="15" customHeight="1" hidden="1"/>
    <row r="1003" ht="15" customHeight="1" hidden="1"/>
    <row r="1004" ht="15" customHeight="1" hidden="1"/>
    <row r="1005" ht="15" customHeight="1" hidden="1"/>
    <row r="1006" ht="15" customHeight="1" hidden="1"/>
    <row r="1007" ht="15" customHeight="1" hidden="1"/>
    <row r="1008" ht="15" customHeight="1" hidden="1"/>
    <row r="1009" ht="15" customHeight="1" hidden="1"/>
    <row r="1010" ht="15" customHeight="1" hidden="1"/>
    <row r="1011" ht="15" customHeight="1" hidden="1"/>
    <row r="1012" ht="15" customHeight="1" hidden="1"/>
    <row r="1013" ht="15" customHeight="1" hidden="1"/>
    <row r="1014" ht="15" customHeight="1" hidden="1"/>
    <row r="1015" ht="15" customHeight="1" hidden="1"/>
    <row r="1016" ht="15" customHeight="1" hidden="1"/>
    <row r="1017" ht="15" customHeight="1" hidden="1"/>
    <row r="1018" ht="15" customHeight="1" hidden="1"/>
    <row r="1019" ht="15" customHeight="1" hidden="1"/>
    <row r="1020" ht="15" customHeight="1" hidden="1"/>
    <row r="1021" ht="15" customHeight="1" hidden="1"/>
    <row r="1022" ht="15" customHeight="1" hidden="1"/>
    <row r="1023" ht="15" customHeight="1" hidden="1"/>
    <row r="1024" ht="15" customHeight="1" hidden="1"/>
    <row r="1025" ht="15" customHeight="1" hidden="1"/>
    <row r="1026" ht="15" customHeight="1" hidden="1"/>
    <row r="1027" ht="15" customHeight="1" hidden="1"/>
    <row r="1028" ht="15" customHeight="1" hidden="1"/>
    <row r="1029" ht="15" customHeight="1" hidden="1"/>
    <row r="1030" ht="15" customHeight="1" hidden="1"/>
    <row r="1031" ht="15" customHeight="1" hidden="1"/>
    <row r="1032" ht="15" customHeight="1" hidden="1"/>
    <row r="1033" ht="15" customHeight="1" hidden="1"/>
    <row r="1034" ht="15" customHeight="1" hidden="1"/>
    <row r="1035" ht="15" customHeight="1" hidden="1"/>
    <row r="1036" ht="15" customHeight="1" hidden="1"/>
    <row r="1037" ht="15" customHeight="1" hidden="1"/>
    <row r="1038" ht="15" customHeight="1" hidden="1"/>
    <row r="1039" ht="15" customHeight="1" hidden="1"/>
    <row r="1040" ht="15" customHeight="1" hidden="1"/>
    <row r="1041" ht="15" customHeight="1" hidden="1"/>
    <row r="1042" ht="15" customHeight="1" hidden="1"/>
    <row r="1043" ht="15" customHeight="1" hidden="1"/>
    <row r="1044" ht="15" customHeight="1" hidden="1"/>
    <row r="1045" ht="15" customHeight="1" hidden="1"/>
    <row r="1046" ht="15" customHeight="1" hidden="1"/>
    <row r="1047" ht="15" customHeight="1" hidden="1"/>
    <row r="1048" ht="15" customHeight="1" hidden="1"/>
    <row r="1049" ht="15" customHeight="1" hidden="1"/>
    <row r="1050" ht="15" customHeight="1" hidden="1"/>
    <row r="1051" ht="15" customHeight="1" hidden="1"/>
    <row r="1052" ht="15" customHeight="1" hidden="1"/>
    <row r="1053" ht="15" customHeight="1" hidden="1"/>
    <row r="1054" ht="15" customHeight="1" hidden="1"/>
    <row r="1055" ht="15" customHeight="1" hidden="1"/>
    <row r="1056" ht="15" customHeight="1" hidden="1"/>
    <row r="1057" ht="15" customHeight="1" hidden="1"/>
    <row r="1058" ht="15" customHeight="1" hidden="1"/>
    <row r="1059" ht="15" customHeight="1" hidden="1"/>
    <row r="1060" ht="15" customHeight="1" hidden="1"/>
    <row r="1061" ht="15" customHeight="1" hidden="1"/>
    <row r="1062" ht="15" customHeight="1" hidden="1"/>
    <row r="1063" ht="15" customHeight="1" hidden="1"/>
    <row r="1064" ht="15" customHeight="1" hidden="1"/>
    <row r="1065" ht="15" customHeight="1" hidden="1"/>
    <row r="1066" ht="15" customHeight="1" hidden="1"/>
    <row r="1067" ht="15" customHeight="1" hidden="1"/>
    <row r="1068" ht="15" customHeight="1" hidden="1"/>
    <row r="1069" ht="15" customHeight="1" hidden="1"/>
    <row r="1070" ht="15" customHeight="1" hidden="1"/>
    <row r="1071" ht="15" customHeight="1" hidden="1"/>
    <row r="1072" ht="15" customHeight="1" hidden="1"/>
    <row r="1073" ht="15" customHeight="1" hidden="1"/>
    <row r="1074" ht="15" customHeight="1" hidden="1"/>
    <row r="1075" ht="15" customHeight="1" hidden="1"/>
    <row r="1076" ht="15" customHeight="1" hidden="1"/>
    <row r="1077" ht="15" customHeight="1" hidden="1"/>
    <row r="1078" ht="15" customHeight="1" hidden="1"/>
    <row r="1079" ht="15" customHeight="1" hidden="1"/>
    <row r="1080" ht="15" customHeight="1" hidden="1"/>
    <row r="1081" ht="15" customHeight="1" hidden="1"/>
    <row r="1082" ht="15" customHeight="1" hidden="1"/>
    <row r="1083" ht="15" customHeight="1" hidden="1"/>
    <row r="1084" ht="15" customHeight="1" hidden="1"/>
    <row r="1085" ht="15" customHeight="1" hidden="1"/>
    <row r="1086" ht="15" customHeight="1" hidden="1"/>
    <row r="1087" ht="15" customHeight="1" hidden="1"/>
    <row r="1088" ht="15" customHeight="1" hidden="1"/>
    <row r="1089" ht="15" customHeight="1" hidden="1"/>
    <row r="1090" ht="15" customHeight="1" hidden="1"/>
    <row r="1091" ht="15" customHeight="1" hidden="1"/>
    <row r="1092" ht="15" customHeight="1" hidden="1"/>
    <row r="1093" ht="15" customHeight="1" hidden="1"/>
    <row r="1094" ht="15" customHeight="1" hidden="1"/>
    <row r="1095" ht="15" customHeight="1" hidden="1"/>
    <row r="1096" ht="15" customHeight="1" hidden="1"/>
    <row r="1097" ht="15" customHeight="1" hidden="1"/>
    <row r="1098" ht="15" customHeight="1" hidden="1"/>
    <row r="1099" ht="15" customHeight="1" hidden="1"/>
    <row r="1100" ht="15" customHeight="1" hidden="1"/>
    <row r="1101" ht="15" customHeight="1" hidden="1"/>
    <row r="1102" ht="15" customHeight="1" hidden="1"/>
    <row r="1103" ht="15" customHeight="1" hidden="1"/>
    <row r="1104" ht="15" customHeight="1" hidden="1"/>
    <row r="1105" ht="15" customHeight="1" hidden="1"/>
    <row r="1106" ht="15" customHeight="1" hidden="1"/>
    <row r="1107" ht="15" customHeight="1" hidden="1"/>
    <row r="1108" ht="15" customHeight="1" hidden="1"/>
    <row r="1109" ht="15" customHeight="1" hidden="1"/>
    <row r="1110" ht="15" customHeight="1" hidden="1"/>
    <row r="1111" ht="15" customHeight="1" hidden="1"/>
    <row r="1112" ht="15" customHeight="1" hidden="1"/>
    <row r="1113" ht="15" customHeight="1" hidden="1"/>
    <row r="1114" ht="15" customHeight="1" hidden="1"/>
    <row r="1115" ht="15" customHeight="1" hidden="1"/>
    <row r="1116" ht="15" customHeight="1" hidden="1"/>
    <row r="1117" ht="15" customHeight="1" hidden="1"/>
    <row r="1118" ht="15" customHeight="1" hidden="1"/>
    <row r="1119" ht="15" customHeight="1" hidden="1"/>
    <row r="1120" ht="15" customHeight="1" hidden="1"/>
    <row r="1121" ht="15" customHeight="1" hidden="1"/>
    <row r="1122" ht="15" customHeight="1" hidden="1"/>
    <row r="1123" ht="15" customHeight="1" hidden="1"/>
    <row r="1124" ht="15" customHeight="1" hidden="1"/>
    <row r="1125" ht="15" customHeight="1" hidden="1"/>
    <row r="1126" ht="15" customHeight="1" hidden="1"/>
    <row r="1127" ht="15" customHeight="1" hidden="1"/>
    <row r="1128" ht="15" customHeight="1" hidden="1"/>
    <row r="1129" ht="15" customHeight="1" hidden="1"/>
    <row r="1130" ht="15" customHeight="1" hidden="1"/>
    <row r="1131" ht="15" customHeight="1" hidden="1"/>
    <row r="1132" ht="15" customHeight="1" hidden="1"/>
    <row r="1133" ht="15" customHeight="1" hidden="1"/>
    <row r="1134" ht="15" customHeight="1" hidden="1"/>
    <row r="1135" ht="15" customHeight="1" hidden="1"/>
    <row r="1136" ht="15" customHeight="1" hidden="1"/>
    <row r="1137" ht="15" customHeight="1" hidden="1"/>
    <row r="1138" ht="15" customHeight="1" hidden="1"/>
    <row r="1139" ht="15" customHeight="1" hidden="1"/>
    <row r="1140" ht="15" customHeight="1" hidden="1"/>
    <row r="1141" ht="15" customHeight="1" hidden="1"/>
    <row r="1142" ht="15" customHeight="1" hidden="1"/>
    <row r="1143" ht="15" customHeight="1" hidden="1"/>
    <row r="1144" ht="15" customHeight="1" hidden="1"/>
    <row r="1145" ht="15" customHeight="1" hidden="1"/>
    <row r="1146" ht="15" customHeight="1" hidden="1"/>
    <row r="1147" ht="15" customHeight="1" hidden="1"/>
    <row r="1148" ht="15" customHeight="1" hidden="1"/>
    <row r="1149" ht="15" customHeight="1" hidden="1"/>
    <row r="1150" ht="15" customHeight="1" hidden="1"/>
    <row r="1151" ht="15" customHeight="1" hidden="1"/>
    <row r="1152" ht="15" customHeight="1" hidden="1"/>
    <row r="1153" ht="15" customHeight="1" hidden="1"/>
    <row r="1154" ht="15" customHeight="1" hidden="1"/>
    <row r="1155" ht="15" customHeight="1" hidden="1"/>
    <row r="1156" ht="15" customHeight="1" hidden="1"/>
    <row r="1157" ht="15" customHeight="1" hidden="1"/>
    <row r="1158" ht="15" customHeight="1" hidden="1"/>
    <row r="1159" ht="15" customHeight="1" hidden="1"/>
    <row r="1160" ht="15" customHeight="1" hidden="1"/>
    <row r="1161" ht="15" customHeight="1" hidden="1"/>
    <row r="1162" ht="15" customHeight="1" hidden="1"/>
    <row r="1163" ht="15" customHeight="1" hidden="1"/>
    <row r="1164" ht="15" customHeight="1" hidden="1"/>
    <row r="1165" ht="15" customHeight="1" hidden="1"/>
    <row r="1166" ht="15" customHeight="1" hidden="1"/>
    <row r="1167" ht="15" customHeight="1" hidden="1"/>
    <row r="1168" ht="15" customHeight="1" hidden="1"/>
    <row r="1169" ht="15" customHeight="1" hidden="1"/>
    <row r="1170" ht="15" customHeight="1" hidden="1"/>
    <row r="1171" ht="15" customHeight="1" hidden="1"/>
    <row r="1172" ht="15" customHeight="1" hidden="1"/>
    <row r="1173" ht="15" customHeight="1" hidden="1"/>
    <row r="1174" ht="15" customHeight="1" hidden="1"/>
    <row r="1175" ht="15" customHeight="1" hidden="1"/>
    <row r="1176" ht="15" customHeight="1" hidden="1"/>
    <row r="1177" ht="15" customHeight="1" hidden="1"/>
    <row r="1178" ht="15" customHeight="1" hidden="1"/>
    <row r="1179" ht="15" customHeight="1" hidden="1"/>
    <row r="1180" ht="15" customHeight="1" hidden="1"/>
    <row r="1181" ht="15" customHeight="1" hidden="1"/>
    <row r="1182" ht="15" customHeight="1" hidden="1"/>
    <row r="1183" ht="15" customHeight="1" hidden="1"/>
    <row r="1184" ht="15" customHeight="1" hidden="1"/>
    <row r="1185" ht="15" customHeight="1" hidden="1"/>
    <row r="1186" ht="15" customHeight="1" hidden="1"/>
    <row r="1187" ht="15" customHeight="1" hidden="1"/>
    <row r="1188" ht="15" customHeight="1" hidden="1"/>
    <row r="1189" ht="15" customHeight="1" hidden="1"/>
    <row r="1190" ht="15" customHeight="1" hidden="1"/>
    <row r="1191" ht="15" customHeight="1" hidden="1"/>
    <row r="1192" ht="15" customHeight="1" hidden="1"/>
    <row r="1193" ht="15" customHeight="1" hidden="1"/>
    <row r="1194" ht="15" customHeight="1" hidden="1"/>
    <row r="1195" ht="15" customHeight="1" hidden="1"/>
    <row r="1196" ht="15" customHeight="1" hidden="1"/>
    <row r="1197" ht="15" customHeight="1" hidden="1"/>
    <row r="1198" ht="15" customHeight="1" hidden="1"/>
    <row r="1199" ht="15" customHeight="1" hidden="1"/>
    <row r="1200" ht="15" customHeight="1" hidden="1"/>
    <row r="1201" ht="15" customHeight="1" hidden="1"/>
    <row r="1202" ht="15" customHeight="1" hidden="1"/>
    <row r="1203" ht="15" customHeight="1" hidden="1"/>
    <row r="1204" ht="15" customHeight="1" hidden="1"/>
    <row r="1205" ht="15" customHeight="1" hidden="1"/>
    <row r="1206" ht="15" customHeight="1" hidden="1"/>
    <row r="1207" ht="15" customHeight="1" hidden="1"/>
    <row r="1208" ht="15" customHeight="1" hidden="1"/>
    <row r="1209" ht="15" customHeight="1" hidden="1"/>
    <row r="1210" ht="15" customHeight="1" hidden="1"/>
    <row r="1211" ht="15" customHeight="1" hidden="1"/>
    <row r="1212" ht="15" customHeight="1" hidden="1"/>
    <row r="1213" ht="15" customHeight="1" hidden="1"/>
    <row r="1214" ht="15" customHeight="1" hidden="1"/>
    <row r="1215" ht="15" customHeight="1" hidden="1"/>
    <row r="1216" ht="15" customHeight="1" hidden="1"/>
    <row r="1217" ht="15" customHeight="1" hidden="1"/>
    <row r="1218" ht="15" customHeight="1" hidden="1"/>
    <row r="1219" ht="15" customHeight="1" hidden="1"/>
    <row r="1220" ht="15" customHeight="1" hidden="1"/>
    <row r="1221" ht="15" customHeight="1" hidden="1"/>
    <row r="1222" ht="15" customHeight="1" hidden="1"/>
    <row r="1223" ht="15" customHeight="1" hidden="1"/>
    <row r="1224" ht="15" customHeight="1" hidden="1"/>
    <row r="1225" ht="15" customHeight="1" hidden="1"/>
    <row r="1226" ht="15" customHeight="1" hidden="1"/>
    <row r="1227" ht="15" customHeight="1" hidden="1"/>
    <row r="1228" ht="15" customHeight="1" hidden="1"/>
    <row r="1229" ht="15" customHeight="1" hidden="1"/>
    <row r="1230" ht="15" customHeight="1" hidden="1"/>
    <row r="1231" ht="15" customHeight="1" hidden="1"/>
    <row r="1232" ht="15" customHeight="1" hidden="1"/>
    <row r="1233" ht="15" customHeight="1" hidden="1"/>
    <row r="1234" ht="15" customHeight="1" hidden="1"/>
    <row r="1235" ht="15" customHeight="1" hidden="1"/>
    <row r="1236" ht="15" customHeight="1" hidden="1"/>
    <row r="1237" ht="15" customHeight="1" hidden="1"/>
    <row r="1238" ht="15" customHeight="1" hidden="1"/>
    <row r="1239" ht="15" customHeight="1" hidden="1"/>
    <row r="1240" ht="15" customHeight="1" hidden="1"/>
    <row r="1241" ht="15" customHeight="1" hidden="1"/>
    <row r="1242" ht="15" customHeight="1" hidden="1"/>
    <row r="1243" ht="15" customHeight="1" hidden="1"/>
    <row r="1244" ht="15" customHeight="1" hidden="1"/>
    <row r="1245" ht="15" customHeight="1" hidden="1"/>
    <row r="1246" ht="15" customHeight="1" hidden="1"/>
    <row r="1247" ht="15" customHeight="1" hidden="1"/>
    <row r="1248" ht="15" customHeight="1" hidden="1"/>
    <row r="1249" ht="15" customHeight="1" hidden="1"/>
    <row r="1250" ht="15" customHeight="1" hidden="1"/>
    <row r="1251" ht="15" customHeight="1" hidden="1"/>
    <row r="1252" ht="15" customHeight="1" hidden="1"/>
    <row r="1253" ht="15" customHeight="1" hidden="1"/>
    <row r="1254" ht="15" customHeight="1" hidden="1"/>
    <row r="1255" ht="15" customHeight="1" hidden="1"/>
    <row r="1256" ht="15" customHeight="1" hidden="1"/>
    <row r="1257" ht="15" customHeight="1" hidden="1"/>
    <row r="1258" ht="15" customHeight="1" hidden="1"/>
    <row r="1259" ht="15" customHeight="1" hidden="1"/>
    <row r="1260" ht="15" customHeight="1" hidden="1"/>
    <row r="1261" ht="15" customHeight="1" hidden="1"/>
    <row r="1262" ht="15" customHeight="1" hidden="1"/>
    <row r="1263" ht="15" customHeight="1" hidden="1"/>
    <row r="1264" ht="15" customHeight="1" hidden="1"/>
    <row r="1265" ht="15" customHeight="1" hidden="1"/>
    <row r="1266" ht="15" customHeight="1" hidden="1"/>
    <row r="1267" ht="15" customHeight="1" hidden="1"/>
    <row r="1268" ht="15" customHeight="1" hidden="1"/>
    <row r="1269" ht="15" customHeight="1" hidden="1"/>
    <row r="1270" ht="15" customHeight="1" hidden="1"/>
    <row r="1271" ht="15" customHeight="1" hidden="1"/>
    <row r="1272" ht="15" customHeight="1" hidden="1"/>
    <row r="1273" ht="15" customHeight="1" hidden="1"/>
    <row r="1274" ht="15" customHeight="1" hidden="1"/>
    <row r="1275" ht="15" customHeight="1" hidden="1"/>
    <row r="1276" ht="15" customHeight="1" hidden="1"/>
    <row r="1277" ht="15" customHeight="1" hidden="1"/>
    <row r="1278" ht="15" customHeight="1" hidden="1"/>
    <row r="1279" ht="15" customHeight="1" hidden="1"/>
    <row r="1280" ht="15" customHeight="1" hidden="1"/>
    <row r="1281" ht="15" customHeight="1" hidden="1"/>
    <row r="1282" ht="15" customHeight="1" hidden="1"/>
    <row r="1283" ht="15" customHeight="1" hidden="1"/>
    <row r="1284" ht="15" customHeight="1" hidden="1"/>
    <row r="1285" ht="15" customHeight="1" hidden="1"/>
    <row r="1286" ht="15" customHeight="1" hidden="1"/>
    <row r="1287" ht="15" customHeight="1" hidden="1"/>
    <row r="1288" ht="15" customHeight="1" hidden="1"/>
    <row r="1289" ht="15" customHeight="1" hidden="1"/>
    <row r="1290" ht="15" customHeight="1" hidden="1"/>
    <row r="1291" ht="15" customHeight="1" hidden="1"/>
    <row r="1292" ht="15" customHeight="1" hidden="1"/>
    <row r="1293" ht="15" customHeight="1" hidden="1"/>
    <row r="1294" ht="15" customHeight="1" hidden="1"/>
    <row r="1295" ht="15" customHeight="1" hidden="1"/>
    <row r="1296" ht="15" customHeight="1" hidden="1"/>
    <row r="1297" ht="15" customHeight="1" hidden="1"/>
    <row r="1298" ht="15" customHeight="1" hidden="1"/>
    <row r="1299" ht="15" customHeight="1" hidden="1"/>
    <row r="1300" ht="15" customHeight="1" hidden="1"/>
    <row r="1301" ht="15" customHeight="1" hidden="1"/>
    <row r="1302" ht="15" customHeight="1" hidden="1"/>
    <row r="1303" ht="15" customHeight="1" hidden="1"/>
    <row r="1304" ht="15" customHeight="1" hidden="1"/>
    <row r="1305" ht="15" customHeight="1" hidden="1"/>
    <row r="1306" ht="15" customHeight="1" hidden="1"/>
    <row r="1307" ht="15" customHeight="1" hidden="1"/>
    <row r="1308" ht="15" customHeight="1" hidden="1"/>
    <row r="1309" ht="15" customHeight="1" hidden="1"/>
    <row r="1310" ht="15" customHeight="1" hidden="1"/>
    <row r="1311" ht="15" customHeight="1" hidden="1"/>
    <row r="1312" ht="15" customHeight="1" hidden="1"/>
    <row r="1313" ht="15" customHeight="1" hidden="1"/>
    <row r="1314" ht="15" customHeight="1" hidden="1"/>
    <row r="1315" ht="15" customHeight="1" hidden="1"/>
    <row r="1316" ht="15" customHeight="1" hidden="1"/>
    <row r="1317" ht="15" customHeight="1" hidden="1"/>
    <row r="1318" ht="15" customHeight="1" hidden="1"/>
    <row r="1319" ht="15" customHeight="1" hidden="1"/>
    <row r="1320" ht="15" customHeight="1" hidden="1"/>
    <row r="1321" ht="15" customHeight="1" hidden="1"/>
    <row r="1322" ht="15" customHeight="1" hidden="1"/>
    <row r="1323" ht="15" customHeight="1" hidden="1"/>
    <row r="1324" ht="15" customHeight="1" hidden="1"/>
    <row r="1325" ht="15" customHeight="1" hidden="1"/>
    <row r="1326" ht="15" customHeight="1" hidden="1"/>
    <row r="1327" ht="15" customHeight="1" hidden="1"/>
    <row r="1328" ht="15" customHeight="1" hidden="1"/>
    <row r="1329" ht="15" customHeight="1" hidden="1"/>
    <row r="1330" ht="15" customHeight="1" hidden="1"/>
    <row r="1331" ht="15" customHeight="1" hidden="1"/>
    <row r="1332" ht="15" customHeight="1" hidden="1"/>
    <row r="1333" ht="15" customHeight="1" hidden="1"/>
    <row r="1334" ht="15" customHeight="1" hidden="1"/>
    <row r="1335" ht="15" customHeight="1" hidden="1"/>
    <row r="1336" ht="15" customHeight="1" hidden="1"/>
    <row r="1337" ht="15" customHeight="1" hidden="1"/>
    <row r="1338" ht="15" customHeight="1" hidden="1"/>
    <row r="1339" ht="15" customHeight="1" hidden="1"/>
    <row r="1340" ht="15" customHeight="1" hidden="1"/>
    <row r="1341" ht="15" customHeight="1" hidden="1"/>
    <row r="1342" ht="15" customHeight="1" hidden="1"/>
    <row r="1343" ht="15" customHeight="1" hidden="1"/>
    <row r="1344" ht="15" customHeight="1" hidden="1"/>
    <row r="1345" ht="15" customHeight="1" hidden="1"/>
    <row r="1346" ht="15" customHeight="1" hidden="1"/>
    <row r="1347" ht="15" customHeight="1" hidden="1"/>
    <row r="1348" ht="15" customHeight="1" hidden="1"/>
    <row r="1349" ht="15" customHeight="1" hidden="1"/>
    <row r="1350" ht="15" customHeight="1" hidden="1"/>
    <row r="1351" ht="15" customHeight="1" hidden="1"/>
    <row r="1352" ht="15" customHeight="1" hidden="1"/>
    <row r="1353" ht="15" customHeight="1" hidden="1"/>
    <row r="1354" ht="15" customHeight="1" hidden="1"/>
    <row r="1355" ht="15" customHeight="1" hidden="1"/>
    <row r="1356" ht="15" customHeight="1" hidden="1"/>
    <row r="1357" ht="15" customHeight="1" hidden="1"/>
    <row r="1358" ht="15" customHeight="1" hidden="1"/>
    <row r="1359" ht="15" customHeight="1" hidden="1"/>
    <row r="1360" ht="15" customHeight="1" hidden="1"/>
    <row r="1361" ht="15" customHeight="1" hidden="1"/>
    <row r="1362" ht="15" customHeight="1" hidden="1"/>
    <row r="1363" ht="15" customHeight="1" hidden="1"/>
    <row r="1364" ht="15" customHeight="1" hidden="1"/>
    <row r="1365" ht="15" customHeight="1" hidden="1"/>
    <row r="1366" ht="15" customHeight="1" hidden="1"/>
    <row r="1367" ht="15" customHeight="1" hidden="1"/>
    <row r="1368" ht="15" customHeight="1" hidden="1"/>
    <row r="1369" ht="15" customHeight="1" hidden="1"/>
    <row r="1370" ht="15" customHeight="1" hidden="1"/>
    <row r="1371" ht="15" customHeight="1" hidden="1"/>
    <row r="1372" ht="15" customHeight="1" hidden="1"/>
    <row r="1373" ht="15" customHeight="1" hidden="1"/>
    <row r="1374" ht="15" customHeight="1" hidden="1"/>
    <row r="1375" ht="15" customHeight="1" hidden="1"/>
    <row r="1376" ht="15" customHeight="1" hidden="1"/>
    <row r="1377" ht="15" customHeight="1" hidden="1"/>
    <row r="1378" ht="15" customHeight="1" hidden="1"/>
    <row r="1379" ht="15" customHeight="1" hidden="1"/>
    <row r="1380" ht="15" customHeight="1" hidden="1"/>
    <row r="1381" ht="15" customHeight="1" hidden="1"/>
    <row r="1382" ht="15" customHeight="1" hidden="1"/>
    <row r="1383" ht="15" customHeight="1" hidden="1"/>
    <row r="1384" ht="15" customHeight="1" hidden="1"/>
    <row r="1385" ht="15" customHeight="1" hidden="1"/>
    <row r="1386" ht="15" customHeight="1" hidden="1"/>
    <row r="1387" ht="15" customHeight="1" hidden="1"/>
    <row r="1388" ht="15" customHeight="1" hidden="1"/>
    <row r="1389" ht="15" customHeight="1" hidden="1"/>
    <row r="1390" ht="15" customHeight="1" hidden="1"/>
    <row r="1391" ht="15" customHeight="1" hidden="1"/>
    <row r="1392" ht="15" customHeight="1" hidden="1"/>
    <row r="1393" ht="15" customHeight="1" hidden="1"/>
    <row r="1394" ht="15" customHeight="1" hidden="1"/>
    <row r="1395" ht="15" customHeight="1" hidden="1"/>
    <row r="1396" ht="15" customHeight="1" hidden="1"/>
    <row r="1397" ht="15" customHeight="1" hidden="1"/>
    <row r="1398" ht="15" customHeight="1" hidden="1"/>
    <row r="1399" ht="15" customHeight="1" hidden="1"/>
    <row r="1400" ht="15" customHeight="1" hidden="1"/>
    <row r="1401" ht="15" customHeight="1" hidden="1"/>
    <row r="1402" ht="15" customHeight="1" hidden="1"/>
    <row r="1403" ht="15" customHeight="1" hidden="1"/>
    <row r="1404" ht="15" customHeight="1" hidden="1"/>
    <row r="1405" ht="15" customHeight="1" hidden="1"/>
    <row r="1406" ht="15" customHeight="1" hidden="1"/>
    <row r="1407" ht="15" customHeight="1" hidden="1"/>
    <row r="1408" ht="15" customHeight="1" hidden="1"/>
    <row r="1409" ht="15" customHeight="1" hidden="1"/>
    <row r="1410" ht="15" customHeight="1" hidden="1"/>
    <row r="1411" ht="15" customHeight="1" hidden="1"/>
    <row r="1412" ht="15" customHeight="1" hidden="1"/>
    <row r="1413" ht="15" customHeight="1" hidden="1"/>
    <row r="1414" ht="15" customHeight="1" hidden="1"/>
    <row r="1415" ht="15" customHeight="1" hidden="1"/>
    <row r="1416" ht="15" customHeight="1" hidden="1"/>
    <row r="1417" ht="15" customHeight="1" hidden="1"/>
    <row r="1418" ht="15" customHeight="1" hidden="1"/>
    <row r="1419" ht="15" customHeight="1" hidden="1"/>
    <row r="1420" ht="15" customHeight="1" hidden="1"/>
    <row r="1421" ht="15" customHeight="1" hidden="1"/>
    <row r="1422" ht="15" customHeight="1" hidden="1"/>
    <row r="1423" ht="15" customHeight="1" hidden="1"/>
    <row r="1424" ht="15" customHeight="1" hidden="1"/>
    <row r="1425" ht="15" customHeight="1" hidden="1"/>
    <row r="1426" ht="15" customHeight="1" hidden="1"/>
    <row r="1427" ht="15" customHeight="1" hidden="1"/>
    <row r="1428" ht="15" customHeight="1" hidden="1"/>
    <row r="1429" ht="15" customHeight="1" hidden="1"/>
    <row r="1430" ht="15" customHeight="1" hidden="1"/>
    <row r="1431" ht="15" customHeight="1" hidden="1"/>
    <row r="1432" ht="15" customHeight="1" hidden="1"/>
    <row r="1433" ht="15" customHeight="1" hidden="1"/>
    <row r="1434" ht="15" customHeight="1" hidden="1"/>
    <row r="1435" ht="15" customHeight="1" hidden="1"/>
    <row r="1436" ht="15" customHeight="1" hidden="1"/>
    <row r="1437" ht="15" customHeight="1" hidden="1"/>
    <row r="1438" ht="15" customHeight="1" hidden="1"/>
    <row r="1439" ht="15" customHeight="1" hidden="1"/>
    <row r="1440" ht="15" customHeight="1" hidden="1"/>
    <row r="1441" ht="15" customHeight="1" hidden="1"/>
    <row r="1442" ht="15" customHeight="1" hidden="1"/>
    <row r="1443" ht="15" customHeight="1" hidden="1"/>
    <row r="1444" ht="15" customHeight="1" hidden="1"/>
    <row r="1445" ht="15" customHeight="1" hidden="1"/>
    <row r="1446" ht="15" customHeight="1" hidden="1"/>
    <row r="1447" ht="15" customHeight="1" hidden="1"/>
    <row r="1448" ht="15" customHeight="1" hidden="1"/>
    <row r="1449" ht="15" customHeight="1" hidden="1"/>
    <row r="1450" ht="15" customHeight="1" hidden="1"/>
    <row r="1451" ht="15" customHeight="1" hidden="1"/>
    <row r="1452" ht="15" customHeight="1" hidden="1"/>
    <row r="1453" ht="15" customHeight="1" hidden="1"/>
    <row r="1454" ht="15" customHeight="1" hidden="1"/>
    <row r="1455" ht="15" customHeight="1" hidden="1"/>
    <row r="1456" ht="15" customHeight="1" hidden="1"/>
    <row r="1457" ht="15" customHeight="1" hidden="1"/>
    <row r="1458" ht="15" customHeight="1" hidden="1"/>
    <row r="1459" ht="15" customHeight="1" hidden="1"/>
    <row r="1460" ht="15" customHeight="1" hidden="1"/>
    <row r="1461" ht="15" customHeight="1" hidden="1"/>
    <row r="1462" ht="15" customHeight="1" hidden="1"/>
    <row r="1463" ht="15" customHeight="1" hidden="1"/>
    <row r="1464" ht="15" customHeight="1" hidden="1"/>
    <row r="1465" ht="15" customHeight="1" hidden="1"/>
    <row r="1466" ht="15" customHeight="1" hidden="1"/>
    <row r="1467" ht="15" customHeight="1" hidden="1"/>
    <row r="1468" ht="15" customHeight="1" hidden="1"/>
    <row r="1469" ht="15" customHeight="1" hidden="1"/>
    <row r="1470" ht="15" customHeight="1" hidden="1"/>
    <row r="1471" ht="15" customHeight="1" hidden="1"/>
    <row r="1472" ht="15" customHeight="1" hidden="1"/>
    <row r="1473" ht="15" customHeight="1" hidden="1"/>
    <row r="1474" ht="15" customHeight="1" hidden="1"/>
    <row r="1475" ht="15" customHeight="1" hidden="1"/>
    <row r="1476" ht="15" customHeight="1" hidden="1"/>
    <row r="1477" ht="15" customHeight="1" hidden="1"/>
    <row r="1478" ht="15" customHeight="1" hidden="1"/>
    <row r="1479" ht="15" customHeight="1" hidden="1"/>
    <row r="1480" ht="15" customHeight="1" hidden="1"/>
    <row r="1481" ht="15" customHeight="1" hidden="1"/>
    <row r="1482" ht="15" customHeight="1" hidden="1"/>
    <row r="1483" ht="15" customHeight="1" hidden="1"/>
    <row r="1484" ht="15" customHeight="1" hidden="1"/>
    <row r="1485" ht="15" customHeight="1" hidden="1"/>
    <row r="1486" ht="15" customHeight="1" hidden="1"/>
    <row r="1487" ht="15" customHeight="1" hidden="1"/>
    <row r="1488" ht="15" customHeight="1" hidden="1"/>
    <row r="1489" ht="15" customHeight="1" hidden="1"/>
    <row r="1490" ht="15" customHeight="1" hidden="1"/>
    <row r="1491" ht="15" customHeight="1" hidden="1"/>
    <row r="1492" ht="15" customHeight="1" hidden="1"/>
    <row r="1493" ht="15" customHeight="1" hidden="1"/>
    <row r="1494" ht="15" customHeight="1" hidden="1"/>
    <row r="1495" ht="15" customHeight="1" hidden="1"/>
    <row r="1496" ht="15" customHeight="1" hidden="1"/>
    <row r="1497" ht="15" customHeight="1" hidden="1"/>
    <row r="1498" ht="15" customHeight="1" hidden="1"/>
    <row r="1499" ht="15" customHeight="1" hidden="1"/>
    <row r="1500" ht="15" customHeight="1" hidden="1"/>
    <row r="1501" ht="15" customHeight="1" hidden="1"/>
    <row r="1502" ht="15" customHeight="1" hidden="1"/>
    <row r="1503" ht="15" customHeight="1" hidden="1"/>
    <row r="1504" ht="15" customHeight="1" hidden="1"/>
    <row r="1505" ht="15" customHeight="1" hidden="1"/>
    <row r="1506" ht="15" customHeight="1" hidden="1"/>
    <row r="1507" ht="15" customHeight="1" hidden="1"/>
    <row r="1508" ht="15" customHeight="1" hidden="1"/>
    <row r="1509" ht="15" customHeight="1" hidden="1"/>
    <row r="1510" ht="15" customHeight="1" hidden="1"/>
    <row r="1511" ht="15" customHeight="1" hidden="1"/>
    <row r="1512" ht="15" customHeight="1" hidden="1"/>
    <row r="1513" ht="15" customHeight="1" hidden="1"/>
    <row r="1514" ht="15" customHeight="1" hidden="1"/>
    <row r="1515" ht="15" customHeight="1" hidden="1"/>
    <row r="1516" ht="15" customHeight="1" hidden="1"/>
    <row r="1517" ht="15" customHeight="1" hidden="1"/>
    <row r="1518" ht="15" customHeight="1" hidden="1"/>
    <row r="1519" ht="15" customHeight="1" hidden="1"/>
    <row r="1520" ht="15" customHeight="1" hidden="1"/>
    <row r="1521" ht="15" customHeight="1" hidden="1"/>
    <row r="1522" ht="15" customHeight="1" hidden="1"/>
    <row r="1523" ht="15" customHeight="1" hidden="1"/>
    <row r="1524" ht="15" customHeight="1" hidden="1"/>
    <row r="1525" ht="15" customHeight="1" hidden="1"/>
    <row r="1526" ht="15" customHeight="1" hidden="1"/>
    <row r="1527" ht="15" customHeight="1" hidden="1"/>
    <row r="1528" ht="15" customHeight="1" hidden="1"/>
    <row r="1529" ht="15" customHeight="1" hidden="1"/>
    <row r="1530" ht="15" customHeight="1" hidden="1"/>
    <row r="1531" ht="15" customHeight="1" hidden="1"/>
    <row r="1532" ht="15" customHeight="1" hidden="1"/>
    <row r="1533" ht="15" customHeight="1" hidden="1"/>
    <row r="1534" ht="15" customHeight="1" hidden="1"/>
    <row r="1535" ht="15" customHeight="1" hidden="1"/>
    <row r="1536" ht="15" customHeight="1" hidden="1"/>
    <row r="1537" ht="15" customHeight="1" hidden="1"/>
    <row r="1538" ht="15" customHeight="1" hidden="1"/>
    <row r="1539" ht="15" customHeight="1" hidden="1"/>
    <row r="1540" ht="15" customHeight="1" hidden="1"/>
    <row r="1541" ht="15" customHeight="1" hidden="1"/>
    <row r="1542" ht="15" customHeight="1" hidden="1"/>
    <row r="1543" ht="15" customHeight="1" hidden="1"/>
    <row r="1544" ht="15" customHeight="1" hidden="1"/>
    <row r="1545" ht="15" customHeight="1" hidden="1"/>
    <row r="1546" ht="15" customHeight="1" hidden="1"/>
    <row r="1547" ht="15" customHeight="1" hidden="1"/>
    <row r="1548" ht="15" customHeight="1" hidden="1"/>
    <row r="1549" ht="15" customHeight="1" hidden="1"/>
    <row r="1550" ht="15" customHeight="1" hidden="1"/>
    <row r="1551" ht="15" customHeight="1" hidden="1"/>
    <row r="1552" ht="15" customHeight="1" hidden="1"/>
    <row r="1553" ht="15" customHeight="1" hidden="1"/>
    <row r="1554" ht="15" customHeight="1" hidden="1"/>
    <row r="1555" ht="15" customHeight="1" hidden="1"/>
    <row r="1556" ht="15" customHeight="1" hidden="1"/>
    <row r="1557" ht="15" customHeight="1" hidden="1"/>
    <row r="1558" ht="15" customHeight="1" hidden="1"/>
    <row r="1559" ht="15" customHeight="1" hidden="1"/>
    <row r="1560" ht="15" customHeight="1" hidden="1"/>
    <row r="1561" ht="15" customHeight="1" hidden="1"/>
    <row r="1562" ht="15" customHeight="1" hidden="1"/>
    <row r="1563" ht="15" customHeight="1" hidden="1"/>
    <row r="1564" ht="15" customHeight="1" hidden="1"/>
    <row r="1565" ht="15" customHeight="1" hidden="1"/>
    <row r="1566" ht="15" customHeight="1" hidden="1"/>
    <row r="1567" ht="15" customHeight="1" hidden="1"/>
    <row r="1568" ht="15" customHeight="1" hidden="1"/>
    <row r="1569" ht="15" customHeight="1" hidden="1"/>
    <row r="1570" ht="15" customHeight="1" hidden="1"/>
    <row r="1571" ht="15" customHeight="1" hidden="1"/>
    <row r="1572" ht="15" customHeight="1" hidden="1"/>
    <row r="1573" ht="15" customHeight="1" hidden="1"/>
    <row r="1574" ht="15" customHeight="1" hidden="1"/>
    <row r="1575" ht="15" customHeight="1" hidden="1"/>
    <row r="1576" ht="15" customHeight="1" hidden="1"/>
    <row r="1577" ht="15" customHeight="1" hidden="1"/>
    <row r="1578" ht="15" customHeight="1" hidden="1"/>
    <row r="1579" ht="15" customHeight="1" hidden="1"/>
    <row r="1580" ht="15" customHeight="1" hidden="1"/>
    <row r="1581" ht="15" customHeight="1" hidden="1"/>
    <row r="1582" ht="15" customHeight="1" hidden="1"/>
    <row r="1583" ht="15" customHeight="1" hidden="1"/>
    <row r="1584" ht="15" customHeight="1" hidden="1"/>
    <row r="1585" ht="15" customHeight="1" hidden="1"/>
    <row r="1586" ht="15" customHeight="1" hidden="1"/>
    <row r="1587" ht="15" customHeight="1" hidden="1"/>
    <row r="1588" ht="15" customHeight="1" hidden="1"/>
    <row r="1589" ht="15" customHeight="1" hidden="1"/>
    <row r="1590" ht="15" customHeight="1" hidden="1"/>
    <row r="1591" ht="15" customHeight="1" hidden="1"/>
    <row r="1592" ht="15" customHeight="1" hidden="1"/>
    <row r="1593" ht="15" customHeight="1" hidden="1"/>
    <row r="1594" ht="15" customHeight="1" hidden="1"/>
    <row r="1595" ht="15" customHeight="1" hidden="1"/>
    <row r="1596" ht="15" customHeight="1" hidden="1"/>
    <row r="1597" ht="15" customHeight="1" hidden="1"/>
    <row r="1598" ht="15" customHeight="1" hidden="1"/>
    <row r="1599" ht="15" customHeight="1" hidden="1"/>
    <row r="1600" ht="15" customHeight="1" hidden="1"/>
    <row r="1601" ht="15" customHeight="1" hidden="1"/>
    <row r="1602" ht="15" customHeight="1" hidden="1"/>
    <row r="1603" ht="15" customHeight="1" hidden="1"/>
    <row r="1604" ht="15" customHeight="1" hidden="1"/>
    <row r="1605" ht="15" customHeight="1" hidden="1"/>
    <row r="1606" ht="15" customHeight="1" hidden="1"/>
    <row r="1607" ht="15" customHeight="1" hidden="1"/>
    <row r="1608" ht="15" customHeight="1" hidden="1"/>
    <row r="1609" ht="15" customHeight="1" hidden="1"/>
    <row r="1610" ht="15" customHeight="1" hidden="1"/>
    <row r="1611" ht="15" customHeight="1" hidden="1"/>
    <row r="1612" ht="15" customHeight="1" hidden="1"/>
    <row r="1613" ht="15" customHeight="1" hidden="1"/>
    <row r="1614" ht="15" customHeight="1" hidden="1"/>
    <row r="1615" ht="15" customHeight="1" hidden="1"/>
    <row r="1616" ht="15" customHeight="1" hidden="1"/>
    <row r="1617" ht="15" customHeight="1" hidden="1"/>
    <row r="1618" ht="15" customHeight="1" hidden="1"/>
    <row r="1619" ht="15" customHeight="1" hidden="1"/>
    <row r="1620" ht="15" customHeight="1" hidden="1"/>
    <row r="1621" ht="15" customHeight="1" hidden="1"/>
    <row r="1622" ht="15" customHeight="1" hidden="1"/>
    <row r="1623" ht="15" customHeight="1" hidden="1"/>
    <row r="1624" ht="15" customHeight="1" hidden="1"/>
    <row r="1625" ht="15" customHeight="1" hidden="1"/>
    <row r="1626" ht="15" customHeight="1" hidden="1"/>
    <row r="1627" ht="15" customHeight="1" hidden="1"/>
    <row r="1628" ht="15" customHeight="1" hidden="1"/>
    <row r="1629" ht="15" customHeight="1" hidden="1"/>
    <row r="1630" ht="15" customHeight="1" hidden="1"/>
    <row r="1631" ht="15" customHeight="1" hidden="1"/>
    <row r="1632" ht="15" customHeight="1" hidden="1"/>
    <row r="1633" ht="15" customHeight="1" hidden="1"/>
    <row r="1634" ht="15" customHeight="1" hidden="1"/>
    <row r="1635" ht="15" customHeight="1" hidden="1"/>
    <row r="1636" ht="15" customHeight="1" hidden="1"/>
    <row r="1637" ht="15" customHeight="1" hidden="1"/>
    <row r="1638" ht="15" customHeight="1" hidden="1"/>
    <row r="1639" ht="15" customHeight="1" hidden="1"/>
    <row r="1640" ht="15" customHeight="1" hidden="1"/>
    <row r="1641" ht="15" customHeight="1" hidden="1"/>
    <row r="1642" ht="15" customHeight="1" hidden="1"/>
    <row r="1643" ht="15" customHeight="1" hidden="1"/>
    <row r="1644" ht="15" customHeight="1" hidden="1"/>
    <row r="1645" ht="15" customHeight="1" hidden="1"/>
    <row r="1646" ht="15" customHeight="1" hidden="1"/>
    <row r="1647" ht="15" customHeight="1" hidden="1"/>
    <row r="1648" ht="15" customHeight="1" hidden="1"/>
    <row r="1649" ht="15" customHeight="1" hidden="1"/>
    <row r="1650" ht="15" customHeight="1" hidden="1"/>
    <row r="1651" ht="15" customHeight="1" hidden="1"/>
    <row r="1652" ht="15" customHeight="1" hidden="1"/>
    <row r="1653" ht="15" customHeight="1" hidden="1"/>
    <row r="1654" ht="15" customHeight="1" hidden="1"/>
    <row r="1655" ht="15" customHeight="1" hidden="1"/>
    <row r="1656" ht="15" customHeight="1" hidden="1"/>
    <row r="1657" ht="15" customHeight="1" hidden="1"/>
    <row r="1658" ht="15" customHeight="1" hidden="1"/>
    <row r="1659" ht="15" customHeight="1" hidden="1"/>
    <row r="1660" ht="15" customHeight="1" hidden="1"/>
    <row r="1661" ht="15" customHeight="1" hidden="1"/>
    <row r="1662" ht="15" customHeight="1" hidden="1"/>
    <row r="1663" ht="15" customHeight="1" hidden="1"/>
    <row r="1664" ht="15" customHeight="1" hidden="1"/>
    <row r="1665" ht="15" customHeight="1" hidden="1"/>
    <row r="1666" ht="15" customHeight="1" hidden="1"/>
    <row r="1667" ht="15" customHeight="1" hidden="1"/>
    <row r="1668" ht="15" customHeight="1" hidden="1"/>
    <row r="1669" ht="15" customHeight="1" hidden="1"/>
    <row r="1670" ht="15" customHeight="1" hidden="1"/>
    <row r="1671" ht="15" customHeight="1" hidden="1"/>
    <row r="1672" ht="15" customHeight="1" hidden="1"/>
    <row r="1673" ht="15" customHeight="1" hidden="1"/>
    <row r="1674" ht="15" customHeight="1" hidden="1"/>
    <row r="1675" ht="15" customHeight="1" hidden="1"/>
    <row r="1676" ht="15" customHeight="1" hidden="1"/>
    <row r="1677" ht="15" customHeight="1" hidden="1"/>
    <row r="1678" ht="15" customHeight="1" hidden="1"/>
    <row r="1679" ht="15" customHeight="1" hidden="1"/>
    <row r="1680" ht="15" customHeight="1" hidden="1"/>
    <row r="1681" ht="15" customHeight="1" hidden="1"/>
    <row r="1682" ht="15" customHeight="1" hidden="1"/>
    <row r="1683" ht="15" customHeight="1" hidden="1"/>
    <row r="1684" ht="15" customHeight="1" hidden="1"/>
    <row r="1685" ht="15" customHeight="1" hidden="1"/>
    <row r="1686" ht="15" customHeight="1" hidden="1"/>
    <row r="1687" ht="15" customHeight="1" hidden="1"/>
    <row r="1688" ht="15" customHeight="1" hidden="1"/>
    <row r="1689" ht="15" customHeight="1" hidden="1"/>
    <row r="1690" ht="15" customHeight="1" hidden="1"/>
    <row r="1691" ht="15" customHeight="1" hidden="1"/>
    <row r="1692" ht="15" customHeight="1" hidden="1"/>
    <row r="1693" ht="15" customHeight="1" hidden="1"/>
    <row r="1694" ht="15" customHeight="1" hidden="1"/>
    <row r="1695" ht="15" customHeight="1" hidden="1"/>
    <row r="1696" ht="15" customHeight="1" hidden="1"/>
    <row r="1697" ht="15" customHeight="1" hidden="1"/>
    <row r="1698" ht="15" customHeight="1" hidden="1"/>
    <row r="1699" ht="15" customHeight="1" hidden="1"/>
    <row r="1700" ht="15" customHeight="1" hidden="1"/>
    <row r="1701" ht="15" customHeight="1" hidden="1"/>
    <row r="1702" ht="15" customHeight="1" hidden="1"/>
    <row r="1703" ht="15" customHeight="1" hidden="1"/>
    <row r="1704" ht="15" customHeight="1" hidden="1"/>
    <row r="1705" ht="15" customHeight="1" hidden="1"/>
    <row r="1706" ht="15" customHeight="1" hidden="1"/>
    <row r="1707" ht="15" customHeight="1" hidden="1"/>
    <row r="1708" ht="15" customHeight="1" hidden="1"/>
    <row r="1709" ht="15" customHeight="1" hidden="1"/>
    <row r="1710" ht="15" customHeight="1" hidden="1"/>
    <row r="1711" ht="15" customHeight="1" hidden="1"/>
    <row r="1712" ht="15" customHeight="1" hidden="1"/>
    <row r="1713" ht="15" customHeight="1" hidden="1"/>
    <row r="1714" ht="15" customHeight="1" hidden="1"/>
    <row r="1715" ht="15" customHeight="1" hidden="1"/>
    <row r="1716" ht="15" customHeight="1" hidden="1"/>
    <row r="1717" ht="15" customHeight="1" hidden="1"/>
    <row r="1718" ht="15" customHeight="1" hidden="1"/>
    <row r="1719" ht="15" customHeight="1" hidden="1"/>
    <row r="1720" ht="15" customHeight="1" hidden="1"/>
    <row r="1721" ht="15" customHeight="1" hidden="1"/>
    <row r="1722" ht="15" customHeight="1" hidden="1"/>
    <row r="1723" ht="15" customHeight="1" hidden="1"/>
    <row r="1724" ht="15" customHeight="1" hidden="1"/>
    <row r="1725" ht="15" customHeight="1" hidden="1"/>
    <row r="1726" ht="15" customHeight="1" hidden="1"/>
    <row r="1727" ht="15" customHeight="1" hidden="1"/>
    <row r="1728" ht="15" customHeight="1" hidden="1"/>
    <row r="1729" ht="15" customHeight="1" hidden="1"/>
    <row r="1730" ht="15" customHeight="1" hidden="1"/>
    <row r="1731" ht="15" customHeight="1" hidden="1"/>
    <row r="1732" ht="15" customHeight="1" hidden="1"/>
    <row r="1733" ht="15" customHeight="1" hidden="1"/>
    <row r="1734" ht="15" customHeight="1" hidden="1"/>
    <row r="1735" ht="15" customHeight="1" hidden="1"/>
    <row r="1736" ht="15" customHeight="1" hidden="1"/>
    <row r="1737" ht="15" customHeight="1" hidden="1"/>
    <row r="1738" ht="15" customHeight="1" hidden="1"/>
    <row r="1739" ht="15" customHeight="1" hidden="1"/>
    <row r="1740" ht="15" customHeight="1" hidden="1"/>
    <row r="1741" ht="15" customHeight="1" hidden="1"/>
    <row r="1742" ht="15" customHeight="1" hidden="1"/>
    <row r="1743" ht="15" customHeight="1" hidden="1"/>
    <row r="1744" ht="15" customHeight="1" hidden="1"/>
    <row r="1745" ht="15" customHeight="1" hidden="1"/>
    <row r="1746" ht="15" customHeight="1" hidden="1"/>
    <row r="1747" ht="15" customHeight="1" hidden="1"/>
    <row r="1748" ht="15" customHeight="1" hidden="1"/>
    <row r="1749" ht="15" customHeight="1" hidden="1"/>
    <row r="1750" ht="15" customHeight="1" hidden="1"/>
    <row r="1751" ht="15" customHeight="1" hidden="1"/>
    <row r="1752" ht="15" customHeight="1" hidden="1"/>
    <row r="1753" ht="15" customHeight="1" hidden="1"/>
    <row r="1754" ht="15" customHeight="1" hidden="1"/>
    <row r="1755" ht="15" customHeight="1" hidden="1"/>
    <row r="1756" ht="15" customHeight="1" hidden="1"/>
    <row r="1757" ht="15" customHeight="1" hidden="1"/>
    <row r="1758" ht="15" customHeight="1" hidden="1"/>
    <row r="1759" ht="15" customHeight="1" hidden="1"/>
    <row r="1760" ht="15" customHeight="1" hidden="1"/>
    <row r="1761" ht="15" customHeight="1" hidden="1"/>
    <row r="1762" ht="15" customHeight="1" hidden="1"/>
    <row r="1763" ht="15" customHeight="1" hidden="1"/>
    <row r="1764" ht="15" customHeight="1" hidden="1"/>
    <row r="1765" ht="15" customHeight="1" hidden="1"/>
    <row r="1766" ht="15" customHeight="1" hidden="1"/>
    <row r="1767" ht="15" customHeight="1" hidden="1"/>
    <row r="1768" ht="15" customHeight="1" hidden="1"/>
    <row r="1769" ht="15" customHeight="1" hidden="1"/>
    <row r="1770" ht="15" customHeight="1" hidden="1"/>
    <row r="1771" ht="15" customHeight="1" hidden="1"/>
    <row r="1772" ht="15" customHeight="1" hidden="1"/>
    <row r="1773" ht="15" customHeight="1" hidden="1"/>
    <row r="1774" ht="15" customHeight="1" hidden="1"/>
    <row r="1775" ht="15" customHeight="1" hidden="1"/>
    <row r="1776" ht="15" customHeight="1" hidden="1"/>
    <row r="1777" ht="15" customHeight="1" hidden="1"/>
    <row r="1778" ht="15" customHeight="1" hidden="1"/>
    <row r="1779" ht="15" customHeight="1" hidden="1"/>
    <row r="1780" ht="15" customHeight="1" hidden="1"/>
    <row r="1781" ht="15" customHeight="1" hidden="1"/>
    <row r="1782" ht="15" customHeight="1" hidden="1"/>
    <row r="1783" ht="15" customHeight="1" hidden="1"/>
    <row r="1784" ht="15" customHeight="1" hidden="1"/>
    <row r="1785" ht="15" customHeight="1" hidden="1"/>
    <row r="1786" ht="15" customHeight="1" hidden="1"/>
    <row r="1787" ht="15" customHeight="1" hidden="1"/>
    <row r="1788" ht="15" customHeight="1" hidden="1"/>
    <row r="1789" ht="15" customHeight="1" hidden="1"/>
    <row r="1790" ht="15" customHeight="1" hidden="1"/>
    <row r="1791" ht="15" customHeight="1" hidden="1"/>
    <row r="1792" ht="15" customHeight="1" hidden="1"/>
    <row r="1793" ht="15" customHeight="1" hidden="1"/>
    <row r="1794" ht="15" customHeight="1" hidden="1"/>
    <row r="1795" ht="15" customHeight="1" hidden="1"/>
    <row r="1796" ht="15" customHeight="1" hidden="1"/>
    <row r="1797" ht="15" customHeight="1" hidden="1"/>
    <row r="1798" ht="15" customHeight="1" hidden="1"/>
    <row r="1799" ht="15" customHeight="1" hidden="1"/>
    <row r="1800" ht="15" customHeight="1" hidden="1"/>
    <row r="1801" ht="15" customHeight="1" hidden="1"/>
    <row r="1802" ht="15" customHeight="1" hidden="1"/>
    <row r="1803" ht="15" customHeight="1" hidden="1"/>
    <row r="1804" ht="15" customHeight="1" hidden="1"/>
    <row r="1805" ht="15" customHeight="1" hidden="1"/>
    <row r="1806" ht="15" customHeight="1" hidden="1"/>
    <row r="1807" ht="15" customHeight="1" hidden="1"/>
    <row r="1808" ht="15" customHeight="1" hidden="1"/>
    <row r="1809" ht="15" customHeight="1" hidden="1"/>
    <row r="1810" ht="15" customHeight="1" hidden="1"/>
    <row r="1811" ht="15" customHeight="1" hidden="1"/>
    <row r="1812" ht="15" customHeight="1" hidden="1"/>
    <row r="1813" ht="15" customHeight="1" hidden="1"/>
    <row r="1814" ht="15" customHeight="1" hidden="1"/>
    <row r="1815" ht="15" customHeight="1" hidden="1"/>
    <row r="1816" ht="15" customHeight="1" hidden="1"/>
    <row r="1817" ht="15" customHeight="1" hidden="1"/>
    <row r="1818" ht="15" customHeight="1" hidden="1"/>
    <row r="1819" ht="15" customHeight="1" hidden="1"/>
    <row r="1820" ht="15" customHeight="1" hidden="1"/>
    <row r="1821" ht="15" customHeight="1" hidden="1"/>
    <row r="1822" ht="15" customHeight="1" hidden="1"/>
    <row r="1823" ht="15" customHeight="1" hidden="1"/>
    <row r="1824" ht="15" customHeight="1" hidden="1"/>
    <row r="1825" ht="15" customHeight="1" hidden="1"/>
    <row r="1826" ht="15" customHeight="1" hidden="1"/>
    <row r="1827" ht="15" customHeight="1" hidden="1"/>
    <row r="1828" ht="15" customHeight="1" hidden="1"/>
    <row r="1829" ht="15" customHeight="1" hidden="1"/>
    <row r="1830" ht="15" customHeight="1" hidden="1"/>
    <row r="1831" ht="15" customHeight="1" hidden="1"/>
    <row r="1832" ht="15" customHeight="1" hidden="1"/>
    <row r="1833" ht="15" customHeight="1" hidden="1"/>
    <row r="1834" ht="15" customHeight="1" hidden="1"/>
    <row r="1835" ht="15" customHeight="1" hidden="1"/>
    <row r="1836" ht="15" customHeight="1" hidden="1"/>
    <row r="1837" ht="15" customHeight="1" hidden="1"/>
    <row r="1838" ht="15" customHeight="1" hidden="1"/>
    <row r="1839" ht="15" customHeight="1" hidden="1"/>
    <row r="1840" ht="15" customHeight="1" hidden="1"/>
    <row r="1841" ht="15" customHeight="1" hidden="1"/>
    <row r="1842" ht="15" customHeight="1" hidden="1"/>
    <row r="1843" ht="15" customHeight="1" hidden="1"/>
    <row r="1844" ht="15" customHeight="1" hidden="1"/>
    <row r="1845" ht="15" customHeight="1" hidden="1"/>
    <row r="1846" ht="15" customHeight="1" hidden="1"/>
    <row r="1847" ht="15" customHeight="1" hidden="1"/>
    <row r="1848" ht="15" customHeight="1" hidden="1"/>
    <row r="1849" ht="15" customHeight="1" hidden="1"/>
    <row r="1850" ht="15" customHeight="1" hidden="1"/>
    <row r="1851" ht="15" customHeight="1" hidden="1"/>
    <row r="1852" ht="15" customHeight="1" hidden="1"/>
    <row r="1853" ht="15" customHeight="1" hidden="1"/>
    <row r="1854" ht="15" customHeight="1" hidden="1"/>
    <row r="1855" ht="15" customHeight="1" hidden="1"/>
    <row r="1856" ht="15" customHeight="1" hidden="1"/>
    <row r="1857" ht="15" customHeight="1" hidden="1"/>
    <row r="1858" ht="15" customHeight="1" hidden="1"/>
    <row r="1859" ht="15" customHeight="1" hidden="1"/>
    <row r="1860" ht="15" customHeight="1" hidden="1"/>
    <row r="1861" ht="15" customHeight="1" hidden="1"/>
    <row r="1862" ht="15" customHeight="1" hidden="1"/>
    <row r="1863" ht="15" customHeight="1" hidden="1"/>
    <row r="1864" ht="15" customHeight="1" hidden="1"/>
    <row r="1865" ht="15" customHeight="1" hidden="1"/>
    <row r="1866" ht="15" customHeight="1" hidden="1"/>
    <row r="1867" ht="15" customHeight="1" hidden="1"/>
    <row r="1868" ht="15" customHeight="1" hidden="1"/>
    <row r="1869" ht="15" customHeight="1" hidden="1"/>
    <row r="1870" ht="15" customHeight="1" hidden="1"/>
    <row r="1871" ht="15" customHeight="1" hidden="1"/>
    <row r="1872" ht="15" customHeight="1" hidden="1"/>
    <row r="1873" ht="15" customHeight="1" hidden="1"/>
    <row r="1874" ht="15" customHeight="1" hidden="1"/>
    <row r="1875" ht="15" customHeight="1" hidden="1"/>
    <row r="1876" ht="15" customHeight="1" hidden="1"/>
    <row r="1877" ht="15" customHeight="1" hidden="1"/>
    <row r="1878" ht="15" customHeight="1" hidden="1"/>
    <row r="1879" ht="15" customHeight="1" hidden="1"/>
    <row r="1880" ht="15" customHeight="1" hidden="1"/>
    <row r="1881" ht="15" customHeight="1" hidden="1"/>
    <row r="1882" ht="15" customHeight="1" hidden="1"/>
    <row r="1883" ht="15" customHeight="1" hidden="1"/>
    <row r="1884" ht="15" customHeight="1" hidden="1"/>
    <row r="1885" ht="15" customHeight="1" hidden="1"/>
    <row r="1886" ht="15" customHeight="1" hidden="1"/>
    <row r="1887" ht="15" customHeight="1" hidden="1"/>
    <row r="1888" ht="15" customHeight="1" hidden="1"/>
    <row r="1889" ht="15" customHeight="1" hidden="1"/>
    <row r="1890" ht="15" customHeight="1" hidden="1"/>
    <row r="1891" ht="15" customHeight="1" hidden="1"/>
    <row r="1892" ht="15" customHeight="1" hidden="1"/>
    <row r="1893" ht="15" customHeight="1" hidden="1"/>
    <row r="1894" ht="15" customHeight="1" hidden="1"/>
    <row r="1895" ht="15" customHeight="1" hidden="1"/>
    <row r="1896" ht="15" customHeight="1" hidden="1"/>
    <row r="1897" ht="15" customHeight="1" hidden="1"/>
    <row r="1898" ht="15" customHeight="1" hidden="1"/>
    <row r="1899" ht="15" customHeight="1" hidden="1"/>
    <row r="1900" ht="15" customHeight="1" hidden="1"/>
    <row r="1901" ht="15" customHeight="1" hidden="1"/>
    <row r="1902" ht="15" customHeight="1" hidden="1"/>
    <row r="1903" ht="15" customHeight="1" hidden="1"/>
    <row r="1904" ht="15" customHeight="1" hidden="1"/>
    <row r="1905" ht="15" customHeight="1" hidden="1"/>
    <row r="1906" ht="15" customHeight="1" hidden="1"/>
    <row r="1907" ht="15" customHeight="1" hidden="1"/>
    <row r="1908" ht="15" customHeight="1" hidden="1"/>
    <row r="1909" ht="15" customHeight="1" hidden="1"/>
    <row r="1910" ht="15" customHeight="1" hidden="1"/>
    <row r="1911" ht="15" customHeight="1" hidden="1"/>
    <row r="1912" ht="15" customHeight="1" hidden="1"/>
    <row r="1913" ht="15" customHeight="1" hidden="1"/>
    <row r="1914" ht="15" customHeight="1" hidden="1"/>
    <row r="1915" ht="15" customHeight="1" hidden="1"/>
    <row r="1916" ht="15" customHeight="1" hidden="1"/>
    <row r="1917" ht="15" customHeight="1" hidden="1"/>
    <row r="1918" ht="15" customHeight="1" hidden="1"/>
    <row r="1919" ht="15" customHeight="1" hidden="1"/>
    <row r="1920" ht="15" customHeight="1" hidden="1"/>
    <row r="1921" ht="15" customHeight="1" hidden="1"/>
    <row r="1922" ht="15" customHeight="1" hidden="1"/>
    <row r="1923" ht="15" customHeight="1" hidden="1"/>
    <row r="1924" ht="15" customHeight="1" hidden="1"/>
    <row r="1925" ht="15" customHeight="1" hidden="1"/>
    <row r="1926" ht="15" customHeight="1" hidden="1"/>
    <row r="1927" ht="15" customHeight="1" hidden="1"/>
    <row r="1928" ht="15" customHeight="1" hidden="1"/>
    <row r="1929" ht="15" customHeight="1" hidden="1"/>
    <row r="1930" ht="15" customHeight="1" hidden="1"/>
    <row r="1931" ht="15" customHeight="1" hidden="1"/>
    <row r="1932" ht="15" customHeight="1" hidden="1"/>
    <row r="1933" ht="15" customHeight="1" hidden="1"/>
    <row r="1934" ht="15" customHeight="1" hidden="1"/>
    <row r="1935" ht="15" customHeight="1" hidden="1"/>
    <row r="1936" ht="15" customHeight="1" hidden="1"/>
    <row r="1937" ht="15" customHeight="1" hidden="1"/>
    <row r="1938" ht="15" customHeight="1" hidden="1"/>
    <row r="1939" ht="15" customHeight="1" hidden="1"/>
    <row r="1940" ht="15" customHeight="1" hidden="1"/>
    <row r="1941" ht="15" customHeight="1" hidden="1"/>
    <row r="1942" ht="15" customHeight="1" hidden="1"/>
    <row r="1943" ht="15" customHeight="1" hidden="1"/>
    <row r="1944" ht="15" customHeight="1" hidden="1"/>
    <row r="1945" ht="15" customHeight="1" hidden="1"/>
    <row r="1946" ht="15" customHeight="1" hidden="1"/>
    <row r="1947" ht="15" customHeight="1" hidden="1"/>
    <row r="1948" ht="15" customHeight="1" hidden="1"/>
    <row r="1949" ht="15" customHeight="1" hidden="1"/>
    <row r="1950" ht="15" customHeight="1" hidden="1"/>
    <row r="1951" ht="15" customHeight="1" hidden="1"/>
    <row r="1952" ht="15" customHeight="1" hidden="1"/>
    <row r="1953" ht="15" customHeight="1" hidden="1"/>
    <row r="1954" ht="15" customHeight="1" hidden="1"/>
    <row r="1955" ht="15" customHeight="1" hidden="1"/>
    <row r="1956" ht="15" customHeight="1" hidden="1"/>
    <row r="1957" ht="15" customHeight="1" hidden="1"/>
    <row r="1958" ht="15" customHeight="1" hidden="1"/>
    <row r="1959" ht="15" customHeight="1" hidden="1"/>
    <row r="1960" ht="15" customHeight="1" hidden="1"/>
    <row r="1961" ht="15" customHeight="1" hidden="1"/>
    <row r="1962" ht="15" customHeight="1" hidden="1"/>
    <row r="1963" ht="15" customHeight="1" hidden="1"/>
    <row r="1964" ht="15" customHeight="1" hidden="1"/>
    <row r="1965" ht="15" customHeight="1" hidden="1"/>
    <row r="1966" ht="15" customHeight="1" hidden="1"/>
    <row r="1967" ht="15" customHeight="1" hidden="1"/>
    <row r="1968" ht="15" customHeight="1" hidden="1"/>
    <row r="1969" ht="15" customHeight="1" hidden="1"/>
    <row r="1970" ht="15" customHeight="1" hidden="1"/>
    <row r="1971" ht="15" customHeight="1" hidden="1"/>
    <row r="1972" ht="15" customHeight="1" hidden="1"/>
    <row r="1973" ht="15" customHeight="1" hidden="1"/>
    <row r="1974" ht="15" customHeight="1" hidden="1"/>
    <row r="1975" ht="15" customHeight="1" hidden="1"/>
    <row r="1976" ht="15" customHeight="1" hidden="1"/>
    <row r="1977" ht="15" customHeight="1" hidden="1"/>
    <row r="1978" ht="15" customHeight="1" hidden="1"/>
    <row r="1979" ht="15" customHeight="1" hidden="1"/>
    <row r="1980" ht="15" customHeight="1" hidden="1"/>
    <row r="1981" ht="15" customHeight="1" hidden="1"/>
    <row r="1982" ht="15" customHeight="1" hidden="1"/>
    <row r="1983" ht="15" customHeight="1" hidden="1"/>
    <row r="1984" ht="15" customHeight="1" hidden="1"/>
    <row r="1985" ht="15" customHeight="1" hidden="1"/>
    <row r="1986" ht="15" customHeight="1" hidden="1"/>
    <row r="1987" ht="15" customHeight="1" hidden="1"/>
    <row r="1988" ht="15" customHeight="1" hidden="1"/>
    <row r="1989" ht="15" customHeight="1" hidden="1"/>
    <row r="1990" ht="15" customHeight="1" hidden="1"/>
    <row r="1991" ht="15" customHeight="1" hidden="1"/>
    <row r="1992" ht="15" customHeight="1" hidden="1"/>
    <row r="1993" ht="15" customHeight="1" hidden="1"/>
    <row r="1994" ht="15" customHeight="1" hidden="1"/>
    <row r="1995" ht="15" customHeight="1" hidden="1"/>
    <row r="1996" ht="15" customHeight="1" hidden="1"/>
    <row r="1997" ht="15" customHeight="1" hidden="1"/>
    <row r="1998" ht="15" customHeight="1" hidden="1"/>
    <row r="1999" ht="15" customHeight="1" hidden="1"/>
    <row r="2000" ht="15" customHeight="1" hidden="1"/>
    <row r="2001" ht="15" customHeight="1" hidden="1"/>
    <row r="2002" ht="15" customHeight="1" hidden="1"/>
    <row r="2003" ht="15" customHeight="1" hidden="1"/>
    <row r="2004" ht="15" customHeight="1" hidden="1"/>
    <row r="2005" ht="15" customHeight="1" hidden="1"/>
    <row r="2006" ht="15" customHeight="1" hidden="1"/>
    <row r="2007" ht="15" customHeight="1" hidden="1"/>
    <row r="2008" ht="15" customHeight="1" hidden="1"/>
    <row r="2009" ht="15" customHeight="1" hidden="1"/>
    <row r="2010" ht="15" customHeight="1" hidden="1"/>
    <row r="2011" ht="15" customHeight="1" hidden="1"/>
    <row r="2012" ht="15" customHeight="1" hidden="1"/>
    <row r="2013" ht="15" customHeight="1" hidden="1"/>
    <row r="2014" ht="15" customHeight="1" hidden="1"/>
    <row r="2015" ht="15" customHeight="1" hidden="1"/>
    <row r="2016" ht="15" customHeight="1" hidden="1"/>
    <row r="2017" ht="15" customHeight="1" hidden="1"/>
    <row r="2018" ht="15" customHeight="1" hidden="1"/>
    <row r="2019" ht="15" customHeight="1" hidden="1"/>
    <row r="2020" ht="15" customHeight="1" hidden="1"/>
    <row r="2021" ht="15" customHeight="1" hidden="1"/>
    <row r="2022" ht="15" customHeight="1" hidden="1"/>
    <row r="2023" ht="15" customHeight="1" hidden="1"/>
    <row r="2024" ht="15" customHeight="1" hidden="1"/>
    <row r="2025" ht="15" customHeight="1" hidden="1"/>
    <row r="2026" ht="15" customHeight="1" hidden="1"/>
    <row r="2027" ht="15" customHeight="1" hidden="1"/>
    <row r="2028" ht="15" customHeight="1" hidden="1"/>
    <row r="2029" ht="15" customHeight="1" hidden="1"/>
    <row r="2030" ht="15" customHeight="1" hidden="1"/>
    <row r="2031" ht="15" customHeight="1" hidden="1"/>
    <row r="2032" ht="15" customHeight="1" hidden="1"/>
    <row r="2033" ht="15" customHeight="1" hidden="1"/>
    <row r="2034" ht="15" customHeight="1" hidden="1"/>
    <row r="2035" ht="15" customHeight="1" hidden="1"/>
    <row r="2036" ht="15" customHeight="1" hidden="1"/>
    <row r="2037" ht="15" customHeight="1" hidden="1"/>
    <row r="2038" ht="15" customHeight="1" hidden="1"/>
    <row r="2039" ht="15" customHeight="1" hidden="1"/>
    <row r="2040" ht="15" customHeight="1" hidden="1"/>
    <row r="2041" ht="15" customHeight="1" hidden="1"/>
    <row r="2042" ht="15" customHeight="1" hidden="1"/>
    <row r="2043" ht="15" customHeight="1" hidden="1"/>
    <row r="2044" ht="15" customHeight="1" hidden="1"/>
    <row r="2045" ht="15" customHeight="1" hidden="1"/>
    <row r="2046" ht="15" customHeight="1" hidden="1"/>
    <row r="2047" ht="15" customHeight="1" hidden="1"/>
    <row r="2048" ht="15" customHeight="1" hidden="1"/>
    <row r="2049" ht="15" customHeight="1" hidden="1"/>
    <row r="2050" ht="15" customHeight="1" hidden="1"/>
    <row r="2051" ht="15" customHeight="1" hidden="1"/>
    <row r="2052" ht="15" customHeight="1" hidden="1"/>
    <row r="2053" ht="15" customHeight="1" hidden="1"/>
    <row r="2054" ht="15" customHeight="1" hidden="1"/>
    <row r="2055" ht="15" customHeight="1" hidden="1"/>
    <row r="2056" ht="15" customHeight="1" hidden="1"/>
    <row r="2057" ht="15" customHeight="1" hidden="1"/>
    <row r="2058" ht="15" customHeight="1" hidden="1"/>
    <row r="2059" ht="15" customHeight="1" hidden="1"/>
    <row r="2060" ht="15" customHeight="1" hidden="1"/>
    <row r="2061" ht="15" customHeight="1" hidden="1"/>
    <row r="2062" ht="15" customHeight="1" hidden="1"/>
    <row r="2063" ht="15" customHeight="1" hidden="1"/>
    <row r="2064" ht="15" customHeight="1" hidden="1"/>
    <row r="2065" ht="15" customHeight="1" hidden="1"/>
    <row r="2066" ht="15" customHeight="1" hidden="1"/>
    <row r="2067" ht="15" customHeight="1" hidden="1"/>
    <row r="2068" ht="15" customHeight="1" hidden="1"/>
    <row r="2069" ht="15" customHeight="1" hidden="1"/>
    <row r="2070" ht="15" customHeight="1" hidden="1"/>
    <row r="2071" ht="15" customHeight="1" hidden="1"/>
    <row r="2072" ht="15" customHeight="1" hidden="1"/>
    <row r="2073" ht="15" customHeight="1" hidden="1"/>
    <row r="2074" ht="15" customHeight="1" hidden="1"/>
    <row r="2075" ht="15" customHeight="1" hidden="1"/>
    <row r="2076" ht="15" customHeight="1" hidden="1"/>
    <row r="2077" ht="15" customHeight="1" hidden="1"/>
    <row r="2078" ht="15" customHeight="1" hidden="1"/>
    <row r="2079" ht="15" customHeight="1" hidden="1"/>
    <row r="2080" ht="15" customHeight="1" hidden="1"/>
    <row r="2081" ht="15" customHeight="1" hidden="1"/>
    <row r="2082" ht="15" customHeight="1" hidden="1"/>
    <row r="2083" ht="15" customHeight="1" hidden="1"/>
    <row r="2084" ht="15" customHeight="1" hidden="1"/>
    <row r="2085" ht="15" customHeight="1" hidden="1"/>
    <row r="2086" ht="15" customHeight="1" hidden="1"/>
    <row r="2087" ht="15" customHeight="1" hidden="1"/>
    <row r="2088" ht="15" customHeight="1" hidden="1"/>
    <row r="2089" ht="15" customHeight="1" hidden="1"/>
    <row r="2090" ht="15" customHeight="1" hidden="1"/>
    <row r="2091" ht="15" customHeight="1" hidden="1"/>
    <row r="2092" ht="15" customHeight="1" hidden="1"/>
    <row r="2093" ht="15" customHeight="1" hidden="1"/>
    <row r="2094" ht="15" customHeight="1" hidden="1"/>
    <row r="2095" ht="15" customHeight="1" hidden="1"/>
    <row r="2096" ht="15" customHeight="1" hidden="1"/>
    <row r="2097" ht="15" customHeight="1" hidden="1"/>
    <row r="2098" ht="15" customHeight="1" hidden="1"/>
    <row r="2099" ht="15" customHeight="1" hidden="1"/>
    <row r="2100" ht="15" customHeight="1" hidden="1"/>
    <row r="2101" ht="15" customHeight="1" hidden="1"/>
    <row r="2102" ht="15" customHeight="1" hidden="1"/>
    <row r="2103" ht="15" customHeight="1" hidden="1"/>
    <row r="2104" ht="15" customHeight="1" hidden="1"/>
    <row r="2105" ht="15" customHeight="1" hidden="1"/>
    <row r="2106" ht="15" customHeight="1" hidden="1"/>
    <row r="2107" ht="15" customHeight="1" hidden="1"/>
    <row r="2108" ht="15" customHeight="1" hidden="1"/>
    <row r="2109" ht="15" customHeight="1" hidden="1"/>
    <row r="2110" ht="15" customHeight="1" hidden="1"/>
    <row r="2111" ht="15" customHeight="1" hidden="1"/>
    <row r="2112" ht="15" customHeight="1" hidden="1"/>
    <row r="2113" ht="15" customHeight="1" hidden="1"/>
    <row r="2114" ht="15" customHeight="1" hidden="1"/>
    <row r="2115" ht="15" customHeight="1" hidden="1"/>
    <row r="2116" ht="15" customHeight="1" hidden="1"/>
    <row r="2117" ht="15" customHeight="1" hidden="1"/>
    <row r="2118" ht="15" customHeight="1" hidden="1"/>
    <row r="2119" ht="15" customHeight="1" hidden="1"/>
    <row r="2120" ht="15" customHeight="1" hidden="1"/>
    <row r="2121" ht="15" customHeight="1" hidden="1"/>
    <row r="2122" ht="15" customHeight="1" hidden="1"/>
    <row r="2123" ht="15" customHeight="1" hidden="1"/>
    <row r="2124" ht="15" customHeight="1" hidden="1"/>
    <row r="2125" ht="15" customHeight="1" hidden="1"/>
    <row r="2126" ht="15" customHeight="1" hidden="1"/>
    <row r="2127" ht="15" customHeight="1" hidden="1"/>
    <row r="2128" ht="15" customHeight="1" hidden="1"/>
    <row r="2129" ht="15" customHeight="1" hidden="1"/>
    <row r="2130" ht="15" customHeight="1" hidden="1"/>
    <row r="2131" ht="15" customHeight="1" hidden="1"/>
    <row r="2132" ht="15" customHeight="1" hidden="1"/>
    <row r="2133" ht="15" customHeight="1" hidden="1"/>
    <row r="2134" ht="15" customHeight="1" hidden="1"/>
    <row r="2135" ht="15" customHeight="1" hidden="1"/>
    <row r="2136" ht="15" customHeight="1" hidden="1"/>
    <row r="2137" ht="15" customHeight="1" hidden="1"/>
    <row r="2138" ht="15" customHeight="1" hidden="1"/>
    <row r="2139" ht="15" customHeight="1" hidden="1"/>
    <row r="2140" ht="15" customHeight="1" hidden="1"/>
    <row r="2141" ht="15" customHeight="1" hidden="1"/>
    <row r="2142" ht="15" customHeight="1" hidden="1"/>
    <row r="2143" ht="15" customHeight="1" hidden="1"/>
    <row r="2144" ht="15" customHeight="1" hidden="1"/>
    <row r="2145" ht="15" customHeight="1" hidden="1"/>
    <row r="2146" ht="15" customHeight="1" hidden="1"/>
    <row r="2147" ht="15" customHeight="1" hidden="1"/>
    <row r="2148" ht="15" customHeight="1" hidden="1"/>
    <row r="2149" ht="15" customHeight="1" hidden="1"/>
    <row r="2150" ht="15" customHeight="1" hidden="1"/>
    <row r="2151" ht="15" customHeight="1" hidden="1"/>
    <row r="2152" ht="15" customHeight="1" hidden="1"/>
    <row r="2153" ht="15" customHeight="1" hidden="1"/>
    <row r="2154" ht="15" customHeight="1" hidden="1"/>
    <row r="2155" ht="15" customHeight="1" hidden="1"/>
    <row r="2156" ht="15" customHeight="1" hidden="1"/>
    <row r="2157" ht="15" customHeight="1" hidden="1"/>
    <row r="2158" ht="15" customHeight="1" hidden="1"/>
    <row r="2159" ht="15" customHeight="1" hidden="1"/>
    <row r="2160" ht="15" customHeight="1" hidden="1"/>
    <row r="2161" ht="15" customHeight="1" hidden="1"/>
    <row r="2162" ht="15" customHeight="1" hidden="1"/>
    <row r="2163" ht="15" customHeight="1" hidden="1"/>
    <row r="2164" ht="15" customHeight="1" hidden="1"/>
    <row r="2165" ht="15" customHeight="1" hidden="1"/>
    <row r="2166" ht="15" customHeight="1" hidden="1"/>
    <row r="2167" ht="15" customHeight="1" hidden="1"/>
    <row r="2168" ht="15" customHeight="1" hidden="1"/>
    <row r="2169" ht="15" customHeight="1" hidden="1"/>
    <row r="2170" ht="15" customHeight="1" hidden="1"/>
    <row r="2171" ht="15" customHeight="1" hidden="1"/>
    <row r="2172" ht="15" customHeight="1" hidden="1"/>
    <row r="2173" ht="15" customHeight="1" hidden="1"/>
    <row r="2174" ht="15" customHeight="1" hidden="1"/>
    <row r="2175" ht="15" customHeight="1" hidden="1"/>
    <row r="2176" ht="15" customHeight="1" hidden="1"/>
    <row r="2177" ht="15" customHeight="1" hidden="1"/>
    <row r="2178" ht="15" customHeight="1" hidden="1"/>
    <row r="2179" ht="15" customHeight="1" hidden="1"/>
    <row r="2180" ht="15" customHeight="1" hidden="1"/>
    <row r="2181" ht="15" customHeight="1" hidden="1"/>
    <row r="2182" ht="15" customHeight="1" hidden="1"/>
    <row r="2183" ht="15" customHeight="1" hidden="1"/>
    <row r="2184" ht="15" customHeight="1" hidden="1"/>
    <row r="2185" ht="15" customHeight="1" hidden="1"/>
    <row r="2186" ht="15" customHeight="1" hidden="1"/>
    <row r="2187" ht="15" customHeight="1" hidden="1"/>
    <row r="2188" ht="15" customHeight="1" hidden="1"/>
    <row r="2189" ht="15" customHeight="1" hidden="1"/>
    <row r="2190" ht="15" customHeight="1" hidden="1"/>
    <row r="2191" ht="15" customHeight="1" hidden="1"/>
    <row r="2192" ht="15" customHeight="1" hidden="1"/>
    <row r="2193" ht="15" customHeight="1" hidden="1"/>
    <row r="2194" ht="15" customHeight="1" hidden="1"/>
    <row r="2195" ht="15" customHeight="1" hidden="1"/>
    <row r="2196" ht="15" customHeight="1" hidden="1"/>
    <row r="2197" ht="15" customHeight="1" hidden="1"/>
    <row r="2198" ht="15" customHeight="1" hidden="1"/>
    <row r="2199" ht="15" customHeight="1" hidden="1"/>
    <row r="2200" ht="15" customHeight="1" hidden="1"/>
    <row r="2201" ht="15" customHeight="1" hidden="1"/>
    <row r="2202" ht="15" customHeight="1" hidden="1"/>
    <row r="2203" ht="15" customHeight="1" hidden="1"/>
    <row r="2204" ht="15" customHeight="1" hidden="1"/>
    <row r="2205" ht="15" customHeight="1" hidden="1"/>
    <row r="2206" ht="15" customHeight="1" hidden="1"/>
    <row r="2207" ht="15" customHeight="1" hidden="1"/>
    <row r="2208" ht="15" customHeight="1" hidden="1"/>
    <row r="2209" ht="15" customHeight="1" hidden="1"/>
    <row r="2210" ht="15" customHeight="1" hidden="1"/>
    <row r="2211" ht="15" customHeight="1" hidden="1"/>
    <row r="2212" ht="15" customHeight="1" hidden="1"/>
    <row r="2213" ht="15" customHeight="1" hidden="1"/>
    <row r="2214" ht="15" customHeight="1" hidden="1"/>
    <row r="2215" ht="15" customHeight="1" hidden="1"/>
    <row r="2216" ht="15" customHeight="1" hidden="1"/>
    <row r="2217" ht="15" customHeight="1" hidden="1"/>
    <row r="2218" ht="15" customHeight="1" hidden="1"/>
    <row r="2219" ht="15" customHeight="1" hidden="1"/>
    <row r="2220" ht="15" customHeight="1" hidden="1"/>
    <row r="2221" ht="15" customHeight="1" hidden="1"/>
    <row r="2222" ht="15" customHeight="1" hidden="1"/>
    <row r="2223" ht="15" customHeight="1" hidden="1"/>
    <row r="2224" ht="15" customHeight="1" hidden="1"/>
    <row r="2225" ht="15" customHeight="1" hidden="1"/>
    <row r="2226" ht="15" customHeight="1" hidden="1"/>
    <row r="2227" ht="15" customHeight="1" hidden="1"/>
    <row r="2228" ht="15" customHeight="1" hidden="1"/>
    <row r="2229" ht="15" customHeight="1" hidden="1"/>
    <row r="2230" ht="15" customHeight="1" hidden="1"/>
    <row r="2231" ht="15" customHeight="1" hidden="1"/>
    <row r="2232" ht="15" customHeight="1" hidden="1"/>
    <row r="2233" ht="15" customHeight="1" hidden="1"/>
    <row r="2234" ht="15" customHeight="1" hidden="1"/>
    <row r="2235" ht="15" customHeight="1" hidden="1"/>
    <row r="2236" ht="15" customHeight="1" hidden="1"/>
    <row r="2237" ht="15" customHeight="1" hidden="1"/>
    <row r="2238" ht="15" customHeight="1" hidden="1"/>
    <row r="2239" ht="15" customHeight="1" hidden="1"/>
    <row r="2240" ht="15" customHeight="1" hidden="1"/>
    <row r="2241" ht="15" customHeight="1" hidden="1"/>
    <row r="2242" ht="15" customHeight="1" hidden="1"/>
    <row r="2243" ht="15" customHeight="1" hidden="1"/>
    <row r="2244" ht="15" customHeight="1" hidden="1"/>
    <row r="2245" ht="15" customHeight="1" hidden="1"/>
    <row r="2246" ht="15" customHeight="1" hidden="1"/>
    <row r="2247" ht="15" customHeight="1" hidden="1"/>
    <row r="2248" ht="15" customHeight="1" hidden="1"/>
    <row r="2249" ht="15" customHeight="1" hidden="1"/>
    <row r="2250" ht="15" customHeight="1" hidden="1"/>
    <row r="2251" ht="15" customHeight="1" hidden="1"/>
    <row r="2252" ht="15" customHeight="1" hidden="1"/>
    <row r="2253" ht="15" customHeight="1" hidden="1"/>
    <row r="2254" ht="15" customHeight="1" hidden="1"/>
    <row r="2255" ht="15" customHeight="1" hidden="1"/>
    <row r="2256" ht="15" customHeight="1" hidden="1"/>
    <row r="2257" ht="15" customHeight="1" hidden="1"/>
    <row r="2258" ht="15" customHeight="1" hidden="1"/>
    <row r="2259" ht="15" customHeight="1" hidden="1"/>
    <row r="2260" ht="15" customHeight="1" hidden="1"/>
    <row r="2261" ht="15" customHeight="1" hidden="1"/>
    <row r="2262" ht="15" customHeight="1" hidden="1"/>
    <row r="2263" ht="15" customHeight="1" hidden="1"/>
    <row r="2264" ht="15" customHeight="1" hidden="1"/>
    <row r="2265" ht="15" customHeight="1" hidden="1"/>
    <row r="2266" ht="15" customHeight="1" hidden="1"/>
    <row r="2267" ht="15" customHeight="1" hidden="1"/>
    <row r="2268" ht="15" customHeight="1" hidden="1"/>
    <row r="2269" ht="15" customHeight="1" hidden="1"/>
    <row r="2270" ht="15" customHeight="1" hidden="1"/>
    <row r="2271" ht="15" customHeight="1" hidden="1"/>
    <row r="2272" ht="15" customHeight="1" hidden="1"/>
    <row r="2273" ht="15" customHeight="1" hidden="1"/>
    <row r="2274" ht="15" customHeight="1" hidden="1"/>
    <row r="2275" ht="15" customHeight="1" hidden="1"/>
    <row r="2276" ht="15" customHeight="1" hidden="1"/>
    <row r="2277" ht="15" customHeight="1" hidden="1"/>
    <row r="2278" ht="15" customHeight="1" hidden="1"/>
    <row r="2279" ht="15" customHeight="1" hidden="1"/>
    <row r="2280" ht="15" customHeight="1" hidden="1"/>
    <row r="2281" ht="15" customHeight="1" hidden="1"/>
    <row r="2282" ht="15" customHeight="1" hidden="1"/>
    <row r="2283" ht="15" customHeight="1" hidden="1"/>
    <row r="2284" ht="15" customHeight="1" hidden="1"/>
    <row r="2285" ht="15" customHeight="1" hidden="1"/>
    <row r="2286" ht="15" customHeight="1" hidden="1"/>
    <row r="2287" ht="15" customHeight="1" hidden="1"/>
    <row r="2288" ht="15" customHeight="1" hidden="1"/>
    <row r="2289" ht="15" customHeight="1" hidden="1"/>
    <row r="2290" ht="15" customHeight="1" hidden="1"/>
    <row r="2291" ht="15" customHeight="1" hidden="1"/>
    <row r="2292" ht="15" customHeight="1" hidden="1"/>
    <row r="2293" ht="15" customHeight="1" hidden="1"/>
    <row r="2294" ht="15" customHeight="1" hidden="1"/>
    <row r="2295" ht="15" customHeight="1" hidden="1"/>
    <row r="2296" ht="15" customHeight="1" hidden="1"/>
    <row r="2297" ht="15" customHeight="1" hidden="1"/>
    <row r="2298" ht="15" customHeight="1" hidden="1"/>
    <row r="2299" ht="15" customHeight="1" hidden="1"/>
    <row r="2300" ht="15" customHeight="1" hidden="1"/>
    <row r="2301" ht="15" customHeight="1" hidden="1"/>
    <row r="2302" ht="15" customHeight="1" hidden="1"/>
    <row r="2303" ht="15" customHeight="1" hidden="1"/>
    <row r="2304" ht="15" customHeight="1" hidden="1"/>
    <row r="2305" ht="15" customHeight="1" hidden="1"/>
    <row r="2306" ht="15" customHeight="1" hidden="1"/>
    <row r="2307" ht="15" customHeight="1" hidden="1"/>
    <row r="2308" ht="15" customHeight="1" hidden="1"/>
    <row r="2309" ht="15" customHeight="1" hidden="1"/>
    <row r="2310" ht="15" customHeight="1" hidden="1"/>
    <row r="2311" ht="15" customHeight="1" hidden="1"/>
    <row r="2312" ht="15" customHeight="1" hidden="1"/>
    <row r="2313" ht="15" customHeight="1" hidden="1"/>
    <row r="2314" ht="15" customHeight="1" hidden="1"/>
    <row r="2315" ht="15" customHeight="1" hidden="1"/>
    <row r="2316" ht="15" customHeight="1" hidden="1"/>
    <row r="2317" ht="15" customHeight="1" hidden="1"/>
    <row r="2318" ht="15" customHeight="1" hidden="1"/>
    <row r="2319" ht="15" customHeight="1" hidden="1"/>
    <row r="2320" ht="15" customHeight="1" hidden="1"/>
    <row r="2321" ht="15" customHeight="1" hidden="1"/>
    <row r="2322" ht="15" customHeight="1" hidden="1"/>
    <row r="2323" ht="15" customHeight="1" hidden="1"/>
    <row r="2324" ht="15" customHeight="1" hidden="1"/>
    <row r="2325" ht="15" customHeight="1" hidden="1"/>
    <row r="2326" ht="15" customHeight="1" hidden="1"/>
    <row r="2327" ht="15" customHeight="1" hidden="1"/>
    <row r="2328" ht="15" customHeight="1" hidden="1"/>
    <row r="2329" ht="15" customHeight="1" hidden="1"/>
    <row r="2330" ht="15" customHeight="1" hidden="1"/>
    <row r="2331" ht="15" customHeight="1" hidden="1"/>
    <row r="2332" ht="15" customHeight="1" hidden="1"/>
    <row r="2333" ht="15" customHeight="1" hidden="1"/>
    <row r="2334" ht="15" customHeight="1" hidden="1"/>
    <row r="2335" ht="15" customHeight="1" hidden="1"/>
    <row r="2336" ht="15" customHeight="1" hidden="1"/>
    <row r="2337" ht="15" customHeight="1" hidden="1"/>
    <row r="2338" ht="15" customHeight="1" hidden="1"/>
    <row r="2339" ht="15" customHeight="1" hidden="1"/>
    <row r="2340" ht="15" customHeight="1" hidden="1"/>
    <row r="2341" ht="15" customHeight="1" hidden="1"/>
    <row r="2342" ht="15" customHeight="1" hidden="1"/>
    <row r="2343" ht="15" customHeight="1" hidden="1"/>
    <row r="2344" ht="15" customHeight="1" hidden="1"/>
    <row r="2345" ht="15" customHeight="1" hidden="1"/>
    <row r="2346" ht="15" customHeight="1" hidden="1"/>
    <row r="2347" ht="15" customHeight="1" hidden="1"/>
    <row r="2348" ht="15" customHeight="1" hidden="1"/>
    <row r="2349" ht="15" customHeight="1" hidden="1"/>
    <row r="2350" ht="15" customHeight="1" hidden="1"/>
    <row r="2351" ht="15" customHeight="1" hidden="1"/>
    <row r="2352" ht="15" customHeight="1" hidden="1"/>
    <row r="2353" ht="15" customHeight="1" hidden="1"/>
    <row r="2354" ht="15" customHeight="1" hidden="1"/>
    <row r="2355" ht="15" customHeight="1" hidden="1"/>
    <row r="2356" ht="15" customHeight="1" hidden="1"/>
    <row r="2357" ht="15" customHeight="1" hidden="1"/>
    <row r="2358" ht="15" customHeight="1" hidden="1"/>
    <row r="2359" ht="15" customHeight="1" hidden="1"/>
    <row r="2360" ht="15" customHeight="1" hidden="1"/>
    <row r="2361" ht="15" customHeight="1" hidden="1"/>
    <row r="2362" ht="15" customHeight="1" hidden="1"/>
    <row r="2363" ht="15" customHeight="1" hidden="1"/>
    <row r="2364" ht="15" customHeight="1" hidden="1"/>
    <row r="2365" ht="15" customHeight="1" hidden="1"/>
    <row r="2366" ht="15" customHeight="1" hidden="1"/>
    <row r="2367" ht="15" customHeight="1" hidden="1"/>
    <row r="2368" ht="15" customHeight="1" hidden="1"/>
    <row r="2369" ht="15" customHeight="1" hidden="1"/>
    <row r="2370" ht="15" customHeight="1" hidden="1"/>
    <row r="2371" ht="15" customHeight="1" hidden="1"/>
    <row r="2372" ht="15" customHeight="1" hidden="1"/>
    <row r="2373" ht="15" customHeight="1" hidden="1"/>
    <row r="2374" ht="15" customHeight="1" hidden="1"/>
    <row r="2375" ht="15" customHeight="1" hidden="1"/>
    <row r="2376" ht="15" customHeight="1" hidden="1"/>
    <row r="2377" ht="15" customHeight="1" hidden="1"/>
    <row r="2378" ht="15" customHeight="1" hidden="1"/>
    <row r="2379" ht="15" customHeight="1" hidden="1"/>
    <row r="2380" ht="15" customHeight="1" hidden="1"/>
    <row r="2381" ht="15" customHeight="1" hidden="1"/>
    <row r="2382" ht="15" customHeight="1" hidden="1"/>
    <row r="2383" ht="15" customHeight="1" hidden="1"/>
    <row r="2384" ht="15" customHeight="1" hidden="1"/>
    <row r="2385" ht="15" customHeight="1" hidden="1"/>
    <row r="2386" ht="15" customHeight="1" hidden="1"/>
    <row r="2387" ht="15" customHeight="1" hidden="1"/>
    <row r="2388" ht="15" customHeight="1" hidden="1"/>
    <row r="2389" ht="15" customHeight="1" hidden="1"/>
    <row r="2390" ht="15" customHeight="1" hidden="1"/>
    <row r="2391" ht="15" customHeight="1" hidden="1"/>
    <row r="2392" ht="15" customHeight="1" hidden="1"/>
    <row r="2393" ht="15" customHeight="1" hidden="1"/>
    <row r="2394" ht="15" customHeight="1" hidden="1"/>
    <row r="2395" ht="15" customHeight="1" hidden="1"/>
    <row r="2396" ht="15" customHeight="1" hidden="1"/>
    <row r="2397" ht="15" customHeight="1" hidden="1"/>
    <row r="2398" ht="15" customHeight="1" hidden="1"/>
    <row r="2399" ht="15" customHeight="1" hidden="1"/>
    <row r="2400" ht="15" customHeight="1" hidden="1"/>
    <row r="2401" ht="15" customHeight="1" hidden="1"/>
    <row r="2402" ht="15" customHeight="1" hidden="1"/>
    <row r="2403" ht="15" customHeight="1" hidden="1"/>
    <row r="2404" ht="15" customHeight="1" hidden="1"/>
    <row r="2405" ht="15" customHeight="1" hidden="1"/>
    <row r="2406" ht="15" customHeight="1" hidden="1"/>
    <row r="2407" ht="15" customHeight="1" hidden="1"/>
    <row r="2408" ht="15" customHeight="1" hidden="1"/>
    <row r="2409" ht="15" customHeight="1" hidden="1"/>
    <row r="2410" ht="15" customHeight="1" hidden="1"/>
    <row r="2411" ht="15" customHeight="1" hidden="1"/>
    <row r="2412" ht="15" customHeight="1" hidden="1"/>
    <row r="2413" ht="15" customHeight="1" hidden="1"/>
    <row r="2414" ht="15" customHeight="1" hidden="1"/>
    <row r="2415" ht="15" customHeight="1" hidden="1"/>
    <row r="2416" ht="15" customHeight="1" hidden="1"/>
    <row r="2417" ht="15" customHeight="1" hidden="1"/>
    <row r="2418" ht="15" customHeight="1" hidden="1"/>
    <row r="2419" ht="15" customHeight="1" hidden="1"/>
    <row r="2420" ht="15" customHeight="1" hidden="1"/>
    <row r="2421" ht="15" customHeight="1" hidden="1"/>
    <row r="2422" ht="15" customHeight="1" hidden="1"/>
    <row r="2423" ht="15" customHeight="1" hidden="1"/>
    <row r="2424" ht="15" customHeight="1" hidden="1"/>
    <row r="2425" ht="15" customHeight="1" hidden="1"/>
    <row r="2426" ht="15" customHeight="1" hidden="1"/>
    <row r="2427" ht="15" customHeight="1" hidden="1"/>
    <row r="2428" ht="15" customHeight="1" hidden="1"/>
    <row r="2429" ht="15" customHeight="1" hidden="1"/>
    <row r="2430" ht="15" customHeight="1" hidden="1"/>
    <row r="2431" ht="15" customHeight="1" hidden="1"/>
    <row r="2432" ht="15" customHeight="1" hidden="1"/>
    <row r="2433" ht="15" customHeight="1" hidden="1"/>
    <row r="2434" ht="15" customHeight="1" hidden="1"/>
    <row r="2435" ht="15" customHeight="1" hidden="1"/>
    <row r="2436" ht="15" customHeight="1" hidden="1"/>
    <row r="2437" ht="15" customHeight="1" hidden="1"/>
    <row r="2438" ht="15" customHeight="1" hidden="1"/>
    <row r="2439" ht="15" customHeight="1" hidden="1"/>
    <row r="2440" ht="15" customHeight="1" hidden="1"/>
    <row r="2441" ht="15" customHeight="1" hidden="1"/>
    <row r="2442" ht="15" customHeight="1" hidden="1"/>
    <row r="2443" ht="15" customHeight="1" hidden="1"/>
    <row r="2444" ht="15" customHeight="1" hidden="1"/>
    <row r="2445" ht="15" customHeight="1" hidden="1"/>
    <row r="2446" ht="15" customHeight="1" hidden="1"/>
    <row r="2447" ht="15" customHeight="1" hidden="1"/>
    <row r="2448" ht="15" customHeight="1" hidden="1"/>
    <row r="2449" ht="15" customHeight="1" hidden="1"/>
    <row r="2450" ht="15" customHeight="1" hidden="1"/>
    <row r="2451" ht="15" customHeight="1" hidden="1"/>
    <row r="2452" ht="15" customHeight="1" hidden="1"/>
    <row r="2453" ht="15" customHeight="1" hidden="1"/>
    <row r="2454" ht="15" customHeight="1" hidden="1"/>
    <row r="2455" ht="15" customHeight="1" hidden="1"/>
    <row r="2456" ht="15" customHeight="1" hidden="1"/>
    <row r="2457" ht="15" customHeight="1" hidden="1"/>
    <row r="2458" ht="15" customHeight="1" hidden="1"/>
    <row r="2459" ht="15" customHeight="1" hidden="1"/>
    <row r="2460" ht="15" customHeight="1" hidden="1"/>
    <row r="2461" ht="15" customHeight="1" hidden="1"/>
    <row r="2462" ht="15" customHeight="1" hidden="1"/>
    <row r="2463" ht="15" customHeight="1" hidden="1"/>
    <row r="2464" ht="15" customHeight="1" hidden="1"/>
    <row r="2465" ht="15" customHeight="1" hidden="1"/>
    <row r="2466" ht="15" customHeight="1" hidden="1"/>
    <row r="2467" ht="15" customHeight="1" hidden="1"/>
    <row r="2468" ht="15" customHeight="1" hidden="1"/>
    <row r="2469" ht="15" customHeight="1" hidden="1"/>
    <row r="2470" ht="15" customHeight="1" hidden="1"/>
    <row r="2471" ht="15" customHeight="1" hidden="1"/>
    <row r="2472" ht="15" customHeight="1" hidden="1"/>
    <row r="2473" ht="15" customHeight="1" hidden="1"/>
    <row r="2474" ht="15" customHeight="1" hidden="1"/>
    <row r="2475" ht="15" customHeight="1" hidden="1"/>
    <row r="2476" ht="15" customHeight="1" hidden="1"/>
    <row r="2477" ht="15" customHeight="1" hidden="1"/>
    <row r="2478" ht="15" customHeight="1" hidden="1"/>
    <row r="2479" ht="15" customHeight="1" hidden="1"/>
    <row r="2480" ht="15" customHeight="1" hidden="1"/>
    <row r="2481" ht="15" customHeight="1" hidden="1"/>
    <row r="2482" ht="15" customHeight="1" hidden="1"/>
    <row r="2483" ht="15" customHeight="1" hidden="1"/>
    <row r="2484" ht="15" customHeight="1" hidden="1"/>
    <row r="2485" ht="15" customHeight="1" hidden="1"/>
    <row r="2486" ht="15" customHeight="1" hidden="1"/>
    <row r="2487" ht="15" customHeight="1" hidden="1"/>
    <row r="2488" ht="15" customHeight="1" hidden="1"/>
    <row r="2489" ht="15" customHeight="1" hidden="1"/>
    <row r="2490" ht="15" customHeight="1" hidden="1"/>
    <row r="2491" ht="15" customHeight="1" hidden="1"/>
    <row r="2492" ht="15" customHeight="1" hidden="1"/>
    <row r="2493" ht="15" customHeight="1" hidden="1"/>
    <row r="2494" ht="15" customHeight="1" hidden="1"/>
    <row r="2495" ht="15" customHeight="1" hidden="1"/>
    <row r="2496" ht="15" customHeight="1" hidden="1"/>
    <row r="2497" ht="15" customHeight="1" hidden="1"/>
    <row r="2498" ht="15" customHeight="1" hidden="1"/>
    <row r="2499" ht="15" customHeight="1" hidden="1"/>
    <row r="2500" ht="15" customHeight="1" hidden="1"/>
    <row r="2501" ht="15" customHeight="1" hidden="1"/>
    <row r="2502" ht="15" customHeight="1" hidden="1"/>
    <row r="2503" ht="15" customHeight="1" hidden="1"/>
    <row r="2504" ht="15" customHeight="1" hidden="1"/>
    <row r="2505" ht="15" customHeight="1" hidden="1"/>
    <row r="2506" ht="15" customHeight="1" hidden="1"/>
  </sheetData>
  <sheetProtection password="F872" sheet="1" objects="1" scenarios="1" formatCells="0" formatColumns="0" formatRows="0" deleteRows="0"/>
  <mergeCells count="365">
    <mergeCell ref="BW211:CC211"/>
    <mergeCell ref="BW212:CC212"/>
    <mergeCell ref="BW213:CC213"/>
    <mergeCell ref="BQ212:BS212"/>
    <mergeCell ref="BQ213:BS213"/>
    <mergeCell ref="BM211:BS211"/>
    <mergeCell ref="BT211:BV211"/>
    <mergeCell ref="BT212:BV212"/>
    <mergeCell ref="BT213:BV213"/>
    <mergeCell ref="BR207:BS207"/>
    <mergeCell ref="BR208:BS208"/>
    <mergeCell ref="BR209:BS209"/>
    <mergeCell ref="BN209:BO209"/>
    <mergeCell ref="BP209:BQ209"/>
    <mergeCell ref="BM212:BN212"/>
    <mergeCell ref="BO212:BP212"/>
    <mergeCell ref="BM213:BN213"/>
    <mergeCell ref="BO213:BP213"/>
    <mergeCell ref="BN208:BO208"/>
    <mergeCell ref="BP208:BQ208"/>
    <mergeCell ref="U5:V5"/>
    <mergeCell ref="W5:X5"/>
    <mergeCell ref="Y5:Z5"/>
    <mergeCell ref="AA5:AB5"/>
    <mergeCell ref="AO2:AP4"/>
    <mergeCell ref="AQ2:AR4"/>
    <mergeCell ref="AV2:AW4"/>
    <mergeCell ref="U2:V4"/>
    <mergeCell ref="W2:X4"/>
    <mergeCell ref="Y2:Z4"/>
    <mergeCell ref="AA2:AB4"/>
    <mergeCell ref="AC2:AD4"/>
    <mergeCell ref="AE2:AF4"/>
    <mergeCell ref="AG2:AH4"/>
    <mergeCell ref="AI2:AJ4"/>
    <mergeCell ref="AK2:AL4"/>
    <mergeCell ref="AC5:AD5"/>
    <mergeCell ref="AE5:AF5"/>
    <mergeCell ref="AG5:AH5"/>
    <mergeCell ref="AI5:AJ5"/>
    <mergeCell ref="AK5:AL5"/>
    <mergeCell ref="AM2:AN4"/>
    <mergeCell ref="A2:A5"/>
    <mergeCell ref="B2:B5"/>
    <mergeCell ref="C2:C5"/>
    <mergeCell ref="D2:D5"/>
    <mergeCell ref="E2:E5"/>
    <mergeCell ref="F2:F5"/>
    <mergeCell ref="G2:G5"/>
    <mergeCell ref="Q2:R4"/>
    <mergeCell ref="S2:T4"/>
    <mergeCell ref="M5:N5"/>
    <mergeCell ref="O5:P5"/>
    <mergeCell ref="Q5:R5"/>
    <mergeCell ref="S5:T5"/>
    <mergeCell ref="H2:H5"/>
    <mergeCell ref="I2:I5"/>
    <mergeCell ref="J2:J5"/>
    <mergeCell ref="K2:K5"/>
    <mergeCell ref="M2:N4"/>
    <mergeCell ref="O2:P4"/>
    <mergeCell ref="BT1:BV1"/>
    <mergeCell ref="BW1:CB1"/>
    <mergeCell ref="AS2:AS4"/>
    <mergeCell ref="AT2:AU4"/>
    <mergeCell ref="BW2:BY2"/>
    <mergeCell ref="BZ2:CB2"/>
    <mergeCell ref="BL2:BM4"/>
    <mergeCell ref="BN2:BO4"/>
    <mergeCell ref="AZ2:BA4"/>
    <mergeCell ref="BB2:BC4"/>
    <mergeCell ref="BD2:BE4"/>
    <mergeCell ref="BF2:BG4"/>
    <mergeCell ref="BH2:BI4"/>
    <mergeCell ref="BJ2:BK4"/>
    <mergeCell ref="AX2:AY4"/>
    <mergeCell ref="BP2:BQ4"/>
    <mergeCell ref="BR2:BS4"/>
    <mergeCell ref="AX5:AY5"/>
    <mergeCell ref="AZ206:BA206"/>
    <mergeCell ref="BB206:BC206"/>
    <mergeCell ref="BD206:BE206"/>
    <mergeCell ref="BF206:BG206"/>
    <mergeCell ref="AO206:AP206"/>
    <mergeCell ref="CC2:CC5"/>
    <mergeCell ref="BT4:BT5"/>
    <mergeCell ref="BU4:BU5"/>
    <mergeCell ref="BV4:BV5"/>
    <mergeCell ref="BW4:BW5"/>
    <mergeCell ref="BX4:BX5"/>
    <mergeCell ref="BY4:BY5"/>
    <mergeCell ref="BZ4:BZ5"/>
    <mergeCell ref="CA4:CA5"/>
    <mergeCell ref="CB4:CB5"/>
    <mergeCell ref="BT2:BV2"/>
    <mergeCell ref="CA206:CA209"/>
    <mergeCell ref="CB206:CB209"/>
    <mergeCell ref="CC206:CC209"/>
    <mergeCell ref="BT206:BT209"/>
    <mergeCell ref="BU206:BU209"/>
    <mergeCell ref="BV206:BV209"/>
    <mergeCell ref="BW206:BW209"/>
    <mergeCell ref="A206:I206"/>
    <mergeCell ref="M206:N206"/>
    <mergeCell ref="O206:P206"/>
    <mergeCell ref="Q206:R206"/>
    <mergeCell ref="S206:T206"/>
    <mergeCell ref="U206:V206"/>
    <mergeCell ref="BR5:BS5"/>
    <mergeCell ref="AZ5:BA5"/>
    <mergeCell ref="BB5:BC5"/>
    <mergeCell ref="BD5:BE5"/>
    <mergeCell ref="BF5:BG5"/>
    <mergeCell ref="BH5:BI5"/>
    <mergeCell ref="BJ5:BK5"/>
    <mergeCell ref="AI206:AJ206"/>
    <mergeCell ref="AK206:AL206"/>
    <mergeCell ref="AM206:AN206"/>
    <mergeCell ref="BL5:BM5"/>
    <mergeCell ref="BN5:BO5"/>
    <mergeCell ref="BP5:BQ5"/>
    <mergeCell ref="AM5:AN5"/>
    <mergeCell ref="AO5:AP5"/>
    <mergeCell ref="AQ5:AR5"/>
    <mergeCell ref="AT5:AU5"/>
    <mergeCell ref="AV5:AW5"/>
    <mergeCell ref="A207:I207"/>
    <mergeCell ref="M207:N207"/>
    <mergeCell ref="O207:P207"/>
    <mergeCell ref="Q207:R207"/>
    <mergeCell ref="S207:T207"/>
    <mergeCell ref="U207:V207"/>
    <mergeCell ref="BX206:BX209"/>
    <mergeCell ref="BY206:BY209"/>
    <mergeCell ref="BZ206:BZ209"/>
    <mergeCell ref="BH206:BI206"/>
    <mergeCell ref="BJ206:BK206"/>
    <mergeCell ref="BL206:BM206"/>
    <mergeCell ref="BN206:BO206"/>
    <mergeCell ref="BP206:BQ206"/>
    <mergeCell ref="BR206:BS206"/>
    <mergeCell ref="AV206:AW206"/>
    <mergeCell ref="AX206:AY206"/>
    <mergeCell ref="AQ206:AR206"/>
    <mergeCell ref="AT206:AU206"/>
    <mergeCell ref="AI207:AJ207"/>
    <mergeCell ref="AK207:AL207"/>
    <mergeCell ref="AM207:AN207"/>
    <mergeCell ref="AO207:AP207"/>
    <mergeCell ref="AQ207:AR207"/>
    <mergeCell ref="W207:X207"/>
    <mergeCell ref="Y207:Z207"/>
    <mergeCell ref="AA207:AB207"/>
    <mergeCell ref="AC207:AD207"/>
    <mergeCell ref="AE207:AF207"/>
    <mergeCell ref="AG207:AH207"/>
    <mergeCell ref="W206:X206"/>
    <mergeCell ref="Y206:Z206"/>
    <mergeCell ref="AA206:AB206"/>
    <mergeCell ref="AC206:AD206"/>
    <mergeCell ref="AE206:AF206"/>
    <mergeCell ref="AG206:AH206"/>
    <mergeCell ref="AM208:AN208"/>
    <mergeCell ref="AO208:AP208"/>
    <mergeCell ref="BH207:BI207"/>
    <mergeCell ref="BJ207:BK207"/>
    <mergeCell ref="BL207:BM207"/>
    <mergeCell ref="BN207:BO207"/>
    <mergeCell ref="BP207:BQ207"/>
    <mergeCell ref="AV207:AW207"/>
    <mergeCell ref="AX207:AY207"/>
    <mergeCell ref="AZ207:BA207"/>
    <mergeCell ref="BB207:BC207"/>
    <mergeCell ref="BD207:BE207"/>
    <mergeCell ref="BF207:BG207"/>
    <mergeCell ref="AT207:AU207"/>
    <mergeCell ref="U208:V208"/>
    <mergeCell ref="W208:X208"/>
    <mergeCell ref="Y208:Z208"/>
    <mergeCell ref="AA208:AB208"/>
    <mergeCell ref="AC208:AD208"/>
    <mergeCell ref="AE208:AF208"/>
    <mergeCell ref="AG208:AH208"/>
    <mergeCell ref="AI208:AJ208"/>
    <mergeCell ref="AK208:AL208"/>
    <mergeCell ref="BD209:BE209"/>
    <mergeCell ref="BF209:BG209"/>
    <mergeCell ref="BH208:BI208"/>
    <mergeCell ref="BJ208:BK208"/>
    <mergeCell ref="BL208:BM208"/>
    <mergeCell ref="BH209:BI209"/>
    <mergeCell ref="A208:I208"/>
    <mergeCell ref="M208:N208"/>
    <mergeCell ref="O208:P208"/>
    <mergeCell ref="AQ208:AR208"/>
    <mergeCell ref="AT208:AU208"/>
    <mergeCell ref="AK209:AL209"/>
    <mergeCell ref="AM209:AN209"/>
    <mergeCell ref="AO209:AP209"/>
    <mergeCell ref="AQ209:AR209"/>
    <mergeCell ref="AT209:AU209"/>
    <mergeCell ref="AV208:AW208"/>
    <mergeCell ref="AX208:AY208"/>
    <mergeCell ref="AZ208:BA208"/>
    <mergeCell ref="BB208:BC208"/>
    <mergeCell ref="BD208:BE208"/>
    <mergeCell ref="BF208:BG208"/>
    <mergeCell ref="Q208:R208"/>
    <mergeCell ref="S208:T208"/>
    <mergeCell ref="A210:I210"/>
    <mergeCell ref="A211:I211"/>
    <mergeCell ref="M211:P211"/>
    <mergeCell ref="Q211:T211"/>
    <mergeCell ref="U211:X211"/>
    <mergeCell ref="Y211:AB211"/>
    <mergeCell ref="AC211:AF211"/>
    <mergeCell ref="AG211:AJ211"/>
    <mergeCell ref="AI209:AJ209"/>
    <mergeCell ref="W209:X209"/>
    <mergeCell ref="Y209:Z209"/>
    <mergeCell ref="AA209:AB209"/>
    <mergeCell ref="AC209:AD209"/>
    <mergeCell ref="AE209:AF209"/>
    <mergeCell ref="AG209:AH209"/>
    <mergeCell ref="A209:I209"/>
    <mergeCell ref="M209:N209"/>
    <mergeCell ref="O209:P209"/>
    <mergeCell ref="Q209:R209"/>
    <mergeCell ref="S209:T209"/>
    <mergeCell ref="AT211:AW211"/>
    <mergeCell ref="AX211:AZ211"/>
    <mergeCell ref="BA211:BF211"/>
    <mergeCell ref="BG211:BL211"/>
    <mergeCell ref="BI212:BJ212"/>
    <mergeCell ref="BK212:BL212"/>
    <mergeCell ref="AQ212:AR212"/>
    <mergeCell ref="AV212:AW212"/>
    <mergeCell ref="BA212:BB212"/>
    <mergeCell ref="BC212:BD212"/>
    <mergeCell ref="BE212:BF212"/>
    <mergeCell ref="BG212:BH212"/>
    <mergeCell ref="AO211:AR211"/>
    <mergeCell ref="AK211:AN211"/>
    <mergeCell ref="U209:V209"/>
    <mergeCell ref="BJ209:BK209"/>
    <mergeCell ref="BL209:BM209"/>
    <mergeCell ref="AV209:AW209"/>
    <mergeCell ref="AX209:AY209"/>
    <mergeCell ref="AZ209:BA209"/>
    <mergeCell ref="BB209:BC209"/>
    <mergeCell ref="O213:P213"/>
    <mergeCell ref="S213:T213"/>
    <mergeCell ref="W213:X213"/>
    <mergeCell ref="AA213:AB213"/>
    <mergeCell ref="AE213:AF213"/>
    <mergeCell ref="AI213:AJ213"/>
    <mergeCell ref="AM213:AN213"/>
    <mergeCell ref="O212:P212"/>
    <mergeCell ref="S212:T212"/>
    <mergeCell ref="W212:X212"/>
    <mergeCell ref="AA212:AB212"/>
    <mergeCell ref="AE212:AF212"/>
    <mergeCell ref="AI212:AJ212"/>
    <mergeCell ref="AM212:AN212"/>
    <mergeCell ref="BI213:BJ213"/>
    <mergeCell ref="BK213:BL213"/>
    <mergeCell ref="AQ213:AR213"/>
    <mergeCell ref="AV213:AW213"/>
    <mergeCell ref="BA214:BB214"/>
    <mergeCell ref="BE214:BF214"/>
    <mergeCell ref="BG214:BH214"/>
    <mergeCell ref="BA213:BB213"/>
    <mergeCell ref="BC213:BD213"/>
    <mergeCell ref="BE213:BF213"/>
    <mergeCell ref="BG213:BH213"/>
    <mergeCell ref="M215:N215"/>
    <mergeCell ref="O215:P215"/>
    <mergeCell ref="Q215:R215"/>
    <mergeCell ref="S215:T215"/>
    <mergeCell ref="U215:V215"/>
    <mergeCell ref="W215:X215"/>
    <mergeCell ref="Y215:Z215"/>
    <mergeCell ref="AA215:AB215"/>
    <mergeCell ref="AC215:AD215"/>
    <mergeCell ref="AZ215:BA215"/>
    <mergeCell ref="BB215:BC215"/>
    <mergeCell ref="BD215:BE215"/>
    <mergeCell ref="BF215:BG215"/>
    <mergeCell ref="BH215:BI215"/>
    <mergeCell ref="BJ215:BK215"/>
    <mergeCell ref="BL215:BM215"/>
    <mergeCell ref="BN215:BO215"/>
    <mergeCell ref="AE215:AF215"/>
    <mergeCell ref="AG215:AH215"/>
    <mergeCell ref="AI215:AJ215"/>
    <mergeCell ref="AK215:AL215"/>
    <mergeCell ref="AM215:AN215"/>
    <mergeCell ref="AO215:AP215"/>
    <mergeCell ref="AQ215:AR215"/>
    <mergeCell ref="AT215:AU215"/>
    <mergeCell ref="AV215:AW215"/>
    <mergeCell ref="BP215:BQ215"/>
    <mergeCell ref="BR215:BS215"/>
    <mergeCell ref="BT215:BU215"/>
    <mergeCell ref="M216:N216"/>
    <mergeCell ref="O216:P216"/>
    <mergeCell ref="Q216:R216"/>
    <mergeCell ref="S216:T216"/>
    <mergeCell ref="U216:V216"/>
    <mergeCell ref="W216:X216"/>
    <mergeCell ref="Y216:Z216"/>
    <mergeCell ref="AA216:AB216"/>
    <mergeCell ref="AC216:AD216"/>
    <mergeCell ref="AE216:AF216"/>
    <mergeCell ref="AG216:AH216"/>
    <mergeCell ref="AI216:AJ216"/>
    <mergeCell ref="AK216:AL216"/>
    <mergeCell ref="AM216:AN216"/>
    <mergeCell ref="AO216:AP216"/>
    <mergeCell ref="AQ216:AR216"/>
    <mergeCell ref="AT216:AU216"/>
    <mergeCell ref="AV216:AW216"/>
    <mergeCell ref="AX216:AY216"/>
    <mergeCell ref="AZ216:BA216"/>
    <mergeCell ref="AX215:AY215"/>
    <mergeCell ref="AX217:AY217"/>
    <mergeCell ref="AZ217:BA217"/>
    <mergeCell ref="BB217:BC217"/>
    <mergeCell ref="BD217:BE217"/>
    <mergeCell ref="BB216:BC216"/>
    <mergeCell ref="BD216:BE216"/>
    <mergeCell ref="BF216:BG216"/>
    <mergeCell ref="BH216:BI216"/>
    <mergeCell ref="BJ216:BK216"/>
    <mergeCell ref="BF217:BG217"/>
    <mergeCell ref="BH217:BI217"/>
    <mergeCell ref="BJ217:BK217"/>
    <mergeCell ref="AE217:AF217"/>
    <mergeCell ref="AG217:AH217"/>
    <mergeCell ref="AI217:AJ217"/>
    <mergeCell ref="AK217:AL217"/>
    <mergeCell ref="AM217:AN217"/>
    <mergeCell ref="AO217:AP217"/>
    <mergeCell ref="AQ217:AR217"/>
    <mergeCell ref="AT217:AU217"/>
    <mergeCell ref="AV217:AW217"/>
    <mergeCell ref="M217:N217"/>
    <mergeCell ref="O217:P217"/>
    <mergeCell ref="Q217:R217"/>
    <mergeCell ref="S217:T217"/>
    <mergeCell ref="U217:V217"/>
    <mergeCell ref="W217:X217"/>
    <mergeCell ref="Y217:Z217"/>
    <mergeCell ref="AA217:AB217"/>
    <mergeCell ref="AC217:AD217"/>
    <mergeCell ref="BL217:BM217"/>
    <mergeCell ref="BN217:BO217"/>
    <mergeCell ref="BP217:BQ217"/>
    <mergeCell ref="BR217:BS217"/>
    <mergeCell ref="BT217:BU217"/>
    <mergeCell ref="BT216:BU216"/>
    <mergeCell ref="BL216:BM216"/>
    <mergeCell ref="BN216:BO216"/>
    <mergeCell ref="BP216:BQ216"/>
    <mergeCell ref="BR216:BS216"/>
  </mergeCells>
  <conditionalFormatting sqref="M5:AR205">
    <cfRule type="expression" priority="16" dxfId="4">
      <formula>L$5="SUN"</formula>
    </cfRule>
    <cfRule type="expression" priority="17" dxfId="4">
      <formula>M$5="SUN"</formula>
    </cfRule>
  </conditionalFormatting>
  <conditionalFormatting sqref="AT189:BS205 AT187:BQ188 BS187:BS188 AT5:BS186">
    <cfRule type="expression" priority="12" dxfId="13">
      <formula>AT$5="SUN"</formula>
    </cfRule>
    <cfRule type="expression" priority="13" dxfId="4">
      <formula>AS$5="SUN"</formula>
    </cfRule>
  </conditionalFormatting>
  <conditionalFormatting sqref="M189:BS205 M187:BQ188 BS187:BS188 M6:BS186">
    <cfRule type="expression" priority="11" dxfId="10">
      <formula>M$6="H"</formula>
    </cfRule>
  </conditionalFormatting>
  <conditionalFormatting sqref="BR188">
    <cfRule type="expression" priority="7" dxfId="13">
      <formula>BR$5="SUN"</formula>
    </cfRule>
    <cfRule type="expression" priority="8" dxfId="4">
      <formula>BQ$5="SUN"</formula>
    </cfRule>
  </conditionalFormatting>
  <conditionalFormatting sqref="BR188">
    <cfRule type="expression" priority="6" dxfId="10">
      <formula>BR$6="H"</formula>
    </cfRule>
  </conditionalFormatting>
  <conditionalFormatting sqref="BR187">
    <cfRule type="expression" priority="2" dxfId="13">
      <formula>BR$5="SUN"</formula>
    </cfRule>
    <cfRule type="expression" priority="3" dxfId="4">
      <formula>BQ$5="SUN"</formula>
    </cfRule>
  </conditionalFormatting>
  <conditionalFormatting sqref="BR187">
    <cfRule type="expression" priority="1" dxfId="10">
      <formula>BR$6="H"</formula>
    </cfRule>
  </conditionalFormatting>
  <conditionalFormatting sqref="M189:BS205 M187:BQ188 BS187:BS188 M6:BS186">
    <cfRule type="containsText" priority="14" dxfId="1" operator="containsText" text="L">
      <formula>NOT(ISERROR(SEARCH("L",M6)))</formula>
    </cfRule>
    <cfRule type="containsText" priority="15" dxfId="0" operator="containsText" text="A">
      <formula>NOT(ISERROR(SEARCH("A",M6)))</formula>
    </cfRule>
  </conditionalFormatting>
  <conditionalFormatting sqref="BR188">
    <cfRule type="containsText" priority="9" dxfId="1" operator="containsText" text="L">
      <formula>NOT(ISERROR(SEARCH("L",BR188)))</formula>
    </cfRule>
    <cfRule type="containsText" priority="10" dxfId="0" operator="containsText" text="A">
      <formula>NOT(ISERROR(SEARCH("A",BR188)))</formula>
    </cfRule>
  </conditionalFormatting>
  <conditionalFormatting sqref="BR187">
    <cfRule type="containsText" priority="4" dxfId="1" operator="containsText" text="L">
      <formula>NOT(ISERROR(SEARCH("L",BR187)))</formula>
    </cfRule>
    <cfRule type="containsText" priority="5" dxfId="0" operator="containsText" text="A">
      <formula>NOT(ISERROR(SEARCH("A",BR187)))</formula>
    </cfRule>
  </conditionalFormatting>
  <dataValidations count="2">
    <dataValidation type="list" allowBlank="1" showInputMessage="1" showErrorMessage="1" sqref="CE2:CF2">
      <formula1>$CD$4:$CD$68</formula1>
    </dataValidation>
    <dataValidation type="list" allowBlank="1" showInputMessage="1" showErrorMessage="1" promptTitle="उपस्थिति" prompt="आप 62 से  ज्यादा के नंबर नहीं लिख सकते" sqref="M6:AR205 AT6:BS205">
      <formula1>"S,A,L,H,1,2,3,4,5,6,7,8,9,10,11,12,13,14,15,16,17,18,19,20,21,22,23,24,25,26,27,28,29,30,31,32,33,34,35,36,37,38,39,40,41,42,43,44,45,46,47,48,49,50,51,52,53,54,55,56,57,58,59,60,61,62"</formula1>
    </dataValidation>
  </dataValidations>
  <printOptions horizontalCentered="1"/>
  <pageMargins left="0.118110236220472" right="0.118110236220472" top="0.196850393700787" bottom="0.118110236220472" header="0" footer="0"/>
  <pageSetup orientation="landscape" pageOrder="overThenDown" paperSize="9" scale="16" r:id="rId3"/>
  <rowBreaks count="4" manualBreakCount="4">
    <brk id="51" max="84" man="1"/>
    <brk id="97" max="84" man="1"/>
    <brk id="140" max="84" man="1"/>
    <brk id="180" max="84" man="1"/>
  </rowBreaks>
  <colBreaks count="1" manualBreakCount="1">
    <brk id="44" max="212" man="1"/>
  </col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pageSetUpPr fitToPage="1"/>
  </sheetPr>
  <dimension ref="A1:CT217"/>
  <sheetViews>
    <sheetView showGridLines="0" workbookViewId="0" topLeftCell="A1">
      <pane xSplit="12" ySplit="5" topLeftCell="AV205" activePane="bottomRight" state="frozen"/>
      <selection pane="topLeft" activeCell="A1" sqref="A1"/>
      <selection pane="bottomLeft" activeCell="A6" sqref="A6"/>
      <selection pane="topRight" activeCell="M1" sqref="M1"/>
      <selection pane="bottomRight" activeCell="BH215" sqref="BH215:BI215"/>
    </sheetView>
  </sheetViews>
  <sheetFormatPr defaultColWidth="0" defaultRowHeight="15" customHeight="1" zeroHeight="1"/>
  <cols>
    <col min="1" max="1" width="7.14285714285714" style="271" customWidth="1"/>
    <col min="2" max="3" width="3.71428571428571" style="324" hidden="1" customWidth="1"/>
    <col min="4" max="4" width="7.85714285714286" style="324" customWidth="1"/>
    <col min="5" max="5" width="10" style="329" hidden="1" customWidth="1"/>
    <col min="6" max="6" width="9.85714285714286" style="326" hidden="1" customWidth="1"/>
    <col min="7" max="7" width="4.71428571428571" style="324" hidden="1" customWidth="1"/>
    <col min="8" max="8" width="5.57142857142857" style="324" hidden="1" customWidth="1"/>
    <col min="9" max="9" width="31.2857142857143" style="324" customWidth="1"/>
    <col min="10" max="10" width="17.2857142857143" style="324" hidden="1" customWidth="1"/>
    <col min="11" max="11" width="3.14285714285714" style="324" hidden="1" customWidth="1"/>
    <col min="12" max="12" width="3.28571428571429" style="324" hidden="1" customWidth="1"/>
    <col min="13" max="14" width="3.14285714285714" style="324" customWidth="1"/>
    <col min="15" max="45" width="3.14285714285714" style="271" customWidth="1"/>
    <col min="46" max="75" width="3.14285714285714" style="194" customWidth="1"/>
    <col min="76" max="76" width="3.71428571428571" style="271" customWidth="1"/>
    <col min="77" max="78" width="5.57142857142857" style="271" customWidth="1"/>
    <col min="79" max="79" width="3.71428571428571" style="271" customWidth="1"/>
    <col min="80" max="80" width="5.28571428571429" style="271" customWidth="1"/>
    <col min="81" max="81" width="5.42857142857143" style="328" customWidth="1"/>
    <col min="82" max="82" width="3.28571428571429" style="271" customWidth="1"/>
    <col min="83" max="83" width="3.57142857142857" style="271" customWidth="1"/>
    <col min="84" max="84" width="3.57142857142857" style="328" customWidth="1"/>
    <col min="85" max="85" width="4.14285714285714" style="328" customWidth="1"/>
    <col min="86" max="88" width="6.14285714285714" style="271" hidden="1" customWidth="1"/>
    <col min="89" max="89" width="15.2857142857143" style="271" hidden="1" customWidth="1"/>
    <col min="90" max="90" width="14.7142857142857" style="271" hidden="1" customWidth="1"/>
    <col min="91" max="91" width="11" style="271" hidden="1" customWidth="1"/>
    <col min="92" max="92" width="11.2857142857143" style="271" hidden="1" customWidth="1"/>
    <col min="93" max="93" width="15" style="271" hidden="1" customWidth="1"/>
    <col min="94" max="94" width="9.57142857142857" style="271" hidden="1" customWidth="1"/>
    <col min="95" max="95" width="12.5714285714286" style="271" hidden="1" customWidth="1"/>
    <col min="96" max="96" width="13.5714285714286" style="271" hidden="1" customWidth="1"/>
    <col min="97" max="97" width="13.8571428571429" style="271" hidden="1" customWidth="1"/>
    <col min="98" max="98" width="11" style="271" hidden="1" customWidth="1"/>
    <col min="99" max="99" width="7.42857142857143" style="194" customWidth="1"/>
    <col min="100" max="16384" width="7.42857142857143" style="194" hidden="1"/>
  </cols>
  <sheetData>
    <row r="1" spans="1:98" ht="22.5" customHeight="1">
      <c r="A1" s="238" t="str">
        <f>IF('STUDENT DATA SHEET '!$K$2="HINDI",'STUDENT DATA SHEET '!$A$3,"CLASS")</f>
        <v>कक्षा</v>
      </c>
      <c s="274"/>
      <c s="274"/>
      <c s="274"/>
      <c s="275" t="s">
        <v>86</v>
      </c>
      <c s="275"/>
      <c s="266" t="s">
        <v>87</v>
      </c>
      <c s="274"/>
      <c s="239">
        <f>'STUDENT DATA SHEET '!$C$3</f>
        <v>2</v>
      </c>
      <c s="274"/>
      <c s="274"/>
      <c s="276"/>
      <c s="240" t="str">
        <f>IF('STUDENT DATA SHEET '!$K$2="HINDI",'STUDENT DATA SHEET '!$A$4,"SECTION")</f>
        <v>वर्ग</v>
      </c>
      <c s="274"/>
      <c s="241" t="str">
        <f>IF('STUDENT DATA SHEET '!$I$2="HINDI",'STUDENT DATA SHEET '!$C$4,'STUDENT DATA SHEET '!$C$4)</f>
        <v>A</v>
      </c>
      <c s="277"/>
      <c s="242" t="str">
        <f>IF('STUDENT DATA SHEET '!$K$2="HINDI",'STUDENT DATA SHEET '!$A$5,"STUDENT ATTENDANCE REGISTER")</f>
        <v>छात्र उपस्थिति रजिस्टर</v>
      </c>
      <c s="277"/>
      <c s="278"/>
      <c s="279"/>
      <c s="280"/>
      <c s="279"/>
      <c s="279"/>
      <c s="279"/>
      <c s="279"/>
      <c s="279"/>
      <c s="279"/>
      <c s="281"/>
      <c s="243" t="str">
        <f>'STUDENT DATA SHEET '!C2</f>
        <v>राजकीय उच्च माध्यमिक विद्यालय डसाणा खुर्द</v>
      </c>
      <c s="282"/>
      <c s="282"/>
      <c s="266"/>
      <c s="266"/>
      <c s="266"/>
      <c s="266"/>
      <c s="266"/>
      <c s="266"/>
      <c s="266"/>
      <c s="266"/>
      <c s="266"/>
      <c s="266"/>
      <c s="266"/>
      <c s="266"/>
      <c s="266"/>
      <c s="266"/>
      <c s="283"/>
      <c s="283"/>
      <c s="282"/>
      <c s="283"/>
      <c s="283"/>
      <c s="283"/>
      <c s="283"/>
      <c s="240" t="str">
        <f>IF('STUDENT DATA SHEET '!$K$2="HINDI",'STUDENT DATA SHEET '!$F$3,'STUDENT DATA SHEET '!$F$4)</f>
        <v xml:space="preserve">कक्षाध्यापक  </v>
      </c>
      <c s="283"/>
      <c s="283"/>
      <c s="284"/>
      <c s="283"/>
      <c s="283"/>
      <c s="283"/>
      <c s="244" t="str">
        <f>IF('STUDENT DATA SHEET '!$K$2="HINDI",'STUDENT DATA SHEET '!$H$3,'STUDENT DATA SHEET '!$H$4)</f>
        <v xml:space="preserve">भागीरथ मल </v>
      </c>
      <c s="285"/>
      <c s="285"/>
      <c s="285"/>
      <c s="285"/>
      <c s="285"/>
      <c s="285"/>
      <c s="285"/>
      <c s="285"/>
      <c s="283"/>
      <c s="631" t="s">
        <v>98</v>
      </c>
      <c s="631"/>
      <c s="631"/>
      <c s="631"/>
      <c s="631"/>
      <c s="631"/>
      <c s="529">
        <f>M2</f>
        <v>45717</v>
      </c>
      <c s="529"/>
      <c s="529"/>
      <c s="530">
        <f>M2</f>
        <v>45717</v>
      </c>
      <c s="530"/>
      <c s="530"/>
      <c s="530"/>
      <c s="530"/>
      <c s="530"/>
      <c s="286"/>
      <c s="273"/>
      <c s="273"/>
      <c s="273"/>
      <c s="273"/>
      <c s="273"/>
      <c s="287" t="s">
        <v>136</v>
      </c>
      <c s="287" t="s">
        <v>140</v>
      </c>
      <c s="287" t="s">
        <v>141</v>
      </c>
      <c s="288"/>
      <c s="273"/>
      <c r="CS1" s="273"/>
      <c s="273"/>
    </row>
    <row r="2" spans="1:98" ht="12.75" customHeight="1">
      <c r="A2" s="633" t="s">
        <v>85</v>
      </c>
      <c s="408" t="s">
        <v>2</v>
      </c>
      <c s="408" t="s">
        <v>3</v>
      </c>
      <c s="408" t="s">
        <v>79</v>
      </c>
      <c s="634" t="s">
        <v>5</v>
      </c>
      <c s="635" t="s">
        <v>80</v>
      </c>
      <c s="408" t="s">
        <v>9</v>
      </c>
      <c s="408" t="s">
        <v>11</v>
      </c>
      <c s="408" t="s">
        <v>6</v>
      </c>
      <c s="408" t="s">
        <v>7</v>
      </c>
      <c s="408" t="s">
        <v>8</v>
      </c>
      <c s="289"/>
      <c s="579">
        <v>45717</v>
      </c>
      <c s="579"/>
      <c s="501">
        <f>M2+1</f>
        <v>45718</v>
      </c>
      <c s="501"/>
      <c s="501">
        <f>O2+1</f>
        <v>45719</v>
      </c>
      <c s="501"/>
      <c s="501">
        <f>Q2+1</f>
        <v>45720</v>
      </c>
      <c s="501"/>
      <c s="501">
        <f>S2+1</f>
        <v>45721</v>
      </c>
      <c s="501"/>
      <c s="501">
        <f>U2+1</f>
        <v>45722</v>
      </c>
      <c s="501"/>
      <c s="501">
        <f>W2+1</f>
        <v>45723</v>
      </c>
      <c s="501"/>
      <c s="514">
        <f>Y2+1</f>
        <v>45724</v>
      </c>
      <c s="515"/>
      <c s="501">
        <f>AA2+1</f>
        <v>45725</v>
      </c>
      <c s="501"/>
      <c s="501">
        <f>AC2+1</f>
        <v>45726</v>
      </c>
      <c s="501"/>
      <c s="501">
        <f>AE2+1</f>
        <v>45727</v>
      </c>
      <c s="501"/>
      <c s="501">
        <f>AG2+1</f>
        <v>45728</v>
      </c>
      <c s="501"/>
      <c s="501">
        <f>AI2+1</f>
        <v>45729</v>
      </c>
      <c s="501"/>
      <c s="501">
        <f>AK2+1</f>
        <v>45730</v>
      </c>
      <c s="501"/>
      <c s="501">
        <f>AM2+1</f>
        <v>45731</v>
      </c>
      <c s="501"/>
      <c s="501">
        <f>AO2+1</f>
        <v>45732</v>
      </c>
      <c s="501"/>
      <c s="446" t="str">
        <f>IF('STUDENT DATA SHEET '!$K$2="HINDI","क्र.संख्या","S.NO.")</f>
        <v>क्र.संख्या</v>
      </c>
      <c s="501">
        <f>AQ2+1</f>
        <v>45733</v>
      </c>
      <c s="501"/>
      <c s="501">
        <f>AT2+1</f>
        <v>45734</v>
      </c>
      <c s="501"/>
      <c s="501">
        <f>AV2+1</f>
        <v>45735</v>
      </c>
      <c s="501"/>
      <c s="531">
        <f>AX2+1</f>
        <v>45736</v>
      </c>
      <c s="531"/>
      <c s="501">
        <f>AZ2+1</f>
        <v>45737</v>
      </c>
      <c s="501"/>
      <c s="501">
        <f>BB2+1</f>
        <v>45738</v>
      </c>
      <c s="501"/>
      <c s="501">
        <f t="shared" si="0" ref="BF2">BD2+1</f>
        <v>45739</v>
      </c>
      <c s="501"/>
      <c s="501">
        <f t="shared" si="1" ref="BH2">BF2+1</f>
        <v>45740</v>
      </c>
      <c s="501"/>
      <c s="501">
        <f t="shared" si="2" ref="BJ2">BH2+1</f>
        <v>45741</v>
      </c>
      <c s="501"/>
      <c s="501">
        <f t="shared" si="3" ref="BL2">BJ2+1</f>
        <v>45742</v>
      </c>
      <c s="501"/>
      <c s="501">
        <f t="shared" si="4" ref="BN2">BL2+1</f>
        <v>45743</v>
      </c>
      <c s="501"/>
      <c s="501">
        <f t="shared" si="5" ref="BP2">BN2+1</f>
        <v>45744</v>
      </c>
      <c s="501"/>
      <c s="501">
        <f t="shared" si="6" ref="BR2">BP2+1</f>
        <v>45745</v>
      </c>
      <c s="501"/>
      <c s="501">
        <f t="shared" si="7" ref="BT2">BR2+1</f>
        <v>45746</v>
      </c>
      <c s="501"/>
      <c s="501">
        <f t="shared" si="8" ref="BV2">BT2+1</f>
        <v>45747</v>
      </c>
      <c s="501"/>
      <c s="630" t="s">
        <v>81</v>
      </c>
      <c s="630"/>
      <c s="630"/>
      <c s="630" t="s">
        <v>82</v>
      </c>
      <c s="630"/>
      <c s="632"/>
      <c s="630" t="s">
        <v>83</v>
      </c>
      <c s="630"/>
      <c s="609"/>
      <c s="621" t="s">
        <v>132</v>
      </c>
      <c s="290" t="s">
        <v>143</v>
      </c>
      <c s="291"/>
      <c s="291"/>
      <c s="291"/>
      <c s="291"/>
      <c s="246">
        <f>COUNT(M2:BW4)</f>
        <v>31</v>
      </c>
      <c s="246">
        <f>SUM(CM2-CM5-CN5)</f>
        <v>26</v>
      </c>
      <c s="246">
        <f>CN2*2</f>
        <v>52</v>
      </c>
      <c r="CQ2" s="292" t="s">
        <v>137</v>
      </c>
      <c s="291" t="s">
        <v>136</v>
      </c>
      <c s="293" t="s">
        <v>138</v>
      </c>
      <c s="293" t="s">
        <v>139</v>
      </c>
    </row>
    <row r="3" spans="1:98" ht="0.75" customHeight="1">
      <c r="A3" s="633"/>
      <c s="408"/>
      <c s="408"/>
      <c s="408"/>
      <c s="634"/>
      <c s="635"/>
      <c s="408"/>
      <c s="408"/>
      <c s="408"/>
      <c s="408"/>
      <c s="408"/>
      <c s="294"/>
      <c s="579"/>
      <c s="579"/>
      <c s="501"/>
      <c s="501"/>
      <c s="501"/>
      <c s="501"/>
      <c s="501"/>
      <c s="501"/>
      <c s="501"/>
      <c s="501"/>
      <c s="501"/>
      <c s="501"/>
      <c s="501"/>
      <c s="501"/>
      <c s="516"/>
      <c s="517"/>
      <c s="501"/>
      <c s="501"/>
      <c s="501"/>
      <c s="501"/>
      <c s="501"/>
      <c s="501"/>
      <c s="501"/>
      <c s="501"/>
      <c s="501"/>
      <c s="501"/>
      <c s="501"/>
      <c s="501"/>
      <c s="501"/>
      <c s="501"/>
      <c s="501"/>
      <c s="501"/>
      <c s="447"/>
      <c s="501"/>
      <c s="501"/>
      <c s="501"/>
      <c s="501"/>
      <c s="501"/>
      <c s="501"/>
      <c s="531"/>
      <c s="531"/>
      <c s="501"/>
      <c s="501"/>
      <c s="501"/>
      <c s="501"/>
      <c s="501"/>
      <c s="501"/>
      <c s="501"/>
      <c s="501"/>
      <c s="501"/>
      <c s="501"/>
      <c s="501"/>
      <c s="501"/>
      <c s="501"/>
      <c s="501"/>
      <c s="501"/>
      <c s="501"/>
      <c s="501"/>
      <c s="501"/>
      <c s="501"/>
      <c s="501"/>
      <c s="501"/>
      <c s="501"/>
      <c s="294"/>
      <c s="294"/>
      <c s="294"/>
      <c s="294"/>
      <c s="294"/>
      <c s="295"/>
      <c s="294"/>
      <c s="294"/>
      <c s="295"/>
      <c s="622"/>
      <c s="272"/>
      <c s="273"/>
      <c s="273"/>
      <c s="273"/>
      <c s="273"/>
      <c s="273"/>
      <c s="273"/>
      <c s="273"/>
      <c s="273"/>
      <c s="273"/>
      <c s="273"/>
      <c s="273"/>
      <c s="273"/>
    </row>
    <row r="4" spans="1:98" ht="18" customHeight="1">
      <c r="A4" s="633"/>
      <c s="408"/>
      <c s="408"/>
      <c s="408"/>
      <c s="634"/>
      <c s="635"/>
      <c s="408"/>
      <c s="408"/>
      <c s="408"/>
      <c s="408"/>
      <c s="408"/>
      <c s="296"/>
      <c s="579"/>
      <c s="579"/>
      <c s="501"/>
      <c s="501"/>
      <c s="501"/>
      <c s="501"/>
      <c s="501"/>
      <c s="501"/>
      <c s="501"/>
      <c s="501"/>
      <c s="501"/>
      <c s="501"/>
      <c s="501"/>
      <c s="501"/>
      <c s="518"/>
      <c s="519"/>
      <c s="501"/>
      <c s="501"/>
      <c s="501"/>
      <c s="501"/>
      <c s="501"/>
      <c s="501"/>
      <c s="501"/>
      <c s="501"/>
      <c s="501"/>
      <c s="501"/>
      <c s="501"/>
      <c s="501"/>
      <c s="501"/>
      <c s="501"/>
      <c s="501"/>
      <c s="501"/>
      <c s="447"/>
      <c s="501"/>
      <c s="501"/>
      <c s="501"/>
      <c s="501"/>
      <c s="501"/>
      <c s="501"/>
      <c s="531"/>
      <c s="531"/>
      <c s="501"/>
      <c s="501"/>
      <c s="501"/>
      <c s="501"/>
      <c s="501"/>
      <c s="501"/>
      <c s="501"/>
      <c s="501"/>
      <c s="501"/>
      <c s="501"/>
      <c s="501"/>
      <c s="501"/>
      <c s="501"/>
      <c s="501"/>
      <c s="501"/>
      <c s="501"/>
      <c s="501"/>
      <c s="501"/>
      <c s="501"/>
      <c s="501"/>
      <c s="501"/>
      <c s="501"/>
      <c s="624" t="s">
        <v>99</v>
      </c>
      <c s="624" t="s">
        <v>100</v>
      </c>
      <c s="626" t="s">
        <v>84</v>
      </c>
      <c s="624" t="s">
        <v>99</v>
      </c>
      <c s="624" t="s">
        <v>100</v>
      </c>
      <c s="626" t="s">
        <v>84</v>
      </c>
      <c s="624" t="s">
        <v>99</v>
      </c>
      <c s="624" t="s">
        <v>101</v>
      </c>
      <c s="628" t="s">
        <v>84</v>
      </c>
      <c s="622"/>
      <c s="297" t="s">
        <v>133</v>
      </c>
      <c s="298"/>
      <c s="298"/>
      <c s="298"/>
      <c s="298"/>
      <c s="299" t="s">
        <v>134</v>
      </c>
      <c s="299" t="s">
        <v>135</v>
      </c>
      <c s="298"/>
      <c r="CQ4" s="247">
        <f>M2</f>
        <v>45717</v>
      </c>
      <c s="300">
        <f>EOMONTH(CQ4,5)</f>
        <v>45900</v>
      </c>
      <c s="300">
        <f>CR4-SUM(CR6:CS6)</f>
        <v>45900</v>
      </c>
      <c s="300">
        <f>CS4</f>
        <v>45900</v>
      </c>
    </row>
    <row r="5" spans="1:98" ht="18" customHeight="1">
      <c r="A5" s="633"/>
      <c s="408"/>
      <c s="408"/>
      <c s="408"/>
      <c s="634"/>
      <c s="635"/>
      <c s="408"/>
      <c s="408"/>
      <c s="408"/>
      <c s="408"/>
      <c s="408"/>
      <c s="301"/>
      <c s="485" t="str">
        <f>TEXT(M2,"ddd")</f>
        <v>Sat</v>
      </c>
      <c s="485"/>
      <c s="485" t="str">
        <f>TEXT(O2,"ddd")</f>
        <v>Sun</v>
      </c>
      <c s="485"/>
      <c s="485" t="str">
        <f>TEXT(Q2,"ddd")</f>
        <v>Mon</v>
      </c>
      <c s="485"/>
      <c s="485" t="str">
        <f>TEXT(S2,"ddd")</f>
        <v>Tue</v>
      </c>
      <c s="485"/>
      <c s="499" t="str">
        <f>TEXT(U2,"ddd")</f>
        <v>Wed</v>
      </c>
      <c s="500"/>
      <c s="499" t="str">
        <f>TEXT(W2,"ddd")</f>
        <v>Thu</v>
      </c>
      <c s="500"/>
      <c s="499" t="str">
        <f>TEXT(Y2,"ddd")</f>
        <v>Fri</v>
      </c>
      <c s="500"/>
      <c s="499" t="str">
        <f t="shared" si="9" ref="AA5">TEXT(AA2,"ddd")</f>
        <v>Sat</v>
      </c>
      <c s="500"/>
      <c s="499" t="str">
        <f>TEXT(AC2,"ddd")</f>
        <v>Sun</v>
      </c>
      <c s="500"/>
      <c s="499" t="str">
        <f>TEXT(AE2,"ddd")</f>
        <v>Mon</v>
      </c>
      <c s="500"/>
      <c s="485" t="str">
        <f>TEXT(AG2,"ddd")</f>
        <v>Tue</v>
      </c>
      <c s="485"/>
      <c s="485" t="str">
        <f>TEXT(AI2,"ddd")</f>
        <v>Wed</v>
      </c>
      <c s="485"/>
      <c s="485" t="str">
        <f>TEXT(AK2,"ddd")</f>
        <v>Thu</v>
      </c>
      <c s="485"/>
      <c s="485" t="str">
        <f>TEXT(AM2,"ddd")</f>
        <v>Fri</v>
      </c>
      <c s="485"/>
      <c s="485" t="str">
        <f>TEXT(AO2,"ddd")</f>
        <v>Sat</v>
      </c>
      <c s="485"/>
      <c s="485" t="str">
        <f>TEXT(AQ2,"ddd")</f>
        <v>Sun</v>
      </c>
      <c s="485"/>
      <c s="90"/>
      <c s="485" t="str">
        <f>TEXT(AT2,"ddd")</f>
        <v>Mon</v>
      </c>
      <c s="485"/>
      <c s="485" t="str">
        <f>TEXT(AV2,"ddd")</f>
        <v>Tue</v>
      </c>
      <c s="485"/>
      <c s="485" t="str">
        <f>TEXT(AX2,"ddd")</f>
        <v>Wed</v>
      </c>
      <c s="485"/>
      <c s="485" t="str">
        <f>TEXT(AZ2,"ddd")</f>
        <v>Thu</v>
      </c>
      <c s="485"/>
      <c s="485" t="str">
        <f>TEXT(BB2,"ddd")</f>
        <v>Fri</v>
      </c>
      <c s="485"/>
      <c s="485" t="str">
        <f>TEXT(BD2,"ddd")</f>
        <v>Sat</v>
      </c>
      <c s="485"/>
      <c s="485" t="str">
        <f>TEXT(BF2,"ddd")</f>
        <v>Sun</v>
      </c>
      <c s="485"/>
      <c s="485" t="str">
        <f t="shared" si="10" ref="BH5">TEXT(BH2,"ddd")</f>
        <v>Mon</v>
      </c>
      <c s="485"/>
      <c s="485" t="str">
        <f t="shared" si="11" ref="BJ5">TEXT(BJ2,"ddd")</f>
        <v>Tue</v>
      </c>
      <c s="485"/>
      <c s="485" t="str">
        <f t="shared" si="12" ref="BL5">TEXT(BL2,"ddd")</f>
        <v>Wed</v>
      </c>
      <c s="485"/>
      <c s="485" t="str">
        <f t="shared" si="13" ref="BN5">TEXT(BN2,"ddd")</f>
        <v>Thu</v>
      </c>
      <c s="485"/>
      <c s="485" t="str">
        <f t="shared" si="14" ref="BP5">TEXT(BP2,"ddd")</f>
        <v>Fri</v>
      </c>
      <c s="485"/>
      <c s="485" t="str">
        <f t="shared" si="15" ref="BR5">TEXT(BR2,"ddd")</f>
        <v>Sat</v>
      </c>
      <c s="485"/>
      <c s="485" t="str">
        <f t="shared" si="16" ref="BT5">TEXT(BT2,"ddd")</f>
        <v>Sun</v>
      </c>
      <c s="485"/>
      <c s="485" t="str">
        <f t="shared" si="17" ref="BV5">TEXT(BV2,"ddd")</f>
        <v>Mon</v>
      </c>
      <c s="485"/>
      <c s="625"/>
      <c s="625"/>
      <c s="627"/>
      <c s="625"/>
      <c s="625"/>
      <c s="627"/>
      <c s="625"/>
      <c s="625"/>
      <c s="629"/>
      <c s="623"/>
      <c s="245" t="s">
        <v>1</v>
      </c>
      <c s="298"/>
      <c s="298"/>
      <c r="CL5" s="287" t="s">
        <v>142</v>
      </c>
      <c s="248">
        <f>COUNTIF($M$5:$BW$5,"sun")</f>
        <v>5</v>
      </c>
      <c s="248">
        <f>COUNTIF(M6:BW6,"H")/2</f>
        <v>0</v>
      </c>
      <c s="302"/>
      <c r="CT5" s="303"/>
    </row>
    <row r="6" spans="1:98" ht="20.25" customHeight="1">
      <c r="A6" s="249">
        <f>IF(B6="","",_xlfn.AGGREGATE(3,5,$B$6:B6))</f>
        <v>1</v>
      </c>
      <c s="229">
        <f>IFERROR(IF('STUDENT DATA SHEET '!B7="","",'STUDENT DATA SHEET '!B7),"")</f>
        <v>2</v>
      </c>
      <c s="229" t="str">
        <f>IFERROR(IF('STUDENT DATA SHEET '!C7="","",'STUDENT DATA SHEET '!C7),"")</f>
        <v>A</v>
      </c>
      <c s="229">
        <f>IFERROR(IF('STUDENT DATA SHEET '!D7="","",'STUDENT DATA SHEET '!D7),"")</f>
        <v>640</v>
      </c>
      <c s="250" t="str">
        <f>IFERROR(IF('STUDENT DATA SHEET '!E7="","",'STUDENT DATA SHEET '!E7),"")</f>
        <v/>
      </c>
      <c s="251">
        <f>IFERROR(IF('STUDENT DATA SHEET '!F7="","",'STUDENT DATA SHEET '!F7),"")</f>
        <v>42679</v>
      </c>
      <c s="229" t="str">
        <f>IFERROR(IF('STUDENT DATA SHEET '!G7="","",'STUDENT DATA SHEET '!G7),"")</f>
        <v>M</v>
      </c>
      <c s="229" t="str">
        <f>IFERROR(IF('STUDENT DATA SHEET '!H7="","",'STUDENT DATA SHEET '!H7),"")</f>
        <v>SC</v>
      </c>
      <c s="229" t="str">
        <f>IFERROR(UPPER(IF('STUDENT DATA SHEET '!I7="","",'STUDENT DATA SHEET '!I7)),"")</f>
        <v>AKASH</v>
      </c>
      <c s="229" t="str">
        <f>IFERROR(IF('STUDENT DATA SHEET '!J7="","",'STUDENT DATA SHEET '!J7),"")</f>
        <v>Renwtaram Nayak</v>
      </c>
      <c s="229" t="str">
        <f>IFERROR(IF('STUDENT DATA SHEET '!K7="","",'STUDENT DATA SHEET '!K7),"")</f>
        <v>Anju</v>
      </c>
      <c s="229"/>
      <c s="102"/>
      <c s="102"/>
      <c s="102"/>
      <c s="102"/>
      <c s="102"/>
      <c s="102"/>
      <c s="102"/>
      <c s="102"/>
      <c s="102"/>
      <c s="102"/>
      <c s="102"/>
      <c s="102"/>
      <c s="102"/>
      <c s="102"/>
      <c s="102"/>
      <c s="102"/>
      <c s="102"/>
      <c s="102"/>
      <c s="102"/>
      <c s="102"/>
      <c s="102"/>
      <c s="102"/>
      <c s="102"/>
      <c s="102"/>
      <c s="102"/>
      <c s="102"/>
      <c s="102"/>
      <c s="102"/>
      <c s="102"/>
      <c s="102"/>
      <c s="102"/>
      <c s="102"/>
      <c s="89">
        <f>IF(B6="","",_xlfn.AGGREGATE(3,5,$B$6:B6))</f>
        <v>1</v>
      </c>
      <c s="102"/>
      <c s="102"/>
      <c s="102"/>
      <c s="102"/>
      <c s="102"/>
      <c s="102"/>
      <c s="102"/>
      <c s="102"/>
      <c s="102"/>
      <c s="102"/>
      <c s="102"/>
      <c s="102"/>
      <c s="102"/>
      <c s="102"/>
      <c s="102"/>
      <c s="102"/>
      <c s="102"/>
      <c s="102"/>
      <c s="102"/>
      <c s="102"/>
      <c s="102"/>
      <c s="102"/>
      <c s="102"/>
      <c s="102"/>
      <c s="102"/>
      <c s="102"/>
      <c s="102"/>
      <c s="102"/>
      <c s="102"/>
      <c s="102"/>
      <c s="252">
        <f>IFERROR(IF($I6="","",COUNT($M6:$AR6,$AT6:$BW6)),"")</f>
        <v>0</v>
      </c>
      <c s="252">
        <f>IF($I6="","",'FEB 25'!$BV6)</f>
        <v>14</v>
      </c>
      <c s="253">
        <f>IF($I6="","",SUM($BX6:$BY6))</f>
        <v>14</v>
      </c>
      <c s="252">
        <f>IF($I6="","",COUNTIF($M6:$BW6,"A"))</f>
        <v>0</v>
      </c>
      <c s="252">
        <f>IF($I6="","",'FEB 25'!$BY6)</f>
        <v>8</v>
      </c>
      <c s="253">
        <f>IF($I6="","",SUM($CA6:$CB6))</f>
        <v>8</v>
      </c>
      <c s="252">
        <f>IF($I6="","",COUNTIF($M6:$BW6,"L"))</f>
        <v>0</v>
      </c>
      <c s="252">
        <f>IF($I6="","",'FEB 25'!$CB6)</f>
        <v>0</v>
      </c>
      <c s="253">
        <f>IF($I6="","",SUM($CD6:$CE6))</f>
        <v>0</v>
      </c>
      <c s="253"/>
      <c s="249" t="s">
        <v>0</v>
      </c>
      <c s="298"/>
      <c s="298"/>
      <c s="298"/>
      <c s="254">
        <f>IFERROR(IF($BX6="","",COUNT($M6:$AR6,$AT6:$BW6)/2),"")</f>
        <v>0</v>
      </c>
      <c s="298"/>
      <c s="298"/>
      <c s="298"/>
      <c r="CT6" s="298"/>
    </row>
    <row r="7" spans="1:98" ht="20.25" customHeight="1">
      <c r="A7" s="249">
        <f>IF(B7="","",_xlfn.AGGREGATE(3,5,$B$6:B7))</f>
        <v>2</v>
      </c>
      <c s="229">
        <f>IFERROR(IF('STUDENT DATA SHEET '!B8="","",'STUDENT DATA SHEET '!B8),"")</f>
        <v>2</v>
      </c>
      <c s="229" t="str">
        <f>IFERROR(IF('STUDENT DATA SHEET '!C8="","",'STUDENT DATA SHEET '!C8),"")</f>
        <v>A</v>
      </c>
      <c s="229">
        <f>IFERROR(IF('STUDENT DATA SHEET '!D8="","",'STUDENT DATA SHEET '!D8),"")</f>
        <v>668</v>
      </c>
      <c s="250">
        <f>IFERROR(IF('STUDENT DATA SHEET '!E8="","",'STUDENT DATA SHEET '!E8),"")</f>
        <v>45129</v>
      </c>
      <c s="251">
        <f>IFERROR(IF('STUDENT DATA SHEET '!F8="","",'STUDENT DATA SHEET '!F8),"")</f>
        <v>42639</v>
      </c>
      <c s="229" t="str">
        <f>IFERROR(IF('STUDENT DATA SHEET '!G8="","",'STUDENT DATA SHEET '!G8),"")</f>
        <v>M</v>
      </c>
      <c s="229" t="str">
        <f>IFERROR(IF('STUDENT DATA SHEET '!H8="","",'STUDENT DATA SHEET '!H8),"")</f>
        <v>OBC</v>
      </c>
      <c s="229" t="str">
        <f>IFERROR(UPPER(IF('STUDENT DATA SHEET '!I8="","",'STUDENT DATA SHEET '!I8)),"")</f>
        <v>BAJRANG DERU</v>
      </c>
      <c s="229" t="str">
        <f>IFERROR(IF('STUDENT DATA SHEET '!J8="","",'STUDENT DATA SHEET '!J8),"")</f>
        <v>Sinjara Ram</v>
      </c>
      <c s="229" t="str">
        <f>IFERROR(IF('STUDENT DATA SHEET '!K8="","",'STUDENT DATA SHEET '!K8),"")</f>
        <v>Parmeshvari</v>
      </c>
      <c s="229"/>
      <c s="102"/>
      <c s="102"/>
      <c s="102"/>
      <c s="102"/>
      <c s="102"/>
      <c s="102"/>
      <c s="102"/>
      <c s="102"/>
      <c s="102"/>
      <c s="102"/>
      <c s="102"/>
      <c s="102"/>
      <c s="102"/>
      <c s="102"/>
      <c s="102"/>
      <c s="102"/>
      <c s="102"/>
      <c s="102"/>
      <c s="102"/>
      <c s="102"/>
      <c s="102"/>
      <c s="102"/>
      <c s="102"/>
      <c s="102"/>
      <c s="102"/>
      <c s="102"/>
      <c s="102"/>
      <c s="102"/>
      <c s="102"/>
      <c s="102"/>
      <c s="102"/>
      <c s="102"/>
      <c s="89">
        <f>IF(B7="","",_xlfn.AGGREGATE(3,5,$B$6:B7))</f>
        <v>2</v>
      </c>
      <c s="102"/>
      <c s="102"/>
      <c s="102"/>
      <c s="102"/>
      <c s="102"/>
      <c s="102"/>
      <c s="102"/>
      <c s="102"/>
      <c s="102"/>
      <c s="102"/>
      <c s="102"/>
      <c s="102"/>
      <c s="102"/>
      <c s="102"/>
      <c s="102"/>
      <c s="102"/>
      <c s="102"/>
      <c s="102"/>
      <c s="102"/>
      <c s="102"/>
      <c s="102"/>
      <c s="102"/>
      <c s="102"/>
      <c s="102"/>
      <c s="102"/>
      <c s="102"/>
      <c s="102"/>
      <c s="102"/>
      <c s="102"/>
      <c s="102"/>
      <c s="252">
        <f t="shared" si="18" ref="BX7:BX70">IFERROR(IF($I7="","",COUNT($M7:$AR7,$AT7:$BW7)),"")</f>
        <v>0</v>
      </c>
      <c s="252">
        <f>IF($I7="","",'FEB 25'!$BV7)</f>
        <v>0</v>
      </c>
      <c s="253">
        <f t="shared" si="19" ref="BZ7:BZ70">IF($I7="","",SUM($BX7:$BY7))</f>
        <v>0</v>
      </c>
      <c s="252">
        <f t="shared" si="20" ref="CA7:CA70">IF($I7="","",COUNTIF($M7:$BW7,"A"))</f>
        <v>0</v>
      </c>
      <c s="252">
        <f>IF($I7="","",'FEB 25'!$BY7)</f>
        <v>0</v>
      </c>
      <c s="253">
        <f t="shared" si="21" ref="CC7:CC70">IF($I7="","",SUM($CA7:$CB7))</f>
        <v>0</v>
      </c>
      <c s="252">
        <f t="shared" si="22" ref="CD7:CD70">IF($I7="","",COUNTIF($M7:$BW7,"L"))</f>
        <v>0</v>
      </c>
      <c s="252">
        <f>IF($I7="","",'FEB 25'!$CB7)</f>
        <v>0</v>
      </c>
      <c s="253">
        <f t="shared" si="23" ref="CF7:CF70">IF($I7="","",SUM($CD7:$CE7))</f>
        <v>0</v>
      </c>
      <c s="253"/>
      <c s="249">
        <v>1</v>
      </c>
      <c s="298"/>
      <c s="298"/>
      <c s="298"/>
      <c s="254">
        <f t="shared" si="24" ref="CL7:CL70">IFERROR(IF($BX7="","",COUNT($M7:$AR7,$AT7:$BW7)/2),"")</f>
        <v>0</v>
      </c>
      <c s="298"/>
      <c s="298"/>
      <c s="298"/>
      <c s="298"/>
      <c s="298"/>
      <c s="298"/>
      <c s="298"/>
      <c s="298"/>
    </row>
    <row r="8" spans="1:98" ht="20.25" customHeight="1">
      <c r="A8" s="249">
        <f>IF(B8="","",_xlfn.AGGREGATE(3,5,$B$6:B8))</f>
        <v>3</v>
      </c>
      <c s="229">
        <f>IFERROR(IF('STUDENT DATA SHEET '!B9="","",'STUDENT DATA SHEET '!B9),"")</f>
        <v>2</v>
      </c>
      <c s="229" t="str">
        <f>IFERROR(IF('STUDENT DATA SHEET '!C9="","",'STUDENT DATA SHEET '!C9),"")</f>
        <v>A</v>
      </c>
      <c s="229">
        <f>IFERROR(IF('STUDENT DATA SHEET '!D9="","",'STUDENT DATA SHEET '!D9),"")</f>
        <v>624</v>
      </c>
      <c s="250" t="str">
        <f>IFERROR(IF('STUDENT DATA SHEET '!E9="","",'STUDENT DATA SHEET '!E9),"")</f>
        <v/>
      </c>
      <c s="251">
        <f>IFERROR(IF('STUDENT DATA SHEET '!F9="","",'STUDENT DATA SHEET '!F9),"")</f>
        <v>42879</v>
      </c>
      <c s="229" t="str">
        <f>IFERROR(IF('STUDENT DATA SHEET '!G9="","",'STUDENT DATA SHEET '!G9),"")</f>
        <v>M</v>
      </c>
      <c s="229" t="str">
        <f>IFERROR(IF('STUDENT DATA SHEET '!H9="","",'STUDENT DATA SHEET '!H9),"")</f>
        <v>OBC</v>
      </c>
      <c s="229" t="str">
        <f>IFERROR(UPPER(IF('STUDENT DATA SHEET '!I9="","",'STUDENT DATA SHEET '!I9)),"")</f>
        <v>BHERU RAM</v>
      </c>
      <c s="229" t="str">
        <f>IFERROR(IF('STUDENT DATA SHEET '!J9="","",'STUDENT DATA SHEET '!J9),"")</f>
        <v>Hansraj</v>
      </c>
      <c s="229" t="str">
        <f>IFERROR(IF('STUDENT DATA SHEET '!K9="","",'STUDENT DATA SHEET '!K9),"")</f>
        <v>Sanju Devi</v>
      </c>
      <c s="229"/>
      <c s="102"/>
      <c s="102"/>
      <c s="102"/>
      <c s="102"/>
      <c s="102"/>
      <c s="102"/>
      <c s="102"/>
      <c s="102"/>
      <c s="102"/>
      <c s="102"/>
      <c s="102"/>
      <c s="102"/>
      <c s="102"/>
      <c s="102"/>
      <c s="102"/>
      <c s="102"/>
      <c s="102"/>
      <c s="102"/>
      <c s="102"/>
      <c s="102"/>
      <c s="102"/>
      <c s="102"/>
      <c s="102"/>
      <c s="102"/>
      <c s="102"/>
      <c s="102"/>
      <c s="102"/>
      <c s="102"/>
      <c s="102"/>
      <c s="102"/>
      <c s="102"/>
      <c s="102"/>
      <c s="89">
        <f>IF(B8="","",_xlfn.AGGREGATE(3,5,$B$6:B8))</f>
        <v>3</v>
      </c>
      <c s="102"/>
      <c s="102"/>
      <c s="102"/>
      <c s="102"/>
      <c s="102"/>
      <c s="102"/>
      <c s="102"/>
      <c s="102"/>
      <c s="102"/>
      <c s="102"/>
      <c s="102"/>
      <c s="102"/>
      <c s="102"/>
      <c s="102"/>
      <c s="102"/>
      <c s="102"/>
      <c s="102"/>
      <c s="102"/>
      <c s="102"/>
      <c s="102"/>
      <c s="102"/>
      <c s="102"/>
      <c s="102"/>
      <c s="102"/>
      <c s="102"/>
      <c s="102"/>
      <c s="102"/>
      <c s="102"/>
      <c s="102"/>
      <c s="102"/>
      <c s="252">
        <f t="shared" si="18"/>
        <v>0</v>
      </c>
      <c s="252">
        <f>IF($I8="","",'FEB 25'!$BV8)</f>
        <v>0</v>
      </c>
      <c s="253">
        <f t="shared" si="19"/>
        <v>0</v>
      </c>
      <c s="252">
        <f t="shared" si="20"/>
        <v>0</v>
      </c>
      <c s="252">
        <f>IF($I8="","",'FEB 25'!$BY8)</f>
        <v>0</v>
      </c>
      <c s="253">
        <f t="shared" si="21"/>
        <v>0</v>
      </c>
      <c s="252">
        <f t="shared" si="22"/>
        <v>0</v>
      </c>
      <c s="252">
        <f>IF($I8="","",'FEB 25'!$CB8)</f>
        <v>0</v>
      </c>
      <c s="253">
        <f t="shared" si="23"/>
        <v>0</v>
      </c>
      <c s="253"/>
      <c s="249">
        <v>2</v>
      </c>
      <c s="298"/>
      <c s="298"/>
      <c s="298"/>
      <c s="254">
        <f t="shared" si="24"/>
        <v>0</v>
      </c>
      <c s="298"/>
      <c s="298"/>
      <c s="298"/>
      <c s="298"/>
      <c s="298"/>
      <c s="298"/>
      <c s="298"/>
      <c s="298"/>
    </row>
    <row r="9" spans="1:98" ht="20.25" customHeight="1">
      <c r="A9" s="249">
        <f>IF(B9="","",_xlfn.AGGREGATE(3,5,$B$6:B9))</f>
        <v>4</v>
      </c>
      <c s="229">
        <f>IFERROR(IF('STUDENT DATA SHEET '!B10="","",'STUDENT DATA SHEET '!B10),"")</f>
        <v>2</v>
      </c>
      <c s="229" t="str">
        <f>IFERROR(IF('STUDENT DATA SHEET '!C10="","",'STUDENT DATA SHEET '!C10),"")</f>
        <v>A</v>
      </c>
      <c s="229">
        <f>IFERROR(IF('STUDENT DATA SHEET '!D10="","",'STUDENT DATA SHEET '!D10),"")</f>
        <v>673</v>
      </c>
      <c s="250">
        <f>IFERROR(IF('STUDENT DATA SHEET '!E10="","",'STUDENT DATA SHEET '!E10),"")</f>
        <v>45140</v>
      </c>
      <c s="251">
        <f>IFERROR(IF('STUDENT DATA SHEET '!F10="","",'STUDENT DATA SHEET '!F10),"")</f>
        <v>42952</v>
      </c>
      <c s="229" t="str">
        <f>IFERROR(IF('STUDENT DATA SHEET '!G10="","",'STUDENT DATA SHEET '!G10),"")</f>
        <v>M</v>
      </c>
      <c s="229" t="str">
        <f>IFERROR(IF('STUDENT DATA SHEET '!H10="","",'STUDENT DATA SHEET '!H10),"")</f>
        <v>OBC</v>
      </c>
      <c s="229" t="str">
        <f>IFERROR(UPPER(IF('STUDENT DATA SHEET '!I10="","",'STUDENT DATA SHEET '!I10)),"")</f>
        <v>BHUPENDRA</v>
      </c>
      <c s="229" t="str">
        <f>IFERROR(IF('STUDENT DATA SHEET '!J10="","",'STUDENT DATA SHEET '!J10),"")</f>
        <v>Harji Ram Mahala</v>
      </c>
      <c s="229" t="str">
        <f>IFERROR(IF('STUDENT DATA SHEET '!K10="","",'STUDENT DATA SHEET '!K10),"")</f>
        <v>Dimpal Kumari</v>
      </c>
      <c s="229"/>
      <c s="102"/>
      <c s="102"/>
      <c s="102"/>
      <c s="102"/>
      <c s="102"/>
      <c s="102"/>
      <c s="102"/>
      <c s="102"/>
      <c s="102"/>
      <c s="102"/>
      <c s="102"/>
      <c s="102"/>
      <c s="102"/>
      <c s="102"/>
      <c s="102"/>
      <c s="102"/>
      <c s="102"/>
      <c s="102"/>
      <c s="102"/>
      <c s="102"/>
      <c s="102"/>
      <c s="102"/>
      <c s="102"/>
      <c s="102"/>
      <c s="102"/>
      <c s="102"/>
      <c s="102"/>
      <c s="102"/>
      <c s="102"/>
      <c s="102"/>
      <c s="102"/>
      <c s="102"/>
      <c s="89">
        <f>IF(B9="","",_xlfn.AGGREGATE(3,5,$B$6:B9))</f>
        <v>4</v>
      </c>
      <c s="102"/>
      <c s="102"/>
      <c s="102"/>
      <c s="102"/>
      <c s="102"/>
      <c s="102"/>
      <c s="102"/>
      <c s="102"/>
      <c s="102"/>
      <c s="102"/>
      <c s="102"/>
      <c s="102"/>
      <c s="102"/>
      <c s="102"/>
      <c s="102"/>
      <c s="102"/>
      <c s="102"/>
      <c s="102"/>
      <c s="102"/>
      <c s="102"/>
      <c s="102"/>
      <c s="102"/>
      <c s="102"/>
      <c s="102"/>
      <c s="102"/>
      <c s="102"/>
      <c s="102"/>
      <c s="102"/>
      <c s="102"/>
      <c s="102"/>
      <c s="252">
        <f t="shared" si="18"/>
        <v>0</v>
      </c>
      <c s="252">
        <f>IF($I9="","",'FEB 25'!$BV9)</f>
        <v>0</v>
      </c>
      <c s="253">
        <f t="shared" si="19"/>
        <v>0</v>
      </c>
      <c s="252">
        <f t="shared" si="20"/>
        <v>0</v>
      </c>
      <c s="252">
        <f>IF($I9="","",'FEB 25'!$BY9)</f>
        <v>0</v>
      </c>
      <c s="253">
        <f t="shared" si="21"/>
        <v>0</v>
      </c>
      <c s="252">
        <f t="shared" si="22"/>
        <v>0</v>
      </c>
      <c s="252">
        <f>IF($I9="","",'FEB 25'!$CB9)</f>
        <v>0</v>
      </c>
      <c s="253">
        <f t="shared" si="23"/>
        <v>0</v>
      </c>
      <c s="253"/>
      <c s="249">
        <v>3</v>
      </c>
      <c s="298"/>
      <c s="298"/>
      <c s="298"/>
      <c s="254">
        <f t="shared" si="24"/>
        <v>0</v>
      </c>
      <c s="298"/>
      <c s="298"/>
      <c s="298"/>
      <c s="298"/>
      <c s="298"/>
      <c s="298"/>
      <c s="298"/>
      <c s="298"/>
    </row>
    <row r="10" spans="1:98" ht="20.25" customHeight="1">
      <c r="A10" s="249">
        <f>IF(B10="","",_xlfn.AGGREGATE(3,5,$B$6:B10))</f>
        <v>5</v>
      </c>
      <c s="229">
        <f>IFERROR(IF('STUDENT DATA SHEET '!B11="","",'STUDENT DATA SHEET '!B11),"")</f>
        <v>2</v>
      </c>
      <c s="229" t="str">
        <f>IFERROR(IF('STUDENT DATA SHEET '!C11="","",'STUDENT DATA SHEET '!C11),"")</f>
        <v>A</v>
      </c>
      <c s="229">
        <f>IFERROR(IF('STUDENT DATA SHEET '!D11="","",'STUDENT DATA SHEET '!D11),"")</f>
        <v>631</v>
      </c>
      <c s="250" t="str">
        <f>IFERROR(IF('STUDENT DATA SHEET '!E11="","",'STUDENT DATA SHEET '!E11),"")</f>
        <v/>
      </c>
      <c s="251">
        <f>IFERROR(IF('STUDENT DATA SHEET '!F11="","",'STUDENT DATA SHEET '!F11),"")</f>
        <v>42933</v>
      </c>
      <c s="229" t="str">
        <f>IFERROR(IF('STUDENT DATA SHEET '!G11="","",'STUDENT DATA SHEET '!G11),"")</f>
        <v>F</v>
      </c>
      <c s="229" t="str">
        <f>IFERROR(IF('STUDENT DATA SHEET '!H11="","",'STUDENT DATA SHEET '!H11),"")</f>
        <v>OBC</v>
      </c>
      <c s="229" t="str">
        <f>IFERROR(UPPER(IF('STUDENT DATA SHEET '!I11="","",'STUDENT DATA SHEET '!I11)),"")</f>
        <v>CHETNA</v>
      </c>
      <c s="229" t="str">
        <f>IFERROR(IF('STUDENT DATA SHEET '!J11="","",'STUDENT DATA SHEET '!J11),"")</f>
        <v>Harji Ram</v>
      </c>
      <c s="229" t="str">
        <f>IFERROR(IF('STUDENT DATA SHEET '!K11="","",'STUDENT DATA SHEET '!K11),"")</f>
        <v>Bhagoti</v>
      </c>
      <c s="229"/>
      <c s="102"/>
      <c s="102"/>
      <c s="102"/>
      <c s="102"/>
      <c s="102"/>
      <c s="102"/>
      <c s="102"/>
      <c s="102"/>
      <c s="102"/>
      <c s="102"/>
      <c s="102"/>
      <c s="102"/>
      <c s="102"/>
      <c s="102"/>
      <c s="102"/>
      <c s="102"/>
      <c s="102"/>
      <c s="102"/>
      <c s="102"/>
      <c s="102"/>
      <c s="102"/>
      <c s="102"/>
      <c s="102"/>
      <c s="102"/>
      <c s="102"/>
      <c s="102"/>
      <c s="102"/>
      <c s="102"/>
      <c s="102"/>
      <c s="102"/>
      <c s="102"/>
      <c s="102"/>
      <c s="89">
        <f>IF(B10="","",_xlfn.AGGREGATE(3,5,$B$6:B10))</f>
        <v>5</v>
      </c>
      <c s="102"/>
      <c s="102"/>
      <c s="102"/>
      <c s="102"/>
      <c s="102"/>
      <c s="102"/>
      <c s="102"/>
      <c s="102"/>
      <c s="102"/>
      <c s="102"/>
      <c s="102"/>
      <c s="102"/>
      <c s="102"/>
      <c s="102"/>
      <c s="102"/>
      <c s="102"/>
      <c s="102"/>
      <c s="102"/>
      <c s="102"/>
      <c s="102"/>
      <c s="102"/>
      <c s="102"/>
      <c s="102"/>
      <c s="102"/>
      <c s="102"/>
      <c s="102"/>
      <c s="102"/>
      <c s="102"/>
      <c s="102"/>
      <c s="102"/>
      <c s="252">
        <f t="shared" si="18"/>
        <v>0</v>
      </c>
      <c s="252">
        <f>IF($I10="","",'FEB 25'!$BV10)</f>
        <v>0</v>
      </c>
      <c s="253">
        <f t="shared" si="19"/>
        <v>0</v>
      </c>
      <c s="252">
        <f t="shared" si="20"/>
        <v>0</v>
      </c>
      <c s="252">
        <f>IF($I10="","",'FEB 25'!$BY10)</f>
        <v>0</v>
      </c>
      <c s="253">
        <f t="shared" si="21"/>
        <v>0</v>
      </c>
      <c s="252">
        <f t="shared" si="22"/>
        <v>0</v>
      </c>
      <c s="252">
        <f>IF($I10="","",'FEB 25'!$CB10)</f>
        <v>0</v>
      </c>
      <c s="253">
        <f t="shared" si="23"/>
        <v>0</v>
      </c>
      <c s="253"/>
      <c s="249">
        <v>4</v>
      </c>
      <c s="298"/>
      <c s="298"/>
      <c s="298"/>
      <c s="254">
        <f t="shared" si="24"/>
        <v>0</v>
      </c>
      <c s="298"/>
      <c s="298"/>
      <c s="298"/>
      <c s="298"/>
      <c s="298"/>
      <c s="298"/>
      <c s="298"/>
      <c s="298"/>
    </row>
    <row r="11" spans="1:98" ht="20.25" customHeight="1">
      <c r="A11" s="249">
        <f>IF(B11="","",_xlfn.AGGREGATE(3,5,$B$6:B11))</f>
        <v>6</v>
      </c>
      <c s="229">
        <f>IFERROR(IF('STUDENT DATA SHEET '!B12="","",'STUDENT DATA SHEET '!B12),"")</f>
        <v>2</v>
      </c>
      <c s="229" t="str">
        <f>IFERROR(IF('STUDENT DATA SHEET '!C12="","",'STUDENT DATA SHEET '!C12),"")</f>
        <v>A</v>
      </c>
      <c s="229">
        <f>IFERROR(IF('STUDENT DATA SHEET '!D12="","",'STUDENT DATA SHEET '!D12),"")</f>
        <v>619</v>
      </c>
      <c s="250" t="str">
        <f>IFERROR(IF('STUDENT DATA SHEET '!E12="","",'STUDENT DATA SHEET '!E12),"")</f>
        <v/>
      </c>
      <c s="251">
        <f>IFERROR(IF('STUDENT DATA SHEET '!F12="","",'STUDENT DATA SHEET '!F12),"")</f>
        <v>42790</v>
      </c>
      <c s="229" t="str">
        <f>IFERROR(IF('STUDENT DATA SHEET '!G12="","",'STUDENT DATA SHEET '!G12),"")</f>
        <v>M</v>
      </c>
      <c s="229" t="str">
        <f>IFERROR(IF('STUDENT DATA SHEET '!H12="","",'STUDENT DATA SHEET '!H12),"")</f>
        <v>SC</v>
      </c>
      <c s="229" t="str">
        <f>IFERROR(UPPER(IF('STUDENT DATA SHEET '!I12="","",'STUDENT DATA SHEET '!I12)),"")</f>
        <v>DEEPAK BHATI</v>
      </c>
      <c s="229" t="str">
        <f>IFERROR(IF('STUDENT DATA SHEET '!J12="","",'STUDENT DATA SHEET '!J12),"")</f>
        <v>Ashok</v>
      </c>
      <c s="229" t="str">
        <f>IFERROR(IF('STUDENT DATA SHEET '!K12="","",'STUDENT DATA SHEET '!K12),"")</f>
        <v>Ragani Devi</v>
      </c>
      <c s="229"/>
      <c s="102"/>
      <c s="102"/>
      <c s="102"/>
      <c s="102"/>
      <c s="102"/>
      <c s="102"/>
      <c s="102"/>
      <c s="102"/>
      <c s="102"/>
      <c s="102"/>
      <c s="102"/>
      <c s="102"/>
      <c s="102"/>
      <c s="102"/>
      <c s="102"/>
      <c s="102"/>
      <c s="102"/>
      <c s="102"/>
      <c s="102"/>
      <c s="102"/>
      <c s="102"/>
      <c s="102"/>
      <c s="102"/>
      <c s="102"/>
      <c s="102"/>
      <c s="102"/>
      <c s="102"/>
      <c s="102"/>
      <c s="102"/>
      <c s="102"/>
      <c s="102"/>
      <c s="102"/>
      <c s="89">
        <f>IF(B11="","",_xlfn.AGGREGATE(3,5,$B$6:B11))</f>
        <v>6</v>
      </c>
      <c s="102"/>
      <c s="102"/>
      <c s="102"/>
      <c s="102"/>
      <c s="102"/>
      <c s="102"/>
      <c s="102"/>
      <c s="102"/>
      <c s="102"/>
      <c s="102"/>
      <c s="102"/>
      <c s="102"/>
      <c s="102"/>
      <c s="102"/>
      <c s="102"/>
      <c s="102"/>
      <c s="102"/>
      <c s="102"/>
      <c s="102"/>
      <c s="102"/>
      <c s="102"/>
      <c s="102"/>
      <c s="102"/>
      <c s="102"/>
      <c s="102"/>
      <c s="102"/>
      <c s="102"/>
      <c s="102"/>
      <c s="102"/>
      <c s="102"/>
      <c s="252">
        <f t="shared" si="18"/>
        <v>0</v>
      </c>
      <c s="252">
        <f>IF($I11="","",'FEB 25'!$BV11)</f>
        <v>0</v>
      </c>
      <c s="253">
        <f t="shared" si="19"/>
        <v>0</v>
      </c>
      <c s="252">
        <f t="shared" si="20"/>
        <v>0</v>
      </c>
      <c s="252">
        <f>IF($I11="","",'FEB 25'!$BY11)</f>
        <v>0</v>
      </c>
      <c s="253">
        <f t="shared" si="21"/>
        <v>0</v>
      </c>
      <c s="252">
        <f t="shared" si="22"/>
        <v>0</v>
      </c>
      <c s="252">
        <f>IF($I11="","",'FEB 25'!$CB11)</f>
        <v>0</v>
      </c>
      <c s="253">
        <f t="shared" si="23"/>
        <v>0</v>
      </c>
      <c s="253"/>
      <c s="249">
        <v>5</v>
      </c>
      <c s="298"/>
      <c s="298"/>
      <c s="298"/>
      <c s="254">
        <f t="shared" si="24"/>
        <v>0</v>
      </c>
      <c s="298"/>
      <c s="298"/>
      <c s="298"/>
      <c s="298"/>
      <c s="298"/>
      <c s="298"/>
      <c s="298"/>
      <c s="298"/>
    </row>
    <row r="12" spans="1:98" ht="20.25" customHeight="1">
      <c r="A12" s="249">
        <f>IF(B12="","",_xlfn.AGGREGATE(3,5,$B$6:B12))</f>
        <v>7</v>
      </c>
      <c s="229">
        <f>IFERROR(IF('STUDENT DATA SHEET '!B13="","",'STUDENT DATA SHEET '!B13),"")</f>
        <v>2</v>
      </c>
      <c s="229" t="str">
        <f>IFERROR(IF('STUDENT DATA SHEET '!C13="","",'STUDENT DATA SHEET '!C13),"")</f>
        <v>A</v>
      </c>
      <c s="229">
        <f>IFERROR(IF('STUDENT DATA SHEET '!D13="","",'STUDENT DATA SHEET '!D13),"")</f>
        <v>620</v>
      </c>
      <c s="250" t="str">
        <f>IFERROR(IF('STUDENT DATA SHEET '!E13="","",'STUDENT DATA SHEET '!E13),"")</f>
        <v/>
      </c>
      <c s="251">
        <f>IFERROR(IF('STUDENT DATA SHEET '!F13="","",'STUDENT DATA SHEET '!F13),"")</f>
        <v>42005</v>
      </c>
      <c s="229" t="str">
        <f>IFERROR(IF('STUDENT DATA SHEET '!G13="","",'STUDENT DATA SHEET '!G13),"")</f>
        <v>M</v>
      </c>
      <c s="229" t="str">
        <f>IFERROR(IF('STUDENT DATA SHEET '!H13="","",'STUDENT DATA SHEET '!H13),"")</f>
        <v>SC</v>
      </c>
      <c s="229" t="str">
        <f>IFERROR(UPPER(IF('STUDENT DATA SHEET '!I13="","",'STUDENT DATA SHEET '!I13)),"")</f>
        <v>GAJENDRA</v>
      </c>
      <c s="229" t="str">
        <f>IFERROR(IF('STUDENT DATA SHEET '!J13="","",'STUDENT DATA SHEET '!J13),"")</f>
        <v>Pema Ram</v>
      </c>
      <c s="229" t="str">
        <f>IFERROR(IF('STUDENT DATA SHEET '!K13="","",'STUDENT DATA SHEET '!K13),"")</f>
        <v>Sayari Devi</v>
      </c>
      <c s="229"/>
      <c s="102"/>
      <c s="102"/>
      <c s="102"/>
      <c s="102"/>
      <c s="102"/>
      <c s="102"/>
      <c s="102"/>
      <c s="102"/>
      <c s="102"/>
      <c s="102"/>
      <c s="102"/>
      <c s="102"/>
      <c s="102"/>
      <c s="102"/>
      <c s="102"/>
      <c s="102"/>
      <c s="102"/>
      <c s="102"/>
      <c s="102"/>
      <c s="102"/>
      <c s="102"/>
      <c s="102"/>
      <c s="102"/>
      <c s="102"/>
      <c s="102"/>
      <c s="102"/>
      <c s="102"/>
      <c s="102"/>
      <c s="102"/>
      <c s="102"/>
      <c s="102"/>
      <c s="102"/>
      <c s="89">
        <f>IF(B12="","",_xlfn.AGGREGATE(3,5,$B$6:B12))</f>
        <v>7</v>
      </c>
      <c s="102"/>
      <c s="102"/>
      <c s="102"/>
      <c s="102"/>
      <c s="102"/>
      <c s="102"/>
      <c s="102"/>
      <c s="102"/>
      <c s="102"/>
      <c s="102"/>
      <c s="102"/>
      <c s="102"/>
      <c s="102"/>
      <c s="102"/>
      <c s="102"/>
      <c s="102"/>
      <c s="102"/>
      <c s="102"/>
      <c s="102"/>
      <c s="102"/>
      <c s="102"/>
      <c s="102"/>
      <c s="102"/>
      <c s="102"/>
      <c s="102"/>
      <c s="102"/>
      <c s="102"/>
      <c s="102"/>
      <c s="102"/>
      <c s="102"/>
      <c s="252">
        <f t="shared" si="18"/>
        <v>0</v>
      </c>
      <c s="252">
        <f>IF($I12="","",'FEB 25'!$BV12)</f>
        <v>0</v>
      </c>
      <c s="253">
        <f t="shared" si="19"/>
        <v>0</v>
      </c>
      <c s="252">
        <f t="shared" si="20"/>
        <v>0</v>
      </c>
      <c s="252">
        <f>IF($I12="","",'FEB 25'!$BY12)</f>
        <v>0</v>
      </c>
      <c s="253">
        <f t="shared" si="21"/>
        <v>0</v>
      </c>
      <c s="252">
        <f t="shared" si="22"/>
        <v>0</v>
      </c>
      <c s="252">
        <f>IF($I12="","",'FEB 25'!$CB12)</f>
        <v>0</v>
      </c>
      <c s="253">
        <f t="shared" si="23"/>
        <v>0</v>
      </c>
      <c s="253"/>
      <c s="249">
        <v>6</v>
      </c>
      <c s="298"/>
      <c s="298"/>
      <c s="298"/>
      <c s="254">
        <f t="shared" si="24"/>
        <v>0</v>
      </c>
      <c s="298"/>
      <c s="298"/>
      <c s="298"/>
      <c s="298"/>
      <c s="298"/>
      <c s="298"/>
      <c s="298"/>
      <c s="298"/>
    </row>
    <row r="13" spans="1:98" ht="20.25" customHeight="1">
      <c r="A13" s="249">
        <f>IF(B13="","",_xlfn.AGGREGATE(3,5,$B$6:B13))</f>
        <v>8</v>
      </c>
      <c s="229">
        <f>IFERROR(IF('STUDENT DATA SHEET '!B14="","",'STUDENT DATA SHEET '!B14),"")</f>
        <v>2</v>
      </c>
      <c s="229" t="str">
        <f>IFERROR(IF('STUDENT DATA SHEET '!C14="","",'STUDENT DATA SHEET '!C14),"")</f>
        <v>A</v>
      </c>
      <c s="229">
        <f>IFERROR(IF('STUDENT DATA SHEET '!D14="","",'STUDENT DATA SHEET '!D14),"")</f>
        <v>651</v>
      </c>
      <c s="250" t="str">
        <f>IFERROR(IF('STUDENT DATA SHEET '!E14="","",'STUDENT DATA SHEET '!E14),"")</f>
        <v/>
      </c>
      <c s="251">
        <f>IFERROR(IF('STUDENT DATA SHEET '!F14="","",'STUDENT DATA SHEET '!F14),"")</f>
        <v>42868</v>
      </c>
      <c s="229" t="str">
        <f>IFERROR(IF('STUDENT DATA SHEET '!G14="","",'STUDENT DATA SHEET '!G14),"")</f>
        <v>F</v>
      </c>
      <c s="229" t="str">
        <f>IFERROR(IF('STUDENT DATA SHEET '!H14="","",'STUDENT DATA SHEET '!H14),"")</f>
        <v>SC</v>
      </c>
      <c s="229" t="str">
        <f>IFERROR(UPPER(IF('STUDENT DATA SHEET '!I14="","",'STUDENT DATA SHEET '!I14)),"")</f>
        <v>KAVITA</v>
      </c>
      <c s="229" t="str">
        <f>IFERROR(IF('STUDENT DATA SHEET '!J14="","",'STUDENT DATA SHEET '!J14),"")</f>
        <v>Jetha Ram</v>
      </c>
      <c s="229" t="str">
        <f>IFERROR(IF('STUDENT DATA SHEET '!K14="","",'STUDENT DATA SHEET '!K14),"")</f>
        <v>Chhoti Devi</v>
      </c>
      <c s="229"/>
      <c s="102"/>
      <c s="102"/>
      <c s="102"/>
      <c s="102"/>
      <c s="102"/>
      <c s="102"/>
      <c s="102"/>
      <c s="102"/>
      <c s="102"/>
      <c s="102"/>
      <c s="102"/>
      <c s="102"/>
      <c s="102"/>
      <c s="102"/>
      <c s="102"/>
      <c s="102"/>
      <c s="102"/>
      <c s="102"/>
      <c s="102"/>
      <c s="102"/>
      <c s="102"/>
      <c s="102"/>
      <c s="102"/>
      <c s="102"/>
      <c s="102"/>
      <c s="102"/>
      <c s="102"/>
      <c s="102"/>
      <c s="102"/>
      <c s="102"/>
      <c s="102"/>
      <c s="102"/>
      <c s="89">
        <f>IF(B13="","",_xlfn.AGGREGATE(3,5,$B$6:B13))</f>
        <v>8</v>
      </c>
      <c s="102"/>
      <c s="102"/>
      <c s="102"/>
      <c s="102"/>
      <c s="102"/>
      <c s="102"/>
      <c s="102"/>
      <c s="102"/>
      <c s="102"/>
      <c s="102"/>
      <c s="102"/>
      <c s="102"/>
      <c s="102"/>
      <c s="102"/>
      <c s="102"/>
      <c s="102"/>
      <c s="102"/>
      <c s="102"/>
      <c s="102"/>
      <c s="102"/>
      <c s="102"/>
      <c s="102"/>
      <c s="102"/>
      <c s="102"/>
      <c s="102"/>
      <c s="102"/>
      <c s="102"/>
      <c s="102"/>
      <c s="102"/>
      <c s="102"/>
      <c s="252">
        <f t="shared" si="18"/>
        <v>0</v>
      </c>
      <c s="252">
        <f>IF($I13="","",'FEB 25'!$BV13)</f>
        <v>0</v>
      </c>
      <c s="253">
        <f t="shared" si="19"/>
        <v>0</v>
      </c>
      <c s="252">
        <f t="shared" si="20"/>
        <v>0</v>
      </c>
      <c s="252">
        <f>IF($I13="","",'FEB 25'!$BY13)</f>
        <v>0</v>
      </c>
      <c s="253">
        <f t="shared" si="21"/>
        <v>0</v>
      </c>
      <c s="252">
        <f t="shared" si="22"/>
        <v>0</v>
      </c>
      <c s="252">
        <f>IF($I13="","",'FEB 25'!$CB13)</f>
        <v>0</v>
      </c>
      <c s="253">
        <f t="shared" si="23"/>
        <v>0</v>
      </c>
      <c s="253"/>
      <c s="249">
        <v>7</v>
      </c>
      <c s="298"/>
      <c s="298"/>
      <c s="298"/>
      <c s="254">
        <f t="shared" si="24"/>
        <v>0</v>
      </c>
      <c s="298"/>
      <c s="298"/>
      <c s="298"/>
      <c s="298"/>
      <c s="298"/>
      <c s="298"/>
      <c s="298"/>
      <c s="298"/>
    </row>
    <row r="14" spans="1:98" ht="20.25" customHeight="1">
      <c r="A14" s="249">
        <f>IF(B14="","",_xlfn.AGGREGATE(3,5,$B$6:B14))</f>
        <v>9</v>
      </c>
      <c s="229">
        <f>IFERROR(IF('STUDENT DATA SHEET '!B15="","",'STUDENT DATA SHEET '!B15),"")</f>
        <v>2</v>
      </c>
      <c s="229" t="str">
        <f>IFERROR(IF('STUDENT DATA SHEET '!C15="","",'STUDENT DATA SHEET '!C15),"")</f>
        <v>A</v>
      </c>
      <c s="229">
        <f>IFERROR(IF('STUDENT DATA SHEET '!D15="","",'STUDENT DATA SHEET '!D15),"")</f>
        <v>666</v>
      </c>
      <c s="250">
        <f>IFERROR(IF('STUDENT DATA SHEET '!E15="","",'STUDENT DATA SHEET '!E15),"")</f>
        <v>45129</v>
      </c>
      <c s="251">
        <f>IFERROR(IF('STUDENT DATA SHEET '!F15="","",'STUDENT DATA SHEET '!F15),"")</f>
        <v>42751</v>
      </c>
      <c s="229" t="str">
        <f>IFERROR(IF('STUDENT DATA SHEET '!G15="","",'STUDENT DATA SHEET '!G15),"")</f>
        <v>F</v>
      </c>
      <c s="229" t="str">
        <f>IFERROR(IF('STUDENT DATA SHEET '!H15="","",'STUDENT DATA SHEET '!H15),"")</f>
        <v>OBC</v>
      </c>
      <c s="229" t="str">
        <f>IFERROR(UPPER(IF('STUDENT DATA SHEET '!I15="","",'STUDENT DATA SHEET '!I15)),"")</f>
        <v>MANISHA</v>
      </c>
      <c s="229" t="str">
        <f>IFERROR(IF('STUDENT DATA SHEET '!J15="","",'STUDENT DATA SHEET '!J15),"")</f>
        <v>Mularam</v>
      </c>
      <c s="229" t="str">
        <f>IFERROR(IF('STUDENT DATA SHEET '!K15="","",'STUDENT DATA SHEET '!K15),"")</f>
        <v>Ganeshi</v>
      </c>
      <c s="229"/>
      <c s="102"/>
      <c s="102"/>
      <c s="102"/>
      <c s="102"/>
      <c s="102"/>
      <c s="102"/>
      <c s="102"/>
      <c s="102"/>
      <c s="102"/>
      <c s="102"/>
      <c s="102"/>
      <c s="102"/>
      <c s="102"/>
      <c s="102"/>
      <c s="102"/>
      <c s="102"/>
      <c s="102"/>
      <c s="102"/>
      <c s="102"/>
      <c s="102"/>
      <c s="102"/>
      <c s="102"/>
      <c s="102"/>
      <c s="102"/>
      <c s="102"/>
      <c s="102"/>
      <c s="102"/>
      <c s="102"/>
      <c s="102"/>
      <c s="102"/>
      <c s="102"/>
      <c s="102"/>
      <c s="89">
        <f>IF(B14="","",_xlfn.AGGREGATE(3,5,$B$6:B14))</f>
        <v>9</v>
      </c>
      <c s="102"/>
      <c s="102"/>
      <c s="102"/>
      <c s="102"/>
      <c s="102"/>
      <c s="102"/>
      <c s="102"/>
      <c s="102"/>
      <c s="102"/>
      <c s="102"/>
      <c s="102"/>
      <c s="102"/>
      <c s="102"/>
      <c s="102"/>
      <c s="102"/>
      <c s="102"/>
      <c s="102"/>
      <c s="102"/>
      <c s="102"/>
      <c s="102"/>
      <c s="102"/>
      <c s="102"/>
      <c s="102"/>
      <c s="102"/>
      <c s="102"/>
      <c s="102"/>
      <c s="102"/>
      <c s="102"/>
      <c s="102"/>
      <c s="102"/>
      <c s="252">
        <f t="shared" si="18"/>
        <v>0</v>
      </c>
      <c s="252">
        <f>IF($I14="","",'FEB 25'!$BV14)</f>
        <v>0</v>
      </c>
      <c s="253">
        <f t="shared" si="19"/>
        <v>0</v>
      </c>
      <c s="252">
        <f t="shared" si="20"/>
        <v>0</v>
      </c>
      <c s="252">
        <f>IF($I14="","",'FEB 25'!$BY14)</f>
        <v>0</v>
      </c>
      <c s="253">
        <f t="shared" si="21"/>
        <v>0</v>
      </c>
      <c s="252">
        <f t="shared" si="22"/>
        <v>0</v>
      </c>
      <c s="252">
        <f>IF($I14="","",'FEB 25'!$CB14)</f>
        <v>0</v>
      </c>
      <c s="253">
        <f t="shared" si="23"/>
        <v>0</v>
      </c>
      <c s="253"/>
      <c s="249">
        <v>8</v>
      </c>
      <c s="298"/>
      <c s="298"/>
      <c s="298"/>
      <c s="254">
        <f t="shared" si="24"/>
        <v>0</v>
      </c>
      <c s="298"/>
      <c s="298"/>
      <c s="298"/>
      <c s="298"/>
      <c s="298"/>
      <c s="298"/>
      <c s="298"/>
      <c s="298"/>
    </row>
    <row r="15" spans="1:98" ht="20.25" customHeight="1">
      <c r="A15" s="249">
        <f>IF(B15="","",_xlfn.AGGREGATE(3,5,$B$6:B15))</f>
        <v>10</v>
      </c>
      <c s="229">
        <f>IFERROR(IF('STUDENT DATA SHEET '!B16="","",'STUDENT DATA SHEET '!B16),"")</f>
        <v>2</v>
      </c>
      <c s="229" t="str">
        <f>IFERROR(IF('STUDENT DATA SHEET '!C16="","",'STUDENT DATA SHEET '!C16),"")</f>
        <v>A</v>
      </c>
      <c s="229">
        <f>IFERROR(IF('STUDENT DATA SHEET '!D16="","",'STUDENT DATA SHEET '!D16),"")</f>
        <v>665</v>
      </c>
      <c s="250">
        <f>IFERROR(IF('STUDENT DATA SHEET '!E16="","",'STUDENT DATA SHEET '!E16),"")</f>
        <v>45122</v>
      </c>
      <c s="251">
        <f>IFERROR(IF('STUDENT DATA SHEET '!F16="","",'STUDENT DATA SHEET '!F16),"")</f>
        <v>42644</v>
      </c>
      <c s="229" t="str">
        <f>IFERROR(IF('STUDENT DATA SHEET '!G16="","",'STUDENT DATA SHEET '!G16),"")</f>
        <v>M</v>
      </c>
      <c s="229" t="str">
        <f>IFERROR(IF('STUDENT DATA SHEET '!H16="","",'STUDENT DATA SHEET '!H16),"")</f>
        <v>SBC</v>
      </c>
      <c s="229" t="str">
        <f>IFERROR(UPPER(IF('STUDENT DATA SHEET '!I16="","",'STUDENT DATA SHEET '!I16)),"")</f>
        <v>NITESH</v>
      </c>
      <c s="229" t="str">
        <f>IFERROR(IF('STUDENT DATA SHEET '!J16="","",'STUDENT DATA SHEET '!J16),"")</f>
        <v>Nanda Ram Gurjar</v>
      </c>
      <c s="229" t="str">
        <f>IFERROR(IF('STUDENT DATA SHEET '!K16="","",'STUDENT DATA SHEET '!K16),"")</f>
        <v>Munni Devi</v>
      </c>
      <c s="229"/>
      <c s="102"/>
      <c s="102"/>
      <c s="102"/>
      <c s="102"/>
      <c s="102"/>
      <c s="102"/>
      <c s="102"/>
      <c s="102"/>
      <c s="102"/>
      <c s="102"/>
      <c s="102"/>
      <c s="102"/>
      <c s="102"/>
      <c s="102"/>
      <c s="102"/>
      <c s="102"/>
      <c s="102"/>
      <c s="102"/>
      <c s="102"/>
      <c s="102"/>
      <c s="102"/>
      <c s="102"/>
      <c s="102"/>
      <c s="102"/>
      <c s="102"/>
      <c s="102"/>
      <c s="102"/>
      <c s="102"/>
      <c s="102"/>
      <c s="102"/>
      <c s="102"/>
      <c s="102"/>
      <c s="89">
        <f>IF(B15="","",_xlfn.AGGREGATE(3,5,$B$6:B15))</f>
        <v>10</v>
      </c>
      <c s="102"/>
      <c s="102"/>
      <c s="102"/>
      <c s="102"/>
      <c s="102"/>
      <c s="102"/>
      <c s="102"/>
      <c s="102"/>
      <c s="102"/>
      <c s="102"/>
      <c s="102"/>
      <c s="102"/>
      <c s="102"/>
      <c s="102"/>
      <c s="102"/>
      <c s="102"/>
      <c s="102"/>
      <c s="102"/>
      <c s="102"/>
      <c s="102"/>
      <c s="102"/>
      <c s="102"/>
      <c s="102"/>
      <c s="102"/>
      <c s="102"/>
      <c s="102"/>
      <c s="102"/>
      <c s="102"/>
      <c s="102"/>
      <c s="102"/>
      <c s="252">
        <f t="shared" si="18"/>
        <v>0</v>
      </c>
      <c s="252">
        <f>IF($I15="","",'FEB 25'!$BV15)</f>
        <v>0</v>
      </c>
      <c s="253">
        <f t="shared" si="19"/>
        <v>0</v>
      </c>
      <c s="252">
        <f t="shared" si="20"/>
        <v>0</v>
      </c>
      <c s="252">
        <f>IF($I15="","",'FEB 25'!$BY15)</f>
        <v>0</v>
      </c>
      <c s="253">
        <f t="shared" si="21"/>
        <v>0</v>
      </c>
      <c s="252">
        <f t="shared" si="22"/>
        <v>0</v>
      </c>
      <c s="252">
        <f>IF($I15="","",'FEB 25'!$CB15)</f>
        <v>0</v>
      </c>
      <c s="253">
        <f t="shared" si="23"/>
        <v>0</v>
      </c>
      <c s="253"/>
      <c s="249">
        <v>9</v>
      </c>
      <c s="298"/>
      <c s="298"/>
      <c s="298"/>
      <c s="254">
        <f t="shared" si="24"/>
        <v>0</v>
      </c>
      <c s="298"/>
      <c s="298"/>
      <c s="298"/>
      <c s="298"/>
      <c s="298"/>
      <c s="298"/>
      <c s="298"/>
      <c s="298"/>
    </row>
    <row r="16" spans="1:98" ht="20.25" customHeight="1">
      <c r="A16" s="249">
        <f>IF(B16="","",_xlfn.AGGREGATE(3,5,$B$6:B16))</f>
        <v>11</v>
      </c>
      <c s="229">
        <f>IFERROR(IF('STUDENT DATA SHEET '!B17="","",'STUDENT DATA SHEET '!B17),"")</f>
        <v>2</v>
      </c>
      <c s="229" t="str">
        <f>IFERROR(IF('STUDENT DATA SHEET '!C17="","",'STUDENT DATA SHEET '!C17),"")</f>
        <v>A</v>
      </c>
      <c s="229">
        <f>IFERROR(IF('STUDENT DATA SHEET '!D17="","",'STUDENT DATA SHEET '!D17),"")</f>
        <v>639</v>
      </c>
      <c s="250" t="str">
        <f>IFERROR(IF('STUDENT DATA SHEET '!E17="","",'STUDENT DATA SHEET '!E17),"")</f>
        <v/>
      </c>
      <c s="251">
        <f>IFERROR(IF('STUDENT DATA SHEET '!F17="","",'STUDENT DATA SHEET '!F17),"")</f>
        <v>43012</v>
      </c>
      <c s="229" t="str">
        <f>IFERROR(IF('STUDENT DATA SHEET '!G17="","",'STUDENT DATA SHEET '!G17),"")</f>
        <v>F</v>
      </c>
      <c s="229" t="str">
        <f>IFERROR(IF('STUDENT DATA SHEET '!H17="","",'STUDENT DATA SHEET '!H17),"")</f>
        <v>OBC</v>
      </c>
      <c s="229" t="str">
        <f>IFERROR(UPPER(IF('STUDENT DATA SHEET '!I17="","",'STUDENT DATA SHEET '!I17)),"")</f>
        <v>PALAK</v>
      </c>
      <c s="229" t="str">
        <f>IFERROR(IF('STUDENT DATA SHEET '!J17="","",'STUDENT DATA SHEET '!J17),"")</f>
        <v>Lichhaman Ram</v>
      </c>
      <c s="229" t="str">
        <f>IFERROR(IF('STUDENT DATA SHEET '!K17="","",'STUDENT DATA SHEET '!K17),"")</f>
        <v>Sita Devi</v>
      </c>
      <c s="229"/>
      <c s="102"/>
      <c s="102"/>
      <c s="102"/>
      <c s="102"/>
      <c s="102"/>
      <c s="102"/>
      <c s="102"/>
      <c s="102"/>
      <c s="102"/>
      <c s="102"/>
      <c s="102"/>
      <c s="102"/>
      <c s="102"/>
      <c s="102"/>
      <c s="102"/>
      <c s="102"/>
      <c s="102"/>
      <c s="102"/>
      <c s="102"/>
      <c s="102"/>
      <c s="102"/>
      <c s="102"/>
      <c s="102"/>
      <c s="102"/>
      <c s="102"/>
      <c s="102"/>
      <c s="102"/>
      <c s="102"/>
      <c s="102"/>
      <c s="102"/>
      <c s="102"/>
      <c s="102"/>
      <c s="89">
        <f>IF(B16="","",_xlfn.AGGREGATE(3,5,$B$6:B16))</f>
        <v>11</v>
      </c>
      <c s="102"/>
      <c s="102"/>
      <c s="102"/>
      <c s="102"/>
      <c s="102"/>
      <c s="102"/>
      <c s="102"/>
      <c s="102"/>
      <c s="102"/>
      <c s="102"/>
      <c s="102"/>
      <c s="102"/>
      <c s="102"/>
      <c s="102"/>
      <c s="102"/>
      <c s="102"/>
      <c s="102"/>
      <c s="102"/>
      <c s="102"/>
      <c s="102"/>
      <c s="102"/>
      <c s="102"/>
      <c s="102"/>
      <c s="102"/>
      <c s="102"/>
      <c s="102"/>
      <c s="102"/>
      <c s="102"/>
      <c s="102"/>
      <c s="102"/>
      <c s="252">
        <f t="shared" si="18"/>
        <v>0</v>
      </c>
      <c s="252">
        <f>IF($I16="","",'FEB 25'!$BV16)</f>
        <v>0</v>
      </c>
      <c s="253">
        <f t="shared" si="19"/>
        <v>0</v>
      </c>
      <c s="252">
        <f t="shared" si="20"/>
        <v>0</v>
      </c>
      <c s="252">
        <f>IF($I16="","",'FEB 25'!$BY16)</f>
        <v>0</v>
      </c>
      <c s="253">
        <f t="shared" si="21"/>
        <v>0</v>
      </c>
      <c s="252">
        <f t="shared" si="22"/>
        <v>0</v>
      </c>
      <c s="252">
        <f>IF($I16="","",'FEB 25'!$CB16)</f>
        <v>0</v>
      </c>
      <c s="253">
        <f t="shared" si="23"/>
        <v>0</v>
      </c>
      <c s="253"/>
      <c s="249">
        <v>10</v>
      </c>
      <c s="298"/>
      <c s="298"/>
      <c s="298"/>
      <c s="254">
        <f t="shared" si="24"/>
        <v>0</v>
      </c>
      <c s="298"/>
      <c s="298"/>
      <c s="298"/>
      <c s="298"/>
      <c s="298"/>
      <c s="298"/>
      <c s="298"/>
      <c s="298"/>
    </row>
    <row r="17" spans="1:98" ht="20.25" customHeight="1">
      <c r="A17" s="249">
        <f>IF(B17="","",_xlfn.AGGREGATE(3,5,$B$6:B17))</f>
        <v>12</v>
      </c>
      <c s="229">
        <f>IFERROR(IF('STUDENT DATA SHEET '!B18="","",'STUDENT DATA SHEET '!B18),"")</f>
        <v>2</v>
      </c>
      <c s="229" t="str">
        <f>IFERROR(IF('STUDENT DATA SHEET '!C18="","",'STUDENT DATA SHEET '!C18),"")</f>
        <v>A</v>
      </c>
      <c s="229">
        <f>IFERROR(IF('STUDENT DATA SHEET '!D18="","",'STUDENT DATA SHEET '!D18),"")</f>
        <v>632</v>
      </c>
      <c s="250" t="str">
        <f>IFERROR(IF('STUDENT DATA SHEET '!E18="","",'STUDENT DATA SHEET '!E18),"")</f>
        <v/>
      </c>
      <c s="251">
        <f>IFERROR(IF('STUDENT DATA SHEET '!F18="","",'STUDENT DATA SHEET '!F18),"")</f>
        <v>43013</v>
      </c>
      <c s="229" t="str">
        <f>IFERROR(IF('STUDENT DATA SHEET '!G18="","",'STUDENT DATA SHEET '!G18),"")</f>
        <v>F</v>
      </c>
      <c s="229" t="str">
        <f>IFERROR(IF('STUDENT DATA SHEET '!H18="","",'STUDENT DATA SHEET '!H18),"")</f>
        <v>OBC</v>
      </c>
      <c s="229" t="str">
        <f>IFERROR(UPPER(IF('STUDENT DATA SHEET '!I18="","",'STUDENT DATA SHEET '!I18)),"")</f>
        <v>POONAM</v>
      </c>
      <c s="229" t="str">
        <f>IFERROR(IF('STUDENT DATA SHEET '!J18="","",'STUDENT DATA SHEET '!J18),"")</f>
        <v>Chena Ram</v>
      </c>
      <c s="229" t="str">
        <f>IFERROR(IF('STUDENT DATA SHEET '!K18="","",'STUDENT DATA SHEET '!K18),"")</f>
        <v>Hira Devi</v>
      </c>
      <c s="229"/>
      <c s="102"/>
      <c s="102"/>
      <c s="102"/>
      <c s="102"/>
      <c s="102"/>
      <c s="102"/>
      <c s="102"/>
      <c s="102"/>
      <c s="102"/>
      <c s="102"/>
      <c s="102"/>
      <c s="102"/>
      <c s="102"/>
      <c s="102"/>
      <c s="102"/>
      <c s="102"/>
      <c s="102"/>
      <c s="102"/>
      <c s="102"/>
      <c s="102"/>
      <c s="102"/>
      <c s="102"/>
      <c s="102"/>
      <c s="102"/>
      <c s="102"/>
      <c s="102"/>
      <c s="102"/>
      <c s="102"/>
      <c s="102"/>
      <c s="102"/>
      <c s="102"/>
      <c s="102"/>
      <c s="89">
        <f>IF(B17="","",_xlfn.AGGREGATE(3,5,$B$6:B17))</f>
        <v>12</v>
      </c>
      <c s="102"/>
      <c s="102"/>
      <c s="102"/>
      <c s="102"/>
      <c s="102"/>
      <c s="102"/>
      <c s="102"/>
      <c s="102"/>
      <c s="102"/>
      <c s="102"/>
      <c s="102"/>
      <c s="102"/>
      <c s="102"/>
      <c s="102"/>
      <c s="102"/>
      <c s="102"/>
      <c s="102"/>
      <c s="102"/>
      <c s="102"/>
      <c s="102"/>
      <c s="102"/>
      <c s="102"/>
      <c s="102"/>
      <c s="102"/>
      <c s="102"/>
      <c s="102"/>
      <c s="102"/>
      <c s="102"/>
      <c s="102"/>
      <c s="102"/>
      <c s="252">
        <f t="shared" si="18"/>
        <v>0</v>
      </c>
      <c s="252">
        <f>IF($I17="","",'FEB 25'!$BV17)</f>
        <v>0</v>
      </c>
      <c s="253">
        <f t="shared" si="19"/>
        <v>0</v>
      </c>
      <c s="252">
        <f t="shared" si="20"/>
        <v>0</v>
      </c>
      <c s="252">
        <f>IF($I17="","",'FEB 25'!$BY17)</f>
        <v>0</v>
      </c>
      <c s="253">
        <f t="shared" si="21"/>
        <v>0</v>
      </c>
      <c s="252">
        <f t="shared" si="22"/>
        <v>0</v>
      </c>
      <c s="252">
        <f>IF($I17="","",'FEB 25'!$CB17)</f>
        <v>0</v>
      </c>
      <c s="253">
        <f t="shared" si="23"/>
        <v>0</v>
      </c>
      <c s="253"/>
      <c s="249">
        <v>11</v>
      </c>
      <c s="298"/>
      <c s="298"/>
      <c s="298"/>
      <c s="254">
        <f t="shared" si="24"/>
        <v>0</v>
      </c>
      <c s="298"/>
      <c s="298"/>
      <c s="298"/>
      <c s="298"/>
      <c s="298"/>
      <c s="298"/>
      <c s="298"/>
      <c s="298"/>
    </row>
    <row r="18" spans="1:98" ht="20.25" customHeight="1">
      <c r="A18" s="249">
        <f>IF(B18="","",_xlfn.AGGREGATE(3,5,$B$6:B18))</f>
        <v>13</v>
      </c>
      <c s="229">
        <f>IFERROR(IF('STUDENT DATA SHEET '!B19="","",'STUDENT DATA SHEET '!B19),"")</f>
        <v>2</v>
      </c>
      <c s="229" t="str">
        <f>IFERROR(IF('STUDENT DATA SHEET '!C19="","",'STUDENT DATA SHEET '!C19),"")</f>
        <v>A</v>
      </c>
      <c s="229">
        <f>IFERROR(IF('STUDENT DATA SHEET '!D19="","",'STUDENT DATA SHEET '!D19),"")</f>
        <v>617</v>
      </c>
      <c s="250" t="str">
        <f>IFERROR(IF('STUDENT DATA SHEET '!E19="","",'STUDENT DATA SHEET '!E19),"")</f>
        <v/>
      </c>
      <c s="251">
        <f>IFERROR(IF('STUDENT DATA SHEET '!F19="","",'STUDENT DATA SHEET '!F19),"")</f>
        <v>42651</v>
      </c>
      <c s="229" t="str">
        <f>IFERROR(IF('STUDENT DATA SHEET '!G19="","",'STUDENT DATA SHEET '!G19),"")</f>
        <v>F</v>
      </c>
      <c s="229" t="str">
        <f>IFERROR(IF('STUDENT DATA SHEET '!H19="","",'STUDENT DATA SHEET '!H19),"")</f>
        <v>GEN</v>
      </c>
      <c s="229" t="str">
        <f>IFERROR(UPPER(IF('STUDENT DATA SHEET '!I19="","",'STUDENT DATA SHEET '!I19)),"")</f>
        <v>PRIYAL SONI</v>
      </c>
      <c s="229" t="str">
        <f>IFERROR(IF('STUDENT DATA SHEET '!J19="","",'STUDENT DATA SHEET '!J19),"")</f>
        <v>Raj Mohan Soni</v>
      </c>
      <c s="229" t="str">
        <f>IFERROR(IF('STUDENT DATA SHEET '!K19="","",'STUDENT DATA SHEET '!K19),"")</f>
        <v>Dimpal</v>
      </c>
      <c s="229"/>
      <c s="102"/>
      <c s="102"/>
      <c s="102"/>
      <c s="102"/>
      <c s="102"/>
      <c s="102"/>
      <c s="102"/>
      <c s="102"/>
      <c s="102"/>
      <c s="102"/>
      <c s="102"/>
      <c s="102"/>
      <c s="102"/>
      <c s="102"/>
      <c s="102"/>
      <c s="102"/>
      <c s="102"/>
      <c s="102"/>
      <c s="102"/>
      <c s="102"/>
      <c s="102"/>
      <c s="102"/>
      <c s="102"/>
      <c s="102"/>
      <c s="102"/>
      <c s="102"/>
      <c s="102"/>
      <c s="102"/>
      <c s="102"/>
      <c s="102"/>
      <c s="102"/>
      <c s="102"/>
      <c s="89">
        <f>IF(B18="","",_xlfn.AGGREGATE(3,5,$B$6:B18))</f>
        <v>13</v>
      </c>
      <c s="102"/>
      <c s="102"/>
      <c s="102"/>
      <c s="102"/>
      <c s="102"/>
      <c s="102"/>
      <c s="102"/>
      <c s="102"/>
      <c s="102"/>
      <c s="102"/>
      <c s="102"/>
      <c s="102"/>
      <c s="102"/>
      <c s="102"/>
      <c s="102"/>
      <c s="102"/>
      <c s="102"/>
      <c s="102"/>
      <c s="102"/>
      <c s="102"/>
      <c s="102"/>
      <c s="102"/>
      <c s="102"/>
      <c s="102"/>
      <c s="102"/>
      <c s="102"/>
      <c s="102"/>
      <c s="102"/>
      <c s="102"/>
      <c s="102"/>
      <c s="252">
        <f t="shared" si="18"/>
        <v>0</v>
      </c>
      <c s="252">
        <f>IF($I18="","",'FEB 25'!$BV18)</f>
        <v>0</v>
      </c>
      <c s="253">
        <f t="shared" si="19"/>
        <v>0</v>
      </c>
      <c s="252">
        <f t="shared" si="20"/>
        <v>0</v>
      </c>
      <c s="252">
        <f>IF($I18="","",'FEB 25'!$BY18)</f>
        <v>0</v>
      </c>
      <c s="253">
        <f t="shared" si="21"/>
        <v>0</v>
      </c>
      <c s="252">
        <f t="shared" si="22"/>
        <v>0</v>
      </c>
      <c s="252">
        <f>IF($I18="","",'FEB 25'!$CB18)</f>
        <v>0</v>
      </c>
      <c s="253">
        <f t="shared" si="23"/>
        <v>0</v>
      </c>
      <c s="253"/>
      <c s="249">
        <v>12</v>
      </c>
      <c s="298"/>
      <c s="298"/>
      <c s="298"/>
      <c s="254">
        <f t="shared" si="24"/>
        <v>0</v>
      </c>
      <c s="298"/>
      <c s="298"/>
      <c s="298"/>
      <c s="298"/>
      <c s="298"/>
      <c s="298"/>
      <c s="298"/>
      <c s="298"/>
    </row>
    <row r="19" spans="1:98" ht="20.25" customHeight="1">
      <c r="A19" s="249">
        <f>IF(B19="","",_xlfn.AGGREGATE(3,5,$B$6:B19))</f>
        <v>14</v>
      </c>
      <c s="229">
        <f>IFERROR(IF('STUDENT DATA SHEET '!B20="","",'STUDENT DATA SHEET '!B20),"")</f>
        <v>2</v>
      </c>
      <c s="229" t="str">
        <f>IFERROR(IF('STUDENT DATA SHEET '!C20="","",'STUDENT DATA SHEET '!C20),"")</f>
        <v>A</v>
      </c>
      <c s="229">
        <f>IFERROR(IF('STUDENT DATA SHEET '!D20="","",'STUDENT DATA SHEET '!D20),"")</f>
        <v>645</v>
      </c>
      <c s="250" t="str">
        <f>IFERROR(IF('STUDENT DATA SHEET '!E20="","",'STUDENT DATA SHEET '!E20),"")</f>
        <v/>
      </c>
      <c s="251">
        <f>IFERROR(IF('STUDENT DATA SHEET '!F20="","",'STUDENT DATA SHEET '!F20),"")</f>
        <v>43072</v>
      </c>
      <c s="229" t="str">
        <f>IFERROR(IF('STUDENT DATA SHEET '!G20="","",'STUDENT DATA SHEET '!G20),"")</f>
        <v>F</v>
      </c>
      <c s="229" t="str">
        <f>IFERROR(IF('STUDENT DATA SHEET '!H20="","",'STUDENT DATA SHEET '!H20),"")</f>
        <v>OBC</v>
      </c>
      <c s="229" t="str">
        <f>IFERROR(UPPER(IF('STUDENT DATA SHEET '!I20="","",'STUDENT DATA SHEET '!I20)),"")</f>
        <v>PUNAM SWAMI</v>
      </c>
      <c s="229" t="str">
        <f>IFERROR(IF('STUDENT DATA SHEET '!J20="","",'STUDENT DATA SHEET '!J20),"")</f>
        <v>Mukesh Swami</v>
      </c>
      <c s="229" t="str">
        <f>IFERROR(IF('STUDENT DATA SHEET '!K20="","",'STUDENT DATA SHEET '!K20),"")</f>
        <v>Manisha</v>
      </c>
      <c s="229"/>
      <c s="102"/>
      <c s="102"/>
      <c s="102"/>
      <c s="102"/>
      <c s="209"/>
      <c s="209"/>
      <c s="209"/>
      <c s="209"/>
      <c s="209"/>
      <c s="209"/>
      <c s="209"/>
      <c s="209"/>
      <c s="209"/>
      <c s="209"/>
      <c s="209"/>
      <c s="209"/>
      <c s="209"/>
      <c s="209"/>
      <c s="209"/>
      <c s="209"/>
      <c s="209"/>
      <c s="209"/>
      <c s="209"/>
      <c s="209"/>
      <c s="209"/>
      <c s="209"/>
      <c s="209"/>
      <c s="209"/>
      <c s="209"/>
      <c s="209"/>
      <c s="209"/>
      <c s="209"/>
      <c s="89">
        <f>IF(B19="","",_xlfn.AGGREGATE(3,5,$B$6:B19))</f>
        <v>14</v>
      </c>
      <c s="209"/>
      <c s="209"/>
      <c s="102"/>
      <c s="102"/>
      <c s="102"/>
      <c s="102"/>
      <c s="102"/>
      <c s="102"/>
      <c s="102"/>
      <c s="102"/>
      <c s="102"/>
      <c s="102"/>
      <c s="102"/>
      <c s="102"/>
      <c s="102"/>
      <c s="102"/>
      <c s="102"/>
      <c s="102"/>
      <c s="102"/>
      <c s="102"/>
      <c s="102"/>
      <c s="102"/>
      <c s="102"/>
      <c s="102"/>
      <c s="102"/>
      <c s="102"/>
      <c s="102"/>
      <c s="102"/>
      <c s="102"/>
      <c s="102"/>
      <c s="252">
        <f t="shared" si="18"/>
        <v>0</v>
      </c>
      <c s="252">
        <f>IF($I19="","",'FEB 25'!$BV19)</f>
        <v>0</v>
      </c>
      <c s="253">
        <f t="shared" si="19"/>
        <v>0</v>
      </c>
      <c s="252">
        <f t="shared" si="20"/>
        <v>0</v>
      </c>
      <c s="252">
        <f>IF($I19="","",'FEB 25'!$BY19)</f>
        <v>0</v>
      </c>
      <c s="253">
        <f t="shared" si="21"/>
        <v>0</v>
      </c>
      <c s="252">
        <f t="shared" si="22"/>
        <v>0</v>
      </c>
      <c s="252">
        <f>IF($I19="","",'FEB 25'!$CB19)</f>
        <v>0</v>
      </c>
      <c s="253">
        <f t="shared" si="23"/>
        <v>0</v>
      </c>
      <c s="253"/>
      <c s="249">
        <v>13</v>
      </c>
      <c s="298"/>
      <c s="298"/>
      <c s="298"/>
      <c s="254">
        <f t="shared" si="24"/>
        <v>0</v>
      </c>
      <c s="298"/>
      <c s="298"/>
      <c s="298"/>
      <c s="298"/>
      <c s="298"/>
      <c s="298"/>
      <c s="298"/>
      <c s="298"/>
    </row>
    <row r="20" spans="1:98" ht="20.25" customHeight="1">
      <c r="A20" s="249">
        <f>IF(B20="","",_xlfn.AGGREGATE(3,5,$B$6:B20))</f>
        <v>15</v>
      </c>
      <c s="229">
        <f>IFERROR(IF('STUDENT DATA SHEET '!B21="","",'STUDENT DATA SHEET '!B21),"")</f>
        <v>2</v>
      </c>
      <c s="229" t="str">
        <f>IFERROR(IF('STUDENT DATA SHEET '!C21="","",'STUDENT DATA SHEET '!C21),"")</f>
        <v>A</v>
      </c>
      <c s="229">
        <f>IFERROR(IF('STUDENT DATA SHEET '!D21="","",'STUDENT DATA SHEET '!D21),"")</f>
        <v>618</v>
      </c>
      <c s="250" t="str">
        <f>IFERROR(IF('STUDENT DATA SHEET '!E21="","",'STUDENT DATA SHEET '!E21),"")</f>
        <v/>
      </c>
      <c s="251">
        <f>IFERROR(IF('STUDENT DATA SHEET '!F21="","",'STUDENT DATA SHEET '!F21),"")</f>
        <v>42710</v>
      </c>
      <c s="229" t="str">
        <f>IFERROR(IF('STUDENT DATA SHEET '!G21="","",'STUDENT DATA SHEET '!G21),"")</f>
        <v>M</v>
      </c>
      <c s="229" t="str">
        <f>IFERROR(IF('STUDENT DATA SHEET '!H21="","",'STUDENT DATA SHEET '!H21),"")</f>
        <v>SC</v>
      </c>
      <c s="229" t="str">
        <f>IFERROR(UPPER(IF('STUDENT DATA SHEET '!I21="","",'STUDENT DATA SHEET '!I21)),"")</f>
        <v>RAJVEER</v>
      </c>
      <c s="229" t="str">
        <f>IFERROR(IF('STUDENT DATA SHEET '!J21="","",'STUDENT DATA SHEET '!J21),"")</f>
        <v>Gajendra Meghwal</v>
      </c>
      <c s="229" t="str">
        <f>IFERROR(IF('STUDENT DATA SHEET '!K21="","",'STUDENT DATA SHEET '!K21),"")</f>
        <v>Chhotu Devi</v>
      </c>
      <c s="229"/>
      <c s="102"/>
      <c s="102"/>
      <c s="102"/>
      <c s="102"/>
      <c s="209"/>
      <c s="209"/>
      <c s="209"/>
      <c s="209"/>
      <c s="209"/>
      <c s="209"/>
      <c s="209"/>
      <c s="209"/>
      <c s="209"/>
      <c s="209"/>
      <c s="209"/>
      <c s="209"/>
      <c s="209"/>
      <c s="209"/>
      <c s="209"/>
      <c s="209"/>
      <c s="209"/>
      <c s="209"/>
      <c s="209"/>
      <c s="209"/>
      <c s="209"/>
      <c s="209"/>
      <c s="209"/>
      <c s="209"/>
      <c s="209"/>
      <c s="209"/>
      <c s="209"/>
      <c s="209"/>
      <c s="89">
        <f>IF(B20="","",_xlfn.AGGREGATE(3,5,$B$6:B20))</f>
        <v>15</v>
      </c>
      <c s="209"/>
      <c s="209"/>
      <c s="102"/>
      <c s="102"/>
      <c s="102"/>
      <c s="102"/>
      <c s="102"/>
      <c s="102"/>
      <c s="102"/>
      <c s="102"/>
      <c s="102"/>
      <c s="102"/>
      <c s="102"/>
      <c s="102"/>
      <c s="102"/>
      <c s="102"/>
      <c s="102"/>
      <c s="102"/>
      <c s="102"/>
      <c s="102"/>
      <c s="102"/>
      <c s="102"/>
      <c s="102"/>
      <c s="102"/>
      <c s="102"/>
      <c s="102"/>
      <c s="102"/>
      <c s="102"/>
      <c s="102"/>
      <c s="102"/>
      <c s="252">
        <f t="shared" si="18"/>
        <v>0</v>
      </c>
      <c s="252">
        <f>IF($I20="","",'FEB 25'!$BV20)</f>
        <v>0</v>
      </c>
      <c s="253">
        <f t="shared" si="19"/>
        <v>0</v>
      </c>
      <c s="252">
        <f t="shared" si="20"/>
        <v>0</v>
      </c>
      <c s="252">
        <f>IF($I20="","",'FEB 25'!$BY20)</f>
        <v>0</v>
      </c>
      <c s="253">
        <f t="shared" si="21"/>
        <v>0</v>
      </c>
      <c s="252">
        <f t="shared" si="22"/>
        <v>0</v>
      </c>
      <c s="252">
        <f>IF($I20="","",'FEB 25'!$CB20)</f>
        <v>0</v>
      </c>
      <c s="253">
        <f t="shared" si="23"/>
        <v>0</v>
      </c>
      <c s="253"/>
      <c s="249">
        <v>14</v>
      </c>
      <c s="298"/>
      <c s="298"/>
      <c s="298"/>
      <c s="254">
        <f t="shared" si="24"/>
        <v>0</v>
      </c>
      <c s="298"/>
      <c s="298"/>
      <c s="298"/>
      <c s="298"/>
      <c s="298"/>
      <c s="298"/>
      <c s="298"/>
      <c s="298"/>
    </row>
    <row r="21" spans="1:98" ht="20.25" customHeight="1">
      <c r="A21" s="249">
        <f>IF(B21="","",_xlfn.AGGREGATE(3,5,$B$6:B21))</f>
        <v>16</v>
      </c>
      <c s="229">
        <f>IFERROR(IF('STUDENT DATA SHEET '!B22="","",'STUDENT DATA SHEET '!B22),"")</f>
        <v>2</v>
      </c>
      <c s="229" t="str">
        <f>IFERROR(IF('STUDENT DATA SHEET '!C22="","",'STUDENT DATA SHEET '!C22),"")</f>
        <v>A</v>
      </c>
      <c s="229">
        <f>IFERROR(IF('STUDENT DATA SHEET '!D22="","",'STUDENT DATA SHEET '!D22),"")</f>
        <v>638</v>
      </c>
      <c s="250" t="str">
        <f>IFERROR(IF('STUDENT DATA SHEET '!E22="","",'STUDENT DATA SHEET '!E22),"")</f>
        <v/>
      </c>
      <c s="251">
        <f>IFERROR(IF('STUDENT DATA SHEET '!F22="","",'STUDENT DATA SHEET '!F22),"")</f>
        <v>42926</v>
      </c>
      <c s="229" t="str">
        <f>IFERROR(IF('STUDENT DATA SHEET '!G22="","",'STUDENT DATA SHEET '!G22),"")</f>
        <v>M</v>
      </c>
      <c s="229" t="str">
        <f>IFERROR(IF('STUDENT DATA SHEET '!H22="","",'STUDENT DATA SHEET '!H22),"")</f>
        <v>SC</v>
      </c>
      <c s="229" t="str">
        <f>IFERROR(UPPER(IF('STUDENT DATA SHEET '!I22="","",'STUDENT DATA SHEET '!I22)),"")</f>
        <v>RANVEER</v>
      </c>
      <c s="229" t="str">
        <f>IFERROR(IF('STUDENT DATA SHEET '!J22="","",'STUDENT DATA SHEET '!J22),"")</f>
        <v>Sukha Ram</v>
      </c>
      <c s="229" t="str">
        <f>IFERROR(IF('STUDENT DATA SHEET '!K22="","",'STUDENT DATA SHEET '!K22),"")</f>
        <v>Prem Devi</v>
      </c>
      <c s="229"/>
      <c s="102"/>
      <c s="102"/>
      <c s="102"/>
      <c s="102"/>
      <c s="209"/>
      <c s="209"/>
      <c s="209"/>
      <c s="209"/>
      <c s="209"/>
      <c s="209"/>
      <c s="209"/>
      <c s="209"/>
      <c s="209"/>
      <c s="209"/>
      <c s="209"/>
      <c s="209"/>
      <c s="209"/>
      <c s="209"/>
      <c s="209"/>
      <c s="209"/>
      <c s="209"/>
      <c s="209"/>
      <c s="209"/>
      <c s="209"/>
      <c s="209"/>
      <c s="209"/>
      <c s="209"/>
      <c s="209"/>
      <c s="209"/>
      <c s="209"/>
      <c s="209"/>
      <c s="209"/>
      <c s="89">
        <f>IF(B21="","",_xlfn.AGGREGATE(3,5,$B$6:B21))</f>
        <v>16</v>
      </c>
      <c s="209"/>
      <c s="209"/>
      <c s="102"/>
      <c s="102"/>
      <c s="102"/>
      <c s="102"/>
      <c s="102"/>
      <c s="102"/>
      <c s="102"/>
      <c s="102"/>
      <c s="102"/>
      <c s="102"/>
      <c s="102"/>
      <c s="102"/>
      <c s="102"/>
      <c s="102"/>
      <c s="102"/>
      <c s="102"/>
      <c s="102"/>
      <c s="102"/>
      <c s="102"/>
      <c s="102"/>
      <c s="102"/>
      <c s="102"/>
      <c s="102"/>
      <c s="102"/>
      <c s="102"/>
      <c s="102"/>
      <c s="102"/>
      <c s="102"/>
      <c s="252">
        <f t="shared" si="18"/>
        <v>0</v>
      </c>
      <c s="252">
        <f>IF($I21="","",'FEB 25'!$BV21)</f>
        <v>0</v>
      </c>
      <c s="253">
        <f t="shared" si="19"/>
        <v>0</v>
      </c>
      <c s="252">
        <f t="shared" si="20"/>
        <v>0</v>
      </c>
      <c s="252">
        <f>IF($I21="","",'FEB 25'!$BY21)</f>
        <v>0</v>
      </c>
      <c s="253">
        <f t="shared" si="21"/>
        <v>0</v>
      </c>
      <c s="252">
        <f t="shared" si="22"/>
        <v>0</v>
      </c>
      <c s="252">
        <f>IF($I21="","",'FEB 25'!$CB21)</f>
        <v>0</v>
      </c>
      <c s="253">
        <f t="shared" si="23"/>
        <v>0</v>
      </c>
      <c s="253"/>
      <c s="249">
        <v>15</v>
      </c>
      <c s="298"/>
      <c s="298"/>
      <c s="298"/>
      <c s="254">
        <f t="shared" si="24"/>
        <v>0</v>
      </c>
      <c s="298"/>
      <c s="298"/>
      <c s="298"/>
      <c s="298"/>
      <c s="298"/>
      <c s="298"/>
      <c s="298"/>
      <c s="298"/>
    </row>
    <row r="22" spans="1:98" ht="20.25" customHeight="1">
      <c r="A22" s="249">
        <f>IF(B22="","",_xlfn.AGGREGATE(3,5,$B$6:B22))</f>
        <v>17</v>
      </c>
      <c s="229">
        <f>IFERROR(IF('STUDENT DATA SHEET '!B23="","",'STUDENT DATA SHEET '!B23),"")</f>
        <v>2</v>
      </c>
      <c s="229" t="str">
        <f>IFERROR(IF('STUDENT DATA SHEET '!C23="","",'STUDENT DATA SHEET '!C23),"")</f>
        <v>A</v>
      </c>
      <c s="229">
        <f>IFERROR(IF('STUDENT DATA SHEET '!D23="","",'STUDENT DATA SHEET '!D23),"")</f>
        <v>636</v>
      </c>
      <c s="250" t="str">
        <f>IFERROR(IF('STUDENT DATA SHEET '!E23="","",'STUDENT DATA SHEET '!E23),"")</f>
        <v/>
      </c>
      <c s="251">
        <f>IFERROR(IF('STUDENT DATA SHEET '!F23="","",'STUDENT DATA SHEET '!F23),"")</f>
        <v>42868</v>
      </c>
      <c s="229" t="str">
        <f>IFERROR(IF('STUDENT DATA SHEET '!G23="","",'STUDENT DATA SHEET '!G23),"")</f>
        <v>F</v>
      </c>
      <c s="229" t="str">
        <f>IFERROR(IF('STUDENT DATA SHEET '!H23="","",'STUDENT DATA SHEET '!H23),"")</f>
        <v>OBC</v>
      </c>
      <c s="229" t="str">
        <f>IFERROR(UPPER(IF('STUDENT DATA SHEET '!I23="","",'STUDENT DATA SHEET '!I23)),"")</f>
        <v>RIDDHI KANWAR</v>
      </c>
      <c s="229" t="str">
        <f>IFERROR(IF('STUDENT DATA SHEET '!J23="","",'STUDENT DATA SHEET '!J23),"")</f>
        <v>Raju Singh</v>
      </c>
      <c s="229" t="str">
        <f>IFERROR(IF('STUDENT DATA SHEET '!K23="","",'STUDENT DATA SHEET '!K23),"")</f>
        <v>Sunita Kanwar</v>
      </c>
      <c s="229"/>
      <c s="102"/>
      <c s="102"/>
      <c s="102"/>
      <c s="102"/>
      <c s="209"/>
      <c s="209"/>
      <c s="209"/>
      <c s="209"/>
      <c s="209"/>
      <c s="209"/>
      <c s="209"/>
      <c s="209"/>
      <c s="209"/>
      <c s="209"/>
      <c s="209"/>
      <c s="209"/>
      <c s="209"/>
      <c s="209"/>
      <c s="209"/>
      <c s="209"/>
      <c s="209"/>
      <c s="209"/>
      <c s="209"/>
      <c s="209"/>
      <c s="209"/>
      <c s="209"/>
      <c s="209"/>
      <c s="209"/>
      <c s="209"/>
      <c s="209"/>
      <c s="209"/>
      <c s="209"/>
      <c s="89">
        <f>IF(B22="","",_xlfn.AGGREGATE(3,5,$B$6:B22))</f>
        <v>17</v>
      </c>
      <c s="209"/>
      <c s="209"/>
      <c s="102"/>
      <c s="102"/>
      <c s="102"/>
      <c s="102"/>
      <c s="102"/>
      <c s="102"/>
      <c s="102"/>
      <c s="102"/>
      <c s="102"/>
      <c s="102"/>
      <c s="102"/>
      <c s="102"/>
      <c s="102"/>
      <c s="102"/>
      <c s="102"/>
      <c s="102"/>
      <c s="102"/>
      <c s="102"/>
      <c s="102"/>
      <c s="102"/>
      <c s="102"/>
      <c s="102"/>
      <c s="102"/>
      <c s="102"/>
      <c s="102"/>
      <c s="102"/>
      <c s="102"/>
      <c s="102"/>
      <c s="252">
        <f t="shared" si="18"/>
        <v>0</v>
      </c>
      <c s="252">
        <f>IF($I22="","",'FEB 25'!$BV22)</f>
        <v>0</v>
      </c>
      <c s="253">
        <f t="shared" si="19"/>
        <v>0</v>
      </c>
      <c s="252">
        <f t="shared" si="20"/>
        <v>0</v>
      </c>
      <c s="252">
        <f>IF($I22="","",'FEB 25'!$BY22)</f>
        <v>0</v>
      </c>
      <c s="253">
        <f t="shared" si="21"/>
        <v>0</v>
      </c>
      <c s="252">
        <f t="shared" si="22"/>
        <v>0</v>
      </c>
      <c s="252">
        <f>IF($I22="","",'FEB 25'!$CB22)</f>
        <v>0</v>
      </c>
      <c s="253">
        <f t="shared" si="23"/>
        <v>0</v>
      </c>
      <c s="253"/>
      <c s="249">
        <v>16</v>
      </c>
      <c s="298"/>
      <c s="298"/>
      <c s="298"/>
      <c s="254">
        <f t="shared" si="24"/>
        <v>0</v>
      </c>
      <c s="298"/>
      <c s="298"/>
      <c s="298"/>
      <c s="298"/>
      <c s="298"/>
      <c s="298"/>
      <c s="298"/>
      <c s="298"/>
    </row>
    <row r="23" spans="1:98" ht="20.25" customHeight="1">
      <c r="A23" s="249">
        <f>IF(B23="","",_xlfn.AGGREGATE(3,5,$B$6:B23))</f>
        <v>18</v>
      </c>
      <c s="229">
        <f>IFERROR(IF('STUDENT DATA SHEET '!B24="","",'STUDENT DATA SHEET '!B24),"")</f>
        <v>2</v>
      </c>
      <c s="229" t="str">
        <f>IFERROR(IF('STUDENT DATA SHEET '!C24="","",'STUDENT DATA SHEET '!C24),"")</f>
        <v>A</v>
      </c>
      <c s="229">
        <f>IFERROR(IF('STUDENT DATA SHEET '!D24="","",'STUDENT DATA SHEET '!D24),"")</f>
        <v>646</v>
      </c>
      <c s="250" t="str">
        <f>IFERROR(IF('STUDENT DATA SHEET '!E24="","",'STUDENT DATA SHEET '!E24),"")</f>
        <v/>
      </c>
      <c s="251">
        <f>IFERROR(IF('STUDENT DATA SHEET '!F24="","",'STUDENT DATA SHEET '!F24),"")</f>
        <v>42652</v>
      </c>
      <c s="229" t="str">
        <f>IFERROR(IF('STUDENT DATA SHEET '!G24="","",'STUDENT DATA SHEET '!G24),"")</f>
        <v>F</v>
      </c>
      <c s="229" t="str">
        <f>IFERROR(IF('STUDENT DATA SHEET '!H24="","",'STUDENT DATA SHEET '!H24),"")</f>
        <v>OBC</v>
      </c>
      <c s="229" t="str">
        <f>IFERROR(UPPER(IF('STUDENT DATA SHEET '!I24="","",'STUDENT DATA SHEET '!I24)),"")</f>
        <v>SANDHYA KANWAR</v>
      </c>
      <c s="229" t="str">
        <f>IFERROR(IF('STUDENT DATA SHEET '!J24="","",'STUDENT DATA SHEET '!J24),"")</f>
        <v>Satu Singh</v>
      </c>
      <c s="229" t="str">
        <f>IFERROR(IF('STUDENT DATA SHEET '!K24="","",'STUDENT DATA SHEET '!K24),"")</f>
        <v>Sajana Kanwar</v>
      </c>
      <c s="229"/>
      <c s="102"/>
      <c s="102"/>
      <c s="102"/>
      <c s="102"/>
      <c s="209"/>
      <c s="209"/>
      <c s="209"/>
      <c s="209"/>
      <c s="209"/>
      <c s="209"/>
      <c s="209"/>
      <c s="209"/>
      <c s="209"/>
      <c s="209"/>
      <c s="209"/>
      <c s="209"/>
      <c s="209"/>
      <c s="209"/>
      <c s="209"/>
      <c s="209"/>
      <c s="209"/>
      <c s="209"/>
      <c s="209"/>
      <c s="209"/>
      <c s="209"/>
      <c s="209"/>
      <c s="209"/>
      <c s="209"/>
      <c s="209"/>
      <c s="209"/>
      <c s="209"/>
      <c s="209"/>
      <c s="89">
        <f>IF(B23="","",_xlfn.AGGREGATE(3,5,$B$6:B23))</f>
        <v>18</v>
      </c>
      <c s="209"/>
      <c s="209"/>
      <c s="102"/>
      <c s="102"/>
      <c s="102"/>
      <c s="102"/>
      <c s="102"/>
      <c s="102"/>
      <c s="102"/>
      <c s="102"/>
      <c s="102"/>
      <c s="102"/>
      <c s="102"/>
      <c s="102"/>
      <c s="102"/>
      <c s="102"/>
      <c s="102"/>
      <c s="102"/>
      <c s="102"/>
      <c s="102"/>
      <c s="102"/>
      <c s="102"/>
      <c s="102"/>
      <c s="102"/>
      <c s="102"/>
      <c s="102"/>
      <c s="102"/>
      <c s="102"/>
      <c s="102"/>
      <c s="102"/>
      <c s="252">
        <f t="shared" si="18"/>
        <v>0</v>
      </c>
      <c s="252">
        <f>IF($I23="","",'FEB 25'!$BV23)</f>
        <v>0</v>
      </c>
      <c s="253">
        <f t="shared" si="19"/>
        <v>0</v>
      </c>
      <c s="252">
        <f t="shared" si="20"/>
        <v>0</v>
      </c>
      <c s="252">
        <f>IF($I23="","",'FEB 25'!$BY23)</f>
        <v>0</v>
      </c>
      <c s="253">
        <f t="shared" si="21"/>
        <v>0</v>
      </c>
      <c s="252">
        <f t="shared" si="22"/>
        <v>0</v>
      </c>
      <c s="252">
        <f>IF($I23="","",'FEB 25'!$CB23)</f>
        <v>0</v>
      </c>
      <c s="253">
        <f t="shared" si="23"/>
        <v>0</v>
      </c>
      <c s="253"/>
      <c s="249">
        <v>17</v>
      </c>
      <c s="298"/>
      <c s="298"/>
      <c s="298"/>
      <c s="254">
        <f t="shared" si="24"/>
        <v>0</v>
      </c>
      <c s="298"/>
      <c s="298"/>
      <c s="298"/>
      <c s="298"/>
      <c s="298"/>
      <c s="298"/>
      <c s="298"/>
      <c s="298"/>
    </row>
    <row r="24" spans="1:98" ht="20.25" customHeight="1">
      <c r="A24" s="249">
        <f>IF(B24="","",_xlfn.AGGREGATE(3,5,$B$6:B24))</f>
        <v>19</v>
      </c>
      <c s="229">
        <f>IFERROR(IF('STUDENT DATA SHEET '!B25="","",'STUDENT DATA SHEET '!B25),"")</f>
        <v>2</v>
      </c>
      <c s="229" t="str">
        <f>IFERROR(IF('STUDENT DATA SHEET '!C25="","",'STUDENT DATA SHEET '!C25),"")</f>
        <v>A</v>
      </c>
      <c s="229">
        <f>IFERROR(IF('STUDENT DATA SHEET '!D25="","",'STUDENT DATA SHEET '!D25),"")</f>
        <v>642</v>
      </c>
      <c s="250" t="str">
        <f>IFERROR(IF('STUDENT DATA SHEET '!E25="","",'STUDENT DATA SHEET '!E25),"")</f>
        <v/>
      </c>
      <c s="251">
        <f>IFERROR(IF('STUDENT DATA SHEET '!F25="","",'STUDENT DATA SHEET '!F25),"")</f>
        <v>43100</v>
      </c>
      <c s="229" t="str">
        <f>IFERROR(IF('STUDENT DATA SHEET '!G25="","",'STUDENT DATA SHEET '!G25),"")</f>
        <v>F</v>
      </c>
      <c s="229" t="str">
        <f>IFERROR(IF('STUDENT DATA SHEET '!H25="","",'STUDENT DATA SHEET '!H25),"")</f>
        <v>SC</v>
      </c>
      <c s="229" t="str">
        <f>IFERROR(UPPER(IF('STUDENT DATA SHEET '!I25="","",'STUDENT DATA SHEET '!I25)),"")</f>
        <v>VANDANA</v>
      </c>
      <c s="229" t="str">
        <f>IFERROR(IF('STUDENT DATA SHEET '!J25="","",'STUDENT DATA SHEET '!J25),"")</f>
        <v>Jagdish Nayak</v>
      </c>
      <c s="229" t="str">
        <f>IFERROR(IF('STUDENT DATA SHEET '!K25="","",'STUDENT DATA SHEET '!K25),"")</f>
        <v>Sanju Devi</v>
      </c>
      <c s="229"/>
      <c s="102"/>
      <c s="102"/>
      <c s="102"/>
      <c s="102"/>
      <c s="209"/>
      <c s="209"/>
      <c s="209"/>
      <c s="209"/>
      <c s="209"/>
      <c s="209"/>
      <c s="209"/>
      <c s="209"/>
      <c s="209"/>
      <c s="209"/>
      <c s="209"/>
      <c s="209"/>
      <c s="209"/>
      <c s="209"/>
      <c s="209"/>
      <c s="209"/>
      <c s="209"/>
      <c s="209"/>
      <c s="209"/>
      <c s="209"/>
      <c s="209"/>
      <c s="209"/>
      <c s="209"/>
      <c s="209"/>
      <c s="209"/>
      <c s="209"/>
      <c s="209"/>
      <c s="209"/>
      <c s="89">
        <f>IF(B24="","",_xlfn.AGGREGATE(3,5,$B$6:B24))</f>
        <v>19</v>
      </c>
      <c s="209"/>
      <c s="209"/>
      <c s="102"/>
      <c s="102"/>
      <c s="102"/>
      <c s="102"/>
      <c s="102"/>
      <c s="102"/>
      <c s="102"/>
      <c s="102"/>
      <c s="102"/>
      <c s="102"/>
      <c s="102"/>
      <c s="102"/>
      <c s="102"/>
      <c s="102"/>
      <c s="102"/>
      <c s="102"/>
      <c s="102"/>
      <c s="102"/>
      <c s="102"/>
      <c s="102"/>
      <c s="102"/>
      <c s="102"/>
      <c s="102"/>
      <c s="102"/>
      <c s="102"/>
      <c s="102"/>
      <c s="102"/>
      <c s="102"/>
      <c s="252">
        <f t="shared" si="18"/>
        <v>0</v>
      </c>
      <c s="252">
        <f>IF($I24="","",'FEB 25'!$BV24)</f>
        <v>0</v>
      </c>
      <c s="253">
        <f t="shared" si="19"/>
        <v>0</v>
      </c>
      <c s="252">
        <f t="shared" si="20"/>
        <v>0</v>
      </c>
      <c s="252">
        <f>IF($I24="","",'FEB 25'!$BY24)</f>
        <v>0</v>
      </c>
      <c s="253">
        <f t="shared" si="21"/>
        <v>0</v>
      </c>
      <c s="252">
        <f t="shared" si="22"/>
        <v>0</v>
      </c>
      <c s="252">
        <f>IF($I24="","",'FEB 25'!$CB24)</f>
        <v>0</v>
      </c>
      <c s="253">
        <f t="shared" si="23"/>
        <v>0</v>
      </c>
      <c s="253"/>
      <c s="249">
        <v>18</v>
      </c>
      <c s="298"/>
      <c s="298"/>
      <c s="298"/>
      <c s="254">
        <f t="shared" si="24"/>
        <v>0</v>
      </c>
      <c s="298"/>
      <c s="298"/>
      <c s="298"/>
      <c s="298"/>
      <c s="298"/>
      <c s="298"/>
      <c s="298"/>
      <c s="298"/>
    </row>
    <row r="25" spans="1:98" ht="20.25" customHeight="1">
      <c r="A25" s="249">
        <f>IF(B25="","",_xlfn.AGGREGATE(3,5,$B$6:B25))</f>
        <v>20</v>
      </c>
      <c s="229">
        <f>IFERROR(IF('STUDENT DATA SHEET '!B26="","",'STUDENT DATA SHEET '!B26),"")</f>
        <v>2</v>
      </c>
      <c s="229" t="str">
        <f>IFERROR(IF('STUDENT DATA SHEET '!C26="","",'STUDENT DATA SHEET '!C26),"")</f>
        <v>A</v>
      </c>
      <c s="229">
        <f>IFERROR(IF('STUDENT DATA SHEET '!D26="","",'STUDENT DATA SHEET '!D26),"")</f>
        <v>641</v>
      </c>
      <c s="250" t="str">
        <f>IFERROR(IF('STUDENT DATA SHEET '!E26="","",'STUDENT DATA SHEET '!E26),"")</f>
        <v/>
      </c>
      <c s="251">
        <f>IFERROR(IF('STUDENT DATA SHEET '!F26="","",'STUDENT DATA SHEET '!F26),"")</f>
        <v>43059</v>
      </c>
      <c s="229" t="str">
        <f>IFERROR(IF('STUDENT DATA SHEET '!G26="","",'STUDENT DATA SHEET '!G26),"")</f>
        <v>M</v>
      </c>
      <c s="229" t="str">
        <f>IFERROR(IF('STUDENT DATA SHEET '!H26="","",'STUDENT DATA SHEET '!H26),"")</f>
        <v>SC</v>
      </c>
      <c s="229" t="str">
        <f>IFERROR(UPPER(IF('STUDENT DATA SHEET '!I26="","",'STUDENT DATA SHEET '!I26)),"")</f>
        <v>YASHPAL</v>
      </c>
      <c s="229" t="str">
        <f>IFERROR(IF('STUDENT DATA SHEET '!J26="","",'STUDENT DATA SHEET '!J26),"")</f>
        <v>Gopal Ram</v>
      </c>
      <c s="229" t="str">
        <f>IFERROR(IF('STUDENT DATA SHEET '!K26="","",'STUDENT DATA SHEET '!K26),"")</f>
        <v>Sharda</v>
      </c>
      <c s="229"/>
      <c s="102"/>
      <c s="102"/>
      <c s="102"/>
      <c s="102"/>
      <c s="209"/>
      <c s="209"/>
      <c s="209"/>
      <c s="209"/>
      <c s="209"/>
      <c s="209"/>
      <c s="209"/>
      <c s="209"/>
      <c s="209"/>
      <c s="209"/>
      <c s="209"/>
      <c s="209"/>
      <c s="209"/>
      <c s="209"/>
      <c s="209"/>
      <c s="209"/>
      <c s="209"/>
      <c s="209"/>
      <c s="209"/>
      <c s="209"/>
      <c s="209"/>
      <c s="209"/>
      <c s="209"/>
      <c s="209"/>
      <c s="209"/>
      <c s="209"/>
      <c s="209"/>
      <c s="209"/>
      <c s="89">
        <f>IF(B25="","",_xlfn.AGGREGATE(3,5,$B$6:B25))</f>
        <v>20</v>
      </c>
      <c s="209"/>
      <c s="209"/>
      <c s="102"/>
      <c s="102"/>
      <c s="102"/>
      <c s="102"/>
      <c s="102"/>
      <c s="102"/>
      <c s="102"/>
      <c s="102"/>
      <c s="102"/>
      <c s="102"/>
      <c s="102"/>
      <c s="102"/>
      <c s="102"/>
      <c s="102"/>
      <c s="102"/>
      <c s="102"/>
      <c s="102"/>
      <c s="102"/>
      <c s="102"/>
      <c s="102"/>
      <c s="102"/>
      <c s="102"/>
      <c s="102"/>
      <c s="102"/>
      <c s="102"/>
      <c s="102"/>
      <c s="102"/>
      <c s="102"/>
      <c s="252">
        <f t="shared" si="18"/>
        <v>0</v>
      </c>
      <c s="252">
        <f>IF($I25="","",'FEB 25'!$BV25)</f>
        <v>0</v>
      </c>
      <c s="253">
        <f t="shared" si="19"/>
        <v>0</v>
      </c>
      <c s="252">
        <f t="shared" si="20"/>
        <v>0</v>
      </c>
      <c s="252">
        <f>IF($I25="","",'FEB 25'!$BY25)</f>
        <v>0</v>
      </c>
      <c s="253">
        <f t="shared" si="21"/>
        <v>0</v>
      </c>
      <c s="252">
        <f t="shared" si="22"/>
        <v>0</v>
      </c>
      <c s="252">
        <f>IF($I25="","",'FEB 25'!$CB25)</f>
        <v>0</v>
      </c>
      <c s="253">
        <f t="shared" si="23"/>
        <v>0</v>
      </c>
      <c s="253"/>
      <c s="249">
        <v>19</v>
      </c>
      <c s="298"/>
      <c s="298"/>
      <c s="298"/>
      <c s="254">
        <f t="shared" si="24"/>
        <v>0</v>
      </c>
      <c s="298"/>
      <c s="298"/>
      <c s="298"/>
      <c s="298"/>
      <c s="298"/>
      <c s="298"/>
      <c s="298"/>
      <c s="298"/>
    </row>
    <row r="26" spans="1:98" ht="20.25" customHeight="1">
      <c r="A26" s="249">
        <f>IF(B26="","",_xlfn.AGGREGATE(3,5,$B$6:B26))</f>
        <v>21</v>
      </c>
      <c s="229">
        <f>IFERROR(IF('STUDENT DATA SHEET '!B27="","",'STUDENT DATA SHEET '!B27),"")</f>
        <v>2</v>
      </c>
      <c s="229" t="str">
        <f>IFERROR(IF('STUDENT DATA SHEET '!C27="","",'STUDENT DATA SHEET '!C27),"")</f>
        <v>A</v>
      </c>
      <c s="229">
        <f>IFERROR(IF('STUDENT DATA SHEET '!D27="","",'STUDENT DATA SHEET '!D27),"")</f>
        <v>637</v>
      </c>
      <c s="250" t="str">
        <f>IFERROR(IF('STUDENT DATA SHEET '!E27="","",'STUDENT DATA SHEET '!E27),"")</f>
        <v/>
      </c>
      <c s="251">
        <f>IFERROR(IF('STUDENT DATA SHEET '!F27="","",'STUDENT DATA SHEET '!F27),"")</f>
        <v>42988</v>
      </c>
      <c s="229" t="str">
        <f>IFERROR(IF('STUDENT DATA SHEET '!G27="","",'STUDENT DATA SHEET '!G27),"")</f>
        <v>M</v>
      </c>
      <c s="229" t="str">
        <f>IFERROR(IF('STUDENT DATA SHEET '!H27="","",'STUDENT DATA SHEET '!H27),"")</f>
        <v>GEN</v>
      </c>
      <c s="229" t="str">
        <f>IFERROR(UPPER(IF('STUDENT DATA SHEET '!I27="","",'STUDENT DATA SHEET '!I27)),"")</f>
        <v>YASHVEER SINGH</v>
      </c>
      <c s="229" t="str">
        <f>IFERROR(IF('STUDENT DATA SHEET '!J27="","",'STUDENT DATA SHEET '!J27),"")</f>
        <v>Jagroop Singh</v>
      </c>
      <c s="229" t="str">
        <f>IFERROR(IF('STUDENT DATA SHEET '!K27="","",'STUDENT DATA SHEET '!K27),"")</f>
        <v>Suman Kanwar</v>
      </c>
      <c s="229"/>
      <c s="102"/>
      <c s="102"/>
      <c s="102"/>
      <c s="102"/>
      <c s="209"/>
      <c s="209"/>
      <c s="209"/>
      <c s="209"/>
      <c s="209"/>
      <c s="209"/>
      <c s="209"/>
      <c s="209"/>
      <c s="209"/>
      <c s="209"/>
      <c s="209"/>
      <c s="209"/>
      <c s="209"/>
      <c s="209"/>
      <c s="209"/>
      <c s="209"/>
      <c s="209"/>
      <c s="209"/>
      <c s="209"/>
      <c s="209"/>
      <c s="209"/>
      <c s="209"/>
      <c s="209"/>
      <c s="209"/>
      <c s="209"/>
      <c s="209"/>
      <c s="209"/>
      <c s="209"/>
      <c s="89">
        <f>IF(B26="","",_xlfn.AGGREGATE(3,5,$B$6:B26))</f>
        <v>21</v>
      </c>
      <c s="209"/>
      <c s="209"/>
      <c s="102"/>
      <c s="102"/>
      <c s="102"/>
      <c s="102"/>
      <c s="102"/>
      <c s="102"/>
      <c s="102"/>
      <c s="102"/>
      <c s="102"/>
      <c s="102"/>
      <c s="102"/>
      <c s="102"/>
      <c s="102"/>
      <c s="102"/>
      <c s="102"/>
      <c s="102"/>
      <c s="102"/>
      <c s="102"/>
      <c s="102"/>
      <c s="102"/>
      <c s="102"/>
      <c s="102"/>
      <c s="102"/>
      <c s="102"/>
      <c s="102"/>
      <c s="102"/>
      <c s="102"/>
      <c s="102"/>
      <c s="252">
        <f t="shared" si="18"/>
        <v>0</v>
      </c>
      <c s="252">
        <f>IF($I26="","",'FEB 25'!$BV26)</f>
        <v>0</v>
      </c>
      <c s="253">
        <f t="shared" si="19"/>
        <v>0</v>
      </c>
      <c s="252">
        <f t="shared" si="20"/>
        <v>0</v>
      </c>
      <c s="252">
        <f>IF($I26="","",'FEB 25'!$BY26)</f>
        <v>0</v>
      </c>
      <c s="253">
        <f t="shared" si="21"/>
        <v>0</v>
      </c>
      <c s="252">
        <f t="shared" si="22"/>
        <v>0</v>
      </c>
      <c s="252">
        <f>IF($I26="","",'FEB 25'!$CB26)</f>
        <v>0</v>
      </c>
      <c s="253">
        <f t="shared" si="23"/>
        <v>0</v>
      </c>
      <c s="253"/>
      <c s="249">
        <v>20</v>
      </c>
      <c s="298"/>
      <c s="298"/>
      <c s="298"/>
      <c s="254">
        <f t="shared" si="24"/>
        <v>0</v>
      </c>
      <c s="298"/>
      <c s="298"/>
      <c s="298"/>
      <c s="298"/>
      <c s="298"/>
      <c s="298"/>
      <c s="298"/>
      <c s="298"/>
    </row>
    <row r="27" spans="1:98" ht="20.25" customHeight="1">
      <c r="A27" s="249" t="str">
        <f>IF(B27="","",_xlfn.AGGREGATE(3,5,$B$6:B27))</f>
        <v/>
      </c>
      <c s="229" t="str">
        <f>IFERROR(IF('STUDENT DATA SHEET '!B28="","",'STUDENT DATA SHEET '!B28),"")</f>
        <v/>
      </c>
      <c s="229" t="str">
        <f>IFERROR(IF('STUDENT DATA SHEET '!C28="","",'STUDENT DATA SHEET '!C28),"")</f>
        <v/>
      </c>
      <c s="229" t="str">
        <f>IFERROR(IF('STUDENT DATA SHEET '!D28="","",'STUDENT DATA SHEET '!D28),"")</f>
        <v/>
      </c>
      <c s="250" t="str">
        <f>IFERROR(IF('STUDENT DATA SHEET '!E28="","",'STUDENT DATA SHEET '!E28),"")</f>
        <v/>
      </c>
      <c s="251" t="str">
        <f>IFERROR(IF('STUDENT DATA SHEET '!F28="","",'STUDENT DATA SHEET '!F28),"")</f>
        <v/>
      </c>
      <c s="229" t="str">
        <f>IFERROR(IF('STUDENT DATA SHEET '!G28="","",'STUDENT DATA SHEET '!G28),"")</f>
        <v/>
      </c>
      <c s="229" t="str">
        <f>IFERROR(IF('STUDENT DATA SHEET '!H28="","",'STUDENT DATA SHEET '!H28),"")</f>
        <v/>
      </c>
      <c s="229" t="str">
        <f>IFERROR(UPPER(IF('STUDENT DATA SHEET '!I28="","",'STUDENT DATA SHEET '!I28)),"")</f>
        <v/>
      </c>
      <c s="229" t="str">
        <f>IFERROR(IF('STUDENT DATA SHEET '!J28="","",'STUDENT DATA SHEET '!J28),"")</f>
        <v/>
      </c>
      <c s="229" t="str">
        <f>IFERROR(IF('STUDENT DATA SHEET '!K28="","",'STUDENT DATA SHEET '!K28),"")</f>
        <v/>
      </c>
      <c s="229"/>
      <c s="102"/>
      <c s="102"/>
      <c s="102"/>
      <c s="102"/>
      <c s="209"/>
      <c s="209"/>
      <c s="209"/>
      <c s="209"/>
      <c s="209"/>
      <c s="209"/>
      <c s="209"/>
      <c s="209"/>
      <c s="209"/>
      <c s="209"/>
      <c s="209"/>
      <c s="209"/>
      <c s="209"/>
      <c s="209"/>
      <c s="209"/>
      <c s="209"/>
      <c s="209"/>
      <c s="209"/>
      <c s="209"/>
      <c s="209"/>
      <c s="209"/>
      <c s="209"/>
      <c s="209"/>
      <c s="209"/>
      <c s="209"/>
      <c s="209"/>
      <c s="209"/>
      <c s="209"/>
      <c s="89" t="str">
        <f>IF(B27="","",_xlfn.AGGREGATE(3,5,$B$6:B27))</f>
        <v/>
      </c>
      <c s="209"/>
      <c s="209"/>
      <c s="102"/>
      <c s="102"/>
      <c s="102"/>
      <c s="102"/>
      <c s="102"/>
      <c s="102"/>
      <c s="102"/>
      <c s="102"/>
      <c s="102"/>
      <c s="102"/>
      <c s="102"/>
      <c s="102"/>
      <c s="102"/>
      <c s="102"/>
      <c s="102"/>
      <c s="102"/>
      <c s="102"/>
      <c s="102"/>
      <c s="102"/>
      <c s="102"/>
      <c s="102"/>
      <c s="102"/>
      <c s="102"/>
      <c s="102"/>
      <c s="102"/>
      <c s="102"/>
      <c s="102"/>
      <c s="102"/>
      <c s="252" t="str">
        <f t="shared" si="18"/>
        <v/>
      </c>
      <c s="252" t="str">
        <f>IF($I27="","",'FEB 25'!$BV27)</f>
        <v/>
      </c>
      <c s="253" t="str">
        <f t="shared" si="19"/>
        <v/>
      </c>
      <c s="252" t="str">
        <f t="shared" si="20"/>
        <v/>
      </c>
      <c s="252" t="str">
        <f>IF($I27="","",'FEB 25'!$BY27)</f>
        <v/>
      </c>
      <c s="253" t="str">
        <f t="shared" si="21"/>
        <v/>
      </c>
      <c s="252" t="str">
        <f t="shared" si="22"/>
        <v/>
      </c>
      <c s="252" t="str">
        <f>IF($I27="","",'FEB 25'!$CB27)</f>
        <v/>
      </c>
      <c s="253" t="str">
        <f t="shared" si="23"/>
        <v/>
      </c>
      <c s="253"/>
      <c s="249">
        <v>21</v>
      </c>
      <c s="298"/>
      <c s="298"/>
      <c s="298"/>
      <c s="254" t="str">
        <f t="shared" si="24"/>
        <v/>
      </c>
      <c s="298"/>
      <c s="298"/>
      <c s="298"/>
      <c s="298"/>
      <c s="298"/>
      <c s="298"/>
      <c s="298"/>
      <c s="298"/>
    </row>
    <row r="28" spans="1:98" ht="20.25" customHeight="1">
      <c r="A28" s="249" t="str">
        <f>IF(B28="","",_xlfn.AGGREGATE(3,5,$B$6:B28))</f>
        <v/>
      </c>
      <c s="229" t="str">
        <f>IFERROR(IF('STUDENT DATA SHEET '!B29="","",'STUDENT DATA SHEET '!B29),"")</f>
        <v/>
      </c>
      <c s="229" t="str">
        <f>IFERROR(IF('STUDENT DATA SHEET '!C29="","",'STUDENT DATA SHEET '!C29),"")</f>
        <v/>
      </c>
      <c s="229" t="str">
        <f>IFERROR(IF('STUDENT DATA SHEET '!D29="","",'STUDENT DATA SHEET '!D29),"")</f>
        <v/>
      </c>
      <c s="250" t="str">
        <f>IFERROR(IF('STUDENT DATA SHEET '!E29="","",'STUDENT DATA SHEET '!E29),"")</f>
        <v/>
      </c>
      <c s="251" t="str">
        <f>IFERROR(IF('STUDENT DATA SHEET '!F29="","",'STUDENT DATA SHEET '!F29),"")</f>
        <v/>
      </c>
      <c s="229" t="str">
        <f>IFERROR(IF('STUDENT DATA SHEET '!G29="","",'STUDENT DATA SHEET '!G29),"")</f>
        <v/>
      </c>
      <c s="229" t="str">
        <f>IFERROR(IF('STUDENT DATA SHEET '!H29="","",'STUDENT DATA SHEET '!H29),"")</f>
        <v/>
      </c>
      <c s="229" t="str">
        <f>IFERROR(UPPER(IF('STUDENT DATA SHEET '!I29="","",'STUDENT DATA SHEET '!I29)),"")</f>
        <v/>
      </c>
      <c s="229" t="str">
        <f>IFERROR(IF('STUDENT DATA SHEET '!J29="","",'STUDENT DATA SHEET '!J29),"")</f>
        <v/>
      </c>
      <c s="229" t="str">
        <f>IFERROR(IF('STUDENT DATA SHEET '!K29="","",'STUDENT DATA SHEET '!K29),"")</f>
        <v/>
      </c>
      <c s="229"/>
      <c s="102"/>
      <c s="102"/>
      <c s="102"/>
      <c s="102"/>
      <c s="209"/>
      <c s="209"/>
      <c s="209"/>
      <c s="209"/>
      <c s="209"/>
      <c s="209"/>
      <c s="209"/>
      <c s="209"/>
      <c s="209"/>
      <c s="209"/>
      <c s="209"/>
      <c s="209"/>
      <c s="209"/>
      <c s="209"/>
      <c s="209"/>
      <c s="209"/>
      <c s="209"/>
      <c s="209"/>
      <c s="209"/>
      <c s="209"/>
      <c s="209"/>
      <c s="209"/>
      <c s="209"/>
      <c s="209"/>
      <c s="209"/>
      <c s="209"/>
      <c s="209"/>
      <c s="209"/>
      <c s="89" t="str">
        <f>IF(B28="","",_xlfn.AGGREGATE(3,5,$B$6:B28))</f>
        <v/>
      </c>
      <c s="209"/>
      <c s="209"/>
      <c s="102"/>
      <c s="102"/>
      <c s="102"/>
      <c s="102"/>
      <c s="102"/>
      <c s="102"/>
      <c s="102"/>
      <c s="102"/>
      <c s="102"/>
      <c s="102"/>
      <c s="102"/>
      <c s="102"/>
      <c s="102"/>
      <c s="102"/>
      <c s="102"/>
      <c s="102"/>
      <c s="102"/>
      <c s="102"/>
      <c s="102"/>
      <c s="102"/>
      <c s="102"/>
      <c s="102"/>
      <c s="102"/>
      <c s="102"/>
      <c s="102"/>
      <c s="102"/>
      <c s="102"/>
      <c s="102"/>
      <c s="252" t="str">
        <f t="shared" si="18"/>
        <v/>
      </c>
      <c s="252" t="str">
        <f>IF($I28="","",'FEB 25'!$BV28)</f>
        <v/>
      </c>
      <c s="253" t="str">
        <f t="shared" si="19"/>
        <v/>
      </c>
      <c s="252" t="str">
        <f t="shared" si="20"/>
        <v/>
      </c>
      <c s="252" t="str">
        <f>IF($I28="","",'FEB 25'!$BY28)</f>
        <v/>
      </c>
      <c s="253" t="str">
        <f t="shared" si="21"/>
        <v/>
      </c>
      <c s="252" t="str">
        <f t="shared" si="22"/>
        <v/>
      </c>
      <c s="252" t="str">
        <f>IF($I28="","",'FEB 25'!$CB28)</f>
        <v/>
      </c>
      <c s="253" t="str">
        <f t="shared" si="23"/>
        <v/>
      </c>
      <c s="253"/>
      <c s="249">
        <v>22</v>
      </c>
      <c s="298"/>
      <c s="298"/>
      <c s="298"/>
      <c s="254" t="str">
        <f t="shared" si="24"/>
        <v/>
      </c>
      <c s="298"/>
      <c s="298"/>
      <c s="298"/>
      <c s="298"/>
      <c s="298"/>
      <c s="298"/>
      <c s="298"/>
      <c s="298"/>
    </row>
    <row r="29" spans="1:98" ht="20.25" customHeight="1">
      <c r="A29" s="249" t="str">
        <f>IF(B29="","",_xlfn.AGGREGATE(3,5,$B$6:B29))</f>
        <v/>
      </c>
      <c s="229" t="str">
        <f>IFERROR(IF('STUDENT DATA SHEET '!B30="","",'STUDENT DATA SHEET '!B30),"")</f>
        <v/>
      </c>
      <c s="229" t="str">
        <f>IFERROR(IF('STUDENT DATA SHEET '!C30="","",'STUDENT DATA SHEET '!C30),"")</f>
        <v/>
      </c>
      <c s="229" t="str">
        <f>IFERROR(IF('STUDENT DATA SHEET '!D30="","",'STUDENT DATA SHEET '!D30),"")</f>
        <v/>
      </c>
      <c s="250" t="str">
        <f>IFERROR(IF('STUDENT DATA SHEET '!E30="","",'STUDENT DATA SHEET '!E30),"")</f>
        <v/>
      </c>
      <c s="251" t="str">
        <f>IFERROR(IF('STUDENT DATA SHEET '!F30="","",'STUDENT DATA SHEET '!F30),"")</f>
        <v/>
      </c>
      <c s="229" t="str">
        <f>IFERROR(IF('STUDENT DATA SHEET '!G30="","",'STUDENT DATA SHEET '!G30),"")</f>
        <v/>
      </c>
      <c s="229" t="str">
        <f>IFERROR(IF('STUDENT DATA SHEET '!H30="","",'STUDENT DATA SHEET '!H30),"")</f>
        <v/>
      </c>
      <c s="229" t="str">
        <f>IFERROR(UPPER(IF('STUDENT DATA SHEET '!I30="","",'STUDENT DATA SHEET '!I30)),"")</f>
        <v/>
      </c>
      <c s="229" t="str">
        <f>IFERROR(IF('STUDENT DATA SHEET '!J30="","",'STUDENT DATA SHEET '!J30),"")</f>
        <v/>
      </c>
      <c s="229" t="str">
        <f>IFERROR(IF('STUDENT DATA SHEET '!K30="","",'STUDENT DATA SHEET '!K30),"")</f>
        <v/>
      </c>
      <c s="229"/>
      <c s="102"/>
      <c s="102"/>
      <c s="102"/>
      <c s="102"/>
      <c s="209"/>
      <c s="209"/>
      <c s="209"/>
      <c s="209"/>
      <c s="209"/>
      <c s="209"/>
      <c s="209"/>
      <c s="209"/>
      <c s="209"/>
      <c s="209"/>
      <c s="209"/>
      <c s="209"/>
      <c s="209"/>
      <c s="209"/>
      <c s="209"/>
      <c s="209"/>
      <c s="209"/>
      <c s="209"/>
      <c s="209"/>
      <c s="209"/>
      <c s="209"/>
      <c s="209"/>
      <c s="209"/>
      <c s="209"/>
      <c s="209"/>
      <c s="209"/>
      <c s="209"/>
      <c s="209"/>
      <c s="89" t="str">
        <f>IF(B29="","",_xlfn.AGGREGATE(3,5,$B$6:B29))</f>
        <v/>
      </c>
      <c s="209"/>
      <c s="209"/>
      <c s="102"/>
      <c s="102"/>
      <c s="102"/>
      <c s="102"/>
      <c s="102"/>
      <c s="102"/>
      <c s="102"/>
      <c s="102"/>
      <c s="102"/>
      <c s="102"/>
      <c s="102"/>
      <c s="102"/>
      <c s="102"/>
      <c s="102"/>
      <c s="102"/>
      <c s="102"/>
      <c s="102"/>
      <c s="102"/>
      <c s="102"/>
      <c s="102"/>
      <c s="102"/>
      <c s="102"/>
      <c s="102"/>
      <c s="102"/>
      <c s="102"/>
      <c s="102"/>
      <c s="102"/>
      <c s="102"/>
      <c s="252" t="str">
        <f t="shared" si="18"/>
        <v/>
      </c>
      <c s="252" t="str">
        <f>IF($I29="","",'FEB 25'!$BV29)</f>
        <v/>
      </c>
      <c s="253" t="str">
        <f t="shared" si="19"/>
        <v/>
      </c>
      <c s="252" t="str">
        <f t="shared" si="20"/>
        <v/>
      </c>
      <c s="252" t="str">
        <f>IF($I29="","",'FEB 25'!$BY29)</f>
        <v/>
      </c>
      <c s="253" t="str">
        <f t="shared" si="21"/>
        <v/>
      </c>
      <c s="252" t="str">
        <f t="shared" si="22"/>
        <v/>
      </c>
      <c s="252" t="str">
        <f>IF($I29="","",'FEB 25'!$CB29)</f>
        <v/>
      </c>
      <c s="253" t="str">
        <f t="shared" si="23"/>
        <v/>
      </c>
      <c s="253"/>
      <c s="249">
        <v>23</v>
      </c>
      <c s="298"/>
      <c s="298"/>
      <c s="298"/>
      <c s="254" t="str">
        <f t="shared" si="24"/>
        <v/>
      </c>
      <c s="298"/>
      <c s="298"/>
      <c s="298"/>
      <c s="298"/>
      <c s="298"/>
      <c s="298"/>
      <c s="298"/>
      <c s="298"/>
    </row>
    <row r="30" spans="1:98" ht="20.25" customHeight="1">
      <c r="A30" s="249" t="str">
        <f>IF(B30="","",_xlfn.AGGREGATE(3,5,$B$6:B30))</f>
        <v/>
      </c>
      <c s="229" t="str">
        <f>IFERROR(IF('STUDENT DATA SHEET '!B31="","",'STUDENT DATA SHEET '!B31),"")</f>
        <v/>
      </c>
      <c s="229" t="str">
        <f>IFERROR(IF('STUDENT DATA SHEET '!C31="","",'STUDENT DATA SHEET '!C31),"")</f>
        <v/>
      </c>
      <c s="229" t="str">
        <f>IFERROR(IF('STUDENT DATA SHEET '!D31="","",'STUDENT DATA SHEET '!D31),"")</f>
        <v/>
      </c>
      <c s="250" t="str">
        <f>IFERROR(IF('STUDENT DATA SHEET '!E31="","",'STUDENT DATA SHEET '!E31),"")</f>
        <v/>
      </c>
      <c s="251" t="str">
        <f>IFERROR(IF('STUDENT DATA SHEET '!F31="","",'STUDENT DATA SHEET '!F31),"")</f>
        <v/>
      </c>
      <c s="229" t="str">
        <f>IFERROR(IF('STUDENT DATA SHEET '!G31="","",'STUDENT DATA SHEET '!G31),"")</f>
        <v/>
      </c>
      <c s="229" t="str">
        <f>IFERROR(IF('STUDENT DATA SHEET '!H31="","",'STUDENT DATA SHEET '!H31),"")</f>
        <v/>
      </c>
      <c s="229" t="str">
        <f>IFERROR(UPPER(IF('STUDENT DATA SHEET '!I31="","",'STUDENT DATA SHEET '!I31)),"")</f>
        <v/>
      </c>
      <c s="229" t="str">
        <f>IFERROR(IF('STUDENT DATA SHEET '!J31="","",'STUDENT DATA SHEET '!J31),"")</f>
        <v/>
      </c>
      <c s="229" t="str">
        <f>IFERROR(IF('STUDENT DATA SHEET '!K31="","",'STUDENT DATA SHEET '!K31),"")</f>
        <v/>
      </c>
      <c s="229"/>
      <c s="102"/>
      <c s="102"/>
      <c s="102"/>
      <c s="102"/>
      <c s="209"/>
      <c s="209"/>
      <c s="209"/>
      <c s="209"/>
      <c s="209"/>
      <c s="209"/>
      <c s="209"/>
      <c s="209"/>
      <c s="209"/>
      <c s="209"/>
      <c s="209"/>
      <c s="209"/>
      <c s="209"/>
      <c s="209"/>
      <c s="209"/>
      <c s="209"/>
      <c s="209"/>
      <c s="209"/>
      <c s="209"/>
      <c s="209"/>
      <c s="209"/>
      <c s="209"/>
      <c s="209"/>
      <c s="209"/>
      <c s="209"/>
      <c s="209"/>
      <c s="209"/>
      <c s="209"/>
      <c s="89" t="str">
        <f>IF(B30="","",_xlfn.AGGREGATE(3,5,$B$6:B30))</f>
        <v/>
      </c>
      <c s="209"/>
      <c s="209"/>
      <c s="102"/>
      <c s="102"/>
      <c s="102"/>
      <c s="102"/>
      <c s="102"/>
      <c s="102"/>
      <c s="102"/>
      <c s="102"/>
      <c s="102"/>
      <c s="102"/>
      <c s="102"/>
      <c s="102"/>
      <c s="102"/>
      <c s="102"/>
      <c s="102"/>
      <c s="102"/>
      <c s="102"/>
      <c s="102"/>
      <c s="102"/>
      <c s="102"/>
      <c s="102"/>
      <c s="102"/>
      <c s="102"/>
      <c s="102"/>
      <c s="102"/>
      <c s="102"/>
      <c s="102"/>
      <c s="102"/>
      <c s="252" t="str">
        <f t="shared" si="18"/>
        <v/>
      </c>
      <c s="252" t="str">
        <f>IF($I30="","",'FEB 25'!$BV30)</f>
        <v/>
      </c>
      <c s="253" t="str">
        <f t="shared" si="19"/>
        <v/>
      </c>
      <c s="252" t="str">
        <f t="shared" si="20"/>
        <v/>
      </c>
      <c s="252" t="str">
        <f>IF($I30="","",'FEB 25'!$BY30)</f>
        <v/>
      </c>
      <c s="253" t="str">
        <f t="shared" si="21"/>
        <v/>
      </c>
      <c s="252" t="str">
        <f t="shared" si="22"/>
        <v/>
      </c>
      <c s="252" t="str">
        <f>IF($I30="","",'FEB 25'!$CB30)</f>
        <v/>
      </c>
      <c s="253" t="str">
        <f t="shared" si="23"/>
        <v/>
      </c>
      <c s="253"/>
      <c s="249">
        <v>24</v>
      </c>
      <c s="298"/>
      <c s="298"/>
      <c s="298"/>
      <c s="254" t="str">
        <f t="shared" si="24"/>
        <v/>
      </c>
      <c s="298"/>
      <c s="298"/>
      <c s="298"/>
      <c s="298"/>
      <c s="298"/>
      <c s="298"/>
      <c s="298"/>
      <c s="298"/>
    </row>
    <row r="31" spans="1:98" ht="20.25" customHeight="1">
      <c r="A31" s="249" t="str">
        <f>IF(B31="","",_xlfn.AGGREGATE(3,5,$B$6:B31))</f>
        <v/>
      </c>
      <c s="229" t="str">
        <f>IFERROR(IF('STUDENT DATA SHEET '!B32="","",'STUDENT DATA SHEET '!B32),"")</f>
        <v/>
      </c>
      <c s="229" t="str">
        <f>IFERROR(IF('STUDENT DATA SHEET '!C32="","",'STUDENT DATA SHEET '!C32),"")</f>
        <v/>
      </c>
      <c s="229" t="str">
        <f>IFERROR(IF('STUDENT DATA SHEET '!D32="","",'STUDENT DATA SHEET '!D32),"")</f>
        <v/>
      </c>
      <c s="250" t="str">
        <f>IFERROR(IF('STUDENT DATA SHEET '!E32="","",'STUDENT DATA SHEET '!E32),"")</f>
        <v/>
      </c>
      <c s="251" t="str">
        <f>IFERROR(IF('STUDENT DATA SHEET '!F32="","",'STUDENT DATA SHEET '!F32),"")</f>
        <v/>
      </c>
      <c s="229" t="str">
        <f>IFERROR(IF('STUDENT DATA SHEET '!G32="","",'STUDENT DATA SHEET '!G32),"")</f>
        <v/>
      </c>
      <c s="229" t="str">
        <f>IFERROR(IF('STUDENT DATA SHEET '!H32="","",'STUDENT DATA SHEET '!H32),"")</f>
        <v/>
      </c>
      <c s="229" t="str">
        <f>IFERROR(UPPER(IF('STUDENT DATA SHEET '!I32="","",'STUDENT DATA SHEET '!I32)),"")</f>
        <v/>
      </c>
      <c s="229" t="str">
        <f>IFERROR(IF('STUDENT DATA SHEET '!J32="","",'STUDENT DATA SHEET '!J32),"")</f>
        <v/>
      </c>
      <c s="229" t="str">
        <f>IFERROR(IF('STUDENT DATA SHEET '!K32="","",'STUDENT DATA SHEET '!K32),"")</f>
        <v/>
      </c>
      <c s="229"/>
      <c s="102"/>
      <c s="102"/>
      <c s="102"/>
      <c s="102"/>
      <c s="209"/>
      <c s="209"/>
      <c s="209"/>
      <c s="209"/>
      <c s="209"/>
      <c s="209"/>
      <c s="209"/>
      <c s="209"/>
      <c s="209"/>
      <c s="209"/>
      <c s="209"/>
      <c s="209"/>
      <c s="209"/>
      <c s="209"/>
      <c s="209"/>
      <c s="209"/>
      <c s="209"/>
      <c s="209"/>
      <c s="209"/>
      <c s="209"/>
      <c s="209"/>
      <c s="209"/>
      <c s="209"/>
      <c s="209"/>
      <c s="209"/>
      <c s="209"/>
      <c s="209"/>
      <c s="209"/>
      <c s="89" t="str">
        <f>IF(B31="","",_xlfn.AGGREGATE(3,5,$B$6:B31))</f>
        <v/>
      </c>
      <c s="209"/>
      <c s="209"/>
      <c s="102"/>
      <c s="102"/>
      <c s="102"/>
      <c s="102"/>
      <c s="102"/>
      <c s="102"/>
      <c s="102"/>
      <c s="102"/>
      <c s="102"/>
      <c s="102"/>
      <c s="102"/>
      <c s="102"/>
      <c s="102"/>
      <c s="102"/>
      <c s="102"/>
      <c s="102"/>
      <c s="102"/>
      <c s="102"/>
      <c s="102"/>
      <c s="102"/>
      <c s="102"/>
      <c s="102"/>
      <c s="102"/>
      <c s="102"/>
      <c s="102"/>
      <c s="102"/>
      <c s="102"/>
      <c s="102"/>
      <c s="252" t="str">
        <f t="shared" si="18"/>
        <v/>
      </c>
      <c s="252" t="str">
        <f>IF($I31="","",'FEB 25'!$BV31)</f>
        <v/>
      </c>
      <c s="253" t="str">
        <f t="shared" si="19"/>
        <v/>
      </c>
      <c s="252" t="str">
        <f t="shared" si="20"/>
        <v/>
      </c>
      <c s="252" t="str">
        <f>IF($I31="","",'FEB 25'!$BY31)</f>
        <v/>
      </c>
      <c s="253" t="str">
        <f t="shared" si="21"/>
        <v/>
      </c>
      <c s="252" t="str">
        <f t="shared" si="22"/>
        <v/>
      </c>
      <c s="252" t="str">
        <f>IF($I31="","",'FEB 25'!$CB31)</f>
        <v/>
      </c>
      <c s="253" t="str">
        <f t="shared" si="23"/>
        <v/>
      </c>
      <c s="253"/>
      <c s="249">
        <v>25</v>
      </c>
      <c s="298"/>
      <c s="298"/>
      <c s="298"/>
      <c s="254" t="str">
        <f t="shared" si="24"/>
        <v/>
      </c>
      <c s="298"/>
      <c s="298"/>
      <c s="298"/>
      <c s="298"/>
      <c s="298"/>
      <c s="298"/>
      <c s="298"/>
      <c s="298"/>
    </row>
    <row r="32" spans="1:98" ht="20.25" customHeight="1">
      <c r="A32" s="249" t="str">
        <f>IF(B32="","",_xlfn.AGGREGATE(3,5,$B$6:B32))</f>
        <v/>
      </c>
      <c s="229" t="str">
        <f>IFERROR(IF('STUDENT DATA SHEET '!B33="","",'STUDENT DATA SHEET '!B33),"")</f>
        <v/>
      </c>
      <c s="229" t="str">
        <f>IFERROR(IF('STUDENT DATA SHEET '!C33="","",'STUDENT DATA SHEET '!C33),"")</f>
        <v/>
      </c>
      <c s="229" t="str">
        <f>IFERROR(IF('STUDENT DATA SHEET '!D33="","",'STUDENT DATA SHEET '!D33),"")</f>
        <v/>
      </c>
      <c s="250" t="str">
        <f>IFERROR(IF('STUDENT DATA SHEET '!E33="","",'STUDENT DATA SHEET '!E33),"")</f>
        <v/>
      </c>
      <c s="251" t="str">
        <f>IFERROR(IF('STUDENT DATA SHEET '!F33="","",'STUDENT DATA SHEET '!F33),"")</f>
        <v/>
      </c>
      <c s="229" t="str">
        <f>IFERROR(IF('STUDENT DATA SHEET '!G33="","",'STUDENT DATA SHEET '!G33),"")</f>
        <v/>
      </c>
      <c s="229" t="str">
        <f>IFERROR(IF('STUDENT DATA SHEET '!H33="","",'STUDENT DATA SHEET '!H33),"")</f>
        <v/>
      </c>
      <c s="229" t="str">
        <f>IFERROR(UPPER(IF('STUDENT DATA SHEET '!I33="","",'STUDENT DATA SHEET '!I33)),"")</f>
        <v/>
      </c>
      <c s="229" t="str">
        <f>IFERROR(IF('STUDENT DATA SHEET '!J33="","",'STUDENT DATA SHEET '!J33),"")</f>
        <v/>
      </c>
      <c s="229" t="str">
        <f>IFERROR(IF('STUDENT DATA SHEET '!K33="","",'STUDENT DATA SHEET '!K33),"")</f>
        <v/>
      </c>
      <c s="229"/>
      <c s="102"/>
      <c s="102"/>
      <c s="102"/>
      <c s="102"/>
      <c s="209"/>
      <c s="209"/>
      <c s="209"/>
      <c s="209"/>
      <c s="209"/>
      <c s="209"/>
      <c s="209"/>
      <c s="209"/>
      <c s="209"/>
      <c s="209"/>
      <c s="209"/>
      <c s="209"/>
      <c s="209"/>
      <c s="209"/>
      <c s="209"/>
      <c s="209"/>
      <c s="209"/>
      <c s="209"/>
      <c s="209"/>
      <c s="209"/>
      <c s="209"/>
      <c s="209"/>
      <c s="209"/>
      <c s="209"/>
      <c s="209"/>
      <c s="209"/>
      <c s="209"/>
      <c s="209"/>
      <c s="89" t="str">
        <f>IF(B32="","",_xlfn.AGGREGATE(3,5,$B$6:B32))</f>
        <v/>
      </c>
      <c s="209"/>
      <c s="209"/>
      <c s="102"/>
      <c s="102"/>
      <c s="102"/>
      <c s="102"/>
      <c s="102"/>
      <c s="102"/>
      <c s="102"/>
      <c s="102"/>
      <c s="102"/>
      <c s="102"/>
      <c s="102"/>
      <c s="102"/>
      <c s="102"/>
      <c s="102"/>
      <c s="102"/>
      <c s="102"/>
      <c s="102"/>
      <c s="102"/>
      <c s="102"/>
      <c s="102"/>
      <c s="102"/>
      <c s="102"/>
      <c s="102"/>
      <c s="102"/>
      <c s="102"/>
      <c s="102"/>
      <c s="102"/>
      <c s="102"/>
      <c s="252" t="str">
        <f t="shared" si="18"/>
        <v/>
      </c>
      <c s="252" t="str">
        <f>IF($I32="","",'FEB 25'!$BV32)</f>
        <v/>
      </c>
      <c s="253" t="str">
        <f t="shared" si="19"/>
        <v/>
      </c>
      <c s="252" t="str">
        <f t="shared" si="20"/>
        <v/>
      </c>
      <c s="252" t="str">
        <f>IF($I32="","",'FEB 25'!$BY32)</f>
        <v/>
      </c>
      <c s="253" t="str">
        <f t="shared" si="21"/>
        <v/>
      </c>
      <c s="252" t="str">
        <f t="shared" si="22"/>
        <v/>
      </c>
      <c s="252" t="str">
        <f>IF($I32="","",'FEB 25'!$CB32)</f>
        <v/>
      </c>
      <c s="253" t="str">
        <f t="shared" si="23"/>
        <v/>
      </c>
      <c s="253"/>
      <c s="249">
        <v>26</v>
      </c>
      <c s="298"/>
      <c s="298"/>
      <c s="298"/>
      <c s="254" t="str">
        <f t="shared" si="24"/>
        <v/>
      </c>
      <c s="298"/>
      <c s="298"/>
      <c s="298"/>
      <c s="298"/>
      <c s="298"/>
      <c s="298"/>
      <c s="298"/>
      <c s="298"/>
    </row>
    <row r="33" spans="1:98" ht="20.25" customHeight="1">
      <c r="A33" s="249" t="str">
        <f>IF(B33="","",_xlfn.AGGREGATE(3,5,$B$6:B33))</f>
        <v/>
      </c>
      <c s="229" t="str">
        <f>IFERROR(IF('STUDENT DATA SHEET '!B34="","",'STUDENT DATA SHEET '!B34),"")</f>
        <v/>
      </c>
      <c s="229" t="str">
        <f>IFERROR(IF('STUDENT DATA SHEET '!C34="","",'STUDENT DATA SHEET '!C34),"")</f>
        <v/>
      </c>
      <c s="229" t="str">
        <f>IFERROR(IF('STUDENT DATA SHEET '!D34="","",'STUDENT DATA SHEET '!D34),"")</f>
        <v/>
      </c>
      <c s="250" t="str">
        <f>IFERROR(IF('STUDENT DATA SHEET '!E34="","",'STUDENT DATA SHEET '!E34),"")</f>
        <v/>
      </c>
      <c s="251" t="str">
        <f>IFERROR(IF('STUDENT DATA SHEET '!F34="","",'STUDENT DATA SHEET '!F34),"")</f>
        <v/>
      </c>
      <c s="229" t="str">
        <f>IFERROR(IF('STUDENT DATA SHEET '!G34="","",'STUDENT DATA SHEET '!G34),"")</f>
        <v/>
      </c>
      <c s="229" t="str">
        <f>IFERROR(IF('STUDENT DATA SHEET '!H34="","",'STUDENT DATA SHEET '!H34),"")</f>
        <v/>
      </c>
      <c s="229" t="str">
        <f>IFERROR(UPPER(IF('STUDENT DATA SHEET '!I34="","",'STUDENT DATA SHEET '!I34)),"")</f>
        <v/>
      </c>
      <c s="229" t="str">
        <f>IFERROR(IF('STUDENT DATA SHEET '!J34="","",'STUDENT DATA SHEET '!J34),"")</f>
        <v/>
      </c>
      <c s="229" t="str">
        <f>IFERROR(IF('STUDENT DATA SHEET '!K34="","",'STUDENT DATA SHEET '!K34),"")</f>
        <v/>
      </c>
      <c s="229"/>
      <c s="102"/>
      <c s="102"/>
      <c s="102"/>
      <c s="102"/>
      <c s="209"/>
      <c s="209"/>
      <c s="209"/>
      <c s="209"/>
      <c s="209"/>
      <c s="209"/>
      <c s="209"/>
      <c s="209"/>
      <c s="209"/>
      <c s="209"/>
      <c s="209"/>
      <c s="209"/>
      <c s="209"/>
      <c s="209"/>
      <c s="209"/>
      <c s="209"/>
      <c s="209"/>
      <c s="209"/>
      <c s="209"/>
      <c s="209"/>
      <c s="209"/>
      <c s="209"/>
      <c s="209"/>
      <c s="209"/>
      <c s="209"/>
      <c s="209"/>
      <c s="209"/>
      <c s="209"/>
      <c s="89" t="str">
        <f>IF(B33="","",_xlfn.AGGREGATE(3,5,$B$6:B33))</f>
        <v/>
      </c>
      <c s="209"/>
      <c s="209"/>
      <c s="102"/>
      <c s="102"/>
      <c s="102"/>
      <c s="102"/>
      <c s="102"/>
      <c s="102"/>
      <c s="102"/>
      <c s="102"/>
      <c s="102"/>
      <c s="102"/>
      <c s="102"/>
      <c s="102"/>
      <c s="102"/>
      <c s="102"/>
      <c s="102"/>
      <c s="102"/>
      <c s="102"/>
      <c s="102"/>
      <c s="102"/>
      <c s="102"/>
      <c s="102"/>
      <c s="102"/>
      <c s="102"/>
      <c s="102"/>
      <c s="102"/>
      <c s="102"/>
      <c s="102"/>
      <c s="102"/>
      <c s="252" t="str">
        <f t="shared" si="18"/>
        <v/>
      </c>
      <c s="252" t="str">
        <f>IF($I33="","",'FEB 25'!$BV33)</f>
        <v/>
      </c>
      <c s="253" t="str">
        <f t="shared" si="19"/>
        <v/>
      </c>
      <c s="252" t="str">
        <f t="shared" si="20"/>
        <v/>
      </c>
      <c s="252" t="str">
        <f>IF($I33="","",'FEB 25'!$BY33)</f>
        <v/>
      </c>
      <c s="253" t="str">
        <f t="shared" si="21"/>
        <v/>
      </c>
      <c s="252" t="str">
        <f t="shared" si="22"/>
        <v/>
      </c>
      <c s="252" t="str">
        <f>IF($I33="","",'FEB 25'!$CB33)</f>
        <v/>
      </c>
      <c s="253" t="str">
        <f t="shared" si="23"/>
        <v/>
      </c>
      <c s="253"/>
      <c s="249">
        <v>27</v>
      </c>
      <c s="298"/>
      <c s="298"/>
      <c s="298"/>
      <c s="254" t="str">
        <f t="shared" si="24"/>
        <v/>
      </c>
      <c s="298"/>
      <c s="298"/>
      <c s="298"/>
      <c s="298"/>
      <c s="298"/>
      <c s="298"/>
      <c s="298"/>
      <c s="298"/>
    </row>
    <row r="34" spans="1:98" ht="20.25" customHeight="1">
      <c r="A34" s="249" t="str">
        <f>IF(B34="","",_xlfn.AGGREGATE(3,5,$B$6:B34))</f>
        <v/>
      </c>
      <c s="229" t="str">
        <f>IFERROR(IF('STUDENT DATA SHEET '!B35="","",'STUDENT DATA SHEET '!B35),"")</f>
        <v/>
      </c>
      <c s="229" t="str">
        <f>IFERROR(IF('STUDENT DATA SHEET '!C35="","",'STUDENT DATA SHEET '!C35),"")</f>
        <v/>
      </c>
      <c s="229" t="str">
        <f>IFERROR(IF('STUDENT DATA SHEET '!D35="","",'STUDENT DATA SHEET '!D35),"")</f>
        <v/>
      </c>
      <c s="250" t="str">
        <f>IFERROR(IF('STUDENT DATA SHEET '!E35="","",'STUDENT DATA SHEET '!E35),"")</f>
        <v/>
      </c>
      <c s="251" t="str">
        <f>IFERROR(IF('STUDENT DATA SHEET '!F35="","",'STUDENT DATA SHEET '!F35),"")</f>
        <v/>
      </c>
      <c s="229" t="str">
        <f>IFERROR(IF('STUDENT DATA SHEET '!G35="","",'STUDENT DATA SHEET '!G35),"")</f>
        <v/>
      </c>
      <c s="229" t="str">
        <f>IFERROR(IF('STUDENT DATA SHEET '!H35="","",'STUDENT DATA SHEET '!H35),"")</f>
        <v/>
      </c>
      <c s="229" t="str">
        <f>IFERROR(UPPER(IF('STUDENT DATA SHEET '!I35="","",'STUDENT DATA SHEET '!I35)),"")</f>
        <v/>
      </c>
      <c s="229" t="str">
        <f>IFERROR(IF('STUDENT DATA SHEET '!J35="","",'STUDENT DATA SHEET '!J35),"")</f>
        <v/>
      </c>
      <c s="229" t="str">
        <f>IFERROR(IF('STUDENT DATA SHEET '!K35="","",'STUDENT DATA SHEET '!K35),"")</f>
        <v/>
      </c>
      <c s="229"/>
      <c s="102"/>
      <c s="102"/>
      <c s="102"/>
      <c s="102"/>
      <c s="209"/>
      <c s="209"/>
      <c s="209"/>
      <c s="209"/>
      <c s="209"/>
      <c s="209"/>
      <c s="209"/>
      <c s="209"/>
      <c s="209"/>
      <c s="209"/>
      <c s="209"/>
      <c s="209"/>
      <c s="209"/>
      <c s="209"/>
      <c s="209"/>
      <c s="209"/>
      <c s="209"/>
      <c s="209"/>
      <c s="209"/>
      <c s="209"/>
      <c s="209"/>
      <c s="209"/>
      <c s="209"/>
      <c s="209"/>
      <c s="209"/>
      <c s="209"/>
      <c s="209"/>
      <c s="209"/>
      <c s="89" t="str">
        <f>IF(B34="","",_xlfn.AGGREGATE(3,5,$B$6:B34))</f>
        <v/>
      </c>
      <c s="209"/>
      <c s="209"/>
      <c s="102"/>
      <c s="102"/>
      <c s="102"/>
      <c s="102"/>
      <c s="102"/>
      <c s="102"/>
      <c s="102"/>
      <c s="102"/>
      <c s="102"/>
      <c s="102"/>
      <c s="102"/>
      <c s="102"/>
      <c s="102"/>
      <c s="102"/>
      <c s="102"/>
      <c s="102"/>
      <c s="102"/>
      <c s="102"/>
      <c s="102"/>
      <c s="102"/>
      <c s="102"/>
      <c s="102"/>
      <c s="102"/>
      <c s="102"/>
      <c s="102"/>
      <c s="102"/>
      <c s="102"/>
      <c s="102"/>
      <c s="252" t="str">
        <f t="shared" si="18"/>
        <v/>
      </c>
      <c s="252" t="str">
        <f>IF($I34="","",'FEB 25'!$BV34)</f>
        <v/>
      </c>
      <c s="253" t="str">
        <f t="shared" si="19"/>
        <v/>
      </c>
      <c s="252" t="str">
        <f t="shared" si="20"/>
        <v/>
      </c>
      <c s="252" t="str">
        <f>IF($I34="","",'FEB 25'!$BY34)</f>
        <v/>
      </c>
      <c s="253" t="str">
        <f t="shared" si="21"/>
        <v/>
      </c>
      <c s="252" t="str">
        <f t="shared" si="22"/>
        <v/>
      </c>
      <c s="252" t="str">
        <f>IF($I34="","",'FEB 25'!$CB34)</f>
        <v/>
      </c>
      <c s="253" t="str">
        <f t="shared" si="23"/>
        <v/>
      </c>
      <c s="253"/>
      <c s="249">
        <v>28</v>
      </c>
      <c s="298"/>
      <c s="298"/>
      <c s="298"/>
      <c s="254" t="str">
        <f t="shared" si="24"/>
        <v/>
      </c>
      <c s="298"/>
      <c s="298"/>
      <c s="298"/>
      <c s="298"/>
      <c s="298"/>
      <c s="298"/>
      <c s="298"/>
      <c s="298"/>
    </row>
    <row r="35" spans="1:98" ht="20.25" customHeight="1">
      <c r="A35" s="249" t="str">
        <f>IF(B35="","",_xlfn.AGGREGATE(3,5,$B$6:B35))</f>
        <v/>
      </c>
      <c s="229" t="str">
        <f>IFERROR(IF('STUDENT DATA SHEET '!B36="","",'STUDENT DATA SHEET '!B36),"")</f>
        <v/>
      </c>
      <c s="229" t="str">
        <f>IFERROR(IF('STUDENT DATA SHEET '!C36="","",'STUDENT DATA SHEET '!C36),"")</f>
        <v/>
      </c>
      <c s="229" t="str">
        <f>IFERROR(IF('STUDENT DATA SHEET '!D36="","",'STUDENT DATA SHEET '!D36),"")</f>
        <v/>
      </c>
      <c s="250" t="str">
        <f>IFERROR(IF('STUDENT DATA SHEET '!E36="","",'STUDENT DATA SHEET '!E36),"")</f>
        <v/>
      </c>
      <c s="251" t="str">
        <f>IFERROR(IF('STUDENT DATA SHEET '!F36="","",'STUDENT DATA SHEET '!F36),"")</f>
        <v/>
      </c>
      <c s="229" t="str">
        <f>IFERROR(IF('STUDENT DATA SHEET '!G36="","",'STUDENT DATA SHEET '!G36),"")</f>
        <v/>
      </c>
      <c s="229" t="str">
        <f>IFERROR(IF('STUDENT DATA SHEET '!H36="","",'STUDENT DATA SHEET '!H36),"")</f>
        <v/>
      </c>
      <c s="229" t="str">
        <f>IFERROR(UPPER(IF('STUDENT DATA SHEET '!I36="","",'STUDENT DATA SHEET '!I36)),"")</f>
        <v/>
      </c>
      <c s="229" t="str">
        <f>IFERROR(IF('STUDENT DATA SHEET '!J36="","",'STUDENT DATA SHEET '!J36),"")</f>
        <v/>
      </c>
      <c s="229" t="str">
        <f>IFERROR(IF('STUDENT DATA SHEET '!K36="","",'STUDENT DATA SHEET '!K36),"")</f>
        <v/>
      </c>
      <c s="229"/>
      <c s="102"/>
      <c s="102"/>
      <c s="102"/>
      <c s="102"/>
      <c s="209"/>
      <c s="209"/>
      <c s="209"/>
      <c s="209"/>
      <c s="209"/>
      <c s="209"/>
      <c s="209"/>
      <c s="209"/>
      <c s="209"/>
      <c s="209"/>
      <c s="209"/>
      <c s="209"/>
      <c s="209"/>
      <c s="209"/>
      <c s="209"/>
      <c s="209"/>
      <c s="209"/>
      <c s="209"/>
      <c s="209"/>
      <c s="209"/>
      <c s="209"/>
      <c s="209"/>
      <c s="209"/>
      <c s="209"/>
      <c s="209"/>
      <c s="209"/>
      <c s="209"/>
      <c s="209"/>
      <c s="89" t="str">
        <f>IF(B35="","",_xlfn.AGGREGATE(3,5,$B$6:B35))</f>
        <v/>
      </c>
      <c s="209"/>
      <c s="209"/>
      <c s="102"/>
      <c s="102"/>
      <c s="102"/>
      <c s="102"/>
      <c s="102"/>
      <c s="102"/>
      <c s="102"/>
      <c s="102"/>
      <c s="102"/>
      <c s="102"/>
      <c s="102"/>
      <c s="102"/>
      <c s="102"/>
      <c s="102"/>
      <c s="102"/>
      <c s="102"/>
      <c s="102"/>
      <c s="102"/>
      <c s="102"/>
      <c s="102"/>
      <c s="102"/>
      <c s="102"/>
      <c s="102"/>
      <c s="102"/>
      <c s="102"/>
      <c s="102"/>
      <c s="102"/>
      <c s="102"/>
      <c s="252" t="str">
        <f t="shared" si="18"/>
        <v/>
      </c>
      <c s="252" t="str">
        <f>IF($I35="","",'FEB 25'!$BV35)</f>
        <v/>
      </c>
      <c s="253" t="str">
        <f t="shared" si="19"/>
        <v/>
      </c>
      <c s="252" t="str">
        <f t="shared" si="20"/>
        <v/>
      </c>
      <c s="252" t="str">
        <f>IF($I35="","",'FEB 25'!$BY35)</f>
        <v/>
      </c>
      <c s="253" t="str">
        <f t="shared" si="21"/>
        <v/>
      </c>
      <c s="252" t="str">
        <f t="shared" si="22"/>
        <v/>
      </c>
      <c s="252" t="str">
        <f>IF($I35="","",'FEB 25'!$CB35)</f>
        <v/>
      </c>
      <c s="253" t="str">
        <f t="shared" si="23"/>
        <v/>
      </c>
      <c s="253"/>
      <c s="249">
        <v>29</v>
      </c>
      <c s="298"/>
      <c s="298"/>
      <c s="298"/>
      <c s="254" t="str">
        <f t="shared" si="24"/>
        <v/>
      </c>
      <c s="298"/>
      <c s="298"/>
      <c s="298"/>
      <c s="298"/>
      <c s="298"/>
      <c s="298"/>
      <c s="298"/>
      <c s="298"/>
    </row>
    <row r="36" spans="1:98" ht="20.25" customHeight="1">
      <c r="A36" s="249" t="str">
        <f>IF(B36="","",_xlfn.AGGREGATE(3,5,$B$6:B36))</f>
        <v/>
      </c>
      <c s="229" t="str">
        <f>IFERROR(IF('STUDENT DATA SHEET '!B37="","",'STUDENT DATA SHEET '!B37),"")</f>
        <v/>
      </c>
      <c s="229" t="str">
        <f>IFERROR(IF('STUDENT DATA SHEET '!C37="","",'STUDENT DATA SHEET '!C37),"")</f>
        <v/>
      </c>
      <c s="229" t="str">
        <f>IFERROR(IF('STUDENT DATA SHEET '!D37="","",'STUDENT DATA SHEET '!D37),"")</f>
        <v/>
      </c>
      <c s="250" t="str">
        <f>IFERROR(IF('STUDENT DATA SHEET '!E37="","",'STUDENT DATA SHEET '!E37),"")</f>
        <v/>
      </c>
      <c s="251" t="str">
        <f>IFERROR(IF('STUDENT DATA SHEET '!F37="","",'STUDENT DATA SHEET '!F37),"")</f>
        <v/>
      </c>
      <c s="229" t="str">
        <f>IFERROR(IF('STUDENT DATA SHEET '!G37="","",'STUDENT DATA SHEET '!G37),"")</f>
        <v/>
      </c>
      <c s="229" t="str">
        <f>IFERROR(IF('STUDENT DATA SHEET '!H37="","",'STUDENT DATA SHEET '!H37),"")</f>
        <v/>
      </c>
      <c s="229" t="str">
        <f>IFERROR(UPPER(IF('STUDENT DATA SHEET '!I37="","",'STUDENT DATA SHEET '!I37)),"")</f>
        <v/>
      </c>
      <c s="229" t="str">
        <f>IFERROR(IF('STUDENT DATA SHEET '!J37="","",'STUDENT DATA SHEET '!J37),"")</f>
        <v/>
      </c>
      <c s="229" t="str">
        <f>IFERROR(IF('STUDENT DATA SHEET '!K37="","",'STUDENT DATA SHEET '!K37),"")</f>
        <v/>
      </c>
      <c s="229"/>
      <c s="102"/>
      <c s="102"/>
      <c s="102"/>
      <c s="102"/>
      <c s="209"/>
      <c s="209"/>
      <c s="209"/>
      <c s="209"/>
      <c s="209"/>
      <c s="209"/>
      <c s="209"/>
      <c s="209"/>
      <c s="209"/>
      <c s="209"/>
      <c s="209"/>
      <c s="209"/>
      <c s="209"/>
      <c s="209"/>
      <c s="209"/>
      <c s="209"/>
      <c s="209"/>
      <c s="209"/>
      <c s="209"/>
      <c s="209"/>
      <c s="209"/>
      <c s="209"/>
      <c s="209"/>
      <c s="209"/>
      <c s="209"/>
      <c s="209"/>
      <c s="209"/>
      <c s="209"/>
      <c s="89" t="str">
        <f>IF(B36="","",_xlfn.AGGREGATE(3,5,$B$6:B36))</f>
        <v/>
      </c>
      <c s="209"/>
      <c s="209"/>
      <c s="102"/>
      <c s="102"/>
      <c s="102"/>
      <c s="102"/>
      <c s="102"/>
      <c s="102"/>
      <c s="102"/>
      <c s="102"/>
      <c s="102"/>
      <c s="102"/>
      <c s="102"/>
      <c s="102"/>
      <c s="102"/>
      <c s="102"/>
      <c s="102"/>
      <c s="102"/>
      <c s="102"/>
      <c s="102"/>
      <c s="102"/>
      <c s="102"/>
      <c s="102"/>
      <c s="102"/>
      <c s="102"/>
      <c s="102"/>
      <c s="102"/>
      <c s="102"/>
      <c s="102"/>
      <c s="102"/>
      <c s="252" t="str">
        <f t="shared" si="18"/>
        <v/>
      </c>
      <c s="252" t="str">
        <f>IF($I36="","",'FEB 25'!$BV36)</f>
        <v/>
      </c>
      <c s="253" t="str">
        <f t="shared" si="19"/>
        <v/>
      </c>
      <c s="252" t="str">
        <f t="shared" si="20"/>
        <v/>
      </c>
      <c s="252" t="str">
        <f>IF($I36="","",'FEB 25'!$BY36)</f>
        <v/>
      </c>
      <c s="253" t="str">
        <f t="shared" si="21"/>
        <v/>
      </c>
      <c s="252" t="str">
        <f t="shared" si="22"/>
        <v/>
      </c>
      <c s="252" t="str">
        <f>IF($I36="","",'FEB 25'!$CB36)</f>
        <v/>
      </c>
      <c s="253" t="str">
        <f t="shared" si="23"/>
        <v/>
      </c>
      <c s="253"/>
      <c s="249">
        <v>30</v>
      </c>
      <c s="298"/>
      <c s="298"/>
      <c s="298"/>
      <c s="254" t="str">
        <f t="shared" si="24"/>
        <v/>
      </c>
      <c s="298"/>
      <c s="298"/>
      <c s="298"/>
      <c s="298"/>
      <c s="298"/>
      <c s="298"/>
      <c s="298"/>
      <c s="298"/>
    </row>
    <row r="37" spans="1:98" ht="20.25" customHeight="1">
      <c r="A37" s="249" t="str">
        <f>IF(B37="","",_xlfn.AGGREGATE(3,5,$B$6:B37))</f>
        <v/>
      </c>
      <c s="229" t="str">
        <f>IFERROR(IF('STUDENT DATA SHEET '!B38="","",'STUDENT DATA SHEET '!B38),"")</f>
        <v/>
      </c>
      <c s="229" t="str">
        <f>IFERROR(IF('STUDENT DATA SHEET '!C38="","",'STUDENT DATA SHEET '!C38),"")</f>
        <v/>
      </c>
      <c s="229" t="str">
        <f>IFERROR(IF('STUDENT DATA SHEET '!D38="","",'STUDENT DATA SHEET '!D38),"")</f>
        <v/>
      </c>
      <c s="250" t="str">
        <f>IFERROR(IF('STUDENT DATA SHEET '!E38="","",'STUDENT DATA SHEET '!E38),"")</f>
        <v/>
      </c>
      <c s="251" t="str">
        <f>IFERROR(IF('STUDENT DATA SHEET '!F38="","",'STUDENT DATA SHEET '!F38),"")</f>
        <v/>
      </c>
      <c s="229" t="str">
        <f>IFERROR(IF('STUDENT DATA SHEET '!G38="","",'STUDENT DATA SHEET '!G38),"")</f>
        <v/>
      </c>
      <c s="229" t="str">
        <f>IFERROR(IF('STUDENT DATA SHEET '!H38="","",'STUDENT DATA SHEET '!H38),"")</f>
        <v/>
      </c>
      <c s="229" t="str">
        <f>IFERROR(UPPER(IF('STUDENT DATA SHEET '!I38="","",'STUDENT DATA SHEET '!I38)),"")</f>
        <v/>
      </c>
      <c s="229" t="str">
        <f>IFERROR(IF('STUDENT DATA SHEET '!J38="","",'STUDENT DATA SHEET '!J38),"")</f>
        <v/>
      </c>
      <c s="229" t="str">
        <f>IFERROR(IF('STUDENT DATA SHEET '!K38="","",'STUDENT DATA SHEET '!K38),"")</f>
        <v/>
      </c>
      <c s="229"/>
      <c s="102"/>
      <c s="102"/>
      <c s="102"/>
      <c s="102"/>
      <c s="209"/>
      <c s="209"/>
      <c s="209"/>
      <c s="209"/>
      <c s="209"/>
      <c s="209"/>
      <c s="209"/>
      <c s="209"/>
      <c s="209"/>
      <c s="209"/>
      <c s="209"/>
      <c s="209"/>
      <c s="209"/>
      <c s="209"/>
      <c s="209"/>
      <c s="209"/>
      <c s="209"/>
      <c s="209"/>
      <c s="209"/>
      <c s="209"/>
      <c s="209"/>
      <c s="209"/>
      <c s="209"/>
      <c s="209"/>
      <c s="209"/>
      <c s="209"/>
      <c s="209"/>
      <c s="209"/>
      <c s="89" t="str">
        <f>IF(B37="","",_xlfn.AGGREGATE(3,5,$B$6:B37))</f>
        <v/>
      </c>
      <c s="209"/>
      <c s="209"/>
      <c s="102"/>
      <c s="102"/>
      <c s="102"/>
      <c s="102"/>
      <c s="102"/>
      <c s="102"/>
      <c s="102"/>
      <c s="102"/>
      <c s="102"/>
      <c s="102"/>
      <c s="102"/>
      <c s="102"/>
      <c s="102"/>
      <c s="102"/>
      <c s="102"/>
      <c s="102"/>
      <c s="102"/>
      <c s="102"/>
      <c s="102"/>
      <c s="102"/>
      <c s="102"/>
      <c s="102"/>
      <c s="102"/>
      <c s="102"/>
      <c s="102"/>
      <c s="102"/>
      <c s="102"/>
      <c s="102"/>
      <c s="252" t="str">
        <f t="shared" si="18"/>
        <v/>
      </c>
      <c s="252" t="str">
        <f>IF($I37="","",'FEB 25'!$BV37)</f>
        <v/>
      </c>
      <c s="253" t="str">
        <f t="shared" si="19"/>
        <v/>
      </c>
      <c s="252" t="str">
        <f t="shared" si="20"/>
        <v/>
      </c>
      <c s="252" t="str">
        <f>IF($I37="","",'FEB 25'!$BY37)</f>
        <v/>
      </c>
      <c s="253" t="str">
        <f t="shared" si="21"/>
        <v/>
      </c>
      <c s="252" t="str">
        <f t="shared" si="22"/>
        <v/>
      </c>
      <c s="252" t="str">
        <f>IF($I37="","",'FEB 25'!$CB37)</f>
        <v/>
      </c>
      <c s="253" t="str">
        <f t="shared" si="23"/>
        <v/>
      </c>
      <c s="253"/>
      <c s="249">
        <v>31</v>
      </c>
      <c s="298"/>
      <c s="298"/>
      <c s="298"/>
      <c s="254" t="str">
        <f t="shared" si="24"/>
        <v/>
      </c>
      <c s="298"/>
      <c s="298"/>
      <c s="298"/>
      <c s="298"/>
      <c s="298"/>
      <c s="298"/>
      <c s="298"/>
      <c s="298"/>
    </row>
    <row r="38" spans="1:98" ht="20.25" customHeight="1">
      <c r="A38" s="249" t="str">
        <f>IF(B38="","",_xlfn.AGGREGATE(3,5,$B$6:B38))</f>
        <v/>
      </c>
      <c s="229" t="str">
        <f>IFERROR(IF('STUDENT DATA SHEET '!B39="","",'STUDENT DATA SHEET '!B39),"")</f>
        <v/>
      </c>
      <c s="229" t="str">
        <f>IFERROR(IF('STUDENT DATA SHEET '!C39="","",'STUDENT DATA SHEET '!C39),"")</f>
        <v/>
      </c>
      <c s="229" t="str">
        <f>IFERROR(IF('STUDENT DATA SHEET '!D39="","",'STUDENT DATA SHEET '!D39),"")</f>
        <v/>
      </c>
      <c s="250" t="str">
        <f>IFERROR(IF('STUDENT DATA SHEET '!E39="","",'STUDENT DATA SHEET '!E39),"")</f>
        <v/>
      </c>
      <c s="251" t="str">
        <f>IFERROR(IF('STUDENT DATA SHEET '!F39="","",'STUDENT DATA SHEET '!F39),"")</f>
        <v/>
      </c>
      <c s="229" t="str">
        <f>IFERROR(IF('STUDENT DATA SHEET '!G39="","",'STUDENT DATA SHEET '!G39),"")</f>
        <v/>
      </c>
      <c s="229" t="str">
        <f>IFERROR(IF('STUDENT DATA SHEET '!H39="","",'STUDENT DATA SHEET '!H39),"")</f>
        <v/>
      </c>
      <c s="229" t="str">
        <f>IFERROR(UPPER(IF('STUDENT DATA SHEET '!I39="","",'STUDENT DATA SHEET '!I39)),"")</f>
        <v/>
      </c>
      <c s="229" t="str">
        <f>IFERROR(IF('STUDENT DATA SHEET '!J39="","",'STUDENT DATA SHEET '!J39),"")</f>
        <v/>
      </c>
      <c s="229" t="str">
        <f>IFERROR(IF('STUDENT DATA SHEET '!K39="","",'STUDENT DATA SHEET '!K39),"")</f>
        <v/>
      </c>
      <c s="229"/>
      <c s="102"/>
      <c s="102"/>
      <c s="102"/>
      <c s="102"/>
      <c s="209"/>
      <c s="209"/>
      <c s="209"/>
      <c s="209"/>
      <c s="209"/>
      <c s="209"/>
      <c s="209"/>
      <c s="209"/>
      <c s="209"/>
      <c s="209"/>
      <c s="209"/>
      <c s="209"/>
      <c s="209"/>
      <c s="209"/>
      <c s="209"/>
      <c s="209"/>
      <c s="209"/>
      <c s="209"/>
      <c s="209"/>
      <c s="209"/>
      <c s="209"/>
      <c s="209"/>
      <c s="209"/>
      <c s="209"/>
      <c s="209"/>
      <c s="209"/>
      <c s="209"/>
      <c s="209"/>
      <c s="89" t="str">
        <f>IF(B38="","",_xlfn.AGGREGATE(3,5,$B$6:B38))</f>
        <v/>
      </c>
      <c s="209"/>
      <c s="209"/>
      <c s="102"/>
      <c s="102"/>
      <c s="102"/>
      <c s="102"/>
      <c s="102"/>
      <c s="102"/>
      <c s="102"/>
      <c s="102"/>
      <c s="102"/>
      <c s="102"/>
      <c s="102"/>
      <c s="102"/>
      <c s="102"/>
      <c s="102"/>
      <c s="102"/>
      <c s="102"/>
      <c s="102"/>
      <c s="102"/>
      <c s="102"/>
      <c s="102"/>
      <c s="102"/>
      <c s="102"/>
      <c s="102"/>
      <c s="102"/>
      <c s="102"/>
      <c s="102"/>
      <c s="102"/>
      <c s="102"/>
      <c s="252" t="str">
        <f t="shared" si="18"/>
        <v/>
      </c>
      <c s="252" t="str">
        <f>IF($I38="","",'FEB 25'!$BV38)</f>
        <v/>
      </c>
      <c s="253" t="str">
        <f t="shared" si="19"/>
        <v/>
      </c>
      <c s="252" t="str">
        <f t="shared" si="20"/>
        <v/>
      </c>
      <c s="252" t="str">
        <f>IF($I38="","",'FEB 25'!$BY38)</f>
        <v/>
      </c>
      <c s="253" t="str">
        <f t="shared" si="21"/>
        <v/>
      </c>
      <c s="252" t="str">
        <f t="shared" si="22"/>
        <v/>
      </c>
      <c s="252" t="str">
        <f>IF($I38="","",'FEB 25'!$CB38)</f>
        <v/>
      </c>
      <c s="253" t="str">
        <f t="shared" si="23"/>
        <v/>
      </c>
      <c s="253"/>
      <c s="249">
        <v>32</v>
      </c>
      <c s="298"/>
      <c s="298"/>
      <c s="298"/>
      <c s="254" t="str">
        <f t="shared" si="24"/>
        <v/>
      </c>
      <c s="298"/>
      <c s="298"/>
      <c s="298"/>
      <c s="298"/>
      <c s="298"/>
      <c s="298"/>
      <c s="298"/>
      <c s="298"/>
    </row>
    <row r="39" spans="1:98" ht="20.25" customHeight="1">
      <c r="A39" s="249" t="str">
        <f>IF(B39="","",_xlfn.AGGREGATE(3,5,$B$6:B39))</f>
        <v/>
      </c>
      <c s="229" t="str">
        <f>IFERROR(IF('STUDENT DATA SHEET '!B40="","",'STUDENT DATA SHEET '!B40),"")</f>
        <v/>
      </c>
      <c s="229" t="str">
        <f>IFERROR(IF('STUDENT DATA SHEET '!C40="","",'STUDENT DATA SHEET '!C40),"")</f>
        <v/>
      </c>
      <c s="229" t="str">
        <f>IFERROR(IF('STUDENT DATA SHEET '!D40="","",'STUDENT DATA SHEET '!D40),"")</f>
        <v/>
      </c>
      <c s="250" t="str">
        <f>IFERROR(IF('STUDENT DATA SHEET '!E40="","",'STUDENT DATA SHEET '!E40),"")</f>
        <v/>
      </c>
      <c s="251" t="str">
        <f>IFERROR(IF('STUDENT DATA SHEET '!F40="","",'STUDENT DATA SHEET '!F40),"")</f>
        <v/>
      </c>
      <c s="229" t="str">
        <f>IFERROR(IF('STUDENT DATA SHEET '!G40="","",'STUDENT DATA SHEET '!G40),"")</f>
        <v/>
      </c>
      <c s="229" t="str">
        <f>IFERROR(IF('STUDENT DATA SHEET '!H40="","",'STUDENT DATA SHEET '!H40),"")</f>
        <v/>
      </c>
      <c s="229" t="str">
        <f>IFERROR(UPPER(IF('STUDENT DATA SHEET '!I40="","",'STUDENT DATA SHEET '!I40)),"")</f>
        <v/>
      </c>
      <c s="229" t="str">
        <f>IFERROR(IF('STUDENT DATA SHEET '!J40="","",'STUDENT DATA SHEET '!J40),"")</f>
        <v/>
      </c>
      <c s="229" t="str">
        <f>IFERROR(IF('STUDENT DATA SHEET '!K40="","",'STUDENT DATA SHEET '!K40),"")</f>
        <v/>
      </c>
      <c s="229"/>
      <c s="102"/>
      <c s="102"/>
      <c s="102"/>
      <c s="102"/>
      <c s="209"/>
      <c s="209"/>
      <c s="209"/>
      <c s="209"/>
      <c s="209"/>
      <c s="209"/>
      <c s="209"/>
      <c s="209"/>
      <c s="209"/>
      <c s="209"/>
      <c s="209"/>
      <c s="209"/>
      <c s="209"/>
      <c s="209"/>
      <c s="209"/>
      <c s="209"/>
      <c s="209"/>
      <c s="209"/>
      <c s="209"/>
      <c s="209"/>
      <c s="209"/>
      <c s="209"/>
      <c s="209"/>
      <c s="209"/>
      <c s="209"/>
      <c s="209"/>
      <c s="209"/>
      <c s="209"/>
      <c s="89" t="str">
        <f>IF(B39="","",_xlfn.AGGREGATE(3,5,$B$6:B39))</f>
        <v/>
      </c>
      <c s="209"/>
      <c s="209"/>
      <c s="102"/>
      <c s="102"/>
      <c s="102"/>
      <c s="102"/>
      <c s="102"/>
      <c s="102"/>
      <c s="102"/>
      <c s="102"/>
      <c s="102"/>
      <c s="102"/>
      <c s="102"/>
      <c s="102"/>
      <c s="102"/>
      <c s="102"/>
      <c s="102"/>
      <c s="102"/>
      <c s="102"/>
      <c s="102"/>
      <c s="102"/>
      <c s="102"/>
      <c s="102"/>
      <c s="102"/>
      <c s="102"/>
      <c s="102"/>
      <c s="102"/>
      <c s="102"/>
      <c s="102"/>
      <c s="102"/>
      <c s="252" t="str">
        <f t="shared" si="18"/>
        <v/>
      </c>
      <c s="252" t="str">
        <f>IF($I39="","",'FEB 25'!$BV39)</f>
        <v/>
      </c>
      <c s="253" t="str">
        <f t="shared" si="19"/>
        <v/>
      </c>
      <c s="252" t="str">
        <f t="shared" si="20"/>
        <v/>
      </c>
      <c s="252" t="str">
        <f>IF($I39="","",'FEB 25'!$BY39)</f>
        <v/>
      </c>
      <c s="253" t="str">
        <f t="shared" si="21"/>
        <v/>
      </c>
      <c s="252" t="str">
        <f t="shared" si="22"/>
        <v/>
      </c>
      <c s="252" t="str">
        <f>IF($I39="","",'FEB 25'!$CB39)</f>
        <v/>
      </c>
      <c s="253" t="str">
        <f t="shared" si="23"/>
        <v/>
      </c>
      <c s="253"/>
      <c s="249">
        <v>33</v>
      </c>
      <c s="298"/>
      <c s="298"/>
      <c s="298"/>
      <c s="254" t="str">
        <f t="shared" si="24"/>
        <v/>
      </c>
      <c s="298"/>
      <c s="298"/>
      <c s="298"/>
      <c s="298"/>
      <c s="298"/>
      <c s="298"/>
      <c s="298"/>
      <c s="298"/>
    </row>
    <row r="40" spans="1:98" ht="20.25" customHeight="1">
      <c r="A40" s="249" t="str">
        <f>IF(B40="","",_xlfn.AGGREGATE(3,5,$B$6:B40))</f>
        <v/>
      </c>
      <c s="229" t="str">
        <f>IFERROR(IF('STUDENT DATA SHEET '!B41="","",'STUDENT DATA SHEET '!B41),"")</f>
        <v/>
      </c>
      <c s="229" t="str">
        <f>IFERROR(IF('STUDENT DATA SHEET '!C41="","",'STUDENT DATA SHEET '!C41),"")</f>
        <v/>
      </c>
      <c s="229" t="str">
        <f>IFERROR(IF('STUDENT DATA SHEET '!D41="","",'STUDENT DATA SHEET '!D41),"")</f>
        <v/>
      </c>
      <c s="250" t="str">
        <f>IFERROR(IF('STUDENT DATA SHEET '!E41="","",'STUDENT DATA SHEET '!E41),"")</f>
        <v/>
      </c>
      <c s="251" t="str">
        <f>IFERROR(IF('STUDENT DATA SHEET '!F41="","",'STUDENT DATA SHEET '!F41),"")</f>
        <v/>
      </c>
      <c s="229" t="str">
        <f>IFERROR(IF('STUDENT DATA SHEET '!G41="","",'STUDENT DATA SHEET '!G41),"")</f>
        <v/>
      </c>
      <c s="229" t="str">
        <f>IFERROR(IF('STUDENT DATA SHEET '!H41="","",'STUDENT DATA SHEET '!H41),"")</f>
        <v/>
      </c>
      <c s="229" t="str">
        <f>IFERROR(UPPER(IF('STUDENT DATA SHEET '!I41="","",'STUDENT DATA SHEET '!I41)),"")</f>
        <v/>
      </c>
      <c s="229" t="str">
        <f>IFERROR(IF('STUDENT DATA SHEET '!J41="","",'STUDENT DATA SHEET '!J41),"")</f>
        <v/>
      </c>
      <c s="229" t="str">
        <f>IFERROR(IF('STUDENT DATA SHEET '!K41="","",'STUDENT DATA SHEET '!K41),"")</f>
        <v/>
      </c>
      <c s="229"/>
      <c s="102"/>
      <c s="102"/>
      <c s="102"/>
      <c s="102"/>
      <c s="209"/>
      <c s="209"/>
      <c s="209"/>
      <c s="209"/>
      <c s="209"/>
      <c s="209"/>
      <c s="209"/>
      <c s="209"/>
      <c s="209"/>
      <c s="209"/>
      <c s="209"/>
      <c s="209"/>
      <c s="209"/>
      <c s="209"/>
      <c s="209"/>
      <c s="209"/>
      <c s="209"/>
      <c s="209"/>
      <c s="209"/>
      <c s="209"/>
      <c s="209"/>
      <c s="209"/>
      <c s="209"/>
      <c s="209"/>
      <c s="209"/>
      <c s="209"/>
      <c s="209"/>
      <c s="209"/>
      <c s="89" t="str">
        <f>IF(B40="","",_xlfn.AGGREGATE(3,5,$B$6:B40))</f>
        <v/>
      </c>
      <c s="209"/>
      <c s="209"/>
      <c s="102"/>
      <c s="102"/>
      <c s="102"/>
      <c s="102"/>
      <c s="102"/>
      <c s="102"/>
      <c s="102"/>
      <c s="102"/>
      <c s="102"/>
      <c s="102"/>
      <c s="102"/>
      <c s="102"/>
      <c s="102"/>
      <c s="102"/>
      <c s="102"/>
      <c s="102"/>
      <c s="102"/>
      <c s="102"/>
      <c s="102"/>
      <c s="102"/>
      <c s="102"/>
      <c s="102"/>
      <c s="102"/>
      <c s="102"/>
      <c s="102"/>
      <c s="102"/>
      <c s="102"/>
      <c s="102"/>
      <c s="252" t="str">
        <f t="shared" si="18"/>
        <v/>
      </c>
      <c s="252" t="str">
        <f>IF($I40="","",'FEB 25'!$BV40)</f>
        <v/>
      </c>
      <c s="253" t="str">
        <f t="shared" si="19"/>
        <v/>
      </c>
      <c s="252" t="str">
        <f t="shared" si="20"/>
        <v/>
      </c>
      <c s="252" t="str">
        <f>IF($I40="","",'FEB 25'!$BY40)</f>
        <v/>
      </c>
      <c s="253" t="str">
        <f t="shared" si="21"/>
        <v/>
      </c>
      <c s="252" t="str">
        <f t="shared" si="22"/>
        <v/>
      </c>
      <c s="252" t="str">
        <f>IF($I40="","",'FEB 25'!$CB40)</f>
        <v/>
      </c>
      <c s="253" t="str">
        <f t="shared" si="23"/>
        <v/>
      </c>
      <c s="253"/>
      <c s="249">
        <v>34</v>
      </c>
      <c s="298"/>
      <c s="298"/>
      <c s="298"/>
      <c s="254" t="str">
        <f t="shared" si="24"/>
        <v/>
      </c>
      <c s="298"/>
      <c s="298"/>
      <c s="298"/>
      <c s="298"/>
      <c s="298"/>
      <c s="298"/>
      <c s="298"/>
      <c s="298"/>
    </row>
    <row r="41" spans="1:98" ht="20.25" customHeight="1">
      <c r="A41" s="249" t="str">
        <f>IF(B41="","",_xlfn.AGGREGATE(3,5,$B$6:B41))</f>
        <v/>
      </c>
      <c s="229" t="str">
        <f>IFERROR(IF('STUDENT DATA SHEET '!B42="","",'STUDENT DATA SHEET '!B42),"")</f>
        <v/>
      </c>
      <c s="229" t="str">
        <f>IFERROR(IF('STUDENT DATA SHEET '!C42="","",'STUDENT DATA SHEET '!C42),"")</f>
        <v/>
      </c>
      <c s="229" t="str">
        <f>IFERROR(IF('STUDENT DATA SHEET '!D42="","",'STUDENT DATA SHEET '!D42),"")</f>
        <v/>
      </c>
      <c s="250" t="str">
        <f>IFERROR(IF('STUDENT DATA SHEET '!E42="","",'STUDENT DATA SHEET '!E42),"")</f>
        <v/>
      </c>
      <c s="251" t="str">
        <f>IFERROR(IF('STUDENT DATA SHEET '!F42="","",'STUDENT DATA SHEET '!F42),"")</f>
        <v/>
      </c>
      <c s="229" t="str">
        <f>IFERROR(IF('STUDENT DATA SHEET '!G42="","",'STUDENT DATA SHEET '!G42),"")</f>
        <v/>
      </c>
      <c s="229" t="str">
        <f>IFERROR(IF('STUDENT DATA SHEET '!H42="","",'STUDENT DATA SHEET '!H42),"")</f>
        <v/>
      </c>
      <c s="229" t="str">
        <f>IFERROR(UPPER(IF('STUDENT DATA SHEET '!I42="","",'STUDENT DATA SHEET '!I42)),"")</f>
        <v/>
      </c>
      <c s="229" t="str">
        <f>IFERROR(IF('STUDENT DATA SHEET '!J42="","",'STUDENT DATA SHEET '!J42),"")</f>
        <v/>
      </c>
      <c s="229" t="str">
        <f>IFERROR(IF('STUDENT DATA SHEET '!K42="","",'STUDENT DATA SHEET '!K42),"")</f>
        <v/>
      </c>
      <c s="229"/>
      <c s="102"/>
      <c s="102"/>
      <c s="102"/>
      <c s="102"/>
      <c s="209"/>
      <c s="209"/>
      <c s="209"/>
      <c s="209"/>
      <c s="209"/>
      <c s="209"/>
      <c s="209"/>
      <c s="209"/>
      <c s="209"/>
      <c s="209"/>
      <c s="209"/>
      <c s="209"/>
      <c s="209"/>
      <c s="209"/>
      <c s="209"/>
      <c s="209"/>
      <c s="209"/>
      <c s="209"/>
      <c s="209"/>
      <c s="209"/>
      <c s="209"/>
      <c s="209"/>
      <c s="209"/>
      <c s="209"/>
      <c s="209"/>
      <c s="209"/>
      <c s="209"/>
      <c s="209"/>
      <c s="89" t="str">
        <f>IF(B41="","",_xlfn.AGGREGATE(3,5,$B$6:B41))</f>
        <v/>
      </c>
      <c s="209"/>
      <c s="209"/>
      <c s="102"/>
      <c s="102"/>
      <c s="102"/>
      <c s="102"/>
      <c s="102"/>
      <c s="102"/>
      <c s="102"/>
      <c s="102"/>
      <c s="102"/>
      <c s="102"/>
      <c s="102"/>
      <c s="102"/>
      <c s="102"/>
      <c s="102"/>
      <c s="102"/>
      <c s="102"/>
      <c s="102"/>
      <c s="102"/>
      <c s="102"/>
      <c s="102"/>
      <c s="102"/>
      <c s="102"/>
      <c s="102"/>
      <c s="102"/>
      <c s="102"/>
      <c s="102"/>
      <c s="102"/>
      <c s="102"/>
      <c s="252" t="str">
        <f t="shared" si="18"/>
        <v/>
      </c>
      <c s="252" t="str">
        <f>IF($I41="","",'FEB 25'!$BV41)</f>
        <v/>
      </c>
      <c s="253" t="str">
        <f t="shared" si="19"/>
        <v/>
      </c>
      <c s="252" t="str">
        <f t="shared" si="20"/>
        <v/>
      </c>
      <c s="252" t="str">
        <f>IF($I41="","",'FEB 25'!$BY41)</f>
        <v/>
      </c>
      <c s="253" t="str">
        <f t="shared" si="21"/>
        <v/>
      </c>
      <c s="252" t="str">
        <f t="shared" si="22"/>
        <v/>
      </c>
      <c s="252" t="str">
        <f>IF($I41="","",'FEB 25'!$CB41)</f>
        <v/>
      </c>
      <c s="253" t="str">
        <f t="shared" si="23"/>
        <v/>
      </c>
      <c s="253"/>
      <c s="249">
        <v>35</v>
      </c>
      <c s="298"/>
      <c s="298"/>
      <c s="298"/>
      <c s="254" t="str">
        <f t="shared" si="24"/>
        <v/>
      </c>
      <c s="298"/>
      <c s="298"/>
      <c s="298"/>
      <c s="298"/>
      <c s="298"/>
      <c s="298"/>
      <c s="298"/>
      <c s="298"/>
    </row>
    <row r="42" spans="1:98" ht="20.25" customHeight="1">
      <c r="A42" s="249" t="str">
        <f>IF(B42="","",_xlfn.AGGREGATE(3,5,$B$6:B42))</f>
        <v/>
      </c>
      <c s="229" t="str">
        <f>IFERROR(IF('STUDENT DATA SHEET '!B43="","",'STUDENT DATA SHEET '!B43),"")</f>
        <v/>
      </c>
      <c s="229" t="str">
        <f>IFERROR(IF('STUDENT DATA SHEET '!C43="","",'STUDENT DATA SHEET '!C43),"")</f>
        <v/>
      </c>
      <c s="229" t="str">
        <f>IFERROR(IF('STUDENT DATA SHEET '!D43="","",'STUDENT DATA SHEET '!D43),"")</f>
        <v/>
      </c>
      <c s="250" t="str">
        <f>IFERROR(IF('STUDENT DATA SHEET '!E43="","",'STUDENT DATA SHEET '!E43),"")</f>
        <v/>
      </c>
      <c s="251" t="str">
        <f>IFERROR(IF('STUDENT DATA SHEET '!F43="","",'STUDENT DATA SHEET '!F43),"")</f>
        <v/>
      </c>
      <c s="229" t="str">
        <f>IFERROR(IF('STUDENT DATA SHEET '!G43="","",'STUDENT DATA SHEET '!G43),"")</f>
        <v/>
      </c>
      <c s="229" t="str">
        <f>IFERROR(IF('STUDENT DATA SHEET '!H43="","",'STUDENT DATA SHEET '!H43),"")</f>
        <v/>
      </c>
      <c s="229" t="str">
        <f>IFERROR(UPPER(IF('STUDENT DATA SHEET '!I43="","",'STUDENT DATA SHEET '!I43)),"")</f>
        <v/>
      </c>
      <c s="229" t="str">
        <f>IFERROR(IF('STUDENT DATA SHEET '!J43="","",'STUDENT DATA SHEET '!J43),"")</f>
        <v/>
      </c>
      <c s="229" t="str">
        <f>IFERROR(IF('STUDENT DATA SHEET '!K43="","",'STUDENT DATA SHEET '!K43),"")</f>
        <v/>
      </c>
      <c s="229"/>
      <c s="102"/>
      <c s="102"/>
      <c s="102"/>
      <c s="102"/>
      <c s="209"/>
      <c s="209"/>
      <c s="209"/>
      <c s="209"/>
      <c s="209"/>
      <c s="209"/>
      <c s="209"/>
      <c s="209"/>
      <c s="209"/>
      <c s="209"/>
      <c s="209"/>
      <c s="209"/>
      <c s="209"/>
      <c s="209"/>
      <c s="209"/>
      <c s="209"/>
      <c s="209"/>
      <c s="209"/>
      <c s="209"/>
      <c s="209"/>
      <c s="209"/>
      <c s="209"/>
      <c s="209"/>
      <c s="209"/>
      <c s="209"/>
      <c s="209"/>
      <c s="209"/>
      <c s="209"/>
      <c s="89" t="str">
        <f>IF(B42="","",_xlfn.AGGREGATE(3,5,$B$6:B42))</f>
        <v/>
      </c>
      <c s="209"/>
      <c s="209"/>
      <c s="102"/>
      <c s="102"/>
      <c s="102"/>
      <c s="102"/>
      <c s="102"/>
      <c s="102"/>
      <c s="102"/>
      <c s="102"/>
      <c s="102"/>
      <c s="102"/>
      <c s="102"/>
      <c s="102"/>
      <c s="102"/>
      <c s="102"/>
      <c s="102"/>
      <c s="102"/>
      <c s="102"/>
      <c s="102"/>
      <c s="102"/>
      <c s="102"/>
      <c s="102"/>
      <c s="102"/>
      <c s="102"/>
      <c s="102"/>
      <c s="102"/>
      <c s="102"/>
      <c s="102"/>
      <c s="102"/>
      <c s="252" t="str">
        <f t="shared" si="18"/>
        <v/>
      </c>
      <c s="252" t="str">
        <f>IF($I42="","",'FEB 25'!$BV42)</f>
        <v/>
      </c>
      <c s="253" t="str">
        <f t="shared" si="19"/>
        <v/>
      </c>
      <c s="252" t="str">
        <f t="shared" si="20"/>
        <v/>
      </c>
      <c s="252" t="str">
        <f>IF($I42="","",'FEB 25'!$BY42)</f>
        <v/>
      </c>
      <c s="253" t="str">
        <f t="shared" si="21"/>
        <v/>
      </c>
      <c s="252" t="str">
        <f t="shared" si="22"/>
        <v/>
      </c>
      <c s="252" t="str">
        <f>IF($I42="","",'FEB 25'!$CB42)</f>
        <v/>
      </c>
      <c s="253" t="str">
        <f t="shared" si="23"/>
        <v/>
      </c>
      <c s="253"/>
      <c s="249">
        <v>36</v>
      </c>
      <c s="298"/>
      <c s="298"/>
      <c s="298"/>
      <c s="254" t="str">
        <f t="shared" si="24"/>
        <v/>
      </c>
      <c s="298"/>
      <c s="298"/>
      <c s="298"/>
      <c s="298"/>
      <c s="298"/>
      <c s="298"/>
      <c s="298"/>
      <c s="298"/>
    </row>
    <row r="43" spans="1:98" ht="20.25" customHeight="1">
      <c r="A43" s="249" t="str">
        <f>IF(B43="","",_xlfn.AGGREGATE(3,5,$B$6:B43))</f>
        <v/>
      </c>
      <c s="229" t="str">
        <f>IFERROR(IF('STUDENT DATA SHEET '!B44="","",'STUDENT DATA SHEET '!B44),"")</f>
        <v/>
      </c>
      <c s="229" t="str">
        <f>IFERROR(IF('STUDENT DATA SHEET '!C44="","",'STUDENT DATA SHEET '!C44),"")</f>
        <v/>
      </c>
      <c s="229" t="str">
        <f>IFERROR(IF('STUDENT DATA SHEET '!D44="","",'STUDENT DATA SHEET '!D44),"")</f>
        <v/>
      </c>
      <c s="250" t="str">
        <f>IFERROR(IF('STUDENT DATA SHEET '!E44="","",'STUDENT DATA SHEET '!E44),"")</f>
        <v/>
      </c>
      <c s="251" t="str">
        <f>IFERROR(IF('STUDENT DATA SHEET '!F44="","",'STUDENT DATA SHEET '!F44),"")</f>
        <v/>
      </c>
      <c s="229" t="str">
        <f>IFERROR(IF('STUDENT DATA SHEET '!G44="","",'STUDENT DATA SHEET '!G44),"")</f>
        <v/>
      </c>
      <c s="229" t="str">
        <f>IFERROR(IF('STUDENT DATA SHEET '!H44="","",'STUDENT DATA SHEET '!H44),"")</f>
        <v/>
      </c>
      <c s="229" t="str">
        <f>IFERROR(UPPER(IF('STUDENT DATA SHEET '!I44="","",'STUDENT DATA SHEET '!I44)),"")</f>
        <v/>
      </c>
      <c s="229" t="str">
        <f>IFERROR(IF('STUDENT DATA SHEET '!J44="","",'STUDENT DATA SHEET '!J44),"")</f>
        <v/>
      </c>
      <c s="229" t="str">
        <f>IFERROR(IF('STUDENT DATA SHEET '!K44="","",'STUDENT DATA SHEET '!K44),"")</f>
        <v/>
      </c>
      <c s="229"/>
      <c s="102"/>
      <c s="102"/>
      <c s="102"/>
      <c s="102"/>
      <c s="209"/>
      <c s="209"/>
      <c s="209"/>
      <c s="209"/>
      <c s="209"/>
      <c s="209"/>
      <c s="209"/>
      <c s="209"/>
      <c s="209"/>
      <c s="209"/>
      <c s="209"/>
      <c s="209"/>
      <c s="209"/>
      <c s="209"/>
      <c s="209"/>
      <c s="209"/>
      <c s="209"/>
      <c s="209"/>
      <c s="209"/>
      <c s="209"/>
      <c s="209"/>
      <c s="209"/>
      <c s="209"/>
      <c s="209"/>
      <c s="209"/>
      <c s="209"/>
      <c s="209"/>
      <c s="209"/>
      <c s="89" t="str">
        <f>IF(B43="","",_xlfn.AGGREGATE(3,5,$B$6:B43))</f>
        <v/>
      </c>
      <c s="209"/>
      <c s="209"/>
      <c s="102"/>
      <c s="102"/>
      <c s="102"/>
      <c s="102"/>
      <c s="102"/>
      <c s="102"/>
      <c s="102"/>
      <c s="102"/>
      <c s="102"/>
      <c s="102"/>
      <c s="102"/>
      <c s="102"/>
      <c s="102"/>
      <c s="102"/>
      <c s="102"/>
      <c s="102"/>
      <c s="102"/>
      <c s="102"/>
      <c s="102"/>
      <c s="102"/>
      <c s="102"/>
      <c s="102"/>
      <c s="102"/>
      <c s="102"/>
      <c s="102"/>
      <c s="102"/>
      <c s="102"/>
      <c s="102"/>
      <c s="252" t="str">
        <f t="shared" si="18"/>
        <v/>
      </c>
      <c s="252" t="str">
        <f>IF($I43="","",'FEB 25'!$BV43)</f>
        <v/>
      </c>
      <c s="253" t="str">
        <f t="shared" si="19"/>
        <v/>
      </c>
      <c s="252" t="str">
        <f t="shared" si="20"/>
        <v/>
      </c>
      <c s="252" t="str">
        <f>IF($I43="","",'FEB 25'!$BY43)</f>
        <v/>
      </c>
      <c s="253" t="str">
        <f t="shared" si="21"/>
        <v/>
      </c>
      <c s="252" t="str">
        <f t="shared" si="22"/>
        <v/>
      </c>
      <c s="252" t="str">
        <f>IF($I43="","",'FEB 25'!$CB43)</f>
        <v/>
      </c>
      <c s="253" t="str">
        <f t="shared" si="23"/>
        <v/>
      </c>
      <c s="253"/>
      <c s="249">
        <v>37</v>
      </c>
      <c s="298"/>
      <c s="298"/>
      <c s="298"/>
      <c s="254" t="str">
        <f t="shared" si="24"/>
        <v/>
      </c>
      <c s="298"/>
      <c s="298"/>
      <c s="298"/>
      <c s="298"/>
      <c s="298"/>
      <c s="298"/>
      <c s="298"/>
      <c s="298"/>
    </row>
    <row r="44" spans="1:98" ht="20.25" customHeight="1">
      <c r="A44" s="249" t="str">
        <f>IF(B44="","",_xlfn.AGGREGATE(3,5,$B$6:B44))</f>
        <v/>
      </c>
      <c s="229" t="str">
        <f>IFERROR(IF('STUDENT DATA SHEET '!B45="","",'STUDENT DATA SHEET '!B45),"")</f>
        <v/>
      </c>
      <c s="229" t="str">
        <f>IFERROR(IF('STUDENT DATA SHEET '!C45="","",'STUDENT DATA SHEET '!C45),"")</f>
        <v/>
      </c>
      <c s="229" t="str">
        <f>IFERROR(IF('STUDENT DATA SHEET '!D45="","",'STUDENT DATA SHEET '!D45),"")</f>
        <v/>
      </c>
      <c s="250" t="str">
        <f>IFERROR(IF('STUDENT DATA SHEET '!E45="","",'STUDENT DATA SHEET '!E45),"")</f>
        <v/>
      </c>
      <c s="251" t="str">
        <f>IFERROR(IF('STUDENT DATA SHEET '!F45="","",'STUDENT DATA SHEET '!F45),"")</f>
        <v/>
      </c>
      <c s="229" t="str">
        <f>IFERROR(IF('STUDENT DATA SHEET '!G45="","",'STUDENT DATA SHEET '!G45),"")</f>
        <v/>
      </c>
      <c s="229" t="str">
        <f>IFERROR(IF('STUDENT DATA SHEET '!H45="","",'STUDENT DATA SHEET '!H45),"")</f>
        <v/>
      </c>
      <c s="229" t="str">
        <f>IFERROR(UPPER(IF('STUDENT DATA SHEET '!I45="","",'STUDENT DATA SHEET '!I45)),"")</f>
        <v/>
      </c>
      <c s="229" t="str">
        <f>IFERROR(IF('STUDENT DATA SHEET '!J45="","",'STUDENT DATA SHEET '!J45),"")</f>
        <v/>
      </c>
      <c s="229" t="str">
        <f>IFERROR(IF('STUDENT DATA SHEET '!K45="","",'STUDENT DATA SHEET '!K45),"")</f>
        <v/>
      </c>
      <c s="229"/>
      <c s="102"/>
      <c s="102"/>
      <c s="102"/>
      <c s="102"/>
      <c s="209"/>
      <c s="209"/>
      <c s="209"/>
      <c s="209"/>
      <c s="209"/>
      <c s="209"/>
      <c s="209"/>
      <c s="209"/>
      <c s="209"/>
      <c s="209"/>
      <c s="209"/>
      <c s="209"/>
      <c s="209"/>
      <c s="209"/>
      <c s="209"/>
      <c s="209"/>
      <c s="209"/>
      <c s="209"/>
      <c s="209"/>
      <c s="209"/>
      <c s="209"/>
      <c s="209"/>
      <c s="209"/>
      <c s="209"/>
      <c s="209"/>
      <c s="209"/>
      <c s="209"/>
      <c s="209"/>
      <c s="89" t="str">
        <f>IF(B44="","",_xlfn.AGGREGATE(3,5,$B$6:B44))</f>
        <v/>
      </c>
      <c s="209"/>
      <c s="209"/>
      <c s="102"/>
      <c s="102"/>
      <c s="102"/>
      <c s="102"/>
      <c s="102"/>
      <c s="102"/>
      <c s="102"/>
      <c s="102"/>
      <c s="102"/>
      <c s="102"/>
      <c s="102"/>
      <c s="102"/>
      <c s="102"/>
      <c s="102"/>
      <c s="102"/>
      <c s="102"/>
      <c s="102"/>
      <c s="102"/>
      <c s="102"/>
      <c s="102"/>
      <c s="102"/>
      <c s="102"/>
      <c s="102"/>
      <c s="102"/>
      <c s="102"/>
      <c s="102"/>
      <c s="102"/>
      <c s="102"/>
      <c s="252" t="str">
        <f t="shared" si="18"/>
        <v/>
      </c>
      <c s="252" t="str">
        <f>IF($I44="","",'FEB 25'!$BV44)</f>
        <v/>
      </c>
      <c s="253" t="str">
        <f t="shared" si="19"/>
        <v/>
      </c>
      <c s="252" t="str">
        <f t="shared" si="20"/>
        <v/>
      </c>
      <c s="252" t="str">
        <f>IF($I44="","",'FEB 25'!$BY44)</f>
        <v/>
      </c>
      <c s="253" t="str">
        <f t="shared" si="21"/>
        <v/>
      </c>
      <c s="252" t="str">
        <f t="shared" si="22"/>
        <v/>
      </c>
      <c s="252" t="str">
        <f>IF($I44="","",'FEB 25'!$CB44)</f>
        <v/>
      </c>
      <c s="253" t="str">
        <f t="shared" si="23"/>
        <v/>
      </c>
      <c s="253"/>
      <c s="249">
        <v>38</v>
      </c>
      <c s="298"/>
      <c s="298"/>
      <c s="298"/>
      <c s="254" t="str">
        <f t="shared" si="24"/>
        <v/>
      </c>
      <c s="298"/>
      <c s="298"/>
      <c s="298"/>
      <c s="298"/>
      <c s="298"/>
      <c s="298"/>
      <c s="298"/>
      <c s="298"/>
    </row>
    <row r="45" spans="1:98" ht="20.25" customHeight="1">
      <c r="A45" s="249" t="str">
        <f>IF(B45="","",_xlfn.AGGREGATE(3,5,$B$6:B45))</f>
        <v/>
      </c>
      <c s="229" t="str">
        <f>IFERROR(IF('STUDENT DATA SHEET '!B46="","",'STUDENT DATA SHEET '!B46),"")</f>
        <v/>
      </c>
      <c s="229" t="str">
        <f>IFERROR(IF('STUDENT DATA SHEET '!C46="","",'STUDENT DATA SHEET '!C46),"")</f>
        <v/>
      </c>
      <c s="229" t="str">
        <f>IFERROR(IF('STUDENT DATA SHEET '!D46="","",'STUDENT DATA SHEET '!D46),"")</f>
        <v/>
      </c>
      <c s="250" t="str">
        <f>IFERROR(IF('STUDENT DATA SHEET '!E46="","",'STUDENT DATA SHEET '!E46),"")</f>
        <v/>
      </c>
      <c s="251" t="str">
        <f>IFERROR(IF('STUDENT DATA SHEET '!F46="","",'STUDENT DATA SHEET '!F46),"")</f>
        <v/>
      </c>
      <c s="229" t="str">
        <f>IFERROR(IF('STUDENT DATA SHEET '!G46="","",'STUDENT DATA SHEET '!G46),"")</f>
        <v/>
      </c>
      <c s="229" t="str">
        <f>IFERROR(IF('STUDENT DATA SHEET '!H46="","",'STUDENT DATA SHEET '!H46),"")</f>
        <v/>
      </c>
      <c s="229" t="str">
        <f>IFERROR(UPPER(IF('STUDENT DATA SHEET '!I46="","",'STUDENT DATA SHEET '!I46)),"")</f>
        <v/>
      </c>
      <c s="229" t="str">
        <f>IFERROR(IF('STUDENT DATA SHEET '!J46="","",'STUDENT DATA SHEET '!J46),"")</f>
        <v/>
      </c>
      <c s="229" t="str">
        <f>IFERROR(IF('STUDENT DATA SHEET '!K46="","",'STUDENT DATA SHEET '!K46),"")</f>
        <v/>
      </c>
      <c s="229"/>
      <c s="102"/>
      <c s="102"/>
      <c s="102"/>
      <c s="102"/>
      <c s="209"/>
      <c s="209"/>
      <c s="209"/>
      <c s="209"/>
      <c s="209"/>
      <c s="209"/>
      <c s="209"/>
      <c s="209"/>
      <c s="209"/>
      <c s="209"/>
      <c s="209"/>
      <c s="209"/>
      <c s="209"/>
      <c s="209"/>
      <c s="209"/>
      <c s="209"/>
      <c s="209"/>
      <c s="209"/>
      <c s="209"/>
      <c s="209"/>
      <c s="209"/>
      <c s="209"/>
      <c s="209"/>
      <c s="209"/>
      <c s="209"/>
      <c s="209"/>
      <c s="209"/>
      <c s="209"/>
      <c s="89" t="str">
        <f>IF(B45="","",_xlfn.AGGREGATE(3,5,$B$6:B45))</f>
        <v/>
      </c>
      <c s="209"/>
      <c s="209"/>
      <c s="102"/>
      <c s="102"/>
      <c s="102"/>
      <c s="102"/>
      <c s="102"/>
      <c s="102"/>
      <c s="102"/>
      <c s="102"/>
      <c s="102"/>
      <c s="102"/>
      <c s="102"/>
      <c s="102"/>
      <c s="102"/>
      <c s="102"/>
      <c s="102"/>
      <c s="102"/>
      <c s="102"/>
      <c s="102"/>
      <c s="102"/>
      <c s="102"/>
      <c s="102"/>
      <c s="102"/>
      <c s="102"/>
      <c s="102"/>
      <c s="102"/>
      <c s="102"/>
      <c s="102"/>
      <c s="102"/>
      <c s="252" t="str">
        <f t="shared" si="18"/>
        <v/>
      </c>
      <c s="252" t="str">
        <f>IF($I45="","",'FEB 25'!$BV45)</f>
        <v/>
      </c>
      <c s="253" t="str">
        <f t="shared" si="19"/>
        <v/>
      </c>
      <c s="252" t="str">
        <f t="shared" si="20"/>
        <v/>
      </c>
      <c s="252" t="str">
        <f>IF($I45="","",'FEB 25'!$BY45)</f>
        <v/>
      </c>
      <c s="253" t="str">
        <f t="shared" si="21"/>
        <v/>
      </c>
      <c s="252" t="str">
        <f t="shared" si="22"/>
        <v/>
      </c>
      <c s="252" t="str">
        <f>IF($I45="","",'FEB 25'!$CB45)</f>
        <v/>
      </c>
      <c s="253" t="str">
        <f t="shared" si="23"/>
        <v/>
      </c>
      <c s="253"/>
      <c s="249">
        <v>39</v>
      </c>
      <c s="298"/>
      <c s="298"/>
      <c s="298"/>
      <c s="254" t="str">
        <f t="shared" si="24"/>
        <v/>
      </c>
      <c s="298"/>
      <c s="298"/>
      <c s="298"/>
      <c s="298"/>
      <c s="298"/>
      <c s="298"/>
      <c s="298"/>
      <c s="298"/>
    </row>
    <row r="46" spans="1:98" ht="20.25" customHeight="1">
      <c r="A46" s="249" t="str">
        <f>IF(B46="","",_xlfn.AGGREGATE(3,5,$B$6:B46))</f>
        <v/>
      </c>
      <c s="229" t="str">
        <f>IFERROR(IF('STUDENT DATA SHEET '!B47="","",'STUDENT DATA SHEET '!B47),"")</f>
        <v/>
      </c>
      <c s="229" t="str">
        <f>IFERROR(IF('STUDENT DATA SHEET '!C47="","",'STUDENT DATA SHEET '!C47),"")</f>
        <v/>
      </c>
      <c s="229" t="str">
        <f>IFERROR(IF('STUDENT DATA SHEET '!D47="","",'STUDENT DATA SHEET '!D47),"")</f>
        <v/>
      </c>
      <c s="250" t="str">
        <f>IFERROR(IF('STUDENT DATA SHEET '!E47="","",'STUDENT DATA SHEET '!E47),"")</f>
        <v/>
      </c>
      <c s="251" t="str">
        <f>IFERROR(IF('STUDENT DATA SHEET '!F47="","",'STUDENT DATA SHEET '!F47),"")</f>
        <v/>
      </c>
      <c s="229" t="str">
        <f>IFERROR(IF('STUDENT DATA SHEET '!G47="","",'STUDENT DATA SHEET '!G47),"")</f>
        <v/>
      </c>
      <c s="229" t="str">
        <f>IFERROR(IF('STUDENT DATA SHEET '!H47="","",'STUDENT DATA SHEET '!H47),"")</f>
        <v/>
      </c>
      <c s="229" t="str">
        <f>IFERROR(UPPER(IF('STUDENT DATA SHEET '!I47="","",'STUDENT DATA SHEET '!I47)),"")</f>
        <v/>
      </c>
      <c s="229" t="str">
        <f>IFERROR(IF('STUDENT DATA SHEET '!J47="","",'STUDENT DATA SHEET '!J47),"")</f>
        <v/>
      </c>
      <c s="229" t="str">
        <f>IFERROR(IF('STUDENT DATA SHEET '!K47="","",'STUDENT DATA SHEET '!K47),"")</f>
        <v/>
      </c>
      <c s="229"/>
      <c s="102"/>
      <c s="102"/>
      <c s="102"/>
      <c s="102"/>
      <c s="209"/>
      <c s="209"/>
      <c s="209"/>
      <c s="209"/>
      <c s="209"/>
      <c s="209"/>
      <c s="209"/>
      <c s="209"/>
      <c s="209"/>
      <c s="209"/>
      <c s="209"/>
      <c s="209"/>
      <c s="209"/>
      <c s="209"/>
      <c s="209"/>
      <c s="209"/>
      <c s="209"/>
      <c s="209"/>
      <c s="209"/>
      <c s="209"/>
      <c s="209"/>
      <c s="209"/>
      <c s="209"/>
      <c s="209"/>
      <c s="209"/>
      <c s="209"/>
      <c s="209"/>
      <c s="209"/>
      <c s="89" t="str">
        <f>IF(B46="","",_xlfn.AGGREGATE(3,5,$B$6:B46))</f>
        <v/>
      </c>
      <c s="209"/>
      <c s="209"/>
      <c s="102"/>
      <c s="102"/>
      <c s="102"/>
      <c s="102"/>
      <c s="102"/>
      <c s="102"/>
      <c s="102"/>
      <c s="102"/>
      <c s="102"/>
      <c s="102"/>
      <c s="102"/>
      <c s="102"/>
      <c s="102"/>
      <c s="102"/>
      <c s="102"/>
      <c s="102"/>
      <c s="102"/>
      <c s="102"/>
      <c s="102"/>
      <c s="102"/>
      <c s="102"/>
      <c s="102"/>
      <c s="102"/>
      <c s="102"/>
      <c s="102"/>
      <c s="102"/>
      <c s="102"/>
      <c s="102"/>
      <c s="252" t="str">
        <f t="shared" si="18"/>
        <v/>
      </c>
      <c s="252" t="str">
        <f>IF($I46="","",'FEB 25'!$BV46)</f>
        <v/>
      </c>
      <c s="253" t="str">
        <f t="shared" si="19"/>
        <v/>
      </c>
      <c s="252" t="str">
        <f t="shared" si="20"/>
        <v/>
      </c>
      <c s="252" t="str">
        <f>IF($I46="","",'FEB 25'!$BY46)</f>
        <v/>
      </c>
      <c s="253" t="str">
        <f t="shared" si="21"/>
        <v/>
      </c>
      <c s="252" t="str">
        <f t="shared" si="22"/>
        <v/>
      </c>
      <c s="252" t="str">
        <f>IF($I46="","",'FEB 25'!$CB46)</f>
        <v/>
      </c>
      <c s="253" t="str">
        <f t="shared" si="23"/>
        <v/>
      </c>
      <c s="253"/>
      <c s="249">
        <v>40</v>
      </c>
      <c s="298"/>
      <c s="298"/>
      <c s="298"/>
      <c s="254" t="str">
        <f t="shared" si="24"/>
        <v/>
      </c>
      <c s="298"/>
      <c s="298"/>
      <c s="298"/>
      <c s="298"/>
      <c s="298"/>
      <c s="298"/>
      <c s="298"/>
      <c s="298"/>
    </row>
    <row r="47" spans="1:98" ht="20.25" customHeight="1">
      <c r="A47" s="249" t="str">
        <f>IF(B47="","",_xlfn.AGGREGATE(3,5,$B$6:B47))</f>
        <v/>
      </c>
      <c s="229" t="str">
        <f>IFERROR(IF('STUDENT DATA SHEET '!B48="","",'STUDENT DATA SHEET '!B48),"")</f>
        <v/>
      </c>
      <c s="229" t="str">
        <f>IFERROR(IF('STUDENT DATA SHEET '!C48="","",'STUDENT DATA SHEET '!C48),"")</f>
        <v/>
      </c>
      <c s="229" t="str">
        <f>IFERROR(IF('STUDENT DATA SHEET '!D48="","",'STUDENT DATA SHEET '!D48),"")</f>
        <v/>
      </c>
      <c s="250" t="str">
        <f>IFERROR(IF('STUDENT DATA SHEET '!E48="","",'STUDENT DATA SHEET '!E48),"")</f>
        <v/>
      </c>
      <c s="251" t="str">
        <f>IFERROR(IF('STUDENT DATA SHEET '!F48="","",'STUDENT DATA SHEET '!F48),"")</f>
        <v/>
      </c>
      <c s="229" t="str">
        <f>IFERROR(IF('STUDENT DATA SHEET '!G48="","",'STUDENT DATA SHEET '!G48),"")</f>
        <v/>
      </c>
      <c s="229" t="str">
        <f>IFERROR(IF('STUDENT DATA SHEET '!H48="","",'STUDENT DATA SHEET '!H48),"")</f>
        <v/>
      </c>
      <c s="229" t="str">
        <f>IFERROR(UPPER(IF('STUDENT DATA SHEET '!I48="","",'STUDENT DATA SHEET '!I48)),"")</f>
        <v/>
      </c>
      <c s="229" t="str">
        <f>IFERROR(IF('STUDENT DATA SHEET '!J48="","",'STUDENT DATA SHEET '!J48),"")</f>
        <v/>
      </c>
      <c s="229" t="str">
        <f>IFERROR(IF('STUDENT DATA SHEET '!K48="","",'STUDENT DATA SHEET '!K48),"")</f>
        <v/>
      </c>
      <c s="229"/>
      <c s="102"/>
      <c s="102"/>
      <c s="102"/>
      <c s="102"/>
      <c s="209"/>
      <c s="209"/>
      <c s="209"/>
      <c s="209"/>
      <c s="209"/>
      <c s="209"/>
      <c s="209"/>
      <c s="209"/>
      <c s="209"/>
      <c s="209"/>
      <c s="209"/>
      <c s="209"/>
      <c s="209"/>
      <c s="209"/>
      <c s="209"/>
      <c s="209"/>
      <c s="209"/>
      <c s="209"/>
      <c s="209"/>
      <c s="209"/>
      <c s="209"/>
      <c s="209"/>
      <c s="209"/>
      <c s="209"/>
      <c s="209"/>
      <c s="209"/>
      <c s="209"/>
      <c s="209"/>
      <c s="89" t="str">
        <f>IF(B47="","",_xlfn.AGGREGATE(3,5,$B$6:B47))</f>
        <v/>
      </c>
      <c s="209"/>
      <c s="209"/>
      <c s="102"/>
      <c s="102"/>
      <c s="102"/>
      <c s="102"/>
      <c s="102"/>
      <c s="102"/>
      <c s="102"/>
      <c s="102"/>
      <c s="102"/>
      <c s="102"/>
      <c s="102"/>
      <c s="102"/>
      <c s="102"/>
      <c s="102"/>
      <c s="102"/>
      <c s="102"/>
      <c s="102"/>
      <c s="102"/>
      <c s="102"/>
      <c s="102"/>
      <c s="102"/>
      <c s="102"/>
      <c s="102"/>
      <c s="102"/>
      <c s="102"/>
      <c s="102"/>
      <c s="102"/>
      <c s="102"/>
      <c s="252" t="str">
        <f t="shared" si="18"/>
        <v/>
      </c>
      <c s="252" t="str">
        <f>IF($I47="","",'FEB 25'!$BV47)</f>
        <v/>
      </c>
      <c s="253" t="str">
        <f t="shared" si="19"/>
        <v/>
      </c>
      <c s="252" t="str">
        <f t="shared" si="20"/>
        <v/>
      </c>
      <c s="252" t="str">
        <f>IF($I47="","",'FEB 25'!$BY47)</f>
        <v/>
      </c>
      <c s="253" t="str">
        <f t="shared" si="21"/>
        <v/>
      </c>
      <c s="252" t="str">
        <f t="shared" si="22"/>
        <v/>
      </c>
      <c s="252" t="str">
        <f>IF($I47="","",'FEB 25'!$CB47)</f>
        <v/>
      </c>
      <c s="253" t="str">
        <f t="shared" si="23"/>
        <v/>
      </c>
      <c s="253"/>
      <c s="249">
        <v>41</v>
      </c>
      <c s="298"/>
      <c s="298"/>
      <c s="298"/>
      <c s="254" t="str">
        <f t="shared" si="24"/>
        <v/>
      </c>
      <c s="298"/>
      <c s="298"/>
      <c s="298"/>
      <c s="298"/>
      <c s="298"/>
      <c s="298"/>
      <c s="298"/>
      <c s="298"/>
    </row>
    <row r="48" spans="1:98" ht="20.25" customHeight="1">
      <c r="A48" s="249" t="str">
        <f>IF(B48="","",_xlfn.AGGREGATE(3,5,$B$6:B48))</f>
        <v/>
      </c>
      <c s="229" t="str">
        <f>IFERROR(IF('STUDENT DATA SHEET '!B49="","",'STUDENT DATA SHEET '!B49),"")</f>
        <v/>
      </c>
      <c s="229" t="str">
        <f>IFERROR(IF('STUDENT DATA SHEET '!C49="","",'STUDENT DATA SHEET '!C49),"")</f>
        <v/>
      </c>
      <c s="229" t="str">
        <f>IFERROR(IF('STUDENT DATA SHEET '!D49="","",'STUDENT DATA SHEET '!D49),"")</f>
        <v/>
      </c>
      <c s="250" t="str">
        <f>IFERROR(IF('STUDENT DATA SHEET '!E49="","",'STUDENT DATA SHEET '!E49),"")</f>
        <v/>
      </c>
      <c s="251" t="str">
        <f>IFERROR(IF('STUDENT DATA SHEET '!F49="","",'STUDENT DATA SHEET '!F49),"")</f>
        <v/>
      </c>
      <c s="229" t="str">
        <f>IFERROR(IF('STUDENT DATA SHEET '!G49="","",'STUDENT DATA SHEET '!G49),"")</f>
        <v/>
      </c>
      <c s="229" t="str">
        <f>IFERROR(IF('STUDENT DATA SHEET '!H49="","",'STUDENT DATA SHEET '!H49),"")</f>
        <v/>
      </c>
      <c s="229" t="str">
        <f>IFERROR(UPPER(IF('STUDENT DATA SHEET '!I49="","",'STUDENT DATA SHEET '!I49)),"")</f>
        <v/>
      </c>
      <c s="229" t="str">
        <f>IFERROR(IF('STUDENT DATA SHEET '!J49="","",'STUDENT DATA SHEET '!J49),"")</f>
        <v/>
      </c>
      <c s="229" t="str">
        <f>IFERROR(IF('STUDENT DATA SHEET '!K49="","",'STUDENT DATA SHEET '!K49),"")</f>
        <v/>
      </c>
      <c s="229"/>
      <c s="102"/>
      <c s="102"/>
      <c s="102"/>
      <c s="102"/>
      <c s="209"/>
      <c s="209"/>
      <c s="209"/>
      <c s="209"/>
      <c s="209"/>
      <c s="209"/>
      <c s="209"/>
      <c s="209"/>
      <c s="209"/>
      <c s="209"/>
      <c s="209"/>
      <c s="209"/>
      <c s="209"/>
      <c s="209"/>
      <c s="209"/>
      <c s="209"/>
      <c s="209"/>
      <c s="209"/>
      <c s="209"/>
      <c s="209"/>
      <c s="209"/>
      <c s="209"/>
      <c s="209"/>
      <c s="209"/>
      <c s="209"/>
      <c s="209"/>
      <c s="209"/>
      <c s="209"/>
      <c s="89" t="str">
        <f>IF(B48="","",_xlfn.AGGREGATE(3,5,$B$6:B48))</f>
        <v/>
      </c>
      <c s="209"/>
      <c s="209"/>
      <c s="102"/>
      <c s="102"/>
      <c s="102"/>
      <c s="102"/>
      <c s="102"/>
      <c s="102"/>
      <c s="102"/>
      <c s="102"/>
      <c s="102"/>
      <c s="102"/>
      <c s="102"/>
      <c s="102"/>
      <c s="102"/>
      <c s="102"/>
      <c s="102"/>
      <c s="102"/>
      <c s="102"/>
      <c s="102"/>
      <c s="102"/>
      <c s="102"/>
      <c s="102"/>
      <c s="102"/>
      <c s="102"/>
      <c s="102"/>
      <c s="102"/>
      <c s="102"/>
      <c s="102"/>
      <c s="102"/>
      <c s="252" t="str">
        <f t="shared" si="18"/>
        <v/>
      </c>
      <c s="252" t="str">
        <f>IF($I48="","",'FEB 25'!$BV48)</f>
        <v/>
      </c>
      <c s="253" t="str">
        <f t="shared" si="19"/>
        <v/>
      </c>
      <c s="252" t="str">
        <f t="shared" si="20"/>
        <v/>
      </c>
      <c s="252" t="str">
        <f>IF($I48="","",'FEB 25'!$BY48)</f>
        <v/>
      </c>
      <c s="253" t="str">
        <f t="shared" si="21"/>
        <v/>
      </c>
      <c s="252" t="str">
        <f t="shared" si="22"/>
        <v/>
      </c>
      <c s="252" t="str">
        <f>IF($I48="","",'FEB 25'!$CB48)</f>
        <v/>
      </c>
      <c s="253" t="str">
        <f t="shared" si="23"/>
        <v/>
      </c>
      <c s="253"/>
      <c s="249">
        <v>42</v>
      </c>
      <c s="298"/>
      <c s="298"/>
      <c s="298"/>
      <c s="254" t="str">
        <f t="shared" si="24"/>
        <v/>
      </c>
      <c s="298"/>
      <c s="298"/>
      <c s="298"/>
      <c s="298"/>
      <c s="298"/>
      <c s="298"/>
      <c s="298"/>
      <c s="298"/>
    </row>
    <row r="49" spans="1:98" ht="20.25" customHeight="1">
      <c r="A49" s="249" t="str">
        <f>IF(B49="","",_xlfn.AGGREGATE(3,5,$B$6:B49))</f>
        <v/>
      </c>
      <c s="229" t="str">
        <f>IFERROR(IF('STUDENT DATA SHEET '!B50="","",'STUDENT DATA SHEET '!B50),"")</f>
        <v/>
      </c>
      <c s="229" t="str">
        <f>IFERROR(IF('STUDENT DATA SHEET '!C50="","",'STUDENT DATA SHEET '!C50),"")</f>
        <v/>
      </c>
      <c s="229" t="str">
        <f>IFERROR(IF('STUDENT DATA SHEET '!D50="","",'STUDENT DATA SHEET '!D50),"")</f>
        <v/>
      </c>
      <c s="250" t="str">
        <f>IFERROR(IF('STUDENT DATA SHEET '!E50="","",'STUDENT DATA SHEET '!E50),"")</f>
        <v/>
      </c>
      <c s="251" t="str">
        <f>IFERROR(IF('STUDENT DATA SHEET '!F50="","",'STUDENT DATA SHEET '!F50),"")</f>
        <v/>
      </c>
      <c s="229" t="str">
        <f>IFERROR(IF('STUDENT DATA SHEET '!G50="","",'STUDENT DATA SHEET '!G50),"")</f>
        <v/>
      </c>
      <c s="229" t="str">
        <f>IFERROR(IF('STUDENT DATA SHEET '!H50="","",'STUDENT DATA SHEET '!H50),"")</f>
        <v/>
      </c>
      <c s="229" t="str">
        <f>IFERROR(UPPER(IF('STUDENT DATA SHEET '!I50="","",'STUDENT DATA SHEET '!I50)),"")</f>
        <v/>
      </c>
      <c s="229" t="str">
        <f>IFERROR(IF('STUDENT DATA SHEET '!J50="","",'STUDENT DATA SHEET '!J50),"")</f>
        <v/>
      </c>
      <c s="229" t="str">
        <f>IFERROR(IF('STUDENT DATA SHEET '!K50="","",'STUDENT DATA SHEET '!K50),"")</f>
        <v/>
      </c>
      <c s="229"/>
      <c s="102"/>
      <c s="102"/>
      <c s="102"/>
      <c s="102"/>
      <c s="209"/>
      <c s="209"/>
      <c s="209"/>
      <c s="209"/>
      <c s="209"/>
      <c s="209"/>
      <c s="209"/>
      <c s="209"/>
      <c s="209"/>
      <c s="209"/>
      <c s="209"/>
      <c s="209"/>
      <c s="209"/>
      <c s="209"/>
      <c s="209"/>
      <c s="209"/>
      <c s="209"/>
      <c s="209"/>
      <c s="209"/>
      <c s="209"/>
      <c s="209"/>
      <c s="209"/>
      <c s="209"/>
      <c s="209"/>
      <c s="209"/>
      <c s="209"/>
      <c s="209"/>
      <c s="209"/>
      <c s="89" t="str">
        <f>IF(B49="","",_xlfn.AGGREGATE(3,5,$B$6:B49))</f>
        <v/>
      </c>
      <c s="209"/>
      <c s="209"/>
      <c s="102"/>
      <c s="102"/>
      <c s="102"/>
      <c s="102"/>
      <c s="102"/>
      <c s="102"/>
      <c s="102"/>
      <c s="102"/>
      <c s="102"/>
      <c s="102"/>
      <c s="102"/>
      <c s="102"/>
      <c s="102"/>
      <c s="102"/>
      <c s="102"/>
      <c s="102"/>
      <c s="102"/>
      <c s="102"/>
      <c s="102"/>
      <c s="102"/>
      <c s="102"/>
      <c s="102"/>
      <c s="102"/>
      <c s="102"/>
      <c s="102"/>
      <c s="102"/>
      <c s="102"/>
      <c s="102"/>
      <c s="252" t="str">
        <f t="shared" si="18"/>
        <v/>
      </c>
      <c s="252" t="str">
        <f>IF($I49="","",'FEB 25'!$BV49)</f>
        <v/>
      </c>
      <c s="253" t="str">
        <f t="shared" si="19"/>
        <v/>
      </c>
      <c s="252" t="str">
        <f t="shared" si="20"/>
        <v/>
      </c>
      <c s="252" t="str">
        <f>IF($I49="","",'FEB 25'!$BY49)</f>
        <v/>
      </c>
      <c s="253" t="str">
        <f t="shared" si="21"/>
        <v/>
      </c>
      <c s="252" t="str">
        <f t="shared" si="22"/>
        <v/>
      </c>
      <c s="252" t="str">
        <f>IF($I49="","",'FEB 25'!$CB49)</f>
        <v/>
      </c>
      <c s="253" t="str">
        <f t="shared" si="23"/>
        <v/>
      </c>
      <c s="253"/>
      <c s="249">
        <v>43</v>
      </c>
      <c s="298"/>
      <c s="298"/>
      <c s="298"/>
      <c s="254" t="str">
        <f t="shared" si="24"/>
        <v/>
      </c>
      <c s="298"/>
      <c s="298"/>
      <c s="298"/>
      <c s="298"/>
      <c s="298"/>
      <c s="298"/>
      <c s="298"/>
      <c s="298"/>
    </row>
    <row r="50" spans="1:98" ht="20.25" customHeight="1">
      <c r="A50" s="249" t="str">
        <f>IF(B50="","",_xlfn.AGGREGATE(3,5,$B$6:B50))</f>
        <v/>
      </c>
      <c s="229" t="str">
        <f>IFERROR(IF('STUDENT DATA SHEET '!B51="","",'STUDENT DATA SHEET '!B51),"")</f>
        <v/>
      </c>
      <c s="229" t="str">
        <f>IFERROR(IF('STUDENT DATA SHEET '!C51="","",'STUDENT DATA SHEET '!C51),"")</f>
        <v/>
      </c>
      <c s="229" t="str">
        <f>IFERROR(IF('STUDENT DATA SHEET '!D51="","",'STUDENT DATA SHEET '!D51),"")</f>
        <v/>
      </c>
      <c s="250" t="str">
        <f>IFERROR(IF('STUDENT DATA SHEET '!E51="","",'STUDENT DATA SHEET '!E51),"")</f>
        <v/>
      </c>
      <c s="251" t="str">
        <f>IFERROR(IF('STUDENT DATA SHEET '!F51="","",'STUDENT DATA SHEET '!F51),"")</f>
        <v/>
      </c>
      <c s="229" t="str">
        <f>IFERROR(IF('STUDENT DATA SHEET '!G51="","",'STUDENT DATA SHEET '!G51),"")</f>
        <v/>
      </c>
      <c s="229" t="str">
        <f>IFERROR(IF('STUDENT DATA SHEET '!H51="","",'STUDENT DATA SHEET '!H51),"")</f>
        <v/>
      </c>
      <c s="229" t="str">
        <f>IFERROR(UPPER(IF('STUDENT DATA SHEET '!I51="","",'STUDENT DATA SHEET '!I51)),"")</f>
        <v/>
      </c>
      <c s="229" t="str">
        <f>IFERROR(IF('STUDENT DATA SHEET '!J51="","",'STUDENT DATA SHEET '!J51),"")</f>
        <v/>
      </c>
      <c s="229" t="str">
        <f>IFERROR(IF('STUDENT DATA SHEET '!K51="","",'STUDENT DATA SHEET '!K51),"")</f>
        <v/>
      </c>
      <c s="229"/>
      <c s="102"/>
      <c s="102"/>
      <c s="102"/>
      <c s="102"/>
      <c s="209"/>
      <c s="209"/>
      <c s="209"/>
      <c s="209"/>
      <c s="209"/>
      <c s="209"/>
      <c s="209"/>
      <c s="209"/>
      <c s="209"/>
      <c s="209"/>
      <c s="209"/>
      <c s="209"/>
      <c s="209"/>
      <c s="209"/>
      <c s="209"/>
      <c s="209"/>
      <c s="209"/>
      <c s="209"/>
      <c s="209"/>
      <c s="209"/>
      <c s="209"/>
      <c s="209"/>
      <c s="209"/>
      <c s="209"/>
      <c s="209"/>
      <c s="209"/>
      <c s="209"/>
      <c s="209"/>
      <c s="89" t="str">
        <f>IF(B50="","",_xlfn.AGGREGATE(3,5,$B$6:B50))</f>
        <v/>
      </c>
      <c s="209"/>
      <c s="209"/>
      <c s="102"/>
      <c s="102"/>
      <c s="102"/>
      <c s="102"/>
      <c s="102"/>
      <c s="102"/>
      <c s="102"/>
      <c s="102"/>
      <c s="102"/>
      <c s="102"/>
      <c s="102"/>
      <c s="102"/>
      <c s="102"/>
      <c s="102"/>
      <c s="102"/>
      <c s="102"/>
      <c s="102"/>
      <c s="102"/>
      <c s="102"/>
      <c s="102"/>
      <c s="102"/>
      <c s="102"/>
      <c s="102"/>
      <c s="102"/>
      <c s="102"/>
      <c s="102"/>
      <c s="102"/>
      <c s="102"/>
      <c s="252" t="str">
        <f t="shared" si="18"/>
        <v/>
      </c>
      <c s="252" t="str">
        <f>IF($I50="","",'FEB 25'!$BV50)</f>
        <v/>
      </c>
      <c s="253" t="str">
        <f t="shared" si="19"/>
        <v/>
      </c>
      <c s="252" t="str">
        <f t="shared" si="20"/>
        <v/>
      </c>
      <c s="252" t="str">
        <f>IF($I50="","",'FEB 25'!$BY50)</f>
        <v/>
      </c>
      <c s="253" t="str">
        <f t="shared" si="21"/>
        <v/>
      </c>
      <c s="252" t="str">
        <f t="shared" si="22"/>
        <v/>
      </c>
      <c s="252" t="str">
        <f>IF($I50="","",'FEB 25'!$CB50)</f>
        <v/>
      </c>
      <c s="253" t="str">
        <f t="shared" si="23"/>
        <v/>
      </c>
      <c s="253"/>
      <c s="249">
        <v>44</v>
      </c>
      <c s="298"/>
      <c s="298"/>
      <c s="298"/>
      <c s="254" t="str">
        <f t="shared" si="24"/>
        <v/>
      </c>
      <c s="298"/>
      <c s="298"/>
      <c s="298"/>
      <c s="298"/>
      <c s="298"/>
      <c s="298"/>
      <c s="298"/>
      <c s="298"/>
    </row>
    <row r="51" spans="1:98" ht="20.25" customHeight="1">
      <c r="A51" s="249" t="str">
        <f>IF(B51="","",_xlfn.AGGREGATE(3,5,$B$6:B51))</f>
        <v/>
      </c>
      <c s="229" t="str">
        <f>IFERROR(IF('STUDENT DATA SHEET '!B52="","",'STUDENT DATA SHEET '!B52),"")</f>
        <v/>
      </c>
      <c s="229" t="str">
        <f>IFERROR(IF('STUDENT DATA SHEET '!C52="","",'STUDENT DATA SHEET '!C52),"")</f>
        <v/>
      </c>
      <c s="229" t="str">
        <f>IFERROR(IF('STUDENT DATA SHEET '!D52="","",'STUDENT DATA SHEET '!D52),"")</f>
        <v/>
      </c>
      <c s="250" t="str">
        <f>IFERROR(IF('STUDENT DATA SHEET '!E52="","",'STUDENT DATA SHEET '!E52),"")</f>
        <v/>
      </c>
      <c s="251" t="str">
        <f>IFERROR(IF('STUDENT DATA SHEET '!F52="","",'STUDENT DATA SHEET '!F52),"")</f>
        <v/>
      </c>
      <c s="229" t="str">
        <f>IFERROR(IF('STUDENT DATA SHEET '!G52="","",'STUDENT DATA SHEET '!G52),"")</f>
        <v/>
      </c>
      <c s="229" t="str">
        <f>IFERROR(IF('STUDENT DATA SHEET '!H52="","",'STUDENT DATA SHEET '!H52),"")</f>
        <v/>
      </c>
      <c s="229" t="str">
        <f>IFERROR(UPPER(IF('STUDENT DATA SHEET '!I52="","",'STUDENT DATA SHEET '!I52)),"")</f>
        <v/>
      </c>
      <c s="229" t="str">
        <f>IFERROR(IF('STUDENT DATA SHEET '!J52="","",'STUDENT DATA SHEET '!J52),"")</f>
        <v/>
      </c>
      <c s="229" t="str">
        <f>IFERROR(IF('STUDENT DATA SHEET '!K52="","",'STUDENT DATA SHEET '!K52),"")</f>
        <v/>
      </c>
      <c s="229"/>
      <c s="102"/>
      <c s="102"/>
      <c s="102"/>
      <c s="102"/>
      <c s="102"/>
      <c s="102"/>
      <c s="102"/>
      <c s="102"/>
      <c s="102"/>
      <c s="102"/>
      <c s="102"/>
      <c s="102"/>
      <c s="102"/>
      <c s="102"/>
      <c s="102"/>
      <c s="102"/>
      <c s="102"/>
      <c s="102"/>
      <c s="102"/>
      <c s="102"/>
      <c s="102"/>
      <c s="102"/>
      <c s="102"/>
      <c s="102"/>
      <c s="102"/>
      <c s="102"/>
      <c s="102"/>
      <c s="102"/>
      <c s="102"/>
      <c s="102"/>
      <c s="102"/>
      <c s="102"/>
      <c s="89" t="str">
        <f>IF(B51="","",_xlfn.AGGREGATE(3,5,$B$6:B51))</f>
        <v/>
      </c>
      <c s="209"/>
      <c s="209"/>
      <c s="102"/>
      <c s="102"/>
      <c s="102"/>
      <c s="102"/>
      <c s="102"/>
      <c s="102"/>
      <c s="102"/>
      <c s="102"/>
      <c s="102"/>
      <c s="102"/>
      <c s="102"/>
      <c s="102"/>
      <c s="102"/>
      <c s="102"/>
      <c s="102"/>
      <c s="102"/>
      <c s="102"/>
      <c s="102"/>
      <c s="102"/>
      <c s="102"/>
      <c s="102"/>
      <c s="102"/>
      <c s="102"/>
      <c s="102"/>
      <c s="102"/>
      <c s="102"/>
      <c s="102"/>
      <c s="102"/>
      <c s="252" t="str">
        <f t="shared" si="18"/>
        <v/>
      </c>
      <c s="252" t="str">
        <f>IF($I51="","",'FEB 25'!$BV51)</f>
        <v/>
      </c>
      <c s="253" t="str">
        <f t="shared" si="19"/>
        <v/>
      </c>
      <c s="252" t="str">
        <f t="shared" si="20"/>
        <v/>
      </c>
      <c s="252" t="str">
        <f>IF($I51="","",'FEB 25'!$BY51)</f>
        <v/>
      </c>
      <c s="253" t="str">
        <f t="shared" si="21"/>
        <v/>
      </c>
      <c s="252" t="str">
        <f t="shared" si="22"/>
        <v/>
      </c>
      <c s="252" t="str">
        <f>IF($I51="","",'FEB 25'!$CB51)</f>
        <v/>
      </c>
      <c s="253" t="str">
        <f t="shared" si="23"/>
        <v/>
      </c>
      <c s="253"/>
      <c s="249">
        <v>45</v>
      </c>
      <c s="298"/>
      <c s="298"/>
      <c s="298"/>
      <c s="254" t="str">
        <f t="shared" si="24"/>
        <v/>
      </c>
      <c s="298"/>
      <c s="298"/>
      <c s="298"/>
      <c s="298"/>
      <c s="298"/>
      <c s="298"/>
      <c s="298"/>
      <c s="298"/>
    </row>
    <row r="52" spans="1:98" ht="20.25" customHeight="1">
      <c r="A52" s="249" t="str">
        <f>IF(B52="","",_xlfn.AGGREGATE(3,5,$B$6:B52))</f>
        <v/>
      </c>
      <c s="229" t="str">
        <f>IFERROR(IF('STUDENT DATA SHEET '!B53="","",'STUDENT DATA SHEET '!B53),"")</f>
        <v/>
      </c>
      <c s="229" t="str">
        <f>IFERROR(IF('STUDENT DATA SHEET '!C53="","",'STUDENT DATA SHEET '!C53),"")</f>
        <v/>
      </c>
      <c s="229" t="str">
        <f>IFERROR(IF('STUDENT DATA SHEET '!D53="","",'STUDENT DATA SHEET '!D53),"")</f>
        <v/>
      </c>
      <c s="250" t="str">
        <f>IFERROR(IF('STUDENT DATA SHEET '!E53="","",'STUDENT DATA SHEET '!E53),"")</f>
        <v/>
      </c>
      <c s="251" t="str">
        <f>IFERROR(IF('STUDENT DATA SHEET '!F53="","",'STUDENT DATA SHEET '!F53),"")</f>
        <v/>
      </c>
      <c s="229" t="str">
        <f>IFERROR(IF('STUDENT DATA SHEET '!G53="","",'STUDENT DATA SHEET '!G53),"")</f>
        <v/>
      </c>
      <c s="229" t="str">
        <f>IFERROR(IF('STUDENT DATA SHEET '!H53="","",'STUDENT DATA SHEET '!H53),"")</f>
        <v/>
      </c>
      <c s="229" t="str">
        <f>IFERROR(UPPER(IF('STUDENT DATA SHEET '!I53="","",'STUDENT DATA SHEET '!I53)),"")</f>
        <v/>
      </c>
      <c s="229" t="str">
        <f>IFERROR(IF('STUDENT DATA SHEET '!J53="","",'STUDENT DATA SHEET '!J53),"")</f>
        <v/>
      </c>
      <c s="229" t="str">
        <f>IFERROR(IF('STUDENT DATA SHEET '!K53="","",'STUDENT DATA SHEET '!K53),"")</f>
        <v/>
      </c>
      <c s="229"/>
      <c s="102"/>
      <c s="102"/>
      <c s="102"/>
      <c s="102"/>
      <c s="102"/>
      <c s="102"/>
      <c s="102"/>
      <c s="102"/>
      <c s="102"/>
      <c s="102"/>
      <c s="102"/>
      <c s="102"/>
      <c s="102"/>
      <c s="102"/>
      <c s="102"/>
      <c s="102"/>
      <c s="102"/>
      <c s="102"/>
      <c s="102"/>
      <c s="102"/>
      <c s="102"/>
      <c s="102"/>
      <c s="102"/>
      <c s="102"/>
      <c s="102"/>
      <c s="102"/>
      <c s="102"/>
      <c s="102"/>
      <c s="102"/>
      <c s="102"/>
      <c s="102"/>
      <c s="102"/>
      <c s="89" t="str">
        <f>IF(B52="","",_xlfn.AGGREGATE(3,5,$B$6:B52))</f>
        <v/>
      </c>
      <c s="209"/>
      <c s="209"/>
      <c s="102"/>
      <c s="102"/>
      <c s="102"/>
      <c s="102"/>
      <c s="102"/>
      <c s="102"/>
      <c s="102"/>
      <c s="102"/>
      <c s="102"/>
      <c s="102"/>
      <c s="102"/>
      <c s="102"/>
      <c s="102"/>
      <c s="102"/>
      <c s="102"/>
      <c s="102"/>
      <c s="102"/>
      <c s="102"/>
      <c s="102"/>
      <c s="102"/>
      <c s="102"/>
      <c s="102"/>
      <c s="102"/>
      <c s="102"/>
      <c s="102"/>
      <c s="102"/>
      <c s="102"/>
      <c s="102"/>
      <c s="252" t="str">
        <f t="shared" si="18"/>
        <v/>
      </c>
      <c s="252" t="str">
        <f>IF($I52="","",'FEB 25'!$BV52)</f>
        <v/>
      </c>
      <c s="253" t="str">
        <f t="shared" si="19"/>
        <v/>
      </c>
      <c s="252" t="str">
        <f t="shared" si="20"/>
        <v/>
      </c>
      <c s="252" t="str">
        <f>IF($I52="","",'FEB 25'!$BY52)</f>
        <v/>
      </c>
      <c s="253" t="str">
        <f t="shared" si="21"/>
        <v/>
      </c>
      <c s="252" t="str">
        <f t="shared" si="22"/>
        <v/>
      </c>
      <c s="252" t="str">
        <f>IF($I52="","",'FEB 25'!$CB52)</f>
        <v/>
      </c>
      <c s="253" t="str">
        <f t="shared" si="23"/>
        <v/>
      </c>
      <c s="253"/>
      <c s="249">
        <v>46</v>
      </c>
      <c s="298"/>
      <c s="298"/>
      <c s="298"/>
      <c s="254" t="str">
        <f t="shared" si="24"/>
        <v/>
      </c>
      <c s="298"/>
      <c s="298"/>
      <c s="298"/>
      <c s="298"/>
      <c s="298"/>
      <c s="298"/>
      <c s="298"/>
      <c s="298"/>
    </row>
    <row r="53" spans="1:98" ht="20.25" customHeight="1">
      <c r="A53" s="249" t="str">
        <f>IF(B53="","",_xlfn.AGGREGATE(3,5,$B$6:B53))</f>
        <v/>
      </c>
      <c s="229" t="str">
        <f>IFERROR(IF('STUDENT DATA SHEET '!B54="","",'STUDENT DATA SHEET '!B54),"")</f>
        <v/>
      </c>
      <c s="229" t="str">
        <f>IFERROR(IF('STUDENT DATA SHEET '!C54="","",'STUDENT DATA SHEET '!C54),"")</f>
        <v/>
      </c>
      <c s="229" t="str">
        <f>IFERROR(IF('STUDENT DATA SHEET '!D54="","",'STUDENT DATA SHEET '!D54),"")</f>
        <v/>
      </c>
      <c s="250" t="str">
        <f>IFERROR(IF('STUDENT DATA SHEET '!E54="","",'STUDENT DATA SHEET '!E54),"")</f>
        <v/>
      </c>
      <c s="251" t="str">
        <f>IFERROR(IF('STUDENT DATA SHEET '!F54="","",'STUDENT DATA SHEET '!F54),"")</f>
        <v/>
      </c>
      <c s="229" t="str">
        <f>IFERROR(IF('STUDENT DATA SHEET '!G54="","",'STUDENT DATA SHEET '!G54),"")</f>
        <v/>
      </c>
      <c s="229" t="str">
        <f>IFERROR(IF('STUDENT DATA SHEET '!H54="","",'STUDENT DATA SHEET '!H54),"")</f>
        <v/>
      </c>
      <c s="229" t="str">
        <f>IFERROR(UPPER(IF('STUDENT DATA SHEET '!I54="","",'STUDENT DATA SHEET '!I54)),"")</f>
        <v/>
      </c>
      <c s="229" t="str">
        <f>IFERROR(IF('STUDENT DATA SHEET '!J54="","",'STUDENT DATA SHEET '!J54),"")</f>
        <v/>
      </c>
      <c s="229" t="str">
        <f>IFERROR(IF('STUDENT DATA SHEET '!K54="","",'STUDENT DATA SHEET '!K54),"")</f>
        <v/>
      </c>
      <c s="229"/>
      <c s="102"/>
      <c s="102"/>
      <c s="102"/>
      <c s="102"/>
      <c s="102"/>
      <c s="102"/>
      <c s="102"/>
      <c s="102"/>
      <c s="102"/>
      <c s="102"/>
      <c s="102"/>
      <c s="102"/>
      <c s="102"/>
      <c s="102"/>
      <c s="102"/>
      <c s="102"/>
      <c s="102"/>
      <c s="102"/>
      <c s="102"/>
      <c s="102"/>
      <c s="102"/>
      <c s="102"/>
      <c s="102"/>
      <c s="102"/>
      <c s="102"/>
      <c s="102"/>
      <c s="102"/>
      <c s="102"/>
      <c s="102"/>
      <c s="102"/>
      <c s="102"/>
      <c s="102"/>
      <c s="89" t="str">
        <f>IF(B53="","",_xlfn.AGGREGATE(3,5,$B$6:B53))</f>
        <v/>
      </c>
      <c s="209"/>
      <c s="209"/>
      <c s="102"/>
      <c s="102"/>
      <c s="102"/>
      <c s="102"/>
      <c s="102"/>
      <c s="102"/>
      <c s="102"/>
      <c s="102"/>
      <c s="102"/>
      <c s="102"/>
      <c s="102"/>
      <c s="102"/>
      <c s="102"/>
      <c s="102"/>
      <c s="102"/>
      <c s="102"/>
      <c s="102"/>
      <c s="102"/>
      <c s="102"/>
      <c s="102"/>
      <c s="102"/>
      <c s="102"/>
      <c s="102"/>
      <c s="102"/>
      <c s="102"/>
      <c s="102"/>
      <c s="102"/>
      <c s="102"/>
      <c s="252" t="str">
        <f t="shared" si="18"/>
        <v/>
      </c>
      <c s="252" t="str">
        <f>IF($I53="","",'FEB 25'!$BV53)</f>
        <v/>
      </c>
      <c s="253" t="str">
        <f t="shared" si="19"/>
        <v/>
      </c>
      <c s="252" t="str">
        <f t="shared" si="20"/>
        <v/>
      </c>
      <c s="252" t="str">
        <f>IF($I53="","",'FEB 25'!$BY53)</f>
        <v/>
      </c>
      <c s="253" t="str">
        <f t="shared" si="21"/>
        <v/>
      </c>
      <c s="252" t="str">
        <f t="shared" si="22"/>
        <v/>
      </c>
      <c s="252" t="str">
        <f>IF($I53="","",'FEB 25'!$CB53)</f>
        <v/>
      </c>
      <c s="253" t="str">
        <f t="shared" si="23"/>
        <v/>
      </c>
      <c s="253"/>
      <c s="249">
        <v>47</v>
      </c>
      <c s="298"/>
      <c s="298"/>
      <c s="298"/>
      <c s="254" t="str">
        <f t="shared" si="24"/>
        <v/>
      </c>
      <c s="298"/>
      <c s="298"/>
      <c s="298"/>
      <c s="298"/>
      <c s="298"/>
      <c s="298"/>
      <c s="298"/>
      <c s="298"/>
    </row>
    <row r="54" spans="1:98" ht="20.25" customHeight="1">
      <c r="A54" s="249" t="str">
        <f>IF(B54="","",_xlfn.AGGREGATE(3,5,$B$6:B54))</f>
        <v/>
      </c>
      <c s="229" t="str">
        <f>IFERROR(IF('STUDENT DATA SHEET '!B55="","",'STUDENT DATA SHEET '!B55),"")</f>
        <v/>
      </c>
      <c s="229" t="str">
        <f>IFERROR(IF('STUDENT DATA SHEET '!C55="","",'STUDENT DATA SHEET '!C55),"")</f>
        <v/>
      </c>
      <c s="229" t="str">
        <f>IFERROR(IF('STUDENT DATA SHEET '!D55="","",'STUDENT DATA SHEET '!D55),"")</f>
        <v/>
      </c>
      <c s="250" t="str">
        <f>IFERROR(IF('STUDENT DATA SHEET '!E55="","",'STUDENT DATA SHEET '!E55),"")</f>
        <v/>
      </c>
      <c s="251" t="str">
        <f>IFERROR(IF('STUDENT DATA SHEET '!F55="","",'STUDENT DATA SHEET '!F55),"")</f>
        <v/>
      </c>
      <c s="229" t="str">
        <f>IFERROR(IF('STUDENT DATA SHEET '!G55="","",'STUDENT DATA SHEET '!G55),"")</f>
        <v/>
      </c>
      <c s="229" t="str">
        <f>IFERROR(IF('STUDENT DATA SHEET '!H55="","",'STUDENT DATA SHEET '!H55),"")</f>
        <v/>
      </c>
      <c s="229" t="str">
        <f>IFERROR(UPPER(IF('STUDENT DATA SHEET '!I55="","",'STUDENT DATA SHEET '!I55)),"")</f>
        <v/>
      </c>
      <c s="229" t="str">
        <f>IFERROR(IF('STUDENT DATA SHEET '!J55="","",'STUDENT DATA SHEET '!J55),"")</f>
        <v/>
      </c>
      <c s="229" t="str">
        <f>IFERROR(IF('STUDENT DATA SHEET '!K55="","",'STUDENT DATA SHEET '!K55),"")</f>
        <v/>
      </c>
      <c s="229"/>
      <c s="102"/>
      <c s="102"/>
      <c s="102"/>
      <c s="102"/>
      <c s="102"/>
      <c s="102"/>
      <c s="102"/>
      <c s="102"/>
      <c s="102"/>
      <c s="102"/>
      <c s="102"/>
      <c s="102"/>
      <c s="102"/>
      <c s="102"/>
      <c s="102"/>
      <c s="102"/>
      <c s="102"/>
      <c s="102"/>
      <c s="102"/>
      <c s="102"/>
      <c s="102"/>
      <c s="102"/>
      <c s="102"/>
      <c s="102"/>
      <c s="102"/>
      <c s="102"/>
      <c s="102"/>
      <c s="102"/>
      <c s="102"/>
      <c s="102"/>
      <c s="102"/>
      <c s="102"/>
      <c s="89" t="str">
        <f>IF(B54="","",_xlfn.AGGREGATE(3,5,$B$6:B54))</f>
        <v/>
      </c>
      <c s="209"/>
      <c s="209"/>
      <c s="102"/>
      <c s="102"/>
      <c s="102"/>
      <c s="102"/>
      <c s="102"/>
      <c s="102"/>
      <c s="102"/>
      <c s="102"/>
      <c s="102"/>
      <c s="102"/>
      <c s="102"/>
      <c s="102"/>
      <c s="102"/>
      <c s="102"/>
      <c s="102"/>
      <c s="102"/>
      <c s="102"/>
      <c s="102"/>
      <c s="102"/>
      <c s="102"/>
      <c s="102"/>
      <c s="102"/>
      <c s="102"/>
      <c s="102"/>
      <c s="102"/>
      <c s="102"/>
      <c s="102"/>
      <c s="102"/>
      <c s="252" t="str">
        <f t="shared" si="18"/>
        <v/>
      </c>
      <c s="252" t="str">
        <f>IF($I54="","",'FEB 25'!$BV54)</f>
        <v/>
      </c>
      <c s="253" t="str">
        <f t="shared" si="19"/>
        <v/>
      </c>
      <c s="252" t="str">
        <f t="shared" si="20"/>
        <v/>
      </c>
      <c s="252" t="str">
        <f>IF($I54="","",'FEB 25'!$BY54)</f>
        <v/>
      </c>
      <c s="253" t="str">
        <f t="shared" si="21"/>
        <v/>
      </c>
      <c s="252" t="str">
        <f t="shared" si="22"/>
        <v/>
      </c>
      <c s="252" t="str">
        <f>IF($I54="","",'FEB 25'!$CB54)</f>
        <v/>
      </c>
      <c s="253" t="str">
        <f t="shared" si="23"/>
        <v/>
      </c>
      <c s="253"/>
      <c s="249">
        <v>48</v>
      </c>
      <c s="298"/>
      <c s="298"/>
      <c s="298"/>
      <c s="254" t="str">
        <f t="shared" si="24"/>
        <v/>
      </c>
      <c s="298"/>
      <c s="298"/>
      <c s="298"/>
      <c s="298"/>
      <c s="298"/>
      <c s="298"/>
      <c s="298"/>
      <c s="298"/>
    </row>
    <row r="55" spans="1:98" ht="20.25" customHeight="1">
      <c r="A55" s="249" t="str">
        <f>IF('STUDENT DATA SHEET '!A56="","",'STUDENT DATA SHEET '!A56)</f>
        <v/>
      </c>
      <c s="229" t="str">
        <f>IFERROR(IF('STUDENT DATA SHEET '!B56="","",'STUDENT DATA SHEET '!B56),"")</f>
        <v/>
      </c>
      <c s="229" t="str">
        <f>IFERROR(IF('STUDENT DATA SHEET '!C56="","",'STUDENT DATA SHEET '!C56),"")</f>
        <v/>
      </c>
      <c s="229" t="str">
        <f>IFERROR(IF('STUDENT DATA SHEET '!D56="","",'STUDENT DATA SHEET '!D56),"")</f>
        <v/>
      </c>
      <c s="250" t="str">
        <f>IFERROR(IF('STUDENT DATA SHEET '!E56="","",'STUDENT DATA SHEET '!E56),"")</f>
        <v/>
      </c>
      <c s="251" t="str">
        <f>IFERROR(IF('STUDENT DATA SHEET '!F56="","",'STUDENT DATA SHEET '!F56),"")</f>
        <v/>
      </c>
      <c s="229" t="str">
        <f>IFERROR(IF('STUDENT DATA SHEET '!G56="","",'STUDENT DATA SHEET '!G56),"")</f>
        <v/>
      </c>
      <c s="229" t="str">
        <f>IFERROR(IF('STUDENT DATA SHEET '!H56="","",'STUDENT DATA SHEET '!H56),"")</f>
        <v/>
      </c>
      <c s="229" t="str">
        <f>IFERROR(UPPER(IF('STUDENT DATA SHEET '!I56="","",'STUDENT DATA SHEET '!I56)),"")</f>
        <v/>
      </c>
      <c s="229" t="str">
        <f>IFERROR(IF('STUDENT DATA SHEET '!J56="","",'STUDENT DATA SHEET '!J56),"")</f>
        <v/>
      </c>
      <c s="229" t="str">
        <f>IFERROR(IF('STUDENT DATA SHEET '!K56="","",'STUDENT DATA SHEET '!K56),"")</f>
        <v/>
      </c>
      <c s="229"/>
      <c s="102"/>
      <c s="102"/>
      <c s="102"/>
      <c s="102"/>
      <c s="102"/>
      <c s="102"/>
      <c s="102"/>
      <c s="102"/>
      <c s="102"/>
      <c s="102"/>
      <c s="102"/>
      <c s="102"/>
      <c s="102"/>
      <c s="102"/>
      <c s="102"/>
      <c s="102"/>
      <c s="102"/>
      <c s="102"/>
      <c s="102"/>
      <c s="102"/>
      <c s="102"/>
      <c s="102"/>
      <c s="102"/>
      <c s="102"/>
      <c s="102"/>
      <c s="102"/>
      <c s="102"/>
      <c s="102"/>
      <c s="102"/>
      <c s="102"/>
      <c s="102"/>
      <c s="102"/>
      <c s="89" t="str">
        <f>IF(B55="","",_xlfn.AGGREGATE(3,5,$B$6:B55))</f>
        <v/>
      </c>
      <c s="209"/>
      <c s="209"/>
      <c s="102"/>
      <c s="102"/>
      <c s="102"/>
      <c s="102"/>
      <c s="102"/>
      <c s="102"/>
      <c s="102"/>
      <c s="102"/>
      <c s="102"/>
      <c s="102"/>
      <c s="102"/>
      <c s="102"/>
      <c s="102"/>
      <c s="102"/>
      <c s="102"/>
      <c s="102"/>
      <c s="102"/>
      <c s="102"/>
      <c s="102"/>
      <c s="102"/>
      <c s="102"/>
      <c s="102"/>
      <c s="102"/>
      <c s="102"/>
      <c s="102"/>
      <c s="102"/>
      <c s="102"/>
      <c s="102"/>
      <c s="252" t="str">
        <f t="shared" si="18"/>
        <v/>
      </c>
      <c s="252" t="str">
        <f>IF($I55="","",'FEB 25'!$BV55)</f>
        <v/>
      </c>
      <c s="253" t="str">
        <f t="shared" si="19"/>
        <v/>
      </c>
      <c s="252" t="str">
        <f t="shared" si="20"/>
        <v/>
      </c>
      <c s="252" t="str">
        <f>IF($I55="","",'FEB 25'!$BY55)</f>
        <v/>
      </c>
      <c s="253" t="str">
        <f t="shared" si="21"/>
        <v/>
      </c>
      <c s="252" t="str">
        <f t="shared" si="22"/>
        <v/>
      </c>
      <c s="252" t="str">
        <f>IF($I55="","",'FEB 25'!$CB55)</f>
        <v/>
      </c>
      <c s="253" t="str">
        <f t="shared" si="23"/>
        <v/>
      </c>
      <c s="253"/>
      <c s="249">
        <v>49</v>
      </c>
      <c s="298"/>
      <c s="298"/>
      <c s="298"/>
      <c s="254" t="str">
        <f t="shared" si="24"/>
        <v/>
      </c>
      <c s="298"/>
      <c s="298"/>
      <c s="298"/>
      <c s="298"/>
      <c s="298"/>
      <c s="298"/>
      <c s="298"/>
      <c s="298"/>
    </row>
    <row r="56" spans="1:98" ht="15.75" customHeight="1">
      <c r="A56" s="249" t="str">
        <f>IF('STUDENT DATA SHEET '!A57="","",'STUDENT DATA SHEET '!A57)</f>
        <v/>
      </c>
      <c s="229" t="str">
        <f>IFERROR(IF('STUDENT DATA SHEET '!B57="","",'STUDENT DATA SHEET '!B57),"")</f>
        <v/>
      </c>
      <c s="229" t="str">
        <f>IFERROR(IF('STUDENT DATA SHEET '!C57="","",'STUDENT DATA SHEET '!C57),"")</f>
        <v/>
      </c>
      <c s="229" t="str">
        <f>IFERROR(IF('STUDENT DATA SHEET '!D57="","",'STUDENT DATA SHEET '!D57),"")</f>
        <v/>
      </c>
      <c s="250" t="str">
        <f>IFERROR(IF('STUDENT DATA SHEET '!E57="","",'STUDENT DATA SHEET '!E57),"")</f>
        <v/>
      </c>
      <c s="251" t="str">
        <f>IFERROR(IF('STUDENT DATA SHEET '!F57="","",'STUDENT DATA SHEET '!F57),"")</f>
        <v/>
      </c>
      <c s="229" t="str">
        <f>IFERROR(IF('STUDENT DATA SHEET '!G57="","",'STUDENT DATA SHEET '!G57),"")</f>
        <v/>
      </c>
      <c s="229" t="str">
        <f>IFERROR(IF('STUDENT DATA SHEET '!H57="","",'STUDENT DATA SHEET '!H57),"")</f>
        <v/>
      </c>
      <c s="229" t="str">
        <f>IFERROR(UPPER(IF('STUDENT DATA SHEET '!I57="","",'STUDENT DATA SHEET '!I57)),"")</f>
        <v/>
      </c>
      <c s="229" t="str">
        <f>IFERROR(IF('STUDENT DATA SHEET '!J57="","",'STUDENT DATA SHEET '!J57),"")</f>
        <v/>
      </c>
      <c s="229" t="str">
        <f>IFERROR(IF('STUDENT DATA SHEET '!K57="","",'STUDENT DATA SHEET '!K57),"")</f>
        <v/>
      </c>
      <c s="229"/>
      <c s="102"/>
      <c s="102"/>
      <c s="102"/>
      <c s="102"/>
      <c s="102"/>
      <c s="102"/>
      <c s="102"/>
      <c s="102"/>
      <c s="102"/>
      <c s="102"/>
      <c s="102"/>
      <c s="102"/>
      <c s="102"/>
      <c s="102"/>
      <c s="102"/>
      <c s="102"/>
      <c s="102"/>
      <c s="102"/>
      <c s="102"/>
      <c s="102"/>
      <c s="102"/>
      <c s="102"/>
      <c s="102"/>
      <c s="102"/>
      <c s="102"/>
      <c s="102"/>
      <c s="102"/>
      <c s="102"/>
      <c s="102"/>
      <c s="102"/>
      <c s="102"/>
      <c s="102"/>
      <c s="89" t="str">
        <f>IF(B56="","",_xlfn.AGGREGATE(3,5,$B$6:B56))</f>
        <v/>
      </c>
      <c s="209"/>
      <c s="209"/>
      <c s="102"/>
      <c s="102"/>
      <c s="102"/>
      <c s="102"/>
      <c s="102"/>
      <c s="102"/>
      <c s="102"/>
      <c s="102"/>
      <c s="102"/>
      <c s="102"/>
      <c s="102"/>
      <c s="102"/>
      <c s="102"/>
      <c s="102"/>
      <c s="102"/>
      <c s="102"/>
      <c s="102"/>
      <c s="102"/>
      <c s="102"/>
      <c s="102"/>
      <c s="102"/>
      <c s="102"/>
      <c s="102"/>
      <c s="102"/>
      <c s="102"/>
      <c s="102"/>
      <c s="102"/>
      <c s="102"/>
      <c s="252" t="str">
        <f t="shared" si="18"/>
        <v/>
      </c>
      <c s="252" t="str">
        <f>IF($I56="","",'FEB 25'!$BV56)</f>
        <v/>
      </c>
      <c s="253" t="str">
        <f t="shared" si="19"/>
        <v/>
      </c>
      <c s="252" t="str">
        <f t="shared" si="20"/>
        <v/>
      </c>
      <c s="252" t="str">
        <f>IF($I56="","",'FEB 25'!$BY56)</f>
        <v/>
      </c>
      <c s="253" t="str">
        <f t="shared" si="21"/>
        <v/>
      </c>
      <c s="252" t="str">
        <f t="shared" si="22"/>
        <v/>
      </c>
      <c s="252" t="str">
        <f>IF($I56="","",'FEB 25'!$CB56)</f>
        <v/>
      </c>
      <c s="253" t="str">
        <f t="shared" si="23"/>
        <v/>
      </c>
      <c s="253"/>
      <c s="249">
        <v>50</v>
      </c>
      <c s="298"/>
      <c s="298"/>
      <c s="298"/>
      <c s="254" t="str">
        <f t="shared" si="24"/>
        <v/>
      </c>
      <c s="298"/>
      <c s="298"/>
      <c s="298"/>
      <c s="298"/>
      <c s="298"/>
      <c s="298"/>
      <c s="298"/>
      <c s="298"/>
    </row>
    <row r="57" spans="1:98" ht="15.75" customHeight="1">
      <c r="A57" s="249" t="str">
        <f>IF('STUDENT DATA SHEET '!A58="","",'STUDENT DATA SHEET '!A58)</f>
        <v/>
      </c>
      <c s="229" t="str">
        <f>IFERROR(IF('STUDENT DATA SHEET '!B58="","",'STUDENT DATA SHEET '!B58),"")</f>
        <v/>
      </c>
      <c s="229" t="str">
        <f>IFERROR(IF('STUDENT DATA SHEET '!C58="","",'STUDENT DATA SHEET '!C58),"")</f>
        <v/>
      </c>
      <c s="229" t="str">
        <f>IFERROR(IF('STUDENT DATA SHEET '!D58="","",'STUDENT DATA SHEET '!D58),"")</f>
        <v/>
      </c>
      <c s="250" t="str">
        <f>IFERROR(IF('STUDENT DATA SHEET '!E58="","",'STUDENT DATA SHEET '!E58),"")</f>
        <v/>
      </c>
      <c s="251" t="str">
        <f>IFERROR(IF('STUDENT DATA SHEET '!F58="","",'STUDENT DATA SHEET '!F58),"")</f>
        <v/>
      </c>
      <c s="229" t="str">
        <f>IFERROR(IF('STUDENT DATA SHEET '!G58="","",'STUDENT DATA SHEET '!G58),"")</f>
        <v/>
      </c>
      <c s="229" t="str">
        <f>IFERROR(IF('STUDENT DATA SHEET '!H58="","",'STUDENT DATA SHEET '!H58),"")</f>
        <v/>
      </c>
      <c s="229" t="str">
        <f>IFERROR(UPPER(IF('STUDENT DATA SHEET '!I58="","",'STUDENT DATA SHEET '!I58)),"")</f>
        <v/>
      </c>
      <c s="229" t="str">
        <f>IFERROR(IF('STUDENT DATA SHEET '!J58="","",'STUDENT DATA SHEET '!J58),"")</f>
        <v/>
      </c>
      <c s="229" t="str">
        <f>IFERROR(IF('STUDENT DATA SHEET '!K58="","",'STUDENT DATA SHEET '!K58),"")</f>
        <v/>
      </c>
      <c s="229"/>
      <c s="102"/>
      <c s="102"/>
      <c s="102"/>
      <c s="102"/>
      <c s="102"/>
      <c s="102"/>
      <c s="102"/>
      <c s="102"/>
      <c s="102"/>
      <c s="102"/>
      <c s="102"/>
      <c s="102"/>
      <c s="102"/>
      <c s="102"/>
      <c s="102"/>
      <c s="102"/>
      <c s="102"/>
      <c s="102"/>
      <c s="102"/>
      <c s="102"/>
      <c s="102"/>
      <c s="102"/>
      <c s="102"/>
      <c s="102"/>
      <c s="102"/>
      <c s="102"/>
      <c s="102"/>
      <c s="102"/>
      <c s="102"/>
      <c s="102"/>
      <c s="102"/>
      <c s="102"/>
      <c s="89" t="str">
        <f>IF(B57="","",_xlfn.AGGREGATE(3,5,$B$6:B57))</f>
        <v/>
      </c>
      <c s="209"/>
      <c s="209"/>
      <c s="102"/>
      <c s="102"/>
      <c s="102"/>
      <c s="102"/>
      <c s="102"/>
      <c s="102"/>
      <c s="102"/>
      <c s="102"/>
      <c s="102"/>
      <c s="102"/>
      <c s="102"/>
      <c s="102"/>
      <c s="102"/>
      <c s="102"/>
      <c s="102"/>
      <c s="102"/>
      <c s="102"/>
      <c s="102"/>
      <c s="102"/>
      <c s="102"/>
      <c s="102"/>
      <c s="102"/>
      <c s="102"/>
      <c s="102"/>
      <c s="102"/>
      <c s="102"/>
      <c s="102"/>
      <c s="102"/>
      <c s="252" t="str">
        <f t="shared" si="18"/>
        <v/>
      </c>
      <c s="252" t="str">
        <f>IF($I57="","",'FEB 25'!$BV57)</f>
        <v/>
      </c>
      <c s="253" t="str">
        <f t="shared" si="19"/>
        <v/>
      </c>
      <c s="252" t="str">
        <f t="shared" si="20"/>
        <v/>
      </c>
      <c s="252" t="str">
        <f>IF($I57="","",'FEB 25'!$BY57)</f>
        <v/>
      </c>
      <c s="253" t="str">
        <f t="shared" si="21"/>
        <v/>
      </c>
      <c s="252" t="str">
        <f t="shared" si="22"/>
        <v/>
      </c>
      <c s="252" t="str">
        <f>IF($I57="","",'FEB 25'!$CB57)</f>
        <v/>
      </c>
      <c s="253" t="str">
        <f t="shared" si="23"/>
        <v/>
      </c>
      <c s="253"/>
      <c s="249">
        <v>51</v>
      </c>
      <c s="298"/>
      <c s="298"/>
      <c s="298"/>
      <c s="254" t="str">
        <f t="shared" si="24"/>
        <v/>
      </c>
      <c s="298"/>
      <c s="298"/>
      <c s="298"/>
      <c s="298"/>
      <c s="298"/>
      <c s="298"/>
      <c s="298"/>
      <c s="298"/>
    </row>
    <row r="58" spans="1:98" ht="15.75" customHeight="1">
      <c r="A58" s="249" t="str">
        <f>IF('STUDENT DATA SHEET '!A59="","",'STUDENT DATA SHEET '!A59)</f>
        <v/>
      </c>
      <c s="229" t="str">
        <f>IFERROR(IF('STUDENT DATA SHEET '!B59="","",'STUDENT DATA SHEET '!B59),"")</f>
        <v/>
      </c>
      <c s="229" t="str">
        <f>IFERROR(IF('STUDENT DATA SHEET '!C59="","",'STUDENT DATA SHEET '!C59),"")</f>
        <v/>
      </c>
      <c s="229" t="str">
        <f>IFERROR(IF('STUDENT DATA SHEET '!D59="","",'STUDENT DATA SHEET '!D59),"")</f>
        <v/>
      </c>
      <c s="250" t="str">
        <f>IFERROR(IF('STUDENT DATA SHEET '!E59="","",'STUDENT DATA SHEET '!E59),"")</f>
        <v/>
      </c>
      <c s="251" t="str">
        <f>IFERROR(IF('STUDENT DATA SHEET '!F59="","",'STUDENT DATA SHEET '!F59),"")</f>
        <v/>
      </c>
      <c s="229" t="str">
        <f>IFERROR(IF('STUDENT DATA SHEET '!G59="","",'STUDENT DATA SHEET '!G59),"")</f>
        <v/>
      </c>
      <c s="229" t="str">
        <f>IFERROR(IF('STUDENT DATA SHEET '!H59="","",'STUDENT DATA SHEET '!H59),"")</f>
        <v/>
      </c>
      <c s="229" t="str">
        <f>IFERROR(UPPER(IF('STUDENT DATA SHEET '!I59="","",'STUDENT DATA SHEET '!I59)),"")</f>
        <v/>
      </c>
      <c s="229" t="str">
        <f>IFERROR(IF('STUDENT DATA SHEET '!J59="","",'STUDENT DATA SHEET '!J59),"")</f>
        <v/>
      </c>
      <c s="229" t="str">
        <f>IFERROR(IF('STUDENT DATA SHEET '!K59="","",'STUDENT DATA SHEET '!K59),"")</f>
        <v/>
      </c>
      <c s="229"/>
      <c s="102"/>
      <c s="102"/>
      <c s="102"/>
      <c s="102"/>
      <c s="102"/>
      <c s="102"/>
      <c s="102"/>
      <c s="102"/>
      <c s="102"/>
      <c s="102"/>
      <c s="102"/>
      <c s="102"/>
      <c s="102"/>
      <c s="102"/>
      <c s="102"/>
      <c s="102"/>
      <c s="102"/>
      <c s="102"/>
      <c s="102"/>
      <c s="102"/>
      <c s="102"/>
      <c s="102"/>
      <c s="102"/>
      <c s="102"/>
      <c s="102"/>
      <c s="102"/>
      <c s="102"/>
      <c s="102"/>
      <c s="102"/>
      <c s="102"/>
      <c s="102"/>
      <c s="102"/>
      <c s="89" t="str">
        <f>IF(B58="","",_xlfn.AGGREGATE(3,5,$B$6:B58))</f>
        <v/>
      </c>
      <c s="209"/>
      <c s="209"/>
      <c s="102"/>
      <c s="102"/>
      <c s="102"/>
      <c s="102"/>
      <c s="102"/>
      <c s="102"/>
      <c s="102"/>
      <c s="102"/>
      <c s="102"/>
      <c s="102"/>
      <c s="102"/>
      <c s="102"/>
      <c s="102"/>
      <c s="102"/>
      <c s="102"/>
      <c s="102"/>
      <c s="102"/>
      <c s="102"/>
      <c s="102"/>
      <c s="102"/>
      <c s="102"/>
      <c s="102"/>
      <c s="102"/>
      <c s="102"/>
      <c s="102"/>
      <c s="102"/>
      <c s="102"/>
      <c s="102"/>
      <c s="252" t="str">
        <f t="shared" si="18"/>
        <v/>
      </c>
      <c s="252" t="str">
        <f>IF($I58="","",'FEB 25'!$BV58)</f>
        <v/>
      </c>
      <c s="253" t="str">
        <f t="shared" si="19"/>
        <v/>
      </c>
      <c s="252" t="str">
        <f t="shared" si="20"/>
        <v/>
      </c>
      <c s="252" t="str">
        <f>IF($I58="","",'FEB 25'!$BY58)</f>
        <v/>
      </c>
      <c s="253" t="str">
        <f t="shared" si="21"/>
        <v/>
      </c>
      <c s="252" t="str">
        <f t="shared" si="22"/>
        <v/>
      </c>
      <c s="252" t="str">
        <f>IF($I58="","",'FEB 25'!$CB58)</f>
        <v/>
      </c>
      <c s="253" t="str">
        <f t="shared" si="23"/>
        <v/>
      </c>
      <c s="253"/>
      <c s="249">
        <v>52</v>
      </c>
      <c s="298"/>
      <c s="298"/>
      <c s="298"/>
      <c s="254" t="str">
        <f t="shared" si="24"/>
        <v/>
      </c>
      <c s="298"/>
      <c s="298"/>
      <c s="298"/>
      <c s="298"/>
      <c s="298"/>
      <c s="298"/>
      <c s="298"/>
      <c s="298"/>
    </row>
    <row r="59" spans="1:98" ht="15.75" customHeight="1">
      <c r="A59" s="249" t="str">
        <f>IF('STUDENT DATA SHEET '!A60="","",'STUDENT DATA SHEET '!A60)</f>
        <v/>
      </c>
      <c s="229" t="str">
        <f>IFERROR(IF('STUDENT DATA SHEET '!B60="","",'STUDENT DATA SHEET '!B60),"")</f>
        <v/>
      </c>
      <c s="229" t="str">
        <f>IFERROR(IF('STUDENT DATA SHEET '!C60="","",'STUDENT DATA SHEET '!C60),"")</f>
        <v/>
      </c>
      <c s="229" t="str">
        <f>IFERROR(IF('STUDENT DATA SHEET '!D60="","",'STUDENT DATA SHEET '!D60),"")</f>
        <v/>
      </c>
      <c s="250" t="str">
        <f>IFERROR(IF('STUDENT DATA SHEET '!E60="","",'STUDENT DATA SHEET '!E60),"")</f>
        <v/>
      </c>
      <c s="251" t="str">
        <f>IFERROR(IF('STUDENT DATA SHEET '!F60="","",'STUDENT DATA SHEET '!F60),"")</f>
        <v/>
      </c>
      <c s="229" t="str">
        <f>IFERROR(IF('STUDENT DATA SHEET '!G60="","",'STUDENT DATA SHEET '!G60),"")</f>
        <v/>
      </c>
      <c s="229" t="str">
        <f>IFERROR(IF('STUDENT DATA SHEET '!H60="","",'STUDENT DATA SHEET '!H60),"")</f>
        <v/>
      </c>
      <c s="229" t="str">
        <f>IFERROR(UPPER(IF('STUDENT DATA SHEET '!I60="","",'STUDENT DATA SHEET '!I60)),"")</f>
        <v/>
      </c>
      <c s="229" t="str">
        <f>IFERROR(IF('STUDENT DATA SHEET '!J60="","",'STUDENT DATA SHEET '!J60),"")</f>
        <v/>
      </c>
      <c s="229" t="str">
        <f>IFERROR(IF('STUDENT DATA SHEET '!K60="","",'STUDENT DATA SHEET '!K60),"")</f>
        <v/>
      </c>
      <c s="229"/>
      <c s="102"/>
      <c s="102"/>
      <c s="102"/>
      <c s="102"/>
      <c s="102"/>
      <c s="102"/>
      <c s="102"/>
      <c s="102"/>
      <c s="102"/>
      <c s="102"/>
      <c s="102"/>
      <c s="102"/>
      <c s="102"/>
      <c s="102"/>
      <c s="102"/>
      <c s="102"/>
      <c s="102"/>
      <c s="102"/>
      <c s="102"/>
      <c s="102"/>
      <c s="102"/>
      <c s="102"/>
      <c s="102"/>
      <c s="102"/>
      <c s="102"/>
      <c s="102"/>
      <c s="102"/>
      <c s="102"/>
      <c s="102"/>
      <c s="102"/>
      <c s="102"/>
      <c s="102"/>
      <c s="89" t="str">
        <f>IF(B59="","",_xlfn.AGGREGATE(3,5,$B$6:B59))</f>
        <v/>
      </c>
      <c s="209"/>
      <c s="209"/>
      <c s="102"/>
      <c s="102"/>
      <c s="102"/>
      <c s="102"/>
      <c s="102"/>
      <c s="102"/>
      <c s="102"/>
      <c s="102"/>
      <c s="102"/>
      <c s="102"/>
      <c s="102"/>
      <c s="102"/>
      <c s="102"/>
      <c s="102"/>
      <c s="102"/>
      <c s="102"/>
      <c s="102"/>
      <c s="102"/>
      <c s="102"/>
      <c s="102"/>
      <c s="102"/>
      <c s="102"/>
      <c s="102"/>
      <c s="102"/>
      <c s="102"/>
      <c s="102"/>
      <c s="102"/>
      <c s="102"/>
      <c s="252" t="str">
        <f t="shared" si="18"/>
        <v/>
      </c>
      <c s="252" t="str">
        <f>IF($I59="","",'FEB 25'!$BV59)</f>
        <v/>
      </c>
      <c s="253" t="str">
        <f t="shared" si="19"/>
        <v/>
      </c>
      <c s="252" t="str">
        <f t="shared" si="20"/>
        <v/>
      </c>
      <c s="252" t="str">
        <f>IF($I59="","",'FEB 25'!$BY59)</f>
        <v/>
      </c>
      <c s="253" t="str">
        <f t="shared" si="21"/>
        <v/>
      </c>
      <c s="252" t="str">
        <f t="shared" si="22"/>
        <v/>
      </c>
      <c s="252" t="str">
        <f>IF($I59="","",'FEB 25'!$CB59)</f>
        <v/>
      </c>
      <c s="253" t="str">
        <f t="shared" si="23"/>
        <v/>
      </c>
      <c s="253"/>
      <c s="249">
        <v>53</v>
      </c>
      <c s="298"/>
      <c s="298"/>
      <c s="298"/>
      <c s="254" t="str">
        <f t="shared" si="24"/>
        <v/>
      </c>
      <c s="298"/>
      <c s="298"/>
      <c s="298"/>
      <c s="298"/>
      <c s="298"/>
      <c s="298"/>
      <c s="298"/>
      <c s="298"/>
    </row>
    <row r="60" spans="1:98" ht="15.75" customHeight="1">
      <c r="A60" s="249" t="str">
        <f>IF('STUDENT DATA SHEET '!A61="","",'STUDENT DATA SHEET '!A61)</f>
        <v/>
      </c>
      <c s="229" t="str">
        <f>IFERROR(IF('STUDENT DATA SHEET '!B61="","",'STUDENT DATA SHEET '!B61),"")</f>
        <v/>
      </c>
      <c s="229" t="str">
        <f>IFERROR(IF('STUDENT DATA SHEET '!C61="","",'STUDENT DATA SHEET '!C61),"")</f>
        <v/>
      </c>
      <c s="229" t="str">
        <f>IFERROR(IF('STUDENT DATA SHEET '!D61="","",'STUDENT DATA SHEET '!D61),"")</f>
        <v/>
      </c>
      <c s="250" t="str">
        <f>IFERROR(IF('STUDENT DATA SHEET '!E61="","",'STUDENT DATA SHEET '!E61),"")</f>
        <v/>
      </c>
      <c s="251" t="str">
        <f>IFERROR(IF('STUDENT DATA SHEET '!F61="","",'STUDENT DATA SHEET '!F61),"")</f>
        <v/>
      </c>
      <c s="229" t="str">
        <f>IFERROR(IF('STUDENT DATA SHEET '!G61="","",'STUDENT DATA SHEET '!G61),"")</f>
        <v/>
      </c>
      <c s="229" t="str">
        <f>IFERROR(IF('STUDENT DATA SHEET '!H61="","",'STUDENT DATA SHEET '!H61),"")</f>
        <v/>
      </c>
      <c s="229" t="str">
        <f>IFERROR(UPPER(IF('STUDENT DATA SHEET '!I61="","",'STUDENT DATA SHEET '!I61)),"")</f>
        <v/>
      </c>
      <c s="229" t="str">
        <f>IFERROR(IF('STUDENT DATA SHEET '!J61="","",'STUDENT DATA SHEET '!J61),"")</f>
        <v/>
      </c>
      <c s="229" t="str">
        <f>IFERROR(IF('STUDENT DATA SHEET '!K61="","",'STUDENT DATA SHEET '!K61),"")</f>
        <v/>
      </c>
      <c s="229"/>
      <c s="102"/>
      <c s="102"/>
      <c s="102"/>
      <c s="102"/>
      <c s="102"/>
      <c s="102"/>
      <c s="102"/>
      <c s="102"/>
      <c s="102"/>
      <c s="102"/>
      <c s="102"/>
      <c s="102"/>
      <c s="102"/>
      <c s="102"/>
      <c s="102"/>
      <c s="102"/>
      <c s="102"/>
      <c s="102"/>
      <c s="102"/>
      <c s="102"/>
      <c s="102"/>
      <c s="102"/>
      <c s="102"/>
      <c s="102"/>
      <c s="102"/>
      <c s="102"/>
      <c s="102"/>
      <c s="102"/>
      <c s="102"/>
      <c s="102"/>
      <c s="102"/>
      <c s="102"/>
      <c s="89" t="str">
        <f>IF(B60="","",_xlfn.AGGREGATE(3,5,$B$6:B60))</f>
        <v/>
      </c>
      <c s="209"/>
      <c s="209"/>
      <c s="102"/>
      <c s="102"/>
      <c s="102"/>
      <c s="102"/>
      <c s="102"/>
      <c s="102"/>
      <c s="102"/>
      <c s="102"/>
      <c s="102"/>
      <c s="102"/>
      <c s="102"/>
      <c s="102"/>
      <c s="102"/>
      <c s="102"/>
      <c s="102"/>
      <c s="102"/>
      <c s="102"/>
      <c s="102"/>
      <c s="102"/>
      <c s="102"/>
      <c s="102"/>
      <c s="102"/>
      <c s="102"/>
      <c s="102"/>
      <c s="102"/>
      <c s="102"/>
      <c s="102"/>
      <c s="102"/>
      <c s="252" t="str">
        <f t="shared" si="18"/>
        <v/>
      </c>
      <c s="252" t="str">
        <f>IF($I60="","",'FEB 25'!$BV60)</f>
        <v/>
      </c>
      <c s="253" t="str">
        <f t="shared" si="19"/>
        <v/>
      </c>
      <c s="252" t="str">
        <f t="shared" si="20"/>
        <v/>
      </c>
      <c s="252" t="str">
        <f>IF($I60="","",'FEB 25'!$BY60)</f>
        <v/>
      </c>
      <c s="253" t="str">
        <f t="shared" si="21"/>
        <v/>
      </c>
      <c s="252" t="str">
        <f t="shared" si="22"/>
        <v/>
      </c>
      <c s="252" t="str">
        <f>IF($I60="","",'FEB 25'!$CB60)</f>
        <v/>
      </c>
      <c s="253" t="str">
        <f t="shared" si="23"/>
        <v/>
      </c>
      <c s="253"/>
      <c s="249">
        <v>54</v>
      </c>
      <c s="298"/>
      <c s="298"/>
      <c s="298"/>
      <c s="254" t="str">
        <f t="shared" si="24"/>
        <v/>
      </c>
      <c s="298"/>
      <c s="298"/>
      <c s="298"/>
      <c s="298"/>
      <c s="298"/>
      <c s="298"/>
      <c s="298"/>
      <c s="298"/>
    </row>
    <row r="61" spans="1:98" ht="15.75" customHeight="1">
      <c r="A61" s="249" t="str">
        <f>IF('STUDENT DATA SHEET '!A62="","",'STUDENT DATA SHEET '!A62)</f>
        <v/>
      </c>
      <c s="229" t="str">
        <f>IFERROR(IF('STUDENT DATA SHEET '!B62="","",'STUDENT DATA SHEET '!B62),"")</f>
        <v/>
      </c>
      <c s="229" t="str">
        <f>IFERROR(IF('STUDENT DATA SHEET '!C62="","",'STUDENT DATA SHEET '!C62),"")</f>
        <v/>
      </c>
      <c s="229" t="str">
        <f>IFERROR(IF('STUDENT DATA SHEET '!D62="","",'STUDENT DATA SHEET '!D62),"")</f>
        <v/>
      </c>
      <c s="250" t="str">
        <f>IFERROR(IF('STUDENT DATA SHEET '!E62="","",'STUDENT DATA SHEET '!E62),"")</f>
        <v/>
      </c>
      <c s="251" t="str">
        <f>IFERROR(IF('STUDENT DATA SHEET '!F62="","",'STUDENT DATA SHEET '!F62),"")</f>
        <v/>
      </c>
      <c s="229" t="str">
        <f>IFERROR(IF('STUDENT DATA SHEET '!G62="","",'STUDENT DATA SHEET '!G62),"")</f>
        <v/>
      </c>
      <c s="229" t="str">
        <f>IFERROR(IF('STUDENT DATA SHEET '!H62="","",'STUDENT DATA SHEET '!H62),"")</f>
        <v/>
      </c>
      <c s="229" t="str">
        <f>IFERROR(UPPER(IF('STUDENT DATA SHEET '!I62="","",'STUDENT DATA SHEET '!I62)),"")</f>
        <v/>
      </c>
      <c s="229" t="str">
        <f>IFERROR(IF('STUDENT DATA SHEET '!J62="","",'STUDENT DATA SHEET '!J62),"")</f>
        <v/>
      </c>
      <c s="229" t="str">
        <f>IFERROR(IF('STUDENT DATA SHEET '!K62="","",'STUDENT DATA SHEET '!K62),"")</f>
        <v/>
      </c>
      <c s="229"/>
      <c s="102"/>
      <c s="102"/>
      <c s="102"/>
      <c s="102"/>
      <c s="102"/>
      <c s="102"/>
      <c s="102"/>
      <c s="102"/>
      <c s="102"/>
      <c s="102"/>
      <c s="102"/>
      <c s="102"/>
      <c s="102"/>
      <c s="102"/>
      <c s="102"/>
      <c s="102"/>
      <c s="102"/>
      <c s="102"/>
      <c s="102"/>
      <c s="102"/>
      <c s="102"/>
      <c s="102"/>
      <c s="102"/>
      <c s="102"/>
      <c s="102"/>
      <c s="102"/>
      <c s="102"/>
      <c s="102"/>
      <c s="102"/>
      <c s="102"/>
      <c s="102"/>
      <c s="102"/>
      <c s="89" t="str">
        <f>IF(B61="","",_xlfn.AGGREGATE(3,5,$B$6:B61))</f>
        <v/>
      </c>
      <c s="209"/>
      <c s="209"/>
      <c s="102"/>
      <c s="102"/>
      <c s="102"/>
      <c s="102"/>
      <c s="102"/>
      <c s="102"/>
      <c s="102"/>
      <c s="102"/>
      <c s="102"/>
      <c s="102"/>
      <c s="102"/>
      <c s="102"/>
      <c s="102"/>
      <c s="102"/>
      <c s="102"/>
      <c s="102"/>
      <c s="102"/>
      <c s="102"/>
      <c s="102"/>
      <c s="102"/>
      <c s="102"/>
      <c s="102"/>
      <c s="102"/>
      <c s="102"/>
      <c s="102"/>
      <c s="102"/>
      <c s="102"/>
      <c s="102"/>
      <c s="252" t="str">
        <f t="shared" si="18"/>
        <v/>
      </c>
      <c s="252" t="str">
        <f>IF($I61="","",'FEB 25'!$BV61)</f>
        <v/>
      </c>
      <c s="253" t="str">
        <f t="shared" si="19"/>
        <v/>
      </c>
      <c s="252" t="str">
        <f t="shared" si="20"/>
        <v/>
      </c>
      <c s="252" t="str">
        <f>IF($I61="","",'FEB 25'!$BY61)</f>
        <v/>
      </c>
      <c s="253" t="str">
        <f t="shared" si="21"/>
        <v/>
      </c>
      <c s="252" t="str">
        <f t="shared" si="22"/>
        <v/>
      </c>
      <c s="252" t="str">
        <f>IF($I61="","",'FEB 25'!$CB61)</f>
        <v/>
      </c>
      <c s="253" t="str">
        <f t="shared" si="23"/>
        <v/>
      </c>
      <c s="253"/>
      <c s="249">
        <v>55</v>
      </c>
      <c s="298"/>
      <c s="298"/>
      <c s="298"/>
      <c s="254" t="str">
        <f t="shared" si="24"/>
        <v/>
      </c>
      <c s="298"/>
      <c s="298"/>
      <c s="298"/>
      <c s="298"/>
      <c s="298"/>
      <c s="298"/>
      <c s="298"/>
      <c s="298"/>
    </row>
    <row r="62" spans="1:98" ht="15.75" customHeight="1">
      <c r="A62" s="249" t="str">
        <f>IF('STUDENT DATA SHEET '!A63="","",'STUDENT DATA SHEET '!A63)</f>
        <v/>
      </c>
      <c s="229" t="str">
        <f>IFERROR(IF('STUDENT DATA SHEET '!B63="","",'STUDENT DATA SHEET '!B63),"")</f>
        <v/>
      </c>
      <c s="229" t="str">
        <f>IFERROR(IF('STUDENT DATA SHEET '!C63="","",'STUDENT DATA SHEET '!C63),"")</f>
        <v/>
      </c>
      <c s="229" t="str">
        <f>IFERROR(IF('STUDENT DATA SHEET '!D63="","",'STUDENT DATA SHEET '!D63),"")</f>
        <v/>
      </c>
      <c s="250" t="str">
        <f>IFERROR(IF('STUDENT DATA SHEET '!E63="","",'STUDENT DATA SHEET '!E63),"")</f>
        <v/>
      </c>
      <c s="251" t="str">
        <f>IFERROR(IF('STUDENT DATA SHEET '!F63="","",'STUDENT DATA SHEET '!F63),"")</f>
        <v/>
      </c>
      <c s="229" t="str">
        <f>IFERROR(IF('STUDENT DATA SHEET '!G63="","",'STUDENT DATA SHEET '!G63),"")</f>
        <v/>
      </c>
      <c s="229" t="str">
        <f>IFERROR(IF('STUDENT DATA SHEET '!H63="","",'STUDENT DATA SHEET '!H63),"")</f>
        <v/>
      </c>
      <c s="229" t="str">
        <f>IFERROR(UPPER(IF('STUDENT DATA SHEET '!I63="","",'STUDENT DATA SHEET '!I63)),"")</f>
        <v/>
      </c>
      <c s="229" t="str">
        <f>IFERROR(IF('STUDENT DATA SHEET '!J63="","",'STUDENT DATA SHEET '!J63),"")</f>
        <v/>
      </c>
      <c s="229" t="str">
        <f>IFERROR(IF('STUDENT DATA SHEET '!K63="","",'STUDENT DATA SHEET '!K63),"")</f>
        <v/>
      </c>
      <c s="229"/>
      <c s="102"/>
      <c s="102"/>
      <c s="102"/>
      <c s="102"/>
      <c s="102"/>
      <c s="102"/>
      <c s="102"/>
      <c s="102"/>
      <c s="102"/>
      <c s="102"/>
      <c s="102"/>
      <c s="102"/>
      <c s="102"/>
      <c s="102"/>
      <c s="102"/>
      <c s="102"/>
      <c s="102"/>
      <c s="102"/>
      <c s="102"/>
      <c s="102"/>
      <c s="102"/>
      <c s="102"/>
      <c s="102"/>
      <c s="102"/>
      <c s="102"/>
      <c s="102"/>
      <c s="102"/>
      <c s="102"/>
      <c s="102"/>
      <c s="102"/>
      <c s="102"/>
      <c s="102"/>
      <c s="89" t="str">
        <f>IF(B62="","",_xlfn.AGGREGATE(3,5,$B$6:B62))</f>
        <v/>
      </c>
      <c s="209"/>
      <c s="209"/>
      <c s="102"/>
      <c s="102"/>
      <c s="102"/>
      <c s="102"/>
      <c s="102"/>
      <c s="102"/>
      <c s="102"/>
      <c s="102"/>
      <c s="102"/>
      <c s="102"/>
      <c s="102"/>
      <c s="102"/>
      <c s="102"/>
      <c s="102"/>
      <c s="102"/>
      <c s="102"/>
      <c s="102"/>
      <c s="102"/>
      <c s="102"/>
      <c s="102"/>
      <c s="102"/>
      <c s="102"/>
      <c s="102"/>
      <c s="102"/>
      <c s="102"/>
      <c s="102"/>
      <c s="102"/>
      <c s="102"/>
      <c s="252" t="str">
        <f t="shared" si="18"/>
        <v/>
      </c>
      <c s="252" t="str">
        <f>IF($I62="","",'FEB 25'!$BV62)</f>
        <v/>
      </c>
      <c s="253" t="str">
        <f t="shared" si="19"/>
        <v/>
      </c>
      <c s="252" t="str">
        <f t="shared" si="20"/>
        <v/>
      </c>
      <c s="252" t="str">
        <f>IF($I62="","",'FEB 25'!$BY62)</f>
        <v/>
      </c>
      <c s="253" t="str">
        <f t="shared" si="21"/>
        <v/>
      </c>
      <c s="252" t="str">
        <f t="shared" si="22"/>
        <v/>
      </c>
      <c s="252" t="str">
        <f>IF($I62="","",'FEB 25'!$CB62)</f>
        <v/>
      </c>
      <c s="253" t="str">
        <f t="shared" si="23"/>
        <v/>
      </c>
      <c s="253"/>
      <c s="249">
        <v>56</v>
      </c>
      <c s="298"/>
      <c s="298"/>
      <c s="298"/>
      <c s="254" t="str">
        <f t="shared" si="24"/>
        <v/>
      </c>
      <c s="298"/>
      <c s="298"/>
      <c s="298"/>
      <c s="298"/>
      <c s="298"/>
      <c s="298"/>
      <c s="298"/>
      <c s="298"/>
    </row>
    <row r="63" spans="1:98" ht="15.75" customHeight="1">
      <c r="A63" s="249" t="str">
        <f>IF('STUDENT DATA SHEET '!A64="","",'STUDENT DATA SHEET '!A64)</f>
        <v/>
      </c>
      <c s="229" t="str">
        <f>IFERROR(IF('STUDENT DATA SHEET '!B64="","",'STUDENT DATA SHEET '!B64),"")</f>
        <v/>
      </c>
      <c s="229" t="str">
        <f>IFERROR(IF('STUDENT DATA SHEET '!C64="","",'STUDENT DATA SHEET '!C64),"")</f>
        <v/>
      </c>
      <c s="229" t="str">
        <f>IFERROR(IF('STUDENT DATA SHEET '!D64="","",'STUDENT DATA SHEET '!D64),"")</f>
        <v/>
      </c>
      <c s="250" t="str">
        <f>IFERROR(IF('STUDENT DATA SHEET '!E64="","",'STUDENT DATA SHEET '!E64),"")</f>
        <v/>
      </c>
      <c s="251" t="str">
        <f>IFERROR(IF('STUDENT DATA SHEET '!F64="","",'STUDENT DATA SHEET '!F64),"")</f>
        <v/>
      </c>
      <c s="229" t="str">
        <f>IFERROR(IF('STUDENT DATA SHEET '!G64="","",'STUDENT DATA SHEET '!G64),"")</f>
        <v/>
      </c>
      <c s="229" t="str">
        <f>IFERROR(IF('STUDENT DATA SHEET '!H64="","",'STUDENT DATA SHEET '!H64),"")</f>
        <v/>
      </c>
      <c s="229" t="str">
        <f>IFERROR(UPPER(IF('STUDENT DATA SHEET '!I64="","",'STUDENT DATA SHEET '!I64)),"")</f>
        <v/>
      </c>
      <c s="229" t="str">
        <f>IFERROR(IF('STUDENT DATA SHEET '!J64="","",'STUDENT DATA SHEET '!J64),"")</f>
        <v/>
      </c>
      <c s="229" t="str">
        <f>IFERROR(IF('STUDENT DATA SHEET '!K64="","",'STUDENT DATA SHEET '!K64),"")</f>
        <v/>
      </c>
      <c s="229"/>
      <c s="102"/>
      <c s="102"/>
      <c s="102"/>
      <c s="102"/>
      <c s="102"/>
      <c s="102"/>
      <c s="102"/>
      <c s="102"/>
      <c s="102"/>
      <c s="102"/>
      <c s="102"/>
      <c s="102"/>
      <c s="102"/>
      <c s="102"/>
      <c s="102"/>
      <c s="102"/>
      <c s="102"/>
      <c s="102"/>
      <c s="102"/>
      <c s="102"/>
      <c s="102"/>
      <c s="102"/>
      <c s="102"/>
      <c s="102"/>
      <c s="102"/>
      <c s="102"/>
      <c s="102"/>
      <c s="102"/>
      <c s="102"/>
      <c s="102"/>
      <c s="102"/>
      <c s="102"/>
      <c s="89" t="str">
        <f>IF(B63="","",_xlfn.AGGREGATE(3,5,$B$6:B63))</f>
        <v/>
      </c>
      <c s="209"/>
      <c s="209"/>
      <c s="102"/>
      <c s="102"/>
      <c s="102"/>
      <c s="102"/>
      <c s="102"/>
      <c s="102"/>
      <c s="102"/>
      <c s="102"/>
      <c s="102"/>
      <c s="102"/>
      <c s="102"/>
      <c s="102"/>
      <c s="102"/>
      <c s="102"/>
      <c s="102"/>
      <c s="102"/>
      <c s="102"/>
      <c s="102"/>
      <c s="102"/>
      <c s="102"/>
      <c s="102"/>
      <c s="102"/>
      <c s="102"/>
      <c s="102"/>
      <c s="102"/>
      <c s="102"/>
      <c s="102"/>
      <c s="102"/>
      <c s="252" t="str">
        <f t="shared" si="18"/>
        <v/>
      </c>
      <c s="252" t="str">
        <f>IF($I63="","",'FEB 25'!$BV63)</f>
        <v/>
      </c>
      <c s="253" t="str">
        <f t="shared" si="19"/>
        <v/>
      </c>
      <c s="252" t="str">
        <f t="shared" si="20"/>
        <v/>
      </c>
      <c s="252" t="str">
        <f>IF($I63="","",'FEB 25'!$BY63)</f>
        <v/>
      </c>
      <c s="253" t="str">
        <f t="shared" si="21"/>
        <v/>
      </c>
      <c s="252" t="str">
        <f t="shared" si="22"/>
        <v/>
      </c>
      <c s="252" t="str">
        <f>IF($I63="","",'FEB 25'!$CB63)</f>
        <v/>
      </c>
      <c s="253" t="str">
        <f t="shared" si="23"/>
        <v/>
      </c>
      <c s="253"/>
      <c s="249">
        <v>57</v>
      </c>
      <c s="298"/>
      <c s="298"/>
      <c s="298"/>
      <c s="254" t="str">
        <f t="shared" si="24"/>
        <v/>
      </c>
      <c s="298"/>
      <c s="298"/>
      <c s="298"/>
      <c s="298"/>
      <c s="298"/>
      <c s="298"/>
      <c s="298"/>
      <c s="298"/>
    </row>
    <row r="64" spans="1:98" ht="15.75" customHeight="1">
      <c r="A64" s="249" t="str">
        <f>IF('STUDENT DATA SHEET '!A65="","",'STUDENT DATA SHEET '!A65)</f>
        <v/>
      </c>
      <c s="229" t="str">
        <f>IFERROR(IF('STUDENT DATA SHEET '!B65="","",'STUDENT DATA SHEET '!B65),"")</f>
        <v/>
      </c>
      <c s="229" t="str">
        <f>IFERROR(IF('STUDENT DATA SHEET '!C65="","",'STUDENT DATA SHEET '!C65),"")</f>
        <v/>
      </c>
      <c s="229" t="str">
        <f>IFERROR(IF('STUDENT DATA SHEET '!D65="","",'STUDENT DATA SHEET '!D65),"")</f>
        <v/>
      </c>
      <c s="250" t="str">
        <f>IFERROR(IF('STUDENT DATA SHEET '!E65="","",'STUDENT DATA SHEET '!E65),"")</f>
        <v/>
      </c>
      <c s="251" t="str">
        <f>IFERROR(IF('STUDENT DATA SHEET '!F65="","",'STUDENT DATA SHEET '!F65),"")</f>
        <v/>
      </c>
      <c s="229" t="str">
        <f>IFERROR(IF('STUDENT DATA SHEET '!G65="","",'STUDENT DATA SHEET '!G65),"")</f>
        <v/>
      </c>
      <c s="229" t="str">
        <f>IFERROR(IF('STUDENT DATA SHEET '!H65="","",'STUDENT DATA SHEET '!H65),"")</f>
        <v/>
      </c>
      <c s="229" t="str">
        <f>IFERROR(UPPER(IF('STUDENT DATA SHEET '!I65="","",'STUDENT DATA SHEET '!I65)),"")</f>
        <v/>
      </c>
      <c s="229" t="str">
        <f>IFERROR(IF('STUDENT DATA SHEET '!J65="","",'STUDENT DATA SHEET '!J65),"")</f>
        <v/>
      </c>
      <c s="229" t="str">
        <f>IFERROR(IF('STUDENT DATA SHEET '!K65="","",'STUDENT DATA SHEET '!K65),"")</f>
        <v/>
      </c>
      <c s="229"/>
      <c s="102"/>
      <c s="102"/>
      <c s="102"/>
      <c s="102"/>
      <c s="102"/>
      <c s="102"/>
      <c s="102"/>
      <c s="102"/>
      <c s="102"/>
      <c s="102"/>
      <c s="102"/>
      <c s="102"/>
      <c s="102"/>
      <c s="102"/>
      <c s="102"/>
      <c s="102"/>
      <c s="102"/>
      <c s="102"/>
      <c s="102"/>
      <c s="102"/>
      <c s="102"/>
      <c s="102"/>
      <c s="102"/>
      <c s="102"/>
      <c s="102"/>
      <c s="102"/>
      <c s="102"/>
      <c s="102"/>
      <c s="102"/>
      <c s="102"/>
      <c s="102"/>
      <c s="102"/>
      <c s="89" t="str">
        <f>IF(B64="","",_xlfn.AGGREGATE(3,5,$B$6:B64))</f>
        <v/>
      </c>
      <c s="209"/>
      <c s="209"/>
      <c s="102"/>
      <c s="102"/>
      <c s="102"/>
      <c s="102"/>
      <c s="102"/>
      <c s="102"/>
      <c s="102"/>
      <c s="102"/>
      <c s="102"/>
      <c s="102"/>
      <c s="102"/>
      <c s="102"/>
      <c s="102"/>
      <c s="102"/>
      <c s="102"/>
      <c s="102"/>
      <c s="102"/>
      <c s="102"/>
      <c s="102"/>
      <c s="102"/>
      <c s="102"/>
      <c s="102"/>
      <c s="102"/>
      <c s="102"/>
      <c s="102"/>
      <c s="102"/>
      <c s="102"/>
      <c s="102"/>
      <c s="252" t="str">
        <f t="shared" si="18"/>
        <v/>
      </c>
      <c s="252" t="str">
        <f>IF($I64="","",'FEB 25'!$BV64)</f>
        <v/>
      </c>
      <c s="253" t="str">
        <f t="shared" si="19"/>
        <v/>
      </c>
      <c s="252" t="str">
        <f t="shared" si="20"/>
        <v/>
      </c>
      <c s="252" t="str">
        <f>IF($I64="","",'FEB 25'!$BY64)</f>
        <v/>
      </c>
      <c s="253" t="str">
        <f t="shared" si="21"/>
        <v/>
      </c>
      <c s="252" t="str">
        <f t="shared" si="22"/>
        <v/>
      </c>
      <c s="252" t="str">
        <f>IF($I64="","",'FEB 25'!$CB64)</f>
        <v/>
      </c>
      <c s="253" t="str">
        <f t="shared" si="23"/>
        <v/>
      </c>
      <c s="253"/>
      <c s="249">
        <v>58</v>
      </c>
      <c s="298"/>
      <c s="298"/>
      <c s="298"/>
      <c s="254" t="str">
        <f t="shared" si="24"/>
        <v/>
      </c>
      <c s="298"/>
      <c s="298"/>
      <c s="298"/>
      <c s="298"/>
      <c s="298"/>
      <c s="298"/>
      <c s="298"/>
      <c s="298"/>
    </row>
    <row r="65" spans="1:98" ht="15.75" customHeight="1">
      <c r="A65" s="249" t="str">
        <f>IF('STUDENT DATA SHEET '!A66="","",'STUDENT DATA SHEET '!A66)</f>
        <v/>
      </c>
      <c s="229" t="str">
        <f>IFERROR(IF('STUDENT DATA SHEET '!B66="","",'STUDENT DATA SHEET '!B66),"")</f>
        <v/>
      </c>
      <c s="229" t="str">
        <f>IFERROR(IF('STUDENT DATA SHEET '!C66="","",'STUDENT DATA SHEET '!C66),"")</f>
        <v/>
      </c>
      <c s="229" t="str">
        <f>IFERROR(IF('STUDENT DATA SHEET '!D66="","",'STUDENT DATA SHEET '!D66),"")</f>
        <v/>
      </c>
      <c s="250" t="str">
        <f>IFERROR(IF('STUDENT DATA SHEET '!E66="","",'STUDENT DATA SHEET '!E66),"")</f>
        <v/>
      </c>
      <c s="251" t="str">
        <f>IFERROR(IF('STUDENT DATA SHEET '!F66="","",'STUDENT DATA SHEET '!F66),"")</f>
        <v/>
      </c>
      <c s="229" t="str">
        <f>IFERROR(IF('STUDENT DATA SHEET '!G66="","",'STUDENT DATA SHEET '!G66),"")</f>
        <v/>
      </c>
      <c s="229" t="str">
        <f>IFERROR(IF('STUDENT DATA SHEET '!H66="","",'STUDENT DATA SHEET '!H66),"")</f>
        <v/>
      </c>
      <c s="229" t="str">
        <f>IFERROR(UPPER(IF('STUDENT DATA SHEET '!I66="","",'STUDENT DATA SHEET '!I66)),"")</f>
        <v/>
      </c>
      <c s="229" t="str">
        <f>IFERROR(IF('STUDENT DATA SHEET '!J66="","",'STUDENT DATA SHEET '!J66),"")</f>
        <v/>
      </c>
      <c s="229" t="str">
        <f>IFERROR(IF('STUDENT DATA SHEET '!K66="","",'STUDENT DATA SHEET '!K66),"")</f>
        <v/>
      </c>
      <c s="229"/>
      <c s="102"/>
      <c s="102"/>
      <c s="102"/>
      <c s="102"/>
      <c s="102"/>
      <c s="102"/>
      <c s="102"/>
      <c s="102"/>
      <c s="102"/>
      <c s="102"/>
      <c s="102"/>
      <c s="102"/>
      <c s="102"/>
      <c s="102"/>
      <c s="102"/>
      <c s="102"/>
      <c s="102"/>
      <c s="102"/>
      <c s="102"/>
      <c s="102"/>
      <c s="102"/>
      <c s="102"/>
      <c s="102"/>
      <c s="102"/>
      <c s="102"/>
      <c s="102"/>
      <c s="102"/>
      <c s="102"/>
      <c s="102"/>
      <c s="102"/>
      <c s="102"/>
      <c s="102"/>
      <c s="89" t="str">
        <f>IF(B65="","",_xlfn.AGGREGATE(3,5,$B$6:B65))</f>
        <v/>
      </c>
      <c s="209"/>
      <c s="209"/>
      <c s="102"/>
      <c s="102"/>
      <c s="102"/>
      <c s="102"/>
      <c s="102"/>
      <c s="102"/>
      <c s="102"/>
      <c s="102"/>
      <c s="102"/>
      <c s="102"/>
      <c s="102"/>
      <c s="102"/>
      <c s="102"/>
      <c s="102"/>
      <c s="102"/>
      <c s="102"/>
      <c s="102"/>
      <c s="102"/>
      <c s="102"/>
      <c s="102"/>
      <c s="102"/>
      <c s="102"/>
      <c s="102"/>
      <c s="102"/>
      <c s="102"/>
      <c s="102"/>
      <c s="102"/>
      <c s="102"/>
      <c s="252" t="str">
        <f t="shared" si="18"/>
        <v/>
      </c>
      <c s="252" t="str">
        <f>IF($I65="","",'FEB 25'!$BV65)</f>
        <v/>
      </c>
      <c s="253" t="str">
        <f t="shared" si="19"/>
        <v/>
      </c>
      <c s="252" t="str">
        <f t="shared" si="20"/>
        <v/>
      </c>
      <c s="252" t="str">
        <f>IF($I65="","",'FEB 25'!$BY65)</f>
        <v/>
      </c>
      <c s="253" t="str">
        <f t="shared" si="21"/>
        <v/>
      </c>
      <c s="252" t="str">
        <f t="shared" si="22"/>
        <v/>
      </c>
      <c s="252" t="str">
        <f>IF($I65="","",'FEB 25'!$CB65)</f>
        <v/>
      </c>
      <c s="253" t="str">
        <f t="shared" si="23"/>
        <v/>
      </c>
      <c s="253"/>
      <c s="249">
        <v>59</v>
      </c>
      <c s="298"/>
      <c s="298"/>
      <c s="298"/>
      <c s="254" t="str">
        <f t="shared" si="24"/>
        <v/>
      </c>
      <c s="298"/>
      <c s="298"/>
      <c s="298"/>
      <c s="298"/>
      <c s="298"/>
      <c s="298"/>
      <c s="298"/>
      <c s="298"/>
    </row>
    <row r="66" spans="1:98" ht="15.75" customHeight="1">
      <c r="A66" s="249" t="str">
        <f>IF('STUDENT DATA SHEET '!A67="","",'STUDENT DATA SHEET '!A67)</f>
        <v/>
      </c>
      <c s="229" t="str">
        <f>IFERROR(IF('STUDENT DATA SHEET '!B67="","",'STUDENT DATA SHEET '!B67),"")</f>
        <v/>
      </c>
      <c s="229" t="str">
        <f>IFERROR(IF('STUDENT DATA SHEET '!C67="","",'STUDENT DATA SHEET '!C67),"")</f>
        <v/>
      </c>
      <c s="229" t="str">
        <f>IFERROR(IF('STUDENT DATA SHEET '!D67="","",'STUDENT DATA SHEET '!D67),"")</f>
        <v/>
      </c>
      <c s="250" t="str">
        <f>IFERROR(IF('STUDENT DATA SHEET '!E67="","",'STUDENT DATA SHEET '!E67),"")</f>
        <v/>
      </c>
      <c s="251" t="str">
        <f>IFERROR(IF('STUDENT DATA SHEET '!F67="","",'STUDENT DATA SHEET '!F67),"")</f>
        <v/>
      </c>
      <c s="229" t="str">
        <f>IFERROR(IF('STUDENT DATA SHEET '!G67="","",'STUDENT DATA SHEET '!G67),"")</f>
        <v/>
      </c>
      <c s="229" t="str">
        <f>IFERROR(IF('STUDENT DATA SHEET '!H67="","",'STUDENT DATA SHEET '!H67),"")</f>
        <v/>
      </c>
      <c s="229" t="str">
        <f>IFERROR(UPPER(IF('STUDENT DATA SHEET '!I67="","",'STUDENT DATA SHEET '!I67)),"")</f>
        <v/>
      </c>
      <c s="229" t="str">
        <f>IFERROR(IF('STUDENT DATA SHEET '!J67="","",'STUDENT DATA SHEET '!J67),"")</f>
        <v/>
      </c>
      <c s="229" t="str">
        <f>IFERROR(IF('STUDENT DATA SHEET '!K67="","",'STUDENT DATA SHEET '!K67),"")</f>
        <v/>
      </c>
      <c s="229"/>
      <c s="102"/>
      <c s="102"/>
      <c s="102"/>
      <c s="102"/>
      <c s="102"/>
      <c s="102"/>
      <c s="102"/>
      <c s="102"/>
      <c s="102"/>
      <c s="102"/>
      <c s="102"/>
      <c s="102"/>
      <c s="102"/>
      <c s="102"/>
      <c s="102"/>
      <c s="102"/>
      <c s="102"/>
      <c s="102"/>
      <c s="102"/>
      <c s="102"/>
      <c s="102"/>
      <c s="102"/>
      <c s="102"/>
      <c s="102"/>
      <c s="102"/>
      <c s="102"/>
      <c s="102"/>
      <c s="102"/>
      <c s="102"/>
      <c s="102"/>
      <c s="102"/>
      <c s="102"/>
      <c s="89" t="str">
        <f>IF(B66="","",_xlfn.AGGREGATE(3,5,$B$6:B66))</f>
        <v/>
      </c>
      <c s="209"/>
      <c s="209"/>
      <c s="102"/>
      <c s="102"/>
      <c s="102"/>
      <c s="102"/>
      <c s="102"/>
      <c s="102"/>
      <c s="102"/>
      <c s="102"/>
      <c s="102"/>
      <c s="102"/>
      <c s="102"/>
      <c s="102"/>
      <c s="102"/>
      <c s="102"/>
      <c s="102"/>
      <c s="102"/>
      <c s="102"/>
      <c s="102"/>
      <c s="102"/>
      <c s="102"/>
      <c s="102"/>
      <c s="102"/>
      <c s="102"/>
      <c s="102"/>
      <c s="102"/>
      <c s="102"/>
      <c s="102"/>
      <c s="102"/>
      <c s="252" t="str">
        <f t="shared" si="18"/>
        <v/>
      </c>
      <c s="252" t="str">
        <f>IF($I66="","",'FEB 25'!$BV66)</f>
        <v/>
      </c>
      <c s="253" t="str">
        <f t="shared" si="19"/>
        <v/>
      </c>
      <c s="252" t="str">
        <f t="shared" si="20"/>
        <v/>
      </c>
      <c s="252" t="str">
        <f>IF($I66="","",'FEB 25'!$BY66)</f>
        <v/>
      </c>
      <c s="253" t="str">
        <f t="shared" si="21"/>
        <v/>
      </c>
      <c s="252" t="str">
        <f t="shared" si="22"/>
        <v/>
      </c>
      <c s="252" t="str">
        <f>IF($I66="","",'FEB 25'!$CB66)</f>
        <v/>
      </c>
      <c s="253" t="str">
        <f t="shared" si="23"/>
        <v/>
      </c>
      <c s="253"/>
      <c s="249">
        <v>60</v>
      </c>
      <c s="298"/>
      <c s="298"/>
      <c s="298"/>
      <c s="254" t="str">
        <f t="shared" si="24"/>
        <v/>
      </c>
      <c s="298"/>
      <c s="298"/>
      <c s="298"/>
      <c s="298"/>
      <c s="298"/>
      <c s="298"/>
      <c s="298"/>
      <c s="298"/>
    </row>
    <row r="67" spans="1:98" ht="15.75" customHeight="1">
      <c r="A67" s="249" t="str">
        <f>IF('STUDENT DATA SHEET '!A68="","",'STUDENT DATA SHEET '!A68)</f>
        <v/>
      </c>
      <c s="229" t="str">
        <f>IFERROR(IF('STUDENT DATA SHEET '!B68="","",'STUDENT DATA SHEET '!B68),"")</f>
        <v/>
      </c>
      <c s="229" t="str">
        <f>IFERROR(IF('STUDENT DATA SHEET '!C68="","",'STUDENT DATA SHEET '!C68),"")</f>
        <v/>
      </c>
      <c s="229" t="str">
        <f>IFERROR(IF('STUDENT DATA SHEET '!D68="","",'STUDENT DATA SHEET '!D68),"")</f>
        <v/>
      </c>
      <c s="250" t="str">
        <f>IFERROR(IF('STUDENT DATA SHEET '!E68="","",'STUDENT DATA SHEET '!E68),"")</f>
        <v/>
      </c>
      <c s="251" t="str">
        <f>IFERROR(IF('STUDENT DATA SHEET '!F68="","",'STUDENT DATA SHEET '!F68),"")</f>
        <v/>
      </c>
      <c s="229" t="str">
        <f>IFERROR(IF('STUDENT DATA SHEET '!G68="","",'STUDENT DATA SHEET '!G68),"")</f>
        <v/>
      </c>
      <c s="229" t="str">
        <f>IFERROR(IF('STUDENT DATA SHEET '!H68="","",'STUDENT DATA SHEET '!H68),"")</f>
        <v/>
      </c>
      <c s="229" t="str">
        <f>IFERROR(UPPER(IF('STUDENT DATA SHEET '!I68="","",'STUDENT DATA SHEET '!I68)),"")</f>
        <v/>
      </c>
      <c s="229" t="str">
        <f>IFERROR(IF('STUDENT DATA SHEET '!J68="","",'STUDENT DATA SHEET '!J68),"")</f>
        <v/>
      </c>
      <c s="229" t="str">
        <f>IFERROR(IF('STUDENT DATA SHEET '!K68="","",'STUDENT DATA SHEET '!K68),"")</f>
        <v/>
      </c>
      <c s="229"/>
      <c s="102"/>
      <c s="102"/>
      <c s="102"/>
      <c s="102"/>
      <c s="102"/>
      <c s="102"/>
      <c s="102"/>
      <c s="102"/>
      <c s="102"/>
      <c s="102"/>
      <c s="102"/>
      <c s="102"/>
      <c s="102"/>
      <c s="102"/>
      <c s="102"/>
      <c s="102"/>
      <c s="102"/>
      <c s="102"/>
      <c s="102"/>
      <c s="102"/>
      <c s="102"/>
      <c s="102"/>
      <c s="102"/>
      <c s="102"/>
      <c s="102"/>
      <c s="102"/>
      <c s="102"/>
      <c s="102"/>
      <c s="102"/>
      <c s="102"/>
      <c s="102"/>
      <c s="102"/>
      <c s="89" t="str">
        <f>IF(B67="","",_xlfn.AGGREGATE(3,5,$B$6:B67))</f>
        <v/>
      </c>
      <c s="209"/>
      <c s="209"/>
      <c s="102"/>
      <c s="102"/>
      <c s="102"/>
      <c s="102"/>
      <c s="102"/>
      <c s="102"/>
      <c s="102"/>
      <c s="102"/>
      <c s="102"/>
      <c s="102"/>
      <c s="102"/>
      <c s="102"/>
      <c s="102"/>
      <c s="102"/>
      <c s="102"/>
      <c s="102"/>
      <c s="102"/>
      <c s="102"/>
      <c s="102"/>
      <c s="102"/>
      <c s="102"/>
      <c s="102"/>
      <c s="102"/>
      <c s="102"/>
      <c s="102"/>
      <c s="102"/>
      <c s="102"/>
      <c s="102"/>
      <c s="252" t="str">
        <f t="shared" si="18"/>
        <v/>
      </c>
      <c s="252" t="str">
        <f>IF($I67="","",'FEB 25'!$BV67)</f>
        <v/>
      </c>
      <c s="253" t="str">
        <f t="shared" si="19"/>
        <v/>
      </c>
      <c s="252" t="str">
        <f t="shared" si="20"/>
        <v/>
      </c>
      <c s="252" t="str">
        <f>IF($I67="","",'FEB 25'!$BY67)</f>
        <v/>
      </c>
      <c s="253" t="str">
        <f t="shared" si="21"/>
        <v/>
      </c>
      <c s="252" t="str">
        <f t="shared" si="22"/>
        <v/>
      </c>
      <c s="252" t="str">
        <f>IF($I67="","",'FEB 25'!$CB67)</f>
        <v/>
      </c>
      <c s="253" t="str">
        <f t="shared" si="23"/>
        <v/>
      </c>
      <c s="253"/>
      <c s="249">
        <v>61</v>
      </c>
      <c s="298"/>
      <c s="298"/>
      <c s="298"/>
      <c s="254" t="str">
        <f t="shared" si="24"/>
        <v/>
      </c>
      <c s="298"/>
      <c s="298"/>
      <c s="298"/>
      <c s="298"/>
      <c s="298"/>
      <c s="298"/>
      <c s="298"/>
      <c s="298"/>
    </row>
    <row r="68" spans="1:98" ht="15.75" customHeight="1">
      <c r="A68" s="249" t="str">
        <f>IF('STUDENT DATA SHEET '!A69="","",'STUDENT DATA SHEET '!A69)</f>
        <v/>
      </c>
      <c s="229" t="str">
        <f>IFERROR(IF('STUDENT DATA SHEET '!B69="","",'STUDENT DATA SHEET '!B69),"")</f>
        <v/>
      </c>
      <c s="229" t="str">
        <f>IFERROR(IF('STUDENT DATA SHEET '!C69="","",'STUDENT DATA SHEET '!C69),"")</f>
        <v/>
      </c>
      <c s="229" t="str">
        <f>IFERROR(IF('STUDENT DATA SHEET '!D69="","",'STUDENT DATA SHEET '!D69),"")</f>
        <v/>
      </c>
      <c s="250" t="str">
        <f>IFERROR(IF('STUDENT DATA SHEET '!E69="","",'STUDENT DATA SHEET '!E69),"")</f>
        <v/>
      </c>
      <c s="251" t="str">
        <f>IFERROR(IF('STUDENT DATA SHEET '!F69="","",'STUDENT DATA SHEET '!F69),"")</f>
        <v/>
      </c>
      <c s="229" t="str">
        <f>IFERROR(IF('STUDENT DATA SHEET '!G69="","",'STUDENT DATA SHEET '!G69),"")</f>
        <v/>
      </c>
      <c s="229" t="str">
        <f>IFERROR(IF('STUDENT DATA SHEET '!H69="","",'STUDENT DATA SHEET '!H69),"")</f>
        <v/>
      </c>
      <c s="229" t="str">
        <f>IFERROR(UPPER(IF('STUDENT DATA SHEET '!I69="","",'STUDENT DATA SHEET '!I69)),"")</f>
        <v/>
      </c>
      <c s="229" t="str">
        <f>IFERROR(IF('STUDENT DATA SHEET '!J69="","",'STUDENT DATA SHEET '!J69),"")</f>
        <v/>
      </c>
      <c s="229" t="str">
        <f>IFERROR(IF('STUDENT DATA SHEET '!K69="","",'STUDENT DATA SHEET '!K69),"")</f>
        <v/>
      </c>
      <c s="229"/>
      <c s="102"/>
      <c s="102"/>
      <c s="102"/>
      <c s="102"/>
      <c s="102"/>
      <c s="102"/>
      <c s="102"/>
      <c s="102"/>
      <c s="102"/>
      <c s="102"/>
      <c s="102"/>
      <c s="102"/>
      <c s="102"/>
      <c s="102"/>
      <c s="102"/>
      <c s="102"/>
      <c s="102"/>
      <c s="102"/>
      <c s="102"/>
      <c s="102"/>
      <c s="102"/>
      <c s="102"/>
      <c s="102"/>
      <c s="102"/>
      <c s="102"/>
      <c s="102"/>
      <c s="102"/>
      <c s="102"/>
      <c s="102"/>
      <c s="102"/>
      <c s="102"/>
      <c s="102"/>
      <c s="89" t="str">
        <f>IF(B68="","",_xlfn.AGGREGATE(3,5,$B$6:B68))</f>
        <v/>
      </c>
      <c s="209"/>
      <c s="209"/>
      <c s="102"/>
      <c s="102"/>
      <c s="102"/>
      <c s="102"/>
      <c s="102"/>
      <c s="102"/>
      <c s="102"/>
      <c s="102"/>
      <c s="102"/>
      <c s="102"/>
      <c s="102"/>
      <c s="102"/>
      <c s="102"/>
      <c s="102"/>
      <c s="102"/>
      <c s="102"/>
      <c s="102"/>
      <c s="102"/>
      <c s="102"/>
      <c s="102"/>
      <c s="102"/>
      <c s="102"/>
      <c s="102"/>
      <c s="102"/>
      <c s="102"/>
      <c s="102"/>
      <c s="102"/>
      <c s="102"/>
      <c s="252" t="str">
        <f t="shared" si="18"/>
        <v/>
      </c>
      <c s="252" t="str">
        <f>IF($I68="","",'FEB 25'!$BV68)</f>
        <v/>
      </c>
      <c s="253" t="str">
        <f t="shared" si="19"/>
        <v/>
      </c>
      <c s="252" t="str">
        <f t="shared" si="20"/>
        <v/>
      </c>
      <c s="252" t="str">
        <f>IF($I68="","",'FEB 25'!$BY68)</f>
        <v/>
      </c>
      <c s="253" t="str">
        <f t="shared" si="21"/>
        <v/>
      </c>
      <c s="252" t="str">
        <f t="shared" si="22"/>
        <v/>
      </c>
      <c s="252" t="str">
        <f>IF($I68="","",'FEB 25'!$CB68)</f>
        <v/>
      </c>
      <c s="253" t="str">
        <f t="shared" si="23"/>
        <v/>
      </c>
      <c s="253"/>
      <c s="304">
        <v>62</v>
      </c>
      <c s="298"/>
      <c s="298"/>
      <c s="298"/>
      <c s="254" t="str">
        <f t="shared" si="24"/>
        <v/>
      </c>
      <c s="298"/>
      <c s="298"/>
      <c s="298"/>
      <c s="298"/>
      <c s="298"/>
      <c s="298"/>
      <c s="298"/>
      <c s="298"/>
    </row>
    <row r="69" spans="1:98" ht="15.75" customHeight="1">
      <c r="A69" s="249" t="str">
        <f>IF('STUDENT DATA SHEET '!A70="","",'STUDENT DATA SHEET '!A70)</f>
        <v/>
      </c>
      <c s="229" t="str">
        <f>IFERROR(IF('STUDENT DATA SHEET '!B70="","",'STUDENT DATA SHEET '!B70),"")</f>
        <v/>
      </c>
      <c s="229" t="str">
        <f>IFERROR(IF('STUDENT DATA SHEET '!C70="","",'STUDENT DATA SHEET '!C70),"")</f>
        <v/>
      </c>
      <c s="229" t="str">
        <f>IFERROR(IF('STUDENT DATA SHEET '!D70="","",'STUDENT DATA SHEET '!D70),"")</f>
        <v/>
      </c>
      <c s="250" t="str">
        <f>IFERROR(IF('STUDENT DATA SHEET '!E70="","",'STUDENT DATA SHEET '!E70),"")</f>
        <v/>
      </c>
      <c s="251" t="str">
        <f>IFERROR(IF('STUDENT DATA SHEET '!F70="","",'STUDENT DATA SHEET '!F70),"")</f>
        <v/>
      </c>
      <c s="229" t="str">
        <f>IFERROR(IF('STUDENT DATA SHEET '!G70="","",'STUDENT DATA SHEET '!G70),"")</f>
        <v/>
      </c>
      <c s="229" t="str">
        <f>IFERROR(IF('STUDENT DATA SHEET '!H70="","",'STUDENT DATA SHEET '!H70),"")</f>
        <v/>
      </c>
      <c s="229" t="str">
        <f>IFERROR(UPPER(IF('STUDENT DATA SHEET '!I70="","",'STUDENT DATA SHEET '!I70)),"")</f>
        <v/>
      </c>
      <c s="229" t="str">
        <f>IFERROR(IF('STUDENT DATA SHEET '!J70="","",'STUDENT DATA SHEET '!J70),"")</f>
        <v/>
      </c>
      <c s="229" t="str">
        <f>IFERROR(IF('STUDENT DATA SHEET '!K70="","",'STUDENT DATA SHEET '!K70),"")</f>
        <v/>
      </c>
      <c s="229"/>
      <c s="102"/>
      <c s="102"/>
      <c s="102"/>
      <c s="102"/>
      <c s="102"/>
      <c s="102"/>
      <c s="102"/>
      <c s="102"/>
      <c s="102"/>
      <c s="102"/>
      <c s="102"/>
      <c s="102"/>
      <c s="102"/>
      <c s="102"/>
      <c s="102"/>
      <c s="102"/>
      <c s="102"/>
      <c s="102"/>
      <c s="102"/>
      <c s="102"/>
      <c s="102"/>
      <c s="102"/>
      <c s="102"/>
      <c s="102"/>
      <c s="102"/>
      <c s="102"/>
      <c s="102"/>
      <c s="102"/>
      <c s="102"/>
      <c s="102"/>
      <c s="102"/>
      <c s="102"/>
      <c s="89" t="str">
        <f>IF(B69="","",_xlfn.AGGREGATE(3,5,$B$6:B69))</f>
        <v/>
      </c>
      <c s="209"/>
      <c s="209"/>
      <c s="102"/>
      <c s="102"/>
      <c s="102"/>
      <c s="102"/>
      <c s="102"/>
      <c s="102"/>
      <c s="102"/>
      <c s="102"/>
      <c s="102"/>
      <c s="102"/>
      <c s="102"/>
      <c s="102"/>
      <c s="102"/>
      <c s="102"/>
      <c s="102"/>
      <c s="102"/>
      <c s="102"/>
      <c s="102"/>
      <c s="102"/>
      <c s="102"/>
      <c s="102"/>
      <c s="102"/>
      <c s="102"/>
      <c s="102"/>
      <c s="102"/>
      <c s="102"/>
      <c s="102"/>
      <c s="102"/>
      <c s="252" t="str">
        <f t="shared" si="18"/>
        <v/>
      </c>
      <c s="252" t="str">
        <f>IF($I69="","",'FEB 25'!$BV69)</f>
        <v/>
      </c>
      <c s="253" t="str">
        <f t="shared" si="19"/>
        <v/>
      </c>
      <c s="252" t="str">
        <f t="shared" si="20"/>
        <v/>
      </c>
      <c s="252" t="str">
        <f>IF($I69="","",'FEB 25'!$BY69)</f>
        <v/>
      </c>
      <c s="253" t="str">
        <f t="shared" si="21"/>
        <v/>
      </c>
      <c s="252" t="str">
        <f t="shared" si="22"/>
        <v/>
      </c>
      <c s="252" t="str">
        <f>IF($I69="","",'FEB 25'!$CB69)</f>
        <v/>
      </c>
      <c s="253" t="str">
        <f t="shared" si="23"/>
        <v/>
      </c>
      <c s="253"/>
      <c s="305"/>
      <c s="298"/>
      <c s="298"/>
      <c s="298"/>
      <c s="254" t="str">
        <f t="shared" si="24"/>
        <v/>
      </c>
      <c s="298"/>
      <c s="298"/>
      <c s="298"/>
      <c s="298"/>
      <c s="298"/>
      <c s="298"/>
      <c s="298"/>
      <c s="298"/>
    </row>
    <row r="70" spans="1:98" ht="15.75" customHeight="1">
      <c r="A70" s="249" t="str">
        <f>IF('STUDENT DATA SHEET '!A71="","",'STUDENT DATA SHEET '!A71)</f>
        <v/>
      </c>
      <c s="229" t="str">
        <f>IFERROR(IF('STUDENT DATA SHEET '!B71="","",'STUDENT DATA SHEET '!B71),"")</f>
        <v/>
      </c>
      <c s="229" t="str">
        <f>IFERROR(IF('STUDENT DATA SHEET '!C71="","",'STUDENT DATA SHEET '!C71),"")</f>
        <v/>
      </c>
      <c s="229" t="str">
        <f>IFERROR(IF('STUDENT DATA SHEET '!D71="","",'STUDENT DATA SHEET '!D71),"")</f>
        <v/>
      </c>
      <c s="250" t="str">
        <f>IFERROR(IF('STUDENT DATA SHEET '!E71="","",'STUDENT DATA SHEET '!E71),"")</f>
        <v/>
      </c>
      <c s="251" t="str">
        <f>IFERROR(IF('STUDENT DATA SHEET '!F71="","",'STUDENT DATA SHEET '!F71),"")</f>
        <v/>
      </c>
      <c s="229" t="str">
        <f>IFERROR(IF('STUDENT DATA SHEET '!G71="","",'STUDENT DATA SHEET '!G71),"")</f>
        <v/>
      </c>
      <c s="229" t="str">
        <f>IFERROR(IF('STUDENT DATA SHEET '!H71="","",'STUDENT DATA SHEET '!H71),"")</f>
        <v/>
      </c>
      <c s="229" t="str">
        <f>IFERROR(UPPER(IF('STUDENT DATA SHEET '!I71="","",'STUDENT DATA SHEET '!I71)),"")</f>
        <v/>
      </c>
      <c s="229" t="str">
        <f>IFERROR(IF('STUDENT DATA SHEET '!J71="","",'STUDENT DATA SHEET '!J71),"")</f>
        <v/>
      </c>
      <c s="229" t="str">
        <f>IFERROR(IF('STUDENT DATA SHEET '!K71="","",'STUDENT DATA SHEET '!K71),"")</f>
        <v/>
      </c>
      <c s="229"/>
      <c s="102"/>
      <c s="102"/>
      <c s="102"/>
      <c s="102"/>
      <c s="102"/>
      <c s="102"/>
      <c s="102"/>
      <c s="102"/>
      <c s="102"/>
      <c s="102"/>
      <c s="102"/>
      <c s="102"/>
      <c s="102"/>
      <c s="102"/>
      <c s="102"/>
      <c s="102"/>
      <c s="102"/>
      <c s="102"/>
      <c s="102"/>
      <c s="102"/>
      <c s="102"/>
      <c s="102"/>
      <c s="102"/>
      <c s="102"/>
      <c s="102"/>
      <c s="102"/>
      <c s="102"/>
      <c s="102"/>
      <c s="102"/>
      <c s="102"/>
      <c s="102"/>
      <c s="102"/>
      <c s="89" t="str">
        <f>IF(B70="","",_xlfn.AGGREGATE(3,5,$B$6:B70))</f>
        <v/>
      </c>
      <c s="209"/>
      <c s="209"/>
      <c s="102"/>
      <c s="102"/>
      <c s="102"/>
      <c s="102"/>
      <c s="102"/>
      <c s="102"/>
      <c s="102"/>
      <c s="102"/>
      <c s="102"/>
      <c s="102"/>
      <c s="102"/>
      <c s="102"/>
      <c s="102"/>
      <c s="102"/>
      <c s="102"/>
      <c s="102"/>
      <c s="102"/>
      <c s="102"/>
      <c s="102"/>
      <c s="102"/>
      <c s="102"/>
      <c s="102"/>
      <c s="102"/>
      <c s="102"/>
      <c s="102"/>
      <c s="102"/>
      <c s="102"/>
      <c s="102"/>
      <c s="252" t="str">
        <f t="shared" si="18"/>
        <v/>
      </c>
      <c s="252" t="str">
        <f>IF($I70="","",'FEB 25'!$BV70)</f>
        <v/>
      </c>
      <c s="253" t="str">
        <f t="shared" si="19"/>
        <v/>
      </c>
      <c s="252" t="str">
        <f t="shared" si="20"/>
        <v/>
      </c>
      <c s="252" t="str">
        <f>IF($I70="","",'FEB 25'!$BY70)</f>
        <v/>
      </c>
      <c s="253" t="str">
        <f t="shared" si="21"/>
        <v/>
      </c>
      <c s="252" t="str">
        <f t="shared" si="22"/>
        <v/>
      </c>
      <c s="252" t="str">
        <f>IF($I70="","",'FEB 25'!$CB70)</f>
        <v/>
      </c>
      <c s="253" t="str">
        <f t="shared" si="23"/>
        <v/>
      </c>
      <c s="253"/>
      <c s="306"/>
      <c s="298"/>
      <c s="298"/>
      <c s="298"/>
      <c s="254" t="str">
        <f t="shared" si="24"/>
        <v/>
      </c>
      <c s="298"/>
      <c s="298"/>
      <c s="298"/>
      <c s="298"/>
      <c s="298"/>
      <c s="298"/>
      <c s="298"/>
      <c s="298"/>
    </row>
    <row r="71" spans="1:98" ht="15.75" customHeight="1">
      <c r="A71" s="249" t="str">
        <f>IF('STUDENT DATA SHEET '!A72="","",'STUDENT DATA SHEET '!A72)</f>
        <v/>
      </c>
      <c s="229" t="str">
        <f>IFERROR(IF('STUDENT DATA SHEET '!B72="","",'STUDENT DATA SHEET '!B72),"")</f>
        <v/>
      </c>
      <c s="229" t="str">
        <f>IFERROR(IF('STUDENT DATA SHEET '!C72="","",'STUDENT DATA SHEET '!C72),"")</f>
        <v/>
      </c>
      <c s="229" t="str">
        <f>IFERROR(IF('STUDENT DATA SHEET '!D72="","",'STUDENT DATA SHEET '!D72),"")</f>
        <v/>
      </c>
      <c s="250" t="str">
        <f>IFERROR(IF('STUDENT DATA SHEET '!E72="","",'STUDENT DATA SHEET '!E72),"")</f>
        <v/>
      </c>
      <c s="251" t="str">
        <f>IFERROR(IF('STUDENT DATA SHEET '!F72="","",'STUDENT DATA SHEET '!F72),"")</f>
        <v/>
      </c>
      <c s="229" t="str">
        <f>IFERROR(IF('STUDENT DATA SHEET '!G72="","",'STUDENT DATA SHEET '!G72),"")</f>
        <v/>
      </c>
      <c s="229" t="str">
        <f>IFERROR(IF('STUDENT DATA SHEET '!H72="","",'STUDENT DATA SHEET '!H72),"")</f>
        <v/>
      </c>
      <c s="229" t="str">
        <f>IFERROR(UPPER(IF('STUDENT DATA SHEET '!I72="","",'STUDENT DATA SHEET '!I72)),"")</f>
        <v/>
      </c>
      <c s="229" t="str">
        <f>IFERROR(IF('STUDENT DATA SHEET '!J72="","",'STUDENT DATA SHEET '!J72),"")</f>
        <v/>
      </c>
      <c s="229" t="str">
        <f>IFERROR(IF('STUDENT DATA SHEET '!K72="","",'STUDENT DATA SHEET '!K72),"")</f>
        <v/>
      </c>
      <c s="229"/>
      <c s="102"/>
      <c s="102"/>
      <c s="102"/>
      <c s="102"/>
      <c s="102"/>
      <c s="102"/>
      <c s="102"/>
      <c s="102"/>
      <c s="102"/>
      <c s="102"/>
      <c s="102"/>
      <c s="102"/>
      <c s="102"/>
      <c s="102"/>
      <c s="102"/>
      <c s="102"/>
      <c s="102"/>
      <c s="102"/>
      <c s="102"/>
      <c s="102"/>
      <c s="102"/>
      <c s="102"/>
      <c s="102"/>
      <c s="102"/>
      <c s="102"/>
      <c s="102"/>
      <c s="102"/>
      <c s="102"/>
      <c s="102"/>
      <c s="102"/>
      <c s="102"/>
      <c s="102"/>
      <c s="89" t="str">
        <f>IF(B71="","",_xlfn.AGGREGATE(3,5,$B$6:B71))</f>
        <v/>
      </c>
      <c s="209"/>
      <c s="209"/>
      <c s="102"/>
      <c s="102"/>
      <c s="102"/>
      <c s="102"/>
      <c s="102"/>
      <c s="102"/>
      <c s="102"/>
      <c s="102"/>
      <c s="102"/>
      <c s="102"/>
      <c s="102"/>
      <c s="102"/>
      <c s="102"/>
      <c s="102"/>
      <c s="102"/>
      <c s="102"/>
      <c s="102"/>
      <c s="102"/>
      <c s="102"/>
      <c s="102"/>
      <c s="102"/>
      <c s="102"/>
      <c s="102"/>
      <c s="102"/>
      <c s="102"/>
      <c s="102"/>
      <c s="102"/>
      <c s="102"/>
      <c s="252" t="str">
        <f t="shared" si="25" ref="BX71:BX134">IFERROR(IF($I71="","",COUNT($M71:$AR71,$AT71:$BW71)),"")</f>
        <v/>
      </c>
      <c s="252" t="str">
        <f>IF($I71="","",'FEB 25'!$BV71)</f>
        <v/>
      </c>
      <c s="253" t="str">
        <f t="shared" si="26" ref="BZ71:BZ134">IF($I71="","",SUM($BX71:$BY71))</f>
        <v/>
      </c>
      <c s="252" t="str">
        <f t="shared" si="27" ref="CA71:CA134">IF($I71="","",COUNTIF($M71:$BW71,"A"))</f>
        <v/>
      </c>
      <c s="252" t="str">
        <f>IF($I71="","",'FEB 25'!$BY71)</f>
        <v/>
      </c>
      <c s="253" t="str">
        <f t="shared" si="28" ref="CC71:CC134">IF($I71="","",SUM($CA71:$CB71))</f>
        <v/>
      </c>
      <c s="252" t="str">
        <f t="shared" si="29" ref="CD71:CD134">IF($I71="","",COUNTIF($M71:$BW71,"L"))</f>
        <v/>
      </c>
      <c s="252" t="str">
        <f>IF($I71="","",'FEB 25'!$CB71)</f>
        <v/>
      </c>
      <c s="253" t="str">
        <f t="shared" si="30" ref="CF71:CF134">IF($I71="","",SUM($CD71:$CE71))</f>
        <v/>
      </c>
      <c s="253"/>
      <c s="306"/>
      <c s="298"/>
      <c s="298"/>
      <c s="298"/>
      <c s="254" t="str">
        <f t="shared" si="31" ref="CL71:CL134">IFERROR(IF($BX71="","",COUNT($M71:$AR71,$AT71:$BW71)/2),"")</f>
        <v/>
      </c>
      <c s="298"/>
      <c s="298"/>
      <c s="298"/>
      <c s="298"/>
      <c s="298"/>
      <c s="298"/>
      <c s="298"/>
      <c s="298"/>
    </row>
    <row r="72" spans="1:98" ht="15.75" customHeight="1">
      <c r="A72" s="249" t="str">
        <f>IF('STUDENT DATA SHEET '!A73="","",'STUDENT DATA SHEET '!A73)</f>
        <v/>
      </c>
      <c s="229" t="str">
        <f>IFERROR(IF('STUDENT DATA SHEET '!B73="","",'STUDENT DATA SHEET '!B73),"")</f>
        <v/>
      </c>
      <c s="229" t="str">
        <f>IFERROR(IF('STUDENT DATA SHEET '!C73="","",'STUDENT DATA SHEET '!C73),"")</f>
        <v/>
      </c>
      <c s="229" t="str">
        <f>IFERROR(IF('STUDENT DATA SHEET '!D73="","",'STUDENT DATA SHEET '!D73),"")</f>
        <v/>
      </c>
      <c s="250" t="str">
        <f>IFERROR(IF('STUDENT DATA SHEET '!E73="","",'STUDENT DATA SHEET '!E73),"")</f>
        <v/>
      </c>
      <c s="251" t="str">
        <f>IFERROR(IF('STUDENT DATA SHEET '!F73="","",'STUDENT DATA SHEET '!F73),"")</f>
        <v/>
      </c>
      <c s="229" t="str">
        <f>IFERROR(IF('STUDENT DATA SHEET '!G73="","",'STUDENT DATA SHEET '!G73),"")</f>
        <v/>
      </c>
      <c s="229" t="str">
        <f>IFERROR(IF('STUDENT DATA SHEET '!H73="","",'STUDENT DATA SHEET '!H73),"")</f>
        <v/>
      </c>
      <c s="229" t="str">
        <f>IFERROR(UPPER(IF('STUDENT DATA SHEET '!I73="","",'STUDENT DATA SHEET '!I73)),"")</f>
        <v/>
      </c>
      <c s="229" t="str">
        <f>IFERROR(IF('STUDENT DATA SHEET '!J73="","",'STUDENT DATA SHEET '!J73),"")</f>
        <v/>
      </c>
      <c s="229" t="str">
        <f>IFERROR(IF('STUDENT DATA SHEET '!K73="","",'STUDENT DATA SHEET '!K73),"")</f>
        <v/>
      </c>
      <c s="229"/>
      <c s="102"/>
      <c s="102"/>
      <c s="102"/>
      <c s="102"/>
      <c s="102"/>
      <c s="102"/>
      <c s="102"/>
      <c s="102"/>
      <c s="102"/>
      <c s="102"/>
      <c s="102"/>
      <c s="102"/>
      <c s="102"/>
      <c s="102"/>
      <c s="102"/>
      <c s="102"/>
      <c s="102"/>
      <c s="102"/>
      <c s="102"/>
      <c s="102"/>
      <c s="102"/>
      <c s="102"/>
      <c s="102"/>
      <c s="102"/>
      <c s="102"/>
      <c s="102"/>
      <c s="102"/>
      <c s="102"/>
      <c s="102"/>
      <c s="102"/>
      <c s="102"/>
      <c s="102"/>
      <c s="89" t="str">
        <f>IF(B72="","",_xlfn.AGGREGATE(3,5,$B$6:B72))</f>
        <v/>
      </c>
      <c s="209"/>
      <c s="209"/>
      <c s="102"/>
      <c s="102"/>
      <c s="102"/>
      <c s="102"/>
      <c s="102"/>
      <c s="102"/>
      <c s="102"/>
      <c s="102"/>
      <c s="102"/>
      <c s="102"/>
      <c s="102"/>
      <c s="102"/>
      <c s="102"/>
      <c s="102"/>
      <c s="102"/>
      <c s="102"/>
      <c s="102"/>
      <c s="102"/>
      <c s="102"/>
      <c s="102"/>
      <c s="102"/>
      <c s="102"/>
      <c s="102"/>
      <c s="102"/>
      <c s="102"/>
      <c s="102"/>
      <c s="102"/>
      <c s="102"/>
      <c s="252" t="str">
        <f t="shared" si="25"/>
        <v/>
      </c>
      <c s="252" t="str">
        <f>IF($I72="","",'FEB 25'!$BV72)</f>
        <v/>
      </c>
      <c s="253" t="str">
        <f t="shared" si="26"/>
        <v/>
      </c>
      <c s="252" t="str">
        <f t="shared" si="27"/>
        <v/>
      </c>
      <c s="252" t="str">
        <f>IF($I72="","",'FEB 25'!$BY72)</f>
        <v/>
      </c>
      <c s="253" t="str">
        <f t="shared" si="28"/>
        <v/>
      </c>
      <c s="252" t="str">
        <f t="shared" si="29"/>
        <v/>
      </c>
      <c s="252" t="str">
        <f>IF($I72="","",'FEB 25'!$CB72)</f>
        <v/>
      </c>
      <c s="253" t="str">
        <f t="shared" si="30"/>
        <v/>
      </c>
      <c s="253"/>
      <c s="306"/>
      <c s="298"/>
      <c s="298"/>
      <c s="298"/>
      <c s="254" t="str">
        <f t="shared" si="31"/>
        <v/>
      </c>
      <c s="298"/>
      <c s="298"/>
      <c s="298"/>
      <c s="298"/>
      <c s="298"/>
      <c s="298"/>
      <c s="298"/>
      <c s="298"/>
    </row>
    <row r="73" spans="1:98" ht="15.75" customHeight="1">
      <c r="A73" s="249" t="str">
        <f>IF('STUDENT DATA SHEET '!A74="","",'STUDENT DATA SHEET '!A74)</f>
        <v/>
      </c>
      <c s="229" t="str">
        <f>IFERROR(IF('STUDENT DATA SHEET '!B74="","",'STUDENT DATA SHEET '!B74),"")</f>
        <v/>
      </c>
      <c s="229" t="str">
        <f>IFERROR(IF('STUDENT DATA SHEET '!C74="","",'STUDENT DATA SHEET '!C74),"")</f>
        <v/>
      </c>
      <c s="229" t="str">
        <f>IFERROR(IF('STUDENT DATA SHEET '!D74="","",'STUDENT DATA SHEET '!D74),"")</f>
        <v/>
      </c>
      <c s="250" t="str">
        <f>IFERROR(IF('STUDENT DATA SHEET '!E74="","",'STUDENT DATA SHEET '!E74),"")</f>
        <v/>
      </c>
      <c s="251" t="str">
        <f>IFERROR(IF('STUDENT DATA SHEET '!F74="","",'STUDENT DATA SHEET '!F74),"")</f>
        <v/>
      </c>
      <c s="229" t="str">
        <f>IFERROR(IF('STUDENT DATA SHEET '!G74="","",'STUDENT DATA SHEET '!G74),"")</f>
        <v/>
      </c>
      <c s="229" t="str">
        <f>IFERROR(IF('STUDENT DATA SHEET '!H74="","",'STUDENT DATA SHEET '!H74),"")</f>
        <v/>
      </c>
      <c s="229" t="str">
        <f>IFERROR(UPPER(IF('STUDENT DATA SHEET '!I74="","",'STUDENT DATA SHEET '!I74)),"")</f>
        <v/>
      </c>
      <c s="229" t="str">
        <f>IFERROR(IF('STUDENT DATA SHEET '!J74="","",'STUDENT DATA SHEET '!J74),"")</f>
        <v/>
      </c>
      <c s="229" t="str">
        <f>IFERROR(IF('STUDENT DATA SHEET '!K74="","",'STUDENT DATA SHEET '!K74),"")</f>
        <v/>
      </c>
      <c s="229"/>
      <c s="102"/>
      <c s="102"/>
      <c s="102"/>
      <c s="102"/>
      <c s="102"/>
      <c s="102"/>
      <c s="102"/>
      <c s="102"/>
      <c s="102"/>
      <c s="102"/>
      <c s="102"/>
      <c s="102"/>
      <c s="102"/>
      <c s="102"/>
      <c s="102"/>
      <c s="102"/>
      <c s="102"/>
      <c s="102"/>
      <c s="102"/>
      <c s="102"/>
      <c s="102"/>
      <c s="102"/>
      <c s="102"/>
      <c s="102"/>
      <c s="102"/>
      <c s="102"/>
      <c s="102"/>
      <c s="102"/>
      <c s="102"/>
      <c s="102"/>
      <c s="102"/>
      <c s="102"/>
      <c s="89" t="str">
        <f>IF(B73="","",_xlfn.AGGREGATE(3,5,$B$6:B73))</f>
        <v/>
      </c>
      <c s="209"/>
      <c s="209"/>
      <c s="102"/>
      <c s="102"/>
      <c s="102"/>
      <c s="102"/>
      <c s="102"/>
      <c s="102"/>
      <c s="102"/>
      <c s="102"/>
      <c s="102"/>
      <c s="102"/>
      <c s="102"/>
      <c s="102"/>
      <c s="102"/>
      <c s="102"/>
      <c s="102"/>
      <c s="102"/>
      <c s="102"/>
      <c s="102"/>
      <c s="102"/>
      <c s="102"/>
      <c s="102"/>
      <c s="102"/>
      <c s="102"/>
      <c s="102"/>
      <c s="102"/>
      <c s="102"/>
      <c s="102"/>
      <c s="102"/>
      <c s="252" t="str">
        <f t="shared" si="25"/>
        <v/>
      </c>
      <c s="252" t="str">
        <f>IF($I73="","",'FEB 25'!$BV73)</f>
        <v/>
      </c>
      <c s="253" t="str">
        <f t="shared" si="26"/>
        <v/>
      </c>
      <c s="252" t="str">
        <f t="shared" si="27"/>
        <v/>
      </c>
      <c s="252" t="str">
        <f>IF($I73="","",'FEB 25'!$BY73)</f>
        <v/>
      </c>
      <c s="253" t="str">
        <f t="shared" si="28"/>
        <v/>
      </c>
      <c s="252" t="str">
        <f t="shared" si="29"/>
        <v/>
      </c>
      <c s="252" t="str">
        <f>IF($I73="","",'FEB 25'!$CB73)</f>
        <v/>
      </c>
      <c s="253" t="str">
        <f t="shared" si="30"/>
        <v/>
      </c>
      <c s="253"/>
      <c s="306"/>
      <c s="298"/>
      <c s="298"/>
      <c s="298"/>
      <c s="254" t="str">
        <f t="shared" si="31"/>
        <v/>
      </c>
      <c s="298"/>
      <c s="298"/>
      <c s="298"/>
      <c s="298"/>
      <c s="298"/>
      <c s="298"/>
      <c s="298"/>
      <c s="298"/>
    </row>
    <row r="74" spans="1:98" ht="15.75" customHeight="1">
      <c r="A74" s="249" t="str">
        <f>IF('STUDENT DATA SHEET '!A75="","",'STUDENT DATA SHEET '!A75)</f>
        <v/>
      </c>
      <c s="229" t="str">
        <f>IFERROR(IF('STUDENT DATA SHEET '!B75="","",'STUDENT DATA SHEET '!B75),"")</f>
        <v/>
      </c>
      <c s="229" t="str">
        <f>IFERROR(IF('STUDENT DATA SHEET '!C75="","",'STUDENT DATA SHEET '!C75),"")</f>
        <v/>
      </c>
      <c s="229" t="str">
        <f>IFERROR(IF('STUDENT DATA SHEET '!D75="","",'STUDENT DATA SHEET '!D75),"")</f>
        <v/>
      </c>
      <c s="250" t="str">
        <f>IFERROR(IF('STUDENT DATA SHEET '!E75="","",'STUDENT DATA SHEET '!E75),"")</f>
        <v/>
      </c>
      <c s="251" t="str">
        <f>IFERROR(IF('STUDENT DATA SHEET '!F75="","",'STUDENT DATA SHEET '!F75),"")</f>
        <v/>
      </c>
      <c s="229" t="str">
        <f>IFERROR(IF('STUDENT DATA SHEET '!G75="","",'STUDENT DATA SHEET '!G75),"")</f>
        <v/>
      </c>
      <c s="229" t="str">
        <f>IFERROR(IF('STUDENT DATA SHEET '!H75="","",'STUDENT DATA SHEET '!H75),"")</f>
        <v/>
      </c>
      <c s="229" t="str">
        <f>IFERROR(UPPER(IF('STUDENT DATA SHEET '!I75="","",'STUDENT DATA SHEET '!I75)),"")</f>
        <v/>
      </c>
      <c s="229" t="str">
        <f>IFERROR(IF('STUDENT DATA SHEET '!J75="","",'STUDENT DATA SHEET '!J75),"")</f>
        <v/>
      </c>
      <c s="229" t="str">
        <f>IFERROR(IF('STUDENT DATA SHEET '!K75="","",'STUDENT DATA SHEET '!K75),"")</f>
        <v/>
      </c>
      <c s="229"/>
      <c s="102"/>
      <c s="102"/>
      <c s="102"/>
      <c s="102"/>
      <c s="102"/>
      <c s="102"/>
      <c s="102"/>
      <c s="102"/>
      <c s="102"/>
      <c s="102"/>
      <c s="102"/>
      <c s="102"/>
      <c s="102"/>
      <c s="102"/>
      <c s="102"/>
      <c s="102"/>
      <c s="102"/>
      <c s="102"/>
      <c s="102"/>
      <c s="102"/>
      <c s="102"/>
      <c s="102"/>
      <c s="102"/>
      <c s="102"/>
      <c s="102"/>
      <c s="102"/>
      <c s="102"/>
      <c s="102"/>
      <c s="102"/>
      <c s="102"/>
      <c s="102"/>
      <c s="102"/>
      <c s="89" t="str">
        <f>IF(B74="","",_xlfn.AGGREGATE(3,5,$B$6:B74))</f>
        <v/>
      </c>
      <c s="209"/>
      <c s="209"/>
      <c s="102"/>
      <c s="102"/>
      <c s="102"/>
      <c s="102"/>
      <c s="102"/>
      <c s="102"/>
      <c s="102"/>
      <c s="102"/>
      <c s="102"/>
      <c s="102"/>
      <c s="102"/>
      <c s="102"/>
      <c s="102"/>
      <c s="102"/>
      <c s="102"/>
      <c s="102"/>
      <c s="102"/>
      <c s="102"/>
      <c s="102"/>
      <c s="102"/>
      <c s="102"/>
      <c s="102"/>
      <c s="102"/>
      <c s="102"/>
      <c s="102"/>
      <c s="102"/>
      <c s="102"/>
      <c s="102"/>
      <c s="252" t="str">
        <f t="shared" si="25"/>
        <v/>
      </c>
      <c s="252" t="str">
        <f>IF($I74="","",'FEB 25'!$BV74)</f>
        <v/>
      </c>
      <c s="253" t="str">
        <f t="shared" si="26"/>
        <v/>
      </c>
      <c s="252" t="str">
        <f t="shared" si="27"/>
        <v/>
      </c>
      <c s="252" t="str">
        <f>IF($I74="","",'FEB 25'!$BY74)</f>
        <v/>
      </c>
      <c s="253" t="str">
        <f t="shared" si="28"/>
        <v/>
      </c>
      <c s="252" t="str">
        <f t="shared" si="29"/>
        <v/>
      </c>
      <c s="252" t="str">
        <f>IF($I74="","",'FEB 25'!$CB74)</f>
        <v/>
      </c>
      <c s="253" t="str">
        <f t="shared" si="30"/>
        <v/>
      </c>
      <c s="253"/>
      <c s="306"/>
      <c s="298"/>
      <c s="298"/>
      <c s="298"/>
      <c s="254" t="str">
        <f t="shared" si="31"/>
        <v/>
      </c>
      <c s="298"/>
      <c s="298"/>
      <c s="298"/>
      <c s="298"/>
      <c s="298"/>
      <c s="298"/>
      <c s="298"/>
      <c s="298"/>
    </row>
    <row r="75" spans="1:98" ht="15.75" customHeight="1">
      <c r="A75" s="249" t="str">
        <f>IF('STUDENT DATA SHEET '!A76="","",'STUDENT DATA SHEET '!A76)</f>
        <v/>
      </c>
      <c s="229" t="str">
        <f>IFERROR(IF('STUDENT DATA SHEET '!B76="","",'STUDENT DATA SHEET '!B76),"")</f>
        <v/>
      </c>
      <c s="229" t="str">
        <f>IFERROR(IF('STUDENT DATA SHEET '!C76="","",'STUDENT DATA SHEET '!C76),"")</f>
        <v/>
      </c>
      <c s="229" t="str">
        <f>IFERROR(IF('STUDENT DATA SHEET '!D76="","",'STUDENT DATA SHEET '!D76),"")</f>
        <v/>
      </c>
      <c s="250" t="str">
        <f>IFERROR(IF('STUDENT DATA SHEET '!E76="","",'STUDENT DATA SHEET '!E76),"")</f>
        <v/>
      </c>
      <c s="251" t="str">
        <f>IFERROR(IF('STUDENT DATA SHEET '!F76="","",'STUDENT DATA SHEET '!F76),"")</f>
        <v/>
      </c>
      <c s="229" t="str">
        <f>IFERROR(IF('STUDENT DATA SHEET '!G76="","",'STUDENT DATA SHEET '!G76),"")</f>
        <v/>
      </c>
      <c s="229" t="str">
        <f>IFERROR(IF('STUDENT DATA SHEET '!H76="","",'STUDENT DATA SHEET '!H76),"")</f>
        <v/>
      </c>
      <c s="229" t="str">
        <f>IFERROR(UPPER(IF('STUDENT DATA SHEET '!I76="","",'STUDENT DATA SHEET '!I76)),"")</f>
        <v/>
      </c>
      <c s="229" t="str">
        <f>IFERROR(IF('STUDENT DATA SHEET '!J76="","",'STUDENT DATA SHEET '!J76),"")</f>
        <v/>
      </c>
      <c s="229" t="str">
        <f>IFERROR(IF('STUDENT DATA SHEET '!K76="","",'STUDENT DATA SHEET '!K76),"")</f>
        <v/>
      </c>
      <c s="229"/>
      <c s="102"/>
      <c s="102"/>
      <c s="102"/>
      <c s="102"/>
      <c s="102"/>
      <c s="102"/>
      <c s="102"/>
      <c s="102"/>
      <c s="102"/>
      <c s="102"/>
      <c s="102"/>
      <c s="102"/>
      <c s="102"/>
      <c s="102"/>
      <c s="102"/>
      <c s="102"/>
      <c s="102"/>
      <c s="102"/>
      <c s="102"/>
      <c s="102"/>
      <c s="102"/>
      <c s="102"/>
      <c s="102"/>
      <c s="102"/>
      <c s="102"/>
      <c s="102"/>
      <c s="102"/>
      <c s="102"/>
      <c s="102"/>
      <c s="102"/>
      <c s="102"/>
      <c s="102"/>
      <c s="89" t="str">
        <f>IF(B75="","",_xlfn.AGGREGATE(3,5,$B$6:B75))</f>
        <v/>
      </c>
      <c s="209"/>
      <c s="209"/>
      <c s="102"/>
      <c s="102"/>
      <c s="102"/>
      <c s="102"/>
      <c s="102"/>
      <c s="102"/>
      <c s="102"/>
      <c s="102"/>
      <c s="102"/>
      <c s="102"/>
      <c s="102"/>
      <c s="102"/>
      <c s="102"/>
      <c s="102"/>
      <c s="102"/>
      <c s="102"/>
      <c s="102"/>
      <c s="102"/>
      <c s="102"/>
      <c s="102"/>
      <c s="102"/>
      <c s="102"/>
      <c s="102"/>
      <c s="102"/>
      <c s="102"/>
      <c s="102"/>
      <c s="102"/>
      <c s="102"/>
      <c s="252" t="str">
        <f t="shared" si="25"/>
        <v/>
      </c>
      <c s="252" t="str">
        <f>IF($I75="","",'FEB 25'!$BV75)</f>
        <v/>
      </c>
      <c s="253" t="str">
        <f t="shared" si="26"/>
        <v/>
      </c>
      <c s="252" t="str">
        <f t="shared" si="27"/>
        <v/>
      </c>
      <c s="252" t="str">
        <f>IF($I75="","",'FEB 25'!$BY75)</f>
        <v/>
      </c>
      <c s="253" t="str">
        <f t="shared" si="28"/>
        <v/>
      </c>
      <c s="252" t="str">
        <f t="shared" si="29"/>
        <v/>
      </c>
      <c s="252" t="str">
        <f>IF($I75="","",'FEB 25'!$CB75)</f>
        <v/>
      </c>
      <c s="253" t="str">
        <f t="shared" si="30"/>
        <v/>
      </c>
      <c s="253"/>
      <c s="306"/>
      <c s="298"/>
      <c s="298"/>
      <c s="298"/>
      <c s="254" t="str">
        <f t="shared" si="31"/>
        <v/>
      </c>
      <c s="298"/>
      <c s="298"/>
      <c s="298"/>
      <c s="298"/>
      <c s="298"/>
      <c s="298"/>
      <c s="298"/>
      <c s="298"/>
    </row>
    <row r="76" spans="1:98" ht="15.75" customHeight="1">
      <c r="A76" s="249" t="str">
        <f>IF('STUDENT DATA SHEET '!A77="","",'STUDENT DATA SHEET '!A77)</f>
        <v/>
      </c>
      <c s="229" t="str">
        <f>IFERROR(IF('STUDENT DATA SHEET '!B77="","",'STUDENT DATA SHEET '!B77),"")</f>
        <v/>
      </c>
      <c s="229" t="str">
        <f>IFERROR(IF('STUDENT DATA SHEET '!C77="","",'STUDENT DATA SHEET '!C77),"")</f>
        <v/>
      </c>
      <c s="229" t="str">
        <f>IFERROR(IF('STUDENT DATA SHEET '!D77="","",'STUDENT DATA SHEET '!D77),"")</f>
        <v/>
      </c>
      <c s="250" t="str">
        <f>IFERROR(IF('STUDENT DATA SHEET '!E77="","",'STUDENT DATA SHEET '!E77),"")</f>
        <v/>
      </c>
      <c s="251" t="str">
        <f>IFERROR(IF('STUDENT DATA SHEET '!F77="","",'STUDENT DATA SHEET '!F77),"")</f>
        <v/>
      </c>
      <c s="229" t="str">
        <f>IFERROR(IF('STUDENT DATA SHEET '!G77="","",'STUDENT DATA SHEET '!G77),"")</f>
        <v/>
      </c>
      <c s="229" t="str">
        <f>IFERROR(IF('STUDENT DATA SHEET '!H77="","",'STUDENT DATA SHEET '!H77),"")</f>
        <v/>
      </c>
      <c s="229" t="str">
        <f>IFERROR(UPPER(IF('STUDENT DATA SHEET '!I77="","",'STUDENT DATA SHEET '!I77)),"")</f>
        <v/>
      </c>
      <c s="229" t="str">
        <f>IFERROR(IF('STUDENT DATA SHEET '!J77="","",'STUDENT DATA SHEET '!J77),"")</f>
        <v/>
      </c>
      <c s="229" t="str">
        <f>IFERROR(IF('STUDENT DATA SHEET '!K77="","",'STUDENT DATA SHEET '!K77),"")</f>
        <v/>
      </c>
      <c s="229"/>
      <c s="102"/>
      <c s="102"/>
      <c s="102"/>
      <c s="102"/>
      <c s="102"/>
      <c s="102"/>
      <c s="102"/>
      <c s="102"/>
      <c s="102"/>
      <c s="102"/>
      <c s="102"/>
      <c s="102"/>
      <c s="102"/>
      <c s="102"/>
      <c s="102"/>
      <c s="102"/>
      <c s="102"/>
      <c s="102"/>
      <c s="102"/>
      <c s="102"/>
      <c s="102"/>
      <c s="102"/>
      <c s="102"/>
      <c s="102"/>
      <c s="102"/>
      <c s="102"/>
      <c s="102"/>
      <c s="102"/>
      <c s="102"/>
      <c s="102"/>
      <c s="102"/>
      <c s="102"/>
      <c s="89" t="str">
        <f>IF(B76="","",_xlfn.AGGREGATE(3,5,$B$6:B76))</f>
        <v/>
      </c>
      <c s="209"/>
      <c s="209"/>
      <c s="102"/>
      <c s="102"/>
      <c s="102"/>
      <c s="102"/>
      <c s="102"/>
      <c s="102"/>
      <c s="102"/>
      <c s="102"/>
      <c s="102"/>
      <c s="102"/>
      <c s="102"/>
      <c s="102"/>
      <c s="102"/>
      <c s="102"/>
      <c s="102"/>
      <c s="102"/>
      <c s="102"/>
      <c s="102"/>
      <c s="102"/>
      <c s="102"/>
      <c s="102"/>
      <c s="102"/>
      <c s="102"/>
      <c s="102"/>
      <c s="102"/>
      <c s="102"/>
      <c s="102"/>
      <c s="102"/>
      <c s="252" t="str">
        <f t="shared" si="25"/>
        <v/>
      </c>
      <c s="252" t="str">
        <f>IF($I76="","",'FEB 25'!$BV76)</f>
        <v/>
      </c>
      <c s="253" t="str">
        <f t="shared" si="26"/>
        <v/>
      </c>
      <c s="252" t="str">
        <f t="shared" si="27"/>
        <v/>
      </c>
      <c s="252" t="str">
        <f>IF($I76="","",'FEB 25'!$BY76)</f>
        <v/>
      </c>
      <c s="253" t="str">
        <f t="shared" si="28"/>
        <v/>
      </c>
      <c s="252" t="str">
        <f t="shared" si="29"/>
        <v/>
      </c>
      <c s="252" t="str">
        <f>IF($I76="","",'FEB 25'!$CB76)</f>
        <v/>
      </c>
      <c s="253" t="str">
        <f t="shared" si="30"/>
        <v/>
      </c>
      <c s="253"/>
      <c s="306"/>
      <c s="298"/>
      <c s="298"/>
      <c s="298"/>
      <c s="254" t="str">
        <f t="shared" si="31"/>
        <v/>
      </c>
      <c s="298"/>
      <c s="298"/>
      <c s="298"/>
      <c s="298"/>
      <c s="298"/>
      <c s="298"/>
      <c s="298"/>
      <c s="298"/>
    </row>
    <row r="77" spans="1:98" ht="15.75" customHeight="1">
      <c r="A77" s="249" t="str">
        <f>IF('STUDENT DATA SHEET '!A78="","",'STUDENT DATA SHEET '!A78)</f>
        <v/>
      </c>
      <c s="229" t="str">
        <f>IFERROR(IF('STUDENT DATA SHEET '!B78="","",'STUDENT DATA SHEET '!B78),"")</f>
        <v/>
      </c>
      <c s="229" t="str">
        <f>IFERROR(IF('STUDENT DATA SHEET '!C78="","",'STUDENT DATA SHEET '!C78),"")</f>
        <v/>
      </c>
      <c s="229" t="str">
        <f>IFERROR(IF('STUDENT DATA SHEET '!D78="","",'STUDENT DATA SHEET '!D78),"")</f>
        <v/>
      </c>
      <c s="250" t="str">
        <f>IFERROR(IF('STUDENT DATA SHEET '!E78="","",'STUDENT DATA SHEET '!E78),"")</f>
        <v/>
      </c>
      <c s="251" t="str">
        <f>IFERROR(IF('STUDENT DATA SHEET '!F78="","",'STUDENT DATA SHEET '!F78),"")</f>
        <v/>
      </c>
      <c s="229" t="str">
        <f>IFERROR(IF('STUDENT DATA SHEET '!G78="","",'STUDENT DATA SHEET '!G78),"")</f>
        <v/>
      </c>
      <c s="229" t="str">
        <f>IFERROR(IF('STUDENT DATA SHEET '!H78="","",'STUDENT DATA SHEET '!H78),"")</f>
        <v/>
      </c>
      <c s="229" t="str">
        <f>IFERROR(UPPER(IF('STUDENT DATA SHEET '!I78="","",'STUDENT DATA SHEET '!I78)),"")</f>
        <v/>
      </c>
      <c s="229" t="str">
        <f>IFERROR(IF('STUDENT DATA SHEET '!J78="","",'STUDENT DATA SHEET '!J78),"")</f>
        <v/>
      </c>
      <c s="229" t="str">
        <f>IFERROR(IF('STUDENT DATA SHEET '!K78="","",'STUDENT DATA SHEET '!K78),"")</f>
        <v/>
      </c>
      <c s="229"/>
      <c s="102"/>
      <c s="102"/>
      <c s="102"/>
      <c s="102"/>
      <c s="102"/>
      <c s="102"/>
      <c s="102"/>
      <c s="102"/>
      <c s="102"/>
      <c s="102"/>
      <c s="102"/>
      <c s="102"/>
      <c s="102"/>
      <c s="102"/>
      <c s="102"/>
      <c s="102"/>
      <c s="102"/>
      <c s="102"/>
      <c s="102"/>
      <c s="102"/>
      <c s="102"/>
      <c s="102"/>
      <c s="102"/>
      <c s="102"/>
      <c s="102"/>
      <c s="102"/>
      <c s="102"/>
      <c s="102"/>
      <c s="102"/>
      <c s="102"/>
      <c s="102"/>
      <c s="102"/>
      <c s="89" t="str">
        <f>IF(B77="","",_xlfn.AGGREGATE(3,5,$B$6:B77))</f>
        <v/>
      </c>
      <c s="209"/>
      <c s="209"/>
      <c s="102"/>
      <c s="102"/>
      <c s="102"/>
      <c s="102"/>
      <c s="102"/>
      <c s="102"/>
      <c s="102"/>
      <c s="102"/>
      <c s="102"/>
      <c s="102"/>
      <c s="102"/>
      <c s="102"/>
      <c s="102"/>
      <c s="102"/>
      <c s="102"/>
      <c s="102"/>
      <c s="102"/>
      <c s="102"/>
      <c s="102"/>
      <c s="102"/>
      <c s="102"/>
      <c s="102"/>
      <c s="102"/>
      <c s="102"/>
      <c s="102"/>
      <c s="102"/>
      <c s="102"/>
      <c s="102"/>
      <c s="252" t="str">
        <f t="shared" si="25"/>
        <v/>
      </c>
      <c s="252" t="str">
        <f>IF($I77="","",'FEB 25'!$BV77)</f>
        <v/>
      </c>
      <c s="253" t="str">
        <f t="shared" si="26"/>
        <v/>
      </c>
      <c s="252" t="str">
        <f t="shared" si="27"/>
        <v/>
      </c>
      <c s="252" t="str">
        <f>IF($I77="","",'FEB 25'!$BY77)</f>
        <v/>
      </c>
      <c s="253" t="str">
        <f t="shared" si="28"/>
        <v/>
      </c>
      <c s="252" t="str">
        <f t="shared" si="29"/>
        <v/>
      </c>
      <c s="252" t="str">
        <f>IF($I77="","",'FEB 25'!$CB77)</f>
        <v/>
      </c>
      <c s="253" t="str">
        <f t="shared" si="30"/>
        <v/>
      </c>
      <c s="253"/>
      <c s="306"/>
      <c s="298"/>
      <c s="298"/>
      <c s="298"/>
      <c s="254" t="str">
        <f t="shared" si="31"/>
        <v/>
      </c>
      <c s="298"/>
      <c s="298"/>
      <c s="298"/>
      <c s="298"/>
      <c s="298"/>
      <c s="298"/>
      <c s="298"/>
      <c s="298"/>
    </row>
    <row r="78" spans="1:98" ht="15.75" customHeight="1">
      <c r="A78" s="249" t="str">
        <f>IF('STUDENT DATA SHEET '!A79="","",'STUDENT DATA SHEET '!A79)</f>
        <v/>
      </c>
      <c s="229" t="str">
        <f>IFERROR(IF('STUDENT DATA SHEET '!B79="","",'STUDENT DATA SHEET '!B79),"")</f>
        <v/>
      </c>
      <c s="229" t="str">
        <f>IFERROR(IF('STUDENT DATA SHEET '!C79="","",'STUDENT DATA SHEET '!C79),"")</f>
        <v/>
      </c>
      <c s="229" t="str">
        <f>IFERROR(IF('STUDENT DATA SHEET '!D79="","",'STUDENT DATA SHEET '!D79),"")</f>
        <v/>
      </c>
      <c s="250" t="str">
        <f>IFERROR(IF('STUDENT DATA SHEET '!E79="","",'STUDENT DATA SHEET '!E79),"")</f>
        <v/>
      </c>
      <c s="251" t="str">
        <f>IFERROR(IF('STUDENT DATA SHEET '!F79="","",'STUDENT DATA SHEET '!F79),"")</f>
        <v/>
      </c>
      <c s="229" t="str">
        <f>IFERROR(IF('STUDENT DATA SHEET '!G79="","",'STUDENT DATA SHEET '!G79),"")</f>
        <v/>
      </c>
      <c s="229" t="str">
        <f>IFERROR(IF('STUDENT DATA SHEET '!H79="","",'STUDENT DATA SHEET '!H79),"")</f>
        <v/>
      </c>
      <c s="229" t="str">
        <f>IFERROR(UPPER(IF('STUDENT DATA SHEET '!I79="","",'STUDENT DATA SHEET '!I79)),"")</f>
        <v/>
      </c>
      <c s="229" t="str">
        <f>IFERROR(IF('STUDENT DATA SHEET '!J79="","",'STUDENT DATA SHEET '!J79),"")</f>
        <v/>
      </c>
      <c s="229" t="str">
        <f>IFERROR(IF('STUDENT DATA SHEET '!K79="","",'STUDENT DATA SHEET '!K79),"")</f>
        <v/>
      </c>
      <c s="229"/>
      <c s="102"/>
      <c s="102"/>
      <c s="102"/>
      <c s="102"/>
      <c s="102"/>
      <c s="102"/>
      <c s="102"/>
      <c s="102"/>
      <c s="102"/>
      <c s="102"/>
      <c s="102"/>
      <c s="102"/>
      <c s="102"/>
      <c s="102"/>
      <c s="102"/>
      <c s="102"/>
      <c s="102"/>
      <c s="102"/>
      <c s="102"/>
      <c s="102"/>
      <c s="102"/>
      <c s="102"/>
      <c s="102"/>
      <c s="102"/>
      <c s="102"/>
      <c s="102"/>
      <c s="102"/>
      <c s="102"/>
      <c s="102"/>
      <c s="102"/>
      <c s="102"/>
      <c s="102"/>
      <c s="89" t="str">
        <f>IF(B78="","",_xlfn.AGGREGATE(3,5,$B$6:B78))</f>
        <v/>
      </c>
      <c s="209"/>
      <c s="209"/>
      <c s="102"/>
      <c s="102"/>
      <c s="102"/>
      <c s="102"/>
      <c s="102"/>
      <c s="102"/>
      <c s="102"/>
      <c s="102"/>
      <c s="102"/>
      <c s="102"/>
      <c s="102"/>
      <c s="102"/>
      <c s="102"/>
      <c s="102"/>
      <c s="102"/>
      <c s="102"/>
      <c s="102"/>
      <c s="102"/>
      <c s="102"/>
      <c s="102"/>
      <c s="102"/>
      <c s="102"/>
      <c s="102"/>
      <c s="102"/>
      <c s="102"/>
      <c s="102"/>
      <c s="102"/>
      <c s="102"/>
      <c s="252" t="str">
        <f t="shared" si="25"/>
        <v/>
      </c>
      <c s="252" t="str">
        <f>IF($I78="","",'FEB 25'!$BV78)</f>
        <v/>
      </c>
      <c s="253" t="str">
        <f t="shared" si="26"/>
        <v/>
      </c>
      <c s="252" t="str">
        <f t="shared" si="27"/>
        <v/>
      </c>
      <c s="252" t="str">
        <f>IF($I78="","",'FEB 25'!$BY78)</f>
        <v/>
      </c>
      <c s="253" t="str">
        <f t="shared" si="28"/>
        <v/>
      </c>
      <c s="252" t="str">
        <f t="shared" si="29"/>
        <v/>
      </c>
      <c s="252" t="str">
        <f>IF($I78="","",'FEB 25'!$CB78)</f>
        <v/>
      </c>
      <c s="253" t="str">
        <f t="shared" si="30"/>
        <v/>
      </c>
      <c s="253"/>
      <c s="306"/>
      <c s="298"/>
      <c s="298"/>
      <c s="298"/>
      <c s="254" t="str">
        <f t="shared" si="31"/>
        <v/>
      </c>
      <c s="298"/>
      <c s="298"/>
      <c s="298"/>
      <c s="298"/>
      <c s="298"/>
      <c s="298"/>
      <c s="298"/>
      <c s="298"/>
    </row>
    <row r="79" spans="1:98" ht="15.75" customHeight="1">
      <c r="A79" s="249" t="str">
        <f>IF('STUDENT DATA SHEET '!A80="","",'STUDENT DATA SHEET '!A80)</f>
        <v/>
      </c>
      <c s="229" t="str">
        <f>IFERROR(IF('STUDENT DATA SHEET '!B80="","",'STUDENT DATA SHEET '!B80),"")</f>
        <v/>
      </c>
      <c s="229" t="str">
        <f>IFERROR(IF('STUDENT DATA SHEET '!C80="","",'STUDENT DATA SHEET '!C80),"")</f>
        <v/>
      </c>
      <c s="229" t="str">
        <f>IFERROR(IF('STUDENT DATA SHEET '!D80="","",'STUDENT DATA SHEET '!D80),"")</f>
        <v/>
      </c>
      <c s="250" t="str">
        <f>IFERROR(IF('STUDENT DATA SHEET '!E80="","",'STUDENT DATA SHEET '!E80),"")</f>
        <v/>
      </c>
      <c s="251" t="str">
        <f>IFERROR(IF('STUDENT DATA SHEET '!F80="","",'STUDENT DATA SHEET '!F80),"")</f>
        <v/>
      </c>
      <c s="229" t="str">
        <f>IFERROR(IF('STUDENT DATA SHEET '!G80="","",'STUDENT DATA SHEET '!G80),"")</f>
        <v/>
      </c>
      <c s="229" t="str">
        <f>IFERROR(IF('STUDENT DATA SHEET '!H80="","",'STUDENT DATA SHEET '!H80),"")</f>
        <v/>
      </c>
      <c s="229" t="str">
        <f>IFERROR(UPPER(IF('STUDENT DATA SHEET '!I80="","",'STUDENT DATA SHEET '!I80)),"")</f>
        <v/>
      </c>
      <c s="229" t="str">
        <f>IFERROR(IF('STUDENT DATA SHEET '!J80="","",'STUDENT DATA SHEET '!J80),"")</f>
        <v/>
      </c>
      <c s="229" t="str">
        <f>IFERROR(IF('STUDENT DATA SHEET '!K80="","",'STUDENT DATA SHEET '!K80),"")</f>
        <v/>
      </c>
      <c s="229"/>
      <c s="102"/>
      <c s="102"/>
      <c s="102"/>
      <c s="102"/>
      <c s="102"/>
      <c s="102"/>
      <c s="102"/>
      <c s="102"/>
      <c s="102"/>
      <c s="102"/>
      <c s="102"/>
      <c s="102"/>
      <c s="102"/>
      <c s="102"/>
      <c s="102"/>
      <c s="102"/>
      <c s="102"/>
      <c s="102"/>
      <c s="102"/>
      <c s="102"/>
      <c s="102"/>
      <c s="102"/>
      <c s="102"/>
      <c s="102"/>
      <c s="102"/>
      <c s="102"/>
      <c s="102"/>
      <c s="102"/>
      <c s="102"/>
      <c s="102"/>
      <c s="102"/>
      <c s="102"/>
      <c s="89" t="str">
        <f>IF(B79="","",_xlfn.AGGREGATE(3,5,$B$6:B79))</f>
        <v/>
      </c>
      <c s="209"/>
      <c s="209"/>
      <c s="102"/>
      <c s="102"/>
      <c s="102"/>
      <c s="102"/>
      <c s="102"/>
      <c s="102"/>
      <c s="102"/>
      <c s="102"/>
      <c s="102"/>
      <c s="102"/>
      <c s="102"/>
      <c s="102"/>
      <c s="102"/>
      <c s="102"/>
      <c s="102"/>
      <c s="102"/>
      <c s="102"/>
      <c s="102"/>
      <c s="102"/>
      <c s="102"/>
      <c s="102"/>
      <c s="102"/>
      <c s="102"/>
      <c s="102"/>
      <c s="102"/>
      <c s="102"/>
      <c s="102"/>
      <c s="102"/>
      <c s="252" t="str">
        <f t="shared" si="25"/>
        <v/>
      </c>
      <c s="252" t="str">
        <f>IF($I79="","",'FEB 25'!$BV79)</f>
        <v/>
      </c>
      <c s="253" t="str">
        <f t="shared" si="26"/>
        <v/>
      </c>
      <c s="252" t="str">
        <f t="shared" si="27"/>
        <v/>
      </c>
      <c s="252" t="str">
        <f>IF($I79="","",'FEB 25'!$BY79)</f>
        <v/>
      </c>
      <c s="253" t="str">
        <f t="shared" si="28"/>
        <v/>
      </c>
      <c s="252" t="str">
        <f t="shared" si="29"/>
        <v/>
      </c>
      <c s="252" t="str">
        <f>IF($I79="","",'FEB 25'!$CB79)</f>
        <v/>
      </c>
      <c s="253" t="str">
        <f t="shared" si="30"/>
        <v/>
      </c>
      <c s="253"/>
      <c s="306"/>
      <c s="298"/>
      <c s="298"/>
      <c s="298"/>
      <c s="254" t="str">
        <f t="shared" si="31"/>
        <v/>
      </c>
      <c s="298"/>
      <c s="298"/>
      <c s="298"/>
      <c s="298"/>
      <c s="298"/>
      <c s="298"/>
      <c s="298"/>
      <c s="298"/>
    </row>
    <row r="80" spans="1:98" ht="15.75" customHeight="1">
      <c r="A80" s="249" t="str">
        <f>IF('STUDENT DATA SHEET '!A81="","",'STUDENT DATA SHEET '!A81)</f>
        <v/>
      </c>
      <c s="229" t="str">
        <f>IFERROR(IF('STUDENT DATA SHEET '!B81="","",'STUDENT DATA SHEET '!B81),"")</f>
        <v/>
      </c>
      <c s="229" t="str">
        <f>IFERROR(IF('STUDENT DATA SHEET '!C81="","",'STUDENT DATA SHEET '!C81),"")</f>
        <v/>
      </c>
      <c s="229" t="str">
        <f>IFERROR(IF('STUDENT DATA SHEET '!D81="","",'STUDENT DATA SHEET '!D81),"")</f>
        <v/>
      </c>
      <c s="250" t="str">
        <f>IFERROR(IF('STUDENT DATA SHEET '!E81="","",'STUDENT DATA SHEET '!E81),"")</f>
        <v/>
      </c>
      <c s="251" t="str">
        <f>IFERROR(IF('STUDENT DATA SHEET '!F81="","",'STUDENT DATA SHEET '!F81),"")</f>
        <v/>
      </c>
      <c s="229" t="str">
        <f>IFERROR(IF('STUDENT DATA SHEET '!G81="","",'STUDENT DATA SHEET '!G81),"")</f>
        <v/>
      </c>
      <c s="229" t="str">
        <f>IFERROR(IF('STUDENT DATA SHEET '!H81="","",'STUDENT DATA SHEET '!H81),"")</f>
        <v/>
      </c>
      <c s="229" t="str">
        <f>IFERROR(UPPER(IF('STUDENT DATA SHEET '!I81="","",'STUDENT DATA SHEET '!I81)),"")</f>
        <v/>
      </c>
      <c s="229" t="str">
        <f>IFERROR(IF('STUDENT DATA SHEET '!J81="","",'STUDENT DATA SHEET '!J81),"")</f>
        <v/>
      </c>
      <c s="229" t="str">
        <f>IFERROR(IF('STUDENT DATA SHEET '!K81="","",'STUDENT DATA SHEET '!K81),"")</f>
        <v/>
      </c>
      <c s="229"/>
      <c s="102"/>
      <c s="102"/>
      <c s="102"/>
      <c s="102"/>
      <c s="102"/>
      <c s="102"/>
      <c s="102"/>
      <c s="102"/>
      <c s="102"/>
      <c s="102"/>
      <c s="102"/>
      <c s="102"/>
      <c s="102"/>
      <c s="102"/>
      <c s="102"/>
      <c s="102"/>
      <c s="102"/>
      <c s="102"/>
      <c s="102"/>
      <c s="102"/>
      <c s="102"/>
      <c s="102"/>
      <c s="102"/>
      <c s="102"/>
      <c s="102"/>
      <c s="102"/>
      <c s="102"/>
      <c s="102"/>
      <c s="102"/>
      <c s="102"/>
      <c s="102"/>
      <c s="102"/>
      <c s="89" t="str">
        <f>IF(B80="","",_xlfn.AGGREGATE(3,5,$B$6:B80))</f>
        <v/>
      </c>
      <c s="209"/>
      <c s="209"/>
      <c s="102"/>
      <c s="102"/>
      <c s="102"/>
      <c s="102"/>
      <c s="102"/>
      <c s="102"/>
      <c s="102"/>
      <c s="102"/>
      <c s="102"/>
      <c s="102"/>
      <c s="102"/>
      <c s="102"/>
      <c s="102"/>
      <c s="102"/>
      <c s="102"/>
      <c s="102"/>
      <c s="102"/>
      <c s="102"/>
      <c s="102"/>
      <c s="102"/>
      <c s="102"/>
      <c s="102"/>
      <c s="102"/>
      <c s="102"/>
      <c s="102"/>
      <c s="102"/>
      <c s="102"/>
      <c s="102"/>
      <c s="252" t="str">
        <f t="shared" si="25"/>
        <v/>
      </c>
      <c s="252" t="str">
        <f>IF($I80="","",'FEB 25'!$BV80)</f>
        <v/>
      </c>
      <c s="253" t="str">
        <f t="shared" si="26"/>
        <v/>
      </c>
      <c s="252" t="str">
        <f t="shared" si="27"/>
        <v/>
      </c>
      <c s="252" t="str">
        <f>IF($I80="","",'FEB 25'!$BY80)</f>
        <v/>
      </c>
      <c s="253" t="str">
        <f t="shared" si="28"/>
        <v/>
      </c>
      <c s="252" t="str">
        <f t="shared" si="29"/>
        <v/>
      </c>
      <c s="252" t="str">
        <f>IF($I80="","",'FEB 25'!$CB80)</f>
        <v/>
      </c>
      <c s="253" t="str">
        <f t="shared" si="30"/>
        <v/>
      </c>
      <c s="253"/>
      <c s="306"/>
      <c s="298"/>
      <c s="298"/>
      <c s="298"/>
      <c s="254" t="str">
        <f t="shared" si="31"/>
        <v/>
      </c>
      <c s="298"/>
      <c s="298"/>
      <c s="298"/>
      <c s="298"/>
      <c s="298"/>
      <c s="298"/>
      <c s="298"/>
      <c s="298"/>
    </row>
    <row r="81" spans="1:98" ht="15.75" customHeight="1">
      <c r="A81" s="249" t="str">
        <f>IF('STUDENT DATA SHEET '!A82="","",'STUDENT DATA SHEET '!A82)</f>
        <v/>
      </c>
      <c s="229" t="str">
        <f>IFERROR(IF('STUDENT DATA SHEET '!B82="","",'STUDENT DATA SHEET '!B82),"")</f>
        <v/>
      </c>
      <c s="229" t="str">
        <f>IFERROR(IF('STUDENT DATA SHEET '!C82="","",'STUDENT DATA SHEET '!C82),"")</f>
        <v/>
      </c>
      <c s="229" t="str">
        <f>IFERROR(IF('STUDENT DATA SHEET '!D82="","",'STUDENT DATA SHEET '!D82),"")</f>
        <v/>
      </c>
      <c s="250" t="str">
        <f>IFERROR(IF('STUDENT DATA SHEET '!E82="","",'STUDENT DATA SHEET '!E82),"")</f>
        <v/>
      </c>
      <c s="251" t="str">
        <f>IFERROR(IF('STUDENT DATA SHEET '!F82="","",'STUDENT DATA SHEET '!F82),"")</f>
        <v/>
      </c>
      <c s="229" t="str">
        <f>IFERROR(IF('STUDENT DATA SHEET '!G82="","",'STUDENT DATA SHEET '!G82),"")</f>
        <v/>
      </c>
      <c s="229" t="str">
        <f>IFERROR(IF('STUDENT DATA SHEET '!H82="","",'STUDENT DATA SHEET '!H82),"")</f>
        <v/>
      </c>
      <c s="229" t="str">
        <f>IFERROR(UPPER(IF('STUDENT DATA SHEET '!I82="","",'STUDENT DATA SHEET '!I82)),"")</f>
        <v/>
      </c>
      <c s="229" t="str">
        <f>IFERROR(IF('STUDENT DATA SHEET '!J82="","",'STUDENT DATA SHEET '!J82),"")</f>
        <v/>
      </c>
      <c s="229" t="str">
        <f>IFERROR(IF('STUDENT DATA SHEET '!K82="","",'STUDENT DATA SHEET '!K82),"")</f>
        <v/>
      </c>
      <c s="229"/>
      <c s="102"/>
      <c s="102"/>
      <c s="102"/>
      <c s="102"/>
      <c s="102"/>
      <c s="102"/>
      <c s="102"/>
      <c s="102"/>
      <c s="102"/>
      <c s="102"/>
      <c s="102"/>
      <c s="102"/>
      <c s="102"/>
      <c s="102"/>
      <c s="102"/>
      <c s="102"/>
      <c s="102"/>
      <c s="102"/>
      <c s="102"/>
      <c s="102"/>
      <c s="102"/>
      <c s="102"/>
      <c s="102"/>
      <c s="102"/>
      <c s="102"/>
      <c s="102"/>
      <c s="102"/>
      <c s="102"/>
      <c s="102"/>
      <c s="102"/>
      <c s="102"/>
      <c s="102"/>
      <c s="89" t="str">
        <f>IF(B81="","",_xlfn.AGGREGATE(3,5,$B$6:B81))</f>
        <v/>
      </c>
      <c s="209"/>
      <c s="209"/>
      <c s="102"/>
      <c s="102"/>
      <c s="102"/>
      <c s="102"/>
      <c s="102"/>
      <c s="102"/>
      <c s="102"/>
      <c s="102"/>
      <c s="102"/>
      <c s="102"/>
      <c s="102"/>
      <c s="102"/>
      <c s="102"/>
      <c s="102"/>
      <c s="102"/>
      <c s="102"/>
      <c s="102"/>
      <c s="102"/>
      <c s="102"/>
      <c s="102"/>
      <c s="102"/>
      <c s="102"/>
      <c s="102"/>
      <c s="102"/>
      <c s="102"/>
      <c s="102"/>
      <c s="102"/>
      <c s="102"/>
      <c s="252" t="str">
        <f t="shared" si="25"/>
        <v/>
      </c>
      <c s="252" t="str">
        <f>IF($I81="","",'FEB 25'!$BV81)</f>
        <v/>
      </c>
      <c s="253" t="str">
        <f t="shared" si="26"/>
        <v/>
      </c>
      <c s="252" t="str">
        <f t="shared" si="27"/>
        <v/>
      </c>
      <c s="252" t="str">
        <f>IF($I81="","",'FEB 25'!$BY81)</f>
        <v/>
      </c>
      <c s="253" t="str">
        <f t="shared" si="28"/>
        <v/>
      </c>
      <c s="252" t="str">
        <f t="shared" si="29"/>
        <v/>
      </c>
      <c s="252" t="str">
        <f>IF($I81="","",'FEB 25'!$CB81)</f>
        <v/>
      </c>
      <c s="253" t="str">
        <f t="shared" si="30"/>
        <v/>
      </c>
      <c s="253"/>
      <c s="306"/>
      <c s="298"/>
      <c s="298"/>
      <c s="298"/>
      <c s="254" t="str">
        <f t="shared" si="31"/>
        <v/>
      </c>
      <c s="298"/>
      <c s="298"/>
      <c s="298"/>
      <c s="298"/>
      <c s="298"/>
      <c s="298"/>
      <c s="298"/>
      <c s="298"/>
    </row>
    <row r="82" spans="1:98" ht="15.75" customHeight="1">
      <c r="A82" s="249" t="str">
        <f>IF('STUDENT DATA SHEET '!A83="","",'STUDENT DATA SHEET '!A83)</f>
        <v/>
      </c>
      <c s="229" t="str">
        <f>IFERROR(IF('STUDENT DATA SHEET '!B83="","",'STUDENT DATA SHEET '!B83),"")</f>
        <v/>
      </c>
      <c s="229" t="str">
        <f>IFERROR(IF('STUDENT DATA SHEET '!C83="","",'STUDENT DATA SHEET '!C83),"")</f>
        <v/>
      </c>
      <c s="229" t="str">
        <f>IFERROR(IF('STUDENT DATA SHEET '!D83="","",'STUDENT DATA SHEET '!D83),"")</f>
        <v/>
      </c>
      <c s="250" t="str">
        <f>IFERROR(IF('STUDENT DATA SHEET '!E83="","",'STUDENT DATA SHEET '!E83),"")</f>
        <v/>
      </c>
      <c s="251" t="str">
        <f>IFERROR(IF('STUDENT DATA SHEET '!F83="","",'STUDENT DATA SHEET '!F83),"")</f>
        <v/>
      </c>
      <c s="229" t="str">
        <f>IFERROR(IF('STUDENT DATA SHEET '!G83="","",'STUDENT DATA SHEET '!G83),"")</f>
        <v/>
      </c>
      <c s="229" t="str">
        <f>IFERROR(IF('STUDENT DATA SHEET '!H83="","",'STUDENT DATA SHEET '!H83),"")</f>
        <v/>
      </c>
      <c s="229" t="str">
        <f>IFERROR(UPPER(IF('STUDENT DATA SHEET '!I83="","",'STUDENT DATA SHEET '!I83)),"")</f>
        <v/>
      </c>
      <c s="229" t="str">
        <f>IFERROR(IF('STUDENT DATA SHEET '!J83="","",'STUDENT DATA SHEET '!J83),"")</f>
        <v/>
      </c>
      <c s="229" t="str">
        <f>IFERROR(IF('STUDENT DATA SHEET '!K83="","",'STUDENT DATA SHEET '!K83),"")</f>
        <v/>
      </c>
      <c s="229"/>
      <c s="102"/>
      <c s="102"/>
      <c s="102"/>
      <c s="102"/>
      <c s="102"/>
      <c s="102"/>
      <c s="102"/>
      <c s="102"/>
      <c s="102"/>
      <c s="102"/>
      <c s="102"/>
      <c s="102"/>
      <c s="102"/>
      <c s="102"/>
      <c s="102"/>
      <c s="102"/>
      <c s="102"/>
      <c s="102"/>
      <c s="102"/>
      <c s="102"/>
      <c s="102"/>
      <c s="102"/>
      <c s="102"/>
      <c s="102"/>
      <c s="102"/>
      <c s="102"/>
      <c s="102"/>
      <c s="102"/>
      <c s="102"/>
      <c s="102"/>
      <c s="102"/>
      <c s="102"/>
      <c s="89" t="str">
        <f>IF(B82="","",_xlfn.AGGREGATE(3,5,$B$6:B82))</f>
        <v/>
      </c>
      <c s="209"/>
      <c s="209"/>
      <c s="102"/>
      <c s="102"/>
      <c s="102"/>
      <c s="102"/>
      <c s="102"/>
      <c s="102"/>
      <c s="102"/>
      <c s="102"/>
      <c s="102"/>
      <c s="102"/>
      <c s="102"/>
      <c s="102"/>
      <c s="102"/>
      <c s="102"/>
      <c s="102"/>
      <c s="102"/>
      <c s="102"/>
      <c s="102"/>
      <c s="102"/>
      <c s="102"/>
      <c s="102"/>
      <c s="102"/>
      <c s="102"/>
      <c s="102"/>
      <c s="102"/>
      <c s="102"/>
      <c s="102"/>
      <c s="102"/>
      <c s="252" t="str">
        <f t="shared" si="25"/>
        <v/>
      </c>
      <c s="252" t="str">
        <f>IF($I82="","",'FEB 25'!$BV82)</f>
        <v/>
      </c>
      <c s="253" t="str">
        <f t="shared" si="26"/>
        <v/>
      </c>
      <c s="252" t="str">
        <f t="shared" si="27"/>
        <v/>
      </c>
      <c s="252" t="str">
        <f>IF($I82="","",'FEB 25'!$BY82)</f>
        <v/>
      </c>
      <c s="253" t="str">
        <f t="shared" si="28"/>
        <v/>
      </c>
      <c s="252" t="str">
        <f t="shared" si="29"/>
        <v/>
      </c>
      <c s="252" t="str">
        <f>IF($I82="","",'FEB 25'!$CB82)</f>
        <v/>
      </c>
      <c s="253" t="str">
        <f t="shared" si="30"/>
        <v/>
      </c>
      <c s="253"/>
      <c s="306"/>
      <c s="298"/>
      <c s="298"/>
      <c s="298"/>
      <c s="254" t="str">
        <f t="shared" si="31"/>
        <v/>
      </c>
      <c s="298"/>
      <c s="298"/>
      <c s="298"/>
      <c s="298"/>
      <c s="298"/>
      <c s="298"/>
      <c s="298"/>
      <c s="298"/>
    </row>
    <row r="83" spans="1:98" ht="15.75" customHeight="1">
      <c r="A83" s="249" t="str">
        <f>IF('STUDENT DATA SHEET '!A84="","",'STUDENT DATA SHEET '!A84)</f>
        <v/>
      </c>
      <c s="229" t="str">
        <f>IFERROR(IF('STUDENT DATA SHEET '!B84="","",'STUDENT DATA SHEET '!B84),"")</f>
        <v/>
      </c>
      <c s="229" t="str">
        <f>IFERROR(IF('STUDENT DATA SHEET '!C84="","",'STUDENT DATA SHEET '!C84),"")</f>
        <v/>
      </c>
      <c s="229" t="str">
        <f>IFERROR(IF('STUDENT DATA SHEET '!D84="","",'STUDENT DATA SHEET '!D84),"")</f>
        <v/>
      </c>
      <c s="250" t="str">
        <f>IFERROR(IF('STUDENT DATA SHEET '!E84="","",'STUDENT DATA SHEET '!E84),"")</f>
        <v/>
      </c>
      <c s="251" t="str">
        <f>IFERROR(IF('STUDENT DATA SHEET '!F84="","",'STUDENT DATA SHEET '!F84),"")</f>
        <v/>
      </c>
      <c s="229" t="str">
        <f>IFERROR(IF('STUDENT DATA SHEET '!G84="","",'STUDENT DATA SHEET '!G84),"")</f>
        <v/>
      </c>
      <c s="229" t="str">
        <f>IFERROR(IF('STUDENT DATA SHEET '!H84="","",'STUDENT DATA SHEET '!H84),"")</f>
        <v/>
      </c>
      <c s="229" t="str">
        <f>IFERROR(UPPER(IF('STUDENT DATA SHEET '!I84="","",'STUDENT DATA SHEET '!I84)),"")</f>
        <v/>
      </c>
      <c s="229" t="str">
        <f>IFERROR(IF('STUDENT DATA SHEET '!J84="","",'STUDENT DATA SHEET '!J84),"")</f>
        <v/>
      </c>
      <c s="229" t="str">
        <f>IFERROR(IF('STUDENT DATA SHEET '!K84="","",'STUDENT DATA SHEET '!K84),"")</f>
        <v/>
      </c>
      <c s="229"/>
      <c s="102"/>
      <c s="102"/>
      <c s="102"/>
      <c s="102"/>
      <c s="102"/>
      <c s="102"/>
      <c s="102"/>
      <c s="102"/>
      <c s="102"/>
      <c s="102"/>
      <c s="102"/>
      <c s="102"/>
      <c s="102"/>
      <c s="102"/>
      <c s="102"/>
      <c s="102"/>
      <c s="102"/>
      <c s="102"/>
      <c s="102"/>
      <c s="102"/>
      <c s="102"/>
      <c s="102"/>
      <c s="102"/>
      <c s="102"/>
      <c s="102"/>
      <c s="102"/>
      <c s="102"/>
      <c s="102"/>
      <c s="102"/>
      <c s="102"/>
      <c s="102"/>
      <c s="102"/>
      <c s="89" t="str">
        <f>IF(B83="","",_xlfn.AGGREGATE(3,5,$B$6:B83))</f>
        <v/>
      </c>
      <c s="209"/>
      <c s="209"/>
      <c s="102"/>
      <c s="102"/>
      <c s="102"/>
      <c s="102"/>
      <c s="102"/>
      <c s="102"/>
      <c s="102"/>
      <c s="102"/>
      <c s="102"/>
      <c s="102"/>
      <c s="102"/>
      <c s="102"/>
      <c s="102"/>
      <c s="102"/>
      <c s="102"/>
      <c s="102"/>
      <c s="102"/>
      <c s="102"/>
      <c s="102"/>
      <c s="102"/>
      <c s="102"/>
      <c s="102"/>
      <c s="102"/>
      <c s="102"/>
      <c s="102"/>
      <c s="102"/>
      <c s="102"/>
      <c s="102"/>
      <c s="252" t="str">
        <f t="shared" si="25"/>
        <v/>
      </c>
      <c s="252" t="str">
        <f>IF($I83="","",'FEB 25'!$BV83)</f>
        <v/>
      </c>
      <c s="253" t="str">
        <f t="shared" si="26"/>
        <v/>
      </c>
      <c s="252" t="str">
        <f t="shared" si="27"/>
        <v/>
      </c>
      <c s="252" t="str">
        <f>IF($I83="","",'FEB 25'!$BY83)</f>
        <v/>
      </c>
      <c s="253" t="str">
        <f t="shared" si="28"/>
        <v/>
      </c>
      <c s="252" t="str">
        <f t="shared" si="29"/>
        <v/>
      </c>
      <c s="252" t="str">
        <f>IF($I83="","",'FEB 25'!$CB83)</f>
        <v/>
      </c>
      <c s="253" t="str">
        <f t="shared" si="30"/>
        <v/>
      </c>
      <c s="253"/>
      <c s="306"/>
      <c s="298"/>
      <c s="298"/>
      <c s="298"/>
      <c s="254" t="str">
        <f t="shared" si="31"/>
        <v/>
      </c>
      <c s="298"/>
      <c s="298"/>
      <c s="298"/>
      <c s="298"/>
      <c s="298"/>
      <c s="298"/>
      <c s="298"/>
      <c s="298"/>
    </row>
    <row r="84" spans="1:98" ht="15.75" customHeight="1">
      <c r="A84" s="249" t="str">
        <f>IF('STUDENT DATA SHEET '!A85="","",'STUDENT DATA SHEET '!A85)</f>
        <v/>
      </c>
      <c s="229" t="str">
        <f>IFERROR(IF('STUDENT DATA SHEET '!B85="","",'STUDENT DATA SHEET '!B85),"")</f>
        <v/>
      </c>
      <c s="229" t="str">
        <f>IFERROR(IF('STUDENT DATA SHEET '!C85="","",'STUDENT DATA SHEET '!C85),"")</f>
        <v/>
      </c>
      <c s="229" t="str">
        <f>IFERROR(IF('STUDENT DATA SHEET '!D85="","",'STUDENT DATA SHEET '!D85),"")</f>
        <v/>
      </c>
      <c s="250" t="str">
        <f>IFERROR(IF('STUDENT DATA SHEET '!E85="","",'STUDENT DATA SHEET '!E85),"")</f>
        <v/>
      </c>
      <c s="251" t="str">
        <f>IFERROR(IF('STUDENT DATA SHEET '!F85="","",'STUDENT DATA SHEET '!F85),"")</f>
        <v/>
      </c>
      <c s="229" t="str">
        <f>IFERROR(IF('STUDENT DATA SHEET '!G85="","",'STUDENT DATA SHEET '!G85),"")</f>
        <v/>
      </c>
      <c s="229" t="str">
        <f>IFERROR(IF('STUDENT DATA SHEET '!H85="","",'STUDENT DATA SHEET '!H85),"")</f>
        <v/>
      </c>
      <c s="229" t="str">
        <f>IFERROR(UPPER(IF('STUDENT DATA SHEET '!I85="","",'STUDENT DATA SHEET '!I85)),"")</f>
        <v/>
      </c>
      <c s="229" t="str">
        <f>IFERROR(IF('STUDENT DATA SHEET '!J85="","",'STUDENT DATA SHEET '!J85),"")</f>
        <v/>
      </c>
      <c s="229" t="str">
        <f>IFERROR(IF('STUDENT DATA SHEET '!K85="","",'STUDENT DATA SHEET '!K85),"")</f>
        <v/>
      </c>
      <c s="229"/>
      <c s="102"/>
      <c s="102"/>
      <c s="102"/>
      <c s="102"/>
      <c s="102"/>
      <c s="102"/>
      <c s="102"/>
      <c s="102"/>
      <c s="102"/>
      <c s="102"/>
      <c s="102"/>
      <c s="102"/>
      <c s="102"/>
      <c s="102"/>
      <c s="102"/>
      <c s="102"/>
      <c s="102"/>
      <c s="102"/>
      <c s="102"/>
      <c s="102"/>
      <c s="102"/>
      <c s="102"/>
      <c s="102"/>
      <c s="102"/>
      <c s="102"/>
      <c s="102"/>
      <c s="102"/>
      <c s="102"/>
      <c s="102"/>
      <c s="102"/>
      <c s="102"/>
      <c s="102"/>
      <c s="89" t="str">
        <f>IF(B84="","",_xlfn.AGGREGATE(3,5,$B$6:B84))</f>
        <v/>
      </c>
      <c s="209"/>
      <c s="209"/>
      <c s="102"/>
      <c s="102"/>
      <c s="102"/>
      <c s="102"/>
      <c s="102"/>
      <c s="102"/>
      <c s="102"/>
      <c s="102"/>
      <c s="102"/>
      <c s="102"/>
      <c s="102"/>
      <c s="102"/>
      <c s="102"/>
      <c s="102"/>
      <c s="102"/>
      <c s="102"/>
      <c s="102"/>
      <c s="102"/>
      <c s="102"/>
      <c s="102"/>
      <c s="102"/>
      <c s="102"/>
      <c s="102"/>
      <c s="102"/>
      <c s="102"/>
      <c s="102"/>
      <c s="102"/>
      <c s="102"/>
      <c s="252" t="str">
        <f t="shared" si="25"/>
        <v/>
      </c>
      <c s="252" t="str">
        <f>IF($I84="","",'FEB 25'!$BV84)</f>
        <v/>
      </c>
      <c s="253" t="str">
        <f t="shared" si="26"/>
        <v/>
      </c>
      <c s="252" t="str">
        <f t="shared" si="27"/>
        <v/>
      </c>
      <c s="252" t="str">
        <f>IF($I84="","",'FEB 25'!$BY84)</f>
        <v/>
      </c>
      <c s="253" t="str">
        <f t="shared" si="28"/>
        <v/>
      </c>
      <c s="252" t="str">
        <f t="shared" si="29"/>
        <v/>
      </c>
      <c s="252" t="str">
        <f>IF($I84="","",'FEB 25'!$CB84)</f>
        <v/>
      </c>
      <c s="253" t="str">
        <f t="shared" si="30"/>
        <v/>
      </c>
      <c s="253"/>
      <c s="306"/>
      <c s="298"/>
      <c s="298"/>
      <c s="298"/>
      <c s="254" t="str">
        <f t="shared" si="31"/>
        <v/>
      </c>
      <c s="298"/>
      <c s="298"/>
      <c s="298"/>
      <c s="298"/>
      <c s="298"/>
      <c s="298"/>
      <c s="298"/>
      <c s="298"/>
    </row>
    <row r="85" spans="1:98" ht="15.75" customHeight="1">
      <c r="A85" s="249" t="str">
        <f>IF('STUDENT DATA SHEET '!A86="","",'STUDENT DATA SHEET '!A86)</f>
        <v/>
      </c>
      <c s="229" t="str">
        <f>IFERROR(IF('STUDENT DATA SHEET '!B86="","",'STUDENT DATA SHEET '!B86),"")</f>
        <v/>
      </c>
      <c s="229" t="str">
        <f>IFERROR(IF('STUDENT DATA SHEET '!C86="","",'STUDENT DATA SHEET '!C86),"")</f>
        <v/>
      </c>
      <c s="229" t="str">
        <f>IFERROR(IF('STUDENT DATA SHEET '!D86="","",'STUDENT DATA SHEET '!D86),"")</f>
        <v/>
      </c>
      <c s="250" t="str">
        <f>IFERROR(IF('STUDENT DATA SHEET '!E86="","",'STUDENT DATA SHEET '!E86),"")</f>
        <v/>
      </c>
      <c s="251" t="str">
        <f>IFERROR(IF('STUDENT DATA SHEET '!F86="","",'STUDENT DATA SHEET '!F86),"")</f>
        <v/>
      </c>
      <c s="229" t="str">
        <f>IFERROR(IF('STUDENT DATA SHEET '!G86="","",'STUDENT DATA SHEET '!G86),"")</f>
        <v/>
      </c>
      <c s="229" t="str">
        <f>IFERROR(IF('STUDENT DATA SHEET '!H86="","",'STUDENT DATA SHEET '!H86),"")</f>
        <v/>
      </c>
      <c s="229" t="str">
        <f>IFERROR(UPPER(IF('STUDENT DATA SHEET '!I86="","",'STUDENT DATA SHEET '!I86)),"")</f>
        <v/>
      </c>
      <c s="229" t="str">
        <f>IFERROR(IF('STUDENT DATA SHEET '!J86="","",'STUDENT DATA SHEET '!J86),"")</f>
        <v/>
      </c>
      <c s="229" t="str">
        <f>IFERROR(IF('STUDENT DATA SHEET '!K86="","",'STUDENT DATA SHEET '!K86),"")</f>
        <v/>
      </c>
      <c s="229"/>
      <c s="102"/>
      <c s="102"/>
      <c s="102"/>
      <c s="102"/>
      <c s="102"/>
      <c s="102"/>
      <c s="102"/>
      <c s="102"/>
      <c s="102"/>
      <c s="102"/>
      <c s="102"/>
      <c s="102"/>
      <c s="102"/>
      <c s="102"/>
      <c s="102"/>
      <c s="102"/>
      <c s="102"/>
      <c s="102"/>
      <c s="102"/>
      <c s="102"/>
      <c s="102"/>
      <c s="102"/>
      <c s="102"/>
      <c s="102"/>
      <c s="102"/>
      <c s="102"/>
      <c s="102"/>
      <c s="102"/>
      <c s="102"/>
      <c s="102"/>
      <c s="102"/>
      <c s="102"/>
      <c s="89" t="str">
        <f>IF(B85="","",_xlfn.AGGREGATE(3,5,$B$6:B85))</f>
        <v/>
      </c>
      <c s="209"/>
      <c s="209"/>
      <c s="102"/>
      <c s="102"/>
      <c s="102"/>
      <c s="102"/>
      <c s="102"/>
      <c s="102"/>
      <c s="102"/>
      <c s="102"/>
      <c s="102"/>
      <c s="102"/>
      <c s="102"/>
      <c s="102"/>
      <c s="102"/>
      <c s="102"/>
      <c s="102"/>
      <c s="102"/>
      <c s="102"/>
      <c s="102"/>
      <c s="102"/>
      <c s="102"/>
      <c s="102"/>
      <c s="102"/>
      <c s="102"/>
      <c s="102"/>
      <c s="102"/>
      <c s="102"/>
      <c s="102"/>
      <c s="102"/>
      <c s="252" t="str">
        <f t="shared" si="25"/>
        <v/>
      </c>
      <c s="252" t="str">
        <f>IF($I85="","",'FEB 25'!$BV85)</f>
        <v/>
      </c>
      <c s="253" t="str">
        <f t="shared" si="26"/>
        <v/>
      </c>
      <c s="252" t="str">
        <f t="shared" si="27"/>
        <v/>
      </c>
      <c s="252" t="str">
        <f>IF($I85="","",'FEB 25'!$BY85)</f>
        <v/>
      </c>
      <c s="253" t="str">
        <f t="shared" si="28"/>
        <v/>
      </c>
      <c s="252" t="str">
        <f t="shared" si="29"/>
        <v/>
      </c>
      <c s="252" t="str">
        <f>IF($I85="","",'FEB 25'!$CB85)</f>
        <v/>
      </c>
      <c s="253" t="str">
        <f t="shared" si="30"/>
        <v/>
      </c>
      <c s="253"/>
      <c s="306"/>
      <c s="298"/>
      <c s="298"/>
      <c s="298"/>
      <c s="254" t="str">
        <f t="shared" si="31"/>
        <v/>
      </c>
      <c s="298"/>
      <c s="298"/>
      <c s="298"/>
      <c s="298"/>
      <c s="298"/>
      <c s="298"/>
      <c s="298"/>
      <c s="298"/>
    </row>
    <row r="86" spans="1:98" ht="15.75" customHeight="1">
      <c r="A86" s="249" t="str">
        <f>IF('STUDENT DATA SHEET '!A87="","",'STUDENT DATA SHEET '!A87)</f>
        <v/>
      </c>
      <c s="229" t="str">
        <f>IFERROR(IF('STUDENT DATA SHEET '!B87="","",'STUDENT DATA SHEET '!B87),"")</f>
        <v/>
      </c>
      <c s="229" t="str">
        <f>IFERROR(IF('STUDENT DATA SHEET '!C87="","",'STUDENT DATA SHEET '!C87),"")</f>
        <v/>
      </c>
      <c s="229" t="str">
        <f>IFERROR(IF('STUDENT DATA SHEET '!D87="","",'STUDENT DATA SHEET '!D87),"")</f>
        <v/>
      </c>
      <c s="250" t="str">
        <f>IFERROR(IF('STUDENT DATA SHEET '!E87="","",'STUDENT DATA SHEET '!E87),"")</f>
        <v/>
      </c>
      <c s="251" t="str">
        <f>IFERROR(IF('STUDENT DATA SHEET '!F87="","",'STUDENT DATA SHEET '!F87),"")</f>
        <v/>
      </c>
      <c s="229" t="str">
        <f>IFERROR(IF('STUDENT DATA SHEET '!G87="","",'STUDENT DATA SHEET '!G87),"")</f>
        <v/>
      </c>
      <c s="229" t="str">
        <f>IFERROR(IF('STUDENT DATA SHEET '!H87="","",'STUDENT DATA SHEET '!H87),"")</f>
        <v/>
      </c>
      <c s="229" t="str">
        <f>IFERROR(UPPER(IF('STUDENT DATA SHEET '!I87="","",'STUDENT DATA SHEET '!I87)),"")</f>
        <v/>
      </c>
      <c s="229" t="str">
        <f>IFERROR(IF('STUDENT DATA SHEET '!J87="","",'STUDENT DATA SHEET '!J87),"")</f>
        <v/>
      </c>
      <c s="229" t="str">
        <f>IFERROR(IF('STUDENT DATA SHEET '!K87="","",'STUDENT DATA SHEET '!K87),"")</f>
        <v/>
      </c>
      <c s="229"/>
      <c s="102"/>
      <c s="102"/>
      <c s="102"/>
      <c s="102"/>
      <c s="102"/>
      <c s="102"/>
      <c s="102"/>
      <c s="102"/>
      <c s="102"/>
      <c s="102"/>
      <c s="102"/>
      <c s="102"/>
      <c s="102"/>
      <c s="102"/>
      <c s="102"/>
      <c s="102"/>
      <c s="102"/>
      <c s="102"/>
      <c s="102"/>
      <c s="102"/>
      <c s="102"/>
      <c s="102"/>
      <c s="102"/>
      <c s="102"/>
      <c s="102"/>
      <c s="102"/>
      <c s="102"/>
      <c s="102"/>
      <c s="102"/>
      <c s="102"/>
      <c s="102"/>
      <c s="102"/>
      <c s="89" t="str">
        <f>IF(B86="","",_xlfn.AGGREGATE(3,5,$B$6:B86))</f>
        <v/>
      </c>
      <c s="209"/>
      <c s="209"/>
      <c s="102"/>
      <c s="102"/>
      <c s="102"/>
      <c s="102"/>
      <c s="102"/>
      <c s="102"/>
      <c s="102"/>
      <c s="102"/>
      <c s="102"/>
      <c s="102"/>
      <c s="102"/>
      <c s="102"/>
      <c s="102"/>
      <c s="102"/>
      <c s="102"/>
      <c s="102"/>
      <c s="102"/>
      <c s="102"/>
      <c s="102"/>
      <c s="102"/>
      <c s="102"/>
      <c s="102"/>
      <c s="102"/>
      <c s="102"/>
      <c s="102"/>
      <c s="102"/>
      <c s="102"/>
      <c s="102"/>
      <c s="252" t="str">
        <f t="shared" si="25"/>
        <v/>
      </c>
      <c s="252" t="str">
        <f>IF($I86="","",'FEB 25'!$BV86)</f>
        <v/>
      </c>
      <c s="253" t="str">
        <f t="shared" si="26"/>
        <v/>
      </c>
      <c s="252" t="str">
        <f t="shared" si="27"/>
        <v/>
      </c>
      <c s="252" t="str">
        <f>IF($I86="","",'FEB 25'!$BY86)</f>
        <v/>
      </c>
      <c s="253" t="str">
        <f t="shared" si="28"/>
        <v/>
      </c>
      <c s="252" t="str">
        <f t="shared" si="29"/>
        <v/>
      </c>
      <c s="252" t="str">
        <f>IF($I86="","",'FEB 25'!$CB86)</f>
        <v/>
      </c>
      <c s="253" t="str">
        <f t="shared" si="30"/>
        <v/>
      </c>
      <c s="253"/>
      <c s="306"/>
      <c s="298"/>
      <c s="298"/>
      <c s="298"/>
      <c s="254" t="str">
        <f t="shared" si="31"/>
        <v/>
      </c>
      <c s="298"/>
      <c s="298"/>
      <c s="298"/>
      <c s="298"/>
      <c s="298"/>
      <c s="298"/>
      <c s="298"/>
      <c s="298"/>
    </row>
    <row r="87" spans="1:98" ht="15.75" customHeight="1">
      <c r="A87" s="249" t="str">
        <f>IF('STUDENT DATA SHEET '!A88="","",'STUDENT DATA SHEET '!A88)</f>
        <v/>
      </c>
      <c s="229" t="str">
        <f>IFERROR(IF('STUDENT DATA SHEET '!B88="","",'STUDENT DATA SHEET '!B88),"")</f>
        <v/>
      </c>
      <c s="229" t="str">
        <f>IFERROR(IF('STUDENT DATA SHEET '!C88="","",'STUDENT DATA SHEET '!C88),"")</f>
        <v/>
      </c>
      <c s="229" t="str">
        <f>IFERROR(IF('STUDENT DATA SHEET '!D88="","",'STUDENT DATA SHEET '!D88),"")</f>
        <v/>
      </c>
      <c s="250" t="str">
        <f>IFERROR(IF('STUDENT DATA SHEET '!E88="","",'STUDENT DATA SHEET '!E88),"")</f>
        <v/>
      </c>
      <c s="251" t="str">
        <f>IFERROR(IF('STUDENT DATA SHEET '!F88="","",'STUDENT DATA SHEET '!F88),"")</f>
        <v/>
      </c>
      <c s="229" t="str">
        <f>IFERROR(IF('STUDENT DATA SHEET '!G88="","",'STUDENT DATA SHEET '!G88),"")</f>
        <v/>
      </c>
      <c s="229" t="str">
        <f>IFERROR(IF('STUDENT DATA SHEET '!H88="","",'STUDENT DATA SHEET '!H88),"")</f>
        <v/>
      </c>
      <c s="229" t="str">
        <f>IFERROR(UPPER(IF('STUDENT DATA SHEET '!I88="","",'STUDENT DATA SHEET '!I88)),"")</f>
        <v/>
      </c>
      <c s="229" t="str">
        <f>IFERROR(IF('STUDENT DATA SHEET '!J88="","",'STUDENT DATA SHEET '!J88),"")</f>
        <v/>
      </c>
      <c s="229" t="str">
        <f>IFERROR(IF('STUDENT DATA SHEET '!K88="","",'STUDENT DATA SHEET '!K88),"")</f>
        <v/>
      </c>
      <c s="229"/>
      <c s="102"/>
      <c s="102"/>
      <c s="102"/>
      <c s="102"/>
      <c s="102"/>
      <c s="102"/>
      <c s="102"/>
      <c s="102"/>
      <c s="102"/>
      <c s="102"/>
      <c s="102"/>
      <c s="102"/>
      <c s="102"/>
      <c s="102"/>
      <c s="102"/>
      <c s="102"/>
      <c s="102"/>
      <c s="102"/>
      <c s="102"/>
      <c s="102"/>
      <c s="102"/>
      <c s="102"/>
      <c s="102"/>
      <c s="102"/>
      <c s="102"/>
      <c s="102"/>
      <c s="102"/>
      <c s="102"/>
      <c s="102"/>
      <c s="102"/>
      <c s="102"/>
      <c s="102"/>
      <c s="89" t="str">
        <f>IF(B87="","",_xlfn.AGGREGATE(3,5,$B$6:B87))</f>
        <v/>
      </c>
      <c s="209"/>
      <c s="209"/>
      <c s="102"/>
      <c s="102"/>
      <c s="102"/>
      <c s="102"/>
      <c s="102"/>
      <c s="102"/>
      <c s="102"/>
      <c s="102"/>
      <c s="102"/>
      <c s="102"/>
      <c s="102"/>
      <c s="102"/>
      <c s="102"/>
      <c s="102"/>
      <c s="102"/>
      <c s="102"/>
      <c s="102"/>
      <c s="102"/>
      <c s="102"/>
      <c s="102"/>
      <c s="102"/>
      <c s="102"/>
      <c s="102"/>
      <c s="102"/>
      <c s="102"/>
      <c s="102"/>
      <c s="102"/>
      <c s="102"/>
      <c s="252" t="str">
        <f t="shared" si="25"/>
        <v/>
      </c>
      <c s="252" t="str">
        <f>IF($I87="","",'FEB 25'!$BV87)</f>
        <v/>
      </c>
      <c s="253" t="str">
        <f t="shared" si="26"/>
        <v/>
      </c>
      <c s="252" t="str">
        <f t="shared" si="27"/>
        <v/>
      </c>
      <c s="252" t="str">
        <f>IF($I87="","",'FEB 25'!$BY87)</f>
        <v/>
      </c>
      <c s="253" t="str">
        <f t="shared" si="28"/>
        <v/>
      </c>
      <c s="252" t="str">
        <f t="shared" si="29"/>
        <v/>
      </c>
      <c s="252" t="str">
        <f>IF($I87="","",'FEB 25'!$CB87)</f>
        <v/>
      </c>
      <c s="253" t="str">
        <f t="shared" si="30"/>
        <v/>
      </c>
      <c s="253"/>
      <c s="306"/>
      <c s="298"/>
      <c s="298"/>
      <c s="298"/>
      <c s="254" t="str">
        <f t="shared" si="31"/>
        <v/>
      </c>
      <c s="298"/>
      <c s="298"/>
      <c s="298"/>
      <c s="298"/>
      <c s="298"/>
      <c s="298"/>
      <c s="298"/>
      <c s="298"/>
    </row>
    <row r="88" spans="1:98" ht="15.75" customHeight="1">
      <c r="A88" s="249" t="str">
        <f>IF('STUDENT DATA SHEET '!A89="","",'STUDENT DATA SHEET '!A89)</f>
        <v/>
      </c>
      <c s="229" t="str">
        <f>IFERROR(IF('STUDENT DATA SHEET '!B89="","",'STUDENT DATA SHEET '!B89),"")</f>
        <v/>
      </c>
      <c s="229" t="str">
        <f>IFERROR(IF('STUDENT DATA SHEET '!C89="","",'STUDENT DATA SHEET '!C89),"")</f>
        <v/>
      </c>
      <c s="229" t="str">
        <f>IFERROR(IF('STUDENT DATA SHEET '!D89="","",'STUDENT DATA SHEET '!D89),"")</f>
        <v/>
      </c>
      <c s="250" t="str">
        <f>IFERROR(IF('STUDENT DATA SHEET '!E89="","",'STUDENT DATA SHEET '!E89),"")</f>
        <v/>
      </c>
      <c s="251" t="str">
        <f>IFERROR(IF('STUDENT DATA SHEET '!F89="","",'STUDENT DATA SHEET '!F89),"")</f>
        <v/>
      </c>
      <c s="229" t="str">
        <f>IFERROR(IF('STUDENT DATA SHEET '!G89="","",'STUDENT DATA SHEET '!G89),"")</f>
        <v/>
      </c>
      <c s="229" t="str">
        <f>IFERROR(IF('STUDENT DATA SHEET '!H89="","",'STUDENT DATA SHEET '!H89),"")</f>
        <v/>
      </c>
      <c s="229" t="str">
        <f>IFERROR(UPPER(IF('STUDENT DATA SHEET '!I89="","",'STUDENT DATA SHEET '!I89)),"")</f>
        <v/>
      </c>
      <c s="229" t="str">
        <f>IFERROR(IF('STUDENT DATA SHEET '!J89="","",'STUDENT DATA SHEET '!J89),"")</f>
        <v/>
      </c>
      <c s="229" t="str">
        <f>IFERROR(IF('STUDENT DATA SHEET '!K89="","",'STUDENT DATA SHEET '!K89),"")</f>
        <v/>
      </c>
      <c s="229"/>
      <c s="102"/>
      <c s="102"/>
      <c s="102"/>
      <c s="102"/>
      <c s="102"/>
      <c s="102"/>
      <c s="102"/>
      <c s="102"/>
      <c s="102"/>
      <c s="102"/>
      <c s="102"/>
      <c s="102"/>
      <c s="102"/>
      <c s="102"/>
      <c s="102"/>
      <c s="102"/>
      <c s="102"/>
      <c s="102"/>
      <c s="102"/>
      <c s="102"/>
      <c s="102"/>
      <c s="102"/>
      <c s="102"/>
      <c s="102"/>
      <c s="102"/>
      <c s="102"/>
      <c s="102"/>
      <c s="102"/>
      <c s="102"/>
      <c s="102"/>
      <c s="102"/>
      <c s="102"/>
      <c s="89" t="str">
        <f>IF(B88="","",_xlfn.AGGREGATE(3,5,$B$6:B88))</f>
        <v/>
      </c>
      <c s="209"/>
      <c s="209"/>
      <c s="102"/>
      <c s="102"/>
      <c s="102"/>
      <c s="102"/>
      <c s="102"/>
      <c s="102"/>
      <c s="102"/>
      <c s="102"/>
      <c s="102"/>
      <c s="102"/>
      <c s="102"/>
      <c s="102"/>
      <c s="102"/>
      <c s="102"/>
      <c s="102"/>
      <c s="102"/>
      <c s="102"/>
      <c s="102"/>
      <c s="102"/>
      <c s="102"/>
      <c s="102"/>
      <c s="102"/>
      <c s="102"/>
      <c s="102"/>
      <c s="102"/>
      <c s="102"/>
      <c s="102"/>
      <c s="102"/>
      <c s="252" t="str">
        <f t="shared" si="25"/>
        <v/>
      </c>
      <c s="252" t="str">
        <f>IF($I88="","",'FEB 25'!$BV88)</f>
        <v/>
      </c>
      <c s="253" t="str">
        <f t="shared" si="26"/>
        <v/>
      </c>
      <c s="252" t="str">
        <f t="shared" si="27"/>
        <v/>
      </c>
      <c s="252" t="str">
        <f>IF($I88="","",'FEB 25'!$BY88)</f>
        <v/>
      </c>
      <c s="253" t="str">
        <f t="shared" si="28"/>
        <v/>
      </c>
      <c s="252" t="str">
        <f t="shared" si="29"/>
        <v/>
      </c>
      <c s="252" t="str">
        <f>IF($I88="","",'FEB 25'!$CB88)</f>
        <v/>
      </c>
      <c s="253" t="str">
        <f t="shared" si="30"/>
        <v/>
      </c>
      <c s="253"/>
      <c s="306"/>
      <c s="298"/>
      <c s="298"/>
      <c s="298"/>
      <c s="254" t="str">
        <f t="shared" si="31"/>
        <v/>
      </c>
      <c s="298"/>
      <c s="298"/>
      <c s="298"/>
      <c s="298"/>
      <c s="298"/>
      <c s="298"/>
      <c s="298"/>
      <c s="298"/>
    </row>
    <row r="89" spans="1:98" ht="15.75" customHeight="1">
      <c r="A89" s="249" t="str">
        <f>IF('STUDENT DATA SHEET '!A90="","",'STUDENT DATA SHEET '!A90)</f>
        <v/>
      </c>
      <c s="229" t="str">
        <f>IFERROR(IF('STUDENT DATA SHEET '!B90="","",'STUDENT DATA SHEET '!B90),"")</f>
        <v/>
      </c>
      <c s="229" t="str">
        <f>IFERROR(IF('STUDENT DATA SHEET '!C90="","",'STUDENT DATA SHEET '!C90),"")</f>
        <v/>
      </c>
      <c s="229" t="str">
        <f>IFERROR(IF('STUDENT DATA SHEET '!D90="","",'STUDENT DATA SHEET '!D90),"")</f>
        <v/>
      </c>
      <c s="250" t="str">
        <f>IFERROR(IF('STUDENT DATA SHEET '!E90="","",'STUDENT DATA SHEET '!E90),"")</f>
        <v/>
      </c>
      <c s="251" t="str">
        <f>IFERROR(IF('STUDENT DATA SHEET '!F90="","",'STUDENT DATA SHEET '!F90),"")</f>
        <v/>
      </c>
      <c s="229" t="str">
        <f>IFERROR(IF('STUDENT DATA SHEET '!G90="","",'STUDENT DATA SHEET '!G90),"")</f>
        <v/>
      </c>
      <c s="229" t="str">
        <f>IFERROR(IF('STUDENT DATA SHEET '!H90="","",'STUDENT DATA SHEET '!H90),"")</f>
        <v/>
      </c>
      <c s="229" t="str">
        <f>IFERROR(UPPER(IF('STUDENT DATA SHEET '!I90="","",'STUDENT DATA SHEET '!I90)),"")</f>
        <v/>
      </c>
      <c s="229" t="str">
        <f>IFERROR(IF('STUDENT DATA SHEET '!J90="","",'STUDENT DATA SHEET '!J90),"")</f>
        <v/>
      </c>
      <c s="229" t="str">
        <f>IFERROR(IF('STUDENT DATA SHEET '!K90="","",'STUDENT DATA SHEET '!K90),"")</f>
        <v/>
      </c>
      <c s="229"/>
      <c s="102"/>
      <c s="102"/>
      <c s="102"/>
      <c s="102"/>
      <c s="102"/>
      <c s="102"/>
      <c s="102"/>
      <c s="102"/>
      <c s="102"/>
      <c s="102"/>
      <c s="102"/>
      <c s="102"/>
      <c s="102"/>
      <c s="102"/>
      <c s="102"/>
      <c s="102"/>
      <c s="102"/>
      <c s="102"/>
      <c s="102"/>
      <c s="102"/>
      <c s="102"/>
      <c s="102"/>
      <c s="102"/>
      <c s="102"/>
      <c s="102"/>
      <c s="102"/>
      <c s="102"/>
      <c s="102"/>
      <c s="102"/>
      <c s="102"/>
      <c s="102"/>
      <c s="102"/>
      <c s="89" t="str">
        <f>IF(B89="","",_xlfn.AGGREGATE(3,5,$B$6:B89))</f>
        <v/>
      </c>
      <c s="209"/>
      <c s="209"/>
      <c s="102"/>
      <c s="102"/>
      <c s="102"/>
      <c s="102"/>
      <c s="102"/>
      <c s="102"/>
      <c s="102"/>
      <c s="102"/>
      <c s="102"/>
      <c s="102"/>
      <c s="102"/>
      <c s="102"/>
      <c s="102"/>
      <c s="102"/>
      <c s="102"/>
      <c s="102"/>
      <c s="102"/>
      <c s="102"/>
      <c s="102"/>
      <c s="102"/>
      <c s="102"/>
      <c s="102"/>
      <c s="102"/>
      <c s="102"/>
      <c s="102"/>
      <c s="102"/>
      <c s="102"/>
      <c s="102"/>
      <c s="252" t="str">
        <f t="shared" si="25"/>
        <v/>
      </c>
      <c s="252" t="str">
        <f>IF($I89="","",'FEB 25'!$BV89)</f>
        <v/>
      </c>
      <c s="253" t="str">
        <f t="shared" si="26"/>
        <v/>
      </c>
      <c s="252" t="str">
        <f t="shared" si="27"/>
        <v/>
      </c>
      <c s="252" t="str">
        <f>IF($I89="","",'FEB 25'!$BY89)</f>
        <v/>
      </c>
      <c s="253" t="str">
        <f t="shared" si="28"/>
        <v/>
      </c>
      <c s="252" t="str">
        <f t="shared" si="29"/>
        <v/>
      </c>
      <c s="252" t="str">
        <f>IF($I89="","",'FEB 25'!$CB89)</f>
        <v/>
      </c>
      <c s="253" t="str">
        <f t="shared" si="30"/>
        <v/>
      </c>
      <c s="253"/>
      <c s="306"/>
      <c s="298"/>
      <c s="298"/>
      <c s="298"/>
      <c s="254" t="str">
        <f t="shared" si="31"/>
        <v/>
      </c>
      <c s="298"/>
      <c s="298"/>
      <c s="298"/>
      <c s="298"/>
      <c s="298"/>
      <c s="298"/>
      <c s="298"/>
      <c s="298"/>
    </row>
    <row r="90" spans="1:98" ht="15.75" customHeight="1">
      <c r="A90" s="249" t="str">
        <f>IF('STUDENT DATA SHEET '!A91="","",'STUDENT DATA SHEET '!A91)</f>
        <v/>
      </c>
      <c s="229" t="str">
        <f>IFERROR(IF('STUDENT DATA SHEET '!B91="","",'STUDENT DATA SHEET '!B91),"")</f>
        <v/>
      </c>
      <c s="229" t="str">
        <f>IFERROR(IF('STUDENT DATA SHEET '!C91="","",'STUDENT DATA SHEET '!C91),"")</f>
        <v/>
      </c>
      <c s="229" t="str">
        <f>IFERROR(IF('STUDENT DATA SHEET '!D91="","",'STUDENT DATA SHEET '!D91),"")</f>
        <v/>
      </c>
      <c s="250" t="str">
        <f>IFERROR(IF('STUDENT DATA SHEET '!E91="","",'STUDENT DATA SHEET '!E91),"")</f>
        <v/>
      </c>
      <c s="251" t="str">
        <f>IFERROR(IF('STUDENT DATA SHEET '!F91="","",'STUDENT DATA SHEET '!F91),"")</f>
        <v/>
      </c>
      <c s="229" t="str">
        <f>IFERROR(IF('STUDENT DATA SHEET '!G91="","",'STUDENT DATA SHEET '!G91),"")</f>
        <v/>
      </c>
      <c s="229" t="str">
        <f>IFERROR(IF('STUDENT DATA SHEET '!H91="","",'STUDENT DATA SHEET '!H91),"")</f>
        <v/>
      </c>
      <c s="229" t="str">
        <f>IFERROR(UPPER(IF('STUDENT DATA SHEET '!I91="","",'STUDENT DATA SHEET '!I91)),"")</f>
        <v/>
      </c>
      <c s="229" t="str">
        <f>IFERROR(IF('STUDENT DATA SHEET '!J91="","",'STUDENT DATA SHEET '!J91),"")</f>
        <v/>
      </c>
      <c s="229" t="str">
        <f>IFERROR(IF('STUDENT DATA SHEET '!K91="","",'STUDENT DATA SHEET '!K91),"")</f>
        <v/>
      </c>
      <c s="229"/>
      <c s="102"/>
      <c s="102"/>
      <c s="102"/>
      <c s="102"/>
      <c s="102"/>
      <c s="102"/>
      <c s="102"/>
      <c s="102"/>
      <c s="102"/>
      <c s="102"/>
      <c s="102"/>
      <c s="102"/>
      <c s="102"/>
      <c s="102"/>
      <c s="102"/>
      <c s="102"/>
      <c s="102"/>
      <c s="102"/>
      <c s="102"/>
      <c s="102"/>
      <c s="102"/>
      <c s="102"/>
      <c s="102"/>
      <c s="102"/>
      <c s="102"/>
      <c s="102"/>
      <c s="102"/>
      <c s="102"/>
      <c s="102"/>
      <c s="102"/>
      <c s="102"/>
      <c s="102"/>
      <c s="89" t="str">
        <f>IF(B90="","",_xlfn.AGGREGATE(3,5,$B$6:B90))</f>
        <v/>
      </c>
      <c s="209"/>
      <c s="209"/>
      <c s="102"/>
      <c s="102"/>
      <c s="102"/>
      <c s="102"/>
      <c s="102"/>
      <c s="102"/>
      <c s="102"/>
      <c s="102"/>
      <c s="102"/>
      <c s="102"/>
      <c s="102"/>
      <c s="102"/>
      <c s="102"/>
      <c s="102"/>
      <c s="102"/>
      <c s="102"/>
      <c s="102"/>
      <c s="102"/>
      <c s="102"/>
      <c s="102"/>
      <c s="102"/>
      <c s="102"/>
      <c s="102"/>
      <c s="102"/>
      <c s="102"/>
      <c s="102"/>
      <c s="102"/>
      <c s="102"/>
      <c s="252" t="str">
        <f t="shared" si="25"/>
        <v/>
      </c>
      <c s="252" t="str">
        <f>IF($I90="","",'FEB 25'!$BV90)</f>
        <v/>
      </c>
      <c s="253" t="str">
        <f t="shared" si="26"/>
        <v/>
      </c>
      <c s="252" t="str">
        <f t="shared" si="27"/>
        <v/>
      </c>
      <c s="252" t="str">
        <f>IF($I90="","",'FEB 25'!$BY90)</f>
        <v/>
      </c>
      <c s="253" t="str">
        <f t="shared" si="28"/>
        <v/>
      </c>
      <c s="252" t="str">
        <f t="shared" si="29"/>
        <v/>
      </c>
      <c s="252" t="str">
        <f>IF($I90="","",'FEB 25'!$CB90)</f>
        <v/>
      </c>
      <c s="253" t="str">
        <f t="shared" si="30"/>
        <v/>
      </c>
      <c s="253"/>
      <c s="306"/>
      <c s="298"/>
      <c s="298"/>
      <c s="298"/>
      <c s="254" t="str">
        <f t="shared" si="31"/>
        <v/>
      </c>
      <c s="298"/>
      <c s="298"/>
      <c s="298"/>
      <c s="298"/>
      <c s="298"/>
      <c s="298"/>
      <c s="298"/>
      <c s="298"/>
    </row>
    <row r="91" spans="1:98" ht="15.75" customHeight="1">
      <c r="A91" s="249" t="str">
        <f>IF('STUDENT DATA SHEET '!A92="","",'STUDENT DATA SHEET '!A92)</f>
        <v/>
      </c>
      <c s="229" t="str">
        <f>IFERROR(IF('STUDENT DATA SHEET '!B92="","",'STUDENT DATA SHEET '!B92),"")</f>
        <v/>
      </c>
      <c s="229" t="str">
        <f>IFERROR(IF('STUDENT DATA SHEET '!C92="","",'STUDENT DATA SHEET '!C92),"")</f>
        <v/>
      </c>
      <c s="229" t="str">
        <f>IFERROR(IF('STUDENT DATA SHEET '!D92="","",'STUDENT DATA SHEET '!D92),"")</f>
        <v/>
      </c>
      <c s="250" t="str">
        <f>IFERROR(IF('STUDENT DATA SHEET '!E92="","",'STUDENT DATA SHEET '!E92),"")</f>
        <v/>
      </c>
      <c s="251" t="str">
        <f>IFERROR(IF('STUDENT DATA SHEET '!F92="","",'STUDENT DATA SHEET '!F92),"")</f>
        <v/>
      </c>
      <c s="229" t="str">
        <f>IFERROR(IF('STUDENT DATA SHEET '!G92="","",'STUDENT DATA SHEET '!G92),"")</f>
        <v/>
      </c>
      <c s="229" t="str">
        <f>IFERROR(IF('STUDENT DATA SHEET '!H92="","",'STUDENT DATA SHEET '!H92),"")</f>
        <v/>
      </c>
      <c s="229" t="str">
        <f>IFERROR(UPPER(IF('STUDENT DATA SHEET '!I92="","",'STUDENT DATA SHEET '!I92)),"")</f>
        <v/>
      </c>
      <c s="229" t="str">
        <f>IFERROR(IF('STUDENT DATA SHEET '!J92="","",'STUDENT DATA SHEET '!J92),"")</f>
        <v/>
      </c>
      <c s="229" t="str">
        <f>IFERROR(IF('STUDENT DATA SHEET '!K92="","",'STUDENT DATA SHEET '!K92),"")</f>
        <v/>
      </c>
      <c s="229"/>
      <c s="102"/>
      <c s="102"/>
      <c s="102"/>
      <c s="102"/>
      <c s="102"/>
      <c s="102"/>
      <c s="102"/>
      <c s="102"/>
      <c s="102"/>
      <c s="102"/>
      <c s="102"/>
      <c s="102"/>
      <c s="102"/>
      <c s="102"/>
      <c s="102"/>
      <c s="102"/>
      <c s="102"/>
      <c s="102"/>
      <c s="102"/>
      <c s="102"/>
      <c s="102"/>
      <c s="102"/>
      <c s="102"/>
      <c s="102"/>
      <c s="102"/>
      <c s="102"/>
      <c s="102"/>
      <c s="102"/>
      <c s="102"/>
      <c s="102"/>
      <c s="102"/>
      <c s="102"/>
      <c s="89" t="str">
        <f>IF(B91="","",_xlfn.AGGREGATE(3,5,$B$6:B91))</f>
        <v/>
      </c>
      <c s="209"/>
      <c s="209"/>
      <c s="102"/>
      <c s="102"/>
      <c s="102"/>
      <c s="102"/>
      <c s="102"/>
      <c s="102"/>
      <c s="102"/>
      <c s="102"/>
      <c s="102"/>
      <c s="102"/>
      <c s="102"/>
      <c s="102"/>
      <c s="102"/>
      <c s="102"/>
      <c s="102"/>
      <c s="102"/>
      <c s="102"/>
      <c s="102"/>
      <c s="102"/>
      <c s="102"/>
      <c s="102"/>
      <c s="102"/>
      <c s="102"/>
      <c s="102"/>
      <c s="102"/>
      <c s="102"/>
      <c s="102"/>
      <c s="102"/>
      <c s="252" t="str">
        <f t="shared" si="25"/>
        <v/>
      </c>
      <c s="252" t="str">
        <f>IF($I91="","",'FEB 25'!$BV91)</f>
        <v/>
      </c>
      <c s="253" t="str">
        <f t="shared" si="26"/>
        <v/>
      </c>
      <c s="252" t="str">
        <f t="shared" si="27"/>
        <v/>
      </c>
      <c s="252" t="str">
        <f>IF($I91="","",'FEB 25'!$BY91)</f>
        <v/>
      </c>
      <c s="253" t="str">
        <f t="shared" si="28"/>
        <v/>
      </c>
      <c s="252" t="str">
        <f t="shared" si="29"/>
        <v/>
      </c>
      <c s="252" t="str">
        <f>IF($I91="","",'FEB 25'!$CB91)</f>
        <v/>
      </c>
      <c s="253" t="str">
        <f t="shared" si="30"/>
        <v/>
      </c>
      <c s="253"/>
      <c s="306"/>
      <c s="298"/>
      <c s="298"/>
      <c s="298"/>
      <c s="254" t="str">
        <f t="shared" si="31"/>
        <v/>
      </c>
      <c s="298"/>
      <c s="298"/>
      <c s="298"/>
      <c s="298"/>
      <c s="298"/>
      <c s="298"/>
      <c s="298"/>
      <c s="298"/>
    </row>
    <row r="92" spans="1:98" ht="15.75" customHeight="1">
      <c r="A92" s="249" t="str">
        <f>IF('STUDENT DATA SHEET '!A93="","",'STUDENT DATA SHEET '!A93)</f>
        <v/>
      </c>
      <c s="229" t="str">
        <f>IFERROR(IF('STUDENT DATA SHEET '!B93="","",'STUDENT DATA SHEET '!B93),"")</f>
        <v/>
      </c>
      <c s="229" t="str">
        <f>IFERROR(IF('STUDENT DATA SHEET '!C93="","",'STUDENT DATA SHEET '!C93),"")</f>
        <v/>
      </c>
      <c s="229" t="str">
        <f>IFERROR(IF('STUDENT DATA SHEET '!D93="","",'STUDENT DATA SHEET '!D93),"")</f>
        <v/>
      </c>
      <c s="250" t="str">
        <f>IFERROR(IF('STUDENT DATA SHEET '!E93="","",'STUDENT DATA SHEET '!E93),"")</f>
        <v/>
      </c>
      <c s="251" t="str">
        <f>IFERROR(IF('STUDENT DATA SHEET '!F93="","",'STUDENT DATA SHEET '!F93),"")</f>
        <v/>
      </c>
      <c s="229" t="str">
        <f>IFERROR(IF('STUDENT DATA SHEET '!G93="","",'STUDENT DATA SHEET '!G93),"")</f>
        <v/>
      </c>
      <c s="229" t="str">
        <f>IFERROR(IF('STUDENT DATA SHEET '!H93="","",'STUDENT DATA SHEET '!H93),"")</f>
        <v/>
      </c>
      <c s="229" t="str">
        <f>IFERROR(UPPER(IF('STUDENT DATA SHEET '!I93="","",'STUDENT DATA SHEET '!I93)),"")</f>
        <v/>
      </c>
      <c s="229" t="str">
        <f>IFERROR(IF('STUDENT DATA SHEET '!J93="","",'STUDENT DATA SHEET '!J93),"")</f>
        <v/>
      </c>
      <c s="229" t="str">
        <f>IFERROR(IF('STUDENT DATA SHEET '!K93="","",'STUDENT DATA SHEET '!K93),"")</f>
        <v/>
      </c>
      <c s="229"/>
      <c s="102"/>
      <c s="102"/>
      <c s="102"/>
      <c s="102"/>
      <c s="102"/>
      <c s="102"/>
      <c s="102"/>
      <c s="102"/>
      <c s="102"/>
      <c s="102"/>
      <c s="102"/>
      <c s="102"/>
      <c s="102"/>
      <c s="102"/>
      <c s="102"/>
      <c s="102"/>
      <c s="102"/>
      <c s="102"/>
      <c s="102"/>
      <c s="102"/>
      <c s="102"/>
      <c s="102"/>
      <c s="102"/>
      <c s="102"/>
      <c s="102"/>
      <c s="102"/>
      <c s="102"/>
      <c s="102"/>
      <c s="102"/>
      <c s="102"/>
      <c s="102"/>
      <c s="102"/>
      <c s="89" t="str">
        <f>IF(B92="","",_xlfn.AGGREGATE(3,5,$B$6:B92))</f>
        <v/>
      </c>
      <c s="209"/>
      <c s="209"/>
      <c s="102"/>
      <c s="102"/>
      <c s="102"/>
      <c s="102"/>
      <c s="102"/>
      <c s="102"/>
      <c s="102"/>
      <c s="102"/>
      <c s="102"/>
      <c s="102"/>
      <c s="102"/>
      <c s="102"/>
      <c s="102"/>
      <c s="102"/>
      <c s="102"/>
      <c s="102"/>
      <c s="102"/>
      <c s="102"/>
      <c s="102"/>
      <c s="102"/>
      <c s="102"/>
      <c s="102"/>
      <c s="102"/>
      <c s="102"/>
      <c s="102"/>
      <c s="102"/>
      <c s="102"/>
      <c s="102"/>
      <c s="252" t="str">
        <f t="shared" si="25"/>
        <v/>
      </c>
      <c s="252" t="str">
        <f>IF($I92="","",'FEB 25'!$BV92)</f>
        <v/>
      </c>
      <c s="253" t="str">
        <f t="shared" si="26"/>
        <v/>
      </c>
      <c s="252" t="str">
        <f t="shared" si="27"/>
        <v/>
      </c>
      <c s="252" t="str">
        <f>IF($I92="","",'FEB 25'!$BY92)</f>
        <v/>
      </c>
      <c s="253" t="str">
        <f t="shared" si="28"/>
        <v/>
      </c>
      <c s="252" t="str">
        <f t="shared" si="29"/>
        <v/>
      </c>
      <c s="252" t="str">
        <f>IF($I92="","",'FEB 25'!$CB92)</f>
        <v/>
      </c>
      <c s="253" t="str">
        <f t="shared" si="30"/>
        <v/>
      </c>
      <c s="253"/>
      <c s="306"/>
      <c s="298"/>
      <c s="298"/>
      <c s="298"/>
      <c s="254" t="str">
        <f t="shared" si="31"/>
        <v/>
      </c>
      <c s="298"/>
      <c s="298"/>
      <c s="298"/>
      <c s="298"/>
      <c s="298"/>
      <c s="298"/>
      <c s="298"/>
      <c s="298"/>
    </row>
    <row r="93" spans="1:98" ht="15.75" customHeight="1">
      <c r="A93" s="249" t="str">
        <f>IF('STUDENT DATA SHEET '!A94="","",'STUDENT DATA SHEET '!A94)</f>
        <v/>
      </c>
      <c s="229" t="str">
        <f>IFERROR(IF('STUDENT DATA SHEET '!B94="","",'STUDENT DATA SHEET '!B94),"")</f>
        <v/>
      </c>
      <c s="229" t="str">
        <f>IFERROR(IF('STUDENT DATA SHEET '!C94="","",'STUDENT DATA SHEET '!C94),"")</f>
        <v/>
      </c>
      <c s="229" t="str">
        <f>IFERROR(IF('STUDENT DATA SHEET '!D94="","",'STUDENT DATA SHEET '!D94),"")</f>
        <v/>
      </c>
      <c s="250" t="str">
        <f>IFERROR(IF('STUDENT DATA SHEET '!E94="","",'STUDENT DATA SHEET '!E94),"")</f>
        <v/>
      </c>
      <c s="251" t="str">
        <f>IFERROR(IF('STUDENT DATA SHEET '!F94="","",'STUDENT DATA SHEET '!F94),"")</f>
        <v/>
      </c>
      <c s="229" t="str">
        <f>IFERROR(IF('STUDENT DATA SHEET '!G94="","",'STUDENT DATA SHEET '!G94),"")</f>
        <v/>
      </c>
      <c s="229" t="str">
        <f>IFERROR(IF('STUDENT DATA SHEET '!H94="","",'STUDENT DATA SHEET '!H94),"")</f>
        <v/>
      </c>
      <c s="229" t="str">
        <f>IFERROR(UPPER(IF('STUDENT DATA SHEET '!I94="","",'STUDENT DATA SHEET '!I94)),"")</f>
        <v/>
      </c>
      <c s="229" t="str">
        <f>IFERROR(IF('STUDENT DATA SHEET '!J94="","",'STUDENT DATA SHEET '!J94),"")</f>
        <v/>
      </c>
      <c s="229" t="str">
        <f>IFERROR(IF('STUDENT DATA SHEET '!K94="","",'STUDENT DATA SHEET '!K94),"")</f>
        <v/>
      </c>
      <c s="229"/>
      <c s="102"/>
      <c s="102"/>
      <c s="102"/>
      <c s="102"/>
      <c s="102"/>
      <c s="102"/>
      <c s="102"/>
      <c s="102"/>
      <c s="102"/>
      <c s="102"/>
      <c s="102"/>
      <c s="102"/>
      <c s="102"/>
      <c s="102"/>
      <c s="102"/>
      <c s="102"/>
      <c s="102"/>
      <c s="102"/>
      <c s="102"/>
      <c s="102"/>
      <c s="102"/>
      <c s="102"/>
      <c s="102"/>
      <c s="102"/>
      <c s="102"/>
      <c s="102"/>
      <c s="102"/>
      <c s="102"/>
      <c s="102"/>
      <c s="102"/>
      <c s="102"/>
      <c s="102"/>
      <c s="89" t="str">
        <f>IF(B93="","",_xlfn.AGGREGATE(3,5,$B$6:B93))</f>
        <v/>
      </c>
      <c s="209"/>
      <c s="209"/>
      <c s="102"/>
      <c s="102"/>
      <c s="102"/>
      <c s="102"/>
      <c s="102"/>
      <c s="102"/>
      <c s="102"/>
      <c s="102"/>
      <c s="102"/>
      <c s="102"/>
      <c s="102"/>
      <c s="102"/>
      <c s="102"/>
      <c s="102"/>
      <c s="102"/>
      <c s="102"/>
      <c s="102"/>
      <c s="102"/>
      <c s="102"/>
      <c s="102"/>
      <c s="102"/>
      <c s="102"/>
      <c s="102"/>
      <c s="102"/>
      <c s="102"/>
      <c s="102"/>
      <c s="102"/>
      <c s="102"/>
      <c s="252" t="str">
        <f t="shared" si="25"/>
        <v/>
      </c>
      <c s="252" t="str">
        <f>IF($I93="","",'FEB 25'!$BV93)</f>
        <v/>
      </c>
      <c s="253" t="str">
        <f t="shared" si="26"/>
        <v/>
      </c>
      <c s="252" t="str">
        <f t="shared" si="27"/>
        <v/>
      </c>
      <c s="252" t="str">
        <f>IF($I93="","",'FEB 25'!$BY93)</f>
        <v/>
      </c>
      <c s="253" t="str">
        <f t="shared" si="28"/>
        <v/>
      </c>
      <c s="252" t="str">
        <f t="shared" si="29"/>
        <v/>
      </c>
      <c s="252" t="str">
        <f>IF($I93="","",'FEB 25'!$CB93)</f>
        <v/>
      </c>
      <c s="253" t="str">
        <f t="shared" si="30"/>
        <v/>
      </c>
      <c s="253"/>
      <c s="306"/>
      <c s="298"/>
      <c s="298"/>
      <c s="298"/>
      <c s="254" t="str">
        <f t="shared" si="31"/>
        <v/>
      </c>
      <c s="298"/>
      <c s="298"/>
      <c s="298"/>
      <c s="298"/>
      <c s="298"/>
      <c s="298"/>
      <c s="298"/>
      <c s="298"/>
    </row>
    <row r="94" spans="1:98" ht="15.75" customHeight="1">
      <c r="A94" s="249" t="str">
        <f>IF('STUDENT DATA SHEET '!A95="","",'STUDENT DATA SHEET '!A95)</f>
        <v/>
      </c>
      <c s="229" t="str">
        <f>IFERROR(IF('STUDENT DATA SHEET '!B95="","",'STUDENT DATA SHEET '!B95),"")</f>
        <v/>
      </c>
      <c s="229" t="str">
        <f>IFERROR(IF('STUDENT DATA SHEET '!C95="","",'STUDENT DATA SHEET '!C95),"")</f>
        <v/>
      </c>
      <c s="229" t="str">
        <f>IFERROR(IF('STUDENT DATA SHEET '!D95="","",'STUDENT DATA SHEET '!D95),"")</f>
        <v/>
      </c>
      <c s="250" t="str">
        <f>IFERROR(IF('STUDENT DATA SHEET '!E95="","",'STUDENT DATA SHEET '!E95),"")</f>
        <v/>
      </c>
      <c s="251" t="str">
        <f>IFERROR(IF('STUDENT DATA SHEET '!F95="","",'STUDENT DATA SHEET '!F95),"")</f>
        <v/>
      </c>
      <c s="229" t="str">
        <f>IFERROR(IF('STUDENT DATA SHEET '!G95="","",'STUDENT DATA SHEET '!G95),"")</f>
        <v/>
      </c>
      <c s="229" t="str">
        <f>IFERROR(IF('STUDENT DATA SHEET '!H95="","",'STUDENT DATA SHEET '!H95),"")</f>
        <v/>
      </c>
      <c s="229" t="str">
        <f>IFERROR(UPPER(IF('STUDENT DATA SHEET '!I95="","",'STUDENT DATA SHEET '!I95)),"")</f>
        <v/>
      </c>
      <c s="229" t="str">
        <f>IFERROR(IF('STUDENT DATA SHEET '!J95="","",'STUDENT DATA SHEET '!J95),"")</f>
        <v/>
      </c>
      <c s="229" t="str">
        <f>IFERROR(IF('STUDENT DATA SHEET '!K95="","",'STUDENT DATA SHEET '!K95),"")</f>
        <v/>
      </c>
      <c s="229"/>
      <c s="102"/>
      <c s="102"/>
      <c s="102"/>
      <c s="102"/>
      <c s="102"/>
      <c s="102"/>
      <c s="102"/>
      <c s="102"/>
      <c s="102"/>
      <c s="102"/>
      <c s="102"/>
      <c s="102"/>
      <c s="102"/>
      <c s="102"/>
      <c s="102"/>
      <c s="102"/>
      <c s="102"/>
      <c s="102"/>
      <c s="102"/>
      <c s="102"/>
      <c s="102"/>
      <c s="102"/>
      <c s="102"/>
      <c s="102"/>
      <c s="102"/>
      <c s="102"/>
      <c s="102"/>
      <c s="102"/>
      <c s="102"/>
      <c s="102"/>
      <c s="102"/>
      <c s="102"/>
      <c s="89" t="str">
        <f>IF(B94="","",_xlfn.AGGREGATE(3,5,$B$6:B94))</f>
        <v/>
      </c>
      <c s="209"/>
      <c s="209"/>
      <c s="102"/>
      <c s="102"/>
      <c s="102"/>
      <c s="102"/>
      <c s="102"/>
      <c s="102"/>
      <c s="102"/>
      <c s="102"/>
      <c s="102"/>
      <c s="102"/>
      <c s="102"/>
      <c s="102"/>
      <c s="102"/>
      <c s="102"/>
      <c s="102"/>
      <c s="102"/>
      <c s="102"/>
      <c s="102"/>
      <c s="102"/>
      <c s="102"/>
      <c s="102"/>
      <c s="102"/>
      <c s="102"/>
      <c s="102"/>
      <c s="102"/>
      <c s="102"/>
      <c s="102"/>
      <c s="102"/>
      <c s="252" t="str">
        <f t="shared" si="25"/>
        <v/>
      </c>
      <c s="252" t="str">
        <f>IF($I94="","",'FEB 25'!$BV94)</f>
        <v/>
      </c>
      <c s="253" t="str">
        <f t="shared" si="26"/>
        <v/>
      </c>
      <c s="252" t="str">
        <f t="shared" si="27"/>
        <v/>
      </c>
      <c s="252" t="str">
        <f>IF($I94="","",'FEB 25'!$BY94)</f>
        <v/>
      </c>
      <c s="253" t="str">
        <f t="shared" si="28"/>
        <v/>
      </c>
      <c s="252" t="str">
        <f t="shared" si="29"/>
        <v/>
      </c>
      <c s="252" t="str">
        <f>IF($I94="","",'FEB 25'!$CB94)</f>
        <v/>
      </c>
      <c s="253" t="str">
        <f t="shared" si="30"/>
        <v/>
      </c>
      <c s="253"/>
      <c s="306"/>
      <c s="298"/>
      <c s="298"/>
      <c s="298"/>
      <c s="254" t="str">
        <f t="shared" si="31"/>
        <v/>
      </c>
      <c s="298"/>
      <c s="298"/>
      <c s="298"/>
      <c s="298"/>
      <c s="298"/>
      <c s="298"/>
      <c s="298"/>
      <c s="298"/>
    </row>
    <row r="95" spans="1:98" ht="15.75" customHeight="1">
      <c r="A95" s="249" t="str">
        <f>IF('STUDENT DATA SHEET '!A96="","",'STUDENT DATA SHEET '!A96)</f>
        <v/>
      </c>
      <c s="229" t="str">
        <f>IFERROR(IF('STUDENT DATA SHEET '!B96="","",'STUDENT DATA SHEET '!B96),"")</f>
        <v/>
      </c>
      <c s="229" t="str">
        <f>IFERROR(IF('STUDENT DATA SHEET '!C96="","",'STUDENT DATA SHEET '!C96),"")</f>
        <v/>
      </c>
      <c s="229" t="str">
        <f>IFERROR(IF('STUDENT DATA SHEET '!D96="","",'STUDENT DATA SHEET '!D96),"")</f>
        <v/>
      </c>
      <c s="250" t="str">
        <f>IFERROR(IF('STUDENT DATA SHEET '!E96="","",'STUDENT DATA SHEET '!E96),"")</f>
        <v/>
      </c>
      <c s="251" t="str">
        <f>IFERROR(IF('STUDENT DATA SHEET '!F96="","",'STUDENT DATA SHEET '!F96),"")</f>
        <v/>
      </c>
      <c s="229" t="str">
        <f>IFERROR(IF('STUDENT DATA SHEET '!G96="","",'STUDENT DATA SHEET '!G96),"")</f>
        <v/>
      </c>
      <c s="229" t="str">
        <f>IFERROR(IF('STUDENT DATA SHEET '!H96="","",'STUDENT DATA SHEET '!H96),"")</f>
        <v/>
      </c>
      <c s="229" t="str">
        <f>IFERROR(UPPER(IF('STUDENT DATA SHEET '!I96="","",'STUDENT DATA SHEET '!I96)),"")</f>
        <v/>
      </c>
      <c s="229" t="str">
        <f>IFERROR(IF('STUDENT DATA SHEET '!J96="","",'STUDENT DATA SHEET '!J96),"")</f>
        <v/>
      </c>
      <c s="229" t="str">
        <f>IFERROR(IF('STUDENT DATA SHEET '!K96="","",'STUDENT DATA SHEET '!K96),"")</f>
        <v/>
      </c>
      <c s="229"/>
      <c s="102"/>
      <c s="102"/>
      <c s="102"/>
      <c s="102"/>
      <c s="102"/>
      <c s="102"/>
      <c s="102"/>
      <c s="102"/>
      <c s="102"/>
      <c s="102"/>
      <c s="102"/>
      <c s="102"/>
      <c s="102"/>
      <c s="102"/>
      <c s="102"/>
      <c s="102"/>
      <c s="102"/>
      <c s="102"/>
      <c s="102"/>
      <c s="102"/>
      <c s="102"/>
      <c s="102"/>
      <c s="102"/>
      <c s="102"/>
      <c s="102"/>
      <c s="102"/>
      <c s="102"/>
      <c s="102"/>
      <c s="102"/>
      <c s="102"/>
      <c s="102"/>
      <c s="102"/>
      <c s="89" t="str">
        <f>IF(B95="","",_xlfn.AGGREGATE(3,5,$B$6:B95))</f>
        <v/>
      </c>
      <c s="209"/>
      <c s="209"/>
      <c s="102"/>
      <c s="102"/>
      <c s="102"/>
      <c s="102"/>
      <c s="102"/>
      <c s="102"/>
      <c s="102"/>
      <c s="102"/>
      <c s="102"/>
      <c s="102"/>
      <c s="102"/>
      <c s="102"/>
      <c s="102"/>
      <c s="102"/>
      <c s="102"/>
      <c s="102"/>
      <c s="102"/>
      <c s="102"/>
      <c s="102"/>
      <c s="102"/>
      <c s="102"/>
      <c s="102"/>
      <c s="102"/>
      <c s="102"/>
      <c s="102"/>
      <c s="102"/>
      <c s="102"/>
      <c s="102"/>
      <c s="252" t="str">
        <f t="shared" si="25"/>
        <v/>
      </c>
      <c s="252" t="str">
        <f>IF($I95="","",'FEB 25'!$BV95)</f>
        <v/>
      </c>
      <c s="253" t="str">
        <f t="shared" si="26"/>
        <v/>
      </c>
      <c s="252" t="str">
        <f t="shared" si="27"/>
        <v/>
      </c>
      <c s="252" t="str">
        <f>IF($I95="","",'FEB 25'!$BY95)</f>
        <v/>
      </c>
      <c s="253" t="str">
        <f t="shared" si="28"/>
        <v/>
      </c>
      <c s="252" t="str">
        <f t="shared" si="29"/>
        <v/>
      </c>
      <c s="252" t="str">
        <f>IF($I95="","",'FEB 25'!$CB95)</f>
        <v/>
      </c>
      <c s="253" t="str">
        <f t="shared" si="30"/>
        <v/>
      </c>
      <c s="253"/>
      <c s="306"/>
      <c s="298"/>
      <c s="298"/>
      <c s="298"/>
      <c s="254" t="str">
        <f t="shared" si="31"/>
        <v/>
      </c>
      <c s="298"/>
      <c s="298"/>
      <c s="298"/>
      <c s="298"/>
      <c s="298"/>
      <c s="298"/>
      <c s="298"/>
      <c s="298"/>
    </row>
    <row r="96" spans="1:98" ht="15.75" customHeight="1">
      <c r="A96" s="249" t="str">
        <f>IF('STUDENT DATA SHEET '!A97="","",'STUDENT DATA SHEET '!A97)</f>
        <v/>
      </c>
      <c s="229" t="str">
        <f>IFERROR(IF('STUDENT DATA SHEET '!B97="","",'STUDENT DATA SHEET '!B97),"")</f>
        <v/>
      </c>
      <c s="229" t="str">
        <f>IFERROR(IF('STUDENT DATA SHEET '!C97="","",'STUDENT DATA SHEET '!C97),"")</f>
        <v/>
      </c>
      <c s="229" t="str">
        <f>IFERROR(IF('STUDENT DATA SHEET '!D97="","",'STUDENT DATA SHEET '!D97),"")</f>
        <v/>
      </c>
      <c s="250" t="str">
        <f>IFERROR(IF('STUDENT DATA SHEET '!E97="","",'STUDENT DATA SHEET '!E97),"")</f>
        <v/>
      </c>
      <c s="251" t="str">
        <f>IFERROR(IF('STUDENT DATA SHEET '!F97="","",'STUDENT DATA SHEET '!F97),"")</f>
        <v/>
      </c>
      <c s="229" t="str">
        <f>IFERROR(IF('STUDENT DATA SHEET '!G97="","",'STUDENT DATA SHEET '!G97),"")</f>
        <v/>
      </c>
      <c s="229" t="str">
        <f>IFERROR(IF('STUDENT DATA SHEET '!H97="","",'STUDENT DATA SHEET '!H97),"")</f>
        <v/>
      </c>
      <c s="229" t="str">
        <f>IFERROR(UPPER(IF('STUDENT DATA SHEET '!I97="","",'STUDENT DATA SHEET '!I97)),"")</f>
        <v/>
      </c>
      <c s="229" t="str">
        <f>IFERROR(IF('STUDENT DATA SHEET '!J97="","",'STUDENT DATA SHEET '!J97),"")</f>
        <v/>
      </c>
      <c s="229" t="str">
        <f>IFERROR(IF('STUDENT DATA SHEET '!K97="","",'STUDENT DATA SHEET '!K97),"")</f>
        <v/>
      </c>
      <c s="229"/>
      <c s="102"/>
      <c s="102"/>
      <c s="102"/>
      <c s="102"/>
      <c s="102"/>
      <c s="102"/>
      <c s="102"/>
      <c s="102"/>
      <c s="102"/>
      <c s="102"/>
      <c s="102"/>
      <c s="102"/>
      <c s="102"/>
      <c s="102"/>
      <c s="102"/>
      <c s="102"/>
      <c s="102"/>
      <c s="102"/>
      <c s="102"/>
      <c s="102"/>
      <c s="102"/>
      <c s="102"/>
      <c s="102"/>
      <c s="102"/>
      <c s="102"/>
      <c s="102"/>
      <c s="102"/>
      <c s="102"/>
      <c s="102"/>
      <c s="102"/>
      <c s="102"/>
      <c s="102"/>
      <c s="89" t="str">
        <f>IF(B96="","",_xlfn.AGGREGATE(3,5,$B$6:B96))</f>
        <v/>
      </c>
      <c s="209"/>
      <c s="209"/>
      <c s="102"/>
      <c s="102"/>
      <c s="102"/>
      <c s="102"/>
      <c s="102"/>
      <c s="102"/>
      <c s="102"/>
      <c s="102"/>
      <c s="102"/>
      <c s="102"/>
      <c s="102"/>
      <c s="102"/>
      <c s="102"/>
      <c s="102"/>
      <c s="102"/>
      <c s="102"/>
      <c s="102"/>
      <c s="102"/>
      <c s="102"/>
      <c s="102"/>
      <c s="102"/>
      <c s="102"/>
      <c s="102"/>
      <c s="102"/>
      <c s="102"/>
      <c s="102"/>
      <c s="102"/>
      <c s="102"/>
      <c s="252" t="str">
        <f t="shared" si="25"/>
        <v/>
      </c>
      <c s="252" t="str">
        <f>IF($I96="","",'FEB 25'!$BV96)</f>
        <v/>
      </c>
      <c s="253" t="str">
        <f t="shared" si="26"/>
        <v/>
      </c>
      <c s="252" t="str">
        <f t="shared" si="27"/>
        <v/>
      </c>
      <c s="252" t="str">
        <f>IF($I96="","",'FEB 25'!$BY96)</f>
        <v/>
      </c>
      <c s="253" t="str">
        <f t="shared" si="28"/>
        <v/>
      </c>
      <c s="252" t="str">
        <f t="shared" si="29"/>
        <v/>
      </c>
      <c s="252" t="str">
        <f>IF($I96="","",'FEB 25'!$CB96)</f>
        <v/>
      </c>
      <c s="253" t="str">
        <f t="shared" si="30"/>
        <v/>
      </c>
      <c s="253"/>
      <c s="306"/>
      <c s="298"/>
      <c s="298"/>
      <c s="298"/>
      <c s="254" t="str">
        <f t="shared" si="31"/>
        <v/>
      </c>
      <c s="298"/>
      <c s="298"/>
      <c s="298"/>
      <c s="298"/>
      <c s="298"/>
      <c s="298"/>
      <c s="298"/>
      <c s="298"/>
    </row>
    <row r="97" spans="1:98" ht="15.75" customHeight="1">
      <c r="A97" s="249" t="str">
        <f>IF('STUDENT DATA SHEET '!A98="","",'STUDENT DATA SHEET '!A98)</f>
        <v/>
      </c>
      <c s="229" t="str">
        <f>IFERROR(IF('STUDENT DATA SHEET '!B98="","",'STUDENT DATA SHEET '!B98),"")</f>
        <v/>
      </c>
      <c s="229" t="str">
        <f>IFERROR(IF('STUDENT DATA SHEET '!C98="","",'STUDENT DATA SHEET '!C98),"")</f>
        <v/>
      </c>
      <c s="229" t="str">
        <f>IFERROR(IF('STUDENT DATA SHEET '!D98="","",'STUDENT DATA SHEET '!D98),"")</f>
        <v/>
      </c>
      <c s="250" t="str">
        <f>IFERROR(IF('STUDENT DATA SHEET '!E98="","",'STUDENT DATA SHEET '!E98),"")</f>
        <v/>
      </c>
      <c s="251" t="str">
        <f>IFERROR(IF('STUDENT DATA SHEET '!F98="","",'STUDENT DATA SHEET '!F98),"")</f>
        <v/>
      </c>
      <c s="229" t="str">
        <f>IFERROR(IF('STUDENT DATA SHEET '!G98="","",'STUDENT DATA SHEET '!G98),"")</f>
        <v/>
      </c>
      <c s="229" t="str">
        <f>IFERROR(IF('STUDENT DATA SHEET '!H98="","",'STUDENT DATA SHEET '!H98),"")</f>
        <v/>
      </c>
      <c s="229" t="str">
        <f>IFERROR(UPPER(IF('STUDENT DATA SHEET '!I98="","",'STUDENT DATA SHEET '!I98)),"")</f>
        <v/>
      </c>
      <c s="229" t="str">
        <f>IFERROR(IF('STUDENT DATA SHEET '!J98="","",'STUDENT DATA SHEET '!J98),"")</f>
        <v/>
      </c>
      <c s="229" t="str">
        <f>IFERROR(IF('STUDENT DATA SHEET '!K98="","",'STUDENT DATA SHEET '!K98),"")</f>
        <v/>
      </c>
      <c s="229"/>
      <c s="102"/>
      <c s="102"/>
      <c s="102"/>
      <c s="102"/>
      <c s="102"/>
      <c s="102"/>
      <c s="102"/>
      <c s="102"/>
      <c s="102"/>
      <c s="102"/>
      <c s="102"/>
      <c s="102"/>
      <c s="102"/>
      <c s="102"/>
      <c s="102"/>
      <c s="102"/>
      <c s="102"/>
      <c s="102"/>
      <c s="102"/>
      <c s="102"/>
      <c s="102"/>
      <c s="102"/>
      <c s="102"/>
      <c s="102"/>
      <c s="102"/>
      <c s="102"/>
      <c s="102"/>
      <c s="102"/>
      <c s="102"/>
      <c s="102"/>
      <c s="102"/>
      <c s="102"/>
      <c s="89" t="str">
        <f>IF(B97="","",_xlfn.AGGREGATE(3,5,$B$6:B97))</f>
        <v/>
      </c>
      <c s="209"/>
      <c s="209"/>
      <c s="102"/>
      <c s="102"/>
      <c s="102"/>
      <c s="102"/>
      <c s="102"/>
      <c s="102"/>
      <c s="102"/>
      <c s="102"/>
      <c s="102"/>
      <c s="102"/>
      <c s="102"/>
      <c s="102"/>
      <c s="102"/>
      <c s="102"/>
      <c s="102"/>
      <c s="102"/>
      <c s="102"/>
      <c s="102"/>
      <c s="102"/>
      <c s="102"/>
      <c s="102"/>
      <c s="102"/>
      <c s="102"/>
      <c s="102"/>
      <c s="102"/>
      <c s="102"/>
      <c s="102"/>
      <c s="102"/>
      <c s="252" t="str">
        <f t="shared" si="25"/>
        <v/>
      </c>
      <c s="252" t="str">
        <f>IF($I97="","",'FEB 25'!$BV97)</f>
        <v/>
      </c>
      <c s="253" t="str">
        <f t="shared" si="26"/>
        <v/>
      </c>
      <c s="252" t="str">
        <f t="shared" si="27"/>
        <v/>
      </c>
      <c s="252" t="str">
        <f>IF($I97="","",'FEB 25'!$BY97)</f>
        <v/>
      </c>
      <c s="253" t="str">
        <f t="shared" si="28"/>
        <v/>
      </c>
      <c s="252" t="str">
        <f t="shared" si="29"/>
        <v/>
      </c>
      <c s="252" t="str">
        <f>IF($I97="","",'FEB 25'!$CB97)</f>
        <v/>
      </c>
      <c s="253" t="str">
        <f t="shared" si="30"/>
        <v/>
      </c>
      <c s="253"/>
      <c s="306"/>
      <c s="298"/>
      <c s="298"/>
      <c s="298"/>
      <c s="254" t="str">
        <f t="shared" si="31"/>
        <v/>
      </c>
      <c s="298"/>
      <c s="298"/>
      <c s="298"/>
      <c s="298"/>
      <c s="298"/>
      <c s="298"/>
      <c s="298"/>
      <c s="298"/>
    </row>
    <row r="98" spans="1:98" ht="15.75" customHeight="1">
      <c r="A98" s="249" t="str">
        <f>IF('STUDENT DATA SHEET '!A99="","",'STUDENT DATA SHEET '!A99)</f>
        <v/>
      </c>
      <c s="229" t="str">
        <f>IFERROR(IF('STUDENT DATA SHEET '!B99="","",'STUDENT DATA SHEET '!B99),"")</f>
        <v/>
      </c>
      <c s="229" t="str">
        <f>IFERROR(IF('STUDENT DATA SHEET '!C99="","",'STUDENT DATA SHEET '!C99),"")</f>
        <v/>
      </c>
      <c s="229" t="str">
        <f>IFERROR(IF('STUDENT DATA SHEET '!D99="","",'STUDENT DATA SHEET '!D99),"")</f>
        <v/>
      </c>
      <c s="250" t="str">
        <f>IFERROR(IF('STUDENT DATA SHEET '!E99="","",'STUDENT DATA SHEET '!E99),"")</f>
        <v/>
      </c>
      <c s="251" t="str">
        <f>IFERROR(IF('STUDENT DATA SHEET '!F99="","",'STUDENT DATA SHEET '!F99),"")</f>
        <v/>
      </c>
      <c s="229" t="str">
        <f>IFERROR(IF('STUDENT DATA SHEET '!G99="","",'STUDENT DATA SHEET '!G99),"")</f>
        <v/>
      </c>
      <c s="229" t="str">
        <f>IFERROR(IF('STUDENT DATA SHEET '!H99="","",'STUDENT DATA SHEET '!H99),"")</f>
        <v/>
      </c>
      <c s="229" t="str">
        <f>IFERROR(UPPER(IF('STUDENT DATA SHEET '!I99="","",'STUDENT DATA SHEET '!I99)),"")</f>
        <v/>
      </c>
      <c s="229" t="str">
        <f>IFERROR(IF('STUDENT DATA SHEET '!J99="","",'STUDENT DATA SHEET '!J99),"")</f>
        <v/>
      </c>
      <c s="229" t="str">
        <f>IFERROR(IF('STUDENT DATA SHEET '!K99="","",'STUDENT DATA SHEET '!K99),"")</f>
        <v/>
      </c>
      <c s="229"/>
      <c s="102"/>
      <c s="102"/>
      <c s="102"/>
      <c s="102"/>
      <c s="102"/>
      <c s="102"/>
      <c s="102"/>
      <c s="102"/>
      <c s="102"/>
      <c s="102"/>
      <c s="102"/>
      <c s="102"/>
      <c s="102"/>
      <c s="102"/>
      <c s="102"/>
      <c s="102"/>
      <c s="102"/>
      <c s="102"/>
      <c s="102"/>
      <c s="102"/>
      <c s="102"/>
      <c s="102"/>
      <c s="102"/>
      <c s="102"/>
      <c s="102"/>
      <c s="102"/>
      <c s="102"/>
      <c s="102"/>
      <c s="102"/>
      <c s="102"/>
      <c s="102"/>
      <c s="102"/>
      <c s="89" t="str">
        <f>IF(B98="","",_xlfn.AGGREGATE(3,5,$B$6:B98))</f>
        <v/>
      </c>
      <c s="209"/>
      <c s="209"/>
      <c s="102"/>
      <c s="102"/>
      <c s="102"/>
      <c s="102"/>
      <c s="102"/>
      <c s="102"/>
      <c s="102"/>
      <c s="102"/>
      <c s="102"/>
      <c s="102"/>
      <c s="102"/>
      <c s="102"/>
      <c s="102"/>
      <c s="102"/>
      <c s="102"/>
      <c s="102"/>
      <c s="102"/>
      <c s="102"/>
      <c s="102"/>
      <c s="102"/>
      <c s="102"/>
      <c s="102"/>
      <c s="102"/>
      <c s="102"/>
      <c s="102"/>
      <c s="102"/>
      <c s="102"/>
      <c s="102"/>
      <c s="252" t="str">
        <f t="shared" si="25"/>
        <v/>
      </c>
      <c s="252" t="str">
        <f>IF($I98="","",'FEB 25'!$BV98)</f>
        <v/>
      </c>
      <c s="253" t="str">
        <f t="shared" si="26"/>
        <v/>
      </c>
      <c s="252" t="str">
        <f t="shared" si="27"/>
        <v/>
      </c>
      <c s="252" t="str">
        <f>IF($I98="","",'FEB 25'!$BY98)</f>
        <v/>
      </c>
      <c s="253" t="str">
        <f t="shared" si="28"/>
        <v/>
      </c>
      <c s="252" t="str">
        <f t="shared" si="29"/>
        <v/>
      </c>
      <c s="252" t="str">
        <f>IF($I98="","",'FEB 25'!$CB98)</f>
        <v/>
      </c>
      <c s="253" t="str">
        <f t="shared" si="30"/>
        <v/>
      </c>
      <c s="253"/>
      <c s="306"/>
      <c s="298"/>
      <c s="298"/>
      <c s="298"/>
      <c s="254" t="str">
        <f t="shared" si="31"/>
        <v/>
      </c>
      <c s="298"/>
      <c s="298"/>
      <c s="298"/>
      <c s="298"/>
      <c s="298"/>
      <c s="298"/>
      <c s="298"/>
      <c s="298"/>
    </row>
    <row r="99" spans="1:98" ht="15.75" customHeight="1">
      <c r="A99" s="249" t="str">
        <f>IF('STUDENT DATA SHEET '!A100="","",'STUDENT DATA SHEET '!A100)</f>
        <v/>
      </c>
      <c s="229" t="str">
        <f>IFERROR(IF('STUDENT DATA SHEET '!B100="","",'STUDENT DATA SHEET '!B100),"")</f>
        <v/>
      </c>
      <c s="229" t="str">
        <f>IFERROR(IF('STUDENT DATA SHEET '!C100="","",'STUDENT DATA SHEET '!C100),"")</f>
        <v/>
      </c>
      <c s="229" t="str">
        <f>IFERROR(IF('STUDENT DATA SHEET '!D100="","",'STUDENT DATA SHEET '!D100),"")</f>
        <v/>
      </c>
      <c s="250" t="str">
        <f>IFERROR(IF('STUDENT DATA SHEET '!E100="","",'STUDENT DATA SHEET '!E100),"")</f>
        <v/>
      </c>
      <c s="251" t="str">
        <f>IFERROR(IF('STUDENT DATA SHEET '!F100="","",'STUDENT DATA SHEET '!F100),"")</f>
        <v/>
      </c>
      <c s="229" t="str">
        <f>IFERROR(IF('STUDENT DATA SHEET '!G100="","",'STUDENT DATA SHEET '!G100),"")</f>
        <v/>
      </c>
      <c s="229" t="str">
        <f>IFERROR(IF('STUDENT DATA SHEET '!H100="","",'STUDENT DATA SHEET '!H100),"")</f>
        <v/>
      </c>
      <c s="229" t="str">
        <f>IFERROR(UPPER(IF('STUDENT DATA SHEET '!I100="","",'STUDENT DATA SHEET '!I100)),"")</f>
        <v/>
      </c>
      <c s="229" t="str">
        <f>IFERROR(IF('STUDENT DATA SHEET '!J100="","",'STUDENT DATA SHEET '!J100),"")</f>
        <v/>
      </c>
      <c s="229" t="str">
        <f>IFERROR(IF('STUDENT DATA SHEET '!K100="","",'STUDENT DATA SHEET '!K100),"")</f>
        <v/>
      </c>
      <c s="229"/>
      <c s="102"/>
      <c s="102"/>
      <c s="102"/>
      <c s="102"/>
      <c s="102"/>
      <c s="102"/>
      <c s="102"/>
      <c s="102"/>
      <c s="102"/>
      <c s="102"/>
      <c s="102"/>
      <c s="102"/>
      <c s="102"/>
      <c s="102"/>
      <c s="102"/>
      <c s="102"/>
      <c s="102"/>
      <c s="102"/>
      <c s="102"/>
      <c s="102"/>
      <c s="102"/>
      <c s="102"/>
      <c s="102"/>
      <c s="102"/>
      <c s="102"/>
      <c s="102"/>
      <c s="102"/>
      <c s="102"/>
      <c s="102"/>
      <c s="102"/>
      <c s="102"/>
      <c s="102"/>
      <c s="89" t="str">
        <f>IF(B99="","",_xlfn.AGGREGATE(3,5,$B$6:B99))</f>
        <v/>
      </c>
      <c s="209"/>
      <c s="209"/>
      <c s="102"/>
      <c s="102"/>
      <c s="102"/>
      <c s="102"/>
      <c s="102"/>
      <c s="102"/>
      <c s="102"/>
      <c s="102"/>
      <c s="102"/>
      <c s="102"/>
      <c s="102"/>
      <c s="102"/>
      <c s="102"/>
      <c s="102"/>
      <c s="102"/>
      <c s="102"/>
      <c s="102"/>
      <c s="102"/>
      <c s="102"/>
      <c s="102"/>
      <c s="102"/>
      <c s="102"/>
      <c s="102"/>
      <c s="102"/>
      <c s="102"/>
      <c s="102"/>
      <c s="102"/>
      <c s="102"/>
      <c s="252" t="str">
        <f t="shared" si="25"/>
        <v/>
      </c>
      <c s="252" t="str">
        <f>IF($I99="","",'FEB 25'!$BV99)</f>
        <v/>
      </c>
      <c s="253" t="str">
        <f t="shared" si="26"/>
        <v/>
      </c>
      <c s="252" t="str">
        <f t="shared" si="27"/>
        <v/>
      </c>
      <c s="252" t="str">
        <f>IF($I99="","",'FEB 25'!$BY99)</f>
        <v/>
      </c>
      <c s="253" t="str">
        <f t="shared" si="28"/>
        <v/>
      </c>
      <c s="252" t="str">
        <f t="shared" si="29"/>
        <v/>
      </c>
      <c s="252" t="str">
        <f>IF($I99="","",'FEB 25'!$CB99)</f>
        <v/>
      </c>
      <c s="253" t="str">
        <f t="shared" si="30"/>
        <v/>
      </c>
      <c s="253"/>
      <c s="306"/>
      <c s="298"/>
      <c s="298"/>
      <c s="298"/>
      <c s="254" t="str">
        <f t="shared" si="31"/>
        <v/>
      </c>
      <c s="298"/>
      <c s="298"/>
      <c s="298"/>
      <c s="298"/>
      <c s="298"/>
      <c s="298"/>
      <c s="298"/>
      <c s="298"/>
    </row>
    <row r="100" spans="1:98" ht="15.75" customHeight="1">
      <c r="A100" s="249" t="str">
        <f>IF('STUDENT DATA SHEET '!A101="","",'STUDENT DATA SHEET '!A101)</f>
        <v/>
      </c>
      <c s="229" t="str">
        <f>IFERROR(IF('STUDENT DATA SHEET '!B101="","",'STUDENT DATA SHEET '!B101),"")</f>
        <v/>
      </c>
      <c s="229" t="str">
        <f>IFERROR(IF('STUDENT DATA SHEET '!C101="","",'STUDENT DATA SHEET '!C101),"")</f>
        <v/>
      </c>
      <c s="229" t="str">
        <f>IFERROR(IF('STUDENT DATA SHEET '!D101="","",'STUDENT DATA SHEET '!D101),"")</f>
        <v/>
      </c>
      <c s="250" t="str">
        <f>IFERROR(IF('STUDENT DATA SHEET '!E101="","",'STUDENT DATA SHEET '!E101),"")</f>
        <v/>
      </c>
      <c s="251" t="str">
        <f>IFERROR(IF('STUDENT DATA SHEET '!F101="","",'STUDENT DATA SHEET '!F101),"")</f>
        <v/>
      </c>
      <c s="229" t="str">
        <f>IFERROR(IF('STUDENT DATA SHEET '!G101="","",'STUDENT DATA SHEET '!G101),"")</f>
        <v/>
      </c>
      <c s="229" t="str">
        <f>IFERROR(IF('STUDENT DATA SHEET '!H101="","",'STUDENT DATA SHEET '!H101),"")</f>
        <v/>
      </c>
      <c s="229" t="str">
        <f>IFERROR(UPPER(IF('STUDENT DATA SHEET '!I101="","",'STUDENT DATA SHEET '!I101)),"")</f>
        <v/>
      </c>
      <c s="229" t="str">
        <f>IFERROR(IF('STUDENT DATA SHEET '!J101="","",'STUDENT DATA SHEET '!J101),"")</f>
        <v/>
      </c>
      <c s="229" t="str">
        <f>IFERROR(IF('STUDENT DATA SHEET '!K101="","",'STUDENT DATA SHEET '!K101),"")</f>
        <v/>
      </c>
      <c s="229"/>
      <c s="102"/>
      <c s="102"/>
      <c s="102"/>
      <c s="102"/>
      <c s="102"/>
      <c s="102"/>
      <c s="102"/>
      <c s="102"/>
      <c s="102"/>
      <c s="102"/>
      <c s="102"/>
      <c s="102"/>
      <c s="102"/>
      <c s="102"/>
      <c s="102"/>
      <c s="102"/>
      <c s="102"/>
      <c s="102"/>
      <c s="102"/>
      <c s="102"/>
      <c s="102"/>
      <c s="102"/>
      <c s="102"/>
      <c s="102"/>
      <c s="102"/>
      <c s="102"/>
      <c s="102"/>
      <c s="102"/>
      <c s="102"/>
      <c s="102"/>
      <c s="102"/>
      <c s="102"/>
      <c s="89" t="str">
        <f>IF(B100="","",_xlfn.AGGREGATE(3,5,$B$6:B100))</f>
        <v/>
      </c>
      <c s="209"/>
      <c s="209"/>
      <c s="102"/>
      <c s="102"/>
      <c s="102"/>
      <c s="102"/>
      <c s="102"/>
      <c s="102"/>
      <c s="102"/>
      <c s="102"/>
      <c s="102"/>
      <c s="102"/>
      <c s="102"/>
      <c s="102"/>
      <c s="102"/>
      <c s="102"/>
      <c s="102"/>
      <c s="102"/>
      <c s="102"/>
      <c s="102"/>
      <c s="102"/>
      <c s="102"/>
      <c s="102"/>
      <c s="102"/>
      <c s="102"/>
      <c s="102"/>
      <c s="102"/>
      <c s="102"/>
      <c s="102"/>
      <c s="102"/>
      <c s="252" t="str">
        <f t="shared" si="25"/>
        <v/>
      </c>
      <c s="252" t="str">
        <f>IF($I100="","",'FEB 25'!$BV100)</f>
        <v/>
      </c>
      <c s="253" t="str">
        <f t="shared" si="26"/>
        <v/>
      </c>
      <c s="252" t="str">
        <f t="shared" si="27"/>
        <v/>
      </c>
      <c s="252" t="str">
        <f>IF($I100="","",'FEB 25'!$BY100)</f>
        <v/>
      </c>
      <c s="253" t="str">
        <f t="shared" si="28"/>
        <v/>
      </c>
      <c s="252" t="str">
        <f t="shared" si="29"/>
        <v/>
      </c>
      <c s="252" t="str">
        <f>IF($I100="","",'FEB 25'!$CB100)</f>
        <v/>
      </c>
      <c s="253" t="str">
        <f t="shared" si="30"/>
        <v/>
      </c>
      <c s="253"/>
      <c s="306"/>
      <c s="298"/>
      <c s="298"/>
      <c s="298"/>
      <c s="254" t="str">
        <f t="shared" si="31"/>
        <v/>
      </c>
      <c s="298"/>
      <c s="298"/>
      <c s="298"/>
      <c s="298"/>
      <c s="298"/>
      <c s="298"/>
      <c s="298"/>
      <c s="298"/>
    </row>
    <row r="101" spans="1:98" ht="15.75" customHeight="1">
      <c r="A101" s="249" t="str">
        <f>IF('STUDENT DATA SHEET '!A102="","",'STUDENT DATA SHEET '!A102)</f>
        <v/>
      </c>
      <c s="229" t="str">
        <f>IFERROR(IF('STUDENT DATA SHEET '!B102="","",'STUDENT DATA SHEET '!B102),"")</f>
        <v/>
      </c>
      <c s="229" t="str">
        <f>IFERROR(IF('STUDENT DATA SHEET '!C102="","",'STUDENT DATA SHEET '!C102),"")</f>
        <v/>
      </c>
      <c s="229" t="str">
        <f>IFERROR(IF('STUDENT DATA SHEET '!D102="","",'STUDENT DATA SHEET '!D102),"")</f>
        <v/>
      </c>
      <c s="250" t="str">
        <f>IFERROR(IF('STUDENT DATA SHEET '!E102="","",'STUDENT DATA SHEET '!E102),"")</f>
        <v/>
      </c>
      <c s="251" t="str">
        <f>IFERROR(IF('STUDENT DATA SHEET '!F102="","",'STUDENT DATA SHEET '!F102),"")</f>
        <v/>
      </c>
      <c s="229" t="str">
        <f>IFERROR(IF('STUDENT DATA SHEET '!G102="","",'STUDENT DATA SHEET '!G102),"")</f>
        <v/>
      </c>
      <c s="229" t="str">
        <f>IFERROR(IF('STUDENT DATA SHEET '!H102="","",'STUDENT DATA SHEET '!H102),"")</f>
        <v/>
      </c>
      <c s="229" t="str">
        <f>IFERROR(UPPER(IF('STUDENT DATA SHEET '!I102="","",'STUDENT DATA SHEET '!I102)),"")</f>
        <v/>
      </c>
      <c s="229" t="str">
        <f>IFERROR(IF('STUDENT DATA SHEET '!J102="","",'STUDENT DATA SHEET '!J102),"")</f>
        <v/>
      </c>
      <c s="229" t="str">
        <f>IFERROR(IF('STUDENT DATA SHEET '!K102="","",'STUDENT DATA SHEET '!K102),"")</f>
        <v/>
      </c>
      <c s="229"/>
      <c s="102"/>
      <c s="102"/>
      <c s="102"/>
      <c s="102"/>
      <c s="102"/>
      <c s="102"/>
      <c s="102"/>
      <c s="102"/>
      <c s="102"/>
      <c s="102"/>
      <c s="102"/>
      <c s="102"/>
      <c s="102"/>
      <c s="102"/>
      <c s="102"/>
      <c s="102"/>
      <c s="102"/>
      <c s="102"/>
      <c s="102"/>
      <c s="102"/>
      <c s="102"/>
      <c s="102"/>
      <c s="102"/>
      <c s="102"/>
      <c s="102"/>
      <c s="102"/>
      <c s="102"/>
      <c s="102"/>
      <c s="102"/>
      <c s="102"/>
      <c s="102"/>
      <c s="102"/>
      <c s="89" t="str">
        <f>IF(B101="","",_xlfn.AGGREGATE(3,5,$B$6:B101))</f>
        <v/>
      </c>
      <c s="209"/>
      <c s="209"/>
      <c s="102"/>
      <c s="102"/>
      <c s="102"/>
      <c s="102"/>
      <c s="102"/>
      <c s="102"/>
      <c s="102"/>
      <c s="102"/>
      <c s="102"/>
      <c s="102"/>
      <c s="102"/>
      <c s="102"/>
      <c s="102"/>
      <c s="102"/>
      <c s="102"/>
      <c s="102"/>
      <c s="102"/>
      <c s="102"/>
      <c s="102"/>
      <c s="102"/>
      <c s="102"/>
      <c s="102"/>
      <c s="102"/>
      <c s="102"/>
      <c s="102"/>
      <c s="102"/>
      <c s="102"/>
      <c s="102"/>
      <c s="252" t="str">
        <f t="shared" si="25"/>
        <v/>
      </c>
      <c s="252" t="str">
        <f>IF($I101="","",'FEB 25'!$BV101)</f>
        <v/>
      </c>
      <c s="253" t="str">
        <f t="shared" si="26"/>
        <v/>
      </c>
      <c s="252" t="str">
        <f t="shared" si="27"/>
        <v/>
      </c>
      <c s="252" t="str">
        <f>IF($I101="","",'FEB 25'!$BY101)</f>
        <v/>
      </c>
      <c s="253" t="str">
        <f t="shared" si="28"/>
        <v/>
      </c>
      <c s="252" t="str">
        <f t="shared" si="29"/>
        <v/>
      </c>
      <c s="252" t="str">
        <f>IF($I101="","",'FEB 25'!$CB101)</f>
        <v/>
      </c>
      <c s="253" t="str">
        <f t="shared" si="30"/>
        <v/>
      </c>
      <c s="253"/>
      <c s="306"/>
      <c s="298"/>
      <c s="298"/>
      <c s="298"/>
      <c s="254" t="str">
        <f t="shared" si="31"/>
        <v/>
      </c>
      <c s="298"/>
      <c s="298"/>
      <c s="298"/>
      <c s="298"/>
      <c s="298"/>
      <c s="298"/>
      <c s="298"/>
      <c s="298"/>
    </row>
    <row r="102" spans="1:98" ht="15.75" customHeight="1">
      <c r="A102" s="249" t="str">
        <f>IF('STUDENT DATA SHEET '!A103="","",'STUDENT DATA SHEET '!A103)</f>
        <v/>
      </c>
      <c s="229" t="str">
        <f>IFERROR(IF('STUDENT DATA SHEET '!B103="","",'STUDENT DATA SHEET '!B103),"")</f>
        <v/>
      </c>
      <c s="229" t="str">
        <f>IFERROR(IF('STUDENT DATA SHEET '!C103="","",'STUDENT DATA SHEET '!C103),"")</f>
        <v/>
      </c>
      <c s="229" t="str">
        <f>IFERROR(IF('STUDENT DATA SHEET '!D103="","",'STUDENT DATA SHEET '!D103),"")</f>
        <v/>
      </c>
      <c s="250" t="str">
        <f>IFERROR(IF('STUDENT DATA SHEET '!E103="","",'STUDENT DATA SHEET '!E103),"")</f>
        <v/>
      </c>
      <c s="251" t="str">
        <f>IFERROR(IF('STUDENT DATA SHEET '!F103="","",'STUDENT DATA SHEET '!F103),"")</f>
        <v/>
      </c>
      <c s="229" t="str">
        <f>IFERROR(IF('STUDENT DATA SHEET '!G103="","",'STUDENT DATA SHEET '!G103),"")</f>
        <v/>
      </c>
      <c s="229" t="str">
        <f>IFERROR(IF('STUDENT DATA SHEET '!H103="","",'STUDENT DATA SHEET '!H103),"")</f>
        <v/>
      </c>
      <c s="229" t="str">
        <f>IFERROR(UPPER(IF('STUDENT DATA SHEET '!I103="","",'STUDENT DATA SHEET '!I103)),"")</f>
        <v/>
      </c>
      <c s="229" t="str">
        <f>IFERROR(IF('STUDENT DATA SHEET '!J103="","",'STUDENT DATA SHEET '!J103),"")</f>
        <v/>
      </c>
      <c s="229" t="str">
        <f>IFERROR(IF('STUDENT DATA SHEET '!K103="","",'STUDENT DATA SHEET '!K103),"")</f>
        <v/>
      </c>
      <c s="229"/>
      <c s="102"/>
      <c s="102"/>
      <c s="102"/>
      <c s="102"/>
      <c s="102"/>
      <c s="102"/>
      <c s="102"/>
      <c s="102"/>
      <c s="102"/>
      <c s="102"/>
      <c s="102"/>
      <c s="102"/>
      <c s="102"/>
      <c s="102"/>
      <c s="102"/>
      <c s="102"/>
      <c s="102"/>
      <c s="102"/>
      <c s="102"/>
      <c s="102"/>
      <c s="102"/>
      <c s="102"/>
      <c s="102"/>
      <c s="102"/>
      <c s="102"/>
      <c s="102"/>
      <c s="102"/>
      <c s="102"/>
      <c s="102"/>
      <c s="102"/>
      <c s="102"/>
      <c s="102"/>
      <c s="89" t="str">
        <f>IF(B102="","",_xlfn.AGGREGATE(3,5,$B$6:B102))</f>
        <v/>
      </c>
      <c s="209"/>
      <c s="209"/>
      <c s="102"/>
      <c s="102"/>
      <c s="102"/>
      <c s="102"/>
      <c s="102"/>
      <c s="102"/>
      <c s="102"/>
      <c s="102"/>
      <c s="102"/>
      <c s="102"/>
      <c s="102"/>
      <c s="102"/>
      <c s="102"/>
      <c s="102"/>
      <c s="102"/>
      <c s="102"/>
      <c s="102"/>
      <c s="102"/>
      <c s="102"/>
      <c s="102"/>
      <c s="102"/>
      <c s="102"/>
      <c s="102"/>
      <c s="102"/>
      <c s="102"/>
      <c s="102"/>
      <c s="102"/>
      <c s="102"/>
      <c s="252" t="str">
        <f t="shared" si="25"/>
        <v/>
      </c>
      <c s="252" t="str">
        <f>IF($I102="","",'FEB 25'!$BV102)</f>
        <v/>
      </c>
      <c s="253" t="str">
        <f t="shared" si="26"/>
        <v/>
      </c>
      <c s="252" t="str">
        <f t="shared" si="27"/>
        <v/>
      </c>
      <c s="252" t="str">
        <f>IF($I102="","",'FEB 25'!$BY102)</f>
        <v/>
      </c>
      <c s="253" t="str">
        <f t="shared" si="28"/>
        <v/>
      </c>
      <c s="252" t="str">
        <f t="shared" si="29"/>
        <v/>
      </c>
      <c s="252" t="str">
        <f>IF($I102="","",'FEB 25'!$CB102)</f>
        <v/>
      </c>
      <c s="253" t="str">
        <f t="shared" si="30"/>
        <v/>
      </c>
      <c s="253"/>
      <c s="306"/>
      <c s="298"/>
      <c s="298"/>
      <c s="298"/>
      <c s="254" t="str">
        <f t="shared" si="31"/>
        <v/>
      </c>
      <c s="298"/>
      <c s="298"/>
      <c s="298"/>
      <c s="298"/>
      <c s="298"/>
      <c s="298"/>
      <c s="298"/>
      <c s="298"/>
    </row>
    <row r="103" spans="1:98" ht="15.75" customHeight="1">
      <c r="A103" s="249" t="str">
        <f>IF('STUDENT DATA SHEET '!A104="","",'STUDENT DATA SHEET '!A104)</f>
        <v/>
      </c>
      <c s="229" t="str">
        <f>IFERROR(IF('STUDENT DATA SHEET '!B104="","",'STUDENT DATA SHEET '!B104),"")</f>
        <v/>
      </c>
      <c s="229" t="str">
        <f>IFERROR(IF('STUDENT DATA SHEET '!C104="","",'STUDENT DATA SHEET '!C104),"")</f>
        <v/>
      </c>
      <c s="229" t="str">
        <f>IFERROR(IF('STUDENT DATA SHEET '!D104="","",'STUDENT DATA SHEET '!D104),"")</f>
        <v/>
      </c>
      <c s="250" t="str">
        <f>IFERROR(IF('STUDENT DATA SHEET '!E104="","",'STUDENT DATA SHEET '!E104),"")</f>
        <v/>
      </c>
      <c s="251" t="str">
        <f>IFERROR(IF('STUDENT DATA SHEET '!F104="","",'STUDENT DATA SHEET '!F104),"")</f>
        <v/>
      </c>
      <c s="229" t="str">
        <f>IFERROR(IF('STUDENT DATA SHEET '!G104="","",'STUDENT DATA SHEET '!G104),"")</f>
        <v/>
      </c>
      <c s="229" t="str">
        <f>IFERROR(IF('STUDENT DATA SHEET '!H104="","",'STUDENT DATA SHEET '!H104),"")</f>
        <v/>
      </c>
      <c s="229" t="str">
        <f>IFERROR(UPPER(IF('STUDENT DATA SHEET '!I104="","",'STUDENT DATA SHEET '!I104)),"")</f>
        <v/>
      </c>
      <c s="229" t="str">
        <f>IFERROR(IF('STUDENT DATA SHEET '!J104="","",'STUDENT DATA SHEET '!J104),"")</f>
        <v/>
      </c>
      <c s="229" t="str">
        <f>IFERROR(IF('STUDENT DATA SHEET '!K104="","",'STUDENT DATA SHEET '!K104),"")</f>
        <v/>
      </c>
      <c s="229"/>
      <c s="102"/>
      <c s="102"/>
      <c s="102"/>
      <c s="102"/>
      <c s="102"/>
      <c s="102"/>
      <c s="102"/>
      <c s="102"/>
      <c s="102"/>
      <c s="102"/>
      <c s="102"/>
      <c s="102"/>
      <c s="102"/>
      <c s="102"/>
      <c s="102"/>
      <c s="102"/>
      <c s="102"/>
      <c s="102"/>
      <c s="102"/>
      <c s="102"/>
      <c s="102"/>
      <c s="102"/>
      <c s="102"/>
      <c s="102"/>
      <c s="102"/>
      <c s="102"/>
      <c s="102"/>
      <c s="102"/>
      <c s="102"/>
      <c s="102"/>
      <c s="102"/>
      <c s="102"/>
      <c s="89" t="str">
        <f>IF(B103="","",_xlfn.AGGREGATE(3,5,$B$6:B103))</f>
        <v/>
      </c>
      <c s="209"/>
      <c s="209"/>
      <c s="102"/>
      <c s="102"/>
      <c s="102"/>
      <c s="102"/>
      <c s="102"/>
      <c s="102"/>
      <c s="102"/>
      <c s="102"/>
      <c s="102"/>
      <c s="102"/>
      <c s="102"/>
      <c s="102"/>
      <c s="102"/>
      <c s="102"/>
      <c s="102"/>
      <c s="102"/>
      <c s="102"/>
      <c s="102"/>
      <c s="102"/>
      <c s="102"/>
      <c s="102"/>
      <c s="102"/>
      <c s="102"/>
      <c s="102"/>
      <c s="102"/>
      <c s="102"/>
      <c s="102"/>
      <c s="102"/>
      <c s="252" t="str">
        <f t="shared" si="25"/>
        <v/>
      </c>
      <c s="252" t="str">
        <f>IF($I103="","",'FEB 25'!$BV103)</f>
        <v/>
      </c>
      <c s="253" t="str">
        <f t="shared" si="26"/>
        <v/>
      </c>
      <c s="252" t="str">
        <f t="shared" si="27"/>
        <v/>
      </c>
      <c s="252" t="str">
        <f>IF($I103="","",'FEB 25'!$BY103)</f>
        <v/>
      </c>
      <c s="253" t="str">
        <f t="shared" si="28"/>
        <v/>
      </c>
      <c s="252" t="str">
        <f t="shared" si="29"/>
        <v/>
      </c>
      <c s="252" t="str">
        <f>IF($I103="","",'FEB 25'!$CB103)</f>
        <v/>
      </c>
      <c s="253" t="str">
        <f t="shared" si="30"/>
        <v/>
      </c>
      <c s="253"/>
      <c s="306"/>
      <c s="298"/>
      <c s="298"/>
      <c s="298"/>
      <c s="254" t="str">
        <f t="shared" si="31"/>
        <v/>
      </c>
      <c s="298"/>
      <c s="298"/>
      <c s="298"/>
      <c s="298"/>
      <c s="298"/>
      <c s="298"/>
      <c s="298"/>
      <c s="298"/>
    </row>
    <row r="104" spans="1:98" ht="15.75" customHeight="1">
      <c r="A104" s="249" t="str">
        <f>IF('STUDENT DATA SHEET '!A105="","",'STUDENT DATA SHEET '!A105)</f>
        <v/>
      </c>
      <c s="229" t="str">
        <f>IFERROR(IF('STUDENT DATA SHEET '!B105="","",'STUDENT DATA SHEET '!B105),"")</f>
        <v/>
      </c>
      <c s="229" t="str">
        <f>IFERROR(IF('STUDENT DATA SHEET '!C105="","",'STUDENT DATA SHEET '!C105),"")</f>
        <v/>
      </c>
      <c s="229" t="str">
        <f>IFERROR(IF('STUDENT DATA SHEET '!D105="","",'STUDENT DATA SHEET '!D105),"")</f>
        <v/>
      </c>
      <c s="250" t="str">
        <f>IFERROR(IF('STUDENT DATA SHEET '!E105="","",'STUDENT DATA SHEET '!E105),"")</f>
        <v/>
      </c>
      <c s="251" t="str">
        <f>IFERROR(IF('STUDENT DATA SHEET '!F105="","",'STUDENT DATA SHEET '!F105),"")</f>
        <v/>
      </c>
      <c s="229" t="str">
        <f>IFERROR(IF('STUDENT DATA SHEET '!G105="","",'STUDENT DATA SHEET '!G105),"")</f>
        <v/>
      </c>
      <c s="229" t="str">
        <f>IFERROR(IF('STUDENT DATA SHEET '!H105="","",'STUDENT DATA SHEET '!H105),"")</f>
        <v/>
      </c>
      <c s="229" t="str">
        <f>IFERROR(UPPER(IF('STUDENT DATA SHEET '!I105="","",'STUDENT DATA SHEET '!I105)),"")</f>
        <v/>
      </c>
      <c s="229" t="str">
        <f>IFERROR(IF('STUDENT DATA SHEET '!J105="","",'STUDENT DATA SHEET '!J105),"")</f>
        <v/>
      </c>
      <c s="229" t="str">
        <f>IFERROR(IF('STUDENT DATA SHEET '!K105="","",'STUDENT DATA SHEET '!K105),"")</f>
        <v/>
      </c>
      <c s="229"/>
      <c s="102"/>
      <c s="102"/>
      <c s="102"/>
      <c s="102"/>
      <c s="102"/>
      <c s="102"/>
      <c s="102"/>
      <c s="102"/>
      <c s="102"/>
      <c s="102"/>
      <c s="102"/>
      <c s="102"/>
      <c s="102"/>
      <c s="102"/>
      <c s="102"/>
      <c s="102"/>
      <c s="102"/>
      <c s="102"/>
      <c s="102"/>
      <c s="102"/>
      <c s="102"/>
      <c s="102"/>
      <c s="102"/>
      <c s="102"/>
      <c s="102"/>
      <c s="102"/>
      <c s="102"/>
      <c s="102"/>
      <c s="102"/>
      <c s="102"/>
      <c s="102"/>
      <c s="102"/>
      <c s="89" t="str">
        <f>IF(B104="","",_xlfn.AGGREGATE(3,5,$B$6:B104))</f>
        <v/>
      </c>
      <c s="209"/>
      <c s="209"/>
      <c s="102"/>
      <c s="102"/>
      <c s="102"/>
      <c s="102"/>
      <c s="102"/>
      <c s="102"/>
      <c s="102"/>
      <c s="102"/>
      <c s="102"/>
      <c s="102"/>
      <c s="102"/>
      <c s="102"/>
      <c s="102"/>
      <c s="102"/>
      <c s="102"/>
      <c s="102"/>
      <c s="102"/>
      <c s="102"/>
      <c s="102"/>
      <c s="102"/>
      <c s="102"/>
      <c s="102"/>
      <c s="102"/>
      <c s="102"/>
      <c s="102"/>
      <c s="102"/>
      <c s="102"/>
      <c s="102"/>
      <c s="252" t="str">
        <f t="shared" si="25"/>
        <v/>
      </c>
      <c s="252" t="str">
        <f>IF($I104="","",'FEB 25'!$BV104)</f>
        <v/>
      </c>
      <c s="253" t="str">
        <f t="shared" si="26"/>
        <v/>
      </c>
      <c s="252" t="str">
        <f t="shared" si="27"/>
        <v/>
      </c>
      <c s="252" t="str">
        <f>IF($I104="","",'FEB 25'!$BY104)</f>
        <v/>
      </c>
      <c s="253" t="str">
        <f t="shared" si="28"/>
        <v/>
      </c>
      <c s="252" t="str">
        <f t="shared" si="29"/>
        <v/>
      </c>
      <c s="252" t="str">
        <f>IF($I104="","",'FEB 25'!$CB104)</f>
        <v/>
      </c>
      <c s="253" t="str">
        <f t="shared" si="30"/>
        <v/>
      </c>
      <c s="253"/>
      <c s="306"/>
      <c s="298"/>
      <c s="298"/>
      <c s="298"/>
      <c s="254" t="str">
        <f t="shared" si="31"/>
        <v/>
      </c>
      <c s="298"/>
      <c s="298"/>
      <c s="298"/>
      <c s="298"/>
      <c s="298"/>
      <c s="298"/>
      <c s="298"/>
      <c s="298"/>
    </row>
    <row r="105" spans="1:98" ht="15.75" customHeight="1">
      <c r="A105" s="249" t="str">
        <f>IF('STUDENT DATA SHEET '!A106="","",'STUDENT DATA SHEET '!A106)</f>
        <v/>
      </c>
      <c s="229" t="str">
        <f>IFERROR(IF('STUDENT DATA SHEET '!B106="","",'STUDENT DATA SHEET '!B106),"")</f>
        <v/>
      </c>
      <c s="229" t="str">
        <f>IFERROR(IF('STUDENT DATA SHEET '!C106="","",'STUDENT DATA SHEET '!C106),"")</f>
        <v/>
      </c>
      <c s="229" t="str">
        <f>IFERROR(IF('STUDENT DATA SHEET '!D106="","",'STUDENT DATA SHEET '!D106),"")</f>
        <v/>
      </c>
      <c s="250" t="str">
        <f>IFERROR(IF('STUDENT DATA SHEET '!E106="","",'STUDENT DATA SHEET '!E106),"")</f>
        <v/>
      </c>
      <c s="251" t="str">
        <f>IFERROR(IF('STUDENT DATA SHEET '!F106="","",'STUDENT DATA SHEET '!F106),"")</f>
        <v/>
      </c>
      <c s="229" t="str">
        <f>IFERROR(IF('STUDENT DATA SHEET '!G106="","",'STUDENT DATA SHEET '!G106),"")</f>
        <v/>
      </c>
      <c s="229" t="str">
        <f>IFERROR(IF('STUDENT DATA SHEET '!H106="","",'STUDENT DATA SHEET '!H106),"")</f>
        <v/>
      </c>
      <c s="229" t="str">
        <f>IFERROR(UPPER(IF('STUDENT DATA SHEET '!I106="","",'STUDENT DATA SHEET '!I106)),"")</f>
        <v/>
      </c>
      <c s="229" t="str">
        <f>IFERROR(IF('STUDENT DATA SHEET '!J106="","",'STUDENT DATA SHEET '!J106),"")</f>
        <v/>
      </c>
      <c s="229" t="str">
        <f>IFERROR(IF('STUDENT DATA SHEET '!K106="","",'STUDENT DATA SHEET '!K106),"")</f>
        <v/>
      </c>
      <c s="229"/>
      <c s="102"/>
      <c s="102"/>
      <c s="102"/>
      <c s="102"/>
      <c s="102"/>
      <c s="102"/>
      <c s="102"/>
      <c s="102"/>
      <c s="102"/>
      <c s="102"/>
      <c s="102"/>
      <c s="102"/>
      <c s="102"/>
      <c s="102"/>
      <c s="102"/>
      <c s="102"/>
      <c s="102"/>
      <c s="102"/>
      <c s="102"/>
      <c s="102"/>
      <c s="102"/>
      <c s="102"/>
      <c s="102"/>
      <c s="102"/>
      <c s="102"/>
      <c s="102"/>
      <c s="102"/>
      <c s="102"/>
      <c s="102"/>
      <c s="102"/>
      <c s="102"/>
      <c s="102"/>
      <c s="89" t="str">
        <f>IF(B105="","",_xlfn.AGGREGATE(3,5,$B$6:B105))</f>
        <v/>
      </c>
      <c s="209"/>
      <c s="209"/>
      <c s="102"/>
      <c s="102"/>
      <c s="102"/>
      <c s="102"/>
      <c s="102"/>
      <c s="102"/>
      <c s="102"/>
      <c s="102"/>
      <c s="102"/>
      <c s="102"/>
      <c s="102"/>
      <c s="102"/>
      <c s="102"/>
      <c s="102"/>
      <c s="102"/>
      <c s="102"/>
      <c s="102"/>
      <c s="102"/>
      <c s="102"/>
      <c s="102"/>
      <c s="102"/>
      <c s="102"/>
      <c s="102"/>
      <c s="102"/>
      <c s="102"/>
      <c s="102"/>
      <c s="102"/>
      <c s="102"/>
      <c s="252" t="str">
        <f t="shared" si="25"/>
        <v/>
      </c>
      <c s="252" t="str">
        <f>IF($I105="","",'FEB 25'!$BV105)</f>
        <v/>
      </c>
      <c s="253" t="str">
        <f t="shared" si="26"/>
        <v/>
      </c>
      <c s="252" t="str">
        <f t="shared" si="27"/>
        <v/>
      </c>
      <c s="252" t="str">
        <f>IF($I105="","",'FEB 25'!$BY105)</f>
        <v/>
      </c>
      <c s="253" t="str">
        <f t="shared" si="28"/>
        <v/>
      </c>
      <c s="252" t="str">
        <f t="shared" si="29"/>
        <v/>
      </c>
      <c s="252" t="str">
        <f>IF($I105="","",'FEB 25'!$CB105)</f>
        <v/>
      </c>
      <c s="253" t="str">
        <f t="shared" si="30"/>
        <v/>
      </c>
      <c s="253"/>
      <c s="306"/>
      <c s="298"/>
      <c s="298"/>
      <c s="298"/>
      <c s="254" t="str">
        <f t="shared" si="31"/>
        <v/>
      </c>
      <c s="298"/>
      <c s="298"/>
      <c s="298"/>
      <c s="298"/>
      <c s="298"/>
      <c s="298"/>
      <c s="298"/>
      <c s="298"/>
    </row>
    <row r="106" spans="1:98" ht="15.75" customHeight="1">
      <c r="A106" s="249" t="str">
        <f>IF('STUDENT DATA SHEET '!A107="","",'STUDENT DATA SHEET '!A107)</f>
        <v/>
      </c>
      <c s="229" t="str">
        <f>IFERROR(IF('STUDENT DATA SHEET '!B107="","",'STUDENT DATA SHEET '!B107),"")</f>
        <v/>
      </c>
      <c s="229" t="str">
        <f>IFERROR(IF('STUDENT DATA SHEET '!C107="","",'STUDENT DATA SHEET '!C107),"")</f>
        <v/>
      </c>
      <c s="229" t="str">
        <f>IFERROR(IF('STUDENT DATA SHEET '!D107="","",'STUDENT DATA SHEET '!D107),"")</f>
        <v/>
      </c>
      <c s="250" t="str">
        <f>IFERROR(IF('STUDENT DATA SHEET '!E107="","",'STUDENT DATA SHEET '!E107),"")</f>
        <v/>
      </c>
      <c s="251" t="str">
        <f>IFERROR(IF('STUDENT DATA SHEET '!F107="","",'STUDENT DATA SHEET '!F107),"")</f>
        <v/>
      </c>
      <c s="229" t="str">
        <f>IFERROR(IF('STUDENT DATA SHEET '!G107="","",'STUDENT DATA SHEET '!G107),"")</f>
        <v/>
      </c>
      <c s="229" t="str">
        <f>IFERROR(IF('STUDENT DATA SHEET '!H107="","",'STUDENT DATA SHEET '!H107),"")</f>
        <v/>
      </c>
      <c s="229" t="str">
        <f>IFERROR(UPPER(IF('STUDENT DATA SHEET '!I107="","",'STUDENT DATA SHEET '!I107)),"")</f>
        <v/>
      </c>
      <c s="229" t="str">
        <f>IFERROR(IF('STUDENT DATA SHEET '!J107="","",'STUDENT DATA SHEET '!J107),"")</f>
        <v/>
      </c>
      <c s="229" t="str">
        <f>IFERROR(IF('STUDENT DATA SHEET '!K107="","",'STUDENT DATA SHEET '!K107),"")</f>
        <v/>
      </c>
      <c s="229"/>
      <c s="102"/>
      <c s="102"/>
      <c s="102"/>
      <c s="102"/>
      <c s="102"/>
      <c s="102"/>
      <c s="102"/>
      <c s="102"/>
      <c s="102"/>
      <c s="102"/>
      <c s="102"/>
      <c s="102"/>
      <c s="102"/>
      <c s="102"/>
      <c s="102"/>
      <c s="102"/>
      <c s="102"/>
      <c s="102"/>
      <c s="102"/>
      <c s="102"/>
      <c s="102"/>
      <c s="102"/>
      <c s="102"/>
      <c s="102"/>
      <c s="102"/>
      <c s="102"/>
      <c s="102"/>
      <c s="102"/>
      <c s="102"/>
      <c s="102"/>
      <c s="102"/>
      <c s="102"/>
      <c s="89" t="str">
        <f>IF(B106="","",_xlfn.AGGREGATE(3,5,$B$6:B106))</f>
        <v/>
      </c>
      <c s="209"/>
      <c s="209"/>
      <c s="102"/>
      <c s="102"/>
      <c s="102"/>
      <c s="102"/>
      <c s="102"/>
      <c s="102"/>
      <c s="102"/>
      <c s="102"/>
      <c s="102"/>
      <c s="102"/>
      <c s="102"/>
      <c s="102"/>
      <c s="102"/>
      <c s="102"/>
      <c s="102"/>
      <c s="102"/>
      <c s="102"/>
      <c s="102"/>
      <c s="102"/>
      <c s="102"/>
      <c s="102"/>
      <c s="102"/>
      <c s="102"/>
      <c s="102"/>
      <c s="102"/>
      <c s="102"/>
      <c s="102"/>
      <c s="102"/>
      <c s="252" t="str">
        <f t="shared" si="25"/>
        <v/>
      </c>
      <c s="252" t="str">
        <f>IF($I106="","",'FEB 25'!$BV106)</f>
        <v/>
      </c>
      <c s="253" t="str">
        <f t="shared" si="26"/>
        <v/>
      </c>
      <c s="252" t="str">
        <f t="shared" si="27"/>
        <v/>
      </c>
      <c s="252" t="str">
        <f>IF($I106="","",'FEB 25'!$BY106)</f>
        <v/>
      </c>
      <c s="253" t="str">
        <f t="shared" si="28"/>
        <v/>
      </c>
      <c s="252" t="str">
        <f t="shared" si="29"/>
        <v/>
      </c>
      <c s="252" t="str">
        <f>IF($I106="","",'FEB 25'!$CB106)</f>
        <v/>
      </c>
      <c s="253" t="str">
        <f t="shared" si="30"/>
        <v/>
      </c>
      <c s="253"/>
      <c s="306"/>
      <c s="298"/>
      <c s="298"/>
      <c s="298"/>
      <c s="254" t="str">
        <f t="shared" si="31"/>
        <v/>
      </c>
      <c s="298"/>
      <c s="298"/>
      <c s="298"/>
      <c s="298"/>
      <c s="298"/>
      <c s="298"/>
      <c s="298"/>
      <c s="298"/>
    </row>
    <row r="107" spans="1:98" ht="15.75" customHeight="1">
      <c r="A107" s="249" t="str">
        <f>IF('STUDENT DATA SHEET '!A108="","",'STUDENT DATA SHEET '!A108)</f>
        <v/>
      </c>
      <c s="229" t="str">
        <f>IFERROR(IF('STUDENT DATA SHEET '!B108="","",'STUDENT DATA SHEET '!B108),"")</f>
        <v/>
      </c>
      <c s="229" t="str">
        <f>IFERROR(IF('STUDENT DATA SHEET '!C108="","",'STUDENT DATA SHEET '!C108),"")</f>
        <v/>
      </c>
      <c s="229" t="str">
        <f>IFERROR(IF('STUDENT DATA SHEET '!D108="","",'STUDENT DATA SHEET '!D108),"")</f>
        <v/>
      </c>
      <c s="250" t="str">
        <f>IFERROR(IF('STUDENT DATA SHEET '!E108="","",'STUDENT DATA SHEET '!E108),"")</f>
        <v/>
      </c>
      <c s="251" t="str">
        <f>IFERROR(IF('STUDENT DATA SHEET '!F108="","",'STUDENT DATA SHEET '!F108),"")</f>
        <v/>
      </c>
      <c s="229" t="str">
        <f>IFERROR(IF('STUDENT DATA SHEET '!G108="","",'STUDENT DATA SHEET '!G108),"")</f>
        <v/>
      </c>
      <c s="229" t="str">
        <f>IFERROR(IF('STUDENT DATA SHEET '!H108="","",'STUDENT DATA SHEET '!H108),"")</f>
        <v/>
      </c>
      <c s="229" t="str">
        <f>IFERROR(UPPER(IF('STUDENT DATA SHEET '!I108="","",'STUDENT DATA SHEET '!I108)),"")</f>
        <v/>
      </c>
      <c s="229" t="str">
        <f>IFERROR(IF('STUDENT DATA SHEET '!J108="","",'STUDENT DATA SHEET '!J108),"")</f>
        <v/>
      </c>
      <c s="229" t="str">
        <f>IFERROR(IF('STUDENT DATA SHEET '!K108="","",'STUDENT DATA SHEET '!K108),"")</f>
        <v/>
      </c>
      <c s="229"/>
      <c s="102"/>
      <c s="102"/>
      <c s="102"/>
      <c s="102"/>
      <c s="102"/>
      <c s="102"/>
      <c s="102"/>
      <c s="102"/>
      <c s="102"/>
      <c s="102"/>
      <c s="102"/>
      <c s="102"/>
      <c s="102"/>
      <c s="102"/>
      <c s="102"/>
      <c s="102"/>
      <c s="102"/>
      <c s="102"/>
      <c s="102"/>
      <c s="102"/>
      <c s="102"/>
      <c s="102"/>
      <c s="102"/>
      <c s="102"/>
      <c s="102"/>
      <c s="102"/>
      <c s="102"/>
      <c s="102"/>
      <c s="102"/>
      <c s="102"/>
      <c s="102"/>
      <c s="102"/>
      <c s="89" t="str">
        <f>IF(B107="","",_xlfn.AGGREGATE(3,5,$B$6:B107))</f>
        <v/>
      </c>
      <c s="209"/>
      <c s="209"/>
      <c s="102"/>
      <c s="102"/>
      <c s="102"/>
      <c s="102"/>
      <c s="102"/>
      <c s="102"/>
      <c s="102"/>
      <c s="102"/>
      <c s="102"/>
      <c s="102"/>
      <c s="102"/>
      <c s="102"/>
      <c s="102"/>
      <c s="102"/>
      <c s="102"/>
      <c s="102"/>
      <c s="102"/>
      <c s="102"/>
      <c s="102"/>
      <c s="102"/>
      <c s="102"/>
      <c s="102"/>
      <c s="102"/>
      <c s="102"/>
      <c s="102"/>
      <c s="102"/>
      <c s="102"/>
      <c s="102"/>
      <c s="252" t="str">
        <f t="shared" si="25"/>
        <v/>
      </c>
      <c s="252" t="str">
        <f>IF($I107="","",'FEB 25'!$BV107)</f>
        <v/>
      </c>
      <c s="253" t="str">
        <f t="shared" si="26"/>
        <v/>
      </c>
      <c s="252" t="str">
        <f t="shared" si="27"/>
        <v/>
      </c>
      <c s="252" t="str">
        <f>IF($I107="","",'FEB 25'!$BY107)</f>
        <v/>
      </c>
      <c s="253" t="str">
        <f t="shared" si="28"/>
        <v/>
      </c>
      <c s="252" t="str">
        <f t="shared" si="29"/>
        <v/>
      </c>
      <c s="252" t="str">
        <f>IF($I107="","",'FEB 25'!$CB107)</f>
        <v/>
      </c>
      <c s="253" t="str">
        <f t="shared" si="30"/>
        <v/>
      </c>
      <c s="253"/>
      <c s="306"/>
      <c s="298"/>
      <c s="298"/>
      <c s="298"/>
      <c s="254" t="str">
        <f t="shared" si="31"/>
        <v/>
      </c>
      <c s="298"/>
      <c s="298"/>
      <c s="298"/>
      <c s="298"/>
      <c s="298"/>
      <c s="298"/>
      <c s="298"/>
      <c s="298"/>
    </row>
    <row r="108" spans="1:98" ht="15.75" customHeight="1">
      <c r="A108" s="249" t="str">
        <f>IF('STUDENT DATA SHEET '!A109="","",'STUDENT DATA SHEET '!A109)</f>
        <v/>
      </c>
      <c s="229" t="str">
        <f>IFERROR(IF('STUDENT DATA SHEET '!B109="","",'STUDENT DATA SHEET '!B109),"")</f>
        <v/>
      </c>
      <c s="229" t="str">
        <f>IFERROR(IF('STUDENT DATA SHEET '!C109="","",'STUDENT DATA SHEET '!C109),"")</f>
        <v/>
      </c>
      <c s="229" t="str">
        <f>IFERROR(IF('STUDENT DATA SHEET '!D109="","",'STUDENT DATA SHEET '!D109),"")</f>
        <v/>
      </c>
      <c s="250" t="str">
        <f>IFERROR(IF('STUDENT DATA SHEET '!E109="","",'STUDENT DATA SHEET '!E109),"")</f>
        <v/>
      </c>
      <c s="251" t="str">
        <f>IFERROR(IF('STUDENT DATA SHEET '!F109="","",'STUDENT DATA SHEET '!F109),"")</f>
        <v/>
      </c>
      <c s="229" t="str">
        <f>IFERROR(IF('STUDENT DATA SHEET '!G109="","",'STUDENT DATA SHEET '!G109),"")</f>
        <v/>
      </c>
      <c s="229" t="str">
        <f>IFERROR(IF('STUDENT DATA SHEET '!H109="","",'STUDENT DATA SHEET '!H109),"")</f>
        <v/>
      </c>
      <c s="229" t="str">
        <f>IFERROR(UPPER(IF('STUDENT DATA SHEET '!I109="","",'STUDENT DATA SHEET '!I109)),"")</f>
        <v/>
      </c>
      <c s="229" t="str">
        <f>IFERROR(IF('STUDENT DATA SHEET '!J109="","",'STUDENT DATA SHEET '!J109),"")</f>
        <v/>
      </c>
      <c s="229" t="str">
        <f>IFERROR(IF('STUDENT DATA SHEET '!K109="","",'STUDENT DATA SHEET '!K109),"")</f>
        <v/>
      </c>
      <c s="229"/>
      <c s="102"/>
      <c s="102"/>
      <c s="102"/>
      <c s="102"/>
      <c s="102"/>
      <c s="102"/>
      <c s="102"/>
      <c s="102"/>
      <c s="102"/>
      <c s="102"/>
      <c s="102"/>
      <c s="102"/>
      <c s="102"/>
      <c s="102"/>
      <c s="102"/>
      <c s="102"/>
      <c s="102"/>
      <c s="102"/>
      <c s="102"/>
      <c s="102"/>
      <c s="102"/>
      <c s="102"/>
      <c s="102"/>
      <c s="102"/>
      <c s="102"/>
      <c s="102"/>
      <c s="102"/>
      <c s="102"/>
      <c s="102"/>
      <c s="102"/>
      <c s="102"/>
      <c s="102"/>
      <c s="89" t="str">
        <f>IF(B108="","",_xlfn.AGGREGATE(3,5,$B$6:B108))</f>
        <v/>
      </c>
      <c s="209"/>
      <c s="209"/>
      <c s="102"/>
      <c s="102"/>
      <c s="102"/>
      <c s="102"/>
      <c s="102"/>
      <c s="102"/>
      <c s="102"/>
      <c s="102"/>
      <c s="102"/>
      <c s="102"/>
      <c s="102"/>
      <c s="102"/>
      <c s="102"/>
      <c s="102"/>
      <c s="102"/>
      <c s="102"/>
      <c s="102"/>
      <c s="102"/>
      <c s="102"/>
      <c s="102"/>
      <c s="102"/>
      <c s="102"/>
      <c s="102"/>
      <c s="102"/>
      <c s="102"/>
      <c s="102"/>
      <c s="102"/>
      <c s="102"/>
      <c s="252" t="str">
        <f t="shared" si="25"/>
        <v/>
      </c>
      <c s="252" t="str">
        <f>IF($I108="","",'FEB 25'!$BV108)</f>
        <v/>
      </c>
      <c s="253" t="str">
        <f t="shared" si="26"/>
        <v/>
      </c>
      <c s="252" t="str">
        <f t="shared" si="27"/>
        <v/>
      </c>
      <c s="252" t="str">
        <f>IF($I108="","",'FEB 25'!$BY108)</f>
        <v/>
      </c>
      <c s="253" t="str">
        <f t="shared" si="28"/>
        <v/>
      </c>
      <c s="252" t="str">
        <f t="shared" si="29"/>
        <v/>
      </c>
      <c s="252" t="str">
        <f>IF($I108="","",'FEB 25'!$CB108)</f>
        <v/>
      </c>
      <c s="253" t="str">
        <f t="shared" si="30"/>
        <v/>
      </c>
      <c s="253"/>
      <c s="306"/>
      <c s="298"/>
      <c s="298"/>
      <c s="298"/>
      <c s="254" t="str">
        <f t="shared" si="31"/>
        <v/>
      </c>
      <c s="298"/>
      <c s="298"/>
      <c s="298"/>
      <c s="298"/>
      <c s="298"/>
      <c s="298"/>
      <c s="298"/>
      <c s="298"/>
    </row>
    <row r="109" spans="1:98" ht="15.75" customHeight="1">
      <c r="A109" s="249" t="str">
        <f>IF('STUDENT DATA SHEET '!A110="","",'STUDENT DATA SHEET '!A110)</f>
        <v/>
      </c>
      <c s="229" t="str">
        <f>IFERROR(IF('STUDENT DATA SHEET '!B110="","",'STUDENT DATA SHEET '!B110),"")</f>
        <v/>
      </c>
      <c s="229" t="str">
        <f>IFERROR(IF('STUDENT DATA SHEET '!C110="","",'STUDENT DATA SHEET '!C110),"")</f>
        <v/>
      </c>
      <c s="229" t="str">
        <f>IFERROR(IF('STUDENT DATA SHEET '!D110="","",'STUDENT DATA SHEET '!D110),"")</f>
        <v/>
      </c>
      <c s="250" t="str">
        <f>IFERROR(IF('STUDENT DATA SHEET '!E110="","",'STUDENT DATA SHEET '!E110),"")</f>
        <v/>
      </c>
      <c s="251" t="str">
        <f>IFERROR(IF('STUDENT DATA SHEET '!F110="","",'STUDENT DATA SHEET '!F110),"")</f>
        <v/>
      </c>
      <c s="229" t="str">
        <f>IFERROR(IF('STUDENT DATA SHEET '!G110="","",'STUDENT DATA SHEET '!G110),"")</f>
        <v/>
      </c>
      <c s="229" t="str">
        <f>IFERROR(IF('STUDENT DATA SHEET '!H110="","",'STUDENT DATA SHEET '!H110),"")</f>
        <v/>
      </c>
      <c s="229" t="str">
        <f>IFERROR(UPPER(IF('STUDENT DATA SHEET '!I110="","",'STUDENT DATA SHEET '!I110)),"")</f>
        <v/>
      </c>
      <c s="229" t="str">
        <f>IFERROR(IF('STUDENT DATA SHEET '!J110="","",'STUDENT DATA SHEET '!J110),"")</f>
        <v/>
      </c>
      <c s="229" t="str">
        <f>IFERROR(IF('STUDENT DATA SHEET '!K110="","",'STUDENT DATA SHEET '!K110),"")</f>
        <v/>
      </c>
      <c s="229"/>
      <c s="102"/>
      <c s="102"/>
      <c s="102"/>
      <c s="102"/>
      <c s="102"/>
      <c s="102"/>
      <c s="102"/>
      <c s="102"/>
      <c s="102"/>
      <c s="102"/>
      <c s="102"/>
      <c s="102"/>
      <c s="102"/>
      <c s="102"/>
      <c s="102"/>
      <c s="102"/>
      <c s="102"/>
      <c s="102"/>
      <c s="102"/>
      <c s="102"/>
      <c s="102"/>
      <c s="102"/>
      <c s="102"/>
      <c s="102"/>
      <c s="102"/>
      <c s="102"/>
      <c s="102"/>
      <c s="102"/>
      <c s="102"/>
      <c s="102"/>
      <c s="102"/>
      <c s="102"/>
      <c s="89" t="str">
        <f>IF(B109="","",_xlfn.AGGREGATE(3,5,$B$6:B109))</f>
        <v/>
      </c>
      <c s="209"/>
      <c s="209"/>
      <c s="102"/>
      <c s="102"/>
      <c s="102"/>
      <c s="102"/>
      <c s="102"/>
      <c s="102"/>
      <c s="102"/>
      <c s="102"/>
      <c s="102"/>
      <c s="102"/>
      <c s="102"/>
      <c s="102"/>
      <c s="102"/>
      <c s="102"/>
      <c s="102"/>
      <c s="102"/>
      <c s="102"/>
      <c s="102"/>
      <c s="102"/>
      <c s="102"/>
      <c s="102"/>
      <c s="102"/>
      <c s="102"/>
      <c s="102"/>
      <c s="102"/>
      <c s="102"/>
      <c s="102"/>
      <c s="102"/>
      <c s="252" t="str">
        <f t="shared" si="25"/>
        <v/>
      </c>
      <c s="252" t="str">
        <f>IF($I109="","",'FEB 25'!$BV109)</f>
        <v/>
      </c>
      <c s="253" t="str">
        <f t="shared" si="26"/>
        <v/>
      </c>
      <c s="252" t="str">
        <f t="shared" si="27"/>
        <v/>
      </c>
      <c s="252" t="str">
        <f>IF($I109="","",'FEB 25'!$BY109)</f>
        <v/>
      </c>
      <c s="253" t="str">
        <f t="shared" si="28"/>
        <v/>
      </c>
      <c s="252" t="str">
        <f t="shared" si="29"/>
        <v/>
      </c>
      <c s="252" t="str">
        <f>IF($I109="","",'FEB 25'!$CB109)</f>
        <v/>
      </c>
      <c s="253" t="str">
        <f t="shared" si="30"/>
        <v/>
      </c>
      <c s="253"/>
      <c s="306"/>
      <c s="298"/>
      <c s="298"/>
      <c s="298"/>
      <c s="254" t="str">
        <f t="shared" si="31"/>
        <v/>
      </c>
      <c s="298"/>
      <c s="298"/>
      <c s="298"/>
      <c s="298"/>
      <c s="298"/>
      <c s="298"/>
      <c s="298"/>
      <c s="298"/>
    </row>
    <row r="110" spans="1:98" ht="15.75" customHeight="1">
      <c r="A110" s="249" t="str">
        <f>IF('STUDENT DATA SHEET '!A111="","",'STUDENT DATA SHEET '!A111)</f>
        <v/>
      </c>
      <c s="229" t="str">
        <f>IFERROR(IF('STUDENT DATA SHEET '!B111="","",'STUDENT DATA SHEET '!B111),"")</f>
        <v/>
      </c>
      <c s="229" t="str">
        <f>IFERROR(IF('STUDENT DATA SHEET '!C111="","",'STUDENT DATA SHEET '!C111),"")</f>
        <v/>
      </c>
      <c s="229" t="str">
        <f>IFERROR(IF('STUDENT DATA SHEET '!D111="","",'STUDENT DATA SHEET '!D111),"")</f>
        <v/>
      </c>
      <c s="250" t="str">
        <f>IFERROR(IF('STUDENT DATA SHEET '!E111="","",'STUDENT DATA SHEET '!E111),"")</f>
        <v/>
      </c>
      <c s="251" t="str">
        <f>IFERROR(IF('STUDENT DATA SHEET '!F111="","",'STUDENT DATA SHEET '!F111),"")</f>
        <v/>
      </c>
      <c s="229" t="str">
        <f>IFERROR(IF('STUDENT DATA SHEET '!G111="","",'STUDENT DATA SHEET '!G111),"")</f>
        <v/>
      </c>
      <c s="229" t="str">
        <f>IFERROR(IF('STUDENT DATA SHEET '!H111="","",'STUDENT DATA SHEET '!H111),"")</f>
        <v/>
      </c>
      <c s="229" t="str">
        <f>IFERROR(UPPER(IF('STUDENT DATA SHEET '!I111="","",'STUDENT DATA SHEET '!I111)),"")</f>
        <v/>
      </c>
      <c s="229" t="str">
        <f>IFERROR(IF('STUDENT DATA SHEET '!J111="","",'STUDENT DATA SHEET '!J111),"")</f>
        <v/>
      </c>
      <c s="229" t="str">
        <f>IFERROR(IF('STUDENT DATA SHEET '!K111="","",'STUDENT DATA SHEET '!K111),"")</f>
        <v/>
      </c>
      <c s="229"/>
      <c s="102"/>
      <c s="102"/>
      <c s="102"/>
      <c s="102"/>
      <c s="102"/>
      <c s="102"/>
      <c s="102"/>
      <c s="102"/>
      <c s="102"/>
      <c s="102"/>
      <c s="102"/>
      <c s="102"/>
      <c s="102"/>
      <c s="102"/>
      <c s="102"/>
      <c s="102"/>
      <c s="102"/>
      <c s="102"/>
      <c s="102"/>
      <c s="102"/>
      <c s="102"/>
      <c s="102"/>
      <c s="102"/>
      <c s="102"/>
      <c s="102"/>
      <c s="102"/>
      <c s="102"/>
      <c s="102"/>
      <c s="102"/>
      <c s="102"/>
      <c s="102"/>
      <c s="102"/>
      <c s="89" t="str">
        <f>IF(B110="","",_xlfn.AGGREGATE(3,5,$B$6:B110))</f>
        <v/>
      </c>
      <c s="209"/>
      <c s="209"/>
      <c s="102"/>
      <c s="102"/>
      <c s="102"/>
      <c s="102"/>
      <c s="102"/>
      <c s="102"/>
      <c s="102"/>
      <c s="102"/>
      <c s="102"/>
      <c s="102"/>
      <c s="102"/>
      <c s="102"/>
      <c s="102"/>
      <c s="102"/>
      <c s="102"/>
      <c s="102"/>
      <c s="102"/>
      <c s="102"/>
      <c s="102"/>
      <c s="102"/>
      <c s="102"/>
      <c s="102"/>
      <c s="102"/>
      <c s="102"/>
      <c s="102"/>
      <c s="102"/>
      <c s="102"/>
      <c s="102"/>
      <c s="252" t="str">
        <f t="shared" si="25"/>
        <v/>
      </c>
      <c s="252" t="str">
        <f>IF($I110="","",'FEB 25'!$BV110)</f>
        <v/>
      </c>
      <c s="253" t="str">
        <f t="shared" si="26"/>
        <v/>
      </c>
      <c s="252" t="str">
        <f t="shared" si="27"/>
        <v/>
      </c>
      <c s="252" t="str">
        <f>IF($I110="","",'FEB 25'!$BY110)</f>
        <v/>
      </c>
      <c s="253" t="str">
        <f t="shared" si="28"/>
        <v/>
      </c>
      <c s="252" t="str">
        <f t="shared" si="29"/>
        <v/>
      </c>
      <c s="252" t="str">
        <f>IF($I110="","",'FEB 25'!$CB110)</f>
        <v/>
      </c>
      <c s="253" t="str">
        <f t="shared" si="30"/>
        <v/>
      </c>
      <c s="253"/>
      <c s="306"/>
      <c s="298"/>
      <c s="298"/>
      <c s="298"/>
      <c s="254" t="str">
        <f t="shared" si="31"/>
        <v/>
      </c>
      <c s="298"/>
      <c s="298"/>
      <c s="298"/>
      <c s="298"/>
      <c s="298"/>
      <c s="298"/>
      <c s="298"/>
      <c s="298"/>
    </row>
    <row r="111" spans="1:98" ht="15.75" customHeight="1">
      <c r="A111" s="249" t="str">
        <f>IF('STUDENT DATA SHEET '!A112="","",'STUDENT DATA SHEET '!A112)</f>
        <v/>
      </c>
      <c s="229" t="str">
        <f>IFERROR(IF('STUDENT DATA SHEET '!B112="","",'STUDENT DATA SHEET '!B112),"")</f>
        <v/>
      </c>
      <c s="229" t="str">
        <f>IFERROR(IF('STUDENT DATA SHEET '!C112="","",'STUDENT DATA SHEET '!C112),"")</f>
        <v/>
      </c>
      <c s="229" t="str">
        <f>IFERROR(IF('STUDENT DATA SHEET '!D112="","",'STUDENT DATA SHEET '!D112),"")</f>
        <v/>
      </c>
      <c s="250" t="str">
        <f>IFERROR(IF('STUDENT DATA SHEET '!E112="","",'STUDENT DATA SHEET '!E112),"")</f>
        <v/>
      </c>
      <c s="251" t="str">
        <f>IFERROR(IF('STUDENT DATA SHEET '!F112="","",'STUDENT DATA SHEET '!F112),"")</f>
        <v/>
      </c>
      <c s="229" t="str">
        <f>IFERROR(IF('STUDENT DATA SHEET '!G112="","",'STUDENT DATA SHEET '!G112),"")</f>
        <v/>
      </c>
      <c s="229" t="str">
        <f>IFERROR(IF('STUDENT DATA SHEET '!H112="","",'STUDENT DATA SHEET '!H112),"")</f>
        <v/>
      </c>
      <c s="229" t="str">
        <f>IFERROR(UPPER(IF('STUDENT DATA SHEET '!I112="","",'STUDENT DATA SHEET '!I112)),"")</f>
        <v/>
      </c>
      <c s="229" t="str">
        <f>IFERROR(IF('STUDENT DATA SHEET '!J112="","",'STUDENT DATA SHEET '!J112),"")</f>
        <v/>
      </c>
      <c s="229" t="str">
        <f>IFERROR(IF('STUDENT DATA SHEET '!K112="","",'STUDENT DATA SHEET '!K112),"")</f>
        <v/>
      </c>
      <c s="229"/>
      <c s="102"/>
      <c s="102"/>
      <c s="102"/>
      <c s="102"/>
      <c s="102"/>
      <c s="102"/>
      <c s="102"/>
      <c s="102"/>
      <c s="102"/>
      <c s="102"/>
      <c s="102"/>
      <c s="102"/>
      <c s="102"/>
      <c s="102"/>
      <c s="102"/>
      <c s="102"/>
      <c s="102"/>
      <c s="102"/>
      <c s="102"/>
      <c s="102"/>
      <c s="102"/>
      <c s="102"/>
      <c s="102"/>
      <c s="102"/>
      <c s="102"/>
      <c s="102"/>
      <c s="102"/>
      <c s="102"/>
      <c s="102"/>
      <c s="102"/>
      <c s="102"/>
      <c s="102"/>
      <c s="89" t="str">
        <f>IF(B111="","",_xlfn.AGGREGATE(3,5,$B$6:B111))</f>
        <v/>
      </c>
      <c s="209"/>
      <c s="209"/>
      <c s="102"/>
      <c s="102"/>
      <c s="102"/>
      <c s="102"/>
      <c s="102"/>
      <c s="102"/>
      <c s="102"/>
      <c s="102"/>
      <c s="102"/>
      <c s="102"/>
      <c s="102"/>
      <c s="102"/>
      <c s="102"/>
      <c s="102"/>
      <c s="102"/>
      <c s="102"/>
      <c s="102"/>
      <c s="102"/>
      <c s="102"/>
      <c s="102"/>
      <c s="102"/>
      <c s="102"/>
      <c s="102"/>
      <c s="102"/>
      <c s="102"/>
      <c s="102"/>
      <c s="102"/>
      <c s="102"/>
      <c s="252" t="str">
        <f t="shared" si="25"/>
        <v/>
      </c>
      <c s="252" t="str">
        <f>IF($I111="","",'FEB 25'!$BV111)</f>
        <v/>
      </c>
      <c s="253" t="str">
        <f t="shared" si="26"/>
        <v/>
      </c>
      <c s="252" t="str">
        <f t="shared" si="27"/>
        <v/>
      </c>
      <c s="252" t="str">
        <f>IF($I111="","",'FEB 25'!$BY111)</f>
        <v/>
      </c>
      <c s="253" t="str">
        <f t="shared" si="28"/>
        <v/>
      </c>
      <c s="252" t="str">
        <f t="shared" si="29"/>
        <v/>
      </c>
      <c s="252" t="str">
        <f>IF($I111="","",'FEB 25'!$CB111)</f>
        <v/>
      </c>
      <c s="253" t="str">
        <f t="shared" si="30"/>
        <v/>
      </c>
      <c s="253"/>
      <c s="306"/>
      <c s="298"/>
      <c s="298"/>
      <c s="298"/>
      <c s="254" t="str">
        <f t="shared" si="31"/>
        <v/>
      </c>
      <c s="298"/>
      <c s="298"/>
      <c s="298"/>
      <c s="298"/>
      <c s="298"/>
      <c s="298"/>
      <c s="298"/>
      <c s="298"/>
    </row>
    <row r="112" spans="1:98" ht="15.75" customHeight="1">
      <c r="A112" s="249" t="str">
        <f>IF('STUDENT DATA SHEET '!A113="","",'STUDENT DATA SHEET '!A113)</f>
        <v/>
      </c>
      <c s="229" t="str">
        <f>IFERROR(IF('STUDENT DATA SHEET '!B113="","",'STUDENT DATA SHEET '!B113),"")</f>
        <v/>
      </c>
      <c s="229" t="str">
        <f>IFERROR(IF('STUDENT DATA SHEET '!C113="","",'STUDENT DATA SHEET '!C113),"")</f>
        <v/>
      </c>
      <c s="229" t="str">
        <f>IFERROR(IF('STUDENT DATA SHEET '!D113="","",'STUDENT DATA SHEET '!D113),"")</f>
        <v/>
      </c>
      <c s="250" t="str">
        <f>IFERROR(IF('STUDENT DATA SHEET '!E113="","",'STUDENT DATA SHEET '!E113),"")</f>
        <v/>
      </c>
      <c s="251" t="str">
        <f>IFERROR(IF('STUDENT DATA SHEET '!F113="","",'STUDENT DATA SHEET '!F113),"")</f>
        <v/>
      </c>
      <c s="229" t="str">
        <f>IFERROR(IF('STUDENT DATA SHEET '!G113="","",'STUDENT DATA SHEET '!G113),"")</f>
        <v/>
      </c>
      <c s="229" t="str">
        <f>IFERROR(IF('STUDENT DATA SHEET '!H113="","",'STUDENT DATA SHEET '!H113),"")</f>
        <v/>
      </c>
      <c s="229" t="str">
        <f>IFERROR(UPPER(IF('STUDENT DATA SHEET '!I113="","",'STUDENT DATA SHEET '!I113)),"")</f>
        <v/>
      </c>
      <c s="229" t="str">
        <f>IFERROR(IF('STUDENT DATA SHEET '!J113="","",'STUDENT DATA SHEET '!J113),"")</f>
        <v/>
      </c>
      <c s="229" t="str">
        <f>IFERROR(IF('STUDENT DATA SHEET '!K113="","",'STUDENT DATA SHEET '!K113),"")</f>
        <v/>
      </c>
      <c s="229"/>
      <c s="102"/>
      <c s="102"/>
      <c s="102"/>
      <c s="102"/>
      <c s="102"/>
      <c s="102"/>
      <c s="102"/>
      <c s="102"/>
      <c s="102"/>
      <c s="102"/>
      <c s="102"/>
      <c s="102"/>
      <c s="102"/>
      <c s="102"/>
      <c s="102"/>
      <c s="102"/>
      <c s="102"/>
      <c s="102"/>
      <c s="102"/>
      <c s="102"/>
      <c s="102"/>
      <c s="102"/>
      <c s="102"/>
      <c s="102"/>
      <c s="102"/>
      <c s="102"/>
      <c s="102"/>
      <c s="102"/>
      <c s="102"/>
      <c s="102"/>
      <c s="102"/>
      <c s="102"/>
      <c s="89" t="str">
        <f>IF(B112="","",_xlfn.AGGREGATE(3,5,$B$6:B112))</f>
        <v/>
      </c>
      <c s="209"/>
      <c s="209"/>
      <c s="102"/>
      <c s="102"/>
      <c s="102"/>
      <c s="102"/>
      <c s="102"/>
      <c s="102"/>
      <c s="102"/>
      <c s="102"/>
      <c s="102"/>
      <c s="102"/>
      <c s="102"/>
      <c s="102"/>
      <c s="102"/>
      <c s="102"/>
      <c s="102"/>
      <c s="102"/>
      <c s="102"/>
      <c s="102"/>
      <c s="102"/>
      <c s="102"/>
      <c s="102"/>
      <c s="102"/>
      <c s="102"/>
      <c s="102"/>
      <c s="102"/>
      <c s="102"/>
      <c s="102"/>
      <c s="102"/>
      <c s="252" t="str">
        <f t="shared" si="25"/>
        <v/>
      </c>
      <c s="252" t="str">
        <f>IF($I112="","",'FEB 25'!$BV112)</f>
        <v/>
      </c>
      <c s="253" t="str">
        <f t="shared" si="26"/>
        <v/>
      </c>
      <c s="252" t="str">
        <f t="shared" si="27"/>
        <v/>
      </c>
      <c s="252" t="str">
        <f>IF($I112="","",'FEB 25'!$BY112)</f>
        <v/>
      </c>
      <c s="253" t="str">
        <f t="shared" si="28"/>
        <v/>
      </c>
      <c s="252" t="str">
        <f t="shared" si="29"/>
        <v/>
      </c>
      <c s="252" t="str">
        <f>IF($I112="","",'FEB 25'!$CB112)</f>
        <v/>
      </c>
      <c s="253" t="str">
        <f t="shared" si="30"/>
        <v/>
      </c>
      <c s="253"/>
      <c s="306"/>
      <c s="298"/>
      <c s="298"/>
      <c s="298"/>
      <c s="254" t="str">
        <f t="shared" si="31"/>
        <v/>
      </c>
      <c s="298"/>
      <c s="298"/>
      <c s="298"/>
      <c s="298"/>
      <c s="298"/>
      <c s="298"/>
      <c s="298"/>
      <c s="298"/>
    </row>
    <row r="113" spans="1:98" ht="15.75" customHeight="1">
      <c r="A113" s="249" t="str">
        <f>IF('STUDENT DATA SHEET '!A114="","",'STUDENT DATA SHEET '!A114)</f>
        <v/>
      </c>
      <c s="229" t="str">
        <f>IFERROR(IF('STUDENT DATA SHEET '!B114="","",'STUDENT DATA SHEET '!B114),"")</f>
        <v/>
      </c>
      <c s="229" t="str">
        <f>IFERROR(IF('STUDENT DATA SHEET '!C114="","",'STUDENT DATA SHEET '!C114),"")</f>
        <v/>
      </c>
      <c s="229" t="str">
        <f>IFERROR(IF('STUDENT DATA SHEET '!D114="","",'STUDENT DATA SHEET '!D114),"")</f>
        <v/>
      </c>
      <c s="250" t="str">
        <f>IFERROR(IF('STUDENT DATA SHEET '!E114="","",'STUDENT DATA SHEET '!E114),"")</f>
        <v/>
      </c>
      <c s="251" t="str">
        <f>IFERROR(IF('STUDENT DATA SHEET '!F114="","",'STUDENT DATA SHEET '!F114),"")</f>
        <v/>
      </c>
      <c s="229" t="str">
        <f>IFERROR(IF('STUDENT DATA SHEET '!G114="","",'STUDENT DATA SHEET '!G114),"")</f>
        <v/>
      </c>
      <c s="229" t="str">
        <f>IFERROR(IF('STUDENT DATA SHEET '!H114="","",'STUDENT DATA SHEET '!H114),"")</f>
        <v/>
      </c>
      <c s="229" t="str">
        <f>IFERROR(UPPER(IF('STUDENT DATA SHEET '!I114="","",'STUDENT DATA SHEET '!I114)),"")</f>
        <v/>
      </c>
      <c s="229" t="str">
        <f>IFERROR(IF('STUDENT DATA SHEET '!J114="","",'STUDENT DATA SHEET '!J114),"")</f>
        <v/>
      </c>
      <c s="229" t="str">
        <f>IFERROR(IF('STUDENT DATA SHEET '!K114="","",'STUDENT DATA SHEET '!K114),"")</f>
        <v/>
      </c>
      <c s="229"/>
      <c s="102"/>
      <c s="102"/>
      <c s="102"/>
      <c s="102"/>
      <c s="102"/>
      <c s="102"/>
      <c s="102"/>
      <c s="102"/>
      <c s="102"/>
      <c s="102"/>
      <c s="102"/>
      <c s="102"/>
      <c s="102"/>
      <c s="102"/>
      <c s="102"/>
      <c s="102"/>
      <c s="102"/>
      <c s="102"/>
      <c s="102"/>
      <c s="102"/>
      <c s="102"/>
      <c s="102"/>
      <c s="102"/>
      <c s="102"/>
      <c s="102"/>
      <c s="102"/>
      <c s="102"/>
      <c s="102"/>
      <c s="102"/>
      <c s="102"/>
      <c s="102"/>
      <c s="102"/>
      <c s="89" t="str">
        <f>IF(B113="","",_xlfn.AGGREGATE(3,5,$B$6:B113))</f>
        <v/>
      </c>
      <c s="209"/>
      <c s="209"/>
      <c s="102"/>
      <c s="102"/>
      <c s="102"/>
      <c s="102"/>
      <c s="102"/>
      <c s="102"/>
      <c s="102"/>
      <c s="102"/>
      <c s="102"/>
      <c s="102"/>
      <c s="102"/>
      <c s="102"/>
      <c s="102"/>
      <c s="102"/>
      <c s="102"/>
      <c s="102"/>
      <c s="102"/>
      <c s="102"/>
      <c s="102"/>
      <c s="102"/>
      <c s="102"/>
      <c s="102"/>
      <c s="102"/>
      <c s="102"/>
      <c s="102"/>
      <c s="102"/>
      <c s="102"/>
      <c s="102"/>
      <c s="252" t="str">
        <f t="shared" si="25"/>
        <v/>
      </c>
      <c s="252" t="str">
        <f>IF($I113="","",'FEB 25'!$BV113)</f>
        <v/>
      </c>
      <c s="253" t="str">
        <f t="shared" si="26"/>
        <v/>
      </c>
      <c s="252" t="str">
        <f t="shared" si="27"/>
        <v/>
      </c>
      <c s="252" t="str">
        <f>IF($I113="","",'FEB 25'!$BY113)</f>
        <v/>
      </c>
      <c s="253" t="str">
        <f t="shared" si="28"/>
        <v/>
      </c>
      <c s="252" t="str">
        <f t="shared" si="29"/>
        <v/>
      </c>
      <c s="252" t="str">
        <f>IF($I113="","",'FEB 25'!$CB113)</f>
        <v/>
      </c>
      <c s="253" t="str">
        <f t="shared" si="30"/>
        <v/>
      </c>
      <c s="253"/>
      <c s="306"/>
      <c s="298"/>
      <c s="298"/>
      <c s="298"/>
      <c s="254" t="str">
        <f t="shared" si="31"/>
        <v/>
      </c>
      <c s="298"/>
      <c s="298"/>
      <c s="298"/>
      <c s="298"/>
      <c s="298"/>
      <c s="298"/>
      <c s="298"/>
      <c s="298"/>
    </row>
    <row r="114" spans="1:98" ht="15.75" customHeight="1">
      <c r="A114" s="249" t="str">
        <f>IF('STUDENT DATA SHEET '!A115="","",'STUDENT DATA SHEET '!A115)</f>
        <v/>
      </c>
      <c s="229" t="str">
        <f>IFERROR(IF('STUDENT DATA SHEET '!B115="","",'STUDENT DATA SHEET '!B115),"")</f>
        <v/>
      </c>
      <c s="229" t="str">
        <f>IFERROR(IF('STUDENT DATA SHEET '!C115="","",'STUDENT DATA SHEET '!C115),"")</f>
        <v/>
      </c>
      <c s="229" t="str">
        <f>IFERROR(IF('STUDENT DATA SHEET '!D115="","",'STUDENT DATA SHEET '!D115),"")</f>
        <v/>
      </c>
      <c s="250" t="str">
        <f>IFERROR(IF('STUDENT DATA SHEET '!E115="","",'STUDENT DATA SHEET '!E115),"")</f>
        <v/>
      </c>
      <c s="251" t="str">
        <f>IFERROR(IF('STUDENT DATA SHEET '!F115="","",'STUDENT DATA SHEET '!F115),"")</f>
        <v/>
      </c>
      <c s="229" t="str">
        <f>IFERROR(IF('STUDENT DATA SHEET '!G115="","",'STUDENT DATA SHEET '!G115),"")</f>
        <v/>
      </c>
      <c s="229" t="str">
        <f>IFERROR(IF('STUDENT DATA SHEET '!H115="","",'STUDENT DATA SHEET '!H115),"")</f>
        <v/>
      </c>
      <c s="229" t="str">
        <f>IFERROR(UPPER(IF('STUDENT DATA SHEET '!I115="","",'STUDENT DATA SHEET '!I115)),"")</f>
        <v/>
      </c>
      <c s="229" t="str">
        <f>IFERROR(IF('STUDENT DATA SHEET '!J115="","",'STUDENT DATA SHEET '!J115),"")</f>
        <v/>
      </c>
      <c s="229" t="str">
        <f>IFERROR(IF('STUDENT DATA SHEET '!K115="","",'STUDENT DATA SHEET '!K115),"")</f>
        <v/>
      </c>
      <c s="229"/>
      <c s="102"/>
      <c s="102"/>
      <c s="102"/>
      <c s="102"/>
      <c s="102"/>
      <c s="102"/>
      <c s="102"/>
      <c s="102"/>
      <c s="102"/>
      <c s="102"/>
      <c s="102"/>
      <c s="102"/>
      <c s="102"/>
      <c s="102"/>
      <c s="102"/>
      <c s="102"/>
      <c s="102"/>
      <c s="102"/>
      <c s="102"/>
      <c s="102"/>
      <c s="102"/>
      <c s="102"/>
      <c s="102"/>
      <c s="102"/>
      <c s="102"/>
      <c s="102"/>
      <c s="102"/>
      <c s="102"/>
      <c s="102"/>
      <c s="102"/>
      <c s="102"/>
      <c s="102"/>
      <c s="89" t="str">
        <f>IF(B114="","",_xlfn.AGGREGATE(3,5,$B$6:B114))</f>
        <v/>
      </c>
      <c s="209"/>
      <c s="209"/>
      <c s="102"/>
      <c s="102"/>
      <c s="102"/>
      <c s="102"/>
      <c s="102"/>
      <c s="102"/>
      <c s="102"/>
      <c s="102"/>
      <c s="102"/>
      <c s="102"/>
      <c s="102"/>
      <c s="102"/>
      <c s="102"/>
      <c s="102"/>
      <c s="102"/>
      <c s="102"/>
      <c s="102"/>
      <c s="102"/>
      <c s="102"/>
      <c s="102"/>
      <c s="102"/>
      <c s="102"/>
      <c s="102"/>
      <c s="102"/>
      <c s="102"/>
      <c s="102"/>
      <c s="102"/>
      <c s="102"/>
      <c s="252" t="str">
        <f t="shared" si="25"/>
        <v/>
      </c>
      <c s="252" t="str">
        <f>IF($I114="","",'FEB 25'!$BV114)</f>
        <v/>
      </c>
      <c s="253" t="str">
        <f t="shared" si="26"/>
        <v/>
      </c>
      <c s="252" t="str">
        <f t="shared" si="27"/>
        <v/>
      </c>
      <c s="252" t="str">
        <f>IF($I114="","",'FEB 25'!$BY114)</f>
        <v/>
      </c>
      <c s="253" t="str">
        <f t="shared" si="28"/>
        <v/>
      </c>
      <c s="252" t="str">
        <f t="shared" si="29"/>
        <v/>
      </c>
      <c s="252" t="str">
        <f>IF($I114="","",'FEB 25'!$CB114)</f>
        <v/>
      </c>
      <c s="253" t="str">
        <f t="shared" si="30"/>
        <v/>
      </c>
      <c s="253"/>
      <c s="306"/>
      <c s="298"/>
      <c s="298"/>
      <c s="298"/>
      <c s="254" t="str">
        <f t="shared" si="31"/>
        <v/>
      </c>
      <c s="298"/>
      <c s="298"/>
      <c s="298"/>
      <c s="298"/>
      <c s="298"/>
      <c s="298"/>
      <c s="298"/>
      <c s="298"/>
    </row>
    <row r="115" spans="1:98" ht="15.75" customHeight="1">
      <c r="A115" s="249" t="str">
        <f>IF('STUDENT DATA SHEET '!A116="","",'STUDENT DATA SHEET '!A116)</f>
        <v/>
      </c>
      <c s="229" t="str">
        <f>IFERROR(IF('STUDENT DATA SHEET '!B116="","",'STUDENT DATA SHEET '!B116),"")</f>
        <v/>
      </c>
      <c s="229" t="str">
        <f>IFERROR(IF('STUDENT DATA SHEET '!C116="","",'STUDENT DATA SHEET '!C116),"")</f>
        <v/>
      </c>
      <c s="229" t="str">
        <f>IFERROR(IF('STUDENT DATA SHEET '!D116="","",'STUDENT DATA SHEET '!D116),"")</f>
        <v/>
      </c>
      <c s="250" t="str">
        <f>IFERROR(IF('STUDENT DATA SHEET '!E116="","",'STUDENT DATA SHEET '!E116),"")</f>
        <v/>
      </c>
      <c s="251" t="str">
        <f>IFERROR(IF('STUDENT DATA SHEET '!F116="","",'STUDENT DATA SHEET '!F116),"")</f>
        <v/>
      </c>
      <c s="229" t="str">
        <f>IFERROR(IF('STUDENT DATA SHEET '!G116="","",'STUDENT DATA SHEET '!G116),"")</f>
        <v/>
      </c>
      <c s="229" t="str">
        <f>IFERROR(IF('STUDENT DATA SHEET '!H116="","",'STUDENT DATA SHEET '!H116),"")</f>
        <v/>
      </c>
      <c s="229" t="str">
        <f>IFERROR(UPPER(IF('STUDENT DATA SHEET '!I116="","",'STUDENT DATA SHEET '!I116)),"")</f>
        <v/>
      </c>
      <c s="229" t="str">
        <f>IFERROR(IF('STUDENT DATA SHEET '!J116="","",'STUDENT DATA SHEET '!J116),"")</f>
        <v/>
      </c>
      <c s="229" t="str">
        <f>IFERROR(IF('STUDENT DATA SHEET '!K116="","",'STUDENT DATA SHEET '!K116),"")</f>
        <v/>
      </c>
      <c s="229"/>
      <c s="102"/>
      <c s="102"/>
      <c s="102"/>
      <c s="102"/>
      <c s="102"/>
      <c s="102"/>
      <c s="102"/>
      <c s="102"/>
      <c s="102"/>
      <c s="102"/>
      <c s="102"/>
      <c s="102"/>
      <c s="102"/>
      <c s="102"/>
      <c s="102"/>
      <c s="102"/>
      <c s="102"/>
      <c s="102"/>
      <c s="102"/>
      <c s="102"/>
      <c s="102"/>
      <c s="102"/>
      <c s="102"/>
      <c s="102"/>
      <c s="102"/>
      <c s="102"/>
      <c s="102"/>
      <c s="102"/>
      <c s="102"/>
      <c s="102"/>
      <c s="102"/>
      <c s="102"/>
      <c s="89" t="str">
        <f>IF(B115="","",_xlfn.AGGREGATE(3,5,$B$6:B115))</f>
        <v/>
      </c>
      <c s="209"/>
      <c s="209"/>
      <c s="102"/>
      <c s="102"/>
      <c s="102"/>
      <c s="102"/>
      <c s="102"/>
      <c s="102"/>
      <c s="102"/>
      <c s="102"/>
      <c s="102"/>
      <c s="102"/>
      <c s="102"/>
      <c s="102"/>
      <c s="102"/>
      <c s="102"/>
      <c s="102"/>
      <c s="102"/>
      <c s="102"/>
      <c s="102"/>
      <c s="102"/>
      <c s="102"/>
      <c s="102"/>
      <c s="102"/>
      <c s="102"/>
      <c s="102"/>
      <c s="102"/>
      <c s="102"/>
      <c s="102"/>
      <c s="102"/>
      <c s="252" t="str">
        <f t="shared" si="25"/>
        <v/>
      </c>
      <c s="252" t="str">
        <f>IF($I115="","",'FEB 25'!$BV115)</f>
        <v/>
      </c>
      <c s="253" t="str">
        <f t="shared" si="26"/>
        <v/>
      </c>
      <c s="252" t="str">
        <f t="shared" si="27"/>
        <v/>
      </c>
      <c s="252" t="str">
        <f>IF($I115="","",'FEB 25'!$BY115)</f>
        <v/>
      </c>
      <c s="253" t="str">
        <f t="shared" si="28"/>
        <v/>
      </c>
      <c s="252" t="str">
        <f t="shared" si="29"/>
        <v/>
      </c>
      <c s="252" t="str">
        <f>IF($I115="","",'FEB 25'!$CB115)</f>
        <v/>
      </c>
      <c s="253" t="str">
        <f t="shared" si="30"/>
        <v/>
      </c>
      <c s="253"/>
      <c s="306"/>
      <c s="298"/>
      <c s="298"/>
      <c s="298"/>
      <c s="254" t="str">
        <f t="shared" si="31"/>
        <v/>
      </c>
      <c s="298"/>
      <c s="298"/>
      <c s="298"/>
      <c s="298"/>
      <c s="298"/>
      <c s="298"/>
      <c s="298"/>
      <c s="298"/>
    </row>
    <row r="116" spans="1:98" ht="15.75" customHeight="1">
      <c r="A116" s="249" t="str">
        <f>IF('STUDENT DATA SHEET '!A117="","",'STUDENT DATA SHEET '!A117)</f>
        <v/>
      </c>
      <c s="229" t="str">
        <f>IFERROR(IF('STUDENT DATA SHEET '!B117="","",'STUDENT DATA SHEET '!B117),"")</f>
        <v/>
      </c>
      <c s="229" t="str">
        <f>IFERROR(IF('STUDENT DATA SHEET '!C117="","",'STUDENT DATA SHEET '!C117),"")</f>
        <v/>
      </c>
      <c s="229" t="str">
        <f>IFERROR(IF('STUDENT DATA SHEET '!D117="","",'STUDENT DATA SHEET '!D117),"")</f>
        <v/>
      </c>
      <c s="250" t="str">
        <f>IFERROR(IF('STUDENT DATA SHEET '!E117="","",'STUDENT DATA SHEET '!E117),"")</f>
        <v/>
      </c>
      <c s="251" t="str">
        <f>IFERROR(IF('STUDENT DATA SHEET '!F117="","",'STUDENT DATA SHEET '!F117),"")</f>
        <v/>
      </c>
      <c s="229" t="str">
        <f>IFERROR(IF('STUDENT DATA SHEET '!G117="","",'STUDENT DATA SHEET '!G117),"")</f>
        <v/>
      </c>
      <c s="229" t="str">
        <f>IFERROR(IF('STUDENT DATA SHEET '!H117="","",'STUDENT DATA SHEET '!H117),"")</f>
        <v/>
      </c>
      <c s="229" t="str">
        <f>IFERROR(UPPER(IF('STUDENT DATA SHEET '!I117="","",'STUDENT DATA SHEET '!I117)),"")</f>
        <v/>
      </c>
      <c s="229" t="str">
        <f>IFERROR(IF('STUDENT DATA SHEET '!J117="","",'STUDENT DATA SHEET '!J117),"")</f>
        <v/>
      </c>
      <c s="229" t="str">
        <f>IFERROR(IF('STUDENT DATA SHEET '!K117="","",'STUDENT DATA SHEET '!K117),"")</f>
        <v/>
      </c>
      <c s="229"/>
      <c s="102"/>
      <c s="102"/>
      <c s="102"/>
      <c s="102"/>
      <c s="102"/>
      <c s="102"/>
      <c s="102"/>
      <c s="102"/>
      <c s="102"/>
      <c s="102"/>
      <c s="102"/>
      <c s="102"/>
      <c s="102"/>
      <c s="102"/>
      <c s="102"/>
      <c s="102"/>
      <c s="102"/>
      <c s="102"/>
      <c s="102"/>
      <c s="102"/>
      <c s="102"/>
      <c s="102"/>
      <c s="102"/>
      <c s="102"/>
      <c s="102"/>
      <c s="102"/>
      <c s="102"/>
      <c s="102"/>
      <c s="102"/>
      <c s="102"/>
      <c s="102"/>
      <c s="102"/>
      <c s="89" t="str">
        <f>IF(B116="","",_xlfn.AGGREGATE(3,5,$B$6:B116))</f>
        <v/>
      </c>
      <c s="209"/>
      <c s="209"/>
      <c s="102"/>
      <c s="102"/>
      <c s="102"/>
      <c s="102"/>
      <c s="102"/>
      <c s="102"/>
      <c s="102"/>
      <c s="102"/>
      <c s="102"/>
      <c s="102"/>
      <c s="102"/>
      <c s="102"/>
      <c s="102"/>
      <c s="102"/>
      <c s="102"/>
      <c s="102"/>
      <c s="102"/>
      <c s="102"/>
      <c s="102"/>
      <c s="102"/>
      <c s="102"/>
      <c s="102"/>
      <c s="102"/>
      <c s="102"/>
      <c s="102"/>
      <c s="102"/>
      <c s="102"/>
      <c s="102"/>
      <c s="252" t="str">
        <f t="shared" si="25"/>
        <v/>
      </c>
      <c s="252" t="str">
        <f>IF($I116="","",'FEB 25'!$BV116)</f>
        <v/>
      </c>
      <c s="253" t="str">
        <f t="shared" si="26"/>
        <v/>
      </c>
      <c s="252" t="str">
        <f t="shared" si="27"/>
        <v/>
      </c>
      <c s="252" t="str">
        <f>IF($I116="","",'FEB 25'!$BY116)</f>
        <v/>
      </c>
      <c s="253" t="str">
        <f t="shared" si="28"/>
        <v/>
      </c>
      <c s="252" t="str">
        <f t="shared" si="29"/>
        <v/>
      </c>
      <c s="252" t="str">
        <f>IF($I116="","",'FEB 25'!$CB116)</f>
        <v/>
      </c>
      <c s="253" t="str">
        <f t="shared" si="30"/>
        <v/>
      </c>
      <c s="253"/>
      <c s="306"/>
      <c s="298"/>
      <c s="298"/>
      <c s="298"/>
      <c s="254" t="str">
        <f t="shared" si="31"/>
        <v/>
      </c>
      <c s="298"/>
      <c s="298"/>
      <c s="298"/>
      <c s="298"/>
      <c s="298"/>
      <c s="298"/>
      <c s="298"/>
      <c s="298"/>
    </row>
    <row r="117" spans="1:98" ht="15.75" customHeight="1">
      <c r="A117" s="249" t="str">
        <f>IF('STUDENT DATA SHEET '!A118="","",'STUDENT DATA SHEET '!A118)</f>
        <v/>
      </c>
      <c s="229" t="str">
        <f>IFERROR(IF('STUDENT DATA SHEET '!B118="","",'STUDENT DATA SHEET '!B118),"")</f>
        <v/>
      </c>
      <c s="229" t="str">
        <f>IFERROR(IF('STUDENT DATA SHEET '!C118="","",'STUDENT DATA SHEET '!C118),"")</f>
        <v/>
      </c>
      <c s="229" t="str">
        <f>IFERROR(IF('STUDENT DATA SHEET '!D118="","",'STUDENT DATA SHEET '!D118),"")</f>
        <v/>
      </c>
      <c s="250" t="str">
        <f>IFERROR(IF('STUDENT DATA SHEET '!E118="","",'STUDENT DATA SHEET '!E118),"")</f>
        <v/>
      </c>
      <c s="251" t="str">
        <f>IFERROR(IF('STUDENT DATA SHEET '!F118="","",'STUDENT DATA SHEET '!F118),"")</f>
        <v/>
      </c>
      <c s="229" t="str">
        <f>IFERROR(IF('STUDENT DATA SHEET '!G118="","",'STUDENT DATA SHEET '!G118),"")</f>
        <v/>
      </c>
      <c s="229" t="str">
        <f>IFERROR(IF('STUDENT DATA SHEET '!H118="","",'STUDENT DATA SHEET '!H118),"")</f>
        <v/>
      </c>
      <c s="229" t="str">
        <f>IFERROR(UPPER(IF('STUDENT DATA SHEET '!I118="","",'STUDENT DATA SHEET '!I118)),"")</f>
        <v/>
      </c>
      <c s="229" t="str">
        <f>IFERROR(IF('STUDENT DATA SHEET '!J118="","",'STUDENT DATA SHEET '!J118),"")</f>
        <v/>
      </c>
      <c s="229" t="str">
        <f>IFERROR(IF('STUDENT DATA SHEET '!K118="","",'STUDENT DATA SHEET '!K118),"")</f>
        <v/>
      </c>
      <c s="229"/>
      <c s="102"/>
      <c s="102"/>
      <c s="102"/>
      <c s="102"/>
      <c s="102"/>
      <c s="102"/>
      <c s="102"/>
      <c s="102"/>
      <c s="102"/>
      <c s="102"/>
      <c s="102"/>
      <c s="102"/>
      <c s="102"/>
      <c s="102"/>
      <c s="102"/>
      <c s="102"/>
      <c s="102"/>
      <c s="102"/>
      <c s="102"/>
      <c s="102"/>
      <c s="102"/>
      <c s="102"/>
      <c s="102"/>
      <c s="102"/>
      <c s="102"/>
      <c s="102"/>
      <c s="102"/>
      <c s="102"/>
      <c s="102"/>
      <c s="102"/>
      <c s="102"/>
      <c s="102"/>
      <c s="89" t="str">
        <f>IF(B117="","",_xlfn.AGGREGATE(3,5,$B$6:B117))</f>
        <v/>
      </c>
      <c s="209"/>
      <c s="209"/>
      <c s="102"/>
      <c s="102"/>
      <c s="102"/>
      <c s="102"/>
      <c s="102"/>
      <c s="102"/>
      <c s="102"/>
      <c s="102"/>
      <c s="102"/>
      <c s="102"/>
      <c s="102"/>
      <c s="102"/>
      <c s="102"/>
      <c s="102"/>
      <c s="102"/>
      <c s="102"/>
      <c s="102"/>
      <c s="102"/>
      <c s="102"/>
      <c s="102"/>
      <c s="102"/>
      <c s="102"/>
      <c s="102"/>
      <c s="102"/>
      <c s="102"/>
      <c s="102"/>
      <c s="102"/>
      <c s="102"/>
      <c s="252" t="str">
        <f t="shared" si="25"/>
        <v/>
      </c>
      <c s="252" t="str">
        <f>IF($I117="","",'FEB 25'!$BV117)</f>
        <v/>
      </c>
      <c s="253" t="str">
        <f t="shared" si="26"/>
        <v/>
      </c>
      <c s="252" t="str">
        <f t="shared" si="27"/>
        <v/>
      </c>
      <c s="252" t="str">
        <f>IF($I117="","",'FEB 25'!$BY117)</f>
        <v/>
      </c>
      <c s="253" t="str">
        <f t="shared" si="28"/>
        <v/>
      </c>
      <c s="252" t="str">
        <f t="shared" si="29"/>
        <v/>
      </c>
      <c s="252" t="str">
        <f>IF($I117="","",'FEB 25'!$CB117)</f>
        <v/>
      </c>
      <c s="253" t="str">
        <f t="shared" si="30"/>
        <v/>
      </c>
      <c s="253"/>
      <c s="306"/>
      <c s="298"/>
      <c s="298"/>
      <c s="298"/>
      <c s="254" t="str">
        <f t="shared" si="31"/>
        <v/>
      </c>
      <c s="298"/>
      <c s="298"/>
      <c s="298"/>
      <c s="298"/>
      <c s="298"/>
      <c s="298"/>
      <c s="298"/>
      <c s="298"/>
    </row>
    <row r="118" spans="1:98" ht="15.75" customHeight="1">
      <c r="A118" s="249" t="str">
        <f>IF('STUDENT DATA SHEET '!A119="","",'STUDENT DATA SHEET '!A119)</f>
        <v/>
      </c>
      <c s="229" t="str">
        <f>IFERROR(IF('STUDENT DATA SHEET '!B119="","",'STUDENT DATA SHEET '!B119),"")</f>
        <v/>
      </c>
      <c s="229" t="str">
        <f>IFERROR(IF('STUDENT DATA SHEET '!C119="","",'STUDENT DATA SHEET '!C119),"")</f>
        <v/>
      </c>
      <c s="229" t="str">
        <f>IFERROR(IF('STUDENT DATA SHEET '!D119="","",'STUDENT DATA SHEET '!D119),"")</f>
        <v/>
      </c>
      <c s="250" t="str">
        <f>IFERROR(IF('STUDENT DATA SHEET '!E119="","",'STUDENT DATA SHEET '!E119),"")</f>
        <v/>
      </c>
      <c s="251" t="str">
        <f>IFERROR(IF('STUDENT DATA SHEET '!F119="","",'STUDENT DATA SHEET '!F119),"")</f>
        <v/>
      </c>
      <c s="229" t="str">
        <f>IFERROR(IF('STUDENT DATA SHEET '!G119="","",'STUDENT DATA SHEET '!G119),"")</f>
        <v/>
      </c>
      <c s="229" t="str">
        <f>IFERROR(IF('STUDENT DATA SHEET '!H119="","",'STUDENT DATA SHEET '!H119),"")</f>
        <v/>
      </c>
      <c s="229" t="str">
        <f>IFERROR(UPPER(IF('STUDENT DATA SHEET '!I119="","",'STUDENT DATA SHEET '!I119)),"")</f>
        <v/>
      </c>
      <c s="229" t="str">
        <f>IFERROR(IF('STUDENT DATA SHEET '!J119="","",'STUDENT DATA SHEET '!J119),"")</f>
        <v/>
      </c>
      <c s="229" t="str">
        <f>IFERROR(IF('STUDENT DATA SHEET '!K119="","",'STUDENT DATA SHEET '!K119),"")</f>
        <v/>
      </c>
      <c s="229"/>
      <c s="102"/>
      <c s="102"/>
      <c s="102"/>
      <c s="102"/>
      <c s="102"/>
      <c s="102"/>
      <c s="102"/>
      <c s="102"/>
      <c s="102"/>
      <c s="102"/>
      <c s="102"/>
      <c s="102"/>
      <c s="102"/>
      <c s="102"/>
      <c s="102"/>
      <c s="102"/>
      <c s="102"/>
      <c s="102"/>
      <c s="102"/>
      <c s="102"/>
      <c s="102"/>
      <c s="102"/>
      <c s="102"/>
      <c s="102"/>
      <c s="102"/>
      <c s="102"/>
      <c s="102"/>
      <c s="102"/>
      <c s="102"/>
      <c s="102"/>
      <c s="102"/>
      <c s="102"/>
      <c s="89" t="str">
        <f>IF(B118="","",_xlfn.AGGREGATE(3,5,$B$6:B118))</f>
        <v/>
      </c>
      <c s="209"/>
      <c s="209"/>
      <c s="102"/>
      <c s="102"/>
      <c s="102"/>
      <c s="102"/>
      <c s="102"/>
      <c s="102"/>
      <c s="102"/>
      <c s="102"/>
      <c s="102"/>
      <c s="102"/>
      <c s="102"/>
      <c s="102"/>
      <c s="102"/>
      <c s="102"/>
      <c s="102"/>
      <c s="102"/>
      <c s="102"/>
      <c s="102"/>
      <c s="102"/>
      <c s="102"/>
      <c s="102"/>
      <c s="102"/>
      <c s="102"/>
      <c s="102"/>
      <c s="102"/>
      <c s="102"/>
      <c s="102"/>
      <c s="102"/>
      <c s="252" t="str">
        <f t="shared" si="25"/>
        <v/>
      </c>
      <c s="252" t="str">
        <f>IF($I118="","",'FEB 25'!$BV118)</f>
        <v/>
      </c>
      <c s="253" t="str">
        <f t="shared" si="26"/>
        <v/>
      </c>
      <c s="252" t="str">
        <f t="shared" si="27"/>
        <v/>
      </c>
      <c s="252" t="str">
        <f>IF($I118="","",'FEB 25'!$BY118)</f>
        <v/>
      </c>
      <c s="253" t="str">
        <f t="shared" si="28"/>
        <v/>
      </c>
      <c s="252" t="str">
        <f t="shared" si="29"/>
        <v/>
      </c>
      <c s="252" t="str">
        <f>IF($I118="","",'FEB 25'!$CB118)</f>
        <v/>
      </c>
      <c s="253" t="str">
        <f t="shared" si="30"/>
        <v/>
      </c>
      <c s="253"/>
      <c s="306"/>
      <c s="298"/>
      <c s="298"/>
      <c s="298"/>
      <c s="254" t="str">
        <f t="shared" si="31"/>
        <v/>
      </c>
      <c s="298"/>
      <c s="298"/>
      <c s="298"/>
      <c s="298"/>
      <c s="298"/>
      <c s="298"/>
      <c s="298"/>
      <c s="298"/>
    </row>
    <row r="119" spans="1:98" ht="15.75" customHeight="1">
      <c r="A119" s="249" t="str">
        <f>IF('STUDENT DATA SHEET '!A120="","",'STUDENT DATA SHEET '!A120)</f>
        <v/>
      </c>
      <c s="229" t="str">
        <f>IFERROR(IF('STUDENT DATA SHEET '!B120="","",'STUDENT DATA SHEET '!B120),"")</f>
        <v/>
      </c>
      <c s="229" t="str">
        <f>IFERROR(IF('STUDENT DATA SHEET '!C120="","",'STUDENT DATA SHEET '!C120),"")</f>
        <v/>
      </c>
      <c s="229" t="str">
        <f>IFERROR(IF('STUDENT DATA SHEET '!D120="","",'STUDENT DATA SHEET '!D120),"")</f>
        <v/>
      </c>
      <c s="250" t="str">
        <f>IFERROR(IF('STUDENT DATA SHEET '!E120="","",'STUDENT DATA SHEET '!E120),"")</f>
        <v/>
      </c>
      <c s="251" t="str">
        <f>IFERROR(IF('STUDENT DATA SHEET '!F120="","",'STUDENT DATA SHEET '!F120),"")</f>
        <v/>
      </c>
      <c s="229" t="str">
        <f>IFERROR(IF('STUDENT DATA SHEET '!G120="","",'STUDENT DATA SHEET '!G120),"")</f>
        <v/>
      </c>
      <c s="229" t="str">
        <f>IFERROR(IF('STUDENT DATA SHEET '!H120="","",'STUDENT DATA SHEET '!H120),"")</f>
        <v/>
      </c>
      <c s="229" t="str">
        <f>IFERROR(UPPER(IF('STUDENT DATA SHEET '!I120="","",'STUDENT DATA SHEET '!I120)),"")</f>
        <v/>
      </c>
      <c s="229" t="str">
        <f>IFERROR(IF('STUDENT DATA SHEET '!J120="","",'STUDENT DATA SHEET '!J120),"")</f>
        <v/>
      </c>
      <c s="229" t="str">
        <f>IFERROR(IF('STUDENT DATA SHEET '!K120="","",'STUDENT DATA SHEET '!K120),"")</f>
        <v/>
      </c>
      <c s="229"/>
      <c s="102"/>
      <c s="102"/>
      <c s="102"/>
      <c s="102"/>
      <c s="102"/>
      <c s="102"/>
      <c s="102"/>
      <c s="102"/>
      <c s="102"/>
      <c s="102"/>
      <c s="102"/>
      <c s="102"/>
      <c s="102"/>
      <c s="102"/>
      <c s="102"/>
      <c s="102"/>
      <c s="102"/>
      <c s="102"/>
      <c s="102"/>
      <c s="102"/>
      <c s="102"/>
      <c s="102"/>
      <c s="102"/>
      <c s="102"/>
      <c s="102"/>
      <c s="102"/>
      <c s="102"/>
      <c s="102"/>
      <c s="102"/>
      <c s="102"/>
      <c s="102"/>
      <c s="102"/>
      <c s="89" t="str">
        <f>IF(B119="","",_xlfn.AGGREGATE(3,5,$B$6:B119))</f>
        <v/>
      </c>
      <c s="209"/>
      <c s="209"/>
      <c s="102"/>
      <c s="102"/>
      <c s="102"/>
      <c s="102"/>
      <c s="102"/>
      <c s="102"/>
      <c s="102"/>
      <c s="102"/>
      <c s="102"/>
      <c s="102"/>
      <c s="102"/>
      <c s="102"/>
      <c s="102"/>
      <c s="102"/>
      <c s="102"/>
      <c s="102"/>
      <c s="102"/>
      <c s="102"/>
      <c s="102"/>
      <c s="102"/>
      <c s="102"/>
      <c s="102"/>
      <c s="102"/>
      <c s="102"/>
      <c s="102"/>
      <c s="102"/>
      <c s="102"/>
      <c s="102"/>
      <c s="252" t="str">
        <f t="shared" si="25"/>
        <v/>
      </c>
      <c s="252" t="str">
        <f>IF($I119="","",'FEB 25'!$BV119)</f>
        <v/>
      </c>
      <c s="253" t="str">
        <f t="shared" si="26"/>
        <v/>
      </c>
      <c s="252" t="str">
        <f t="shared" si="27"/>
        <v/>
      </c>
      <c s="252" t="str">
        <f>IF($I119="","",'FEB 25'!$BY119)</f>
        <v/>
      </c>
      <c s="253" t="str">
        <f t="shared" si="28"/>
        <v/>
      </c>
      <c s="252" t="str">
        <f t="shared" si="29"/>
        <v/>
      </c>
      <c s="252" t="str">
        <f>IF($I119="","",'FEB 25'!$CB119)</f>
        <v/>
      </c>
      <c s="253" t="str">
        <f t="shared" si="30"/>
        <v/>
      </c>
      <c s="253"/>
      <c s="306"/>
      <c s="298"/>
      <c s="298"/>
      <c s="298"/>
      <c s="254" t="str">
        <f t="shared" si="31"/>
        <v/>
      </c>
      <c s="298"/>
      <c s="298"/>
      <c s="298"/>
      <c s="298"/>
      <c s="298"/>
      <c s="298"/>
      <c s="298"/>
      <c s="298"/>
    </row>
    <row r="120" spans="1:98" ht="15.75" customHeight="1">
      <c r="A120" s="249" t="str">
        <f>IF('STUDENT DATA SHEET '!A121="","",'STUDENT DATA SHEET '!A121)</f>
        <v/>
      </c>
      <c s="229" t="str">
        <f>IFERROR(IF('STUDENT DATA SHEET '!B121="","",'STUDENT DATA SHEET '!B121),"")</f>
        <v/>
      </c>
      <c s="229" t="str">
        <f>IFERROR(IF('STUDENT DATA SHEET '!C121="","",'STUDENT DATA SHEET '!C121),"")</f>
        <v/>
      </c>
      <c s="229" t="str">
        <f>IFERROR(IF('STUDENT DATA SHEET '!D121="","",'STUDENT DATA SHEET '!D121),"")</f>
        <v/>
      </c>
      <c s="250" t="str">
        <f>IFERROR(IF('STUDENT DATA SHEET '!E121="","",'STUDENT DATA SHEET '!E121),"")</f>
        <v/>
      </c>
      <c s="251" t="str">
        <f>IFERROR(IF('STUDENT DATA SHEET '!F121="","",'STUDENT DATA SHEET '!F121),"")</f>
        <v/>
      </c>
      <c s="229" t="str">
        <f>IFERROR(IF('STUDENT DATA SHEET '!G121="","",'STUDENT DATA SHEET '!G121),"")</f>
        <v/>
      </c>
      <c s="229" t="str">
        <f>IFERROR(IF('STUDENT DATA SHEET '!H121="","",'STUDENT DATA SHEET '!H121),"")</f>
        <v/>
      </c>
      <c s="229" t="str">
        <f>IFERROR(UPPER(IF('STUDENT DATA SHEET '!I121="","",'STUDENT DATA SHEET '!I121)),"")</f>
        <v/>
      </c>
      <c s="229" t="str">
        <f>IFERROR(IF('STUDENT DATA SHEET '!J121="","",'STUDENT DATA SHEET '!J121),"")</f>
        <v/>
      </c>
      <c s="229" t="str">
        <f>IFERROR(IF('STUDENT DATA SHEET '!K121="","",'STUDENT DATA SHEET '!K121),"")</f>
        <v/>
      </c>
      <c s="229"/>
      <c s="102"/>
      <c s="102"/>
      <c s="102"/>
      <c s="102"/>
      <c s="102"/>
      <c s="102"/>
      <c s="102"/>
      <c s="102"/>
      <c s="102"/>
      <c s="102"/>
      <c s="102"/>
      <c s="102"/>
      <c s="102"/>
      <c s="102"/>
      <c s="102"/>
      <c s="102"/>
      <c s="102"/>
      <c s="102"/>
      <c s="102"/>
      <c s="102"/>
      <c s="102"/>
      <c s="102"/>
      <c s="102"/>
      <c s="102"/>
      <c s="102"/>
      <c s="102"/>
      <c s="102"/>
      <c s="102"/>
      <c s="102"/>
      <c s="102"/>
      <c s="102"/>
      <c s="102"/>
      <c s="89" t="str">
        <f>IF(B120="","",_xlfn.AGGREGATE(3,5,$B$6:B120))</f>
        <v/>
      </c>
      <c s="209"/>
      <c s="209"/>
      <c s="102"/>
      <c s="102"/>
      <c s="102"/>
      <c s="102"/>
      <c s="102"/>
      <c s="102"/>
      <c s="102"/>
      <c s="102"/>
      <c s="102"/>
      <c s="102"/>
      <c s="102"/>
      <c s="102"/>
      <c s="102"/>
      <c s="102"/>
      <c s="102"/>
      <c s="102"/>
      <c s="102"/>
      <c s="102"/>
      <c s="102"/>
      <c s="102"/>
      <c s="102"/>
      <c s="102"/>
      <c s="102"/>
      <c s="102"/>
      <c s="102"/>
      <c s="102"/>
      <c s="102"/>
      <c s="102"/>
      <c s="252" t="str">
        <f t="shared" si="25"/>
        <v/>
      </c>
      <c s="252" t="str">
        <f>IF($I120="","",'FEB 25'!$BV120)</f>
        <v/>
      </c>
      <c s="253" t="str">
        <f t="shared" si="26"/>
        <v/>
      </c>
      <c s="252" t="str">
        <f t="shared" si="27"/>
        <v/>
      </c>
      <c s="252" t="str">
        <f>IF($I120="","",'FEB 25'!$BY120)</f>
        <v/>
      </c>
      <c s="253" t="str">
        <f t="shared" si="28"/>
        <v/>
      </c>
      <c s="252" t="str">
        <f t="shared" si="29"/>
        <v/>
      </c>
      <c s="252" t="str">
        <f>IF($I120="","",'FEB 25'!$CB120)</f>
        <v/>
      </c>
      <c s="253" t="str">
        <f t="shared" si="30"/>
        <v/>
      </c>
      <c s="253"/>
      <c s="306"/>
      <c s="298"/>
      <c s="298"/>
      <c s="298"/>
      <c s="254" t="str">
        <f t="shared" si="31"/>
        <v/>
      </c>
      <c s="298"/>
      <c s="298"/>
      <c s="298"/>
      <c s="298"/>
      <c s="298"/>
      <c s="298"/>
      <c s="298"/>
      <c s="298"/>
    </row>
    <row r="121" spans="1:98" ht="15.75" customHeight="1">
      <c r="A121" s="249" t="str">
        <f>IF('STUDENT DATA SHEET '!A122="","",'STUDENT DATA SHEET '!A122)</f>
        <v/>
      </c>
      <c s="229" t="str">
        <f>IFERROR(IF('STUDENT DATA SHEET '!B122="","",'STUDENT DATA SHEET '!B122),"")</f>
        <v/>
      </c>
      <c s="229" t="str">
        <f>IFERROR(IF('STUDENT DATA SHEET '!C122="","",'STUDENT DATA SHEET '!C122),"")</f>
        <v/>
      </c>
      <c s="229" t="str">
        <f>IFERROR(IF('STUDENT DATA SHEET '!D122="","",'STUDENT DATA SHEET '!D122),"")</f>
        <v/>
      </c>
      <c s="250" t="str">
        <f>IFERROR(IF('STUDENT DATA SHEET '!E122="","",'STUDENT DATA SHEET '!E122),"")</f>
        <v/>
      </c>
      <c s="251" t="str">
        <f>IFERROR(IF('STUDENT DATA SHEET '!F122="","",'STUDENT DATA SHEET '!F122),"")</f>
        <v/>
      </c>
      <c s="229" t="str">
        <f>IFERROR(IF('STUDENT DATA SHEET '!G122="","",'STUDENT DATA SHEET '!G122),"")</f>
        <v/>
      </c>
      <c s="229" t="str">
        <f>IFERROR(IF('STUDENT DATA SHEET '!H122="","",'STUDENT DATA SHEET '!H122),"")</f>
        <v/>
      </c>
      <c s="229" t="str">
        <f>IFERROR(UPPER(IF('STUDENT DATA SHEET '!I122="","",'STUDENT DATA SHEET '!I122)),"")</f>
        <v/>
      </c>
      <c s="229" t="str">
        <f>IFERROR(IF('STUDENT DATA SHEET '!J122="","",'STUDENT DATA SHEET '!J122),"")</f>
        <v/>
      </c>
      <c s="229" t="str">
        <f>IFERROR(IF('STUDENT DATA SHEET '!K122="","",'STUDENT DATA SHEET '!K122),"")</f>
        <v/>
      </c>
      <c s="229"/>
      <c s="102"/>
      <c s="102"/>
      <c s="102"/>
      <c s="102"/>
      <c s="102"/>
      <c s="102"/>
      <c s="102"/>
      <c s="102"/>
      <c s="102"/>
      <c s="102"/>
      <c s="102"/>
      <c s="102"/>
      <c s="102"/>
      <c s="102"/>
      <c s="102"/>
      <c s="102"/>
      <c s="102"/>
      <c s="102"/>
      <c s="102"/>
      <c s="102"/>
      <c s="102"/>
      <c s="102"/>
      <c s="102"/>
      <c s="102"/>
      <c s="102"/>
      <c s="102"/>
      <c s="102"/>
      <c s="102"/>
      <c s="102"/>
      <c s="102"/>
      <c s="102"/>
      <c s="102"/>
      <c s="89" t="str">
        <f>IF(B121="","",_xlfn.AGGREGATE(3,5,$B$6:B121))</f>
        <v/>
      </c>
      <c s="209"/>
      <c s="209"/>
      <c s="102"/>
      <c s="102"/>
      <c s="102"/>
      <c s="102"/>
      <c s="102"/>
      <c s="102"/>
      <c s="102"/>
      <c s="102"/>
      <c s="102"/>
      <c s="102"/>
      <c s="102"/>
      <c s="102"/>
      <c s="102"/>
      <c s="102"/>
      <c s="102"/>
      <c s="102"/>
      <c s="102"/>
      <c s="102"/>
      <c s="102"/>
      <c s="102"/>
      <c s="102"/>
      <c s="102"/>
      <c s="102"/>
      <c s="102"/>
      <c s="102"/>
      <c s="102"/>
      <c s="102"/>
      <c s="102"/>
      <c s="252" t="str">
        <f t="shared" si="25"/>
        <v/>
      </c>
      <c s="252" t="str">
        <f>IF($I121="","",'FEB 25'!$BV121)</f>
        <v/>
      </c>
      <c s="253" t="str">
        <f t="shared" si="26"/>
        <v/>
      </c>
      <c s="252" t="str">
        <f t="shared" si="27"/>
        <v/>
      </c>
      <c s="252" t="str">
        <f>IF($I121="","",'FEB 25'!$BY121)</f>
        <v/>
      </c>
      <c s="253" t="str">
        <f t="shared" si="28"/>
        <v/>
      </c>
      <c s="252" t="str">
        <f t="shared" si="29"/>
        <v/>
      </c>
      <c s="252" t="str">
        <f>IF($I121="","",'FEB 25'!$CB121)</f>
        <v/>
      </c>
      <c s="253" t="str">
        <f t="shared" si="30"/>
        <v/>
      </c>
      <c s="253"/>
      <c s="306"/>
      <c s="298"/>
      <c s="298"/>
      <c s="298"/>
      <c s="254" t="str">
        <f t="shared" si="31"/>
        <v/>
      </c>
      <c s="298"/>
      <c s="298"/>
      <c s="298"/>
      <c s="298"/>
      <c s="298"/>
      <c s="298"/>
      <c s="298"/>
      <c s="298"/>
    </row>
    <row r="122" spans="1:98" ht="15.75" customHeight="1">
      <c r="A122" s="249" t="str">
        <f>IF('STUDENT DATA SHEET '!A123="","",'STUDENT DATA SHEET '!A123)</f>
        <v/>
      </c>
      <c s="229" t="str">
        <f>IFERROR(IF('STUDENT DATA SHEET '!B123="","",'STUDENT DATA SHEET '!B123),"")</f>
        <v/>
      </c>
      <c s="229" t="str">
        <f>IFERROR(IF('STUDENT DATA SHEET '!C123="","",'STUDENT DATA SHEET '!C123),"")</f>
        <v/>
      </c>
      <c s="229" t="str">
        <f>IFERROR(IF('STUDENT DATA SHEET '!D123="","",'STUDENT DATA SHEET '!D123),"")</f>
        <v/>
      </c>
      <c s="250" t="str">
        <f>IFERROR(IF('STUDENT DATA SHEET '!E123="","",'STUDENT DATA SHEET '!E123),"")</f>
        <v/>
      </c>
      <c s="251" t="str">
        <f>IFERROR(IF('STUDENT DATA SHEET '!F123="","",'STUDENT DATA SHEET '!F123),"")</f>
        <v/>
      </c>
      <c s="229" t="str">
        <f>IFERROR(IF('STUDENT DATA SHEET '!G123="","",'STUDENT DATA SHEET '!G123),"")</f>
        <v/>
      </c>
      <c s="229" t="str">
        <f>IFERROR(IF('STUDENT DATA SHEET '!H123="","",'STUDENT DATA SHEET '!H123),"")</f>
        <v/>
      </c>
      <c s="229" t="str">
        <f>IFERROR(UPPER(IF('STUDENT DATA SHEET '!I123="","",'STUDENT DATA SHEET '!I123)),"")</f>
        <v/>
      </c>
      <c s="229" t="str">
        <f>IFERROR(IF('STUDENT DATA SHEET '!J123="","",'STUDENT DATA SHEET '!J123),"")</f>
        <v/>
      </c>
      <c s="229" t="str">
        <f>IFERROR(IF('STUDENT DATA SHEET '!K123="","",'STUDENT DATA SHEET '!K123),"")</f>
        <v/>
      </c>
      <c s="229"/>
      <c s="102"/>
      <c s="102"/>
      <c s="102"/>
      <c s="102"/>
      <c s="102"/>
      <c s="102"/>
      <c s="102"/>
      <c s="102"/>
      <c s="102"/>
      <c s="102"/>
      <c s="102"/>
      <c s="102"/>
      <c s="102"/>
      <c s="102"/>
      <c s="102"/>
      <c s="102"/>
      <c s="102"/>
      <c s="102"/>
      <c s="102"/>
      <c s="102"/>
      <c s="102"/>
      <c s="102"/>
      <c s="102"/>
      <c s="102"/>
      <c s="102"/>
      <c s="102"/>
      <c s="102"/>
      <c s="102"/>
      <c s="102"/>
      <c s="102"/>
      <c s="102"/>
      <c s="102"/>
      <c s="89" t="str">
        <f>IF(B122="","",_xlfn.AGGREGATE(3,5,$B$6:B122))</f>
        <v/>
      </c>
      <c s="209"/>
      <c s="209"/>
      <c s="102"/>
      <c s="102"/>
      <c s="102"/>
      <c s="102"/>
      <c s="102"/>
      <c s="102"/>
      <c s="102"/>
      <c s="102"/>
      <c s="102"/>
      <c s="102"/>
      <c s="102"/>
      <c s="102"/>
      <c s="102"/>
      <c s="102"/>
      <c s="102"/>
      <c s="102"/>
      <c s="102"/>
      <c s="102"/>
      <c s="102"/>
      <c s="102"/>
      <c s="102"/>
      <c s="102"/>
      <c s="102"/>
      <c s="102"/>
      <c s="102"/>
      <c s="102"/>
      <c s="102"/>
      <c s="102"/>
      <c s="252" t="str">
        <f t="shared" si="25"/>
        <v/>
      </c>
      <c s="252" t="str">
        <f>IF($I122="","",'FEB 25'!$BV122)</f>
        <v/>
      </c>
      <c s="253" t="str">
        <f t="shared" si="26"/>
        <v/>
      </c>
      <c s="252" t="str">
        <f t="shared" si="27"/>
        <v/>
      </c>
      <c s="252" t="str">
        <f>IF($I122="","",'FEB 25'!$BY122)</f>
        <v/>
      </c>
      <c s="253" t="str">
        <f t="shared" si="28"/>
        <v/>
      </c>
      <c s="252" t="str">
        <f t="shared" si="29"/>
        <v/>
      </c>
      <c s="252" t="str">
        <f>IF($I122="","",'FEB 25'!$CB122)</f>
        <v/>
      </c>
      <c s="253" t="str">
        <f t="shared" si="30"/>
        <v/>
      </c>
      <c s="253"/>
      <c s="306"/>
      <c s="298"/>
      <c s="298"/>
      <c s="298"/>
      <c s="254" t="str">
        <f t="shared" si="31"/>
        <v/>
      </c>
      <c s="298"/>
      <c s="298"/>
      <c s="298"/>
      <c s="298"/>
      <c s="298"/>
      <c s="298"/>
      <c s="298"/>
      <c s="298"/>
    </row>
    <row r="123" spans="1:98" ht="15.75" customHeight="1">
      <c r="A123" s="249" t="str">
        <f>IF('STUDENT DATA SHEET '!A124="","",'STUDENT DATA SHEET '!A124)</f>
        <v/>
      </c>
      <c s="229" t="str">
        <f>IFERROR(IF('STUDENT DATA SHEET '!B124="","",'STUDENT DATA SHEET '!B124),"")</f>
        <v/>
      </c>
      <c s="229" t="str">
        <f>IFERROR(IF('STUDENT DATA SHEET '!C124="","",'STUDENT DATA SHEET '!C124),"")</f>
        <v/>
      </c>
      <c s="229" t="str">
        <f>IFERROR(IF('STUDENT DATA SHEET '!D124="","",'STUDENT DATA SHEET '!D124),"")</f>
        <v/>
      </c>
      <c s="250" t="str">
        <f>IFERROR(IF('STUDENT DATA SHEET '!E124="","",'STUDENT DATA SHEET '!E124),"")</f>
        <v/>
      </c>
      <c s="251" t="str">
        <f>IFERROR(IF('STUDENT DATA SHEET '!F124="","",'STUDENT DATA SHEET '!F124),"")</f>
        <v/>
      </c>
      <c s="229" t="str">
        <f>IFERROR(IF('STUDENT DATA SHEET '!G124="","",'STUDENT DATA SHEET '!G124),"")</f>
        <v/>
      </c>
      <c s="229" t="str">
        <f>IFERROR(IF('STUDENT DATA SHEET '!H124="","",'STUDENT DATA SHEET '!H124),"")</f>
        <v/>
      </c>
      <c s="229" t="str">
        <f>IFERROR(UPPER(IF('STUDENT DATA SHEET '!I124="","",'STUDENT DATA SHEET '!I124)),"")</f>
        <v/>
      </c>
      <c s="229" t="str">
        <f>IFERROR(IF('STUDENT DATA SHEET '!J124="","",'STUDENT DATA SHEET '!J124),"")</f>
        <v/>
      </c>
      <c s="229" t="str">
        <f>IFERROR(IF('STUDENT DATA SHEET '!K124="","",'STUDENT DATA SHEET '!K124),"")</f>
        <v/>
      </c>
      <c s="229"/>
      <c s="102"/>
      <c s="102"/>
      <c s="102"/>
      <c s="102"/>
      <c s="102"/>
      <c s="102"/>
      <c s="102"/>
      <c s="102"/>
      <c s="102"/>
      <c s="102"/>
      <c s="102"/>
      <c s="102"/>
      <c s="102"/>
      <c s="102"/>
      <c s="102"/>
      <c s="102"/>
      <c s="102"/>
      <c s="102"/>
      <c s="102"/>
      <c s="102"/>
      <c s="102"/>
      <c s="102"/>
      <c s="102"/>
      <c s="102"/>
      <c s="102"/>
      <c s="102"/>
      <c s="102"/>
      <c s="102"/>
      <c s="102"/>
      <c s="102"/>
      <c s="102"/>
      <c s="102"/>
      <c s="89" t="str">
        <f>IF(B123="","",_xlfn.AGGREGATE(3,5,$B$6:B123))</f>
        <v/>
      </c>
      <c s="209"/>
      <c s="209"/>
      <c s="102"/>
      <c s="102"/>
      <c s="102"/>
      <c s="102"/>
      <c s="102"/>
      <c s="102"/>
      <c s="102"/>
      <c s="102"/>
      <c s="102"/>
      <c s="102"/>
      <c s="102"/>
      <c s="102"/>
      <c s="102"/>
      <c s="102"/>
      <c s="102"/>
      <c s="102"/>
      <c s="102"/>
      <c s="102"/>
      <c s="102"/>
      <c s="102"/>
      <c s="102"/>
      <c s="102"/>
      <c s="102"/>
      <c s="102"/>
      <c s="102"/>
      <c s="102"/>
      <c s="102"/>
      <c s="102"/>
      <c s="252" t="str">
        <f t="shared" si="25"/>
        <v/>
      </c>
      <c s="252" t="str">
        <f>IF($I123="","",'FEB 25'!$BV123)</f>
        <v/>
      </c>
      <c s="253" t="str">
        <f t="shared" si="26"/>
        <v/>
      </c>
      <c s="252" t="str">
        <f t="shared" si="27"/>
        <v/>
      </c>
      <c s="252" t="str">
        <f>IF($I123="","",'FEB 25'!$BY123)</f>
        <v/>
      </c>
      <c s="253" t="str">
        <f t="shared" si="28"/>
        <v/>
      </c>
      <c s="252" t="str">
        <f t="shared" si="29"/>
        <v/>
      </c>
      <c s="252" t="str">
        <f>IF($I123="","",'FEB 25'!$CB123)</f>
        <v/>
      </c>
      <c s="253" t="str">
        <f t="shared" si="30"/>
        <v/>
      </c>
      <c s="253"/>
      <c s="306"/>
      <c s="298"/>
      <c s="298"/>
      <c s="298"/>
      <c s="254" t="str">
        <f t="shared" si="31"/>
        <v/>
      </c>
      <c s="298"/>
      <c s="298"/>
      <c s="298"/>
      <c s="298"/>
      <c s="298"/>
      <c s="298"/>
      <c s="298"/>
      <c s="298"/>
    </row>
    <row r="124" spans="1:98" ht="15.75" customHeight="1">
      <c r="A124" s="249" t="str">
        <f>IF('STUDENT DATA SHEET '!A125="","",'STUDENT DATA SHEET '!A125)</f>
        <v/>
      </c>
      <c s="229" t="str">
        <f>IFERROR(IF('STUDENT DATA SHEET '!B125="","",'STUDENT DATA SHEET '!B125),"")</f>
        <v/>
      </c>
      <c s="229" t="str">
        <f>IFERROR(IF('STUDENT DATA SHEET '!C125="","",'STUDENT DATA SHEET '!C125),"")</f>
        <v/>
      </c>
      <c s="229" t="str">
        <f>IFERROR(IF('STUDENT DATA SHEET '!D125="","",'STUDENT DATA SHEET '!D125),"")</f>
        <v/>
      </c>
      <c s="250" t="str">
        <f>IFERROR(IF('STUDENT DATA SHEET '!E125="","",'STUDENT DATA SHEET '!E125),"")</f>
        <v/>
      </c>
      <c s="251" t="str">
        <f>IFERROR(IF('STUDENT DATA SHEET '!F125="","",'STUDENT DATA SHEET '!F125),"")</f>
        <v/>
      </c>
      <c s="229" t="str">
        <f>IFERROR(IF('STUDENT DATA SHEET '!G125="","",'STUDENT DATA SHEET '!G125),"")</f>
        <v/>
      </c>
      <c s="229" t="str">
        <f>IFERROR(IF('STUDENT DATA SHEET '!H125="","",'STUDENT DATA SHEET '!H125),"")</f>
        <v/>
      </c>
      <c s="229" t="str">
        <f>IFERROR(UPPER(IF('STUDENT DATA SHEET '!I125="","",'STUDENT DATA SHEET '!I125)),"")</f>
        <v/>
      </c>
      <c s="229" t="str">
        <f>IFERROR(IF('STUDENT DATA SHEET '!J125="","",'STUDENT DATA SHEET '!J125),"")</f>
        <v/>
      </c>
      <c s="229" t="str">
        <f>IFERROR(IF('STUDENT DATA SHEET '!K125="","",'STUDENT DATA SHEET '!K125),"")</f>
        <v/>
      </c>
      <c s="229"/>
      <c s="102"/>
      <c s="102"/>
      <c s="102"/>
      <c s="102"/>
      <c s="102"/>
      <c s="102"/>
      <c s="102"/>
      <c s="102"/>
      <c s="102"/>
      <c s="102"/>
      <c s="102"/>
      <c s="102"/>
      <c s="102"/>
      <c s="102"/>
      <c s="102"/>
      <c s="102"/>
      <c s="102"/>
      <c s="102"/>
      <c s="102"/>
      <c s="102"/>
      <c s="102"/>
      <c s="102"/>
      <c s="102"/>
      <c s="102"/>
      <c s="102"/>
      <c s="102"/>
      <c s="102"/>
      <c s="102"/>
      <c s="102"/>
      <c s="102"/>
      <c s="102"/>
      <c s="102"/>
      <c s="89" t="str">
        <f>IF(B124="","",_xlfn.AGGREGATE(3,5,$B$6:B124))</f>
        <v/>
      </c>
      <c s="209"/>
      <c s="209"/>
      <c s="102"/>
      <c s="102"/>
      <c s="102"/>
      <c s="102"/>
      <c s="102"/>
      <c s="102"/>
      <c s="102"/>
      <c s="102"/>
      <c s="102"/>
      <c s="102"/>
      <c s="102"/>
      <c s="102"/>
      <c s="102"/>
      <c s="102"/>
      <c s="102"/>
      <c s="102"/>
      <c s="102"/>
      <c s="102"/>
      <c s="102"/>
      <c s="102"/>
      <c s="102"/>
      <c s="102"/>
      <c s="102"/>
      <c s="102"/>
      <c s="102"/>
      <c s="102"/>
      <c s="102"/>
      <c s="102"/>
      <c s="252" t="str">
        <f t="shared" si="25"/>
        <v/>
      </c>
      <c s="252" t="str">
        <f>IF($I124="","",'FEB 25'!$BV124)</f>
        <v/>
      </c>
      <c s="253" t="str">
        <f t="shared" si="26"/>
        <v/>
      </c>
      <c s="252" t="str">
        <f t="shared" si="27"/>
        <v/>
      </c>
      <c s="252" t="str">
        <f>IF($I124="","",'FEB 25'!$BY124)</f>
        <v/>
      </c>
      <c s="253" t="str">
        <f t="shared" si="28"/>
        <v/>
      </c>
      <c s="252" t="str">
        <f t="shared" si="29"/>
        <v/>
      </c>
      <c s="252" t="str">
        <f>IF($I124="","",'FEB 25'!$CB124)</f>
        <v/>
      </c>
      <c s="253" t="str">
        <f t="shared" si="30"/>
        <v/>
      </c>
      <c s="253"/>
      <c s="306"/>
      <c s="298"/>
      <c s="298"/>
      <c s="298"/>
      <c s="254" t="str">
        <f t="shared" si="31"/>
        <v/>
      </c>
      <c s="298"/>
      <c s="298"/>
      <c s="298"/>
      <c s="298"/>
      <c s="298"/>
      <c s="298"/>
      <c s="298"/>
      <c s="298"/>
    </row>
    <row r="125" spans="1:98" ht="15.75" customHeight="1">
      <c r="A125" s="249" t="str">
        <f>IF('STUDENT DATA SHEET '!A126="","",'STUDENT DATA SHEET '!A126)</f>
        <v/>
      </c>
      <c s="229" t="str">
        <f>IFERROR(IF('STUDENT DATA SHEET '!B126="","",'STUDENT DATA SHEET '!B126),"")</f>
        <v/>
      </c>
      <c s="229" t="str">
        <f>IFERROR(IF('STUDENT DATA SHEET '!C126="","",'STUDENT DATA SHEET '!C126),"")</f>
        <v/>
      </c>
      <c s="229" t="str">
        <f>IFERROR(IF('STUDENT DATA SHEET '!D126="","",'STUDENT DATA SHEET '!D126),"")</f>
        <v/>
      </c>
      <c s="250" t="str">
        <f>IFERROR(IF('STUDENT DATA SHEET '!E126="","",'STUDENT DATA SHEET '!E126),"")</f>
        <v/>
      </c>
      <c s="251" t="str">
        <f>IFERROR(IF('STUDENT DATA SHEET '!F126="","",'STUDENT DATA SHEET '!F126),"")</f>
        <v/>
      </c>
      <c s="229" t="str">
        <f>IFERROR(IF('STUDENT DATA SHEET '!G126="","",'STUDENT DATA SHEET '!G126),"")</f>
        <v/>
      </c>
      <c s="229" t="str">
        <f>IFERROR(IF('STUDENT DATA SHEET '!H126="","",'STUDENT DATA SHEET '!H126),"")</f>
        <v/>
      </c>
      <c s="229" t="str">
        <f>IFERROR(UPPER(IF('STUDENT DATA SHEET '!I126="","",'STUDENT DATA SHEET '!I126)),"")</f>
        <v/>
      </c>
      <c s="229" t="str">
        <f>IFERROR(IF('STUDENT DATA SHEET '!J126="","",'STUDENT DATA SHEET '!J126),"")</f>
        <v/>
      </c>
      <c s="229" t="str">
        <f>IFERROR(IF('STUDENT DATA SHEET '!K126="","",'STUDENT DATA SHEET '!K126),"")</f>
        <v/>
      </c>
      <c s="229"/>
      <c s="102"/>
      <c s="102"/>
      <c s="102"/>
      <c s="102"/>
      <c s="102"/>
      <c s="102"/>
      <c s="102"/>
      <c s="102"/>
      <c s="102"/>
      <c s="102"/>
      <c s="102"/>
      <c s="102"/>
      <c s="102"/>
      <c s="102"/>
      <c s="102"/>
      <c s="102"/>
      <c s="102"/>
      <c s="102"/>
      <c s="102"/>
      <c s="102"/>
      <c s="102"/>
      <c s="102"/>
      <c s="102"/>
      <c s="102"/>
      <c s="102"/>
      <c s="102"/>
      <c s="102"/>
      <c s="102"/>
      <c s="102"/>
      <c s="102"/>
      <c s="102"/>
      <c s="102"/>
      <c s="89" t="str">
        <f>IF(B125="","",_xlfn.AGGREGATE(3,5,$B$6:B125))</f>
        <v/>
      </c>
      <c s="209"/>
      <c s="209"/>
      <c s="102"/>
      <c s="102"/>
      <c s="102"/>
      <c s="102"/>
      <c s="102"/>
      <c s="102"/>
      <c s="102"/>
      <c s="102"/>
      <c s="102"/>
      <c s="102"/>
      <c s="102"/>
      <c s="102"/>
      <c s="102"/>
      <c s="102"/>
      <c s="102"/>
      <c s="102"/>
      <c s="102"/>
      <c s="102"/>
      <c s="102"/>
      <c s="102"/>
      <c s="102"/>
      <c s="102"/>
      <c s="102"/>
      <c s="102"/>
      <c s="102"/>
      <c s="102"/>
      <c s="102"/>
      <c s="102"/>
      <c s="252" t="str">
        <f t="shared" si="25"/>
        <v/>
      </c>
      <c s="252" t="str">
        <f>IF($I125="","",'FEB 25'!$BV125)</f>
        <v/>
      </c>
      <c s="253" t="str">
        <f t="shared" si="26"/>
        <v/>
      </c>
      <c s="252" t="str">
        <f t="shared" si="27"/>
        <v/>
      </c>
      <c s="252" t="str">
        <f>IF($I125="","",'FEB 25'!$BY125)</f>
        <v/>
      </c>
      <c s="253" t="str">
        <f t="shared" si="28"/>
        <v/>
      </c>
      <c s="252" t="str">
        <f t="shared" si="29"/>
        <v/>
      </c>
      <c s="252" t="str">
        <f>IF($I125="","",'FEB 25'!$CB125)</f>
        <v/>
      </c>
      <c s="253" t="str">
        <f t="shared" si="30"/>
        <v/>
      </c>
      <c s="253"/>
      <c s="306"/>
      <c s="298"/>
      <c s="298"/>
      <c s="298"/>
      <c s="254" t="str">
        <f t="shared" si="31"/>
        <v/>
      </c>
      <c s="298"/>
      <c s="298"/>
      <c s="298"/>
      <c s="298"/>
      <c s="298"/>
      <c s="298"/>
      <c s="298"/>
      <c s="298"/>
    </row>
    <row r="126" spans="1:98" ht="15.75" customHeight="1">
      <c r="A126" s="249" t="str">
        <f>IF('STUDENT DATA SHEET '!A127="","",'STUDENT DATA SHEET '!A127)</f>
        <v/>
      </c>
      <c s="229" t="str">
        <f>IFERROR(IF('STUDENT DATA SHEET '!B127="","",'STUDENT DATA SHEET '!B127),"")</f>
        <v/>
      </c>
      <c s="229" t="str">
        <f>IFERROR(IF('STUDENT DATA SHEET '!C127="","",'STUDENT DATA SHEET '!C127),"")</f>
        <v/>
      </c>
      <c s="229" t="str">
        <f>IFERROR(IF('STUDENT DATA SHEET '!D127="","",'STUDENT DATA SHEET '!D127),"")</f>
        <v/>
      </c>
      <c s="250" t="str">
        <f>IFERROR(IF('STUDENT DATA SHEET '!E127="","",'STUDENT DATA SHEET '!E127),"")</f>
        <v/>
      </c>
      <c s="251" t="str">
        <f>IFERROR(IF('STUDENT DATA SHEET '!F127="","",'STUDENT DATA SHEET '!F127),"")</f>
        <v/>
      </c>
      <c s="229" t="str">
        <f>IFERROR(IF('STUDENT DATA SHEET '!G127="","",'STUDENT DATA SHEET '!G127),"")</f>
        <v/>
      </c>
      <c s="229" t="str">
        <f>IFERROR(IF('STUDENT DATA SHEET '!H127="","",'STUDENT DATA SHEET '!H127),"")</f>
        <v/>
      </c>
      <c s="229" t="str">
        <f>IFERROR(UPPER(IF('STUDENT DATA SHEET '!I127="","",'STUDENT DATA SHEET '!I127)),"")</f>
        <v/>
      </c>
      <c s="229" t="str">
        <f>IFERROR(IF('STUDENT DATA SHEET '!J127="","",'STUDENT DATA SHEET '!J127),"")</f>
        <v/>
      </c>
      <c s="229" t="str">
        <f>IFERROR(IF('STUDENT DATA SHEET '!K127="","",'STUDENT DATA SHEET '!K127),"")</f>
        <v/>
      </c>
      <c s="229"/>
      <c s="102"/>
      <c s="102"/>
      <c s="102"/>
      <c s="102"/>
      <c s="102"/>
      <c s="102"/>
      <c s="102"/>
      <c s="102"/>
      <c s="102"/>
      <c s="102"/>
      <c s="102"/>
      <c s="102"/>
      <c s="102"/>
      <c s="102"/>
      <c s="102"/>
      <c s="102"/>
      <c s="102"/>
      <c s="102"/>
      <c s="102"/>
      <c s="102"/>
      <c s="102"/>
      <c s="102"/>
      <c s="102"/>
      <c s="102"/>
      <c s="102"/>
      <c s="102"/>
      <c s="102"/>
      <c s="102"/>
      <c s="102"/>
      <c s="102"/>
      <c s="102"/>
      <c s="102"/>
      <c s="89" t="str">
        <f>IF(B126="","",_xlfn.AGGREGATE(3,5,$B$6:B126))</f>
        <v/>
      </c>
      <c s="209"/>
      <c s="209"/>
      <c s="102"/>
      <c s="102"/>
      <c s="102"/>
      <c s="102"/>
      <c s="102"/>
      <c s="102"/>
      <c s="102"/>
      <c s="102"/>
      <c s="102"/>
      <c s="102"/>
      <c s="102"/>
      <c s="102"/>
      <c s="102"/>
      <c s="102"/>
      <c s="102"/>
      <c s="102"/>
      <c s="102"/>
      <c s="102"/>
      <c s="102"/>
      <c s="102"/>
      <c s="102"/>
      <c s="102"/>
      <c s="102"/>
      <c s="102"/>
      <c s="102"/>
      <c s="102"/>
      <c s="102"/>
      <c s="102"/>
      <c s="252" t="str">
        <f t="shared" si="25"/>
        <v/>
      </c>
      <c s="252" t="str">
        <f>IF($I126="","",'FEB 25'!$BV126)</f>
        <v/>
      </c>
      <c s="253" t="str">
        <f t="shared" si="26"/>
        <v/>
      </c>
      <c s="252" t="str">
        <f t="shared" si="27"/>
        <v/>
      </c>
      <c s="252" t="str">
        <f>IF($I126="","",'FEB 25'!$BY126)</f>
        <v/>
      </c>
      <c s="253" t="str">
        <f t="shared" si="28"/>
        <v/>
      </c>
      <c s="252" t="str">
        <f t="shared" si="29"/>
        <v/>
      </c>
      <c s="252" t="str">
        <f>IF($I126="","",'FEB 25'!$CB126)</f>
        <v/>
      </c>
      <c s="253" t="str">
        <f t="shared" si="30"/>
        <v/>
      </c>
      <c s="253"/>
      <c s="306"/>
      <c s="298"/>
      <c s="298"/>
      <c s="298"/>
      <c s="254" t="str">
        <f t="shared" si="31"/>
        <v/>
      </c>
      <c s="298"/>
      <c s="298"/>
      <c s="298"/>
      <c s="298"/>
      <c s="298"/>
      <c s="298"/>
      <c s="298"/>
      <c s="298"/>
    </row>
    <row r="127" spans="1:98" ht="15.75" customHeight="1">
      <c r="A127" s="249" t="str">
        <f>IF('STUDENT DATA SHEET '!A128="","",'STUDENT DATA SHEET '!A128)</f>
        <v/>
      </c>
      <c s="229" t="str">
        <f>IFERROR(IF('STUDENT DATA SHEET '!B128="","",'STUDENT DATA SHEET '!B128),"")</f>
        <v/>
      </c>
      <c s="229" t="str">
        <f>IFERROR(IF('STUDENT DATA SHEET '!C128="","",'STUDENT DATA SHEET '!C128),"")</f>
        <v/>
      </c>
      <c s="229" t="str">
        <f>IFERROR(IF('STUDENT DATA SHEET '!D128="","",'STUDENT DATA SHEET '!D128),"")</f>
        <v/>
      </c>
      <c s="250" t="str">
        <f>IFERROR(IF('STUDENT DATA SHEET '!E128="","",'STUDENT DATA SHEET '!E128),"")</f>
        <v/>
      </c>
      <c s="251" t="str">
        <f>IFERROR(IF('STUDENT DATA SHEET '!F128="","",'STUDENT DATA SHEET '!F128),"")</f>
        <v/>
      </c>
      <c s="229" t="str">
        <f>IFERROR(IF('STUDENT DATA SHEET '!G128="","",'STUDENT DATA SHEET '!G128),"")</f>
        <v/>
      </c>
      <c s="229" t="str">
        <f>IFERROR(IF('STUDENT DATA SHEET '!H128="","",'STUDENT DATA SHEET '!H128),"")</f>
        <v/>
      </c>
      <c s="229" t="str">
        <f>IFERROR(UPPER(IF('STUDENT DATA SHEET '!I128="","",'STUDENT DATA SHEET '!I128)),"")</f>
        <v/>
      </c>
      <c s="229" t="str">
        <f>IFERROR(IF('STUDENT DATA SHEET '!J128="","",'STUDENT DATA SHEET '!J128),"")</f>
        <v/>
      </c>
      <c s="229" t="str">
        <f>IFERROR(IF('STUDENT DATA SHEET '!K128="","",'STUDENT DATA SHEET '!K128),"")</f>
        <v/>
      </c>
      <c s="229"/>
      <c s="102"/>
      <c s="102"/>
      <c s="102"/>
      <c s="102"/>
      <c s="102"/>
      <c s="102"/>
      <c s="102"/>
      <c s="102"/>
      <c s="102"/>
      <c s="102"/>
      <c s="102"/>
      <c s="102"/>
      <c s="102"/>
      <c s="102"/>
      <c s="102"/>
      <c s="102"/>
      <c s="102"/>
      <c s="102"/>
      <c s="102"/>
      <c s="102"/>
      <c s="102"/>
      <c s="102"/>
      <c s="102"/>
      <c s="102"/>
      <c s="102"/>
      <c s="102"/>
      <c s="102"/>
      <c s="102"/>
      <c s="102"/>
      <c s="102"/>
      <c s="102"/>
      <c s="102"/>
      <c s="89" t="str">
        <f>IF(B127="","",_xlfn.AGGREGATE(3,5,$B$6:B127))</f>
        <v/>
      </c>
      <c s="209"/>
      <c s="209"/>
      <c s="102"/>
      <c s="102"/>
      <c s="102"/>
      <c s="102"/>
      <c s="102"/>
      <c s="102"/>
      <c s="102"/>
      <c s="102"/>
      <c s="102"/>
      <c s="102"/>
      <c s="102"/>
      <c s="102"/>
      <c s="102"/>
      <c s="102"/>
      <c s="102"/>
      <c s="102"/>
      <c s="102"/>
      <c s="102"/>
      <c s="102"/>
      <c s="102"/>
      <c s="102"/>
      <c s="102"/>
      <c s="102"/>
      <c s="102"/>
      <c s="102"/>
      <c s="102"/>
      <c s="102"/>
      <c s="102"/>
      <c s="252" t="str">
        <f t="shared" si="25"/>
        <v/>
      </c>
      <c s="252" t="str">
        <f>IF($I127="","",'FEB 25'!$BV127)</f>
        <v/>
      </c>
      <c s="253" t="str">
        <f t="shared" si="26"/>
        <v/>
      </c>
      <c s="252" t="str">
        <f t="shared" si="27"/>
        <v/>
      </c>
      <c s="252" t="str">
        <f>IF($I127="","",'FEB 25'!$BY127)</f>
        <v/>
      </c>
      <c s="253" t="str">
        <f t="shared" si="28"/>
        <v/>
      </c>
      <c s="252" t="str">
        <f t="shared" si="29"/>
        <v/>
      </c>
      <c s="252" t="str">
        <f>IF($I127="","",'FEB 25'!$CB127)</f>
        <v/>
      </c>
      <c s="253" t="str">
        <f t="shared" si="30"/>
        <v/>
      </c>
      <c s="253"/>
      <c s="306"/>
      <c s="298"/>
      <c s="298"/>
      <c s="298"/>
      <c s="254" t="str">
        <f t="shared" si="31"/>
        <v/>
      </c>
      <c s="298"/>
      <c s="298"/>
      <c s="298"/>
      <c s="298"/>
      <c s="298"/>
      <c s="298"/>
      <c s="298"/>
      <c s="298"/>
    </row>
    <row r="128" spans="1:98" ht="15.75" customHeight="1">
      <c r="A128" s="249" t="str">
        <f>IF('STUDENT DATA SHEET '!A129="","",'STUDENT DATA SHEET '!A129)</f>
        <v/>
      </c>
      <c s="229" t="str">
        <f>IFERROR(IF('STUDENT DATA SHEET '!B129="","",'STUDENT DATA SHEET '!B129),"")</f>
        <v/>
      </c>
      <c s="229" t="str">
        <f>IFERROR(IF('STUDENT DATA SHEET '!C129="","",'STUDENT DATA SHEET '!C129),"")</f>
        <v/>
      </c>
      <c s="229" t="str">
        <f>IFERROR(IF('STUDENT DATA SHEET '!D129="","",'STUDENT DATA SHEET '!D129),"")</f>
        <v/>
      </c>
      <c s="250" t="str">
        <f>IFERROR(IF('STUDENT DATA SHEET '!E129="","",'STUDENT DATA SHEET '!E129),"")</f>
        <v/>
      </c>
      <c s="251" t="str">
        <f>IFERROR(IF('STUDENT DATA SHEET '!F129="","",'STUDENT DATA SHEET '!F129),"")</f>
        <v/>
      </c>
      <c s="229" t="str">
        <f>IFERROR(IF('STUDENT DATA SHEET '!G129="","",'STUDENT DATA SHEET '!G129),"")</f>
        <v/>
      </c>
      <c s="229" t="str">
        <f>IFERROR(IF('STUDENT DATA SHEET '!H129="","",'STUDENT DATA SHEET '!H129),"")</f>
        <v/>
      </c>
      <c s="229" t="str">
        <f>IFERROR(UPPER(IF('STUDENT DATA SHEET '!I129="","",'STUDENT DATA SHEET '!I129)),"")</f>
        <v/>
      </c>
      <c s="229" t="str">
        <f>IFERROR(IF('STUDENT DATA SHEET '!J129="","",'STUDENT DATA SHEET '!J129),"")</f>
        <v/>
      </c>
      <c s="229" t="str">
        <f>IFERROR(IF('STUDENT DATA SHEET '!K129="","",'STUDENT DATA SHEET '!K129),"")</f>
        <v/>
      </c>
      <c s="229"/>
      <c s="102"/>
      <c s="102"/>
      <c s="102"/>
      <c s="102"/>
      <c s="102"/>
      <c s="102"/>
      <c s="102"/>
      <c s="102"/>
      <c s="102"/>
      <c s="102"/>
      <c s="102"/>
      <c s="102"/>
      <c s="102"/>
      <c s="102"/>
      <c s="102"/>
      <c s="102"/>
      <c s="102"/>
      <c s="102"/>
      <c s="102"/>
      <c s="102"/>
      <c s="102"/>
      <c s="102"/>
      <c s="102"/>
      <c s="102"/>
      <c s="102"/>
      <c s="102"/>
      <c s="102"/>
      <c s="102"/>
      <c s="102"/>
      <c s="102"/>
      <c s="102"/>
      <c s="102"/>
      <c s="89" t="str">
        <f>IF(B128="","",_xlfn.AGGREGATE(3,5,$B$6:B128))</f>
        <v/>
      </c>
      <c s="209"/>
      <c s="209"/>
      <c s="102"/>
      <c s="102"/>
      <c s="102"/>
      <c s="102"/>
      <c s="102"/>
      <c s="102"/>
      <c s="102"/>
      <c s="102"/>
      <c s="102"/>
      <c s="102"/>
      <c s="102"/>
      <c s="102"/>
      <c s="102"/>
      <c s="102"/>
      <c s="102"/>
      <c s="102"/>
      <c s="102"/>
      <c s="102"/>
      <c s="102"/>
      <c s="102"/>
      <c s="102"/>
      <c s="102"/>
      <c s="102"/>
      <c s="102"/>
      <c s="102"/>
      <c s="102"/>
      <c s="102"/>
      <c s="102"/>
      <c s="252" t="str">
        <f t="shared" si="25"/>
        <v/>
      </c>
      <c s="252" t="str">
        <f>IF($I128="","",'FEB 25'!$BV128)</f>
        <v/>
      </c>
      <c s="253" t="str">
        <f t="shared" si="26"/>
        <v/>
      </c>
      <c s="252" t="str">
        <f t="shared" si="27"/>
        <v/>
      </c>
      <c s="252" t="str">
        <f>IF($I128="","",'FEB 25'!$BY128)</f>
        <v/>
      </c>
      <c s="253" t="str">
        <f t="shared" si="28"/>
        <v/>
      </c>
      <c s="252" t="str">
        <f t="shared" si="29"/>
        <v/>
      </c>
      <c s="252" t="str">
        <f>IF($I128="","",'FEB 25'!$CB128)</f>
        <v/>
      </c>
      <c s="253" t="str">
        <f t="shared" si="30"/>
        <v/>
      </c>
      <c s="253"/>
      <c s="306"/>
      <c s="298"/>
      <c s="298"/>
      <c s="298"/>
      <c s="254" t="str">
        <f t="shared" si="31"/>
        <v/>
      </c>
      <c s="298"/>
      <c s="298"/>
      <c s="298"/>
      <c s="298"/>
      <c s="298"/>
      <c s="298"/>
      <c s="298"/>
      <c s="298"/>
    </row>
    <row r="129" spans="1:98" ht="15.75" customHeight="1">
      <c r="A129" s="249" t="str">
        <f>IF('STUDENT DATA SHEET '!A130="","",'STUDENT DATA SHEET '!A130)</f>
        <v/>
      </c>
      <c s="229" t="str">
        <f>IFERROR(IF('STUDENT DATA SHEET '!B130="","",'STUDENT DATA SHEET '!B130),"")</f>
        <v/>
      </c>
      <c s="229" t="str">
        <f>IFERROR(IF('STUDENT DATA SHEET '!C130="","",'STUDENT DATA SHEET '!C130),"")</f>
        <v/>
      </c>
      <c s="229" t="str">
        <f>IFERROR(IF('STUDENT DATA SHEET '!D130="","",'STUDENT DATA SHEET '!D130),"")</f>
        <v/>
      </c>
      <c s="250" t="str">
        <f>IFERROR(IF('STUDENT DATA SHEET '!E130="","",'STUDENT DATA SHEET '!E130),"")</f>
        <v/>
      </c>
      <c s="251" t="str">
        <f>IFERROR(IF('STUDENT DATA SHEET '!F130="","",'STUDENT DATA SHEET '!F130),"")</f>
        <v/>
      </c>
      <c s="229" t="str">
        <f>IFERROR(IF('STUDENT DATA SHEET '!G130="","",'STUDENT DATA SHEET '!G130),"")</f>
        <v/>
      </c>
      <c s="229" t="str">
        <f>IFERROR(IF('STUDENT DATA SHEET '!H130="","",'STUDENT DATA SHEET '!H130),"")</f>
        <v/>
      </c>
      <c s="229" t="str">
        <f>IFERROR(UPPER(IF('STUDENT DATA SHEET '!I130="","",'STUDENT DATA SHEET '!I130)),"")</f>
        <v/>
      </c>
      <c s="229" t="str">
        <f>IFERROR(IF('STUDENT DATA SHEET '!J130="","",'STUDENT DATA SHEET '!J130),"")</f>
        <v/>
      </c>
      <c s="229" t="str">
        <f>IFERROR(IF('STUDENT DATA SHEET '!K130="","",'STUDENT DATA SHEET '!K130),"")</f>
        <v/>
      </c>
      <c s="229"/>
      <c s="102"/>
      <c s="102"/>
      <c s="102"/>
      <c s="102"/>
      <c s="102"/>
      <c s="102"/>
      <c s="102"/>
      <c s="102"/>
      <c s="102"/>
      <c s="102"/>
      <c s="102"/>
      <c s="102"/>
      <c s="102"/>
      <c s="102"/>
      <c s="102"/>
      <c s="102"/>
      <c s="102"/>
      <c s="102"/>
      <c s="102"/>
      <c s="102"/>
      <c s="102"/>
      <c s="102"/>
      <c s="102"/>
      <c s="102"/>
      <c s="102"/>
      <c s="102"/>
      <c s="102"/>
      <c s="102"/>
      <c s="102"/>
      <c s="102"/>
      <c s="102"/>
      <c s="102"/>
      <c s="89" t="str">
        <f>IF(B129="","",_xlfn.AGGREGATE(3,5,$B$6:B129))</f>
        <v/>
      </c>
      <c s="209"/>
      <c s="209"/>
      <c s="102"/>
      <c s="102"/>
      <c s="102"/>
      <c s="102"/>
      <c s="102"/>
      <c s="102"/>
      <c s="102"/>
      <c s="102"/>
      <c s="102"/>
      <c s="102"/>
      <c s="102"/>
      <c s="102"/>
      <c s="102"/>
      <c s="102"/>
      <c s="102"/>
      <c s="102"/>
      <c s="102"/>
      <c s="102"/>
      <c s="102"/>
      <c s="102"/>
      <c s="102"/>
      <c s="102"/>
      <c s="102"/>
      <c s="102"/>
      <c s="102"/>
      <c s="102"/>
      <c s="102"/>
      <c s="102"/>
      <c s="252" t="str">
        <f t="shared" si="25"/>
        <v/>
      </c>
      <c s="252" t="str">
        <f>IF($I129="","",'FEB 25'!$BV129)</f>
        <v/>
      </c>
      <c s="253" t="str">
        <f t="shared" si="26"/>
        <v/>
      </c>
      <c s="252" t="str">
        <f t="shared" si="27"/>
        <v/>
      </c>
      <c s="252" t="str">
        <f>IF($I129="","",'FEB 25'!$BY129)</f>
        <v/>
      </c>
      <c s="253" t="str">
        <f t="shared" si="28"/>
        <v/>
      </c>
      <c s="252" t="str">
        <f t="shared" si="29"/>
        <v/>
      </c>
      <c s="252" t="str">
        <f>IF($I129="","",'FEB 25'!$CB129)</f>
        <v/>
      </c>
      <c s="253" t="str">
        <f t="shared" si="30"/>
        <v/>
      </c>
      <c s="253"/>
      <c s="306"/>
      <c s="298"/>
      <c s="298"/>
      <c s="298"/>
      <c s="254" t="str">
        <f t="shared" si="31"/>
        <v/>
      </c>
      <c s="298"/>
      <c s="298"/>
      <c s="298"/>
      <c s="298"/>
      <c s="298"/>
      <c s="298"/>
      <c s="298"/>
      <c s="298"/>
    </row>
    <row r="130" spans="1:98" ht="15.75" customHeight="1">
      <c r="A130" s="249" t="str">
        <f>IF('STUDENT DATA SHEET '!A131="","",'STUDENT DATA SHEET '!A131)</f>
        <v/>
      </c>
      <c s="229" t="str">
        <f>IFERROR(IF('STUDENT DATA SHEET '!B131="","",'STUDENT DATA SHEET '!B131),"")</f>
        <v/>
      </c>
      <c s="229" t="str">
        <f>IFERROR(IF('STUDENT DATA SHEET '!C131="","",'STUDENT DATA SHEET '!C131),"")</f>
        <v/>
      </c>
      <c s="229" t="str">
        <f>IFERROR(IF('STUDENT DATA SHEET '!D131="","",'STUDENT DATA SHEET '!D131),"")</f>
        <v/>
      </c>
      <c s="250" t="str">
        <f>IFERROR(IF('STUDENT DATA SHEET '!E131="","",'STUDENT DATA SHEET '!E131),"")</f>
        <v/>
      </c>
      <c s="251" t="str">
        <f>IFERROR(IF('STUDENT DATA SHEET '!F131="","",'STUDENT DATA SHEET '!F131),"")</f>
        <v/>
      </c>
      <c s="229" t="str">
        <f>IFERROR(IF('STUDENT DATA SHEET '!G131="","",'STUDENT DATA SHEET '!G131),"")</f>
        <v/>
      </c>
      <c s="229" t="str">
        <f>IFERROR(IF('STUDENT DATA SHEET '!H131="","",'STUDENT DATA SHEET '!H131),"")</f>
        <v/>
      </c>
      <c s="229" t="str">
        <f>IFERROR(UPPER(IF('STUDENT DATA SHEET '!I131="","",'STUDENT DATA SHEET '!I131)),"")</f>
        <v/>
      </c>
      <c s="229" t="str">
        <f>IFERROR(IF('STUDENT DATA SHEET '!J131="","",'STUDENT DATA SHEET '!J131),"")</f>
        <v/>
      </c>
      <c s="229" t="str">
        <f>IFERROR(IF('STUDENT DATA SHEET '!K131="","",'STUDENT DATA SHEET '!K131),"")</f>
        <v/>
      </c>
      <c s="229"/>
      <c s="102"/>
      <c s="102"/>
      <c s="102"/>
      <c s="102"/>
      <c s="102"/>
      <c s="102"/>
      <c s="102"/>
      <c s="102"/>
      <c s="102"/>
      <c s="102"/>
      <c s="102"/>
      <c s="102"/>
      <c s="102"/>
      <c s="102"/>
      <c s="102"/>
      <c s="102"/>
      <c s="102"/>
      <c s="102"/>
      <c s="102"/>
      <c s="102"/>
      <c s="102"/>
      <c s="102"/>
      <c s="102"/>
      <c s="102"/>
      <c s="102"/>
      <c s="102"/>
      <c s="102"/>
      <c s="102"/>
      <c s="102"/>
      <c s="102"/>
      <c s="102"/>
      <c s="102"/>
      <c s="89" t="str">
        <f>IF(B130="","",_xlfn.AGGREGATE(3,5,$B$6:B130))</f>
        <v/>
      </c>
      <c s="209"/>
      <c s="209"/>
      <c s="102"/>
      <c s="102"/>
      <c s="102"/>
      <c s="102"/>
      <c s="102"/>
      <c s="102"/>
      <c s="102"/>
      <c s="102"/>
      <c s="102"/>
      <c s="102"/>
      <c s="102"/>
      <c s="102"/>
      <c s="102"/>
      <c s="102"/>
      <c s="102"/>
      <c s="102"/>
      <c s="102"/>
      <c s="102"/>
      <c s="102"/>
      <c s="102"/>
      <c s="102"/>
      <c s="102"/>
      <c s="102"/>
      <c s="102"/>
      <c s="102"/>
      <c s="102"/>
      <c s="102"/>
      <c s="102"/>
      <c s="252" t="str">
        <f t="shared" si="25"/>
        <v/>
      </c>
      <c s="252" t="str">
        <f>IF($I130="","",'FEB 25'!$BV130)</f>
        <v/>
      </c>
      <c s="253" t="str">
        <f t="shared" si="26"/>
        <v/>
      </c>
      <c s="252" t="str">
        <f t="shared" si="27"/>
        <v/>
      </c>
      <c s="252" t="str">
        <f>IF($I130="","",'FEB 25'!$BY130)</f>
        <v/>
      </c>
      <c s="253" t="str">
        <f t="shared" si="28"/>
        <v/>
      </c>
      <c s="252" t="str">
        <f t="shared" si="29"/>
        <v/>
      </c>
      <c s="252" t="str">
        <f>IF($I130="","",'FEB 25'!$CB130)</f>
        <v/>
      </c>
      <c s="253" t="str">
        <f t="shared" si="30"/>
        <v/>
      </c>
      <c s="253"/>
      <c s="306"/>
      <c s="298"/>
      <c s="298"/>
      <c s="298"/>
      <c s="254" t="str">
        <f t="shared" si="31"/>
        <v/>
      </c>
      <c s="298"/>
      <c s="298"/>
      <c s="298"/>
      <c s="298"/>
      <c s="298"/>
      <c s="298"/>
      <c s="298"/>
      <c s="298"/>
    </row>
    <row r="131" spans="1:98" ht="15.75" customHeight="1">
      <c r="A131" s="249" t="str">
        <f>IF('STUDENT DATA SHEET '!A132="","",'STUDENT DATA SHEET '!A132)</f>
        <v/>
      </c>
      <c s="229" t="str">
        <f>IFERROR(IF('STUDENT DATA SHEET '!B132="","",'STUDENT DATA SHEET '!B132),"")</f>
        <v/>
      </c>
      <c s="229" t="str">
        <f>IFERROR(IF('STUDENT DATA SHEET '!C132="","",'STUDENT DATA SHEET '!C132),"")</f>
        <v/>
      </c>
      <c s="229" t="str">
        <f>IFERROR(IF('STUDENT DATA SHEET '!D132="","",'STUDENT DATA SHEET '!D132),"")</f>
        <v/>
      </c>
      <c s="250" t="str">
        <f>IFERROR(IF('STUDENT DATA SHEET '!E132="","",'STUDENT DATA SHEET '!E132),"")</f>
        <v/>
      </c>
      <c s="251" t="str">
        <f>IFERROR(IF('STUDENT DATA SHEET '!F132="","",'STUDENT DATA SHEET '!F132),"")</f>
        <v/>
      </c>
      <c s="229" t="str">
        <f>IFERROR(IF('STUDENT DATA SHEET '!G132="","",'STUDENT DATA SHEET '!G132),"")</f>
        <v/>
      </c>
      <c s="229" t="str">
        <f>IFERROR(IF('STUDENT DATA SHEET '!H132="","",'STUDENT DATA SHEET '!H132),"")</f>
        <v/>
      </c>
      <c s="229" t="str">
        <f>IFERROR(UPPER(IF('STUDENT DATA SHEET '!I132="","",'STUDENT DATA SHEET '!I132)),"")</f>
        <v/>
      </c>
      <c s="229" t="str">
        <f>IFERROR(IF('STUDENT DATA SHEET '!J132="","",'STUDENT DATA SHEET '!J132),"")</f>
        <v/>
      </c>
      <c s="229" t="str">
        <f>IFERROR(IF('STUDENT DATA SHEET '!K132="","",'STUDENT DATA SHEET '!K132),"")</f>
        <v/>
      </c>
      <c s="229"/>
      <c s="102"/>
      <c s="102"/>
      <c s="102"/>
      <c s="102"/>
      <c s="102"/>
      <c s="102"/>
      <c s="102"/>
      <c s="102"/>
      <c s="102"/>
      <c s="102"/>
      <c s="102"/>
      <c s="102"/>
      <c s="102"/>
      <c s="102"/>
      <c s="102"/>
      <c s="102"/>
      <c s="102"/>
      <c s="102"/>
      <c s="102"/>
      <c s="102"/>
      <c s="102"/>
      <c s="102"/>
      <c s="102"/>
      <c s="102"/>
      <c s="102"/>
      <c s="102"/>
      <c s="102"/>
      <c s="102"/>
      <c s="102"/>
      <c s="102"/>
      <c s="102"/>
      <c s="102"/>
      <c s="89" t="str">
        <f>IF(B131="","",_xlfn.AGGREGATE(3,5,$B$6:B131))</f>
        <v/>
      </c>
      <c s="209"/>
      <c s="209"/>
      <c s="102"/>
      <c s="102"/>
      <c s="102"/>
      <c s="102"/>
      <c s="102"/>
      <c s="102"/>
      <c s="102"/>
      <c s="102"/>
      <c s="102"/>
      <c s="102"/>
      <c s="102"/>
      <c s="102"/>
      <c s="102"/>
      <c s="102"/>
      <c s="102"/>
      <c s="102"/>
      <c s="102"/>
      <c s="102"/>
      <c s="102"/>
      <c s="102"/>
      <c s="102"/>
      <c s="102"/>
      <c s="102"/>
      <c s="102"/>
      <c s="102"/>
      <c s="102"/>
      <c s="102"/>
      <c s="102"/>
      <c s="252" t="str">
        <f t="shared" si="25"/>
        <v/>
      </c>
      <c s="252" t="str">
        <f>IF($I131="","",'FEB 25'!$BV131)</f>
        <v/>
      </c>
      <c s="253" t="str">
        <f t="shared" si="26"/>
        <v/>
      </c>
      <c s="252" t="str">
        <f t="shared" si="27"/>
        <v/>
      </c>
      <c s="252" t="str">
        <f>IF($I131="","",'FEB 25'!$BY131)</f>
        <v/>
      </c>
      <c s="253" t="str">
        <f t="shared" si="28"/>
        <v/>
      </c>
      <c s="252" t="str">
        <f t="shared" si="29"/>
        <v/>
      </c>
      <c s="252" t="str">
        <f>IF($I131="","",'FEB 25'!$CB131)</f>
        <v/>
      </c>
      <c s="253" t="str">
        <f t="shared" si="30"/>
        <v/>
      </c>
      <c s="253"/>
      <c s="306"/>
      <c s="298"/>
      <c s="298"/>
      <c s="298"/>
      <c s="254" t="str">
        <f t="shared" si="31"/>
        <v/>
      </c>
      <c s="298"/>
      <c s="298"/>
      <c s="298"/>
      <c s="298"/>
      <c s="298"/>
      <c s="298"/>
      <c s="298"/>
      <c s="298"/>
    </row>
    <row r="132" spans="1:98" ht="15.75" customHeight="1">
      <c r="A132" s="249" t="str">
        <f>IF('STUDENT DATA SHEET '!A133="","",'STUDENT DATA SHEET '!A133)</f>
        <v/>
      </c>
      <c s="229" t="str">
        <f>IFERROR(IF('STUDENT DATA SHEET '!B133="","",'STUDENT DATA SHEET '!B133),"")</f>
        <v/>
      </c>
      <c s="229" t="str">
        <f>IFERROR(IF('STUDENT DATA SHEET '!C133="","",'STUDENT DATA SHEET '!C133),"")</f>
        <v/>
      </c>
      <c s="229" t="str">
        <f>IFERROR(IF('STUDENT DATA SHEET '!D133="","",'STUDENT DATA SHEET '!D133),"")</f>
        <v/>
      </c>
      <c s="250" t="str">
        <f>IFERROR(IF('STUDENT DATA SHEET '!E133="","",'STUDENT DATA SHEET '!E133),"")</f>
        <v/>
      </c>
      <c s="251" t="str">
        <f>IFERROR(IF('STUDENT DATA SHEET '!F133="","",'STUDENT DATA SHEET '!F133),"")</f>
        <v/>
      </c>
      <c s="229" t="str">
        <f>IFERROR(IF('STUDENT DATA SHEET '!G133="","",'STUDENT DATA SHEET '!G133),"")</f>
        <v/>
      </c>
      <c s="229" t="str">
        <f>IFERROR(IF('STUDENT DATA SHEET '!H133="","",'STUDENT DATA SHEET '!H133),"")</f>
        <v/>
      </c>
      <c s="229" t="str">
        <f>IFERROR(UPPER(IF('STUDENT DATA SHEET '!I133="","",'STUDENT DATA SHEET '!I133)),"")</f>
        <v/>
      </c>
      <c s="229" t="str">
        <f>IFERROR(IF('STUDENT DATA SHEET '!J133="","",'STUDENT DATA SHEET '!J133),"")</f>
        <v/>
      </c>
      <c s="229" t="str">
        <f>IFERROR(IF('STUDENT DATA SHEET '!K133="","",'STUDENT DATA SHEET '!K133),"")</f>
        <v/>
      </c>
      <c s="229"/>
      <c s="102"/>
      <c s="102"/>
      <c s="102"/>
      <c s="102"/>
      <c s="102"/>
      <c s="102"/>
      <c s="102"/>
      <c s="102"/>
      <c s="102"/>
      <c s="102"/>
      <c s="102"/>
      <c s="102"/>
      <c s="102"/>
      <c s="102"/>
      <c s="102"/>
      <c s="102"/>
      <c s="102"/>
      <c s="102"/>
      <c s="102"/>
      <c s="102"/>
      <c s="102"/>
      <c s="102"/>
      <c s="102"/>
      <c s="102"/>
      <c s="102"/>
      <c s="102"/>
      <c s="102"/>
      <c s="102"/>
      <c s="102"/>
      <c s="102"/>
      <c s="102"/>
      <c s="102"/>
      <c s="89" t="str">
        <f>IF(B132="","",_xlfn.AGGREGATE(3,5,$B$6:B132))</f>
        <v/>
      </c>
      <c s="209"/>
      <c s="209"/>
      <c s="102"/>
      <c s="102"/>
      <c s="102"/>
      <c s="102"/>
      <c s="102"/>
      <c s="102"/>
      <c s="102"/>
      <c s="102"/>
      <c s="102"/>
      <c s="102"/>
      <c s="102"/>
      <c s="102"/>
      <c s="102"/>
      <c s="102"/>
      <c s="102"/>
      <c s="102"/>
      <c s="102"/>
      <c s="102"/>
      <c s="102"/>
      <c s="102"/>
      <c s="102"/>
      <c s="102"/>
      <c s="102"/>
      <c s="102"/>
      <c s="102"/>
      <c s="102"/>
      <c s="102"/>
      <c s="102"/>
      <c s="252" t="str">
        <f t="shared" si="25"/>
        <v/>
      </c>
      <c s="252" t="str">
        <f>IF($I132="","",'FEB 25'!$BV132)</f>
        <v/>
      </c>
      <c s="253" t="str">
        <f t="shared" si="26"/>
        <v/>
      </c>
      <c s="252" t="str">
        <f t="shared" si="27"/>
        <v/>
      </c>
      <c s="252" t="str">
        <f>IF($I132="","",'FEB 25'!$BY132)</f>
        <v/>
      </c>
      <c s="253" t="str">
        <f t="shared" si="28"/>
        <v/>
      </c>
      <c s="252" t="str">
        <f t="shared" si="29"/>
        <v/>
      </c>
      <c s="252" t="str">
        <f>IF($I132="","",'FEB 25'!$CB132)</f>
        <v/>
      </c>
      <c s="253" t="str">
        <f t="shared" si="30"/>
        <v/>
      </c>
      <c s="253"/>
      <c s="306"/>
      <c s="298"/>
      <c s="298"/>
      <c s="298"/>
      <c s="254" t="str">
        <f t="shared" si="31"/>
        <v/>
      </c>
      <c s="298"/>
      <c s="298"/>
      <c s="298"/>
      <c s="298"/>
      <c s="298"/>
      <c s="298"/>
      <c s="298"/>
      <c s="298"/>
    </row>
    <row r="133" spans="1:98" ht="15.75" customHeight="1">
      <c r="A133" s="249" t="str">
        <f>IF('STUDENT DATA SHEET '!A134="","",'STUDENT DATA SHEET '!A134)</f>
        <v/>
      </c>
      <c s="229" t="str">
        <f>IFERROR(IF('STUDENT DATA SHEET '!B134="","",'STUDENT DATA SHEET '!B134),"")</f>
        <v/>
      </c>
      <c s="229" t="str">
        <f>IFERROR(IF('STUDENT DATA SHEET '!C134="","",'STUDENT DATA SHEET '!C134),"")</f>
        <v/>
      </c>
      <c s="229" t="str">
        <f>IFERROR(IF('STUDENT DATA SHEET '!D134="","",'STUDENT DATA SHEET '!D134),"")</f>
        <v/>
      </c>
      <c s="250" t="str">
        <f>IFERROR(IF('STUDENT DATA SHEET '!E134="","",'STUDENT DATA SHEET '!E134),"")</f>
        <v/>
      </c>
      <c s="251" t="str">
        <f>IFERROR(IF('STUDENT DATA SHEET '!F134="","",'STUDENT DATA SHEET '!F134),"")</f>
        <v/>
      </c>
      <c s="229" t="str">
        <f>IFERROR(IF('STUDENT DATA SHEET '!G134="","",'STUDENT DATA SHEET '!G134),"")</f>
        <v/>
      </c>
      <c s="229" t="str">
        <f>IFERROR(IF('STUDENT DATA SHEET '!H134="","",'STUDENT DATA SHEET '!H134),"")</f>
        <v/>
      </c>
      <c s="229" t="str">
        <f>IFERROR(UPPER(IF('STUDENT DATA SHEET '!I134="","",'STUDENT DATA SHEET '!I134)),"")</f>
        <v/>
      </c>
      <c s="229" t="str">
        <f>IFERROR(IF('STUDENT DATA SHEET '!J134="","",'STUDENT DATA SHEET '!J134),"")</f>
        <v/>
      </c>
      <c s="229" t="str">
        <f>IFERROR(IF('STUDENT DATA SHEET '!K134="","",'STUDENT DATA SHEET '!K134),"")</f>
        <v/>
      </c>
      <c s="229"/>
      <c s="102"/>
      <c s="102"/>
      <c s="102"/>
      <c s="102"/>
      <c s="102"/>
      <c s="102"/>
      <c s="102"/>
      <c s="102"/>
      <c s="102"/>
      <c s="102"/>
      <c s="102"/>
      <c s="102"/>
      <c s="102"/>
      <c s="102"/>
      <c s="102"/>
      <c s="102"/>
      <c s="102"/>
      <c s="102"/>
      <c s="102"/>
      <c s="102"/>
      <c s="102"/>
      <c s="102"/>
      <c s="102"/>
      <c s="102"/>
      <c s="102"/>
      <c s="102"/>
      <c s="102"/>
      <c s="102"/>
      <c s="102"/>
      <c s="102"/>
      <c s="102"/>
      <c s="102"/>
      <c s="89" t="str">
        <f>IF(B133="","",_xlfn.AGGREGATE(3,5,$B$6:B133))</f>
        <v/>
      </c>
      <c s="209"/>
      <c s="209"/>
      <c s="102"/>
      <c s="102"/>
      <c s="102"/>
      <c s="102"/>
      <c s="102"/>
      <c s="102"/>
      <c s="102"/>
      <c s="102"/>
      <c s="102"/>
      <c s="102"/>
      <c s="102"/>
      <c s="102"/>
      <c s="102"/>
      <c s="102"/>
      <c s="102"/>
      <c s="102"/>
      <c s="102"/>
      <c s="102"/>
      <c s="102"/>
      <c s="102"/>
      <c s="102"/>
      <c s="102"/>
      <c s="102"/>
      <c s="102"/>
      <c s="102"/>
      <c s="102"/>
      <c s="102"/>
      <c s="102"/>
      <c s="252" t="str">
        <f t="shared" si="25"/>
        <v/>
      </c>
      <c s="252" t="str">
        <f>IF($I133="","",'FEB 25'!$BV133)</f>
        <v/>
      </c>
      <c s="253" t="str">
        <f t="shared" si="26"/>
        <v/>
      </c>
      <c s="252" t="str">
        <f t="shared" si="27"/>
        <v/>
      </c>
      <c s="252" t="str">
        <f>IF($I133="","",'FEB 25'!$BY133)</f>
        <v/>
      </c>
      <c s="253" t="str">
        <f t="shared" si="28"/>
        <v/>
      </c>
      <c s="252" t="str">
        <f t="shared" si="29"/>
        <v/>
      </c>
      <c s="252" t="str">
        <f>IF($I133="","",'FEB 25'!$CB133)</f>
        <v/>
      </c>
      <c s="253" t="str">
        <f t="shared" si="30"/>
        <v/>
      </c>
      <c s="253"/>
      <c s="306"/>
      <c s="298"/>
      <c s="298"/>
      <c s="298"/>
      <c s="254" t="str">
        <f t="shared" si="31"/>
        <v/>
      </c>
      <c s="298"/>
      <c s="298"/>
      <c s="298"/>
      <c s="298"/>
      <c s="298"/>
      <c s="298"/>
      <c s="298"/>
      <c s="298"/>
    </row>
    <row r="134" spans="1:98" ht="15.75" customHeight="1">
      <c r="A134" s="249" t="str">
        <f>IF('STUDENT DATA SHEET '!A135="","",'STUDENT DATA SHEET '!A135)</f>
        <v/>
      </c>
      <c s="229" t="str">
        <f>IFERROR(IF('STUDENT DATA SHEET '!B135="","",'STUDENT DATA SHEET '!B135),"")</f>
        <v/>
      </c>
      <c s="229" t="str">
        <f>IFERROR(IF('STUDENT DATA SHEET '!C135="","",'STUDENT DATA SHEET '!C135),"")</f>
        <v/>
      </c>
      <c s="229" t="str">
        <f>IFERROR(IF('STUDENT DATA SHEET '!D135="","",'STUDENT DATA SHEET '!D135),"")</f>
        <v/>
      </c>
      <c s="250" t="str">
        <f>IFERROR(IF('STUDENT DATA SHEET '!E135="","",'STUDENT DATA SHEET '!E135),"")</f>
        <v/>
      </c>
      <c s="251" t="str">
        <f>IFERROR(IF('STUDENT DATA SHEET '!F135="","",'STUDENT DATA SHEET '!F135),"")</f>
        <v/>
      </c>
      <c s="229" t="str">
        <f>IFERROR(IF('STUDENT DATA SHEET '!G135="","",'STUDENT DATA SHEET '!G135),"")</f>
        <v/>
      </c>
      <c s="229" t="str">
        <f>IFERROR(IF('STUDENT DATA SHEET '!H135="","",'STUDENT DATA SHEET '!H135),"")</f>
        <v/>
      </c>
      <c s="229" t="str">
        <f>IFERROR(UPPER(IF('STUDENT DATA SHEET '!I135="","",'STUDENT DATA SHEET '!I135)),"")</f>
        <v/>
      </c>
      <c s="229" t="str">
        <f>IFERROR(IF('STUDENT DATA SHEET '!J135="","",'STUDENT DATA SHEET '!J135),"")</f>
        <v/>
      </c>
      <c s="229" t="str">
        <f>IFERROR(IF('STUDENT DATA SHEET '!K135="","",'STUDENT DATA SHEET '!K135),"")</f>
        <v/>
      </c>
      <c s="229"/>
      <c s="102"/>
      <c s="102"/>
      <c s="102"/>
      <c s="102"/>
      <c s="102"/>
      <c s="102"/>
      <c s="102"/>
      <c s="102"/>
      <c s="102"/>
      <c s="102"/>
      <c s="102"/>
      <c s="102"/>
      <c s="102"/>
      <c s="102"/>
      <c s="102"/>
      <c s="102"/>
      <c s="102"/>
      <c s="102"/>
      <c s="102"/>
      <c s="102"/>
      <c s="102"/>
      <c s="102"/>
      <c s="102"/>
      <c s="102"/>
      <c s="102"/>
      <c s="102"/>
      <c s="102"/>
      <c s="102"/>
      <c s="102"/>
      <c s="102"/>
      <c s="102"/>
      <c s="102"/>
      <c s="89" t="str">
        <f>IF(B134="","",_xlfn.AGGREGATE(3,5,$B$6:B134))</f>
        <v/>
      </c>
      <c s="209"/>
      <c s="209"/>
      <c s="102"/>
      <c s="102"/>
      <c s="102"/>
      <c s="102"/>
      <c s="102"/>
      <c s="102"/>
      <c s="102"/>
      <c s="102"/>
      <c s="102"/>
      <c s="102"/>
      <c s="102"/>
      <c s="102"/>
      <c s="102"/>
      <c s="102"/>
      <c s="102"/>
      <c s="102"/>
      <c s="102"/>
      <c s="102"/>
      <c s="102"/>
      <c s="102"/>
      <c s="102"/>
      <c s="102"/>
      <c s="102"/>
      <c s="102"/>
      <c s="102"/>
      <c s="102"/>
      <c s="102"/>
      <c s="102"/>
      <c s="252" t="str">
        <f t="shared" si="25"/>
        <v/>
      </c>
      <c s="252" t="str">
        <f>IF($I134="","",'FEB 25'!$BV134)</f>
        <v/>
      </c>
      <c s="253" t="str">
        <f t="shared" si="26"/>
        <v/>
      </c>
      <c s="252" t="str">
        <f t="shared" si="27"/>
        <v/>
      </c>
      <c s="252" t="str">
        <f>IF($I134="","",'FEB 25'!$BY134)</f>
        <v/>
      </c>
      <c s="253" t="str">
        <f t="shared" si="28"/>
        <v/>
      </c>
      <c s="252" t="str">
        <f t="shared" si="29"/>
        <v/>
      </c>
      <c s="252" t="str">
        <f>IF($I134="","",'FEB 25'!$CB134)</f>
        <v/>
      </c>
      <c s="253" t="str">
        <f t="shared" si="30"/>
        <v/>
      </c>
      <c s="253"/>
      <c s="306"/>
      <c s="298"/>
      <c s="298"/>
      <c s="298"/>
      <c s="254" t="str">
        <f t="shared" si="31"/>
        <v/>
      </c>
      <c s="298"/>
      <c s="298"/>
      <c s="298"/>
      <c s="298"/>
      <c s="298"/>
      <c s="298"/>
      <c s="298"/>
      <c s="298"/>
    </row>
    <row r="135" spans="1:98" ht="15.75" customHeight="1">
      <c r="A135" s="249" t="str">
        <f>IF('STUDENT DATA SHEET '!A136="","",'STUDENT DATA SHEET '!A136)</f>
        <v/>
      </c>
      <c s="229" t="str">
        <f>IFERROR(IF('STUDENT DATA SHEET '!B136="","",'STUDENT DATA SHEET '!B136),"")</f>
        <v/>
      </c>
      <c s="229" t="str">
        <f>IFERROR(IF('STUDENT DATA SHEET '!C136="","",'STUDENT DATA SHEET '!C136),"")</f>
        <v/>
      </c>
      <c s="229" t="str">
        <f>IFERROR(IF('STUDENT DATA SHEET '!D136="","",'STUDENT DATA SHEET '!D136),"")</f>
        <v/>
      </c>
      <c s="250" t="str">
        <f>IFERROR(IF('STUDENT DATA SHEET '!E136="","",'STUDENT DATA SHEET '!E136),"")</f>
        <v/>
      </c>
      <c s="251" t="str">
        <f>IFERROR(IF('STUDENT DATA SHEET '!F136="","",'STUDENT DATA SHEET '!F136),"")</f>
        <v/>
      </c>
      <c s="229" t="str">
        <f>IFERROR(IF('STUDENT DATA SHEET '!G136="","",'STUDENT DATA SHEET '!G136),"")</f>
        <v/>
      </c>
      <c s="229" t="str">
        <f>IFERROR(IF('STUDENT DATA SHEET '!H136="","",'STUDENT DATA SHEET '!H136),"")</f>
        <v/>
      </c>
      <c s="229" t="str">
        <f>IFERROR(UPPER(IF('STUDENT DATA SHEET '!I136="","",'STUDENT DATA SHEET '!I136)),"")</f>
        <v/>
      </c>
      <c s="229" t="str">
        <f>IFERROR(IF('STUDENT DATA SHEET '!J136="","",'STUDENT DATA SHEET '!J136),"")</f>
        <v/>
      </c>
      <c s="229" t="str">
        <f>IFERROR(IF('STUDENT DATA SHEET '!K136="","",'STUDENT DATA SHEET '!K136),"")</f>
        <v/>
      </c>
      <c s="229"/>
      <c s="102"/>
      <c s="102"/>
      <c s="102"/>
      <c s="102"/>
      <c s="102"/>
      <c s="102"/>
      <c s="102"/>
      <c s="102"/>
      <c s="102"/>
      <c s="102"/>
      <c s="102"/>
      <c s="102"/>
      <c s="102"/>
      <c s="102"/>
      <c s="102"/>
      <c s="102"/>
      <c s="102"/>
      <c s="102"/>
      <c s="102"/>
      <c s="102"/>
      <c s="102"/>
      <c s="102"/>
      <c s="102"/>
      <c s="102"/>
      <c s="102"/>
      <c s="102"/>
      <c s="102"/>
      <c s="102"/>
      <c s="102"/>
      <c s="102"/>
      <c s="102"/>
      <c s="102"/>
      <c s="89" t="str">
        <f>IF(B135="","",_xlfn.AGGREGATE(3,5,$B$6:B135))</f>
        <v/>
      </c>
      <c s="209"/>
      <c s="209"/>
      <c s="102"/>
      <c s="102"/>
      <c s="102"/>
      <c s="102"/>
      <c s="102"/>
      <c s="102"/>
      <c s="102"/>
      <c s="102"/>
      <c s="102"/>
      <c s="102"/>
      <c s="102"/>
      <c s="102"/>
      <c s="102"/>
      <c s="102"/>
      <c s="102"/>
      <c s="102"/>
      <c s="102"/>
      <c s="102"/>
      <c s="102"/>
      <c s="102"/>
      <c s="102"/>
      <c s="102"/>
      <c s="102"/>
      <c s="102"/>
      <c s="102"/>
      <c s="102"/>
      <c s="102"/>
      <c s="102"/>
      <c s="252" t="str">
        <f t="shared" si="32" ref="BX135:BX198">IFERROR(IF($I135="","",COUNT($M135:$AR135,$AT135:$BW135)),"")</f>
        <v/>
      </c>
      <c s="252" t="str">
        <f>IF($I135="","",'FEB 25'!$BV135)</f>
        <v/>
      </c>
      <c s="253" t="str">
        <f t="shared" si="33" ref="BZ135:BZ198">IF($I135="","",SUM($BX135:$BY135))</f>
        <v/>
      </c>
      <c s="252" t="str">
        <f t="shared" si="34" ref="CA135:CA198">IF($I135="","",COUNTIF($M135:$BW135,"A"))</f>
        <v/>
      </c>
      <c s="252" t="str">
        <f>IF($I135="","",'FEB 25'!$BY135)</f>
        <v/>
      </c>
      <c s="253" t="str">
        <f t="shared" si="35" ref="CC135:CC198">IF($I135="","",SUM($CA135:$CB135))</f>
        <v/>
      </c>
      <c s="252" t="str">
        <f t="shared" si="36" ref="CD135:CD198">IF($I135="","",COUNTIF($M135:$BW135,"L"))</f>
        <v/>
      </c>
      <c s="252" t="str">
        <f>IF($I135="","",'FEB 25'!$CB135)</f>
        <v/>
      </c>
      <c s="253" t="str">
        <f t="shared" si="37" ref="CF135:CF198">IF($I135="","",SUM($CD135:$CE135))</f>
        <v/>
      </c>
      <c s="253"/>
      <c s="306"/>
      <c s="298"/>
      <c s="298"/>
      <c s="298"/>
      <c s="254" t="str">
        <f t="shared" si="38" ref="CL135:CL204">IFERROR(IF($BX135="","",COUNT($M135:$AR135,$AT135:$BW135)/2),"")</f>
        <v/>
      </c>
      <c s="298"/>
      <c s="298"/>
      <c s="298"/>
      <c s="298"/>
      <c s="298"/>
      <c s="298"/>
      <c s="298"/>
      <c s="298"/>
    </row>
    <row r="136" spans="1:98" ht="15.75" customHeight="1">
      <c r="A136" s="249" t="str">
        <f>IF('STUDENT DATA SHEET '!A137="","",'STUDENT DATA SHEET '!A137)</f>
        <v/>
      </c>
      <c s="229" t="str">
        <f>IFERROR(IF('STUDENT DATA SHEET '!B137="","",'STUDENT DATA SHEET '!B137),"")</f>
        <v/>
      </c>
      <c s="229" t="str">
        <f>IFERROR(IF('STUDENT DATA SHEET '!C137="","",'STUDENT DATA SHEET '!C137),"")</f>
        <v/>
      </c>
      <c s="229" t="str">
        <f>IFERROR(IF('STUDENT DATA SHEET '!D137="","",'STUDENT DATA SHEET '!D137),"")</f>
        <v/>
      </c>
      <c s="250" t="str">
        <f>IFERROR(IF('STUDENT DATA SHEET '!E137="","",'STUDENT DATA SHEET '!E137),"")</f>
        <v/>
      </c>
      <c s="251" t="str">
        <f>IFERROR(IF('STUDENT DATA SHEET '!F137="","",'STUDENT DATA SHEET '!F137),"")</f>
        <v/>
      </c>
      <c s="229" t="str">
        <f>IFERROR(IF('STUDENT DATA SHEET '!G137="","",'STUDENT DATA SHEET '!G137),"")</f>
        <v/>
      </c>
      <c s="229" t="str">
        <f>IFERROR(IF('STUDENT DATA SHEET '!H137="","",'STUDENT DATA SHEET '!H137),"")</f>
        <v/>
      </c>
      <c s="229" t="str">
        <f>IFERROR(UPPER(IF('STUDENT DATA SHEET '!I137="","",'STUDENT DATA SHEET '!I137)),"")</f>
        <v/>
      </c>
      <c s="229" t="str">
        <f>IFERROR(IF('STUDENT DATA SHEET '!J137="","",'STUDENT DATA SHEET '!J137),"")</f>
        <v/>
      </c>
      <c s="229" t="str">
        <f>IFERROR(IF('STUDENT DATA SHEET '!K137="","",'STUDENT DATA SHEET '!K137),"")</f>
        <v/>
      </c>
      <c s="229"/>
      <c s="102"/>
      <c s="102"/>
      <c s="102"/>
      <c s="102"/>
      <c s="102"/>
      <c s="102"/>
      <c s="102"/>
      <c s="102"/>
      <c s="102"/>
      <c s="102"/>
      <c s="102"/>
      <c s="102"/>
      <c s="102"/>
      <c s="102"/>
      <c s="102"/>
      <c s="102"/>
      <c s="102"/>
      <c s="102"/>
      <c s="102"/>
      <c s="102"/>
      <c s="102"/>
      <c s="102"/>
      <c s="102"/>
      <c s="102"/>
      <c s="102"/>
      <c s="102"/>
      <c s="102"/>
      <c s="102"/>
      <c s="102"/>
      <c s="102"/>
      <c s="102"/>
      <c s="102"/>
      <c s="89" t="str">
        <f>IF(B136="","",_xlfn.AGGREGATE(3,5,$B$6:B136))</f>
        <v/>
      </c>
      <c s="209"/>
      <c s="209"/>
      <c s="102"/>
      <c s="102"/>
      <c s="102"/>
      <c s="102"/>
      <c s="102"/>
      <c s="102"/>
      <c s="102"/>
      <c s="102"/>
      <c s="102"/>
      <c s="102"/>
      <c s="102"/>
      <c s="102"/>
      <c s="102"/>
      <c s="102"/>
      <c s="102"/>
      <c s="102"/>
      <c s="102"/>
      <c s="102"/>
      <c s="102"/>
      <c s="102"/>
      <c s="102"/>
      <c s="102"/>
      <c s="102"/>
      <c s="102"/>
      <c s="102"/>
      <c s="102"/>
      <c s="102"/>
      <c s="102"/>
      <c s="252" t="str">
        <f t="shared" si="32"/>
        <v/>
      </c>
      <c s="252" t="str">
        <f>IF($I136="","",'FEB 25'!$BV136)</f>
        <v/>
      </c>
      <c s="253" t="str">
        <f t="shared" si="33"/>
        <v/>
      </c>
      <c s="252" t="str">
        <f t="shared" si="34"/>
        <v/>
      </c>
      <c s="252" t="str">
        <f>IF($I136="","",'FEB 25'!$BY136)</f>
        <v/>
      </c>
      <c s="253" t="str">
        <f t="shared" si="35"/>
        <v/>
      </c>
      <c s="252" t="str">
        <f t="shared" si="36"/>
        <v/>
      </c>
      <c s="252" t="str">
        <f>IF($I136="","",'FEB 25'!$CB136)</f>
        <v/>
      </c>
      <c s="253" t="str">
        <f t="shared" si="37"/>
        <v/>
      </c>
      <c s="253"/>
      <c s="306"/>
      <c s="298"/>
      <c s="298"/>
      <c s="298"/>
      <c s="254" t="str">
        <f t="shared" si="38"/>
        <v/>
      </c>
      <c s="298"/>
      <c s="298"/>
      <c s="298"/>
      <c s="298"/>
      <c s="298"/>
      <c s="298"/>
      <c s="298"/>
      <c s="298"/>
    </row>
    <row r="137" spans="1:98" ht="15.75" customHeight="1">
      <c r="A137" s="249" t="str">
        <f>IF('STUDENT DATA SHEET '!A138="","",'STUDENT DATA SHEET '!A138)</f>
        <v/>
      </c>
      <c s="229" t="str">
        <f>IFERROR(IF('STUDENT DATA SHEET '!B138="","",'STUDENT DATA SHEET '!B138),"")</f>
        <v/>
      </c>
      <c s="229" t="str">
        <f>IFERROR(IF('STUDENT DATA SHEET '!C138="","",'STUDENT DATA SHEET '!C138),"")</f>
        <v/>
      </c>
      <c s="229" t="str">
        <f>IFERROR(IF('STUDENT DATA SHEET '!D138="","",'STUDENT DATA SHEET '!D138),"")</f>
        <v/>
      </c>
      <c s="250" t="str">
        <f>IFERROR(IF('STUDENT DATA SHEET '!E138="","",'STUDENT DATA SHEET '!E138),"")</f>
        <v/>
      </c>
      <c s="251" t="str">
        <f>IFERROR(IF('STUDENT DATA SHEET '!F138="","",'STUDENT DATA SHEET '!F138),"")</f>
        <v/>
      </c>
      <c s="229" t="str">
        <f>IFERROR(IF('STUDENT DATA SHEET '!G138="","",'STUDENT DATA SHEET '!G138),"")</f>
        <v/>
      </c>
      <c s="229" t="str">
        <f>IFERROR(IF('STUDENT DATA SHEET '!H138="","",'STUDENT DATA SHEET '!H138),"")</f>
        <v/>
      </c>
      <c s="229" t="str">
        <f>IFERROR(UPPER(IF('STUDENT DATA SHEET '!I138="","",'STUDENT DATA SHEET '!I138)),"")</f>
        <v/>
      </c>
      <c s="229" t="str">
        <f>IFERROR(IF('STUDENT DATA SHEET '!J138="","",'STUDENT DATA SHEET '!J138),"")</f>
        <v/>
      </c>
      <c s="229" t="str">
        <f>IFERROR(IF('STUDENT DATA SHEET '!K138="","",'STUDENT DATA SHEET '!K138),"")</f>
        <v/>
      </c>
      <c s="229"/>
      <c s="102"/>
      <c s="102"/>
      <c s="102"/>
      <c s="102"/>
      <c s="102"/>
      <c s="102"/>
      <c s="102"/>
      <c s="102"/>
      <c s="102"/>
      <c s="102"/>
      <c s="102"/>
      <c s="102"/>
      <c s="102"/>
      <c s="102"/>
      <c s="102"/>
      <c s="102"/>
      <c s="102"/>
      <c s="102"/>
      <c s="102"/>
      <c s="102"/>
      <c s="102"/>
      <c s="102"/>
      <c s="102"/>
      <c s="102"/>
      <c s="102"/>
      <c s="102"/>
      <c s="102"/>
      <c s="102"/>
      <c s="102"/>
      <c s="102"/>
      <c s="102"/>
      <c s="102"/>
      <c s="89" t="str">
        <f>IF(B137="","",_xlfn.AGGREGATE(3,5,$B$6:B137))</f>
        <v/>
      </c>
      <c s="209"/>
      <c s="209"/>
      <c s="102"/>
      <c s="102"/>
      <c s="102"/>
      <c s="102"/>
      <c s="102"/>
      <c s="102"/>
      <c s="102"/>
      <c s="102"/>
      <c s="102"/>
      <c s="102"/>
      <c s="102"/>
      <c s="102"/>
      <c s="102"/>
      <c s="102"/>
      <c s="102"/>
      <c s="102"/>
      <c s="102"/>
      <c s="102"/>
      <c s="102"/>
      <c s="102"/>
      <c s="102"/>
      <c s="102"/>
      <c s="102"/>
      <c s="102"/>
      <c s="102"/>
      <c s="102"/>
      <c s="102"/>
      <c s="102"/>
      <c s="252" t="str">
        <f t="shared" si="32"/>
        <v/>
      </c>
      <c s="252" t="str">
        <f>IF($I137="","",'FEB 25'!$BV137)</f>
        <v/>
      </c>
      <c s="253" t="str">
        <f t="shared" si="33"/>
        <v/>
      </c>
      <c s="252" t="str">
        <f t="shared" si="34"/>
        <v/>
      </c>
      <c s="252" t="str">
        <f>IF($I137="","",'FEB 25'!$BY137)</f>
        <v/>
      </c>
      <c s="253" t="str">
        <f t="shared" si="35"/>
        <v/>
      </c>
      <c s="252" t="str">
        <f t="shared" si="36"/>
        <v/>
      </c>
      <c s="252" t="str">
        <f>IF($I137="","",'FEB 25'!$CB137)</f>
        <v/>
      </c>
      <c s="253" t="str">
        <f t="shared" si="37"/>
        <v/>
      </c>
      <c s="253"/>
      <c s="306"/>
      <c s="298"/>
      <c s="298"/>
      <c s="298"/>
      <c s="254" t="str">
        <f t="shared" si="38"/>
        <v/>
      </c>
      <c s="298"/>
      <c s="298"/>
      <c s="298"/>
      <c s="298"/>
      <c s="298"/>
      <c s="298"/>
      <c s="298"/>
      <c s="298"/>
    </row>
    <row r="138" spans="1:98" ht="15.75" customHeight="1">
      <c r="A138" s="249" t="str">
        <f>IF('STUDENT DATA SHEET '!A139="","",'STUDENT DATA SHEET '!A139)</f>
        <v/>
      </c>
      <c s="229" t="str">
        <f>IFERROR(IF('STUDENT DATA SHEET '!B139="","",'STUDENT DATA SHEET '!B139),"")</f>
        <v/>
      </c>
      <c s="229" t="str">
        <f>IFERROR(IF('STUDENT DATA SHEET '!C139="","",'STUDENT DATA SHEET '!C139),"")</f>
        <v/>
      </c>
      <c s="229" t="str">
        <f>IFERROR(IF('STUDENT DATA SHEET '!D139="","",'STUDENT DATA SHEET '!D139),"")</f>
        <v/>
      </c>
      <c s="250" t="str">
        <f>IFERROR(IF('STUDENT DATA SHEET '!E139="","",'STUDENT DATA SHEET '!E139),"")</f>
        <v/>
      </c>
      <c s="251" t="str">
        <f>IFERROR(IF('STUDENT DATA SHEET '!F139="","",'STUDENT DATA SHEET '!F139),"")</f>
        <v/>
      </c>
      <c s="229" t="str">
        <f>IFERROR(IF('STUDENT DATA SHEET '!G139="","",'STUDENT DATA SHEET '!G139),"")</f>
        <v/>
      </c>
      <c s="229" t="str">
        <f>IFERROR(IF('STUDENT DATA SHEET '!H139="","",'STUDENT DATA SHEET '!H139),"")</f>
        <v/>
      </c>
      <c s="229" t="str">
        <f>IFERROR(UPPER(IF('STUDENT DATA SHEET '!I139="","",'STUDENT DATA SHEET '!I139)),"")</f>
        <v/>
      </c>
      <c s="229" t="str">
        <f>IFERROR(IF('STUDENT DATA SHEET '!J139="","",'STUDENT DATA SHEET '!J139),"")</f>
        <v/>
      </c>
      <c s="229" t="str">
        <f>IFERROR(IF('STUDENT DATA SHEET '!K139="","",'STUDENT DATA SHEET '!K139),"")</f>
        <v/>
      </c>
      <c s="229"/>
      <c s="102"/>
      <c s="102"/>
      <c s="102"/>
      <c s="102"/>
      <c s="102"/>
      <c s="102"/>
      <c s="102"/>
      <c s="102"/>
      <c s="102"/>
      <c s="102"/>
      <c s="102"/>
      <c s="102"/>
      <c s="102"/>
      <c s="102"/>
      <c s="102"/>
      <c s="102"/>
      <c s="102"/>
      <c s="102"/>
      <c s="102"/>
      <c s="102"/>
      <c s="102"/>
      <c s="102"/>
      <c s="102"/>
      <c s="102"/>
      <c s="102"/>
      <c s="102"/>
      <c s="102"/>
      <c s="102"/>
      <c s="102"/>
      <c s="102"/>
      <c s="102"/>
      <c s="102"/>
      <c s="89" t="str">
        <f>IF(B138="","",_xlfn.AGGREGATE(3,5,$B$6:B138))</f>
        <v/>
      </c>
      <c s="209"/>
      <c s="209"/>
      <c s="102"/>
      <c s="102"/>
      <c s="102"/>
      <c s="102"/>
      <c s="102"/>
      <c s="102"/>
      <c s="102"/>
      <c s="102"/>
      <c s="102"/>
      <c s="102"/>
      <c s="102"/>
      <c s="102"/>
      <c s="102"/>
      <c s="102"/>
      <c s="102"/>
      <c s="102"/>
      <c s="102"/>
      <c s="102"/>
      <c s="102"/>
      <c s="102"/>
      <c s="102"/>
      <c s="102"/>
      <c s="102"/>
      <c s="102"/>
      <c s="102"/>
      <c s="102"/>
      <c s="102"/>
      <c s="102"/>
      <c s="252" t="str">
        <f t="shared" si="32"/>
        <v/>
      </c>
      <c s="252" t="str">
        <f>IF($I138="","",'FEB 25'!$BV138)</f>
        <v/>
      </c>
      <c s="253" t="str">
        <f t="shared" si="33"/>
        <v/>
      </c>
      <c s="252" t="str">
        <f t="shared" si="34"/>
        <v/>
      </c>
      <c s="252" t="str">
        <f>IF($I138="","",'FEB 25'!$BY138)</f>
        <v/>
      </c>
      <c s="253" t="str">
        <f t="shared" si="35"/>
        <v/>
      </c>
      <c s="252" t="str">
        <f t="shared" si="36"/>
        <v/>
      </c>
      <c s="252" t="str">
        <f>IF($I138="","",'FEB 25'!$CB138)</f>
        <v/>
      </c>
      <c s="253" t="str">
        <f t="shared" si="37"/>
        <v/>
      </c>
      <c s="253"/>
      <c s="306"/>
      <c s="298"/>
      <c s="298"/>
      <c s="298"/>
      <c s="254" t="str">
        <f t="shared" si="38"/>
        <v/>
      </c>
      <c s="298"/>
      <c s="298"/>
      <c s="298"/>
      <c s="298"/>
      <c s="298"/>
      <c s="298"/>
      <c s="298"/>
      <c s="298"/>
    </row>
    <row r="139" spans="1:98" ht="15.75" customHeight="1">
      <c r="A139" s="249" t="str">
        <f>IF('STUDENT DATA SHEET '!A140="","",'STUDENT DATA SHEET '!A140)</f>
        <v/>
      </c>
      <c s="229" t="str">
        <f>IFERROR(IF('STUDENT DATA SHEET '!B140="","",'STUDENT DATA SHEET '!B140),"")</f>
        <v/>
      </c>
      <c s="229" t="str">
        <f>IFERROR(IF('STUDENT DATA SHEET '!C140="","",'STUDENT DATA SHEET '!C140),"")</f>
        <v/>
      </c>
      <c s="229" t="str">
        <f>IFERROR(IF('STUDENT DATA SHEET '!D140="","",'STUDENT DATA SHEET '!D140),"")</f>
        <v/>
      </c>
      <c s="250" t="str">
        <f>IFERROR(IF('STUDENT DATA SHEET '!E140="","",'STUDENT DATA SHEET '!E140),"")</f>
        <v/>
      </c>
      <c s="251" t="str">
        <f>IFERROR(IF('STUDENT DATA SHEET '!F140="","",'STUDENT DATA SHEET '!F140),"")</f>
        <v/>
      </c>
      <c s="229" t="str">
        <f>IFERROR(IF('STUDENT DATA SHEET '!G140="","",'STUDENT DATA SHEET '!G140),"")</f>
        <v/>
      </c>
      <c s="229" t="str">
        <f>IFERROR(IF('STUDENT DATA SHEET '!H140="","",'STUDENT DATA SHEET '!H140),"")</f>
        <v/>
      </c>
      <c s="229" t="str">
        <f>IFERROR(UPPER(IF('STUDENT DATA SHEET '!I140="","",'STUDENT DATA SHEET '!I140)),"")</f>
        <v/>
      </c>
      <c s="229" t="str">
        <f>IFERROR(IF('STUDENT DATA SHEET '!J140="","",'STUDENT DATA SHEET '!J140),"")</f>
        <v/>
      </c>
      <c s="229" t="str">
        <f>IFERROR(IF('STUDENT DATA SHEET '!K140="","",'STUDENT DATA SHEET '!K140),"")</f>
        <v/>
      </c>
      <c s="229"/>
      <c s="102"/>
      <c s="102"/>
      <c s="102"/>
      <c s="102"/>
      <c s="102"/>
      <c s="102"/>
      <c s="102"/>
      <c s="102"/>
      <c s="102"/>
      <c s="102"/>
      <c s="102"/>
      <c s="102"/>
      <c s="102"/>
      <c s="102"/>
      <c s="102"/>
      <c s="102"/>
      <c s="102"/>
      <c s="102"/>
      <c s="102"/>
      <c s="102"/>
      <c s="102"/>
      <c s="102"/>
      <c s="102"/>
      <c s="102"/>
      <c s="102"/>
      <c s="102"/>
      <c s="102"/>
      <c s="102"/>
      <c s="102"/>
      <c s="102"/>
      <c s="102"/>
      <c s="102"/>
      <c s="89" t="str">
        <f>IF(B139="","",_xlfn.AGGREGATE(3,5,$B$6:B139))</f>
        <v/>
      </c>
      <c s="209"/>
      <c s="209"/>
      <c s="102"/>
      <c s="102"/>
      <c s="102"/>
      <c s="102"/>
      <c s="102"/>
      <c s="102"/>
      <c s="102"/>
      <c s="102"/>
      <c s="102"/>
      <c s="102"/>
      <c s="102"/>
      <c s="102"/>
      <c s="102"/>
      <c s="102"/>
      <c s="102"/>
      <c s="102"/>
      <c s="102"/>
      <c s="102"/>
      <c s="102"/>
      <c s="102"/>
      <c s="102"/>
      <c s="102"/>
      <c s="102"/>
      <c s="102"/>
      <c s="102"/>
      <c s="102"/>
      <c s="102"/>
      <c s="102"/>
      <c s="252" t="str">
        <f t="shared" si="32"/>
        <v/>
      </c>
      <c s="252" t="str">
        <f>IF($I139="","",'FEB 25'!$BV139)</f>
        <v/>
      </c>
      <c s="253" t="str">
        <f t="shared" si="33"/>
        <v/>
      </c>
      <c s="252" t="str">
        <f t="shared" si="34"/>
        <v/>
      </c>
      <c s="252" t="str">
        <f>IF($I139="","",'FEB 25'!$BY139)</f>
        <v/>
      </c>
      <c s="253" t="str">
        <f t="shared" si="35"/>
        <v/>
      </c>
      <c s="252" t="str">
        <f t="shared" si="36"/>
        <v/>
      </c>
      <c s="252" t="str">
        <f>IF($I139="","",'FEB 25'!$CB139)</f>
        <v/>
      </c>
      <c s="253" t="str">
        <f t="shared" si="37"/>
        <v/>
      </c>
      <c s="253"/>
      <c s="306"/>
      <c s="298"/>
      <c s="298"/>
      <c s="298"/>
      <c s="254" t="str">
        <f t="shared" si="38"/>
        <v/>
      </c>
      <c s="298"/>
      <c s="298"/>
      <c s="298"/>
      <c s="298"/>
      <c s="298"/>
      <c s="298"/>
      <c s="298"/>
      <c s="298"/>
    </row>
    <row r="140" spans="1:98" ht="15.75" customHeight="1">
      <c r="A140" s="249" t="str">
        <f>IF('STUDENT DATA SHEET '!A141="","",'STUDENT DATA SHEET '!A141)</f>
        <v/>
      </c>
      <c s="229" t="str">
        <f>IFERROR(IF('STUDENT DATA SHEET '!B141="","",'STUDENT DATA SHEET '!B141),"")</f>
        <v/>
      </c>
      <c s="229" t="str">
        <f>IFERROR(IF('STUDENT DATA SHEET '!C141="","",'STUDENT DATA SHEET '!C141),"")</f>
        <v/>
      </c>
      <c s="229" t="str">
        <f>IFERROR(IF('STUDENT DATA SHEET '!D141="","",'STUDENT DATA SHEET '!D141),"")</f>
        <v/>
      </c>
      <c s="250" t="str">
        <f>IFERROR(IF('STUDENT DATA SHEET '!E141="","",'STUDENT DATA SHEET '!E141),"")</f>
        <v/>
      </c>
      <c s="251" t="str">
        <f>IFERROR(IF('STUDENT DATA SHEET '!F141="","",'STUDENT DATA SHEET '!F141),"")</f>
        <v/>
      </c>
      <c s="229" t="str">
        <f>IFERROR(IF('STUDENT DATA SHEET '!G141="","",'STUDENT DATA SHEET '!G141),"")</f>
        <v/>
      </c>
      <c s="229" t="str">
        <f>IFERROR(IF('STUDENT DATA SHEET '!H141="","",'STUDENT DATA SHEET '!H141),"")</f>
        <v/>
      </c>
      <c s="229" t="str">
        <f>IFERROR(UPPER(IF('STUDENT DATA SHEET '!I141="","",'STUDENT DATA SHEET '!I141)),"")</f>
        <v/>
      </c>
      <c s="229" t="str">
        <f>IFERROR(IF('STUDENT DATA SHEET '!J141="","",'STUDENT DATA SHEET '!J141),"")</f>
        <v/>
      </c>
      <c s="229" t="str">
        <f>IFERROR(IF('STUDENT DATA SHEET '!K141="","",'STUDENT DATA SHEET '!K141),"")</f>
        <v/>
      </c>
      <c s="229"/>
      <c s="102"/>
      <c s="102"/>
      <c s="102"/>
      <c s="102"/>
      <c s="102"/>
      <c s="102"/>
      <c s="102"/>
      <c s="102"/>
      <c s="102"/>
      <c s="102"/>
      <c s="102"/>
      <c s="102"/>
      <c s="102"/>
      <c s="102"/>
      <c s="102"/>
      <c s="102"/>
      <c s="102"/>
      <c s="102"/>
      <c s="102"/>
      <c s="102"/>
      <c s="102"/>
      <c s="102"/>
      <c s="102"/>
      <c s="102"/>
      <c s="102"/>
      <c s="102"/>
      <c s="102"/>
      <c s="102"/>
      <c s="102"/>
      <c s="102"/>
      <c s="102"/>
      <c s="102"/>
      <c s="89" t="str">
        <f>IF(B140="","",_xlfn.AGGREGATE(3,5,$B$6:B140))</f>
        <v/>
      </c>
      <c s="209"/>
      <c s="209"/>
      <c s="102"/>
      <c s="102"/>
      <c s="102"/>
      <c s="102"/>
      <c s="102"/>
      <c s="102"/>
      <c s="102"/>
      <c s="102"/>
      <c s="102"/>
      <c s="102"/>
      <c s="102"/>
      <c s="102"/>
      <c s="102"/>
      <c s="102"/>
      <c s="102"/>
      <c s="102"/>
      <c s="102"/>
      <c s="102"/>
      <c s="102"/>
      <c s="102"/>
      <c s="102"/>
      <c s="102"/>
      <c s="102"/>
      <c s="102"/>
      <c s="102"/>
      <c s="102"/>
      <c s="102"/>
      <c s="102"/>
      <c s="252" t="str">
        <f t="shared" si="32"/>
        <v/>
      </c>
      <c s="252" t="str">
        <f>IF($I140="","",'FEB 25'!$BV140)</f>
        <v/>
      </c>
      <c s="253" t="str">
        <f t="shared" si="33"/>
        <v/>
      </c>
      <c s="252" t="str">
        <f t="shared" si="34"/>
        <v/>
      </c>
      <c s="252" t="str">
        <f>IF($I140="","",'FEB 25'!$BY140)</f>
        <v/>
      </c>
      <c s="253" t="str">
        <f t="shared" si="35"/>
        <v/>
      </c>
      <c s="252" t="str">
        <f t="shared" si="36"/>
        <v/>
      </c>
      <c s="252" t="str">
        <f>IF($I140="","",'FEB 25'!$CB140)</f>
        <v/>
      </c>
      <c s="253" t="str">
        <f t="shared" si="37"/>
        <v/>
      </c>
      <c s="253"/>
      <c s="306"/>
      <c s="298"/>
      <c s="298"/>
      <c s="298"/>
      <c s="254" t="str">
        <f t="shared" si="38"/>
        <v/>
      </c>
      <c s="298"/>
      <c s="298"/>
      <c s="298"/>
      <c s="298"/>
      <c s="298"/>
      <c s="298"/>
      <c s="298"/>
      <c s="298"/>
    </row>
    <row r="141" spans="1:98" ht="15.75" customHeight="1">
      <c r="A141" s="249" t="str">
        <f>IF('STUDENT DATA SHEET '!A142="","",'STUDENT DATA SHEET '!A142)</f>
        <v/>
      </c>
      <c s="229" t="str">
        <f>IFERROR(IF('STUDENT DATA SHEET '!B142="","",'STUDENT DATA SHEET '!B142),"")</f>
        <v/>
      </c>
      <c s="229" t="str">
        <f>IFERROR(IF('STUDENT DATA SHEET '!C142="","",'STUDENT DATA SHEET '!C142),"")</f>
        <v/>
      </c>
      <c s="229" t="str">
        <f>IFERROR(IF('STUDENT DATA SHEET '!D142="","",'STUDENT DATA SHEET '!D142),"")</f>
        <v/>
      </c>
      <c s="250" t="str">
        <f>IFERROR(IF('STUDENT DATA SHEET '!E142="","",'STUDENT DATA SHEET '!E142),"")</f>
        <v/>
      </c>
      <c s="251" t="str">
        <f>IFERROR(IF('STUDENT DATA SHEET '!F142="","",'STUDENT DATA SHEET '!F142),"")</f>
        <v/>
      </c>
      <c s="229" t="str">
        <f>IFERROR(IF('STUDENT DATA SHEET '!G142="","",'STUDENT DATA SHEET '!G142),"")</f>
        <v/>
      </c>
      <c s="229" t="str">
        <f>IFERROR(IF('STUDENT DATA SHEET '!H142="","",'STUDENT DATA SHEET '!H142),"")</f>
        <v/>
      </c>
      <c s="229" t="str">
        <f>IFERROR(UPPER(IF('STUDENT DATA SHEET '!I142="","",'STUDENT DATA SHEET '!I142)),"")</f>
        <v/>
      </c>
      <c s="229" t="str">
        <f>IFERROR(IF('STUDENT DATA SHEET '!J142="","",'STUDENT DATA SHEET '!J142),"")</f>
        <v/>
      </c>
      <c s="229" t="str">
        <f>IFERROR(IF('STUDENT DATA SHEET '!K142="","",'STUDENT DATA SHEET '!K142),"")</f>
        <v/>
      </c>
      <c s="229"/>
      <c s="102"/>
      <c s="102"/>
      <c s="102"/>
      <c s="102"/>
      <c s="102"/>
      <c s="102"/>
      <c s="102"/>
      <c s="102"/>
      <c s="102"/>
      <c s="102"/>
      <c s="102"/>
      <c s="102"/>
      <c s="102"/>
      <c s="102"/>
      <c s="102"/>
      <c s="102"/>
      <c s="102"/>
      <c s="102"/>
      <c s="102"/>
      <c s="102"/>
      <c s="102"/>
      <c s="102"/>
      <c s="102"/>
      <c s="102"/>
      <c s="102"/>
      <c s="102"/>
      <c s="102"/>
      <c s="102"/>
      <c s="102"/>
      <c s="102"/>
      <c s="102"/>
      <c s="102"/>
      <c s="89" t="str">
        <f>IF(B141="","",_xlfn.AGGREGATE(3,5,$B$6:B141))</f>
        <v/>
      </c>
      <c s="209"/>
      <c s="209"/>
      <c s="102"/>
      <c s="102"/>
      <c s="102"/>
      <c s="102"/>
      <c s="102"/>
      <c s="102"/>
      <c s="102"/>
      <c s="102"/>
      <c s="102"/>
      <c s="102"/>
      <c s="102"/>
      <c s="102"/>
      <c s="102"/>
      <c s="102"/>
      <c s="102"/>
      <c s="102"/>
      <c s="102"/>
      <c s="102"/>
      <c s="102"/>
      <c s="102"/>
      <c s="102"/>
      <c s="102"/>
      <c s="102"/>
      <c s="102"/>
      <c s="102"/>
      <c s="102"/>
      <c s="102"/>
      <c s="102"/>
      <c s="252" t="str">
        <f t="shared" si="32"/>
        <v/>
      </c>
      <c s="252" t="str">
        <f>IF($I141="","",'FEB 25'!$BV141)</f>
        <v/>
      </c>
      <c s="253" t="str">
        <f t="shared" si="33"/>
        <v/>
      </c>
      <c s="252" t="str">
        <f t="shared" si="34"/>
        <v/>
      </c>
      <c s="252" t="str">
        <f>IF($I141="","",'FEB 25'!$BY141)</f>
        <v/>
      </c>
      <c s="253" t="str">
        <f t="shared" si="35"/>
        <v/>
      </c>
      <c s="252" t="str">
        <f t="shared" si="36"/>
        <v/>
      </c>
      <c s="252" t="str">
        <f>IF($I141="","",'FEB 25'!$CB141)</f>
        <v/>
      </c>
      <c s="253" t="str">
        <f t="shared" si="37"/>
        <v/>
      </c>
      <c s="253"/>
      <c s="306"/>
      <c s="298"/>
      <c s="298"/>
      <c s="298"/>
      <c s="254" t="str">
        <f t="shared" si="38"/>
        <v/>
      </c>
      <c s="298"/>
      <c s="298"/>
      <c s="298"/>
      <c s="298"/>
      <c s="298"/>
      <c s="298"/>
      <c s="298"/>
      <c s="298"/>
    </row>
    <row r="142" spans="1:98" ht="15.75" customHeight="1">
      <c r="A142" s="249" t="str">
        <f>IF('STUDENT DATA SHEET '!A143="","",'STUDENT DATA SHEET '!A143)</f>
        <v/>
      </c>
      <c s="229" t="str">
        <f>IFERROR(IF('STUDENT DATA SHEET '!B143="","",'STUDENT DATA SHEET '!B143),"")</f>
        <v/>
      </c>
      <c s="229" t="str">
        <f>IFERROR(IF('STUDENT DATA SHEET '!C143="","",'STUDENT DATA SHEET '!C143),"")</f>
        <v/>
      </c>
      <c s="229" t="str">
        <f>IFERROR(IF('STUDENT DATA SHEET '!D143="","",'STUDENT DATA SHEET '!D143),"")</f>
        <v/>
      </c>
      <c s="250" t="str">
        <f>IFERROR(IF('STUDENT DATA SHEET '!E143="","",'STUDENT DATA SHEET '!E143),"")</f>
        <v/>
      </c>
      <c s="251" t="str">
        <f>IFERROR(IF('STUDENT DATA SHEET '!F143="","",'STUDENT DATA SHEET '!F143),"")</f>
        <v/>
      </c>
      <c s="229" t="str">
        <f>IFERROR(IF('STUDENT DATA SHEET '!G143="","",'STUDENT DATA SHEET '!G143),"")</f>
        <v/>
      </c>
      <c s="229" t="str">
        <f>IFERROR(IF('STUDENT DATA SHEET '!H143="","",'STUDENT DATA SHEET '!H143),"")</f>
        <v/>
      </c>
      <c s="229" t="str">
        <f>IFERROR(UPPER(IF('STUDENT DATA SHEET '!I143="","",'STUDENT DATA SHEET '!I143)),"")</f>
        <v/>
      </c>
      <c s="229" t="str">
        <f>IFERROR(IF('STUDENT DATA SHEET '!J143="","",'STUDENT DATA SHEET '!J143),"")</f>
        <v/>
      </c>
      <c s="229" t="str">
        <f>IFERROR(IF('STUDENT DATA SHEET '!K143="","",'STUDENT DATA SHEET '!K143),"")</f>
        <v/>
      </c>
      <c s="229"/>
      <c s="102"/>
      <c s="102"/>
      <c s="102"/>
      <c s="102"/>
      <c s="102"/>
      <c s="102"/>
      <c s="102"/>
      <c s="102"/>
      <c s="102"/>
      <c s="102"/>
      <c s="102"/>
      <c s="102"/>
      <c s="102"/>
      <c s="102"/>
      <c s="102"/>
      <c s="102"/>
      <c s="102"/>
      <c s="102"/>
      <c s="102"/>
      <c s="102"/>
      <c s="102"/>
      <c s="102"/>
      <c s="102"/>
      <c s="102"/>
      <c s="102"/>
      <c s="102"/>
      <c s="102"/>
      <c s="102"/>
      <c s="102"/>
      <c s="102"/>
      <c s="102"/>
      <c s="102"/>
      <c s="89" t="str">
        <f>IF(B142="","",_xlfn.AGGREGATE(3,5,$B$6:B142))</f>
        <v/>
      </c>
      <c s="209"/>
      <c s="209"/>
      <c s="102"/>
      <c s="102"/>
      <c s="102"/>
      <c s="102"/>
      <c s="102"/>
      <c s="102"/>
      <c s="102"/>
      <c s="102"/>
      <c s="102"/>
      <c s="102"/>
      <c s="102"/>
      <c s="102"/>
      <c s="102"/>
      <c s="102"/>
      <c s="102"/>
      <c s="102"/>
      <c s="102"/>
      <c s="102"/>
      <c s="102"/>
      <c s="102"/>
      <c s="102"/>
      <c s="102"/>
      <c s="102"/>
      <c s="102"/>
      <c s="102"/>
      <c s="102"/>
      <c s="102"/>
      <c s="102"/>
      <c s="252" t="str">
        <f t="shared" si="32"/>
        <v/>
      </c>
      <c s="252" t="str">
        <f>IF($I142="","",'FEB 25'!$BV142)</f>
        <v/>
      </c>
      <c s="253" t="str">
        <f t="shared" si="33"/>
        <v/>
      </c>
      <c s="252" t="str">
        <f t="shared" si="34"/>
        <v/>
      </c>
      <c s="252" t="str">
        <f>IF($I142="","",'FEB 25'!$BY142)</f>
        <v/>
      </c>
      <c s="253" t="str">
        <f t="shared" si="35"/>
        <v/>
      </c>
      <c s="252" t="str">
        <f t="shared" si="36"/>
        <v/>
      </c>
      <c s="252" t="str">
        <f>IF($I142="","",'FEB 25'!$CB142)</f>
        <v/>
      </c>
      <c s="253" t="str">
        <f t="shared" si="37"/>
        <v/>
      </c>
      <c s="253"/>
      <c s="306"/>
      <c s="298"/>
      <c s="298"/>
      <c s="298"/>
      <c s="254" t="str">
        <f t="shared" si="38"/>
        <v/>
      </c>
      <c s="298"/>
      <c s="298"/>
      <c s="298"/>
      <c s="298"/>
      <c s="298"/>
      <c s="298"/>
      <c s="298"/>
      <c s="298"/>
    </row>
    <row r="143" spans="1:98" ht="15.75" customHeight="1">
      <c r="A143" s="249" t="str">
        <f>IF('STUDENT DATA SHEET '!A144="","",'STUDENT DATA SHEET '!A144)</f>
        <v/>
      </c>
      <c s="229" t="str">
        <f>IFERROR(IF('STUDENT DATA SHEET '!B144="","",'STUDENT DATA SHEET '!B144),"")</f>
        <v/>
      </c>
      <c s="229" t="str">
        <f>IFERROR(IF('STUDENT DATA SHEET '!C144="","",'STUDENT DATA SHEET '!C144),"")</f>
        <v/>
      </c>
      <c s="229" t="str">
        <f>IFERROR(IF('STUDENT DATA SHEET '!D144="","",'STUDENT DATA SHEET '!D144),"")</f>
        <v/>
      </c>
      <c s="250" t="str">
        <f>IFERROR(IF('STUDENT DATA SHEET '!E144="","",'STUDENT DATA SHEET '!E144),"")</f>
        <v/>
      </c>
      <c s="251" t="str">
        <f>IFERROR(IF('STUDENT DATA SHEET '!F144="","",'STUDENT DATA SHEET '!F144),"")</f>
        <v/>
      </c>
      <c s="229" t="str">
        <f>IFERROR(IF('STUDENT DATA SHEET '!G144="","",'STUDENT DATA SHEET '!G144),"")</f>
        <v/>
      </c>
      <c s="229" t="str">
        <f>IFERROR(IF('STUDENT DATA SHEET '!H144="","",'STUDENT DATA SHEET '!H144),"")</f>
        <v/>
      </c>
      <c s="229" t="str">
        <f>IFERROR(UPPER(IF('STUDENT DATA SHEET '!I144="","",'STUDENT DATA SHEET '!I144)),"")</f>
        <v/>
      </c>
      <c s="229" t="str">
        <f>IFERROR(IF('STUDENT DATA SHEET '!J144="","",'STUDENT DATA SHEET '!J144),"")</f>
        <v/>
      </c>
      <c s="229" t="str">
        <f>IFERROR(IF('STUDENT DATA SHEET '!K144="","",'STUDENT DATA SHEET '!K144),"")</f>
        <v/>
      </c>
      <c s="229"/>
      <c s="102"/>
      <c s="102"/>
      <c s="102"/>
      <c s="102"/>
      <c s="102"/>
      <c s="102"/>
      <c s="102"/>
      <c s="102"/>
      <c s="102"/>
      <c s="102"/>
      <c s="102"/>
      <c s="102"/>
      <c s="102"/>
      <c s="102"/>
      <c s="102"/>
      <c s="102"/>
      <c s="102"/>
      <c s="102"/>
      <c s="102"/>
      <c s="102"/>
      <c s="102"/>
      <c s="102"/>
      <c s="102"/>
      <c s="102"/>
      <c s="102"/>
      <c s="102"/>
      <c s="102"/>
      <c s="102"/>
      <c s="102"/>
      <c s="102"/>
      <c s="102"/>
      <c s="102"/>
      <c s="89" t="str">
        <f>IF(B143="","",_xlfn.AGGREGATE(3,5,$B$6:B143))</f>
        <v/>
      </c>
      <c s="209"/>
      <c s="209"/>
      <c s="102"/>
      <c s="102"/>
      <c s="102"/>
      <c s="102"/>
      <c s="102"/>
      <c s="102"/>
      <c s="102"/>
      <c s="102"/>
      <c s="102"/>
      <c s="102"/>
      <c s="102"/>
      <c s="102"/>
      <c s="102"/>
      <c s="102"/>
      <c s="102"/>
      <c s="102"/>
      <c s="102"/>
      <c s="102"/>
      <c s="102"/>
      <c s="102"/>
      <c s="102"/>
      <c s="102"/>
      <c s="102"/>
      <c s="102"/>
      <c s="102"/>
      <c s="102"/>
      <c s="102"/>
      <c s="102"/>
      <c s="252" t="str">
        <f t="shared" si="32"/>
        <v/>
      </c>
      <c s="252" t="str">
        <f>IF($I143="","",'FEB 25'!$BV143)</f>
        <v/>
      </c>
      <c s="253" t="str">
        <f t="shared" si="33"/>
        <v/>
      </c>
      <c s="252" t="str">
        <f t="shared" si="34"/>
        <v/>
      </c>
      <c s="252" t="str">
        <f>IF($I143="","",'FEB 25'!$BY143)</f>
        <v/>
      </c>
      <c s="253" t="str">
        <f t="shared" si="35"/>
        <v/>
      </c>
      <c s="252" t="str">
        <f t="shared" si="36"/>
        <v/>
      </c>
      <c s="252" t="str">
        <f>IF($I143="","",'FEB 25'!$CB143)</f>
        <v/>
      </c>
      <c s="253" t="str">
        <f t="shared" si="37"/>
        <v/>
      </c>
      <c s="253"/>
      <c s="306"/>
      <c s="298"/>
      <c s="298"/>
      <c s="298"/>
      <c s="254" t="str">
        <f t="shared" si="38"/>
        <v/>
      </c>
      <c s="298"/>
      <c s="298"/>
      <c s="298"/>
      <c s="298"/>
      <c s="298"/>
      <c s="298"/>
      <c s="298"/>
      <c s="298"/>
    </row>
    <row r="144" spans="1:98" ht="15.75" customHeight="1">
      <c r="A144" s="249" t="str">
        <f>IF('STUDENT DATA SHEET '!A145="","",'STUDENT DATA SHEET '!A145)</f>
        <v/>
      </c>
      <c s="229" t="str">
        <f>IFERROR(IF('STUDENT DATA SHEET '!B145="","",'STUDENT DATA SHEET '!B145),"")</f>
        <v/>
      </c>
      <c s="229" t="str">
        <f>IFERROR(IF('STUDENT DATA SHEET '!C145="","",'STUDENT DATA SHEET '!C145),"")</f>
        <v/>
      </c>
      <c s="229" t="str">
        <f>IFERROR(IF('STUDENT DATA SHEET '!D145="","",'STUDENT DATA SHEET '!D145),"")</f>
        <v/>
      </c>
      <c s="250" t="str">
        <f>IFERROR(IF('STUDENT DATA SHEET '!E145="","",'STUDENT DATA SHEET '!E145),"")</f>
        <v/>
      </c>
      <c s="251" t="str">
        <f>IFERROR(IF('STUDENT DATA SHEET '!F145="","",'STUDENT DATA SHEET '!F145),"")</f>
        <v/>
      </c>
      <c s="229" t="str">
        <f>IFERROR(IF('STUDENT DATA SHEET '!G145="","",'STUDENT DATA SHEET '!G145),"")</f>
        <v/>
      </c>
      <c s="229" t="str">
        <f>IFERROR(IF('STUDENT DATA SHEET '!H145="","",'STUDENT DATA SHEET '!H145),"")</f>
        <v/>
      </c>
      <c s="229" t="str">
        <f>IFERROR(UPPER(IF('STUDENT DATA SHEET '!I145="","",'STUDENT DATA SHEET '!I145)),"")</f>
        <v/>
      </c>
      <c s="229" t="str">
        <f>IFERROR(IF('STUDENT DATA SHEET '!J145="","",'STUDENT DATA SHEET '!J145),"")</f>
        <v/>
      </c>
      <c s="229" t="str">
        <f>IFERROR(IF('STUDENT DATA SHEET '!K145="","",'STUDENT DATA SHEET '!K145),"")</f>
        <v/>
      </c>
      <c s="229"/>
      <c s="102"/>
      <c s="102"/>
      <c s="102"/>
      <c s="102"/>
      <c s="102"/>
      <c s="102"/>
      <c s="102"/>
      <c s="102"/>
      <c s="102"/>
      <c s="102"/>
      <c s="102"/>
      <c s="102"/>
      <c s="102"/>
      <c s="102"/>
      <c s="102"/>
      <c s="102"/>
      <c s="102"/>
      <c s="102"/>
      <c s="102"/>
      <c s="102"/>
      <c s="102"/>
      <c s="102"/>
      <c s="102"/>
      <c s="102"/>
      <c s="102"/>
      <c s="102"/>
      <c s="102"/>
      <c s="102"/>
      <c s="102"/>
      <c s="102"/>
      <c s="102"/>
      <c s="102"/>
      <c s="89" t="str">
        <f>IF(B144="","",_xlfn.AGGREGATE(3,5,$B$6:B144))</f>
        <v/>
      </c>
      <c s="209"/>
      <c s="209"/>
      <c s="102"/>
      <c s="102"/>
      <c s="102"/>
      <c s="102"/>
      <c s="102"/>
      <c s="102"/>
      <c s="102"/>
      <c s="102"/>
      <c s="102"/>
      <c s="102"/>
      <c s="102"/>
      <c s="102"/>
      <c s="102"/>
      <c s="102"/>
      <c s="102"/>
      <c s="102"/>
      <c s="102"/>
      <c s="102"/>
      <c s="102"/>
      <c s="102"/>
      <c s="102"/>
      <c s="102"/>
      <c s="102"/>
      <c s="102"/>
      <c s="102"/>
      <c s="102"/>
      <c s="102"/>
      <c s="102"/>
      <c s="252" t="str">
        <f t="shared" si="32"/>
        <v/>
      </c>
      <c s="252" t="str">
        <f>IF($I144="","",'FEB 25'!$BV144)</f>
        <v/>
      </c>
      <c s="253" t="str">
        <f t="shared" si="33"/>
        <v/>
      </c>
      <c s="252" t="str">
        <f t="shared" si="34"/>
        <v/>
      </c>
      <c s="252" t="str">
        <f>IF($I144="","",'FEB 25'!$BY144)</f>
        <v/>
      </c>
      <c s="253" t="str">
        <f t="shared" si="35"/>
        <v/>
      </c>
      <c s="252" t="str">
        <f t="shared" si="36"/>
        <v/>
      </c>
      <c s="252" t="str">
        <f>IF($I144="","",'FEB 25'!$CB144)</f>
        <v/>
      </c>
      <c s="253" t="str">
        <f t="shared" si="37"/>
        <v/>
      </c>
      <c s="253"/>
      <c s="306"/>
      <c s="298"/>
      <c s="298"/>
      <c s="298"/>
      <c s="254" t="str">
        <f t="shared" si="38"/>
        <v/>
      </c>
      <c s="298"/>
      <c s="298"/>
      <c s="298"/>
      <c s="298"/>
      <c s="298"/>
      <c s="298"/>
      <c s="298"/>
      <c s="298"/>
    </row>
    <row r="145" spans="1:98" ht="15.75" customHeight="1">
      <c r="A145" s="249" t="str">
        <f>IF('STUDENT DATA SHEET '!A146="","",'STUDENT DATA SHEET '!A146)</f>
        <v/>
      </c>
      <c s="229" t="str">
        <f>IFERROR(IF('STUDENT DATA SHEET '!B146="","",'STUDENT DATA SHEET '!B146),"")</f>
        <v/>
      </c>
      <c s="229" t="str">
        <f>IFERROR(IF('STUDENT DATA SHEET '!C146="","",'STUDENT DATA SHEET '!C146),"")</f>
        <v/>
      </c>
      <c s="229" t="str">
        <f>IFERROR(IF('STUDENT DATA SHEET '!D146="","",'STUDENT DATA SHEET '!D146),"")</f>
        <v/>
      </c>
      <c s="250" t="str">
        <f>IFERROR(IF('STUDENT DATA SHEET '!E146="","",'STUDENT DATA SHEET '!E146),"")</f>
        <v/>
      </c>
      <c s="251" t="str">
        <f>IFERROR(IF('STUDENT DATA SHEET '!F146="","",'STUDENT DATA SHEET '!F146),"")</f>
        <v/>
      </c>
      <c s="229" t="str">
        <f>IFERROR(IF('STUDENT DATA SHEET '!G146="","",'STUDENT DATA SHEET '!G146),"")</f>
        <v/>
      </c>
      <c s="229" t="str">
        <f>IFERROR(IF('STUDENT DATA SHEET '!H146="","",'STUDENT DATA SHEET '!H146),"")</f>
        <v/>
      </c>
      <c s="229" t="str">
        <f>IFERROR(UPPER(IF('STUDENT DATA SHEET '!I146="","",'STUDENT DATA SHEET '!I146)),"")</f>
        <v/>
      </c>
      <c s="229" t="str">
        <f>IFERROR(IF('STUDENT DATA SHEET '!J146="","",'STUDENT DATA SHEET '!J146),"")</f>
        <v/>
      </c>
      <c s="229" t="str">
        <f>IFERROR(IF('STUDENT DATA SHEET '!K146="","",'STUDENT DATA SHEET '!K146),"")</f>
        <v/>
      </c>
      <c s="229"/>
      <c s="102"/>
      <c s="102"/>
      <c s="102"/>
      <c s="102"/>
      <c s="102"/>
      <c s="102"/>
      <c s="102"/>
      <c s="102"/>
      <c s="102"/>
      <c s="102"/>
      <c s="102"/>
      <c s="102"/>
      <c s="102"/>
      <c s="102"/>
      <c s="102"/>
      <c s="102"/>
      <c s="102"/>
      <c s="102"/>
      <c s="102"/>
      <c s="102"/>
      <c s="102"/>
      <c s="102"/>
      <c s="102"/>
      <c s="102"/>
      <c s="102"/>
      <c s="102"/>
      <c s="102"/>
      <c s="102"/>
      <c s="102"/>
      <c s="102"/>
      <c s="102"/>
      <c s="102"/>
      <c s="89" t="str">
        <f>IF(B145="","",_xlfn.AGGREGATE(3,5,$B$6:B145))</f>
        <v/>
      </c>
      <c s="209"/>
      <c s="209"/>
      <c s="102"/>
      <c s="102"/>
      <c s="102"/>
      <c s="102"/>
      <c s="102"/>
      <c s="102"/>
      <c s="102"/>
      <c s="102"/>
      <c s="102"/>
      <c s="102"/>
      <c s="102"/>
      <c s="102"/>
      <c s="102"/>
      <c s="102"/>
      <c s="102"/>
      <c s="102"/>
      <c s="102"/>
      <c s="102"/>
      <c s="102"/>
      <c s="102"/>
      <c s="102"/>
      <c s="102"/>
      <c s="102"/>
      <c s="102"/>
      <c s="102"/>
      <c s="102"/>
      <c s="102"/>
      <c s="102"/>
      <c s="252" t="str">
        <f t="shared" si="32"/>
        <v/>
      </c>
      <c s="252" t="str">
        <f>IF($I145="","",'FEB 25'!$BV145)</f>
        <v/>
      </c>
      <c s="253" t="str">
        <f t="shared" si="33"/>
        <v/>
      </c>
      <c s="252" t="str">
        <f t="shared" si="34"/>
        <v/>
      </c>
      <c s="252" t="str">
        <f>IF($I145="","",'FEB 25'!$BY145)</f>
        <v/>
      </c>
      <c s="253" t="str">
        <f t="shared" si="35"/>
        <v/>
      </c>
      <c s="252" t="str">
        <f t="shared" si="36"/>
        <v/>
      </c>
      <c s="252" t="str">
        <f>IF($I145="","",'FEB 25'!$CB145)</f>
        <v/>
      </c>
      <c s="253" t="str">
        <f t="shared" si="37"/>
        <v/>
      </c>
      <c s="253"/>
      <c s="306"/>
      <c s="298"/>
      <c s="298"/>
      <c s="298"/>
      <c s="254" t="str">
        <f t="shared" si="38"/>
        <v/>
      </c>
      <c s="298"/>
      <c s="298"/>
      <c s="298"/>
      <c s="298"/>
      <c s="298"/>
      <c s="298"/>
      <c s="298"/>
      <c s="298"/>
    </row>
    <row r="146" spans="1:98" ht="15.75" customHeight="1">
      <c r="A146" s="249" t="str">
        <f>IF('STUDENT DATA SHEET '!A147="","",'STUDENT DATA SHEET '!A147)</f>
        <v/>
      </c>
      <c s="229" t="str">
        <f>IFERROR(IF('STUDENT DATA SHEET '!B147="","",'STUDENT DATA SHEET '!B147),"")</f>
        <v/>
      </c>
      <c s="229" t="str">
        <f>IFERROR(IF('STUDENT DATA SHEET '!C147="","",'STUDENT DATA SHEET '!C147),"")</f>
        <v/>
      </c>
      <c s="229" t="str">
        <f>IFERROR(IF('STUDENT DATA SHEET '!D147="","",'STUDENT DATA SHEET '!D147),"")</f>
        <v/>
      </c>
      <c s="250" t="str">
        <f>IFERROR(IF('STUDENT DATA SHEET '!E147="","",'STUDENT DATA SHEET '!E147),"")</f>
        <v/>
      </c>
      <c s="251" t="str">
        <f>IFERROR(IF('STUDENT DATA SHEET '!F147="","",'STUDENT DATA SHEET '!F147),"")</f>
        <v/>
      </c>
      <c s="229" t="str">
        <f>IFERROR(IF('STUDENT DATA SHEET '!G147="","",'STUDENT DATA SHEET '!G147),"")</f>
        <v/>
      </c>
      <c s="229" t="str">
        <f>IFERROR(IF('STUDENT DATA SHEET '!H147="","",'STUDENT DATA SHEET '!H147),"")</f>
        <v/>
      </c>
      <c s="229" t="str">
        <f>IFERROR(UPPER(IF('STUDENT DATA SHEET '!I147="","",'STUDENT DATA SHEET '!I147)),"")</f>
        <v/>
      </c>
      <c s="229" t="str">
        <f>IFERROR(IF('STUDENT DATA SHEET '!J147="","",'STUDENT DATA SHEET '!J147),"")</f>
        <v/>
      </c>
      <c s="229" t="str">
        <f>IFERROR(IF('STUDENT DATA SHEET '!K147="","",'STUDENT DATA SHEET '!K147),"")</f>
        <v/>
      </c>
      <c s="229"/>
      <c s="102"/>
      <c s="102"/>
      <c s="102"/>
      <c s="102"/>
      <c s="102"/>
      <c s="102"/>
      <c s="102"/>
      <c s="102"/>
      <c s="102"/>
      <c s="102"/>
      <c s="102"/>
      <c s="102"/>
      <c s="102"/>
      <c s="102"/>
      <c s="102"/>
      <c s="102"/>
      <c s="102"/>
      <c s="102"/>
      <c s="102"/>
      <c s="102"/>
      <c s="102"/>
      <c s="102"/>
      <c s="102"/>
      <c s="102"/>
      <c s="102"/>
      <c s="102"/>
      <c s="102"/>
      <c s="102"/>
      <c s="102"/>
      <c s="102"/>
      <c s="102"/>
      <c s="102"/>
      <c s="89" t="str">
        <f>IF(B146="","",_xlfn.AGGREGATE(3,5,$B$6:B146))</f>
        <v/>
      </c>
      <c s="209"/>
      <c s="209"/>
      <c s="102"/>
      <c s="102"/>
      <c s="102"/>
      <c s="102"/>
      <c s="102"/>
      <c s="102"/>
      <c s="102"/>
      <c s="102"/>
      <c s="102"/>
      <c s="102"/>
      <c s="102"/>
      <c s="102"/>
      <c s="102"/>
      <c s="102"/>
      <c s="102"/>
      <c s="102"/>
      <c s="102"/>
      <c s="102"/>
      <c s="102"/>
      <c s="102"/>
      <c s="102"/>
      <c s="102"/>
      <c s="102"/>
      <c s="102"/>
      <c s="102"/>
      <c s="102"/>
      <c s="102"/>
      <c s="102"/>
      <c s="252" t="str">
        <f t="shared" si="32"/>
        <v/>
      </c>
      <c s="252" t="str">
        <f>IF($I146="","",'FEB 25'!$BV146)</f>
        <v/>
      </c>
      <c s="253" t="str">
        <f t="shared" si="33"/>
        <v/>
      </c>
      <c s="252" t="str">
        <f t="shared" si="34"/>
        <v/>
      </c>
      <c s="252" t="str">
        <f>IF($I146="","",'FEB 25'!$BY146)</f>
        <v/>
      </c>
      <c s="253" t="str">
        <f t="shared" si="35"/>
        <v/>
      </c>
      <c s="252" t="str">
        <f t="shared" si="36"/>
        <v/>
      </c>
      <c s="252" t="str">
        <f>IF($I146="","",'FEB 25'!$CB146)</f>
        <v/>
      </c>
      <c s="253" t="str">
        <f t="shared" si="37"/>
        <v/>
      </c>
      <c s="253"/>
      <c s="306"/>
      <c s="298"/>
      <c s="298"/>
      <c s="298"/>
      <c s="254" t="str">
        <f t="shared" si="38"/>
        <v/>
      </c>
      <c s="298"/>
      <c s="298"/>
      <c s="298"/>
      <c s="298"/>
      <c s="298"/>
      <c s="298"/>
      <c s="298"/>
      <c s="298"/>
    </row>
    <row r="147" spans="1:98" ht="15.75" customHeight="1">
      <c r="A147" s="249" t="str">
        <f>IF('STUDENT DATA SHEET '!A148="","",'STUDENT DATA SHEET '!A148)</f>
        <v/>
      </c>
      <c s="229" t="str">
        <f>IFERROR(IF('STUDENT DATA SHEET '!B148="","",'STUDENT DATA SHEET '!B148),"")</f>
        <v/>
      </c>
      <c s="229" t="str">
        <f>IFERROR(IF('STUDENT DATA SHEET '!C148="","",'STUDENT DATA SHEET '!C148),"")</f>
        <v/>
      </c>
      <c s="229" t="str">
        <f>IFERROR(IF('STUDENT DATA SHEET '!D148="","",'STUDENT DATA SHEET '!D148),"")</f>
        <v/>
      </c>
      <c s="250" t="str">
        <f>IFERROR(IF('STUDENT DATA SHEET '!E148="","",'STUDENT DATA SHEET '!E148),"")</f>
        <v/>
      </c>
      <c s="251" t="str">
        <f>IFERROR(IF('STUDENT DATA SHEET '!F148="","",'STUDENT DATA SHEET '!F148),"")</f>
        <v/>
      </c>
      <c s="229" t="str">
        <f>IFERROR(IF('STUDENT DATA SHEET '!G148="","",'STUDENT DATA SHEET '!G148),"")</f>
        <v/>
      </c>
      <c s="229" t="str">
        <f>IFERROR(IF('STUDENT DATA SHEET '!H148="","",'STUDENT DATA SHEET '!H148),"")</f>
        <v/>
      </c>
      <c s="229" t="str">
        <f>IFERROR(UPPER(IF('STUDENT DATA SHEET '!I148="","",'STUDENT DATA SHEET '!I148)),"")</f>
        <v/>
      </c>
      <c s="229" t="str">
        <f>IFERROR(IF('STUDENT DATA SHEET '!J148="","",'STUDENT DATA SHEET '!J148),"")</f>
        <v/>
      </c>
      <c s="229" t="str">
        <f>IFERROR(IF('STUDENT DATA SHEET '!K148="","",'STUDENT DATA SHEET '!K148),"")</f>
        <v/>
      </c>
      <c s="229"/>
      <c s="102"/>
      <c s="102"/>
      <c s="102"/>
      <c s="102"/>
      <c s="102"/>
      <c s="102"/>
      <c s="102"/>
      <c s="102"/>
      <c s="102"/>
      <c s="102"/>
      <c s="102"/>
      <c s="102"/>
      <c s="102"/>
      <c s="102"/>
      <c s="102"/>
      <c s="102"/>
      <c s="102"/>
      <c s="102"/>
      <c s="102"/>
      <c s="102"/>
      <c s="102"/>
      <c s="102"/>
      <c s="102"/>
      <c s="102"/>
      <c s="102"/>
      <c s="102"/>
      <c s="102"/>
      <c s="102"/>
      <c s="102"/>
      <c s="102"/>
      <c s="102"/>
      <c s="102"/>
      <c s="89" t="str">
        <f>IF(B147="","",_xlfn.AGGREGATE(3,5,$B$6:B147))</f>
        <v/>
      </c>
      <c s="209"/>
      <c s="209"/>
      <c s="102"/>
      <c s="102"/>
      <c s="102"/>
      <c s="102"/>
      <c s="102"/>
      <c s="102"/>
      <c s="102"/>
      <c s="102"/>
      <c s="102"/>
      <c s="102"/>
      <c s="102"/>
      <c s="102"/>
      <c s="102"/>
      <c s="102"/>
      <c s="102"/>
      <c s="102"/>
      <c s="102"/>
      <c s="102"/>
      <c s="102"/>
      <c s="102"/>
      <c s="102"/>
      <c s="102"/>
      <c s="102"/>
      <c s="102"/>
      <c s="102"/>
      <c s="102"/>
      <c s="102"/>
      <c s="102"/>
      <c s="252" t="str">
        <f t="shared" si="32"/>
        <v/>
      </c>
      <c s="252" t="str">
        <f>IF($I147="","",'FEB 25'!$BV147)</f>
        <v/>
      </c>
      <c s="253" t="str">
        <f t="shared" si="33"/>
        <v/>
      </c>
      <c s="252" t="str">
        <f t="shared" si="34"/>
        <v/>
      </c>
      <c s="252" t="str">
        <f>IF($I147="","",'FEB 25'!$BY147)</f>
        <v/>
      </c>
      <c s="253" t="str">
        <f t="shared" si="35"/>
        <v/>
      </c>
      <c s="252" t="str">
        <f t="shared" si="36"/>
        <v/>
      </c>
      <c s="252" t="str">
        <f>IF($I147="","",'FEB 25'!$CB147)</f>
        <v/>
      </c>
      <c s="253" t="str">
        <f t="shared" si="37"/>
        <v/>
      </c>
      <c s="253"/>
      <c s="306"/>
      <c s="298"/>
      <c s="298"/>
      <c s="298"/>
      <c s="254" t="str">
        <f t="shared" si="38"/>
        <v/>
      </c>
      <c s="298"/>
      <c s="298"/>
      <c s="298"/>
      <c s="298"/>
      <c s="298"/>
      <c s="298"/>
      <c s="298"/>
      <c s="298"/>
    </row>
    <row r="148" spans="1:98" ht="15.75" customHeight="1">
      <c r="A148" s="249" t="str">
        <f>IF('STUDENT DATA SHEET '!A149="","",'STUDENT DATA SHEET '!A149)</f>
        <v/>
      </c>
      <c s="229" t="str">
        <f>IFERROR(IF('STUDENT DATA SHEET '!B149="","",'STUDENT DATA SHEET '!B149),"")</f>
        <v/>
      </c>
      <c s="229" t="str">
        <f>IFERROR(IF('STUDENT DATA SHEET '!C149="","",'STUDENT DATA SHEET '!C149),"")</f>
        <v/>
      </c>
      <c s="229" t="str">
        <f>IFERROR(IF('STUDENT DATA SHEET '!D149="","",'STUDENT DATA SHEET '!D149),"")</f>
        <v/>
      </c>
      <c s="250" t="str">
        <f>IFERROR(IF('STUDENT DATA SHEET '!E149="","",'STUDENT DATA SHEET '!E149),"")</f>
        <v/>
      </c>
      <c s="251" t="str">
        <f>IFERROR(IF('STUDENT DATA SHEET '!F149="","",'STUDENT DATA SHEET '!F149),"")</f>
        <v/>
      </c>
      <c s="229" t="str">
        <f>IFERROR(IF('STUDENT DATA SHEET '!G149="","",'STUDENT DATA SHEET '!G149),"")</f>
        <v/>
      </c>
      <c s="229" t="str">
        <f>IFERROR(IF('STUDENT DATA SHEET '!H149="","",'STUDENT DATA SHEET '!H149),"")</f>
        <v/>
      </c>
      <c s="229" t="str">
        <f>IFERROR(UPPER(IF('STUDENT DATA SHEET '!I149="","",'STUDENT DATA SHEET '!I149)),"")</f>
        <v/>
      </c>
      <c s="229" t="str">
        <f>IFERROR(IF('STUDENT DATA SHEET '!J149="","",'STUDENT DATA SHEET '!J149),"")</f>
        <v/>
      </c>
      <c s="229" t="str">
        <f>IFERROR(IF('STUDENT DATA SHEET '!K149="","",'STUDENT DATA SHEET '!K149),"")</f>
        <v/>
      </c>
      <c s="229"/>
      <c s="102"/>
      <c s="102"/>
      <c s="102"/>
      <c s="102"/>
      <c s="102"/>
      <c s="102"/>
      <c s="102"/>
      <c s="102"/>
      <c s="102"/>
      <c s="102"/>
      <c s="102"/>
      <c s="102"/>
      <c s="102"/>
      <c s="102"/>
      <c s="102"/>
      <c s="102"/>
      <c s="102"/>
      <c s="102"/>
      <c s="102"/>
      <c s="102"/>
      <c s="102"/>
      <c s="102"/>
      <c s="102"/>
      <c s="102"/>
      <c s="102"/>
      <c s="102"/>
      <c s="102"/>
      <c s="102"/>
      <c s="102"/>
      <c s="102"/>
      <c s="102"/>
      <c s="102"/>
      <c s="89" t="str">
        <f>IF(B148="","",_xlfn.AGGREGATE(3,5,$B$6:B148))</f>
        <v/>
      </c>
      <c s="209"/>
      <c s="209"/>
      <c s="102"/>
      <c s="102"/>
      <c s="102"/>
      <c s="102"/>
      <c s="102"/>
      <c s="102"/>
      <c s="102"/>
      <c s="102"/>
      <c s="102"/>
      <c s="102"/>
      <c s="102"/>
      <c s="102"/>
      <c s="102"/>
      <c s="102"/>
      <c s="102"/>
      <c s="102"/>
      <c s="102"/>
      <c s="102"/>
      <c s="102"/>
      <c s="102"/>
      <c s="102"/>
      <c s="102"/>
      <c s="102"/>
      <c s="102"/>
      <c s="102"/>
      <c s="102"/>
      <c s="102"/>
      <c s="102"/>
      <c s="252" t="str">
        <f t="shared" si="32"/>
        <v/>
      </c>
      <c s="252" t="str">
        <f>IF($I148="","",'FEB 25'!$BV148)</f>
        <v/>
      </c>
      <c s="253" t="str">
        <f t="shared" si="33"/>
        <v/>
      </c>
      <c s="252" t="str">
        <f t="shared" si="34"/>
        <v/>
      </c>
      <c s="252" t="str">
        <f>IF($I148="","",'FEB 25'!$BY148)</f>
        <v/>
      </c>
      <c s="253" t="str">
        <f t="shared" si="35"/>
        <v/>
      </c>
      <c s="252" t="str">
        <f t="shared" si="36"/>
        <v/>
      </c>
      <c s="252" t="str">
        <f>IF($I148="","",'FEB 25'!$CB148)</f>
        <v/>
      </c>
      <c s="253" t="str">
        <f t="shared" si="37"/>
        <v/>
      </c>
      <c s="253"/>
      <c s="306"/>
      <c s="298"/>
      <c s="298"/>
      <c s="298"/>
      <c s="254" t="str">
        <f t="shared" si="38"/>
        <v/>
      </c>
      <c s="298"/>
      <c s="298"/>
      <c s="298"/>
      <c s="298"/>
      <c s="298"/>
      <c s="298"/>
      <c s="298"/>
      <c s="298"/>
    </row>
    <row r="149" spans="1:98" ht="15.75" customHeight="1">
      <c r="A149" s="249" t="str">
        <f>IF('STUDENT DATA SHEET '!A150="","",'STUDENT DATA SHEET '!A150)</f>
        <v/>
      </c>
      <c s="229" t="str">
        <f>IFERROR(IF('STUDENT DATA SHEET '!B150="","",'STUDENT DATA SHEET '!B150),"")</f>
        <v/>
      </c>
      <c s="229" t="str">
        <f>IFERROR(IF('STUDENT DATA SHEET '!C150="","",'STUDENT DATA SHEET '!C150),"")</f>
        <v/>
      </c>
      <c s="229" t="str">
        <f>IFERROR(IF('STUDENT DATA SHEET '!D150="","",'STUDENT DATA SHEET '!D150),"")</f>
        <v/>
      </c>
      <c s="250" t="str">
        <f>IFERROR(IF('STUDENT DATA SHEET '!E150="","",'STUDENT DATA SHEET '!E150),"")</f>
        <v/>
      </c>
      <c s="251" t="str">
        <f>IFERROR(IF('STUDENT DATA SHEET '!F150="","",'STUDENT DATA SHEET '!F150),"")</f>
        <v/>
      </c>
      <c s="229" t="str">
        <f>IFERROR(IF('STUDENT DATA SHEET '!G150="","",'STUDENT DATA SHEET '!G150),"")</f>
        <v/>
      </c>
      <c s="229" t="str">
        <f>IFERROR(IF('STUDENT DATA SHEET '!H150="","",'STUDENT DATA SHEET '!H150),"")</f>
        <v/>
      </c>
      <c s="229" t="str">
        <f>IFERROR(UPPER(IF('STUDENT DATA SHEET '!I150="","",'STUDENT DATA SHEET '!I150)),"")</f>
        <v/>
      </c>
      <c s="229" t="str">
        <f>IFERROR(IF('STUDENT DATA SHEET '!J150="","",'STUDENT DATA SHEET '!J150),"")</f>
        <v/>
      </c>
      <c s="229" t="str">
        <f>IFERROR(IF('STUDENT DATA SHEET '!K150="","",'STUDENT DATA SHEET '!K150),"")</f>
        <v/>
      </c>
      <c s="229"/>
      <c s="102"/>
      <c s="102"/>
      <c s="102"/>
      <c s="102"/>
      <c s="102"/>
      <c s="102"/>
      <c s="102"/>
      <c s="102"/>
      <c s="102"/>
      <c s="102"/>
      <c s="102"/>
      <c s="102"/>
      <c s="102"/>
      <c s="102"/>
      <c s="102"/>
      <c s="102"/>
      <c s="102"/>
      <c s="102"/>
      <c s="102"/>
      <c s="102"/>
      <c s="102"/>
      <c s="102"/>
      <c s="102"/>
      <c s="102"/>
      <c s="102"/>
      <c s="102"/>
      <c s="102"/>
      <c s="102"/>
      <c s="102"/>
      <c s="102"/>
      <c s="102"/>
      <c s="102"/>
      <c s="89" t="str">
        <f>IF(B149="","",_xlfn.AGGREGATE(3,5,$B$6:B149))</f>
        <v/>
      </c>
      <c s="209"/>
      <c s="209"/>
      <c s="102"/>
      <c s="102"/>
      <c s="102"/>
      <c s="102"/>
      <c s="102"/>
      <c s="102"/>
      <c s="102"/>
      <c s="102"/>
      <c s="102"/>
      <c s="102"/>
      <c s="102"/>
      <c s="102"/>
      <c s="102"/>
      <c s="102"/>
      <c s="102"/>
      <c s="102"/>
      <c s="102"/>
      <c s="102"/>
      <c s="102"/>
      <c s="102"/>
      <c s="102"/>
      <c s="102"/>
      <c s="102"/>
      <c s="102"/>
      <c s="102"/>
      <c s="102"/>
      <c s="102"/>
      <c s="102"/>
      <c s="252" t="str">
        <f t="shared" si="32"/>
        <v/>
      </c>
      <c s="252" t="str">
        <f>IF($I149="","",'FEB 25'!$BV149)</f>
        <v/>
      </c>
      <c s="253" t="str">
        <f t="shared" si="33"/>
        <v/>
      </c>
      <c s="252" t="str">
        <f t="shared" si="34"/>
        <v/>
      </c>
      <c s="252" t="str">
        <f>IF($I149="","",'FEB 25'!$BY149)</f>
        <v/>
      </c>
      <c s="253" t="str">
        <f t="shared" si="35"/>
        <v/>
      </c>
      <c s="252" t="str">
        <f t="shared" si="36"/>
        <v/>
      </c>
      <c s="252" t="str">
        <f>IF($I149="","",'FEB 25'!$CB149)</f>
        <v/>
      </c>
      <c s="253" t="str">
        <f t="shared" si="37"/>
        <v/>
      </c>
      <c s="253"/>
      <c s="306"/>
      <c s="298"/>
      <c s="298"/>
      <c s="298"/>
      <c s="254" t="str">
        <f t="shared" si="38"/>
        <v/>
      </c>
      <c s="298"/>
      <c s="298"/>
      <c s="298"/>
      <c s="298"/>
      <c s="298"/>
      <c s="298"/>
      <c s="298"/>
      <c s="298"/>
    </row>
    <row r="150" spans="1:98" ht="15.75" customHeight="1">
      <c r="A150" s="249" t="str">
        <f>IF('STUDENT DATA SHEET '!A151="","",'STUDENT DATA SHEET '!A151)</f>
        <v/>
      </c>
      <c s="229" t="str">
        <f>IFERROR(IF('STUDENT DATA SHEET '!B151="","",'STUDENT DATA SHEET '!B151),"")</f>
        <v/>
      </c>
      <c s="229" t="str">
        <f>IFERROR(IF('STUDENT DATA SHEET '!C151="","",'STUDENT DATA SHEET '!C151),"")</f>
        <v/>
      </c>
      <c s="229" t="str">
        <f>IFERROR(IF('STUDENT DATA SHEET '!D151="","",'STUDENT DATA SHEET '!D151),"")</f>
        <v/>
      </c>
      <c s="250" t="str">
        <f>IFERROR(IF('STUDENT DATA SHEET '!E151="","",'STUDENT DATA SHEET '!E151),"")</f>
        <v/>
      </c>
      <c s="251" t="str">
        <f>IFERROR(IF('STUDENT DATA SHEET '!F151="","",'STUDENT DATA SHEET '!F151),"")</f>
        <v/>
      </c>
      <c s="229" t="str">
        <f>IFERROR(IF('STUDENT DATA SHEET '!G151="","",'STUDENT DATA SHEET '!G151),"")</f>
        <v/>
      </c>
      <c s="229" t="str">
        <f>IFERROR(IF('STUDENT DATA SHEET '!H151="","",'STUDENT DATA SHEET '!H151),"")</f>
        <v/>
      </c>
      <c s="229" t="str">
        <f>IFERROR(UPPER(IF('STUDENT DATA SHEET '!I151="","",'STUDENT DATA SHEET '!I151)),"")</f>
        <v/>
      </c>
      <c s="229" t="str">
        <f>IFERROR(IF('STUDENT DATA SHEET '!J151="","",'STUDENT DATA SHEET '!J151),"")</f>
        <v/>
      </c>
      <c s="229" t="str">
        <f>IFERROR(IF('STUDENT DATA SHEET '!K151="","",'STUDENT DATA SHEET '!K151),"")</f>
        <v/>
      </c>
      <c s="229"/>
      <c s="102"/>
      <c s="102"/>
      <c s="102"/>
      <c s="102"/>
      <c s="102"/>
      <c s="102"/>
      <c s="102"/>
      <c s="102"/>
      <c s="102"/>
      <c s="102"/>
      <c s="102"/>
      <c s="102"/>
      <c s="102"/>
      <c s="102"/>
      <c s="102"/>
      <c s="102"/>
      <c s="102"/>
      <c s="102"/>
      <c s="102"/>
      <c s="102"/>
      <c s="102"/>
      <c s="102"/>
      <c s="102"/>
      <c s="102"/>
      <c s="102"/>
      <c s="102"/>
      <c s="102"/>
      <c s="102"/>
      <c s="102"/>
      <c s="102"/>
      <c s="102"/>
      <c s="102"/>
      <c s="89" t="str">
        <f>IF(B150="","",_xlfn.AGGREGATE(3,5,$B$6:B150))</f>
        <v/>
      </c>
      <c s="209"/>
      <c s="209"/>
      <c s="102"/>
      <c s="102"/>
      <c s="102"/>
      <c s="102"/>
      <c s="102"/>
      <c s="102"/>
      <c s="102"/>
      <c s="102"/>
      <c s="102"/>
      <c s="102"/>
      <c s="102"/>
      <c s="102"/>
      <c s="102"/>
      <c s="102"/>
      <c s="102"/>
      <c s="102"/>
      <c s="102"/>
      <c s="102"/>
      <c s="102"/>
      <c s="102"/>
      <c s="102"/>
      <c s="102"/>
      <c s="102"/>
      <c s="102"/>
      <c s="102"/>
      <c s="102"/>
      <c s="102"/>
      <c s="102"/>
      <c s="252" t="str">
        <f t="shared" si="32"/>
        <v/>
      </c>
      <c s="252" t="str">
        <f>IF($I150="","",'FEB 25'!$BV150)</f>
        <v/>
      </c>
      <c s="253" t="str">
        <f t="shared" si="33"/>
        <v/>
      </c>
      <c s="252" t="str">
        <f t="shared" si="34"/>
        <v/>
      </c>
      <c s="252" t="str">
        <f>IF($I150="","",'FEB 25'!$BY150)</f>
        <v/>
      </c>
      <c s="253" t="str">
        <f t="shared" si="35"/>
        <v/>
      </c>
      <c s="252" t="str">
        <f t="shared" si="36"/>
        <v/>
      </c>
      <c s="252" t="str">
        <f>IF($I150="","",'FEB 25'!$CB150)</f>
        <v/>
      </c>
      <c s="253" t="str">
        <f t="shared" si="37"/>
        <v/>
      </c>
      <c s="253"/>
      <c s="306"/>
      <c s="298"/>
      <c s="298"/>
      <c s="298"/>
      <c s="254" t="str">
        <f t="shared" si="38"/>
        <v/>
      </c>
      <c s="298"/>
      <c s="298"/>
      <c s="298"/>
      <c s="298"/>
      <c s="298"/>
      <c s="298"/>
      <c s="298"/>
      <c s="298"/>
    </row>
    <row r="151" spans="1:98" ht="15.75" customHeight="1">
      <c r="A151" s="249" t="str">
        <f>IF('STUDENT DATA SHEET '!A152="","",'STUDENT DATA SHEET '!A152)</f>
        <v/>
      </c>
      <c s="229" t="str">
        <f>IFERROR(IF('STUDENT DATA SHEET '!B152="","",'STUDENT DATA SHEET '!B152),"")</f>
        <v/>
      </c>
      <c s="229" t="str">
        <f>IFERROR(IF('STUDENT DATA SHEET '!C152="","",'STUDENT DATA SHEET '!C152),"")</f>
        <v/>
      </c>
      <c s="229" t="str">
        <f>IFERROR(IF('STUDENT DATA SHEET '!D152="","",'STUDENT DATA SHEET '!D152),"")</f>
        <v/>
      </c>
      <c s="250" t="str">
        <f>IFERROR(IF('STUDENT DATA SHEET '!E152="","",'STUDENT DATA SHEET '!E152),"")</f>
        <v/>
      </c>
      <c s="251" t="str">
        <f>IFERROR(IF('STUDENT DATA SHEET '!F152="","",'STUDENT DATA SHEET '!F152),"")</f>
        <v/>
      </c>
      <c s="229" t="str">
        <f>IFERROR(IF('STUDENT DATA SHEET '!G152="","",'STUDENT DATA SHEET '!G152),"")</f>
        <v/>
      </c>
      <c s="229" t="str">
        <f>IFERROR(IF('STUDENT DATA SHEET '!H152="","",'STUDENT DATA SHEET '!H152),"")</f>
        <v/>
      </c>
      <c s="229" t="str">
        <f>IFERROR(UPPER(IF('STUDENT DATA SHEET '!I152="","",'STUDENT DATA SHEET '!I152)),"")</f>
        <v/>
      </c>
      <c s="229" t="str">
        <f>IFERROR(IF('STUDENT DATA SHEET '!J152="","",'STUDENT DATA SHEET '!J152),"")</f>
        <v/>
      </c>
      <c s="229" t="str">
        <f>IFERROR(IF('STUDENT DATA SHEET '!K152="","",'STUDENT DATA SHEET '!K152),"")</f>
        <v/>
      </c>
      <c s="229"/>
      <c s="102"/>
      <c s="102"/>
      <c s="102"/>
      <c s="102"/>
      <c s="102"/>
      <c s="102"/>
      <c s="102"/>
      <c s="102"/>
      <c s="102"/>
      <c s="102"/>
      <c s="102"/>
      <c s="102"/>
      <c s="102"/>
      <c s="102"/>
      <c s="102"/>
      <c s="102"/>
      <c s="102"/>
      <c s="102"/>
      <c s="102"/>
      <c s="102"/>
      <c s="102"/>
      <c s="102"/>
      <c s="102"/>
      <c s="102"/>
      <c s="102"/>
      <c s="102"/>
      <c s="102"/>
      <c s="102"/>
      <c s="102"/>
      <c s="102"/>
      <c s="102"/>
      <c s="102"/>
      <c s="89" t="str">
        <f>IF(B151="","",_xlfn.AGGREGATE(3,5,$B$6:B151))</f>
        <v/>
      </c>
      <c s="209"/>
      <c s="209"/>
      <c s="102"/>
      <c s="102"/>
      <c s="102"/>
      <c s="102"/>
      <c s="102"/>
      <c s="102"/>
      <c s="102"/>
      <c s="102"/>
      <c s="102"/>
      <c s="102"/>
      <c s="102"/>
      <c s="102"/>
      <c s="102"/>
      <c s="102"/>
      <c s="102"/>
      <c s="102"/>
      <c s="102"/>
      <c s="102"/>
      <c s="102"/>
      <c s="102"/>
      <c s="102"/>
      <c s="102"/>
      <c s="102"/>
      <c s="102"/>
      <c s="102"/>
      <c s="102"/>
      <c s="102"/>
      <c s="102"/>
      <c s="252" t="str">
        <f t="shared" si="32"/>
        <v/>
      </c>
      <c s="252" t="str">
        <f>IF($I151="","",'FEB 25'!$BV151)</f>
        <v/>
      </c>
      <c s="253" t="str">
        <f t="shared" si="33"/>
        <v/>
      </c>
      <c s="252" t="str">
        <f t="shared" si="34"/>
        <v/>
      </c>
      <c s="252" t="str">
        <f>IF($I151="","",'FEB 25'!$BY151)</f>
        <v/>
      </c>
      <c s="253" t="str">
        <f t="shared" si="35"/>
        <v/>
      </c>
      <c s="252" t="str">
        <f t="shared" si="36"/>
        <v/>
      </c>
      <c s="252" t="str">
        <f>IF($I151="","",'FEB 25'!$CB151)</f>
        <v/>
      </c>
      <c s="253" t="str">
        <f t="shared" si="37"/>
        <v/>
      </c>
      <c s="253"/>
      <c s="306"/>
      <c s="298"/>
      <c s="298"/>
      <c s="298"/>
      <c s="254" t="str">
        <f t="shared" si="38"/>
        <v/>
      </c>
      <c s="298"/>
      <c s="298"/>
      <c s="298"/>
      <c s="298"/>
      <c s="298"/>
      <c s="298"/>
      <c s="298"/>
      <c s="298"/>
    </row>
    <row r="152" spans="1:98" ht="15.75" customHeight="1">
      <c r="A152" s="249" t="str">
        <f>IF('STUDENT DATA SHEET '!A153="","",'STUDENT DATA SHEET '!A153)</f>
        <v/>
      </c>
      <c s="229" t="str">
        <f>IFERROR(IF('STUDENT DATA SHEET '!B153="","",'STUDENT DATA SHEET '!B153),"")</f>
        <v/>
      </c>
      <c s="229" t="str">
        <f>IFERROR(IF('STUDENT DATA SHEET '!C153="","",'STUDENT DATA SHEET '!C153),"")</f>
        <v/>
      </c>
      <c s="229" t="str">
        <f>IFERROR(IF('STUDENT DATA SHEET '!D153="","",'STUDENT DATA SHEET '!D153),"")</f>
        <v/>
      </c>
      <c s="250" t="str">
        <f>IFERROR(IF('STUDENT DATA SHEET '!E153="","",'STUDENT DATA SHEET '!E153),"")</f>
        <v/>
      </c>
      <c s="251" t="str">
        <f>IFERROR(IF('STUDENT DATA SHEET '!F153="","",'STUDENT DATA SHEET '!F153),"")</f>
        <v/>
      </c>
      <c s="229" t="str">
        <f>IFERROR(IF('STUDENT DATA SHEET '!G153="","",'STUDENT DATA SHEET '!G153),"")</f>
        <v/>
      </c>
      <c s="229" t="str">
        <f>IFERROR(IF('STUDENT DATA SHEET '!H153="","",'STUDENT DATA SHEET '!H153),"")</f>
        <v/>
      </c>
      <c s="229" t="str">
        <f>IFERROR(UPPER(IF('STUDENT DATA SHEET '!I153="","",'STUDENT DATA SHEET '!I153)),"")</f>
        <v/>
      </c>
      <c s="229" t="str">
        <f>IFERROR(IF('STUDENT DATA SHEET '!J153="","",'STUDENT DATA SHEET '!J153),"")</f>
        <v/>
      </c>
      <c s="229" t="str">
        <f>IFERROR(IF('STUDENT DATA SHEET '!K153="","",'STUDENT DATA SHEET '!K153),"")</f>
        <v/>
      </c>
      <c s="229"/>
      <c s="102"/>
      <c s="102"/>
      <c s="102"/>
      <c s="102"/>
      <c s="102"/>
      <c s="102"/>
      <c s="102"/>
      <c s="102"/>
      <c s="102"/>
      <c s="102"/>
      <c s="102"/>
      <c s="102"/>
      <c s="102"/>
      <c s="102"/>
      <c s="102"/>
      <c s="102"/>
      <c s="102"/>
      <c s="102"/>
      <c s="102"/>
      <c s="102"/>
      <c s="102"/>
      <c s="102"/>
      <c s="102"/>
      <c s="102"/>
      <c s="102"/>
      <c s="102"/>
      <c s="102"/>
      <c s="102"/>
      <c s="102"/>
      <c s="102"/>
      <c s="102"/>
      <c s="102"/>
      <c s="89" t="str">
        <f>IF(B152="","",_xlfn.AGGREGATE(3,5,$B$6:B152))</f>
        <v/>
      </c>
      <c s="209"/>
      <c s="209"/>
      <c s="102"/>
      <c s="102"/>
      <c s="102"/>
      <c s="102"/>
      <c s="102"/>
      <c s="102"/>
      <c s="102"/>
      <c s="102"/>
      <c s="102"/>
      <c s="102"/>
      <c s="102"/>
      <c s="102"/>
      <c s="102"/>
      <c s="102"/>
      <c s="102"/>
      <c s="102"/>
      <c s="102"/>
      <c s="102"/>
      <c s="102"/>
      <c s="102"/>
      <c s="102"/>
      <c s="102"/>
      <c s="102"/>
      <c s="102"/>
      <c s="102"/>
      <c s="102"/>
      <c s="102"/>
      <c s="102"/>
      <c s="252" t="str">
        <f t="shared" si="32"/>
        <v/>
      </c>
      <c s="252" t="str">
        <f>IF($I152="","",'FEB 25'!$BV152)</f>
        <v/>
      </c>
      <c s="253" t="str">
        <f t="shared" si="33"/>
        <v/>
      </c>
      <c s="252" t="str">
        <f t="shared" si="34"/>
        <v/>
      </c>
      <c s="252" t="str">
        <f>IF($I152="","",'FEB 25'!$BY152)</f>
        <v/>
      </c>
      <c s="253" t="str">
        <f t="shared" si="35"/>
        <v/>
      </c>
      <c s="252" t="str">
        <f t="shared" si="36"/>
        <v/>
      </c>
      <c s="252" t="str">
        <f>IF($I152="","",'FEB 25'!$CB152)</f>
        <v/>
      </c>
      <c s="253" t="str">
        <f t="shared" si="37"/>
        <v/>
      </c>
      <c s="253"/>
      <c s="306"/>
      <c s="298"/>
      <c s="298"/>
      <c s="298"/>
      <c s="254" t="str">
        <f t="shared" si="38"/>
        <v/>
      </c>
      <c s="298"/>
      <c s="298"/>
      <c s="298"/>
      <c s="298"/>
      <c s="298"/>
      <c s="298"/>
      <c s="298"/>
      <c s="298"/>
    </row>
    <row r="153" spans="1:98" ht="15.75" customHeight="1">
      <c r="A153" s="249" t="str">
        <f>IF('STUDENT DATA SHEET '!A154="","",'STUDENT DATA SHEET '!A154)</f>
        <v/>
      </c>
      <c s="229" t="str">
        <f>IFERROR(IF('STUDENT DATA SHEET '!B154="","",'STUDENT DATA SHEET '!B154),"")</f>
        <v/>
      </c>
      <c s="229" t="str">
        <f>IFERROR(IF('STUDENT DATA SHEET '!C154="","",'STUDENT DATA SHEET '!C154),"")</f>
        <v/>
      </c>
      <c s="229" t="str">
        <f>IFERROR(IF('STUDENT DATA SHEET '!D154="","",'STUDENT DATA SHEET '!D154),"")</f>
        <v/>
      </c>
      <c s="250" t="str">
        <f>IFERROR(IF('STUDENT DATA SHEET '!E154="","",'STUDENT DATA SHEET '!E154),"")</f>
        <v/>
      </c>
      <c s="251" t="str">
        <f>IFERROR(IF('STUDENT DATA SHEET '!F154="","",'STUDENT DATA SHEET '!F154),"")</f>
        <v/>
      </c>
      <c s="229" t="str">
        <f>IFERROR(IF('STUDENT DATA SHEET '!G154="","",'STUDENT DATA SHEET '!G154),"")</f>
        <v/>
      </c>
      <c s="229" t="str">
        <f>IFERROR(IF('STUDENT DATA SHEET '!H154="","",'STUDENT DATA SHEET '!H154),"")</f>
        <v/>
      </c>
      <c s="229" t="str">
        <f>IFERROR(UPPER(IF('STUDENT DATA SHEET '!I154="","",'STUDENT DATA SHEET '!I154)),"")</f>
        <v/>
      </c>
      <c s="229" t="str">
        <f>IFERROR(IF('STUDENT DATA SHEET '!J154="","",'STUDENT DATA SHEET '!J154),"")</f>
        <v/>
      </c>
      <c s="229" t="str">
        <f>IFERROR(IF('STUDENT DATA SHEET '!K154="","",'STUDENT DATA SHEET '!K154),"")</f>
        <v/>
      </c>
      <c s="229"/>
      <c s="102"/>
      <c s="102"/>
      <c s="102"/>
      <c s="102"/>
      <c s="102"/>
      <c s="102"/>
      <c s="102"/>
      <c s="102"/>
      <c s="102"/>
      <c s="102"/>
      <c s="102"/>
      <c s="102"/>
      <c s="102"/>
      <c s="102"/>
      <c s="102"/>
      <c s="102"/>
      <c s="102"/>
      <c s="102"/>
      <c s="102"/>
      <c s="102"/>
      <c s="102"/>
      <c s="102"/>
      <c s="102"/>
      <c s="102"/>
      <c s="102"/>
      <c s="102"/>
      <c s="102"/>
      <c s="102"/>
      <c s="102"/>
      <c s="102"/>
      <c s="102"/>
      <c s="102"/>
      <c s="89" t="str">
        <f>IF(B153="","",_xlfn.AGGREGATE(3,5,$B$6:B153))</f>
        <v/>
      </c>
      <c s="209"/>
      <c s="209"/>
      <c s="102"/>
      <c s="102"/>
      <c s="102"/>
      <c s="102"/>
      <c s="102"/>
      <c s="102"/>
      <c s="102"/>
      <c s="102"/>
      <c s="102"/>
      <c s="102"/>
      <c s="102"/>
      <c s="102"/>
      <c s="102"/>
      <c s="102"/>
      <c s="102"/>
      <c s="102"/>
      <c s="102"/>
      <c s="102"/>
      <c s="102"/>
      <c s="102"/>
      <c s="102"/>
      <c s="102"/>
      <c s="102"/>
      <c s="102"/>
      <c s="102"/>
      <c s="102"/>
      <c s="102"/>
      <c s="102"/>
      <c s="252" t="str">
        <f t="shared" si="32"/>
        <v/>
      </c>
      <c s="252" t="str">
        <f>IF($I153="","",'FEB 25'!$BV153)</f>
        <v/>
      </c>
      <c s="253" t="str">
        <f t="shared" si="33"/>
        <v/>
      </c>
      <c s="252" t="str">
        <f t="shared" si="34"/>
        <v/>
      </c>
      <c s="252" t="str">
        <f>IF($I153="","",'FEB 25'!$BY153)</f>
        <v/>
      </c>
      <c s="253" t="str">
        <f t="shared" si="35"/>
        <v/>
      </c>
      <c s="252" t="str">
        <f t="shared" si="36"/>
        <v/>
      </c>
      <c s="252" t="str">
        <f>IF($I153="","",'FEB 25'!$CB153)</f>
        <v/>
      </c>
      <c s="253" t="str">
        <f t="shared" si="37"/>
        <v/>
      </c>
      <c s="253"/>
      <c s="306"/>
      <c s="298"/>
      <c s="298"/>
      <c s="298"/>
      <c s="254" t="str">
        <f t="shared" si="38"/>
        <v/>
      </c>
      <c s="298"/>
      <c s="298"/>
      <c s="298"/>
      <c s="298"/>
      <c s="298"/>
      <c s="298"/>
      <c s="298"/>
      <c s="298"/>
    </row>
    <row r="154" spans="1:98" ht="15.75" customHeight="1">
      <c r="A154" s="249" t="str">
        <f>IF('STUDENT DATA SHEET '!A155="","",'STUDENT DATA SHEET '!A155)</f>
        <v/>
      </c>
      <c s="229" t="str">
        <f>IFERROR(IF('STUDENT DATA SHEET '!B155="","",'STUDENT DATA SHEET '!B155),"")</f>
        <v/>
      </c>
      <c s="229" t="str">
        <f>IFERROR(IF('STUDENT DATA SHEET '!C155="","",'STUDENT DATA SHEET '!C155),"")</f>
        <v/>
      </c>
      <c s="229" t="str">
        <f>IFERROR(IF('STUDENT DATA SHEET '!D155="","",'STUDENT DATA SHEET '!D155),"")</f>
        <v/>
      </c>
      <c s="250" t="str">
        <f>IFERROR(IF('STUDENT DATA SHEET '!E155="","",'STUDENT DATA SHEET '!E155),"")</f>
        <v/>
      </c>
      <c s="251" t="str">
        <f>IFERROR(IF('STUDENT DATA SHEET '!F155="","",'STUDENT DATA SHEET '!F155),"")</f>
        <v/>
      </c>
      <c s="229" t="str">
        <f>IFERROR(IF('STUDENT DATA SHEET '!G155="","",'STUDENT DATA SHEET '!G155),"")</f>
        <v/>
      </c>
      <c s="229" t="str">
        <f>IFERROR(IF('STUDENT DATA SHEET '!H155="","",'STUDENT DATA SHEET '!H155),"")</f>
        <v/>
      </c>
      <c s="229" t="str">
        <f>IFERROR(UPPER(IF('STUDENT DATA SHEET '!I155="","",'STUDENT DATA SHEET '!I155)),"")</f>
        <v/>
      </c>
      <c s="229" t="str">
        <f>IFERROR(IF('STUDENT DATA SHEET '!J155="","",'STUDENT DATA SHEET '!J155),"")</f>
        <v/>
      </c>
      <c s="229" t="str">
        <f>IFERROR(IF('STUDENT DATA SHEET '!K155="","",'STUDENT DATA SHEET '!K155),"")</f>
        <v/>
      </c>
      <c s="229"/>
      <c s="102"/>
      <c s="102"/>
      <c s="102"/>
      <c s="102"/>
      <c s="102"/>
      <c s="102"/>
      <c s="102"/>
      <c s="102"/>
      <c s="102"/>
      <c s="102"/>
      <c s="102"/>
      <c s="102"/>
      <c s="102"/>
      <c s="102"/>
      <c s="102"/>
      <c s="102"/>
      <c s="102"/>
      <c s="102"/>
      <c s="102"/>
      <c s="102"/>
      <c s="102"/>
      <c s="102"/>
      <c s="102"/>
      <c s="102"/>
      <c s="102"/>
      <c s="102"/>
      <c s="102"/>
      <c s="102"/>
      <c s="102"/>
      <c s="102"/>
      <c s="102"/>
      <c s="102"/>
      <c s="89" t="str">
        <f>IF(B154="","",_xlfn.AGGREGATE(3,5,$B$6:B154))</f>
        <v/>
      </c>
      <c s="209"/>
      <c s="209"/>
      <c s="102"/>
      <c s="102"/>
      <c s="102"/>
      <c s="102"/>
      <c s="102"/>
      <c s="102"/>
      <c s="102"/>
      <c s="102"/>
      <c s="102"/>
      <c s="102"/>
      <c s="102"/>
      <c s="102"/>
      <c s="102"/>
      <c s="102"/>
      <c s="102"/>
      <c s="102"/>
      <c s="102"/>
      <c s="102"/>
      <c s="102"/>
      <c s="102"/>
      <c s="102"/>
      <c s="102"/>
      <c s="102"/>
      <c s="102"/>
      <c s="102"/>
      <c s="102"/>
      <c s="102"/>
      <c s="102"/>
      <c s="252" t="str">
        <f t="shared" si="32"/>
        <v/>
      </c>
      <c s="252" t="str">
        <f>IF($I154="","",'FEB 25'!$BV154)</f>
        <v/>
      </c>
      <c s="253" t="str">
        <f t="shared" si="33"/>
        <v/>
      </c>
      <c s="252" t="str">
        <f t="shared" si="34"/>
        <v/>
      </c>
      <c s="252" t="str">
        <f>IF($I154="","",'FEB 25'!$BY154)</f>
        <v/>
      </c>
      <c s="253" t="str">
        <f t="shared" si="35"/>
        <v/>
      </c>
      <c s="252" t="str">
        <f t="shared" si="36"/>
        <v/>
      </c>
      <c s="252" t="str">
        <f>IF($I154="","",'FEB 25'!$CB154)</f>
        <v/>
      </c>
      <c s="253" t="str">
        <f t="shared" si="37"/>
        <v/>
      </c>
      <c s="253"/>
      <c s="306"/>
      <c s="298"/>
      <c s="298"/>
      <c s="298"/>
      <c s="254" t="str">
        <f t="shared" si="38"/>
        <v/>
      </c>
      <c s="298"/>
      <c s="298"/>
      <c s="298"/>
      <c s="298"/>
      <c s="298"/>
      <c s="298"/>
      <c s="298"/>
      <c s="298"/>
    </row>
    <row r="155" spans="1:98" ht="15.75" customHeight="1">
      <c r="A155" s="249" t="str">
        <f>IF('STUDENT DATA SHEET '!A156="","",'STUDENT DATA SHEET '!A156)</f>
        <v/>
      </c>
      <c s="229" t="str">
        <f>IFERROR(IF('STUDENT DATA SHEET '!B156="","",'STUDENT DATA SHEET '!B156),"")</f>
        <v/>
      </c>
      <c s="229" t="str">
        <f>IFERROR(IF('STUDENT DATA SHEET '!C156="","",'STUDENT DATA SHEET '!C156),"")</f>
        <v/>
      </c>
      <c s="229" t="str">
        <f>IFERROR(IF('STUDENT DATA SHEET '!D156="","",'STUDENT DATA SHEET '!D156),"")</f>
        <v/>
      </c>
      <c s="250" t="str">
        <f>IFERROR(IF('STUDENT DATA SHEET '!E156="","",'STUDENT DATA SHEET '!E156),"")</f>
        <v/>
      </c>
      <c s="251" t="str">
        <f>IFERROR(IF('STUDENT DATA SHEET '!F156="","",'STUDENT DATA SHEET '!F156),"")</f>
        <v/>
      </c>
      <c s="229" t="str">
        <f>IFERROR(IF('STUDENT DATA SHEET '!G156="","",'STUDENT DATA SHEET '!G156),"")</f>
        <v/>
      </c>
      <c s="229" t="str">
        <f>IFERROR(IF('STUDENT DATA SHEET '!H156="","",'STUDENT DATA SHEET '!H156),"")</f>
        <v/>
      </c>
      <c s="229" t="str">
        <f>IFERROR(UPPER(IF('STUDENT DATA SHEET '!I156="","",'STUDENT DATA SHEET '!I156)),"")</f>
        <v/>
      </c>
      <c s="229" t="str">
        <f>IFERROR(IF('STUDENT DATA SHEET '!J156="","",'STUDENT DATA SHEET '!J156),"")</f>
        <v/>
      </c>
      <c s="229" t="str">
        <f>IFERROR(IF('STUDENT DATA SHEET '!K156="","",'STUDENT DATA SHEET '!K156),"")</f>
        <v/>
      </c>
      <c s="229"/>
      <c s="102"/>
      <c s="102"/>
      <c s="102"/>
      <c s="102"/>
      <c s="102"/>
      <c s="102"/>
      <c s="102"/>
      <c s="102"/>
      <c s="102"/>
      <c s="102"/>
      <c s="102"/>
      <c s="102"/>
      <c s="102"/>
      <c s="102"/>
      <c s="102"/>
      <c s="102"/>
      <c s="102"/>
      <c s="102"/>
      <c s="102"/>
      <c s="102"/>
      <c s="102"/>
      <c s="102"/>
      <c s="102"/>
      <c s="102"/>
      <c s="102"/>
      <c s="102"/>
      <c s="102"/>
      <c s="102"/>
      <c s="102"/>
      <c s="102"/>
      <c s="102"/>
      <c s="102"/>
      <c s="89" t="str">
        <f>IF(B155="","",_xlfn.AGGREGATE(3,5,$B$6:B155))</f>
        <v/>
      </c>
      <c s="209"/>
      <c s="209"/>
      <c s="102"/>
      <c s="102"/>
      <c s="102"/>
      <c s="102"/>
      <c s="102"/>
      <c s="102"/>
      <c s="102"/>
      <c s="102"/>
      <c s="102"/>
      <c s="102"/>
      <c s="102"/>
      <c s="102"/>
      <c s="102"/>
      <c s="102"/>
      <c s="102"/>
      <c s="102"/>
      <c s="102"/>
      <c s="102"/>
      <c s="102"/>
      <c s="102"/>
      <c s="102"/>
      <c s="102"/>
      <c s="102"/>
      <c s="102"/>
      <c s="102"/>
      <c s="102"/>
      <c s="102"/>
      <c s="102"/>
      <c s="252" t="str">
        <f t="shared" si="32"/>
        <v/>
      </c>
      <c s="252" t="str">
        <f>IF($I155="","",'FEB 25'!$BV155)</f>
        <v/>
      </c>
      <c s="253" t="str">
        <f t="shared" si="33"/>
        <v/>
      </c>
      <c s="252" t="str">
        <f t="shared" si="34"/>
        <v/>
      </c>
      <c s="252" t="str">
        <f>IF($I155="","",'FEB 25'!$BY155)</f>
        <v/>
      </c>
      <c s="253" t="str">
        <f t="shared" si="35"/>
        <v/>
      </c>
      <c s="252" t="str">
        <f t="shared" si="36"/>
        <v/>
      </c>
      <c s="252" t="str">
        <f>IF($I155="","",'FEB 25'!$CB155)</f>
        <v/>
      </c>
      <c s="253" t="str">
        <f t="shared" si="37"/>
        <v/>
      </c>
      <c s="253"/>
      <c s="306"/>
      <c s="298"/>
      <c s="298"/>
      <c s="298"/>
      <c s="254" t="str">
        <f t="shared" si="38"/>
        <v/>
      </c>
      <c s="298"/>
      <c s="298"/>
      <c s="298"/>
      <c s="298"/>
      <c s="298"/>
      <c s="298"/>
      <c s="298"/>
      <c s="298"/>
    </row>
    <row r="156" spans="1:98" ht="15.75" customHeight="1">
      <c r="A156" s="249" t="str">
        <f>IF('STUDENT DATA SHEET '!A157="","",'STUDENT DATA SHEET '!A157)</f>
        <v/>
      </c>
      <c s="229" t="str">
        <f>IFERROR(IF('STUDENT DATA SHEET '!B157="","",'STUDENT DATA SHEET '!B157),"")</f>
        <v/>
      </c>
      <c s="229" t="str">
        <f>IFERROR(IF('STUDENT DATA SHEET '!C157="","",'STUDENT DATA SHEET '!C157),"")</f>
        <v/>
      </c>
      <c s="229" t="str">
        <f>IFERROR(IF('STUDENT DATA SHEET '!D157="","",'STUDENT DATA SHEET '!D157),"")</f>
        <v/>
      </c>
      <c s="250" t="str">
        <f>IFERROR(IF('STUDENT DATA SHEET '!E157="","",'STUDENT DATA SHEET '!E157),"")</f>
        <v/>
      </c>
      <c s="251" t="str">
        <f>IFERROR(IF('STUDENT DATA SHEET '!F157="","",'STUDENT DATA SHEET '!F157),"")</f>
        <v/>
      </c>
      <c s="229" t="str">
        <f>IFERROR(IF('STUDENT DATA SHEET '!G157="","",'STUDENT DATA SHEET '!G157),"")</f>
        <v/>
      </c>
      <c s="229" t="str">
        <f>IFERROR(IF('STUDENT DATA SHEET '!H157="","",'STUDENT DATA SHEET '!H157),"")</f>
        <v/>
      </c>
      <c s="229" t="str">
        <f>IFERROR(UPPER(IF('STUDENT DATA SHEET '!I157="","",'STUDENT DATA SHEET '!I157)),"")</f>
        <v/>
      </c>
      <c s="229" t="str">
        <f>IFERROR(IF('STUDENT DATA SHEET '!J157="","",'STUDENT DATA SHEET '!J157),"")</f>
        <v/>
      </c>
      <c s="229" t="str">
        <f>IFERROR(IF('STUDENT DATA SHEET '!K157="","",'STUDENT DATA SHEET '!K157),"")</f>
        <v/>
      </c>
      <c s="229"/>
      <c s="102"/>
      <c s="102"/>
      <c s="102"/>
      <c s="102"/>
      <c s="102"/>
      <c s="102"/>
      <c s="102"/>
      <c s="102"/>
      <c s="102"/>
      <c s="102"/>
      <c s="102"/>
      <c s="102"/>
      <c s="102"/>
      <c s="102"/>
      <c s="102"/>
      <c s="102"/>
      <c s="102"/>
      <c s="102"/>
      <c s="102"/>
      <c s="102"/>
      <c s="102"/>
      <c s="102"/>
      <c s="102"/>
      <c s="102"/>
      <c s="102"/>
      <c s="102"/>
      <c s="102"/>
      <c s="102"/>
      <c s="102"/>
      <c s="102"/>
      <c s="102"/>
      <c s="102"/>
      <c s="89" t="str">
        <f>IF(B156="","",_xlfn.AGGREGATE(3,5,$B$6:B156))</f>
        <v/>
      </c>
      <c s="209"/>
      <c s="209"/>
      <c s="102"/>
      <c s="102"/>
      <c s="102"/>
      <c s="102"/>
      <c s="102"/>
      <c s="102"/>
      <c s="102"/>
      <c s="102"/>
      <c s="102"/>
      <c s="102"/>
      <c s="102"/>
      <c s="102"/>
      <c s="102"/>
      <c s="102"/>
      <c s="102"/>
      <c s="102"/>
      <c s="102"/>
      <c s="102"/>
      <c s="102"/>
      <c s="102"/>
      <c s="102"/>
      <c s="102"/>
      <c s="102"/>
      <c s="102"/>
      <c s="102"/>
      <c s="102"/>
      <c s="102"/>
      <c s="102"/>
      <c s="252" t="str">
        <f t="shared" si="32"/>
        <v/>
      </c>
      <c s="252" t="str">
        <f>IF($I156="","",'FEB 25'!$BV156)</f>
        <v/>
      </c>
      <c s="253" t="str">
        <f t="shared" si="33"/>
        <v/>
      </c>
      <c s="252" t="str">
        <f t="shared" si="34"/>
        <v/>
      </c>
      <c s="252" t="str">
        <f>IF($I156="","",'FEB 25'!$BY156)</f>
        <v/>
      </c>
      <c s="253" t="str">
        <f t="shared" si="35"/>
        <v/>
      </c>
      <c s="252" t="str">
        <f t="shared" si="36"/>
        <v/>
      </c>
      <c s="252" t="str">
        <f>IF($I156="","",'FEB 25'!$CB156)</f>
        <v/>
      </c>
      <c s="253" t="str">
        <f t="shared" si="37"/>
        <v/>
      </c>
      <c s="253"/>
      <c s="306"/>
      <c s="298"/>
      <c s="298"/>
      <c s="298"/>
      <c s="254" t="str">
        <f t="shared" si="38"/>
        <v/>
      </c>
      <c s="298"/>
      <c s="298"/>
      <c s="298"/>
      <c s="298"/>
      <c s="298"/>
      <c s="298"/>
      <c s="298"/>
      <c s="298"/>
    </row>
    <row r="157" spans="1:98" ht="15.75" customHeight="1">
      <c r="A157" s="249" t="str">
        <f>IF('STUDENT DATA SHEET '!A158="","",'STUDENT DATA SHEET '!A158)</f>
        <v/>
      </c>
      <c s="229" t="str">
        <f>IFERROR(IF('STUDENT DATA SHEET '!B158="","",'STUDENT DATA SHEET '!B158),"")</f>
        <v/>
      </c>
      <c s="229" t="str">
        <f>IFERROR(IF('STUDENT DATA SHEET '!C158="","",'STUDENT DATA SHEET '!C158),"")</f>
        <v/>
      </c>
      <c s="229" t="str">
        <f>IFERROR(IF('STUDENT DATA SHEET '!D158="","",'STUDENT DATA SHEET '!D158),"")</f>
        <v/>
      </c>
      <c s="250" t="str">
        <f>IFERROR(IF('STUDENT DATA SHEET '!E158="","",'STUDENT DATA SHEET '!E158),"")</f>
        <v/>
      </c>
      <c s="251" t="str">
        <f>IFERROR(IF('STUDENT DATA SHEET '!F158="","",'STUDENT DATA SHEET '!F158),"")</f>
        <v/>
      </c>
      <c s="229" t="str">
        <f>IFERROR(IF('STUDENT DATA SHEET '!G158="","",'STUDENT DATA SHEET '!G158),"")</f>
        <v/>
      </c>
      <c s="229" t="str">
        <f>IFERROR(IF('STUDENT DATA SHEET '!H158="","",'STUDENT DATA SHEET '!H158),"")</f>
        <v/>
      </c>
      <c s="229" t="str">
        <f>IFERROR(UPPER(IF('STUDENT DATA SHEET '!I158="","",'STUDENT DATA SHEET '!I158)),"")</f>
        <v/>
      </c>
      <c s="229" t="str">
        <f>IFERROR(IF('STUDENT DATA SHEET '!J158="","",'STUDENT DATA SHEET '!J158),"")</f>
        <v/>
      </c>
      <c s="229" t="str">
        <f>IFERROR(IF('STUDENT DATA SHEET '!K158="","",'STUDENT DATA SHEET '!K158),"")</f>
        <v/>
      </c>
      <c s="229"/>
      <c s="102"/>
      <c s="102"/>
      <c s="102"/>
      <c s="102"/>
      <c s="102"/>
      <c s="102"/>
      <c s="102"/>
      <c s="102"/>
      <c s="102"/>
      <c s="102"/>
      <c s="102"/>
      <c s="102"/>
      <c s="102"/>
      <c s="102"/>
      <c s="102"/>
      <c s="102"/>
      <c s="102"/>
      <c s="102"/>
      <c s="102"/>
      <c s="102"/>
      <c s="102"/>
      <c s="102"/>
      <c s="102"/>
      <c s="102"/>
      <c s="102"/>
      <c s="102"/>
      <c s="102"/>
      <c s="102"/>
      <c s="102"/>
      <c s="102"/>
      <c s="102"/>
      <c s="102"/>
      <c s="89" t="str">
        <f>IF(B157="","",_xlfn.AGGREGATE(3,5,$B$6:B157))</f>
        <v/>
      </c>
      <c s="209"/>
      <c s="209"/>
      <c s="102"/>
      <c s="102"/>
      <c s="102"/>
      <c s="102"/>
      <c s="102"/>
      <c s="102"/>
      <c s="102"/>
      <c s="102"/>
      <c s="102"/>
      <c s="102"/>
      <c s="102"/>
      <c s="102"/>
      <c s="102"/>
      <c s="102"/>
      <c s="102"/>
      <c s="102"/>
      <c s="102"/>
      <c s="102"/>
      <c s="102"/>
      <c s="102"/>
      <c s="102"/>
      <c s="102"/>
      <c s="102"/>
      <c s="102"/>
      <c s="102"/>
      <c s="102"/>
      <c s="102"/>
      <c s="102"/>
      <c s="252" t="str">
        <f t="shared" si="32"/>
        <v/>
      </c>
      <c s="252" t="str">
        <f>IF($I157="","",'FEB 25'!$BV157)</f>
        <v/>
      </c>
      <c s="253" t="str">
        <f t="shared" si="33"/>
        <v/>
      </c>
      <c s="252" t="str">
        <f t="shared" si="34"/>
        <v/>
      </c>
      <c s="252" t="str">
        <f>IF($I157="","",'FEB 25'!$BY157)</f>
        <v/>
      </c>
      <c s="253" t="str">
        <f t="shared" si="35"/>
        <v/>
      </c>
      <c s="252" t="str">
        <f t="shared" si="36"/>
        <v/>
      </c>
      <c s="252" t="str">
        <f>IF($I157="","",'FEB 25'!$CB157)</f>
        <v/>
      </c>
      <c s="253" t="str">
        <f t="shared" si="37"/>
        <v/>
      </c>
      <c s="253"/>
      <c s="306"/>
      <c s="298"/>
      <c s="298"/>
      <c s="298"/>
      <c s="254" t="str">
        <f t="shared" si="38"/>
        <v/>
      </c>
      <c s="298"/>
      <c s="298"/>
      <c s="298"/>
      <c s="298"/>
      <c s="298"/>
      <c s="298"/>
      <c s="298"/>
      <c s="298"/>
    </row>
    <row r="158" spans="1:98" ht="15.75" customHeight="1">
      <c r="A158" s="249" t="str">
        <f>IF('STUDENT DATA SHEET '!A159="","",'STUDENT DATA SHEET '!A159)</f>
        <v/>
      </c>
      <c s="229" t="str">
        <f>IFERROR(IF('STUDENT DATA SHEET '!B159="","",'STUDENT DATA SHEET '!B159),"")</f>
        <v/>
      </c>
      <c s="229" t="str">
        <f>IFERROR(IF('STUDENT DATA SHEET '!C159="","",'STUDENT DATA SHEET '!C159),"")</f>
        <v/>
      </c>
      <c s="229" t="str">
        <f>IFERROR(IF('STUDENT DATA SHEET '!D159="","",'STUDENT DATA SHEET '!D159),"")</f>
        <v/>
      </c>
      <c s="250" t="str">
        <f>IFERROR(IF('STUDENT DATA SHEET '!E159="","",'STUDENT DATA SHEET '!E159),"")</f>
        <v/>
      </c>
      <c s="251" t="str">
        <f>IFERROR(IF('STUDENT DATA SHEET '!F159="","",'STUDENT DATA SHEET '!F159),"")</f>
        <v/>
      </c>
      <c s="229" t="str">
        <f>IFERROR(IF('STUDENT DATA SHEET '!G159="","",'STUDENT DATA SHEET '!G159),"")</f>
        <v/>
      </c>
      <c s="229" t="str">
        <f>IFERROR(IF('STUDENT DATA SHEET '!H159="","",'STUDENT DATA SHEET '!H159),"")</f>
        <v/>
      </c>
      <c s="229" t="str">
        <f>IFERROR(UPPER(IF('STUDENT DATA SHEET '!I159="","",'STUDENT DATA SHEET '!I159)),"")</f>
        <v/>
      </c>
      <c s="229" t="str">
        <f>IFERROR(IF('STUDENT DATA SHEET '!J159="","",'STUDENT DATA SHEET '!J159),"")</f>
        <v/>
      </c>
      <c s="229" t="str">
        <f>IFERROR(IF('STUDENT DATA SHEET '!K159="","",'STUDENT DATA SHEET '!K159),"")</f>
        <v/>
      </c>
      <c s="229"/>
      <c s="102"/>
      <c s="102"/>
      <c s="102"/>
      <c s="102"/>
      <c s="102"/>
      <c s="102"/>
      <c s="102"/>
      <c s="102"/>
      <c s="102"/>
      <c s="102"/>
      <c s="102"/>
      <c s="102"/>
      <c s="102"/>
      <c s="102"/>
      <c s="102"/>
      <c s="102"/>
      <c s="102"/>
      <c s="102"/>
      <c s="102"/>
      <c s="102"/>
      <c s="102"/>
      <c s="102"/>
      <c s="102"/>
      <c s="102"/>
      <c s="102"/>
      <c s="102"/>
      <c s="102"/>
      <c s="102"/>
      <c s="102"/>
      <c s="102"/>
      <c s="102"/>
      <c s="102"/>
      <c s="89" t="str">
        <f>IF(B158="","",_xlfn.AGGREGATE(3,5,$B$6:B158))</f>
        <v/>
      </c>
      <c s="209"/>
      <c s="209"/>
      <c s="102"/>
      <c s="102"/>
      <c s="102"/>
      <c s="102"/>
      <c s="102"/>
      <c s="102"/>
      <c s="102"/>
      <c s="102"/>
      <c s="102"/>
      <c s="102"/>
      <c s="102"/>
      <c s="102"/>
      <c s="102"/>
      <c s="102"/>
      <c s="102"/>
      <c s="102"/>
      <c s="102"/>
      <c s="102"/>
      <c s="102"/>
      <c s="102"/>
      <c s="102"/>
      <c s="102"/>
      <c s="102"/>
      <c s="102"/>
      <c s="102"/>
      <c s="102"/>
      <c s="102"/>
      <c s="102"/>
      <c s="252" t="str">
        <f t="shared" si="32"/>
        <v/>
      </c>
      <c s="252" t="str">
        <f>IF($I158="","",'FEB 25'!$BV158)</f>
        <v/>
      </c>
      <c s="253" t="str">
        <f t="shared" si="33"/>
        <v/>
      </c>
      <c s="252" t="str">
        <f t="shared" si="34"/>
        <v/>
      </c>
      <c s="252" t="str">
        <f>IF($I158="","",'FEB 25'!$BY158)</f>
        <v/>
      </c>
      <c s="253" t="str">
        <f t="shared" si="35"/>
        <v/>
      </c>
      <c s="252" t="str">
        <f t="shared" si="36"/>
        <v/>
      </c>
      <c s="252" t="str">
        <f>IF($I158="","",'FEB 25'!$CB158)</f>
        <v/>
      </c>
      <c s="253" t="str">
        <f t="shared" si="37"/>
        <v/>
      </c>
      <c s="253"/>
      <c s="306"/>
      <c s="298"/>
      <c s="298"/>
      <c s="298"/>
      <c s="254" t="str">
        <f t="shared" si="38"/>
        <v/>
      </c>
      <c s="298"/>
      <c s="298"/>
      <c s="298"/>
      <c s="298"/>
      <c s="298"/>
      <c s="298"/>
      <c s="298"/>
      <c s="298"/>
    </row>
    <row r="159" spans="1:98" ht="15.75" customHeight="1">
      <c r="A159" s="249" t="str">
        <f>IF('STUDENT DATA SHEET '!A160="","",'STUDENT DATA SHEET '!A160)</f>
        <v/>
      </c>
      <c s="229" t="str">
        <f>IFERROR(IF('STUDENT DATA SHEET '!B160="","",'STUDENT DATA SHEET '!B160),"")</f>
        <v/>
      </c>
      <c s="229" t="str">
        <f>IFERROR(IF('STUDENT DATA SHEET '!C160="","",'STUDENT DATA SHEET '!C160),"")</f>
        <v/>
      </c>
      <c s="229" t="str">
        <f>IFERROR(IF('STUDENT DATA SHEET '!D160="","",'STUDENT DATA SHEET '!D160),"")</f>
        <v/>
      </c>
      <c s="250" t="str">
        <f>IFERROR(IF('STUDENT DATA SHEET '!E160="","",'STUDENT DATA SHEET '!E160),"")</f>
        <v/>
      </c>
      <c s="251" t="str">
        <f>IFERROR(IF('STUDENT DATA SHEET '!F160="","",'STUDENT DATA SHEET '!F160),"")</f>
        <v/>
      </c>
      <c s="229" t="str">
        <f>IFERROR(IF('STUDENT DATA SHEET '!G160="","",'STUDENT DATA SHEET '!G160),"")</f>
        <v/>
      </c>
      <c s="229" t="str">
        <f>IFERROR(IF('STUDENT DATA SHEET '!H160="","",'STUDENT DATA SHEET '!H160),"")</f>
        <v/>
      </c>
      <c s="229" t="str">
        <f>IFERROR(UPPER(IF('STUDENT DATA SHEET '!I160="","",'STUDENT DATA SHEET '!I160)),"")</f>
        <v/>
      </c>
      <c s="229" t="str">
        <f>IFERROR(IF('STUDENT DATA SHEET '!J160="","",'STUDENT DATA SHEET '!J160),"")</f>
        <v/>
      </c>
      <c s="229" t="str">
        <f>IFERROR(IF('STUDENT DATA SHEET '!K160="","",'STUDENT DATA SHEET '!K160),"")</f>
        <v/>
      </c>
      <c s="229"/>
      <c s="102"/>
      <c s="102"/>
      <c s="102"/>
      <c s="102"/>
      <c s="102"/>
      <c s="102"/>
      <c s="102"/>
      <c s="102"/>
      <c s="102"/>
      <c s="102"/>
      <c s="102"/>
      <c s="102"/>
      <c s="102"/>
      <c s="102"/>
      <c s="102"/>
      <c s="102"/>
      <c s="102"/>
      <c s="102"/>
      <c s="102"/>
      <c s="102"/>
      <c s="102"/>
      <c s="102"/>
      <c s="102"/>
      <c s="102"/>
      <c s="102"/>
      <c s="102"/>
      <c s="102"/>
      <c s="102"/>
      <c s="102"/>
      <c s="102"/>
      <c s="102"/>
      <c s="102"/>
      <c s="89" t="str">
        <f>IF(B159="","",_xlfn.AGGREGATE(3,5,$B$6:B159))</f>
        <v/>
      </c>
      <c s="209"/>
      <c s="209"/>
      <c s="102"/>
      <c s="102"/>
      <c s="102"/>
      <c s="102"/>
      <c s="102"/>
      <c s="102"/>
      <c s="102"/>
      <c s="102"/>
      <c s="102"/>
      <c s="102"/>
      <c s="102"/>
      <c s="102"/>
      <c s="102"/>
      <c s="102"/>
      <c s="102"/>
      <c s="102"/>
      <c s="102"/>
      <c s="102"/>
      <c s="102"/>
      <c s="102"/>
      <c s="102"/>
      <c s="102"/>
      <c s="102"/>
      <c s="102"/>
      <c s="102"/>
      <c s="102"/>
      <c s="102"/>
      <c s="102"/>
      <c s="252" t="str">
        <f t="shared" si="32"/>
        <v/>
      </c>
      <c s="252" t="str">
        <f>IF($I159="","",'FEB 25'!$BV159)</f>
        <v/>
      </c>
      <c s="253" t="str">
        <f t="shared" si="33"/>
        <v/>
      </c>
      <c s="252" t="str">
        <f t="shared" si="34"/>
        <v/>
      </c>
      <c s="252" t="str">
        <f>IF($I159="","",'FEB 25'!$BY159)</f>
        <v/>
      </c>
      <c s="253" t="str">
        <f t="shared" si="35"/>
        <v/>
      </c>
      <c s="252" t="str">
        <f t="shared" si="36"/>
        <v/>
      </c>
      <c s="252" t="str">
        <f>IF($I159="","",'FEB 25'!$CB159)</f>
        <v/>
      </c>
      <c s="253" t="str">
        <f t="shared" si="37"/>
        <v/>
      </c>
      <c s="253"/>
      <c s="306"/>
      <c s="298"/>
      <c s="298"/>
      <c s="298"/>
      <c s="254" t="str">
        <f t="shared" si="38"/>
        <v/>
      </c>
      <c s="298"/>
      <c s="298"/>
      <c s="298"/>
      <c s="298"/>
      <c s="298"/>
      <c s="298"/>
      <c s="298"/>
      <c s="298"/>
    </row>
    <row r="160" spans="1:98" ht="15.75" customHeight="1">
      <c r="A160" s="249" t="str">
        <f>IF('STUDENT DATA SHEET '!A161="","",'STUDENT DATA SHEET '!A161)</f>
        <v/>
      </c>
      <c s="229" t="str">
        <f>IFERROR(IF('STUDENT DATA SHEET '!B161="","",'STUDENT DATA SHEET '!B161),"")</f>
        <v/>
      </c>
      <c s="229" t="str">
        <f>IFERROR(IF('STUDENT DATA SHEET '!C161="","",'STUDENT DATA SHEET '!C161),"")</f>
        <v/>
      </c>
      <c s="229" t="str">
        <f>IFERROR(IF('STUDENT DATA SHEET '!D161="","",'STUDENT DATA SHEET '!D161),"")</f>
        <v/>
      </c>
      <c s="250" t="str">
        <f>IFERROR(IF('STUDENT DATA SHEET '!E161="","",'STUDENT DATA SHEET '!E161),"")</f>
        <v/>
      </c>
      <c s="251" t="str">
        <f>IFERROR(IF('STUDENT DATA SHEET '!F161="","",'STUDENT DATA SHEET '!F161),"")</f>
        <v/>
      </c>
      <c s="229" t="str">
        <f>IFERROR(IF('STUDENT DATA SHEET '!G161="","",'STUDENT DATA SHEET '!G161),"")</f>
        <v/>
      </c>
      <c s="229" t="str">
        <f>IFERROR(IF('STUDENT DATA SHEET '!H161="","",'STUDENT DATA SHEET '!H161),"")</f>
        <v/>
      </c>
      <c s="229" t="str">
        <f>IFERROR(UPPER(IF('STUDENT DATA SHEET '!I161="","",'STUDENT DATA SHEET '!I161)),"")</f>
        <v/>
      </c>
      <c s="229" t="str">
        <f>IFERROR(IF('STUDENT DATA SHEET '!J161="","",'STUDENT DATA SHEET '!J161),"")</f>
        <v/>
      </c>
      <c s="229" t="str">
        <f>IFERROR(IF('STUDENT DATA SHEET '!K161="","",'STUDENT DATA SHEET '!K161),"")</f>
        <v/>
      </c>
      <c s="229"/>
      <c s="102"/>
      <c s="102"/>
      <c s="102"/>
      <c s="102"/>
      <c s="102"/>
      <c s="102"/>
      <c s="102"/>
      <c s="102"/>
      <c s="102"/>
      <c s="102"/>
      <c s="102"/>
      <c s="102"/>
      <c s="102"/>
      <c s="102"/>
      <c s="102"/>
      <c s="102"/>
      <c s="102"/>
      <c s="102"/>
      <c s="102"/>
      <c s="102"/>
      <c s="102"/>
      <c s="102"/>
      <c s="102"/>
      <c s="102"/>
      <c s="102"/>
      <c s="102"/>
      <c s="102"/>
      <c s="102"/>
      <c s="102"/>
      <c s="102"/>
      <c s="102"/>
      <c s="102"/>
      <c s="89" t="str">
        <f>IF(B160="","",_xlfn.AGGREGATE(3,5,$B$6:B160))</f>
        <v/>
      </c>
      <c s="209"/>
      <c s="209"/>
      <c s="102"/>
      <c s="102"/>
      <c s="102"/>
      <c s="102"/>
      <c s="102"/>
      <c s="102"/>
      <c s="102"/>
      <c s="102"/>
      <c s="102"/>
      <c s="102"/>
      <c s="102"/>
      <c s="102"/>
      <c s="102"/>
      <c s="102"/>
      <c s="102"/>
      <c s="102"/>
      <c s="102"/>
      <c s="102"/>
      <c s="102"/>
      <c s="102"/>
      <c s="102"/>
      <c s="102"/>
      <c s="102"/>
      <c s="102"/>
      <c s="102"/>
      <c s="102"/>
      <c s="102"/>
      <c s="102"/>
      <c s="252" t="str">
        <f t="shared" si="32"/>
        <v/>
      </c>
      <c s="252" t="str">
        <f>IF($I160="","",'FEB 25'!$BV160)</f>
        <v/>
      </c>
      <c s="253" t="str">
        <f t="shared" si="33"/>
        <v/>
      </c>
      <c s="252" t="str">
        <f t="shared" si="34"/>
        <v/>
      </c>
      <c s="252" t="str">
        <f>IF($I160="","",'FEB 25'!$BY160)</f>
        <v/>
      </c>
      <c s="253" t="str">
        <f t="shared" si="35"/>
        <v/>
      </c>
      <c s="252" t="str">
        <f t="shared" si="36"/>
        <v/>
      </c>
      <c s="252" t="str">
        <f>IF($I160="","",'FEB 25'!$CB160)</f>
        <v/>
      </c>
      <c s="253" t="str">
        <f t="shared" si="37"/>
        <v/>
      </c>
      <c s="253"/>
      <c s="306"/>
      <c s="298"/>
      <c s="298"/>
      <c s="298"/>
      <c s="254" t="str">
        <f t="shared" si="38"/>
        <v/>
      </c>
      <c s="298"/>
      <c s="298"/>
      <c s="298"/>
      <c s="298"/>
      <c s="298"/>
      <c s="298"/>
      <c s="298"/>
      <c s="298"/>
    </row>
    <row r="161" spans="1:98" ht="15.75" customHeight="1">
      <c r="A161" s="249" t="str">
        <f>IF('STUDENT DATA SHEET '!A162="","",'STUDENT DATA SHEET '!A162)</f>
        <v/>
      </c>
      <c s="229" t="str">
        <f>IFERROR(IF('STUDENT DATA SHEET '!B162="","",'STUDENT DATA SHEET '!B162),"")</f>
        <v/>
      </c>
      <c s="229" t="str">
        <f>IFERROR(IF('STUDENT DATA SHEET '!C162="","",'STUDENT DATA SHEET '!C162),"")</f>
        <v/>
      </c>
      <c s="229" t="str">
        <f>IFERROR(IF('STUDENT DATA SHEET '!D162="","",'STUDENT DATA SHEET '!D162),"")</f>
        <v/>
      </c>
      <c s="250" t="str">
        <f>IFERROR(IF('STUDENT DATA SHEET '!E162="","",'STUDENT DATA SHEET '!E162),"")</f>
        <v/>
      </c>
      <c s="251" t="str">
        <f>IFERROR(IF('STUDENT DATA SHEET '!F162="","",'STUDENT DATA SHEET '!F162),"")</f>
        <v/>
      </c>
      <c s="229" t="str">
        <f>IFERROR(IF('STUDENT DATA SHEET '!G162="","",'STUDENT DATA SHEET '!G162),"")</f>
        <v/>
      </c>
      <c s="229" t="str">
        <f>IFERROR(IF('STUDENT DATA SHEET '!H162="","",'STUDENT DATA SHEET '!H162),"")</f>
        <v/>
      </c>
      <c s="229" t="str">
        <f>IFERROR(UPPER(IF('STUDENT DATA SHEET '!I162="","",'STUDENT DATA SHEET '!I162)),"")</f>
        <v/>
      </c>
      <c s="229" t="str">
        <f>IFERROR(IF('STUDENT DATA SHEET '!J162="","",'STUDENT DATA SHEET '!J162),"")</f>
        <v/>
      </c>
      <c s="229" t="str">
        <f>IFERROR(IF('STUDENT DATA SHEET '!K162="","",'STUDENT DATA SHEET '!K162),"")</f>
        <v/>
      </c>
      <c s="229"/>
      <c s="102"/>
      <c s="102"/>
      <c s="102"/>
      <c s="102"/>
      <c s="102"/>
      <c s="102"/>
      <c s="102"/>
      <c s="102"/>
      <c s="102"/>
      <c s="102"/>
      <c s="102"/>
      <c s="102"/>
      <c s="102"/>
      <c s="102"/>
      <c s="102"/>
      <c s="102"/>
      <c s="102"/>
      <c s="102"/>
      <c s="102"/>
      <c s="102"/>
      <c s="102"/>
      <c s="102"/>
      <c s="102"/>
      <c s="102"/>
      <c s="102"/>
      <c s="102"/>
      <c s="102"/>
      <c s="102"/>
      <c s="102"/>
      <c s="102"/>
      <c s="102"/>
      <c s="102"/>
      <c s="89" t="str">
        <f>IF(B161="","",_xlfn.AGGREGATE(3,5,$B$6:B161))</f>
        <v/>
      </c>
      <c s="209"/>
      <c s="209"/>
      <c s="102"/>
      <c s="102"/>
      <c s="102"/>
      <c s="102"/>
      <c s="102"/>
      <c s="102"/>
      <c s="102"/>
      <c s="102"/>
      <c s="102"/>
      <c s="102"/>
      <c s="102"/>
      <c s="102"/>
      <c s="102"/>
      <c s="102"/>
      <c s="102"/>
      <c s="102"/>
      <c s="102"/>
      <c s="102"/>
      <c s="102"/>
      <c s="102"/>
      <c s="102"/>
      <c s="102"/>
      <c s="102"/>
      <c s="102"/>
      <c s="102"/>
      <c s="102"/>
      <c s="102"/>
      <c s="102"/>
      <c s="252" t="str">
        <f t="shared" si="32"/>
        <v/>
      </c>
      <c s="252" t="str">
        <f>IF($I161="","",'FEB 25'!$BV161)</f>
        <v/>
      </c>
      <c s="253" t="str">
        <f t="shared" si="33"/>
        <v/>
      </c>
      <c s="252" t="str">
        <f t="shared" si="34"/>
        <v/>
      </c>
      <c s="252" t="str">
        <f>IF($I161="","",'FEB 25'!$BY161)</f>
        <v/>
      </c>
      <c s="253" t="str">
        <f t="shared" si="35"/>
        <v/>
      </c>
      <c s="252" t="str">
        <f t="shared" si="36"/>
        <v/>
      </c>
      <c s="252" t="str">
        <f>IF($I161="","",'FEB 25'!$CB161)</f>
        <v/>
      </c>
      <c s="253" t="str">
        <f t="shared" si="37"/>
        <v/>
      </c>
      <c s="253"/>
      <c s="306"/>
      <c s="298"/>
      <c s="298"/>
      <c s="298"/>
      <c s="254" t="str">
        <f t="shared" si="38"/>
        <v/>
      </c>
      <c s="298"/>
      <c s="298"/>
      <c s="298"/>
      <c s="298"/>
      <c s="298"/>
      <c s="298"/>
      <c s="298"/>
      <c s="298"/>
    </row>
    <row r="162" spans="1:98" ht="15.75" customHeight="1">
      <c r="A162" s="249" t="str">
        <f>IF('STUDENT DATA SHEET '!A163="","",'STUDENT DATA SHEET '!A163)</f>
        <v/>
      </c>
      <c s="229" t="str">
        <f>IFERROR(IF('STUDENT DATA SHEET '!B163="","",'STUDENT DATA SHEET '!B163),"")</f>
        <v/>
      </c>
      <c s="229" t="str">
        <f>IFERROR(IF('STUDENT DATA SHEET '!C163="","",'STUDENT DATA SHEET '!C163),"")</f>
        <v/>
      </c>
      <c s="229" t="str">
        <f>IFERROR(IF('STUDENT DATA SHEET '!D163="","",'STUDENT DATA SHEET '!D163),"")</f>
        <v/>
      </c>
      <c s="250" t="str">
        <f>IFERROR(IF('STUDENT DATA SHEET '!E163="","",'STUDENT DATA SHEET '!E163),"")</f>
        <v/>
      </c>
      <c s="251" t="str">
        <f>IFERROR(IF('STUDENT DATA SHEET '!F163="","",'STUDENT DATA SHEET '!F163),"")</f>
        <v/>
      </c>
      <c s="229" t="str">
        <f>IFERROR(IF('STUDENT DATA SHEET '!G163="","",'STUDENT DATA SHEET '!G163),"")</f>
        <v/>
      </c>
      <c s="229" t="str">
        <f>IFERROR(IF('STUDENT DATA SHEET '!H163="","",'STUDENT DATA SHEET '!H163),"")</f>
        <v/>
      </c>
      <c s="229" t="str">
        <f>IFERROR(UPPER(IF('STUDENT DATA SHEET '!I163="","",'STUDENT DATA SHEET '!I163)),"")</f>
        <v/>
      </c>
      <c s="229" t="str">
        <f>IFERROR(IF('STUDENT DATA SHEET '!J163="","",'STUDENT DATA SHEET '!J163),"")</f>
        <v/>
      </c>
      <c s="229" t="str">
        <f>IFERROR(IF('STUDENT DATA SHEET '!K163="","",'STUDENT DATA SHEET '!K163),"")</f>
        <v/>
      </c>
      <c s="229"/>
      <c s="102"/>
      <c s="102"/>
      <c s="102"/>
      <c s="102"/>
      <c s="102"/>
      <c s="102"/>
      <c s="102"/>
      <c s="102"/>
      <c s="102"/>
      <c s="102"/>
      <c s="102"/>
      <c s="102"/>
      <c s="102"/>
      <c s="102"/>
      <c s="102"/>
      <c s="102"/>
      <c s="102"/>
      <c s="102"/>
      <c s="102"/>
      <c s="102"/>
      <c s="102"/>
      <c s="102"/>
      <c s="102"/>
      <c s="102"/>
      <c s="102"/>
      <c s="102"/>
      <c s="102"/>
      <c s="102"/>
      <c s="102"/>
      <c s="102"/>
      <c s="102"/>
      <c s="102"/>
      <c s="89" t="str">
        <f>IF(B162="","",_xlfn.AGGREGATE(3,5,$B$6:B162))</f>
        <v/>
      </c>
      <c s="209"/>
      <c s="209"/>
      <c s="102"/>
      <c s="102"/>
      <c s="102"/>
      <c s="102"/>
      <c s="102"/>
      <c s="102"/>
      <c s="102"/>
      <c s="102"/>
      <c s="102"/>
      <c s="102"/>
      <c s="102"/>
      <c s="102"/>
      <c s="102"/>
      <c s="102"/>
      <c s="102"/>
      <c s="102"/>
      <c s="102"/>
      <c s="102"/>
      <c s="102"/>
      <c s="102"/>
      <c s="102"/>
      <c s="102"/>
      <c s="102"/>
      <c s="102"/>
      <c s="102"/>
      <c s="102"/>
      <c s="102"/>
      <c s="102"/>
      <c s="252" t="str">
        <f t="shared" si="32"/>
        <v/>
      </c>
      <c s="252" t="str">
        <f>IF($I162="","",'FEB 25'!$BV162)</f>
        <v/>
      </c>
      <c s="253" t="str">
        <f t="shared" si="33"/>
        <v/>
      </c>
      <c s="252" t="str">
        <f t="shared" si="34"/>
        <v/>
      </c>
      <c s="252" t="str">
        <f>IF($I162="","",'FEB 25'!$BY162)</f>
        <v/>
      </c>
      <c s="253" t="str">
        <f t="shared" si="35"/>
        <v/>
      </c>
      <c s="252" t="str">
        <f t="shared" si="36"/>
        <v/>
      </c>
      <c s="252" t="str">
        <f>IF($I162="","",'FEB 25'!$CB162)</f>
        <v/>
      </c>
      <c s="253" t="str">
        <f t="shared" si="37"/>
        <v/>
      </c>
      <c s="253"/>
      <c s="306"/>
      <c s="298"/>
      <c s="298"/>
      <c s="298"/>
      <c s="254" t="str">
        <f t="shared" si="38"/>
        <v/>
      </c>
      <c s="298"/>
      <c s="298"/>
      <c s="298"/>
      <c s="298"/>
      <c s="298"/>
      <c s="298"/>
      <c s="298"/>
      <c s="298"/>
    </row>
    <row r="163" spans="1:98" ht="15.75" customHeight="1">
      <c r="A163" s="249" t="str">
        <f>IF('STUDENT DATA SHEET '!A164="","",'STUDENT DATA SHEET '!A164)</f>
        <v/>
      </c>
      <c s="229" t="str">
        <f>IFERROR(IF('STUDENT DATA SHEET '!B164="","",'STUDENT DATA SHEET '!B164),"")</f>
        <v/>
      </c>
      <c s="229" t="str">
        <f>IFERROR(IF('STUDENT DATA SHEET '!C164="","",'STUDENT DATA SHEET '!C164),"")</f>
        <v/>
      </c>
      <c s="229" t="str">
        <f>IFERROR(IF('STUDENT DATA SHEET '!D164="","",'STUDENT DATA SHEET '!D164),"")</f>
        <v/>
      </c>
      <c s="250" t="str">
        <f>IFERROR(IF('STUDENT DATA SHEET '!E164="","",'STUDENT DATA SHEET '!E164),"")</f>
        <v/>
      </c>
      <c s="251" t="str">
        <f>IFERROR(IF('STUDENT DATA SHEET '!F164="","",'STUDENT DATA SHEET '!F164),"")</f>
        <v/>
      </c>
      <c s="229" t="str">
        <f>IFERROR(IF('STUDENT DATA SHEET '!G164="","",'STUDENT DATA SHEET '!G164),"")</f>
        <v/>
      </c>
      <c s="229" t="str">
        <f>IFERROR(IF('STUDENT DATA SHEET '!H164="","",'STUDENT DATA SHEET '!H164),"")</f>
        <v/>
      </c>
      <c s="229" t="str">
        <f>IFERROR(UPPER(IF('STUDENT DATA SHEET '!I164="","",'STUDENT DATA SHEET '!I164)),"")</f>
        <v/>
      </c>
      <c s="229" t="str">
        <f>IFERROR(IF('STUDENT DATA SHEET '!J164="","",'STUDENT DATA SHEET '!J164),"")</f>
        <v/>
      </c>
      <c s="229" t="str">
        <f>IFERROR(IF('STUDENT DATA SHEET '!K164="","",'STUDENT DATA SHEET '!K164),"")</f>
        <v/>
      </c>
      <c s="229"/>
      <c s="102"/>
      <c s="102"/>
      <c s="102"/>
      <c s="102"/>
      <c s="102"/>
      <c s="102"/>
      <c s="102"/>
      <c s="102"/>
      <c s="102"/>
      <c s="102"/>
      <c s="102"/>
      <c s="102"/>
      <c s="102"/>
      <c s="102"/>
      <c s="102"/>
      <c s="102"/>
      <c s="102"/>
      <c s="102"/>
      <c s="102"/>
      <c s="102"/>
      <c s="102"/>
      <c s="102"/>
      <c s="102"/>
      <c s="102"/>
      <c s="102"/>
      <c s="102"/>
      <c s="102"/>
      <c s="102"/>
      <c s="102"/>
      <c s="102"/>
      <c s="102"/>
      <c s="102"/>
      <c s="89" t="str">
        <f>IF(B163="","",_xlfn.AGGREGATE(3,5,$B$6:B163))</f>
        <v/>
      </c>
      <c s="209"/>
      <c s="209"/>
      <c s="102"/>
      <c s="102"/>
      <c s="102"/>
      <c s="102"/>
      <c s="102"/>
      <c s="102"/>
      <c s="102"/>
      <c s="102"/>
      <c s="102"/>
      <c s="102"/>
      <c s="102"/>
      <c s="102"/>
      <c s="102"/>
      <c s="102"/>
      <c s="102"/>
      <c s="102"/>
      <c s="102"/>
      <c s="102"/>
      <c s="102"/>
      <c s="102"/>
      <c s="102"/>
      <c s="102"/>
      <c s="102"/>
      <c s="102"/>
      <c s="102"/>
      <c s="102"/>
      <c s="102"/>
      <c s="102"/>
      <c s="252" t="str">
        <f t="shared" si="32"/>
        <v/>
      </c>
      <c s="252" t="str">
        <f>IF($I163="","",'FEB 25'!$BV163)</f>
        <v/>
      </c>
      <c s="253" t="str">
        <f t="shared" si="33"/>
        <v/>
      </c>
      <c s="252" t="str">
        <f t="shared" si="34"/>
        <v/>
      </c>
      <c s="252" t="str">
        <f>IF($I163="","",'FEB 25'!$BY163)</f>
        <v/>
      </c>
      <c s="253" t="str">
        <f t="shared" si="35"/>
        <v/>
      </c>
      <c s="252" t="str">
        <f t="shared" si="36"/>
        <v/>
      </c>
      <c s="252" t="str">
        <f>IF($I163="","",'FEB 25'!$CB163)</f>
        <v/>
      </c>
      <c s="253" t="str">
        <f t="shared" si="37"/>
        <v/>
      </c>
      <c s="253"/>
      <c s="306"/>
      <c s="298"/>
      <c s="298"/>
      <c s="298"/>
      <c s="254" t="str">
        <f t="shared" si="38"/>
        <v/>
      </c>
      <c s="298"/>
      <c s="298"/>
      <c s="298"/>
      <c s="298"/>
      <c s="298"/>
      <c s="298"/>
      <c s="298"/>
      <c s="298"/>
    </row>
    <row r="164" spans="1:98" ht="15.75" customHeight="1">
      <c r="A164" s="249" t="str">
        <f>IF('STUDENT DATA SHEET '!A165="","",'STUDENT DATA SHEET '!A165)</f>
        <v/>
      </c>
      <c s="229" t="str">
        <f>IFERROR(IF('STUDENT DATA SHEET '!B165="","",'STUDENT DATA SHEET '!B165),"")</f>
        <v/>
      </c>
      <c s="229" t="str">
        <f>IFERROR(IF('STUDENT DATA SHEET '!C165="","",'STUDENT DATA SHEET '!C165),"")</f>
        <v/>
      </c>
      <c s="229" t="str">
        <f>IFERROR(IF('STUDENT DATA SHEET '!D165="","",'STUDENT DATA SHEET '!D165),"")</f>
        <v/>
      </c>
      <c s="250" t="str">
        <f>IFERROR(IF('STUDENT DATA SHEET '!E165="","",'STUDENT DATA SHEET '!E165),"")</f>
        <v/>
      </c>
      <c s="251" t="str">
        <f>IFERROR(IF('STUDENT DATA SHEET '!F165="","",'STUDENT DATA SHEET '!F165),"")</f>
        <v/>
      </c>
      <c s="229" t="str">
        <f>IFERROR(IF('STUDENT DATA SHEET '!G165="","",'STUDENT DATA SHEET '!G165),"")</f>
        <v/>
      </c>
      <c s="229" t="str">
        <f>IFERROR(IF('STUDENT DATA SHEET '!H165="","",'STUDENT DATA SHEET '!H165),"")</f>
        <v/>
      </c>
      <c s="229" t="str">
        <f>IFERROR(UPPER(IF('STUDENT DATA SHEET '!I165="","",'STUDENT DATA SHEET '!I165)),"")</f>
        <v/>
      </c>
      <c s="229" t="str">
        <f>IFERROR(IF('STUDENT DATA SHEET '!J165="","",'STUDENT DATA SHEET '!J165),"")</f>
        <v/>
      </c>
      <c s="229" t="str">
        <f>IFERROR(IF('STUDENT DATA SHEET '!K165="","",'STUDENT DATA SHEET '!K165),"")</f>
        <v/>
      </c>
      <c s="229"/>
      <c s="102"/>
      <c s="102"/>
      <c s="102"/>
      <c s="102"/>
      <c s="102"/>
      <c s="102"/>
      <c s="102"/>
      <c s="102"/>
      <c s="102"/>
      <c s="102"/>
      <c s="102"/>
      <c s="102"/>
      <c s="102"/>
      <c s="102"/>
      <c s="102"/>
      <c s="102"/>
      <c s="102"/>
      <c s="102"/>
      <c s="102"/>
      <c s="102"/>
      <c s="102"/>
      <c s="102"/>
      <c s="102"/>
      <c s="102"/>
      <c s="102"/>
      <c s="102"/>
      <c s="102"/>
      <c s="102"/>
      <c s="102"/>
      <c s="102"/>
      <c s="102"/>
      <c s="102"/>
      <c s="89" t="str">
        <f>IF(B164="","",_xlfn.AGGREGATE(3,5,$B$6:B164))</f>
        <v/>
      </c>
      <c s="209"/>
      <c s="209"/>
      <c s="102"/>
      <c s="102"/>
      <c s="102"/>
      <c s="102"/>
      <c s="102"/>
      <c s="102"/>
      <c s="102"/>
      <c s="102"/>
      <c s="102"/>
      <c s="102"/>
      <c s="102"/>
      <c s="102"/>
      <c s="102"/>
      <c s="102"/>
      <c s="102"/>
      <c s="102"/>
      <c s="102"/>
      <c s="102"/>
      <c s="102"/>
      <c s="102"/>
      <c s="102"/>
      <c s="102"/>
      <c s="102"/>
      <c s="102"/>
      <c s="102"/>
      <c s="102"/>
      <c s="102"/>
      <c s="102"/>
      <c s="252" t="str">
        <f t="shared" si="32"/>
        <v/>
      </c>
      <c s="252" t="str">
        <f>IF($I164="","",'FEB 25'!$BV164)</f>
        <v/>
      </c>
      <c s="253" t="str">
        <f t="shared" si="33"/>
        <v/>
      </c>
      <c s="252" t="str">
        <f t="shared" si="34"/>
        <v/>
      </c>
      <c s="252" t="str">
        <f>IF($I164="","",'FEB 25'!$BY164)</f>
        <v/>
      </c>
      <c s="253" t="str">
        <f t="shared" si="35"/>
        <v/>
      </c>
      <c s="252" t="str">
        <f t="shared" si="36"/>
        <v/>
      </c>
      <c s="252" t="str">
        <f>IF($I164="","",'FEB 25'!$CB164)</f>
        <v/>
      </c>
      <c s="253" t="str">
        <f t="shared" si="37"/>
        <v/>
      </c>
      <c s="253"/>
      <c s="306"/>
      <c s="298"/>
      <c s="298"/>
      <c s="298"/>
      <c s="254" t="str">
        <f t="shared" si="38"/>
        <v/>
      </c>
      <c s="298"/>
      <c s="298"/>
      <c s="298"/>
      <c s="298"/>
      <c s="298"/>
      <c s="298"/>
      <c s="298"/>
      <c s="298"/>
    </row>
    <row r="165" spans="1:98" ht="15.75" customHeight="1">
      <c r="A165" s="249" t="str">
        <f>IF('STUDENT DATA SHEET '!A166="","",'STUDENT DATA SHEET '!A166)</f>
        <v/>
      </c>
      <c s="229" t="str">
        <f>IFERROR(IF('STUDENT DATA SHEET '!B166="","",'STUDENT DATA SHEET '!B166),"")</f>
        <v/>
      </c>
      <c s="229" t="str">
        <f>IFERROR(IF('STUDENT DATA SHEET '!C166="","",'STUDENT DATA SHEET '!C166),"")</f>
        <v/>
      </c>
      <c s="229" t="str">
        <f>IFERROR(IF('STUDENT DATA SHEET '!D166="","",'STUDENT DATA SHEET '!D166),"")</f>
        <v/>
      </c>
      <c s="250" t="str">
        <f>IFERROR(IF('STUDENT DATA SHEET '!E166="","",'STUDENT DATA SHEET '!E166),"")</f>
        <v/>
      </c>
      <c s="251" t="str">
        <f>IFERROR(IF('STUDENT DATA SHEET '!F166="","",'STUDENT DATA SHEET '!F166),"")</f>
        <v/>
      </c>
      <c s="229" t="str">
        <f>IFERROR(IF('STUDENT DATA SHEET '!G166="","",'STUDENT DATA SHEET '!G166),"")</f>
        <v/>
      </c>
      <c s="229" t="str">
        <f>IFERROR(IF('STUDENT DATA SHEET '!H166="","",'STUDENT DATA SHEET '!H166),"")</f>
        <v/>
      </c>
      <c s="229" t="str">
        <f>IFERROR(UPPER(IF('STUDENT DATA SHEET '!I166="","",'STUDENT DATA SHEET '!I166)),"")</f>
        <v/>
      </c>
      <c s="229" t="str">
        <f>IFERROR(IF('STUDENT DATA SHEET '!J166="","",'STUDENT DATA SHEET '!J166),"")</f>
        <v/>
      </c>
      <c s="229" t="str">
        <f>IFERROR(IF('STUDENT DATA SHEET '!K166="","",'STUDENT DATA SHEET '!K166),"")</f>
        <v/>
      </c>
      <c s="229"/>
      <c s="102"/>
      <c s="102"/>
      <c s="102"/>
      <c s="102"/>
      <c s="102"/>
      <c s="102"/>
      <c s="102"/>
      <c s="102"/>
      <c s="102"/>
      <c s="102"/>
      <c s="102"/>
      <c s="102"/>
      <c s="102"/>
      <c s="102"/>
      <c s="102"/>
      <c s="102"/>
      <c s="102"/>
      <c s="102"/>
      <c s="102"/>
      <c s="102"/>
      <c s="102"/>
      <c s="102"/>
      <c s="102"/>
      <c s="102"/>
      <c s="102"/>
      <c s="102"/>
      <c s="102"/>
      <c s="102"/>
      <c s="102"/>
      <c s="102"/>
      <c s="102"/>
      <c s="102"/>
      <c s="89" t="str">
        <f>IF(B165="","",_xlfn.AGGREGATE(3,5,$B$6:B165))</f>
        <v/>
      </c>
      <c s="209"/>
      <c s="209"/>
      <c s="102"/>
      <c s="102"/>
      <c s="102"/>
      <c s="102"/>
      <c s="102"/>
      <c s="102"/>
      <c s="102"/>
      <c s="102"/>
      <c s="102"/>
      <c s="102"/>
      <c s="102"/>
      <c s="102"/>
      <c s="102"/>
      <c s="102"/>
      <c s="102"/>
      <c s="102"/>
      <c s="102"/>
      <c s="102"/>
      <c s="102"/>
      <c s="102"/>
      <c s="102"/>
      <c s="102"/>
      <c s="102"/>
      <c s="102"/>
      <c s="102"/>
      <c s="102"/>
      <c s="102"/>
      <c s="102"/>
      <c s="252" t="str">
        <f t="shared" si="32"/>
        <v/>
      </c>
      <c s="252" t="str">
        <f>IF($I165="","",'FEB 25'!$BV165)</f>
        <v/>
      </c>
      <c s="253" t="str">
        <f t="shared" si="33"/>
        <v/>
      </c>
      <c s="252" t="str">
        <f t="shared" si="34"/>
        <v/>
      </c>
      <c s="252" t="str">
        <f>IF($I165="","",'FEB 25'!$BY165)</f>
        <v/>
      </c>
      <c s="253" t="str">
        <f t="shared" si="35"/>
        <v/>
      </c>
      <c s="252" t="str">
        <f t="shared" si="36"/>
        <v/>
      </c>
      <c s="252" t="str">
        <f>IF($I165="","",'FEB 25'!$CB165)</f>
        <v/>
      </c>
      <c s="253" t="str">
        <f t="shared" si="37"/>
        <v/>
      </c>
      <c s="253"/>
      <c s="306"/>
      <c s="298"/>
      <c s="298"/>
      <c s="298"/>
      <c s="254" t="str">
        <f t="shared" si="38"/>
        <v/>
      </c>
      <c s="298"/>
      <c s="298"/>
      <c s="298"/>
      <c s="298"/>
      <c s="298"/>
      <c s="298"/>
      <c s="298"/>
      <c s="298"/>
    </row>
    <row r="166" spans="1:98" ht="15.75" customHeight="1">
      <c r="A166" s="249" t="str">
        <f>IF('STUDENT DATA SHEET '!A167="","",'STUDENT DATA SHEET '!A167)</f>
        <v/>
      </c>
      <c s="229" t="str">
        <f>IFERROR(IF('STUDENT DATA SHEET '!B167="","",'STUDENT DATA SHEET '!B167),"")</f>
        <v/>
      </c>
      <c s="229" t="str">
        <f>IFERROR(IF('STUDENT DATA SHEET '!C167="","",'STUDENT DATA SHEET '!C167),"")</f>
        <v/>
      </c>
      <c s="229" t="str">
        <f>IFERROR(IF('STUDENT DATA SHEET '!D167="","",'STUDENT DATA SHEET '!D167),"")</f>
        <v/>
      </c>
      <c s="250" t="str">
        <f>IFERROR(IF('STUDENT DATA SHEET '!E167="","",'STUDENT DATA SHEET '!E167),"")</f>
        <v/>
      </c>
      <c s="251" t="str">
        <f>IFERROR(IF('STUDENT DATA SHEET '!F167="","",'STUDENT DATA SHEET '!F167),"")</f>
        <v/>
      </c>
      <c s="229" t="str">
        <f>IFERROR(IF('STUDENT DATA SHEET '!G167="","",'STUDENT DATA SHEET '!G167),"")</f>
        <v/>
      </c>
      <c s="229" t="str">
        <f>IFERROR(IF('STUDENT DATA SHEET '!H167="","",'STUDENT DATA SHEET '!H167),"")</f>
        <v/>
      </c>
      <c s="229" t="str">
        <f>IFERROR(UPPER(IF('STUDENT DATA SHEET '!I167="","",'STUDENT DATA SHEET '!I167)),"")</f>
        <v/>
      </c>
      <c s="229" t="str">
        <f>IFERROR(IF('STUDENT DATA SHEET '!J167="","",'STUDENT DATA SHEET '!J167),"")</f>
        <v/>
      </c>
      <c s="229" t="str">
        <f>IFERROR(IF('STUDENT DATA SHEET '!K167="","",'STUDENT DATA SHEET '!K167),"")</f>
        <v/>
      </c>
      <c s="229"/>
      <c s="102"/>
      <c s="102"/>
      <c s="102"/>
      <c s="102"/>
      <c s="102"/>
      <c s="102"/>
      <c s="102"/>
      <c s="102"/>
      <c s="102"/>
      <c s="102"/>
      <c s="102"/>
      <c s="102"/>
      <c s="102"/>
      <c s="102"/>
      <c s="102"/>
      <c s="102"/>
      <c s="102"/>
      <c s="102"/>
      <c s="102"/>
      <c s="102"/>
      <c s="102"/>
      <c s="102"/>
      <c s="102"/>
      <c s="102"/>
      <c s="102"/>
      <c s="102"/>
      <c s="102"/>
      <c s="102"/>
      <c s="102"/>
      <c s="102"/>
      <c s="102"/>
      <c s="102"/>
      <c s="89" t="str">
        <f>IF(B166="","",_xlfn.AGGREGATE(3,5,$B$6:B166))</f>
        <v/>
      </c>
      <c s="209"/>
      <c s="209"/>
      <c s="102"/>
      <c s="102"/>
      <c s="102"/>
      <c s="102"/>
      <c s="102"/>
      <c s="102"/>
      <c s="102"/>
      <c s="102"/>
      <c s="102"/>
      <c s="102"/>
      <c s="102"/>
      <c s="102"/>
      <c s="102"/>
      <c s="102"/>
      <c s="102"/>
      <c s="102"/>
      <c s="102"/>
      <c s="102"/>
      <c s="102"/>
      <c s="102"/>
      <c s="102"/>
      <c s="102"/>
      <c s="102"/>
      <c s="102"/>
      <c s="102"/>
      <c s="102"/>
      <c s="102"/>
      <c s="102"/>
      <c s="252" t="str">
        <f t="shared" si="32"/>
        <v/>
      </c>
      <c s="252" t="str">
        <f>IF($I166="","",'FEB 25'!$BV166)</f>
        <v/>
      </c>
      <c s="253" t="str">
        <f t="shared" si="33"/>
        <v/>
      </c>
      <c s="252" t="str">
        <f t="shared" si="34"/>
        <v/>
      </c>
      <c s="252" t="str">
        <f>IF($I166="","",'FEB 25'!$BY166)</f>
        <v/>
      </c>
      <c s="253" t="str">
        <f t="shared" si="35"/>
        <v/>
      </c>
      <c s="252" t="str">
        <f t="shared" si="36"/>
        <v/>
      </c>
      <c s="252" t="str">
        <f>IF($I166="","",'FEB 25'!$CB166)</f>
        <v/>
      </c>
      <c s="253" t="str">
        <f t="shared" si="37"/>
        <v/>
      </c>
      <c s="253"/>
      <c s="306"/>
      <c s="298"/>
      <c s="298"/>
      <c s="298"/>
      <c s="254" t="str">
        <f t="shared" si="38"/>
        <v/>
      </c>
      <c s="298"/>
      <c s="298"/>
      <c s="298"/>
      <c s="298"/>
      <c s="298"/>
      <c s="298"/>
      <c s="298"/>
      <c s="298"/>
    </row>
    <row r="167" spans="1:98" ht="15.75" customHeight="1">
      <c r="A167" s="249" t="str">
        <f>IF('STUDENT DATA SHEET '!A168="","",'STUDENT DATA SHEET '!A168)</f>
        <v/>
      </c>
      <c s="229" t="str">
        <f>IFERROR(IF('STUDENT DATA SHEET '!B168="","",'STUDENT DATA SHEET '!B168),"")</f>
        <v/>
      </c>
      <c s="229" t="str">
        <f>IFERROR(IF('STUDENT DATA SHEET '!C168="","",'STUDENT DATA SHEET '!C168),"")</f>
        <v/>
      </c>
      <c s="229" t="str">
        <f>IFERROR(IF('STUDENT DATA SHEET '!D168="","",'STUDENT DATA SHEET '!D168),"")</f>
        <v/>
      </c>
      <c s="250" t="str">
        <f>IFERROR(IF('STUDENT DATA SHEET '!E168="","",'STUDENT DATA SHEET '!E168),"")</f>
        <v/>
      </c>
      <c s="251" t="str">
        <f>IFERROR(IF('STUDENT DATA SHEET '!F168="","",'STUDENT DATA SHEET '!F168),"")</f>
        <v/>
      </c>
      <c s="229" t="str">
        <f>IFERROR(IF('STUDENT DATA SHEET '!G168="","",'STUDENT DATA SHEET '!G168),"")</f>
        <v/>
      </c>
      <c s="229" t="str">
        <f>IFERROR(IF('STUDENT DATA SHEET '!H168="","",'STUDENT DATA SHEET '!H168),"")</f>
        <v/>
      </c>
      <c s="229" t="str">
        <f>IFERROR(UPPER(IF('STUDENT DATA SHEET '!I168="","",'STUDENT DATA SHEET '!I168)),"")</f>
        <v/>
      </c>
      <c s="229" t="str">
        <f>IFERROR(IF('STUDENT DATA SHEET '!J168="","",'STUDENT DATA SHEET '!J168),"")</f>
        <v/>
      </c>
      <c s="229" t="str">
        <f>IFERROR(IF('STUDENT DATA SHEET '!K168="","",'STUDENT DATA SHEET '!K168),"")</f>
        <v/>
      </c>
      <c s="229"/>
      <c s="102"/>
      <c s="102"/>
      <c s="102"/>
      <c s="102"/>
      <c s="102"/>
      <c s="102"/>
      <c s="102"/>
      <c s="102"/>
      <c s="102"/>
      <c s="102"/>
      <c s="102"/>
      <c s="102"/>
      <c s="102"/>
      <c s="102"/>
      <c s="102"/>
      <c s="102"/>
      <c s="102"/>
      <c s="102"/>
      <c s="102"/>
      <c s="102"/>
      <c s="102"/>
      <c s="102"/>
      <c s="102"/>
      <c s="102"/>
      <c s="102"/>
      <c s="102"/>
      <c s="102"/>
      <c s="102"/>
      <c s="102"/>
      <c s="102"/>
      <c s="102"/>
      <c s="102"/>
      <c s="89" t="str">
        <f>IF(B167="","",_xlfn.AGGREGATE(3,5,$B$6:B167))</f>
        <v/>
      </c>
      <c s="209"/>
      <c s="209"/>
      <c s="102"/>
      <c s="102"/>
      <c s="102"/>
      <c s="102"/>
      <c s="102"/>
      <c s="102"/>
      <c s="102"/>
      <c s="102"/>
      <c s="102"/>
      <c s="102"/>
      <c s="102"/>
      <c s="102"/>
      <c s="102"/>
      <c s="102"/>
      <c s="102"/>
      <c s="102"/>
      <c s="102"/>
      <c s="102"/>
      <c s="102"/>
      <c s="102"/>
      <c s="102"/>
      <c s="102"/>
      <c s="102"/>
      <c s="102"/>
      <c s="102"/>
      <c s="102"/>
      <c s="102"/>
      <c s="102"/>
      <c s="252" t="str">
        <f t="shared" si="32"/>
        <v/>
      </c>
      <c s="252" t="str">
        <f>IF($I167="","",'FEB 25'!$BV167)</f>
        <v/>
      </c>
      <c s="253" t="str">
        <f t="shared" si="33"/>
        <v/>
      </c>
      <c s="252" t="str">
        <f t="shared" si="34"/>
        <v/>
      </c>
      <c s="252" t="str">
        <f>IF($I167="","",'FEB 25'!$BY167)</f>
        <v/>
      </c>
      <c s="253" t="str">
        <f t="shared" si="35"/>
        <v/>
      </c>
      <c s="252" t="str">
        <f t="shared" si="36"/>
        <v/>
      </c>
      <c s="252" t="str">
        <f>IF($I167="","",'FEB 25'!$CB167)</f>
        <v/>
      </c>
      <c s="253" t="str">
        <f t="shared" si="37"/>
        <v/>
      </c>
      <c s="253"/>
      <c s="306"/>
      <c s="298"/>
      <c s="298"/>
      <c s="298"/>
      <c s="254" t="str">
        <f t="shared" si="38"/>
        <v/>
      </c>
      <c s="298"/>
      <c s="298"/>
      <c s="298"/>
      <c s="298"/>
      <c s="298"/>
      <c s="298"/>
      <c s="298"/>
      <c s="298"/>
    </row>
    <row r="168" spans="1:98" ht="15.75" customHeight="1">
      <c r="A168" s="249" t="str">
        <f>IF('STUDENT DATA SHEET '!A169="","",'STUDENT DATA SHEET '!A169)</f>
        <v/>
      </c>
      <c s="229" t="str">
        <f>IFERROR(IF('STUDENT DATA SHEET '!B169="","",'STUDENT DATA SHEET '!B169),"")</f>
        <v/>
      </c>
      <c s="229" t="str">
        <f>IFERROR(IF('STUDENT DATA SHEET '!C169="","",'STUDENT DATA SHEET '!C169),"")</f>
        <v/>
      </c>
      <c s="229" t="str">
        <f>IFERROR(IF('STUDENT DATA SHEET '!D169="","",'STUDENT DATA SHEET '!D169),"")</f>
        <v/>
      </c>
      <c s="250" t="str">
        <f>IFERROR(IF('STUDENT DATA SHEET '!E169="","",'STUDENT DATA SHEET '!E169),"")</f>
        <v/>
      </c>
      <c s="251" t="str">
        <f>IFERROR(IF('STUDENT DATA SHEET '!F169="","",'STUDENT DATA SHEET '!F169),"")</f>
        <v/>
      </c>
      <c s="229" t="str">
        <f>IFERROR(IF('STUDENT DATA SHEET '!G169="","",'STUDENT DATA SHEET '!G169),"")</f>
        <v/>
      </c>
      <c s="229" t="str">
        <f>IFERROR(IF('STUDENT DATA SHEET '!H169="","",'STUDENT DATA SHEET '!H169),"")</f>
        <v/>
      </c>
      <c s="229" t="str">
        <f>IFERROR(UPPER(IF('STUDENT DATA SHEET '!I169="","",'STUDENT DATA SHEET '!I169)),"")</f>
        <v/>
      </c>
      <c s="229" t="str">
        <f>IFERROR(IF('STUDENT DATA SHEET '!J169="","",'STUDENT DATA SHEET '!J169),"")</f>
        <v/>
      </c>
      <c s="229" t="str">
        <f>IFERROR(IF('STUDENT DATA SHEET '!K169="","",'STUDENT DATA SHEET '!K169),"")</f>
        <v/>
      </c>
      <c s="229"/>
      <c s="102"/>
      <c s="102"/>
      <c s="102"/>
      <c s="102"/>
      <c s="102"/>
      <c s="102"/>
      <c s="102"/>
      <c s="102"/>
      <c s="102"/>
      <c s="102"/>
      <c s="102"/>
      <c s="102"/>
      <c s="102"/>
      <c s="102"/>
      <c s="102"/>
      <c s="102"/>
      <c s="102"/>
      <c s="102"/>
      <c s="102"/>
      <c s="102"/>
      <c s="102"/>
      <c s="102"/>
      <c s="102"/>
      <c s="102"/>
      <c s="102"/>
      <c s="102"/>
      <c s="102"/>
      <c s="102"/>
      <c s="102"/>
      <c s="102"/>
      <c s="102"/>
      <c s="102"/>
      <c s="89" t="str">
        <f>IF(B168="","",_xlfn.AGGREGATE(3,5,$B$6:B168))</f>
        <v/>
      </c>
      <c s="209"/>
      <c s="209"/>
      <c s="102"/>
      <c s="102"/>
      <c s="102"/>
      <c s="102"/>
      <c s="102"/>
      <c s="102"/>
      <c s="102"/>
      <c s="102"/>
      <c s="102"/>
      <c s="102"/>
      <c s="102"/>
      <c s="102"/>
      <c s="102"/>
      <c s="102"/>
      <c s="102"/>
      <c s="102"/>
      <c s="102"/>
      <c s="102"/>
      <c s="102"/>
      <c s="102"/>
      <c s="102"/>
      <c s="102"/>
      <c s="102"/>
      <c s="102"/>
      <c s="102"/>
      <c s="102"/>
      <c s="102"/>
      <c s="102"/>
      <c s="252" t="str">
        <f t="shared" si="32"/>
        <v/>
      </c>
      <c s="252" t="str">
        <f>IF($I168="","",'FEB 25'!$BV168)</f>
        <v/>
      </c>
      <c s="253" t="str">
        <f t="shared" si="33"/>
        <v/>
      </c>
      <c s="252" t="str">
        <f t="shared" si="34"/>
        <v/>
      </c>
      <c s="252" t="str">
        <f>IF($I168="","",'FEB 25'!$BY168)</f>
        <v/>
      </c>
      <c s="253" t="str">
        <f t="shared" si="35"/>
        <v/>
      </c>
      <c s="252" t="str">
        <f t="shared" si="36"/>
        <v/>
      </c>
      <c s="252" t="str">
        <f>IF($I168="","",'FEB 25'!$CB168)</f>
        <v/>
      </c>
      <c s="253" t="str">
        <f t="shared" si="37"/>
        <v/>
      </c>
      <c s="253"/>
      <c s="306"/>
      <c s="298"/>
      <c s="298"/>
      <c s="298"/>
      <c s="254" t="str">
        <f t="shared" si="38"/>
        <v/>
      </c>
      <c s="298"/>
      <c s="298"/>
      <c s="298"/>
      <c s="298"/>
      <c s="298"/>
      <c s="298"/>
      <c s="298"/>
      <c s="298"/>
    </row>
    <row r="169" spans="1:98" ht="15.75" customHeight="1">
      <c r="A169" s="249" t="str">
        <f>IF('STUDENT DATA SHEET '!A170="","",'STUDENT DATA SHEET '!A170)</f>
        <v/>
      </c>
      <c s="229" t="str">
        <f>IFERROR(IF('STUDENT DATA SHEET '!B170="","",'STUDENT DATA SHEET '!B170),"")</f>
        <v/>
      </c>
      <c s="229" t="str">
        <f>IFERROR(IF('STUDENT DATA SHEET '!C170="","",'STUDENT DATA SHEET '!C170),"")</f>
        <v/>
      </c>
      <c s="229" t="str">
        <f>IFERROR(IF('STUDENT DATA SHEET '!D170="","",'STUDENT DATA SHEET '!D170),"")</f>
        <v/>
      </c>
      <c s="250" t="str">
        <f>IFERROR(IF('STUDENT DATA SHEET '!E170="","",'STUDENT DATA SHEET '!E170),"")</f>
        <v/>
      </c>
      <c s="251" t="str">
        <f>IFERROR(IF('STUDENT DATA SHEET '!F170="","",'STUDENT DATA SHEET '!F170),"")</f>
        <v/>
      </c>
      <c s="229" t="str">
        <f>IFERROR(IF('STUDENT DATA SHEET '!G170="","",'STUDENT DATA SHEET '!G170),"")</f>
        <v/>
      </c>
      <c s="229" t="str">
        <f>IFERROR(IF('STUDENT DATA SHEET '!H170="","",'STUDENT DATA SHEET '!H170),"")</f>
        <v/>
      </c>
      <c s="229" t="str">
        <f>IFERROR(UPPER(IF('STUDENT DATA SHEET '!I170="","",'STUDENT DATA SHEET '!I170)),"")</f>
        <v/>
      </c>
      <c s="229" t="str">
        <f>IFERROR(IF('STUDENT DATA SHEET '!J170="","",'STUDENT DATA SHEET '!J170),"")</f>
        <v/>
      </c>
      <c s="229" t="str">
        <f>IFERROR(IF('STUDENT DATA SHEET '!K170="","",'STUDENT DATA SHEET '!K170),"")</f>
        <v/>
      </c>
      <c s="229"/>
      <c s="102"/>
      <c s="102"/>
      <c s="102"/>
      <c s="102"/>
      <c s="102"/>
      <c s="102"/>
      <c s="102"/>
      <c s="102"/>
      <c s="102"/>
      <c s="102"/>
      <c s="102"/>
      <c s="102"/>
      <c s="102"/>
      <c s="102"/>
      <c s="102"/>
      <c s="102"/>
      <c s="102"/>
      <c s="102"/>
      <c s="102"/>
      <c s="102"/>
      <c s="102"/>
      <c s="102"/>
      <c s="102"/>
      <c s="102"/>
      <c s="102"/>
      <c s="102"/>
      <c s="102"/>
      <c s="102"/>
      <c s="102"/>
      <c s="102"/>
      <c s="102"/>
      <c s="102"/>
      <c s="89" t="str">
        <f>IF(B169="","",_xlfn.AGGREGATE(3,5,$B$6:B169))</f>
        <v/>
      </c>
      <c s="209"/>
      <c s="209"/>
      <c s="102"/>
      <c s="102"/>
      <c s="102"/>
      <c s="102"/>
      <c s="102"/>
      <c s="102"/>
      <c s="102"/>
      <c s="102"/>
      <c s="102"/>
      <c s="102"/>
      <c s="102"/>
      <c s="102"/>
      <c s="102"/>
      <c s="102"/>
      <c s="102"/>
      <c s="102"/>
      <c s="102"/>
      <c s="102"/>
      <c s="102"/>
      <c s="102"/>
      <c s="102"/>
      <c s="102"/>
      <c s="102"/>
      <c s="102"/>
      <c s="102"/>
      <c s="102"/>
      <c s="102"/>
      <c s="102"/>
      <c s="252" t="str">
        <f t="shared" si="32"/>
        <v/>
      </c>
      <c s="252" t="str">
        <f>IF($I169="","",'FEB 25'!$BV169)</f>
        <v/>
      </c>
      <c s="253" t="str">
        <f t="shared" si="33"/>
        <v/>
      </c>
      <c s="252" t="str">
        <f t="shared" si="34"/>
        <v/>
      </c>
      <c s="252" t="str">
        <f>IF($I169="","",'FEB 25'!$BY169)</f>
        <v/>
      </c>
      <c s="253" t="str">
        <f t="shared" si="35"/>
        <v/>
      </c>
      <c s="252" t="str">
        <f t="shared" si="36"/>
        <v/>
      </c>
      <c s="252" t="str">
        <f>IF($I169="","",'FEB 25'!$CB169)</f>
        <v/>
      </c>
      <c s="253" t="str">
        <f t="shared" si="37"/>
        <v/>
      </c>
      <c s="253"/>
      <c s="306"/>
      <c s="298"/>
      <c s="298"/>
      <c s="298"/>
      <c s="254" t="str">
        <f t="shared" si="38"/>
        <v/>
      </c>
      <c s="298"/>
      <c s="298"/>
      <c s="298"/>
      <c s="298"/>
      <c s="298"/>
      <c s="298"/>
      <c s="298"/>
      <c s="298"/>
    </row>
    <row r="170" spans="1:98" ht="15.75" customHeight="1">
      <c r="A170" s="249" t="str">
        <f>IF('STUDENT DATA SHEET '!A171="","",'STUDENT DATA SHEET '!A171)</f>
        <v/>
      </c>
      <c s="229" t="str">
        <f>IFERROR(IF('STUDENT DATA SHEET '!B171="","",'STUDENT DATA SHEET '!B171),"")</f>
        <v/>
      </c>
      <c s="229" t="str">
        <f>IFERROR(IF('STUDENT DATA SHEET '!C171="","",'STUDENT DATA SHEET '!C171),"")</f>
        <v/>
      </c>
      <c s="229" t="str">
        <f>IFERROR(IF('STUDENT DATA SHEET '!D171="","",'STUDENT DATA SHEET '!D171),"")</f>
        <v/>
      </c>
      <c s="250" t="str">
        <f>IFERROR(IF('STUDENT DATA SHEET '!E171="","",'STUDENT DATA SHEET '!E171),"")</f>
        <v/>
      </c>
      <c s="251" t="str">
        <f>IFERROR(IF('STUDENT DATA SHEET '!F171="","",'STUDENT DATA SHEET '!F171),"")</f>
        <v/>
      </c>
      <c s="229" t="str">
        <f>IFERROR(IF('STUDENT DATA SHEET '!G171="","",'STUDENT DATA SHEET '!G171),"")</f>
        <v/>
      </c>
      <c s="229" t="str">
        <f>IFERROR(IF('STUDENT DATA SHEET '!H171="","",'STUDENT DATA SHEET '!H171),"")</f>
        <v/>
      </c>
      <c s="229" t="str">
        <f>IFERROR(UPPER(IF('STUDENT DATA SHEET '!I171="","",'STUDENT DATA SHEET '!I171)),"")</f>
        <v/>
      </c>
      <c s="229" t="str">
        <f>IFERROR(IF('STUDENT DATA SHEET '!J171="","",'STUDENT DATA SHEET '!J171),"")</f>
        <v/>
      </c>
      <c s="229" t="str">
        <f>IFERROR(IF('STUDENT DATA SHEET '!K171="","",'STUDENT DATA SHEET '!K171),"")</f>
        <v/>
      </c>
      <c s="229"/>
      <c s="102"/>
      <c s="102"/>
      <c s="102"/>
      <c s="102"/>
      <c s="102"/>
      <c s="102"/>
      <c s="102"/>
      <c s="102"/>
      <c s="102"/>
      <c s="102"/>
      <c s="102"/>
      <c s="102"/>
      <c s="102"/>
      <c s="102"/>
      <c s="102"/>
      <c s="102"/>
      <c s="102"/>
      <c s="102"/>
      <c s="102"/>
      <c s="102"/>
      <c s="102"/>
      <c s="102"/>
      <c s="102"/>
      <c s="102"/>
      <c s="102"/>
      <c s="102"/>
      <c s="102"/>
      <c s="102"/>
      <c s="102"/>
      <c s="102"/>
      <c s="102"/>
      <c s="102"/>
      <c s="89" t="str">
        <f>IF(B170="","",_xlfn.AGGREGATE(3,5,$B$6:B170))</f>
        <v/>
      </c>
      <c s="209"/>
      <c s="209"/>
      <c s="102"/>
      <c s="102"/>
      <c s="102"/>
      <c s="102"/>
      <c s="102"/>
      <c s="102"/>
      <c s="102"/>
      <c s="102"/>
      <c s="102"/>
      <c s="102"/>
      <c s="102"/>
      <c s="102"/>
      <c s="102"/>
      <c s="102"/>
      <c s="102"/>
      <c s="102"/>
      <c s="102"/>
      <c s="102"/>
      <c s="102"/>
      <c s="102"/>
      <c s="102"/>
      <c s="102"/>
      <c s="102"/>
      <c s="102"/>
      <c s="102"/>
      <c s="102"/>
      <c s="102"/>
      <c s="102"/>
      <c s="252" t="str">
        <f t="shared" si="32"/>
        <v/>
      </c>
      <c s="252" t="str">
        <f>IF($I170="","",'FEB 25'!$BV170)</f>
        <v/>
      </c>
      <c s="253" t="str">
        <f t="shared" si="33"/>
        <v/>
      </c>
      <c s="252" t="str">
        <f t="shared" si="34"/>
        <v/>
      </c>
      <c s="252" t="str">
        <f>IF($I170="","",'FEB 25'!$BY170)</f>
        <v/>
      </c>
      <c s="253" t="str">
        <f t="shared" si="35"/>
        <v/>
      </c>
      <c s="252" t="str">
        <f t="shared" si="36"/>
        <v/>
      </c>
      <c s="252" t="str">
        <f>IF($I170="","",'FEB 25'!$CB170)</f>
        <v/>
      </c>
      <c s="253" t="str">
        <f t="shared" si="37"/>
        <v/>
      </c>
      <c s="253"/>
      <c s="306"/>
      <c s="298"/>
      <c s="298"/>
      <c s="298"/>
      <c s="254" t="str">
        <f t="shared" si="38"/>
        <v/>
      </c>
      <c s="298"/>
      <c s="298"/>
      <c s="298"/>
      <c s="298"/>
      <c s="298"/>
      <c s="298"/>
      <c s="298"/>
      <c s="298"/>
    </row>
    <row r="171" spans="1:98" ht="15.75" customHeight="1">
      <c r="A171" s="249" t="str">
        <f>IF('STUDENT DATA SHEET '!A172="","",'STUDENT DATA SHEET '!A172)</f>
        <v/>
      </c>
      <c s="229" t="str">
        <f>IFERROR(IF('STUDENT DATA SHEET '!B172="","",'STUDENT DATA SHEET '!B172),"")</f>
        <v/>
      </c>
      <c s="229" t="str">
        <f>IFERROR(IF('STUDENT DATA SHEET '!C172="","",'STUDENT DATA SHEET '!C172),"")</f>
        <v/>
      </c>
      <c s="229" t="str">
        <f>IFERROR(IF('STUDENT DATA SHEET '!D172="","",'STUDENT DATA SHEET '!D172),"")</f>
        <v/>
      </c>
      <c s="250" t="str">
        <f>IFERROR(IF('STUDENT DATA SHEET '!E172="","",'STUDENT DATA SHEET '!E172),"")</f>
        <v/>
      </c>
      <c s="251" t="str">
        <f>IFERROR(IF('STUDENT DATA SHEET '!F172="","",'STUDENT DATA SHEET '!F172),"")</f>
        <v/>
      </c>
      <c s="229" t="str">
        <f>IFERROR(IF('STUDENT DATA SHEET '!G172="","",'STUDENT DATA SHEET '!G172),"")</f>
        <v/>
      </c>
      <c s="229" t="str">
        <f>IFERROR(IF('STUDENT DATA SHEET '!H172="","",'STUDENT DATA SHEET '!H172),"")</f>
        <v/>
      </c>
      <c s="229" t="str">
        <f>IFERROR(UPPER(IF('STUDENT DATA SHEET '!I172="","",'STUDENT DATA SHEET '!I172)),"")</f>
        <v/>
      </c>
      <c s="229" t="str">
        <f>IFERROR(IF('STUDENT DATA SHEET '!J172="","",'STUDENT DATA SHEET '!J172),"")</f>
        <v/>
      </c>
      <c s="229" t="str">
        <f>IFERROR(IF('STUDENT DATA SHEET '!K172="","",'STUDENT DATA SHEET '!K172),"")</f>
        <v/>
      </c>
      <c s="229"/>
      <c s="102"/>
      <c s="102"/>
      <c s="102"/>
      <c s="102"/>
      <c s="102"/>
      <c s="102"/>
      <c s="102"/>
      <c s="102"/>
      <c s="102"/>
      <c s="102"/>
      <c s="102"/>
      <c s="102"/>
      <c s="102"/>
      <c s="102"/>
      <c s="102"/>
      <c s="102"/>
      <c s="102"/>
      <c s="102"/>
      <c s="102"/>
      <c s="102"/>
      <c s="102"/>
      <c s="102"/>
      <c s="102"/>
      <c s="102"/>
      <c s="102"/>
      <c s="102"/>
      <c s="102"/>
      <c s="102"/>
      <c s="102"/>
      <c s="102"/>
      <c s="102"/>
      <c s="102"/>
      <c s="89" t="str">
        <f>IF(B171="","",_xlfn.AGGREGATE(3,5,$B$6:B171))</f>
        <v/>
      </c>
      <c s="209"/>
      <c s="209"/>
      <c s="102"/>
      <c s="102"/>
      <c s="102"/>
      <c s="102"/>
      <c s="102"/>
      <c s="102"/>
      <c s="102"/>
      <c s="102"/>
      <c s="102"/>
      <c s="102"/>
      <c s="102"/>
      <c s="102"/>
      <c s="102"/>
      <c s="102"/>
      <c s="102"/>
      <c s="102"/>
      <c s="102"/>
      <c s="102"/>
      <c s="102"/>
      <c s="102"/>
      <c s="102"/>
      <c s="102"/>
      <c s="102"/>
      <c s="102"/>
      <c s="102"/>
      <c s="102"/>
      <c s="102"/>
      <c s="102"/>
      <c s="252" t="str">
        <f t="shared" si="32"/>
        <v/>
      </c>
      <c s="252" t="str">
        <f>IF($I171="","",'FEB 25'!$BV171)</f>
        <v/>
      </c>
      <c s="253" t="str">
        <f t="shared" si="33"/>
        <v/>
      </c>
      <c s="252" t="str">
        <f t="shared" si="34"/>
        <v/>
      </c>
      <c s="252" t="str">
        <f>IF($I171="","",'FEB 25'!$BY171)</f>
        <v/>
      </c>
      <c s="253" t="str">
        <f t="shared" si="35"/>
        <v/>
      </c>
      <c s="252" t="str">
        <f t="shared" si="36"/>
        <v/>
      </c>
      <c s="252" t="str">
        <f>IF($I171="","",'FEB 25'!$CB171)</f>
        <v/>
      </c>
      <c s="253" t="str">
        <f t="shared" si="37"/>
        <v/>
      </c>
      <c s="253"/>
      <c s="306"/>
      <c s="298"/>
      <c s="298"/>
      <c s="298"/>
      <c s="254" t="str">
        <f t="shared" si="38"/>
        <v/>
      </c>
      <c s="298"/>
      <c s="298"/>
      <c s="298"/>
      <c s="298"/>
      <c s="298"/>
      <c s="298"/>
      <c s="298"/>
      <c s="298"/>
    </row>
    <row r="172" spans="1:98" ht="15.75" customHeight="1">
      <c r="A172" s="249" t="str">
        <f>IF('STUDENT DATA SHEET '!A173="","",'STUDENT DATA SHEET '!A173)</f>
        <v/>
      </c>
      <c s="229" t="str">
        <f>IFERROR(IF('STUDENT DATA SHEET '!B173="","",'STUDENT DATA SHEET '!B173),"")</f>
        <v/>
      </c>
      <c s="229" t="str">
        <f>IFERROR(IF('STUDENT DATA SHEET '!C173="","",'STUDENT DATA SHEET '!C173),"")</f>
        <v/>
      </c>
      <c s="229" t="str">
        <f>IFERROR(IF('STUDENT DATA SHEET '!D173="","",'STUDENT DATA SHEET '!D173),"")</f>
        <v/>
      </c>
      <c s="250" t="str">
        <f>IFERROR(IF('STUDENT DATA SHEET '!E173="","",'STUDENT DATA SHEET '!E173),"")</f>
        <v/>
      </c>
      <c s="251" t="str">
        <f>IFERROR(IF('STUDENT DATA SHEET '!F173="","",'STUDENT DATA SHEET '!F173),"")</f>
        <v/>
      </c>
      <c s="229" t="str">
        <f>IFERROR(IF('STUDENT DATA SHEET '!G173="","",'STUDENT DATA SHEET '!G173),"")</f>
        <v/>
      </c>
      <c s="229" t="str">
        <f>IFERROR(IF('STUDENT DATA SHEET '!H173="","",'STUDENT DATA SHEET '!H173),"")</f>
        <v/>
      </c>
      <c s="229" t="str">
        <f>IFERROR(UPPER(IF('STUDENT DATA SHEET '!I173="","",'STUDENT DATA SHEET '!I173)),"")</f>
        <v/>
      </c>
      <c s="229" t="str">
        <f>IFERROR(IF('STUDENT DATA SHEET '!J173="","",'STUDENT DATA SHEET '!J173),"")</f>
        <v/>
      </c>
      <c s="229" t="str">
        <f>IFERROR(IF('STUDENT DATA SHEET '!K173="","",'STUDENT DATA SHEET '!K173),"")</f>
        <v/>
      </c>
      <c s="229"/>
      <c s="102"/>
      <c s="102"/>
      <c s="102"/>
      <c s="102"/>
      <c s="102"/>
      <c s="102"/>
      <c s="102"/>
      <c s="102"/>
      <c s="102"/>
      <c s="102"/>
      <c s="102"/>
      <c s="102"/>
      <c s="102"/>
      <c s="102"/>
      <c s="102"/>
      <c s="102"/>
      <c s="102"/>
      <c s="102"/>
      <c s="102"/>
      <c s="102"/>
      <c s="102"/>
      <c s="102"/>
      <c s="102"/>
      <c s="102"/>
      <c s="102"/>
      <c s="102"/>
      <c s="102"/>
      <c s="102"/>
      <c s="102"/>
      <c s="102"/>
      <c s="102"/>
      <c s="102"/>
      <c s="89" t="str">
        <f>IF(B172="","",_xlfn.AGGREGATE(3,5,$B$6:B172))</f>
        <v/>
      </c>
      <c s="209"/>
      <c s="209"/>
      <c s="102"/>
      <c s="102"/>
      <c s="102"/>
      <c s="102"/>
      <c s="102"/>
      <c s="102"/>
      <c s="102"/>
      <c s="102"/>
      <c s="102"/>
      <c s="102"/>
      <c s="102"/>
      <c s="102"/>
      <c s="102"/>
      <c s="102"/>
      <c s="102"/>
      <c s="102"/>
      <c s="102"/>
      <c s="102"/>
      <c s="102"/>
      <c s="102"/>
      <c s="102"/>
      <c s="102"/>
      <c s="102"/>
      <c s="102"/>
      <c s="102"/>
      <c s="102"/>
      <c s="102"/>
      <c s="102"/>
      <c s="252" t="str">
        <f t="shared" si="32"/>
        <v/>
      </c>
      <c s="252" t="str">
        <f>IF($I172="","",'FEB 25'!$BV172)</f>
        <v/>
      </c>
      <c s="253" t="str">
        <f t="shared" si="33"/>
        <v/>
      </c>
      <c s="252" t="str">
        <f t="shared" si="34"/>
        <v/>
      </c>
      <c s="252" t="str">
        <f>IF($I172="","",'FEB 25'!$BY172)</f>
        <v/>
      </c>
      <c s="253" t="str">
        <f t="shared" si="35"/>
        <v/>
      </c>
      <c s="252" t="str">
        <f t="shared" si="36"/>
        <v/>
      </c>
      <c s="252" t="str">
        <f>IF($I172="","",'FEB 25'!$CB172)</f>
        <v/>
      </c>
      <c s="253" t="str">
        <f t="shared" si="37"/>
        <v/>
      </c>
      <c s="253"/>
      <c s="306"/>
      <c s="298"/>
      <c s="298"/>
      <c s="298"/>
      <c s="254" t="str">
        <f t="shared" si="38"/>
        <v/>
      </c>
      <c s="298"/>
      <c s="298"/>
      <c s="298"/>
      <c s="298"/>
      <c s="298"/>
      <c s="298"/>
      <c s="298"/>
      <c s="298"/>
    </row>
    <row r="173" spans="1:98" ht="15.75" customHeight="1">
      <c r="A173" s="249" t="str">
        <f>IF('STUDENT DATA SHEET '!A174="","",'STUDENT DATA SHEET '!A174)</f>
        <v/>
      </c>
      <c s="229" t="str">
        <f>IFERROR(IF('STUDENT DATA SHEET '!B174="","",'STUDENT DATA SHEET '!B174),"")</f>
        <v/>
      </c>
      <c s="229" t="str">
        <f>IFERROR(IF('STUDENT DATA SHEET '!C174="","",'STUDENT DATA SHEET '!C174),"")</f>
        <v/>
      </c>
      <c s="229" t="str">
        <f>IFERROR(IF('STUDENT DATA SHEET '!D174="","",'STUDENT DATA SHEET '!D174),"")</f>
        <v/>
      </c>
      <c s="250" t="str">
        <f>IFERROR(IF('STUDENT DATA SHEET '!E174="","",'STUDENT DATA SHEET '!E174),"")</f>
        <v/>
      </c>
      <c s="251" t="str">
        <f>IFERROR(IF('STUDENT DATA SHEET '!F174="","",'STUDENT DATA SHEET '!F174),"")</f>
        <v/>
      </c>
      <c s="229" t="str">
        <f>IFERROR(IF('STUDENT DATA SHEET '!G174="","",'STUDENT DATA SHEET '!G174),"")</f>
        <v/>
      </c>
      <c s="229" t="str">
        <f>IFERROR(IF('STUDENT DATA SHEET '!H174="","",'STUDENT DATA SHEET '!H174),"")</f>
        <v/>
      </c>
      <c s="229" t="str">
        <f>IFERROR(UPPER(IF('STUDENT DATA SHEET '!I174="","",'STUDENT DATA SHEET '!I174)),"")</f>
        <v/>
      </c>
      <c s="229" t="str">
        <f>IFERROR(IF('STUDENT DATA SHEET '!J174="","",'STUDENT DATA SHEET '!J174),"")</f>
        <v/>
      </c>
      <c s="229" t="str">
        <f>IFERROR(IF('STUDENT DATA SHEET '!K174="","",'STUDENT DATA SHEET '!K174),"")</f>
        <v/>
      </c>
      <c s="229"/>
      <c s="102"/>
      <c s="102"/>
      <c s="102"/>
      <c s="102"/>
      <c s="102"/>
      <c s="102"/>
      <c s="102"/>
      <c s="102"/>
      <c s="102"/>
      <c s="102"/>
      <c s="102"/>
      <c s="102"/>
      <c s="102"/>
      <c s="102"/>
      <c s="102"/>
      <c s="102"/>
      <c s="102"/>
      <c s="102"/>
      <c s="102"/>
      <c s="102"/>
      <c s="102"/>
      <c s="102"/>
      <c s="102"/>
      <c s="102"/>
      <c s="102"/>
      <c s="102"/>
      <c s="102"/>
      <c s="102"/>
      <c s="102"/>
      <c s="102"/>
      <c s="102"/>
      <c s="102"/>
      <c s="89" t="str">
        <f>IF(B173="","",_xlfn.AGGREGATE(3,5,$B$6:B173))</f>
        <v/>
      </c>
      <c s="209"/>
      <c s="209"/>
      <c s="102"/>
      <c s="102"/>
      <c s="102"/>
      <c s="102"/>
      <c s="102"/>
      <c s="102"/>
      <c s="102"/>
      <c s="102"/>
      <c s="102"/>
      <c s="102"/>
      <c s="102"/>
      <c s="102"/>
      <c s="102"/>
      <c s="102"/>
      <c s="102"/>
      <c s="102"/>
      <c s="102"/>
      <c s="102"/>
      <c s="102"/>
      <c s="102"/>
      <c s="102"/>
      <c s="102"/>
      <c s="102"/>
      <c s="102"/>
      <c s="102"/>
      <c s="102"/>
      <c s="102"/>
      <c s="102"/>
      <c s="252" t="str">
        <f t="shared" si="32"/>
        <v/>
      </c>
      <c s="252" t="str">
        <f>IF($I173="","",'FEB 25'!$BV173)</f>
        <v/>
      </c>
      <c s="253" t="str">
        <f t="shared" si="33"/>
        <v/>
      </c>
      <c s="252" t="str">
        <f t="shared" si="34"/>
        <v/>
      </c>
      <c s="252" t="str">
        <f>IF($I173="","",'FEB 25'!$BY173)</f>
        <v/>
      </c>
      <c s="253" t="str">
        <f t="shared" si="35"/>
        <v/>
      </c>
      <c s="252" t="str">
        <f t="shared" si="36"/>
        <v/>
      </c>
      <c s="252" t="str">
        <f>IF($I173="","",'FEB 25'!$CB173)</f>
        <v/>
      </c>
      <c s="253" t="str">
        <f t="shared" si="37"/>
        <v/>
      </c>
      <c s="253"/>
      <c s="306"/>
      <c s="298"/>
      <c s="298"/>
      <c s="298"/>
      <c s="254" t="str">
        <f t="shared" si="38"/>
        <v/>
      </c>
      <c s="298"/>
      <c s="298"/>
      <c s="298"/>
      <c s="298"/>
      <c s="298"/>
      <c s="298"/>
      <c s="298"/>
      <c s="298"/>
    </row>
    <row r="174" spans="1:98" ht="15.75" customHeight="1">
      <c r="A174" s="249" t="str">
        <f>IF('STUDENT DATA SHEET '!A175="","",'STUDENT DATA SHEET '!A175)</f>
        <v/>
      </c>
      <c s="229" t="str">
        <f>IFERROR(IF('STUDENT DATA SHEET '!B175="","",'STUDENT DATA SHEET '!B175),"")</f>
        <v/>
      </c>
      <c s="229" t="str">
        <f>IFERROR(IF('STUDENT DATA SHEET '!C175="","",'STUDENT DATA SHEET '!C175),"")</f>
        <v/>
      </c>
      <c s="229" t="str">
        <f>IFERROR(IF('STUDENT DATA SHEET '!D175="","",'STUDENT DATA SHEET '!D175),"")</f>
        <v/>
      </c>
      <c s="250" t="str">
        <f>IFERROR(IF('STUDENT DATA SHEET '!E175="","",'STUDENT DATA SHEET '!E175),"")</f>
        <v/>
      </c>
      <c s="251" t="str">
        <f>IFERROR(IF('STUDENT DATA SHEET '!F175="","",'STUDENT DATA SHEET '!F175),"")</f>
        <v/>
      </c>
      <c s="229" t="str">
        <f>IFERROR(IF('STUDENT DATA SHEET '!G175="","",'STUDENT DATA SHEET '!G175),"")</f>
        <v/>
      </c>
      <c s="229" t="str">
        <f>IFERROR(IF('STUDENT DATA SHEET '!H175="","",'STUDENT DATA SHEET '!H175),"")</f>
        <v/>
      </c>
      <c s="229" t="str">
        <f>IFERROR(UPPER(IF('STUDENT DATA SHEET '!I175="","",'STUDENT DATA SHEET '!I175)),"")</f>
        <v/>
      </c>
      <c s="229" t="str">
        <f>IFERROR(IF('STUDENT DATA SHEET '!J175="","",'STUDENT DATA SHEET '!J175),"")</f>
        <v/>
      </c>
      <c s="229" t="str">
        <f>IFERROR(IF('STUDENT DATA SHEET '!K175="","",'STUDENT DATA SHEET '!K175),"")</f>
        <v/>
      </c>
      <c s="229"/>
      <c s="102"/>
      <c s="102"/>
      <c s="102"/>
      <c s="102"/>
      <c s="102"/>
      <c s="102"/>
      <c s="102"/>
      <c s="102"/>
      <c s="102"/>
      <c s="102"/>
      <c s="102"/>
      <c s="102"/>
      <c s="102"/>
      <c s="102"/>
      <c s="102"/>
      <c s="102"/>
      <c s="102"/>
      <c s="102"/>
      <c s="102"/>
      <c s="102"/>
      <c s="102"/>
      <c s="102"/>
      <c s="102"/>
      <c s="102"/>
      <c s="102"/>
      <c s="102"/>
      <c s="102"/>
      <c s="102"/>
      <c s="102"/>
      <c s="102"/>
      <c s="102"/>
      <c s="102"/>
      <c s="89" t="str">
        <f>IF(B174="","",_xlfn.AGGREGATE(3,5,$B$6:B174))</f>
        <v/>
      </c>
      <c s="209"/>
      <c s="209"/>
      <c s="102"/>
      <c s="102"/>
      <c s="102"/>
      <c s="102"/>
      <c s="102"/>
      <c s="102"/>
      <c s="102"/>
      <c s="102"/>
      <c s="102"/>
      <c s="102"/>
      <c s="102"/>
      <c s="102"/>
      <c s="102"/>
      <c s="102"/>
      <c s="102"/>
      <c s="102"/>
      <c s="102"/>
      <c s="102"/>
      <c s="102"/>
      <c s="102"/>
      <c s="102"/>
      <c s="102"/>
      <c s="102"/>
      <c s="102"/>
      <c s="102"/>
      <c s="102"/>
      <c s="102"/>
      <c s="102"/>
      <c s="252" t="str">
        <f t="shared" si="32"/>
        <v/>
      </c>
      <c s="252" t="str">
        <f>IF($I174="","",'FEB 25'!$BV174)</f>
        <v/>
      </c>
      <c s="253" t="str">
        <f t="shared" si="33"/>
        <v/>
      </c>
      <c s="252" t="str">
        <f t="shared" si="34"/>
        <v/>
      </c>
      <c s="252" t="str">
        <f>IF($I174="","",'FEB 25'!$BY174)</f>
        <v/>
      </c>
      <c s="253" t="str">
        <f t="shared" si="35"/>
        <v/>
      </c>
      <c s="252" t="str">
        <f t="shared" si="36"/>
        <v/>
      </c>
      <c s="252" t="str">
        <f>IF($I174="","",'FEB 25'!$CB174)</f>
        <v/>
      </c>
      <c s="253" t="str">
        <f t="shared" si="37"/>
        <v/>
      </c>
      <c s="253"/>
      <c s="306"/>
      <c s="298"/>
      <c s="298"/>
      <c s="298"/>
      <c s="254" t="str">
        <f t="shared" si="38"/>
        <v/>
      </c>
      <c s="298"/>
      <c s="298"/>
      <c s="298"/>
      <c s="298"/>
      <c s="298"/>
      <c s="298"/>
      <c s="298"/>
      <c s="298"/>
    </row>
    <row r="175" spans="1:98" ht="15.75" customHeight="1">
      <c r="A175" s="249" t="str">
        <f>IF('STUDENT DATA SHEET '!A176="","",'STUDENT DATA SHEET '!A176)</f>
        <v/>
      </c>
      <c s="229" t="str">
        <f>IFERROR(IF('STUDENT DATA SHEET '!B176="","",'STUDENT DATA SHEET '!B176),"")</f>
        <v/>
      </c>
      <c s="229" t="str">
        <f>IFERROR(IF('STUDENT DATA SHEET '!C176="","",'STUDENT DATA SHEET '!C176),"")</f>
        <v/>
      </c>
      <c s="229" t="str">
        <f>IFERROR(IF('STUDENT DATA SHEET '!D176="","",'STUDENT DATA SHEET '!D176),"")</f>
        <v/>
      </c>
      <c s="250" t="str">
        <f>IFERROR(IF('STUDENT DATA SHEET '!E176="","",'STUDENT DATA SHEET '!E176),"")</f>
        <v/>
      </c>
      <c s="251" t="str">
        <f>IFERROR(IF('STUDENT DATA SHEET '!F176="","",'STUDENT DATA SHEET '!F176),"")</f>
        <v/>
      </c>
      <c s="229" t="str">
        <f>IFERROR(IF('STUDENT DATA SHEET '!G176="","",'STUDENT DATA SHEET '!G176),"")</f>
        <v/>
      </c>
      <c s="229" t="str">
        <f>IFERROR(IF('STUDENT DATA SHEET '!H176="","",'STUDENT DATA SHEET '!H176),"")</f>
        <v/>
      </c>
      <c s="229" t="str">
        <f>IFERROR(UPPER(IF('STUDENT DATA SHEET '!I176="","",'STUDENT DATA SHEET '!I176)),"")</f>
        <v/>
      </c>
      <c s="229" t="str">
        <f>IFERROR(IF('STUDENT DATA SHEET '!J176="","",'STUDENT DATA SHEET '!J176),"")</f>
        <v/>
      </c>
      <c s="229" t="str">
        <f>IFERROR(IF('STUDENT DATA SHEET '!K176="","",'STUDENT DATA SHEET '!K176),"")</f>
        <v/>
      </c>
      <c s="229"/>
      <c s="102"/>
      <c s="102"/>
      <c s="102"/>
      <c s="102"/>
      <c s="102"/>
      <c s="102"/>
      <c s="102"/>
      <c s="102"/>
      <c s="102"/>
      <c s="102"/>
      <c s="102"/>
      <c s="102"/>
      <c s="102"/>
      <c s="102"/>
      <c s="102"/>
      <c s="102"/>
      <c s="102"/>
      <c s="102"/>
      <c s="102"/>
      <c s="102"/>
      <c s="102"/>
      <c s="102"/>
      <c s="102"/>
      <c s="102"/>
      <c s="102"/>
      <c s="102"/>
      <c s="102"/>
      <c s="102"/>
      <c s="102"/>
      <c s="102"/>
      <c s="102"/>
      <c s="102"/>
      <c s="89" t="str">
        <f>IF(B175="","",_xlfn.AGGREGATE(3,5,$B$6:B175))</f>
        <v/>
      </c>
      <c s="209"/>
      <c s="209"/>
      <c s="102"/>
      <c s="102"/>
      <c s="102"/>
      <c s="102"/>
      <c s="102"/>
      <c s="102"/>
      <c s="102"/>
      <c s="102"/>
      <c s="102"/>
      <c s="102"/>
      <c s="102"/>
      <c s="102"/>
      <c s="102"/>
      <c s="102"/>
      <c s="102"/>
      <c s="102"/>
      <c s="102"/>
      <c s="102"/>
      <c s="102"/>
      <c s="102"/>
      <c s="102"/>
      <c s="102"/>
      <c s="102"/>
      <c s="102"/>
      <c s="102"/>
      <c s="102"/>
      <c s="102"/>
      <c s="102"/>
      <c s="252" t="str">
        <f t="shared" si="32"/>
        <v/>
      </c>
      <c s="252" t="str">
        <f>IF($I175="","",'FEB 25'!$BV175)</f>
        <v/>
      </c>
      <c s="253" t="str">
        <f t="shared" si="33"/>
        <v/>
      </c>
      <c s="252" t="str">
        <f t="shared" si="34"/>
        <v/>
      </c>
      <c s="252" t="str">
        <f>IF($I175="","",'FEB 25'!$BY175)</f>
        <v/>
      </c>
      <c s="253" t="str">
        <f t="shared" si="35"/>
        <v/>
      </c>
      <c s="252" t="str">
        <f t="shared" si="36"/>
        <v/>
      </c>
      <c s="252" t="str">
        <f>IF($I175="","",'FEB 25'!$CB175)</f>
        <v/>
      </c>
      <c s="253" t="str">
        <f t="shared" si="37"/>
        <v/>
      </c>
      <c s="253"/>
      <c s="306"/>
      <c s="298"/>
      <c s="298"/>
      <c s="298"/>
      <c s="254" t="str">
        <f t="shared" si="38"/>
        <v/>
      </c>
      <c s="298"/>
      <c s="298"/>
      <c s="298"/>
      <c s="298"/>
      <c s="298"/>
      <c s="298"/>
      <c s="298"/>
      <c s="298"/>
    </row>
    <row r="176" spans="1:98" ht="15.75" customHeight="1">
      <c r="A176" s="249" t="str">
        <f>IF('STUDENT DATA SHEET '!A177="","",'STUDENT DATA SHEET '!A177)</f>
        <v/>
      </c>
      <c s="229" t="str">
        <f>IFERROR(IF('STUDENT DATA SHEET '!B177="","",'STUDENT DATA SHEET '!B177),"")</f>
        <v/>
      </c>
      <c s="229" t="str">
        <f>IFERROR(IF('STUDENT DATA SHEET '!C177="","",'STUDENT DATA SHEET '!C177),"")</f>
        <v/>
      </c>
      <c s="229" t="str">
        <f>IFERROR(IF('STUDENT DATA SHEET '!D177="","",'STUDENT DATA SHEET '!D177),"")</f>
        <v/>
      </c>
      <c s="250" t="str">
        <f>IFERROR(IF('STUDENT DATA SHEET '!E177="","",'STUDENT DATA SHEET '!E177),"")</f>
        <v/>
      </c>
      <c s="251" t="str">
        <f>IFERROR(IF('STUDENT DATA SHEET '!F177="","",'STUDENT DATA SHEET '!F177),"")</f>
        <v/>
      </c>
      <c s="229" t="str">
        <f>IFERROR(IF('STUDENT DATA SHEET '!G177="","",'STUDENT DATA SHEET '!G177),"")</f>
        <v/>
      </c>
      <c s="229" t="str">
        <f>IFERROR(IF('STUDENT DATA SHEET '!H177="","",'STUDENT DATA SHEET '!H177),"")</f>
        <v/>
      </c>
      <c s="229" t="str">
        <f>IFERROR(UPPER(IF('STUDENT DATA SHEET '!I177="","",'STUDENT DATA SHEET '!I177)),"")</f>
        <v/>
      </c>
      <c s="229" t="str">
        <f>IFERROR(IF('STUDENT DATA SHEET '!J177="","",'STUDENT DATA SHEET '!J177),"")</f>
        <v/>
      </c>
      <c s="229" t="str">
        <f>IFERROR(IF('STUDENT DATA SHEET '!K177="","",'STUDENT DATA SHEET '!K177),"")</f>
        <v/>
      </c>
      <c s="229"/>
      <c s="102"/>
      <c s="102"/>
      <c s="102"/>
      <c s="102"/>
      <c s="102"/>
      <c s="102"/>
      <c s="102"/>
      <c s="102"/>
      <c s="102"/>
      <c s="102"/>
      <c s="102"/>
      <c s="102"/>
      <c s="102"/>
      <c s="102"/>
      <c s="102"/>
      <c s="102"/>
      <c s="102"/>
      <c s="102"/>
      <c s="102"/>
      <c s="102"/>
      <c s="102"/>
      <c s="102"/>
      <c s="102"/>
      <c s="102"/>
      <c s="102"/>
      <c s="102"/>
      <c s="102"/>
      <c s="102"/>
      <c s="102"/>
      <c s="102"/>
      <c s="102"/>
      <c s="102"/>
      <c s="89" t="str">
        <f>IF(B176="","",_xlfn.AGGREGATE(3,5,$B$6:B176))</f>
        <v/>
      </c>
      <c s="209"/>
      <c s="209"/>
      <c s="102"/>
      <c s="102"/>
      <c s="102"/>
      <c s="102"/>
      <c s="102"/>
      <c s="102"/>
      <c s="102"/>
      <c s="102"/>
      <c s="102"/>
      <c s="102"/>
      <c s="102"/>
      <c s="102"/>
      <c s="102"/>
      <c s="102"/>
      <c s="102"/>
      <c s="102"/>
      <c s="102"/>
      <c s="102"/>
      <c s="102"/>
      <c s="102"/>
      <c s="102"/>
      <c s="102"/>
      <c s="102"/>
      <c s="102"/>
      <c s="102"/>
      <c s="102"/>
      <c s="102"/>
      <c s="102"/>
      <c s="252" t="str">
        <f t="shared" si="32"/>
        <v/>
      </c>
      <c s="252" t="str">
        <f>IF($I176="","",'FEB 25'!$BV176)</f>
        <v/>
      </c>
      <c s="253" t="str">
        <f t="shared" si="33"/>
        <v/>
      </c>
      <c s="252" t="str">
        <f t="shared" si="34"/>
        <v/>
      </c>
      <c s="252" t="str">
        <f>IF($I176="","",'FEB 25'!$BY176)</f>
        <v/>
      </c>
      <c s="253" t="str">
        <f t="shared" si="35"/>
        <v/>
      </c>
      <c s="252" t="str">
        <f t="shared" si="36"/>
        <v/>
      </c>
      <c s="252" t="str">
        <f>IF($I176="","",'FEB 25'!$CB176)</f>
        <v/>
      </c>
      <c s="253" t="str">
        <f t="shared" si="37"/>
        <v/>
      </c>
      <c s="253"/>
      <c s="306"/>
      <c s="298"/>
      <c s="298"/>
      <c s="298"/>
      <c s="254" t="str">
        <f t="shared" si="38"/>
        <v/>
      </c>
      <c s="298"/>
      <c s="298"/>
      <c s="298"/>
      <c s="298"/>
      <c s="298"/>
      <c s="298"/>
      <c s="298"/>
      <c s="298"/>
    </row>
    <row r="177" spans="1:98" ht="15.75" customHeight="1">
      <c r="A177" s="249" t="str">
        <f>IF('STUDENT DATA SHEET '!A178="","",'STUDENT DATA SHEET '!A178)</f>
        <v/>
      </c>
      <c s="229" t="str">
        <f>IFERROR(IF('STUDENT DATA SHEET '!B178="","",'STUDENT DATA SHEET '!B178),"")</f>
        <v/>
      </c>
      <c s="229" t="str">
        <f>IFERROR(IF('STUDENT DATA SHEET '!C178="","",'STUDENT DATA SHEET '!C178),"")</f>
        <v/>
      </c>
      <c s="229" t="str">
        <f>IFERROR(IF('STUDENT DATA SHEET '!D178="","",'STUDENT DATA SHEET '!D178),"")</f>
        <v/>
      </c>
      <c s="250" t="str">
        <f>IFERROR(IF('STUDENT DATA SHEET '!E178="","",'STUDENT DATA SHEET '!E178),"")</f>
        <v/>
      </c>
      <c s="251" t="str">
        <f>IFERROR(IF('STUDENT DATA SHEET '!F178="","",'STUDENT DATA SHEET '!F178),"")</f>
        <v/>
      </c>
      <c s="229" t="str">
        <f>IFERROR(IF('STUDENT DATA SHEET '!G178="","",'STUDENT DATA SHEET '!G178),"")</f>
        <v/>
      </c>
      <c s="229" t="str">
        <f>IFERROR(IF('STUDENT DATA SHEET '!H178="","",'STUDENT DATA SHEET '!H178),"")</f>
        <v/>
      </c>
      <c s="229" t="str">
        <f>IFERROR(UPPER(IF('STUDENT DATA SHEET '!I178="","",'STUDENT DATA SHEET '!I178)),"")</f>
        <v/>
      </c>
      <c s="229" t="str">
        <f>IFERROR(IF('STUDENT DATA SHEET '!J178="","",'STUDENT DATA SHEET '!J178),"")</f>
        <v/>
      </c>
      <c s="229" t="str">
        <f>IFERROR(IF('STUDENT DATA SHEET '!K178="","",'STUDENT DATA SHEET '!K178),"")</f>
        <v/>
      </c>
      <c s="229"/>
      <c s="102"/>
      <c s="102"/>
      <c s="102"/>
      <c s="102"/>
      <c s="102"/>
      <c s="102"/>
      <c s="102"/>
      <c s="102"/>
      <c s="102"/>
      <c s="102"/>
      <c s="102"/>
      <c s="102"/>
      <c s="102"/>
      <c s="102"/>
      <c s="102"/>
      <c s="102"/>
      <c s="102"/>
      <c s="102"/>
      <c s="102"/>
      <c s="102"/>
      <c s="102"/>
      <c s="102"/>
      <c s="102"/>
      <c s="102"/>
      <c s="102"/>
      <c s="102"/>
      <c s="102"/>
      <c s="102"/>
      <c s="102"/>
      <c s="102"/>
      <c s="102"/>
      <c s="102"/>
      <c s="89" t="str">
        <f>IF(B177="","",_xlfn.AGGREGATE(3,5,$B$6:B177))</f>
        <v/>
      </c>
      <c s="209"/>
      <c s="209"/>
      <c s="102"/>
      <c s="102"/>
      <c s="102"/>
      <c s="102"/>
      <c s="102"/>
      <c s="102"/>
      <c s="102"/>
      <c s="102"/>
      <c s="102"/>
      <c s="102"/>
      <c s="102"/>
      <c s="102"/>
      <c s="102"/>
      <c s="102"/>
      <c s="102"/>
      <c s="102"/>
      <c s="102"/>
      <c s="102"/>
      <c s="102"/>
      <c s="102"/>
      <c s="102"/>
      <c s="102"/>
      <c s="102"/>
      <c s="102"/>
      <c s="102"/>
      <c s="102"/>
      <c s="102"/>
      <c s="102"/>
      <c s="252" t="str">
        <f t="shared" si="32"/>
        <v/>
      </c>
      <c s="252" t="str">
        <f>IF($I177="","",'FEB 25'!$BV177)</f>
        <v/>
      </c>
      <c s="253" t="str">
        <f t="shared" si="33"/>
        <v/>
      </c>
      <c s="252" t="str">
        <f t="shared" si="34"/>
        <v/>
      </c>
      <c s="252" t="str">
        <f>IF($I177="","",'FEB 25'!$BY177)</f>
        <v/>
      </c>
      <c s="253" t="str">
        <f t="shared" si="35"/>
        <v/>
      </c>
      <c s="252" t="str">
        <f t="shared" si="36"/>
        <v/>
      </c>
      <c s="252" t="str">
        <f>IF($I177="","",'FEB 25'!$CB177)</f>
        <v/>
      </c>
      <c s="253" t="str">
        <f t="shared" si="37"/>
        <v/>
      </c>
      <c s="253"/>
      <c s="306"/>
      <c s="298"/>
      <c s="298"/>
      <c s="298"/>
      <c s="254" t="str">
        <f t="shared" si="38"/>
        <v/>
      </c>
      <c s="298"/>
      <c s="298"/>
      <c s="298"/>
      <c s="298"/>
      <c s="298"/>
      <c s="298"/>
      <c s="298"/>
      <c s="298"/>
    </row>
    <row r="178" spans="1:98" ht="15.75" customHeight="1">
      <c r="A178" s="249" t="str">
        <f>IF('STUDENT DATA SHEET '!A179="","",'STUDENT DATA SHEET '!A179)</f>
        <v/>
      </c>
      <c s="229" t="str">
        <f>IFERROR(IF('STUDENT DATA SHEET '!B179="","",'STUDENT DATA SHEET '!B179),"")</f>
        <v/>
      </c>
      <c s="229" t="str">
        <f>IFERROR(IF('STUDENT DATA SHEET '!C179="","",'STUDENT DATA SHEET '!C179),"")</f>
        <v/>
      </c>
      <c s="229" t="str">
        <f>IFERROR(IF('STUDENT DATA SHEET '!D179="","",'STUDENT DATA SHEET '!D179),"")</f>
        <v/>
      </c>
      <c s="250" t="str">
        <f>IFERROR(IF('STUDENT DATA SHEET '!E179="","",'STUDENT DATA SHEET '!E179),"")</f>
        <v/>
      </c>
      <c s="251" t="str">
        <f>IFERROR(IF('STUDENT DATA SHEET '!F179="","",'STUDENT DATA SHEET '!F179),"")</f>
        <v/>
      </c>
      <c s="229" t="str">
        <f>IFERROR(IF('STUDENT DATA SHEET '!G179="","",'STUDENT DATA SHEET '!G179),"")</f>
        <v/>
      </c>
      <c s="229" t="str">
        <f>IFERROR(IF('STUDENT DATA SHEET '!H179="","",'STUDENT DATA SHEET '!H179),"")</f>
        <v/>
      </c>
      <c s="229" t="str">
        <f>IFERROR(UPPER(IF('STUDENT DATA SHEET '!I179="","",'STUDENT DATA SHEET '!I179)),"")</f>
        <v/>
      </c>
      <c s="229" t="str">
        <f>IFERROR(IF('STUDENT DATA SHEET '!J179="","",'STUDENT DATA SHEET '!J179),"")</f>
        <v/>
      </c>
      <c s="229" t="str">
        <f>IFERROR(IF('STUDENT DATA SHEET '!K179="","",'STUDENT DATA SHEET '!K179),"")</f>
        <v/>
      </c>
      <c s="229"/>
      <c s="102"/>
      <c s="102"/>
      <c s="102"/>
      <c s="102"/>
      <c s="102"/>
      <c s="102"/>
      <c s="102"/>
      <c s="102"/>
      <c s="102"/>
      <c s="102"/>
      <c s="102"/>
      <c s="102"/>
      <c s="102"/>
      <c s="102"/>
      <c s="102"/>
      <c s="102"/>
      <c s="102"/>
      <c s="102"/>
      <c s="102"/>
      <c s="102"/>
      <c s="102"/>
      <c s="102"/>
      <c s="102"/>
      <c s="102"/>
      <c s="102"/>
      <c s="102"/>
      <c s="102"/>
      <c s="102"/>
      <c s="102"/>
      <c s="102"/>
      <c s="102"/>
      <c s="102"/>
      <c s="89" t="str">
        <f>IF(B178="","",_xlfn.AGGREGATE(3,5,$B$6:B178))</f>
        <v/>
      </c>
      <c s="209"/>
      <c s="209"/>
      <c s="102"/>
      <c s="102"/>
      <c s="102"/>
      <c s="102"/>
      <c s="102"/>
      <c s="102"/>
      <c s="102"/>
      <c s="102"/>
      <c s="102"/>
      <c s="102"/>
      <c s="102"/>
      <c s="102"/>
      <c s="102"/>
      <c s="102"/>
      <c s="102"/>
      <c s="102"/>
      <c s="102"/>
      <c s="102"/>
      <c s="102"/>
      <c s="102"/>
      <c s="102"/>
      <c s="102"/>
      <c s="102"/>
      <c s="102"/>
      <c s="102"/>
      <c s="102"/>
      <c s="102"/>
      <c s="102"/>
      <c s="252" t="str">
        <f t="shared" si="32"/>
        <v/>
      </c>
      <c s="252" t="str">
        <f>IF($I178="","",'FEB 25'!$BV178)</f>
        <v/>
      </c>
      <c s="253" t="str">
        <f t="shared" si="33"/>
        <v/>
      </c>
      <c s="252" t="str">
        <f t="shared" si="34"/>
        <v/>
      </c>
      <c s="252" t="str">
        <f>IF($I178="","",'FEB 25'!$BY178)</f>
        <v/>
      </c>
      <c s="253" t="str">
        <f t="shared" si="35"/>
        <v/>
      </c>
      <c s="252" t="str">
        <f t="shared" si="36"/>
        <v/>
      </c>
      <c s="252" t="str">
        <f>IF($I178="","",'FEB 25'!$CB178)</f>
        <v/>
      </c>
      <c s="253" t="str">
        <f t="shared" si="37"/>
        <v/>
      </c>
      <c s="253"/>
      <c s="306"/>
      <c s="298"/>
      <c s="298"/>
      <c s="298"/>
      <c s="254" t="str">
        <f t="shared" si="38"/>
        <v/>
      </c>
      <c s="298"/>
      <c s="298"/>
      <c s="298"/>
      <c s="298"/>
      <c s="298"/>
      <c s="298"/>
      <c s="298"/>
      <c s="298"/>
    </row>
    <row r="179" spans="1:98" ht="15.75" customHeight="1">
      <c r="A179" s="249" t="str">
        <f>IF('STUDENT DATA SHEET '!A180="","",'STUDENT DATA SHEET '!A180)</f>
        <v/>
      </c>
      <c s="229" t="str">
        <f>IFERROR(IF('STUDENT DATA SHEET '!B180="","",'STUDENT DATA SHEET '!B180),"")</f>
        <v/>
      </c>
      <c s="229" t="str">
        <f>IFERROR(IF('STUDENT DATA SHEET '!C180="","",'STUDENT DATA SHEET '!C180),"")</f>
        <v/>
      </c>
      <c s="229" t="str">
        <f>IFERROR(IF('STUDENT DATA SHEET '!D180="","",'STUDENT DATA SHEET '!D180),"")</f>
        <v/>
      </c>
      <c s="250" t="str">
        <f>IFERROR(IF('STUDENT DATA SHEET '!E180="","",'STUDENT DATA SHEET '!E180),"")</f>
        <v/>
      </c>
      <c s="251" t="str">
        <f>IFERROR(IF('STUDENT DATA SHEET '!F180="","",'STUDENT DATA SHEET '!F180),"")</f>
        <v/>
      </c>
      <c s="229" t="str">
        <f>IFERROR(IF('STUDENT DATA SHEET '!G180="","",'STUDENT DATA SHEET '!G180),"")</f>
        <v/>
      </c>
      <c s="229" t="str">
        <f>IFERROR(IF('STUDENT DATA SHEET '!H180="","",'STUDENT DATA SHEET '!H180),"")</f>
        <v/>
      </c>
      <c s="229" t="str">
        <f>IFERROR(UPPER(IF('STUDENT DATA SHEET '!I180="","",'STUDENT DATA SHEET '!I180)),"")</f>
        <v/>
      </c>
      <c s="229" t="str">
        <f>IFERROR(IF('STUDENT DATA SHEET '!J180="","",'STUDENT DATA SHEET '!J180),"")</f>
        <v/>
      </c>
      <c s="229" t="str">
        <f>IFERROR(IF('STUDENT DATA SHEET '!K180="","",'STUDENT DATA SHEET '!K180),"")</f>
        <v/>
      </c>
      <c s="229"/>
      <c s="102"/>
      <c s="102"/>
      <c s="102"/>
      <c s="102"/>
      <c s="102"/>
      <c s="102"/>
      <c s="102"/>
      <c s="102"/>
      <c s="102"/>
      <c s="102"/>
      <c s="102"/>
      <c s="102"/>
      <c s="102"/>
      <c s="102"/>
      <c s="102"/>
      <c s="102"/>
      <c s="102"/>
      <c s="102"/>
      <c s="102"/>
      <c s="102"/>
      <c s="102"/>
      <c s="102"/>
      <c s="102"/>
      <c s="102"/>
      <c s="102"/>
      <c s="102"/>
      <c s="102"/>
      <c s="102"/>
      <c s="102"/>
      <c s="102"/>
      <c s="102"/>
      <c s="102"/>
      <c s="89" t="str">
        <f>IF(B179="","",_xlfn.AGGREGATE(3,5,$B$6:B179))</f>
        <v/>
      </c>
      <c s="209"/>
      <c s="209"/>
      <c s="102"/>
      <c s="102"/>
      <c s="102"/>
      <c s="102"/>
      <c s="102"/>
      <c s="102"/>
      <c s="102"/>
      <c s="102"/>
      <c s="102"/>
      <c s="102"/>
      <c s="102"/>
      <c s="102"/>
      <c s="102"/>
      <c s="102"/>
      <c s="102"/>
      <c s="102"/>
      <c s="102"/>
      <c s="102"/>
      <c s="102"/>
      <c s="102"/>
      <c s="102"/>
      <c s="102"/>
      <c s="102"/>
      <c s="102"/>
      <c s="102"/>
      <c s="102"/>
      <c s="102"/>
      <c s="102"/>
      <c s="252" t="str">
        <f t="shared" si="32"/>
        <v/>
      </c>
      <c s="252" t="str">
        <f>IF($I179="","",'FEB 25'!$BV179)</f>
        <v/>
      </c>
      <c s="253" t="str">
        <f t="shared" si="33"/>
        <v/>
      </c>
      <c s="252" t="str">
        <f t="shared" si="34"/>
        <v/>
      </c>
      <c s="252" t="str">
        <f>IF($I179="","",'FEB 25'!$BY179)</f>
        <v/>
      </c>
      <c s="253" t="str">
        <f t="shared" si="35"/>
        <v/>
      </c>
      <c s="252" t="str">
        <f t="shared" si="36"/>
        <v/>
      </c>
      <c s="252" t="str">
        <f>IF($I179="","",'FEB 25'!$CB179)</f>
        <v/>
      </c>
      <c s="253" t="str">
        <f t="shared" si="37"/>
        <v/>
      </c>
      <c s="253"/>
      <c s="306"/>
      <c s="298"/>
      <c s="298"/>
      <c s="298"/>
      <c s="254" t="str">
        <f t="shared" si="38"/>
        <v/>
      </c>
      <c s="298"/>
      <c s="298"/>
      <c s="298"/>
      <c s="298"/>
      <c s="298"/>
      <c s="298"/>
      <c s="298"/>
      <c s="298"/>
    </row>
    <row r="180" spans="1:98" ht="15.75" customHeight="1">
      <c r="A180" s="249" t="str">
        <f>IF('STUDENT DATA SHEET '!A181="","",'STUDENT DATA SHEET '!A181)</f>
        <v/>
      </c>
      <c s="229" t="str">
        <f>IFERROR(IF('STUDENT DATA SHEET '!B181="","",'STUDENT DATA SHEET '!B181),"")</f>
        <v/>
      </c>
      <c s="229" t="str">
        <f>IFERROR(IF('STUDENT DATA SHEET '!C181="","",'STUDENT DATA SHEET '!C181),"")</f>
        <v/>
      </c>
      <c s="229" t="str">
        <f>IFERROR(IF('STUDENT DATA SHEET '!D181="","",'STUDENT DATA SHEET '!D181),"")</f>
        <v/>
      </c>
      <c s="250" t="str">
        <f>IFERROR(IF('STUDENT DATA SHEET '!E181="","",'STUDENT DATA SHEET '!E181),"")</f>
        <v/>
      </c>
      <c s="251" t="str">
        <f>IFERROR(IF('STUDENT DATA SHEET '!F181="","",'STUDENT DATA SHEET '!F181),"")</f>
        <v/>
      </c>
      <c s="229" t="str">
        <f>IFERROR(IF('STUDENT DATA SHEET '!G181="","",'STUDENT DATA SHEET '!G181),"")</f>
        <v/>
      </c>
      <c s="229" t="str">
        <f>IFERROR(IF('STUDENT DATA SHEET '!H181="","",'STUDENT DATA SHEET '!H181),"")</f>
        <v/>
      </c>
      <c s="229" t="str">
        <f>IFERROR(UPPER(IF('STUDENT DATA SHEET '!I181="","",'STUDENT DATA SHEET '!I181)),"")</f>
        <v/>
      </c>
      <c s="229" t="str">
        <f>IFERROR(IF('STUDENT DATA SHEET '!J181="","",'STUDENT DATA SHEET '!J181),"")</f>
        <v/>
      </c>
      <c s="229" t="str">
        <f>IFERROR(IF('STUDENT DATA SHEET '!K181="","",'STUDENT DATA SHEET '!K181),"")</f>
        <v/>
      </c>
      <c s="229"/>
      <c s="102"/>
      <c s="102"/>
      <c s="102"/>
      <c s="102"/>
      <c s="102"/>
      <c s="102"/>
      <c s="102"/>
      <c s="102"/>
      <c s="102"/>
      <c s="102"/>
      <c s="102"/>
      <c s="102"/>
      <c s="102"/>
      <c s="102"/>
      <c s="102"/>
      <c s="102"/>
      <c s="102"/>
      <c s="102"/>
      <c s="102"/>
      <c s="102"/>
      <c s="102"/>
      <c s="102"/>
      <c s="102"/>
      <c s="102"/>
      <c s="102"/>
      <c s="102"/>
      <c s="102"/>
      <c s="102"/>
      <c s="102"/>
      <c s="102"/>
      <c s="102"/>
      <c s="102"/>
      <c s="89" t="str">
        <f>IF(B180="","",_xlfn.AGGREGATE(3,5,$B$6:B180))</f>
        <v/>
      </c>
      <c s="209"/>
      <c s="209"/>
      <c s="102"/>
      <c s="102"/>
      <c s="102"/>
      <c s="102"/>
      <c s="102"/>
      <c s="102"/>
      <c s="102"/>
      <c s="102"/>
      <c s="102"/>
      <c s="102"/>
      <c s="102"/>
      <c s="102"/>
      <c s="102"/>
      <c s="102"/>
      <c s="102"/>
      <c s="102"/>
      <c s="102"/>
      <c s="102"/>
      <c s="102"/>
      <c s="102"/>
      <c s="102"/>
      <c s="102"/>
      <c s="102"/>
      <c s="102"/>
      <c s="102"/>
      <c s="102"/>
      <c s="102"/>
      <c s="102"/>
      <c s="252" t="str">
        <f t="shared" si="32"/>
        <v/>
      </c>
      <c s="252" t="str">
        <f>IF($I180="","",'FEB 25'!$BV180)</f>
        <v/>
      </c>
      <c s="253" t="str">
        <f t="shared" si="33"/>
        <v/>
      </c>
      <c s="252" t="str">
        <f t="shared" si="34"/>
        <v/>
      </c>
      <c s="252" t="str">
        <f>IF($I180="","",'FEB 25'!$BY180)</f>
        <v/>
      </c>
      <c s="253" t="str">
        <f t="shared" si="35"/>
        <v/>
      </c>
      <c s="252" t="str">
        <f t="shared" si="36"/>
        <v/>
      </c>
      <c s="252" t="str">
        <f>IF($I180="","",'FEB 25'!$CB180)</f>
        <v/>
      </c>
      <c s="253" t="str">
        <f t="shared" si="37"/>
        <v/>
      </c>
      <c s="253"/>
      <c s="306"/>
      <c s="298"/>
      <c s="298"/>
      <c s="298"/>
      <c s="254" t="str">
        <f t="shared" si="38"/>
        <v/>
      </c>
      <c s="298"/>
      <c s="298"/>
      <c s="298"/>
      <c s="298"/>
      <c s="298"/>
      <c s="298"/>
      <c s="298"/>
      <c s="298"/>
    </row>
    <row r="181" spans="1:98" ht="15.75" customHeight="1">
      <c r="A181" s="249" t="str">
        <f>IF('STUDENT DATA SHEET '!A182="","",'STUDENT DATA SHEET '!A182)</f>
        <v/>
      </c>
      <c s="229" t="str">
        <f>IFERROR(IF('STUDENT DATA SHEET '!B182="","",'STUDENT DATA SHEET '!B182),"")</f>
        <v/>
      </c>
      <c s="229" t="str">
        <f>IFERROR(IF('STUDENT DATA SHEET '!C182="","",'STUDENT DATA SHEET '!C182),"")</f>
        <v/>
      </c>
      <c s="229" t="str">
        <f>IFERROR(IF('STUDENT DATA SHEET '!D182="","",'STUDENT DATA SHEET '!D182),"")</f>
        <v/>
      </c>
      <c s="250" t="str">
        <f>IFERROR(IF('STUDENT DATA SHEET '!E182="","",'STUDENT DATA SHEET '!E182),"")</f>
        <v/>
      </c>
      <c s="251" t="str">
        <f>IFERROR(IF('STUDENT DATA SHEET '!F182="","",'STUDENT DATA SHEET '!F182),"")</f>
        <v/>
      </c>
      <c s="229" t="str">
        <f>IFERROR(IF('STUDENT DATA SHEET '!G182="","",'STUDENT DATA SHEET '!G182),"")</f>
        <v/>
      </c>
      <c s="229" t="str">
        <f>IFERROR(IF('STUDENT DATA SHEET '!H182="","",'STUDENT DATA SHEET '!H182),"")</f>
        <v/>
      </c>
      <c s="229" t="str">
        <f>IFERROR(UPPER(IF('STUDENT DATA SHEET '!I182="","",'STUDENT DATA SHEET '!I182)),"")</f>
        <v/>
      </c>
      <c s="229" t="str">
        <f>IFERROR(IF('STUDENT DATA SHEET '!J182="","",'STUDENT DATA SHEET '!J182),"")</f>
        <v/>
      </c>
      <c s="229" t="str">
        <f>IFERROR(IF('STUDENT DATA SHEET '!K182="","",'STUDENT DATA SHEET '!K182),"")</f>
        <v/>
      </c>
      <c s="229"/>
      <c s="102"/>
      <c s="102"/>
      <c s="102"/>
      <c s="102"/>
      <c s="102"/>
      <c s="102"/>
      <c s="102"/>
      <c s="102"/>
      <c s="102"/>
      <c s="102"/>
      <c s="102"/>
      <c s="102"/>
      <c s="102"/>
      <c s="102"/>
      <c s="102"/>
      <c s="102"/>
      <c s="102"/>
      <c s="102"/>
      <c s="102"/>
      <c s="102"/>
      <c s="102"/>
      <c s="102"/>
      <c s="102"/>
      <c s="102"/>
      <c s="102"/>
      <c s="102"/>
      <c s="102"/>
      <c s="102"/>
      <c s="102"/>
      <c s="102"/>
      <c s="102"/>
      <c s="102"/>
      <c s="89" t="str">
        <f>IF(B181="","",_xlfn.AGGREGATE(3,5,$B$6:B181))</f>
        <v/>
      </c>
      <c s="209"/>
      <c s="209"/>
      <c s="102"/>
      <c s="102"/>
      <c s="102"/>
      <c s="102"/>
      <c s="102"/>
      <c s="102"/>
      <c s="102"/>
      <c s="102"/>
      <c s="102"/>
      <c s="102"/>
      <c s="102"/>
      <c s="102"/>
      <c s="102"/>
      <c s="102"/>
      <c s="102"/>
      <c s="102"/>
      <c s="102"/>
      <c s="102"/>
      <c s="102"/>
      <c s="102"/>
      <c s="102"/>
      <c s="102"/>
      <c s="102"/>
      <c s="102"/>
      <c s="102"/>
      <c s="102"/>
      <c s="102"/>
      <c s="102"/>
      <c s="252" t="str">
        <f t="shared" si="32"/>
        <v/>
      </c>
      <c s="252" t="str">
        <f>IF($I181="","",'FEB 25'!$BV181)</f>
        <v/>
      </c>
      <c s="253" t="str">
        <f t="shared" si="33"/>
        <v/>
      </c>
      <c s="252" t="str">
        <f t="shared" si="34"/>
        <v/>
      </c>
      <c s="252" t="str">
        <f>IF($I181="","",'FEB 25'!$BY181)</f>
        <v/>
      </c>
      <c s="253" t="str">
        <f t="shared" si="35"/>
        <v/>
      </c>
      <c s="252" t="str">
        <f t="shared" si="36"/>
        <v/>
      </c>
      <c s="252" t="str">
        <f>IF($I181="","",'FEB 25'!$CB181)</f>
        <v/>
      </c>
      <c s="253" t="str">
        <f t="shared" si="37"/>
        <v/>
      </c>
      <c s="253"/>
      <c s="306"/>
      <c s="298"/>
      <c s="298"/>
      <c s="298"/>
      <c s="254" t="str">
        <f t="shared" si="38"/>
        <v/>
      </c>
      <c s="298"/>
      <c s="298"/>
      <c s="298"/>
      <c s="298"/>
      <c s="298"/>
      <c s="298"/>
      <c s="298"/>
      <c s="298"/>
    </row>
    <row r="182" spans="1:98" ht="15.75" customHeight="1">
      <c r="A182" s="249" t="str">
        <f>IF('STUDENT DATA SHEET '!A183="","",'STUDENT DATA SHEET '!A183)</f>
        <v/>
      </c>
      <c s="229" t="str">
        <f>IFERROR(IF('STUDENT DATA SHEET '!B183="","",'STUDENT DATA SHEET '!B183),"")</f>
        <v/>
      </c>
      <c s="229" t="str">
        <f>IFERROR(IF('STUDENT DATA SHEET '!C183="","",'STUDENT DATA SHEET '!C183),"")</f>
        <v/>
      </c>
      <c s="229" t="str">
        <f>IFERROR(IF('STUDENT DATA SHEET '!D183="","",'STUDENT DATA SHEET '!D183),"")</f>
        <v/>
      </c>
      <c s="250" t="str">
        <f>IFERROR(IF('STUDENT DATA SHEET '!E183="","",'STUDENT DATA SHEET '!E183),"")</f>
        <v/>
      </c>
      <c s="251" t="str">
        <f>IFERROR(IF('STUDENT DATA SHEET '!F183="","",'STUDENT DATA SHEET '!F183),"")</f>
        <v/>
      </c>
      <c s="229" t="str">
        <f>IFERROR(IF('STUDENT DATA SHEET '!G183="","",'STUDENT DATA SHEET '!G183),"")</f>
        <v/>
      </c>
      <c s="229" t="str">
        <f>IFERROR(IF('STUDENT DATA SHEET '!H183="","",'STUDENT DATA SHEET '!H183),"")</f>
        <v/>
      </c>
      <c s="229" t="str">
        <f>IFERROR(UPPER(IF('STUDENT DATA SHEET '!I183="","",'STUDENT DATA SHEET '!I183)),"")</f>
        <v/>
      </c>
      <c s="229" t="str">
        <f>IFERROR(IF('STUDENT DATA SHEET '!J183="","",'STUDENT DATA SHEET '!J183),"")</f>
        <v/>
      </c>
      <c s="229" t="str">
        <f>IFERROR(IF('STUDENT DATA SHEET '!K183="","",'STUDENT DATA SHEET '!K183),"")</f>
        <v/>
      </c>
      <c s="229"/>
      <c s="102"/>
      <c s="102"/>
      <c s="102"/>
      <c s="102"/>
      <c s="102"/>
      <c s="102"/>
      <c s="102"/>
      <c s="102"/>
      <c s="102"/>
      <c s="102"/>
      <c s="102"/>
      <c s="102"/>
      <c s="102"/>
      <c s="102"/>
      <c s="102"/>
      <c s="102"/>
      <c s="102"/>
      <c s="102"/>
      <c s="102"/>
      <c s="102"/>
      <c s="102"/>
      <c s="102"/>
      <c s="102"/>
      <c s="102"/>
      <c s="102"/>
      <c s="102"/>
      <c s="102"/>
      <c s="102"/>
      <c s="102"/>
      <c s="102"/>
      <c s="102"/>
      <c s="102"/>
      <c s="89" t="str">
        <f>IF(B182="","",_xlfn.AGGREGATE(3,5,$B$6:B182))</f>
        <v/>
      </c>
      <c s="209"/>
      <c s="209"/>
      <c s="102"/>
      <c s="102"/>
      <c s="102"/>
      <c s="102"/>
      <c s="102"/>
      <c s="102"/>
      <c s="102"/>
      <c s="102"/>
      <c s="102"/>
      <c s="102"/>
      <c s="102"/>
      <c s="102"/>
      <c s="102"/>
      <c s="102"/>
      <c s="102"/>
      <c s="102"/>
      <c s="102"/>
      <c s="102"/>
      <c s="102"/>
      <c s="102"/>
      <c s="102"/>
      <c s="102"/>
      <c s="102"/>
      <c s="102"/>
      <c s="102"/>
      <c s="102"/>
      <c s="102"/>
      <c s="102"/>
      <c s="252" t="str">
        <f t="shared" si="32"/>
        <v/>
      </c>
      <c s="252" t="str">
        <f>IF($I182="","",'FEB 25'!$BV182)</f>
        <v/>
      </c>
      <c s="253" t="str">
        <f t="shared" si="33"/>
        <v/>
      </c>
      <c s="252" t="str">
        <f t="shared" si="34"/>
        <v/>
      </c>
      <c s="252" t="str">
        <f>IF($I182="","",'FEB 25'!$BY182)</f>
        <v/>
      </c>
      <c s="253" t="str">
        <f t="shared" si="35"/>
        <v/>
      </c>
      <c s="252" t="str">
        <f t="shared" si="36"/>
        <v/>
      </c>
      <c s="252" t="str">
        <f>IF($I182="","",'FEB 25'!$CB182)</f>
        <v/>
      </c>
      <c s="253" t="str">
        <f t="shared" si="37"/>
        <v/>
      </c>
      <c s="253"/>
      <c s="306"/>
      <c s="298"/>
      <c s="298"/>
      <c s="298"/>
      <c s="254" t="str">
        <f t="shared" si="38"/>
        <v/>
      </c>
      <c s="298"/>
      <c s="298"/>
      <c s="298"/>
      <c s="298"/>
      <c s="298"/>
      <c s="298"/>
      <c s="298"/>
      <c s="298"/>
    </row>
    <row r="183" spans="1:98" ht="15.75" customHeight="1">
      <c r="A183" s="249" t="str">
        <f>IF('STUDENT DATA SHEET '!A184="","",'STUDENT DATA SHEET '!A184)</f>
        <v/>
      </c>
      <c s="229" t="str">
        <f>IFERROR(IF('STUDENT DATA SHEET '!B184="","",'STUDENT DATA SHEET '!B184),"")</f>
        <v/>
      </c>
      <c s="229" t="str">
        <f>IFERROR(IF('STUDENT DATA SHEET '!C184="","",'STUDENT DATA SHEET '!C184),"")</f>
        <v/>
      </c>
      <c s="229" t="str">
        <f>IFERROR(IF('STUDENT DATA SHEET '!D184="","",'STUDENT DATA SHEET '!D184),"")</f>
        <v/>
      </c>
      <c s="250" t="str">
        <f>IFERROR(IF('STUDENT DATA SHEET '!E184="","",'STUDENT DATA SHEET '!E184),"")</f>
        <v/>
      </c>
      <c s="251" t="str">
        <f>IFERROR(IF('STUDENT DATA SHEET '!F184="","",'STUDENT DATA SHEET '!F184),"")</f>
        <v/>
      </c>
      <c s="229" t="str">
        <f>IFERROR(IF('STUDENT DATA SHEET '!G184="","",'STUDENT DATA SHEET '!G184),"")</f>
        <v/>
      </c>
      <c s="229" t="str">
        <f>IFERROR(IF('STUDENT DATA SHEET '!H184="","",'STUDENT DATA SHEET '!H184),"")</f>
        <v/>
      </c>
      <c s="229" t="str">
        <f>IFERROR(UPPER(IF('STUDENT DATA SHEET '!I184="","",'STUDENT DATA SHEET '!I184)),"")</f>
        <v/>
      </c>
      <c s="229" t="str">
        <f>IFERROR(IF('STUDENT DATA SHEET '!J184="","",'STUDENT DATA SHEET '!J184),"")</f>
        <v/>
      </c>
      <c s="229" t="str">
        <f>IFERROR(IF('STUDENT DATA SHEET '!K184="","",'STUDENT DATA SHEET '!K184),"")</f>
        <v/>
      </c>
      <c s="229"/>
      <c s="102"/>
      <c s="102"/>
      <c s="102"/>
      <c s="102"/>
      <c s="102"/>
      <c s="102"/>
      <c s="102"/>
      <c s="102"/>
      <c s="102"/>
      <c s="102"/>
      <c s="102"/>
      <c s="102"/>
      <c s="102"/>
      <c s="102"/>
      <c s="102"/>
      <c s="102"/>
      <c s="102"/>
      <c s="102"/>
      <c s="102"/>
      <c s="102"/>
      <c s="102"/>
      <c s="102"/>
      <c s="102"/>
      <c s="102"/>
      <c s="102"/>
      <c s="102"/>
      <c s="102"/>
      <c s="102"/>
      <c s="102"/>
      <c s="102"/>
      <c s="102"/>
      <c s="102"/>
      <c s="89" t="str">
        <f>IF(B183="","",_xlfn.AGGREGATE(3,5,$B$6:B183))</f>
        <v/>
      </c>
      <c s="209"/>
      <c s="209"/>
      <c s="102"/>
      <c s="102"/>
      <c s="102"/>
      <c s="102"/>
      <c s="102"/>
      <c s="102"/>
      <c s="102"/>
      <c s="102"/>
      <c s="102"/>
      <c s="102"/>
      <c s="102"/>
      <c s="102"/>
      <c s="102"/>
      <c s="102"/>
      <c s="102"/>
      <c s="102"/>
      <c s="102"/>
      <c s="102"/>
      <c s="102"/>
      <c s="102"/>
      <c s="102"/>
      <c s="102"/>
      <c s="102"/>
      <c s="102"/>
      <c s="102"/>
      <c s="102"/>
      <c s="102"/>
      <c s="102"/>
      <c s="252" t="str">
        <f t="shared" si="32"/>
        <v/>
      </c>
      <c s="252" t="str">
        <f>IF($I183="","",'FEB 25'!$BV183)</f>
        <v/>
      </c>
      <c s="253" t="str">
        <f t="shared" si="33"/>
        <v/>
      </c>
      <c s="252" t="str">
        <f t="shared" si="34"/>
        <v/>
      </c>
      <c s="252" t="str">
        <f>IF($I183="","",'FEB 25'!$BY183)</f>
        <v/>
      </c>
      <c s="253" t="str">
        <f t="shared" si="35"/>
        <v/>
      </c>
      <c s="252" t="str">
        <f t="shared" si="36"/>
        <v/>
      </c>
      <c s="252" t="str">
        <f>IF($I183="","",'FEB 25'!$CB183)</f>
        <v/>
      </c>
      <c s="253" t="str">
        <f t="shared" si="37"/>
        <v/>
      </c>
      <c s="253"/>
      <c s="306"/>
      <c s="298"/>
      <c s="298"/>
      <c s="298"/>
      <c s="254" t="str">
        <f t="shared" si="38"/>
        <v/>
      </c>
      <c s="298"/>
      <c s="298"/>
      <c s="298"/>
      <c s="298"/>
      <c s="298"/>
      <c s="298"/>
      <c s="298"/>
      <c s="298"/>
    </row>
    <row r="184" spans="1:98" ht="15.75" customHeight="1">
      <c r="A184" s="249" t="str">
        <f>IF('STUDENT DATA SHEET '!A185="","",'STUDENT DATA SHEET '!A185)</f>
        <v/>
      </c>
      <c s="229" t="str">
        <f>IFERROR(IF('STUDENT DATA SHEET '!B185="","",'STUDENT DATA SHEET '!B185),"")</f>
        <v/>
      </c>
      <c s="229" t="str">
        <f>IFERROR(IF('STUDENT DATA SHEET '!C185="","",'STUDENT DATA SHEET '!C185),"")</f>
        <v/>
      </c>
      <c s="229" t="str">
        <f>IFERROR(IF('STUDENT DATA SHEET '!D185="","",'STUDENT DATA SHEET '!D185),"")</f>
        <v/>
      </c>
      <c s="250" t="str">
        <f>IFERROR(IF('STUDENT DATA SHEET '!E185="","",'STUDENT DATA SHEET '!E185),"")</f>
        <v/>
      </c>
      <c s="251" t="str">
        <f>IFERROR(IF('STUDENT DATA SHEET '!F185="","",'STUDENT DATA SHEET '!F185),"")</f>
        <v/>
      </c>
      <c s="229" t="str">
        <f>IFERROR(IF('STUDENT DATA SHEET '!G185="","",'STUDENT DATA SHEET '!G185),"")</f>
        <v/>
      </c>
      <c s="229" t="str">
        <f>IFERROR(IF('STUDENT DATA SHEET '!H185="","",'STUDENT DATA SHEET '!H185),"")</f>
        <v/>
      </c>
      <c s="229" t="str">
        <f>IFERROR(UPPER(IF('STUDENT DATA SHEET '!I185="","",'STUDENT DATA SHEET '!I185)),"")</f>
        <v/>
      </c>
      <c s="229" t="str">
        <f>IFERROR(IF('STUDENT DATA SHEET '!J185="","",'STUDENT DATA SHEET '!J185),"")</f>
        <v/>
      </c>
      <c s="229" t="str">
        <f>IFERROR(IF('STUDENT DATA SHEET '!K185="","",'STUDENT DATA SHEET '!K185),"")</f>
        <v/>
      </c>
      <c s="229"/>
      <c s="102"/>
      <c s="102"/>
      <c s="102"/>
      <c s="102"/>
      <c s="102"/>
      <c s="102"/>
      <c s="102"/>
      <c s="102"/>
      <c s="102"/>
      <c s="102"/>
      <c s="102"/>
      <c s="102"/>
      <c s="102"/>
      <c s="102"/>
      <c s="102"/>
      <c s="102"/>
      <c s="102"/>
      <c s="102"/>
      <c s="102"/>
      <c s="102"/>
      <c s="102"/>
      <c s="102"/>
      <c s="102"/>
      <c s="102"/>
      <c s="102"/>
      <c s="102"/>
      <c s="102"/>
      <c s="102"/>
      <c s="102"/>
      <c s="102"/>
      <c s="102"/>
      <c s="102"/>
      <c s="89" t="str">
        <f>IF(B184="","",_xlfn.AGGREGATE(3,5,$B$6:B184))</f>
        <v/>
      </c>
      <c s="209"/>
      <c s="209"/>
      <c s="102"/>
      <c s="102"/>
      <c s="102"/>
      <c s="102"/>
      <c s="102"/>
      <c s="102"/>
      <c s="102"/>
      <c s="102"/>
      <c s="102"/>
      <c s="102"/>
      <c s="102"/>
      <c s="102"/>
      <c s="102"/>
      <c s="102"/>
      <c s="102"/>
      <c s="102"/>
      <c s="102"/>
      <c s="102"/>
      <c s="102"/>
      <c s="102"/>
      <c s="102"/>
      <c s="102"/>
      <c s="102"/>
      <c s="102"/>
      <c s="102"/>
      <c s="102"/>
      <c s="102"/>
      <c s="102"/>
      <c s="252" t="str">
        <f t="shared" si="32"/>
        <v/>
      </c>
      <c s="252" t="str">
        <f>IF($I184="","",'FEB 25'!$BV184)</f>
        <v/>
      </c>
      <c s="253" t="str">
        <f t="shared" si="33"/>
        <v/>
      </c>
      <c s="252" t="str">
        <f t="shared" si="34"/>
        <v/>
      </c>
      <c s="252" t="str">
        <f>IF($I184="","",'FEB 25'!$BY184)</f>
        <v/>
      </c>
      <c s="253" t="str">
        <f t="shared" si="35"/>
        <v/>
      </c>
      <c s="252" t="str">
        <f t="shared" si="36"/>
        <v/>
      </c>
      <c s="252" t="str">
        <f>IF($I184="","",'FEB 25'!$CB184)</f>
        <v/>
      </c>
      <c s="253" t="str">
        <f t="shared" si="37"/>
        <v/>
      </c>
      <c s="253"/>
      <c s="306"/>
      <c s="298"/>
      <c s="298"/>
      <c s="298"/>
      <c s="254" t="str">
        <f t="shared" si="38"/>
        <v/>
      </c>
      <c s="298"/>
      <c s="298"/>
      <c s="298"/>
      <c s="298"/>
      <c s="298"/>
      <c s="298"/>
      <c s="298"/>
      <c s="298"/>
    </row>
    <row r="185" spans="1:98" ht="15.75" customHeight="1">
      <c r="A185" s="249" t="str">
        <f>IF('STUDENT DATA SHEET '!A186="","",'STUDENT DATA SHEET '!A186)</f>
        <v/>
      </c>
      <c s="229" t="str">
        <f>IFERROR(IF('STUDENT DATA SHEET '!B186="","",'STUDENT DATA SHEET '!B186),"")</f>
        <v/>
      </c>
      <c s="229" t="str">
        <f>IFERROR(IF('STUDENT DATA SHEET '!C186="","",'STUDENT DATA SHEET '!C186),"")</f>
        <v/>
      </c>
      <c s="229" t="str">
        <f>IFERROR(IF('STUDENT DATA SHEET '!D186="","",'STUDENT DATA SHEET '!D186),"")</f>
        <v/>
      </c>
      <c s="250" t="str">
        <f>IFERROR(IF('STUDENT DATA SHEET '!E186="","",'STUDENT DATA SHEET '!E186),"")</f>
        <v/>
      </c>
      <c s="251" t="str">
        <f>IFERROR(IF('STUDENT DATA SHEET '!F186="","",'STUDENT DATA SHEET '!F186),"")</f>
        <v/>
      </c>
      <c s="229" t="str">
        <f>IFERROR(IF('STUDENT DATA SHEET '!G186="","",'STUDENT DATA SHEET '!G186),"")</f>
        <v/>
      </c>
      <c s="229" t="str">
        <f>IFERROR(IF('STUDENT DATA SHEET '!H186="","",'STUDENT DATA SHEET '!H186),"")</f>
        <v/>
      </c>
      <c s="229" t="str">
        <f>IFERROR(UPPER(IF('STUDENT DATA SHEET '!I186="","",'STUDENT DATA SHEET '!I186)),"")</f>
        <v/>
      </c>
      <c s="229" t="str">
        <f>IFERROR(IF('STUDENT DATA SHEET '!J186="","",'STUDENT DATA SHEET '!J186),"")</f>
        <v/>
      </c>
      <c s="229" t="str">
        <f>IFERROR(IF('STUDENT DATA SHEET '!K186="","",'STUDENT DATA SHEET '!K186),"")</f>
        <v/>
      </c>
      <c s="229"/>
      <c s="102"/>
      <c s="102"/>
      <c s="102"/>
      <c s="102"/>
      <c s="102"/>
      <c s="102"/>
      <c s="102"/>
      <c s="102"/>
      <c s="102"/>
      <c s="102"/>
      <c s="102"/>
      <c s="102"/>
      <c s="102"/>
      <c s="102"/>
      <c s="102"/>
      <c s="102"/>
      <c s="102"/>
      <c s="102"/>
      <c s="102"/>
      <c s="102"/>
      <c s="102"/>
      <c s="102"/>
      <c s="102"/>
      <c s="102"/>
      <c s="102"/>
      <c s="102"/>
      <c s="102"/>
      <c s="102"/>
      <c s="102"/>
      <c s="102"/>
      <c s="102"/>
      <c s="102"/>
      <c s="89" t="str">
        <f>IF(B185="","",_xlfn.AGGREGATE(3,5,$B$6:B185))</f>
        <v/>
      </c>
      <c s="209"/>
      <c s="209"/>
      <c s="102"/>
      <c s="102"/>
      <c s="102"/>
      <c s="102"/>
      <c s="102"/>
      <c s="102"/>
      <c s="102"/>
      <c s="102"/>
      <c s="102"/>
      <c s="102"/>
      <c s="102"/>
      <c s="102"/>
      <c s="102"/>
      <c s="102"/>
      <c s="102"/>
      <c s="102"/>
      <c s="102"/>
      <c s="102"/>
      <c s="102"/>
      <c s="102"/>
      <c s="102"/>
      <c s="102"/>
      <c s="102"/>
      <c s="102"/>
      <c s="102"/>
      <c s="102"/>
      <c s="102"/>
      <c s="102"/>
      <c s="252" t="str">
        <f t="shared" si="32"/>
        <v/>
      </c>
      <c s="252" t="str">
        <f>IF($I185="","",'FEB 25'!$BV185)</f>
        <v/>
      </c>
      <c s="253" t="str">
        <f t="shared" si="33"/>
        <v/>
      </c>
      <c s="252" t="str">
        <f t="shared" si="34"/>
        <v/>
      </c>
      <c s="252" t="str">
        <f>IF($I185="","",'FEB 25'!$BY185)</f>
        <v/>
      </c>
      <c s="253" t="str">
        <f t="shared" si="35"/>
        <v/>
      </c>
      <c s="252" t="str">
        <f t="shared" si="36"/>
        <v/>
      </c>
      <c s="252" t="str">
        <f>IF($I185="","",'FEB 25'!$CB185)</f>
        <v/>
      </c>
      <c s="253" t="str">
        <f t="shared" si="37"/>
        <v/>
      </c>
      <c s="253"/>
      <c s="306"/>
      <c s="298"/>
      <c s="298"/>
      <c s="298"/>
      <c s="254" t="str">
        <f t="shared" si="38"/>
        <v/>
      </c>
      <c s="298"/>
      <c s="298"/>
      <c s="298"/>
      <c s="298"/>
      <c s="298"/>
      <c s="298"/>
      <c s="298"/>
      <c s="298"/>
    </row>
    <row r="186" spans="1:98" ht="15.75" customHeight="1">
      <c r="A186" s="249" t="str">
        <f>IF('STUDENT DATA SHEET '!A187="","",'STUDENT DATA SHEET '!A187)</f>
        <v/>
      </c>
      <c s="229" t="str">
        <f>IFERROR(IF('STUDENT DATA SHEET '!B187="","",'STUDENT DATA SHEET '!B187),"")</f>
        <v/>
      </c>
      <c s="229" t="str">
        <f>IFERROR(IF('STUDENT DATA SHEET '!C187="","",'STUDENT DATA SHEET '!C187),"")</f>
        <v/>
      </c>
      <c s="229" t="str">
        <f>IFERROR(IF('STUDENT DATA SHEET '!D187="","",'STUDENT DATA SHEET '!D187),"")</f>
        <v/>
      </c>
      <c s="250" t="str">
        <f>IFERROR(IF('STUDENT DATA SHEET '!E187="","",'STUDENT DATA SHEET '!E187),"")</f>
        <v/>
      </c>
      <c s="251" t="str">
        <f>IFERROR(IF('STUDENT DATA SHEET '!F187="","",'STUDENT DATA SHEET '!F187),"")</f>
        <v/>
      </c>
      <c s="229" t="str">
        <f>IFERROR(IF('STUDENT DATA SHEET '!G187="","",'STUDENT DATA SHEET '!G187),"")</f>
        <v/>
      </c>
      <c s="229" t="str">
        <f>IFERROR(IF('STUDENT DATA SHEET '!H187="","",'STUDENT DATA SHEET '!H187),"")</f>
        <v/>
      </c>
      <c s="229" t="str">
        <f>IFERROR(UPPER(IF('STUDENT DATA SHEET '!I187="","",'STUDENT DATA SHEET '!I187)),"")</f>
        <v/>
      </c>
      <c s="229" t="str">
        <f>IFERROR(IF('STUDENT DATA SHEET '!J187="","",'STUDENT DATA SHEET '!J187),"")</f>
        <v/>
      </c>
      <c s="229" t="str">
        <f>IFERROR(IF('STUDENT DATA SHEET '!K187="","",'STUDENT DATA SHEET '!K187),"")</f>
        <v/>
      </c>
      <c s="229"/>
      <c s="102"/>
      <c s="102"/>
      <c s="102"/>
      <c s="102"/>
      <c s="102"/>
      <c s="102"/>
      <c s="102"/>
      <c s="102"/>
      <c s="102"/>
      <c s="102"/>
      <c s="102"/>
      <c s="102"/>
      <c s="102"/>
      <c s="102"/>
      <c s="102"/>
      <c s="102"/>
      <c s="102"/>
      <c s="102"/>
      <c s="102"/>
      <c s="102"/>
      <c s="102"/>
      <c s="102"/>
      <c s="102"/>
      <c s="102"/>
      <c s="102"/>
      <c s="102"/>
      <c s="102"/>
      <c s="102"/>
      <c s="102"/>
      <c s="102"/>
      <c s="102"/>
      <c s="102"/>
      <c s="89" t="str">
        <f>IF(B186="","",_xlfn.AGGREGATE(3,5,$B$6:B186))</f>
        <v/>
      </c>
      <c s="209"/>
      <c s="209"/>
      <c s="102"/>
      <c s="102"/>
      <c s="102"/>
      <c s="102"/>
      <c s="102"/>
      <c s="102"/>
      <c s="102"/>
      <c s="102"/>
      <c s="102"/>
      <c s="102"/>
      <c s="102"/>
      <c s="102"/>
      <c s="102"/>
      <c s="102"/>
      <c s="102"/>
      <c s="102"/>
      <c s="102"/>
      <c s="102"/>
      <c s="102"/>
      <c s="102"/>
      <c s="102"/>
      <c s="102"/>
      <c s="102"/>
      <c s="102"/>
      <c s="102"/>
      <c s="102"/>
      <c s="102"/>
      <c s="102"/>
      <c s="252" t="str">
        <f t="shared" si="32"/>
        <v/>
      </c>
      <c s="252" t="str">
        <f>IF($I186="","",'FEB 25'!$BV186)</f>
        <v/>
      </c>
      <c s="253" t="str">
        <f t="shared" si="33"/>
        <v/>
      </c>
      <c s="252" t="str">
        <f t="shared" si="34"/>
        <v/>
      </c>
      <c s="252" t="str">
        <f>IF($I186="","",'FEB 25'!$BY186)</f>
        <v/>
      </c>
      <c s="253" t="str">
        <f t="shared" si="35"/>
        <v/>
      </c>
      <c s="252" t="str">
        <f t="shared" si="36"/>
        <v/>
      </c>
      <c s="252" t="str">
        <f>IF($I186="","",'FEB 25'!$CB186)</f>
        <v/>
      </c>
      <c s="253" t="str">
        <f t="shared" si="37"/>
        <v/>
      </c>
      <c s="253"/>
      <c s="306"/>
      <c s="298"/>
      <c s="298"/>
      <c s="298"/>
      <c s="254" t="str">
        <f t="shared" si="38"/>
        <v/>
      </c>
      <c s="298"/>
      <c s="298"/>
      <c s="298"/>
      <c s="298"/>
      <c s="298"/>
      <c s="298"/>
      <c s="298"/>
      <c s="298"/>
    </row>
    <row r="187" spans="1:98" ht="15.75" customHeight="1">
      <c r="A187" s="249" t="str">
        <f>IF('STUDENT DATA SHEET '!A188="","",'STUDENT DATA SHEET '!A188)</f>
        <v/>
      </c>
      <c s="229" t="str">
        <f>IFERROR(IF('STUDENT DATA SHEET '!B188="","",'STUDENT DATA SHEET '!B188),"")</f>
        <v/>
      </c>
      <c s="229" t="str">
        <f>IFERROR(IF('STUDENT DATA SHEET '!C188="","",'STUDENT DATA SHEET '!C188),"")</f>
        <v/>
      </c>
      <c s="229" t="str">
        <f>IFERROR(IF('STUDENT DATA SHEET '!D188="","",'STUDENT DATA SHEET '!D188),"")</f>
        <v/>
      </c>
      <c s="250" t="str">
        <f>IFERROR(IF('STUDENT DATA SHEET '!E188="","",'STUDENT DATA SHEET '!E188),"")</f>
        <v/>
      </c>
      <c s="251" t="str">
        <f>IFERROR(IF('STUDENT DATA SHEET '!F188="","",'STUDENT DATA SHEET '!F188),"")</f>
        <v/>
      </c>
      <c s="229" t="str">
        <f>IFERROR(IF('STUDENT DATA SHEET '!G188="","",'STUDENT DATA SHEET '!G188),"")</f>
        <v/>
      </c>
      <c s="229" t="str">
        <f>IFERROR(IF('STUDENT DATA SHEET '!H188="","",'STUDENT DATA SHEET '!H188),"")</f>
        <v/>
      </c>
      <c s="229" t="str">
        <f>IFERROR(UPPER(IF('STUDENT DATA SHEET '!I188="","",'STUDENT DATA SHEET '!I188)),"")</f>
        <v/>
      </c>
      <c s="229" t="str">
        <f>IFERROR(IF('STUDENT DATA SHEET '!J188="","",'STUDENT DATA SHEET '!J188),"")</f>
        <v/>
      </c>
      <c s="229" t="str">
        <f>IFERROR(IF('STUDENT DATA SHEET '!K188="","",'STUDENT DATA SHEET '!K188),"")</f>
        <v/>
      </c>
      <c s="229"/>
      <c s="102"/>
      <c s="102"/>
      <c s="102"/>
      <c s="102"/>
      <c s="102"/>
      <c s="102"/>
      <c s="102"/>
      <c s="102"/>
      <c s="102"/>
      <c s="102"/>
      <c s="102"/>
      <c s="102"/>
      <c s="102"/>
      <c s="102"/>
      <c s="102"/>
      <c s="102"/>
      <c s="102"/>
      <c s="102"/>
      <c s="102"/>
      <c s="102"/>
      <c s="102"/>
      <c s="102"/>
      <c s="102"/>
      <c s="102"/>
      <c s="102"/>
      <c s="102"/>
      <c s="102"/>
      <c s="102"/>
      <c s="102"/>
      <c s="102"/>
      <c s="102"/>
      <c s="102"/>
      <c s="89" t="str">
        <f>IF(B187="","",_xlfn.AGGREGATE(3,5,$B$6:B187))</f>
        <v/>
      </c>
      <c s="209"/>
      <c s="209"/>
      <c s="102"/>
      <c s="102"/>
      <c s="102"/>
      <c s="102"/>
      <c s="102"/>
      <c s="102"/>
      <c s="102"/>
      <c s="102"/>
      <c s="102"/>
      <c s="102"/>
      <c s="102"/>
      <c s="102"/>
      <c s="102"/>
      <c s="102"/>
      <c s="102"/>
      <c s="102"/>
      <c s="102"/>
      <c s="102"/>
      <c s="102"/>
      <c s="102"/>
      <c s="102"/>
      <c s="102"/>
      <c s="102"/>
      <c s="102"/>
      <c s="102"/>
      <c s="102"/>
      <c s="102"/>
      <c s="102"/>
      <c s="252" t="str">
        <f t="shared" si="32"/>
        <v/>
      </c>
      <c s="252" t="str">
        <f>IF($I187="","",'FEB 25'!$BV187)</f>
        <v/>
      </c>
      <c s="253" t="str">
        <f t="shared" si="33"/>
        <v/>
      </c>
      <c s="252" t="str">
        <f t="shared" si="34"/>
        <v/>
      </c>
      <c s="252" t="str">
        <f>IF($I187="","",'FEB 25'!$BY187)</f>
        <v/>
      </c>
      <c s="253" t="str">
        <f t="shared" si="35"/>
        <v/>
      </c>
      <c s="252" t="str">
        <f t="shared" si="36"/>
        <v/>
      </c>
      <c s="252" t="str">
        <f>IF($I187="","",'FEB 25'!$CB187)</f>
        <v/>
      </c>
      <c s="253" t="str">
        <f t="shared" si="37"/>
        <v/>
      </c>
      <c s="253"/>
      <c s="306"/>
      <c s="298"/>
      <c s="298"/>
      <c s="298"/>
      <c s="254" t="str">
        <f t="shared" si="38"/>
        <v/>
      </c>
      <c s="298"/>
      <c s="298"/>
      <c s="298"/>
      <c s="298"/>
      <c s="298"/>
      <c s="298"/>
      <c s="298"/>
      <c s="298"/>
    </row>
    <row r="188" spans="1:98" ht="15.75" customHeight="1">
      <c r="A188" s="249" t="str">
        <f>IF('STUDENT DATA SHEET '!A189="","",'STUDENT DATA SHEET '!A189)</f>
        <v/>
      </c>
      <c s="229" t="str">
        <f>IFERROR(IF('STUDENT DATA SHEET '!B189="","",'STUDENT DATA SHEET '!B189),"")</f>
        <v/>
      </c>
      <c s="229" t="str">
        <f>IFERROR(IF('STUDENT DATA SHEET '!C189="","",'STUDENT DATA SHEET '!C189),"")</f>
        <v/>
      </c>
      <c s="229" t="str">
        <f>IFERROR(IF('STUDENT DATA SHEET '!D189="","",'STUDENT DATA SHEET '!D189),"")</f>
        <v/>
      </c>
      <c s="250" t="str">
        <f>IFERROR(IF('STUDENT DATA SHEET '!E189="","",'STUDENT DATA SHEET '!E189),"")</f>
        <v/>
      </c>
      <c s="251" t="str">
        <f>IFERROR(IF('STUDENT DATA SHEET '!F189="","",'STUDENT DATA SHEET '!F189),"")</f>
        <v/>
      </c>
      <c s="229" t="str">
        <f>IFERROR(IF('STUDENT DATA SHEET '!G189="","",'STUDENT DATA SHEET '!G189),"")</f>
        <v/>
      </c>
      <c s="229" t="str">
        <f>IFERROR(IF('STUDENT DATA SHEET '!H189="","",'STUDENT DATA SHEET '!H189),"")</f>
        <v/>
      </c>
      <c s="229" t="str">
        <f>IFERROR(UPPER(IF('STUDENT DATA SHEET '!I189="","",'STUDENT DATA SHEET '!I189)),"")</f>
        <v/>
      </c>
      <c s="229" t="str">
        <f>IFERROR(IF('STUDENT DATA SHEET '!J189="","",'STUDENT DATA SHEET '!J189),"")</f>
        <v/>
      </c>
      <c s="229" t="str">
        <f>IFERROR(IF('STUDENT DATA SHEET '!K189="","",'STUDENT DATA SHEET '!K189),"")</f>
        <v/>
      </c>
      <c s="229"/>
      <c s="102"/>
      <c s="102"/>
      <c s="102"/>
      <c s="102"/>
      <c s="102"/>
      <c s="102"/>
      <c s="102"/>
      <c s="102"/>
      <c s="102"/>
      <c s="102"/>
      <c s="102"/>
      <c s="102"/>
      <c s="102"/>
      <c s="102"/>
      <c s="102"/>
      <c s="102"/>
      <c s="102"/>
      <c s="102"/>
      <c s="102"/>
      <c s="102"/>
      <c s="102"/>
      <c s="102"/>
      <c s="102"/>
      <c s="102"/>
      <c s="102"/>
      <c s="102"/>
      <c s="102"/>
      <c s="102"/>
      <c s="102"/>
      <c s="102"/>
      <c s="102"/>
      <c s="102"/>
      <c s="89" t="str">
        <f>IF(B188="","",_xlfn.AGGREGATE(3,5,$B$6:B188))</f>
        <v/>
      </c>
      <c s="209"/>
      <c s="209"/>
      <c s="102"/>
      <c s="102"/>
      <c s="102"/>
      <c s="102"/>
      <c s="102"/>
      <c s="102"/>
      <c s="102"/>
      <c s="102"/>
      <c s="102"/>
      <c s="102"/>
      <c s="102"/>
      <c s="102"/>
      <c s="102"/>
      <c s="102"/>
      <c s="102"/>
      <c s="102"/>
      <c s="102"/>
      <c s="102"/>
      <c s="102"/>
      <c s="102"/>
      <c s="102"/>
      <c s="102"/>
      <c s="102"/>
      <c s="102"/>
      <c s="102"/>
      <c s="102"/>
      <c s="102"/>
      <c s="102"/>
      <c s="252" t="str">
        <f t="shared" si="32"/>
        <v/>
      </c>
      <c s="252" t="str">
        <f>IF($I188="","",'FEB 25'!$BV188)</f>
        <v/>
      </c>
      <c s="253" t="str">
        <f t="shared" si="33"/>
        <v/>
      </c>
      <c s="252" t="str">
        <f t="shared" si="34"/>
        <v/>
      </c>
      <c s="252" t="str">
        <f>IF($I188="","",'FEB 25'!$BY188)</f>
        <v/>
      </c>
      <c s="253" t="str">
        <f t="shared" si="35"/>
        <v/>
      </c>
      <c s="252" t="str">
        <f t="shared" si="36"/>
        <v/>
      </c>
      <c s="252" t="str">
        <f>IF($I188="","",'FEB 25'!$CB188)</f>
        <v/>
      </c>
      <c s="253" t="str">
        <f t="shared" si="37"/>
        <v/>
      </c>
      <c s="253"/>
      <c s="306"/>
      <c s="298"/>
      <c s="298"/>
      <c s="298"/>
      <c s="254" t="str">
        <f t="shared" si="38"/>
        <v/>
      </c>
      <c s="298"/>
      <c s="298"/>
      <c s="298"/>
      <c s="298"/>
      <c s="298"/>
      <c s="298"/>
      <c s="298"/>
      <c s="298"/>
    </row>
    <row r="189" spans="1:98" ht="15.75" customHeight="1">
      <c r="A189" s="249" t="str">
        <f>IF('STUDENT DATA SHEET '!A190="","",'STUDENT DATA SHEET '!A190)</f>
        <v/>
      </c>
      <c s="229" t="str">
        <f>IFERROR(IF('STUDENT DATA SHEET '!B190="","",'STUDENT DATA SHEET '!B190),"")</f>
        <v/>
      </c>
      <c s="229" t="str">
        <f>IFERROR(IF('STUDENT DATA SHEET '!C190="","",'STUDENT DATA SHEET '!C190),"")</f>
        <v/>
      </c>
      <c s="229" t="str">
        <f>IFERROR(IF('STUDENT DATA SHEET '!D190="","",'STUDENT DATA SHEET '!D190),"")</f>
        <v/>
      </c>
      <c s="250" t="str">
        <f>IFERROR(IF('STUDENT DATA SHEET '!E190="","",'STUDENT DATA SHEET '!E190),"")</f>
        <v/>
      </c>
      <c s="251" t="str">
        <f>IFERROR(IF('STUDENT DATA SHEET '!F190="","",'STUDENT DATA SHEET '!F190),"")</f>
        <v/>
      </c>
      <c s="229" t="str">
        <f>IFERROR(IF('STUDENT DATA SHEET '!G190="","",'STUDENT DATA SHEET '!G190),"")</f>
        <v/>
      </c>
      <c s="229" t="str">
        <f>IFERROR(IF('STUDENT DATA SHEET '!H190="","",'STUDENT DATA SHEET '!H190),"")</f>
        <v/>
      </c>
      <c s="229" t="str">
        <f>IFERROR(UPPER(IF('STUDENT DATA SHEET '!I190="","",'STUDENT DATA SHEET '!I190)),"")</f>
        <v/>
      </c>
      <c s="229" t="str">
        <f>IFERROR(IF('STUDENT DATA SHEET '!J190="","",'STUDENT DATA SHEET '!J190),"")</f>
        <v/>
      </c>
      <c s="229" t="str">
        <f>IFERROR(IF('STUDENT DATA SHEET '!K190="","",'STUDENT DATA SHEET '!K190),"")</f>
        <v/>
      </c>
      <c s="229"/>
      <c s="102"/>
      <c s="102"/>
      <c s="102"/>
      <c s="102"/>
      <c s="102"/>
      <c s="102"/>
      <c s="102"/>
      <c s="102"/>
      <c s="102"/>
      <c s="102"/>
      <c s="102"/>
      <c s="102"/>
      <c s="102"/>
      <c s="102"/>
      <c s="102"/>
      <c s="102"/>
      <c s="102"/>
      <c s="102"/>
      <c s="102"/>
      <c s="102"/>
      <c s="102"/>
      <c s="102"/>
      <c s="102"/>
      <c s="102"/>
      <c s="102"/>
      <c s="102"/>
      <c s="102"/>
      <c s="102"/>
      <c s="102"/>
      <c s="102"/>
      <c s="102"/>
      <c s="102"/>
      <c s="89" t="str">
        <f>IF(B189="","",_xlfn.AGGREGATE(3,5,$B$6:B189))</f>
        <v/>
      </c>
      <c s="209"/>
      <c s="209"/>
      <c s="102"/>
      <c s="102"/>
      <c s="102"/>
      <c s="102"/>
      <c s="102"/>
      <c s="102"/>
      <c s="102"/>
      <c s="102"/>
      <c s="102"/>
      <c s="102"/>
      <c s="102"/>
      <c s="102"/>
      <c s="102"/>
      <c s="102"/>
      <c s="102"/>
      <c s="102"/>
      <c s="102"/>
      <c s="102"/>
      <c s="102"/>
      <c s="102"/>
      <c s="102"/>
      <c s="102"/>
      <c s="102"/>
      <c s="102"/>
      <c s="102"/>
      <c s="102"/>
      <c s="102"/>
      <c s="102"/>
      <c s="252" t="str">
        <f t="shared" si="32"/>
        <v/>
      </c>
      <c s="252" t="str">
        <f>IF($I189="","",'FEB 25'!$BV189)</f>
        <v/>
      </c>
      <c s="253" t="str">
        <f t="shared" si="33"/>
        <v/>
      </c>
      <c s="252" t="str">
        <f t="shared" si="34"/>
        <v/>
      </c>
      <c s="252" t="str">
        <f>IF($I189="","",'FEB 25'!$BY189)</f>
        <v/>
      </c>
      <c s="253" t="str">
        <f t="shared" si="35"/>
        <v/>
      </c>
      <c s="252" t="str">
        <f t="shared" si="36"/>
        <v/>
      </c>
      <c s="252" t="str">
        <f>IF($I189="","",'FEB 25'!$CB189)</f>
        <v/>
      </c>
      <c s="253" t="str">
        <f t="shared" si="37"/>
        <v/>
      </c>
      <c s="253"/>
      <c s="306"/>
      <c s="298"/>
      <c s="298"/>
      <c s="298"/>
      <c s="254" t="str">
        <f t="shared" si="38"/>
        <v/>
      </c>
      <c s="298"/>
      <c s="298"/>
      <c s="298"/>
      <c s="298"/>
      <c s="298"/>
      <c s="298"/>
      <c s="298"/>
      <c s="298"/>
    </row>
    <row r="190" spans="1:98" ht="15.75" customHeight="1">
      <c r="A190" s="249" t="str">
        <f>IF('STUDENT DATA SHEET '!A191="","",'STUDENT DATA SHEET '!A191)</f>
        <v/>
      </c>
      <c s="229" t="str">
        <f>IFERROR(IF('STUDENT DATA SHEET '!B191="","",'STUDENT DATA SHEET '!B191),"")</f>
        <v/>
      </c>
      <c s="229" t="str">
        <f>IFERROR(IF('STUDENT DATA SHEET '!C191="","",'STUDENT DATA SHEET '!C191),"")</f>
        <v/>
      </c>
      <c s="229" t="str">
        <f>IFERROR(IF('STUDENT DATA SHEET '!D191="","",'STUDENT DATA SHEET '!D191),"")</f>
        <v/>
      </c>
      <c s="250" t="str">
        <f>IFERROR(IF('STUDENT DATA SHEET '!E191="","",'STUDENT DATA SHEET '!E191),"")</f>
        <v/>
      </c>
      <c s="251" t="str">
        <f>IFERROR(IF('STUDENT DATA SHEET '!F191="","",'STUDENT DATA SHEET '!F191),"")</f>
        <v/>
      </c>
      <c s="229" t="str">
        <f>IFERROR(IF('STUDENT DATA SHEET '!G191="","",'STUDENT DATA SHEET '!G191),"")</f>
        <v/>
      </c>
      <c s="229" t="str">
        <f>IFERROR(IF('STUDENT DATA SHEET '!H191="","",'STUDENT DATA SHEET '!H191),"")</f>
        <v/>
      </c>
      <c s="229" t="str">
        <f>IFERROR(UPPER(IF('STUDENT DATA SHEET '!I191="","",'STUDENT DATA SHEET '!I191)),"")</f>
        <v/>
      </c>
      <c s="229" t="str">
        <f>IFERROR(IF('STUDENT DATA SHEET '!J191="","",'STUDENT DATA SHEET '!J191),"")</f>
        <v/>
      </c>
      <c s="229" t="str">
        <f>IFERROR(IF('STUDENT DATA SHEET '!K191="","",'STUDENT DATA SHEET '!K191),"")</f>
        <v/>
      </c>
      <c s="229"/>
      <c s="102"/>
      <c s="102"/>
      <c s="102"/>
      <c s="102"/>
      <c s="102"/>
      <c s="102"/>
      <c s="102"/>
      <c s="102"/>
      <c s="102"/>
      <c s="102"/>
      <c s="102"/>
      <c s="102"/>
      <c s="102"/>
      <c s="102"/>
      <c s="102"/>
      <c s="102"/>
      <c s="102"/>
      <c s="102"/>
      <c s="102"/>
      <c s="102"/>
      <c s="102"/>
      <c s="102"/>
      <c s="102"/>
      <c s="102"/>
      <c s="102"/>
      <c s="102"/>
      <c s="102"/>
      <c s="102"/>
      <c s="102"/>
      <c s="102"/>
      <c s="102"/>
      <c s="102"/>
      <c s="89" t="str">
        <f>IF(B190="","",_xlfn.AGGREGATE(3,5,$B$6:B190))</f>
        <v/>
      </c>
      <c s="209"/>
      <c s="209"/>
      <c s="102"/>
      <c s="102"/>
      <c s="102"/>
      <c s="102"/>
      <c s="102"/>
      <c s="102"/>
      <c s="102"/>
      <c s="102"/>
      <c s="102"/>
      <c s="102"/>
      <c s="102"/>
      <c s="102"/>
      <c s="102"/>
      <c s="102"/>
      <c s="102"/>
      <c s="102"/>
      <c s="102"/>
      <c s="102"/>
      <c s="102"/>
      <c s="102"/>
      <c s="102"/>
      <c s="102"/>
      <c s="102"/>
      <c s="102"/>
      <c s="102"/>
      <c s="102"/>
      <c s="102"/>
      <c s="102"/>
      <c s="252" t="str">
        <f t="shared" si="32"/>
        <v/>
      </c>
      <c s="252" t="str">
        <f>IF($I190="","",'FEB 25'!$BV190)</f>
        <v/>
      </c>
      <c s="253" t="str">
        <f t="shared" si="33"/>
        <v/>
      </c>
      <c s="252" t="str">
        <f t="shared" si="34"/>
        <v/>
      </c>
      <c s="252" t="str">
        <f>IF($I190="","",'FEB 25'!$BY190)</f>
        <v/>
      </c>
      <c s="253" t="str">
        <f t="shared" si="35"/>
        <v/>
      </c>
      <c s="252" t="str">
        <f t="shared" si="36"/>
        <v/>
      </c>
      <c s="252" t="str">
        <f>IF($I190="","",'FEB 25'!$CB190)</f>
        <v/>
      </c>
      <c s="253" t="str">
        <f t="shared" si="37"/>
        <v/>
      </c>
      <c s="253"/>
      <c s="306"/>
      <c s="298"/>
      <c s="298"/>
      <c s="298"/>
      <c s="254" t="str">
        <f t="shared" si="38"/>
        <v/>
      </c>
      <c s="298"/>
      <c s="298"/>
      <c s="298"/>
      <c s="298"/>
      <c s="298"/>
      <c s="298"/>
      <c s="298"/>
      <c s="298"/>
    </row>
    <row r="191" spans="1:98" ht="15.75" customHeight="1">
      <c r="A191" s="249" t="str">
        <f>IF('STUDENT DATA SHEET '!A192="","",'STUDENT DATA SHEET '!A192)</f>
        <v/>
      </c>
      <c s="229" t="str">
        <f>IFERROR(IF('STUDENT DATA SHEET '!B192="","",'STUDENT DATA SHEET '!B192),"")</f>
        <v/>
      </c>
      <c s="229" t="str">
        <f>IFERROR(IF('STUDENT DATA SHEET '!C192="","",'STUDENT DATA SHEET '!C192),"")</f>
        <v/>
      </c>
      <c s="229" t="str">
        <f>IFERROR(IF('STUDENT DATA SHEET '!D192="","",'STUDENT DATA SHEET '!D192),"")</f>
        <v/>
      </c>
      <c s="250" t="str">
        <f>IFERROR(IF('STUDENT DATA SHEET '!E192="","",'STUDENT DATA SHEET '!E192),"")</f>
        <v/>
      </c>
      <c s="251" t="str">
        <f>IFERROR(IF('STUDENT DATA SHEET '!F192="","",'STUDENT DATA SHEET '!F192),"")</f>
        <v/>
      </c>
      <c s="229" t="str">
        <f>IFERROR(IF('STUDENT DATA SHEET '!G192="","",'STUDENT DATA SHEET '!G192),"")</f>
        <v/>
      </c>
      <c s="229" t="str">
        <f>IFERROR(IF('STUDENT DATA SHEET '!H192="","",'STUDENT DATA SHEET '!H192),"")</f>
        <v/>
      </c>
      <c s="229" t="str">
        <f>IFERROR(UPPER(IF('STUDENT DATA SHEET '!I192="","",'STUDENT DATA SHEET '!I192)),"")</f>
        <v/>
      </c>
      <c s="229" t="str">
        <f>IFERROR(IF('STUDENT DATA SHEET '!J192="","",'STUDENT DATA SHEET '!J192),"")</f>
        <v/>
      </c>
      <c s="229" t="str">
        <f>IFERROR(IF('STUDENT DATA SHEET '!K192="","",'STUDENT DATA SHEET '!K192),"")</f>
        <v/>
      </c>
      <c s="229"/>
      <c s="102"/>
      <c s="102"/>
      <c s="102"/>
      <c s="102"/>
      <c s="102"/>
      <c s="102"/>
      <c s="102"/>
      <c s="102"/>
      <c s="102"/>
      <c s="102"/>
      <c s="102"/>
      <c s="102"/>
      <c s="102"/>
      <c s="102"/>
      <c s="102"/>
      <c s="102"/>
      <c s="102"/>
      <c s="102"/>
      <c s="102"/>
      <c s="102"/>
      <c s="102"/>
      <c s="102"/>
      <c s="102"/>
      <c s="102"/>
      <c s="102"/>
      <c s="102"/>
      <c s="102"/>
      <c s="102"/>
      <c s="102"/>
      <c s="102"/>
      <c s="102"/>
      <c s="102"/>
      <c s="89" t="str">
        <f>IF(B191="","",_xlfn.AGGREGATE(3,5,$B$6:B191))</f>
        <v/>
      </c>
      <c s="209"/>
      <c s="209"/>
      <c s="102"/>
      <c s="102"/>
      <c s="102"/>
      <c s="102"/>
      <c s="102"/>
      <c s="102"/>
      <c s="102"/>
      <c s="102"/>
      <c s="102"/>
      <c s="102"/>
      <c s="102"/>
      <c s="102"/>
      <c s="102"/>
      <c s="102"/>
      <c s="102"/>
      <c s="102"/>
      <c s="102"/>
      <c s="102"/>
      <c s="102"/>
      <c s="102"/>
      <c s="102"/>
      <c s="102"/>
      <c s="102"/>
      <c s="102"/>
      <c s="102"/>
      <c s="102"/>
      <c s="102"/>
      <c s="102"/>
      <c s="252" t="str">
        <f t="shared" si="32"/>
        <v/>
      </c>
      <c s="252" t="str">
        <f>IF($I191="","",'FEB 25'!$BV191)</f>
        <v/>
      </c>
      <c s="253" t="str">
        <f t="shared" si="33"/>
        <v/>
      </c>
      <c s="252" t="str">
        <f t="shared" si="34"/>
        <v/>
      </c>
      <c s="252" t="str">
        <f>IF($I191="","",'FEB 25'!$BY191)</f>
        <v/>
      </c>
      <c s="253" t="str">
        <f t="shared" si="35"/>
        <v/>
      </c>
      <c s="252" t="str">
        <f t="shared" si="36"/>
        <v/>
      </c>
      <c s="252" t="str">
        <f>IF($I191="","",'FEB 25'!$CB191)</f>
        <v/>
      </c>
      <c s="253" t="str">
        <f t="shared" si="37"/>
        <v/>
      </c>
      <c s="253"/>
      <c s="306"/>
      <c s="298"/>
      <c s="298"/>
      <c s="298"/>
      <c s="254" t="str">
        <f t="shared" si="38"/>
        <v/>
      </c>
      <c s="298"/>
      <c s="298"/>
      <c s="298"/>
      <c s="298"/>
      <c s="298"/>
      <c s="298"/>
      <c s="298"/>
      <c s="298"/>
    </row>
    <row r="192" spans="1:98" ht="15.75" customHeight="1">
      <c r="A192" s="249" t="str">
        <f>IF('STUDENT DATA SHEET '!A193="","",'STUDENT DATA SHEET '!A193)</f>
        <v/>
      </c>
      <c s="229" t="str">
        <f>IFERROR(IF('STUDENT DATA SHEET '!B193="","",'STUDENT DATA SHEET '!B193),"")</f>
        <v/>
      </c>
      <c s="229" t="str">
        <f>IFERROR(IF('STUDENT DATA SHEET '!C193="","",'STUDENT DATA SHEET '!C193),"")</f>
        <v/>
      </c>
      <c s="229" t="str">
        <f>IFERROR(IF('STUDENT DATA SHEET '!D193="","",'STUDENT DATA SHEET '!D193),"")</f>
        <v/>
      </c>
      <c s="250" t="str">
        <f>IFERROR(IF('STUDENT DATA SHEET '!E193="","",'STUDENT DATA SHEET '!E193),"")</f>
        <v/>
      </c>
      <c s="251" t="str">
        <f>IFERROR(IF('STUDENT DATA SHEET '!F193="","",'STUDENT DATA SHEET '!F193),"")</f>
        <v/>
      </c>
      <c s="229" t="str">
        <f>IFERROR(IF('STUDENT DATA SHEET '!G193="","",'STUDENT DATA SHEET '!G193),"")</f>
        <v/>
      </c>
      <c s="229" t="str">
        <f>IFERROR(IF('STUDENT DATA SHEET '!H193="","",'STUDENT DATA SHEET '!H193),"")</f>
        <v/>
      </c>
      <c s="229" t="str">
        <f>IFERROR(UPPER(IF('STUDENT DATA SHEET '!I193="","",'STUDENT DATA SHEET '!I193)),"")</f>
        <v/>
      </c>
      <c s="229" t="str">
        <f>IFERROR(IF('STUDENT DATA SHEET '!J193="","",'STUDENT DATA SHEET '!J193),"")</f>
        <v/>
      </c>
      <c s="229" t="str">
        <f>IFERROR(IF('STUDENT DATA SHEET '!K193="","",'STUDENT DATA SHEET '!K193),"")</f>
        <v/>
      </c>
      <c s="229"/>
      <c s="102"/>
      <c s="102"/>
      <c s="102"/>
      <c s="102"/>
      <c s="102"/>
      <c s="102"/>
      <c s="102"/>
      <c s="102"/>
      <c s="102"/>
      <c s="102"/>
      <c s="102"/>
      <c s="102"/>
      <c s="102"/>
      <c s="102"/>
      <c s="102"/>
      <c s="102"/>
      <c s="102"/>
      <c s="102"/>
      <c s="102"/>
      <c s="102"/>
      <c s="102"/>
      <c s="102"/>
      <c s="102"/>
      <c s="102"/>
      <c s="102"/>
      <c s="102"/>
      <c s="102"/>
      <c s="102"/>
      <c s="102"/>
      <c s="102"/>
      <c s="102"/>
      <c s="102"/>
      <c s="89" t="str">
        <f>IF(B192="","",_xlfn.AGGREGATE(3,5,$B$6:B192))</f>
        <v/>
      </c>
      <c s="209"/>
      <c s="209"/>
      <c s="102"/>
      <c s="102"/>
      <c s="102"/>
      <c s="102"/>
      <c s="102"/>
      <c s="102"/>
      <c s="102"/>
      <c s="102"/>
      <c s="102"/>
      <c s="102"/>
      <c s="102"/>
      <c s="102"/>
      <c s="102"/>
      <c s="102"/>
      <c s="102"/>
      <c s="102"/>
      <c s="102"/>
      <c s="102"/>
      <c s="102"/>
      <c s="102"/>
      <c s="102"/>
      <c s="102"/>
      <c s="102"/>
      <c s="102"/>
      <c s="102"/>
      <c s="102"/>
      <c s="102"/>
      <c s="102"/>
      <c s="252" t="str">
        <f t="shared" si="32"/>
        <v/>
      </c>
      <c s="252" t="str">
        <f>IF($I192="","",'FEB 25'!$BV192)</f>
        <v/>
      </c>
      <c s="253" t="str">
        <f t="shared" si="33"/>
        <v/>
      </c>
      <c s="252" t="str">
        <f t="shared" si="34"/>
        <v/>
      </c>
      <c s="252" t="str">
        <f>IF($I192="","",'FEB 25'!$BY192)</f>
        <v/>
      </c>
      <c s="253" t="str">
        <f t="shared" si="35"/>
        <v/>
      </c>
      <c s="252" t="str">
        <f t="shared" si="36"/>
        <v/>
      </c>
      <c s="252" t="str">
        <f>IF($I192="","",'FEB 25'!$CB192)</f>
        <v/>
      </c>
      <c s="253" t="str">
        <f t="shared" si="37"/>
        <v/>
      </c>
      <c s="253"/>
      <c s="306"/>
      <c s="298"/>
      <c s="298"/>
      <c s="298"/>
      <c s="254" t="str">
        <f t="shared" si="38"/>
        <v/>
      </c>
      <c s="298"/>
      <c s="298"/>
      <c s="298"/>
      <c s="298"/>
      <c s="298"/>
      <c s="298"/>
      <c s="298"/>
      <c s="298"/>
    </row>
    <row r="193" spans="1:98" ht="15.75" customHeight="1">
      <c r="A193" s="249" t="str">
        <f>IF('STUDENT DATA SHEET '!A194="","",'STUDENT DATA SHEET '!A194)</f>
        <v/>
      </c>
      <c s="229" t="str">
        <f>IFERROR(IF('STUDENT DATA SHEET '!B194="","",'STUDENT DATA SHEET '!B194),"")</f>
        <v/>
      </c>
      <c s="229" t="str">
        <f>IFERROR(IF('STUDENT DATA SHEET '!C194="","",'STUDENT DATA SHEET '!C194),"")</f>
        <v/>
      </c>
      <c s="229" t="str">
        <f>IFERROR(IF('STUDENT DATA SHEET '!D194="","",'STUDENT DATA SHEET '!D194),"")</f>
        <v/>
      </c>
      <c s="250" t="str">
        <f>IFERROR(IF('STUDENT DATA SHEET '!E194="","",'STUDENT DATA SHEET '!E194),"")</f>
        <v/>
      </c>
      <c s="251" t="str">
        <f>IFERROR(IF('STUDENT DATA SHEET '!F194="","",'STUDENT DATA SHEET '!F194),"")</f>
        <v/>
      </c>
      <c s="229" t="str">
        <f>IFERROR(IF('STUDENT DATA SHEET '!G194="","",'STUDENT DATA SHEET '!G194),"")</f>
        <v/>
      </c>
      <c s="229" t="str">
        <f>IFERROR(IF('STUDENT DATA SHEET '!H194="","",'STUDENT DATA SHEET '!H194),"")</f>
        <v/>
      </c>
      <c s="229" t="str">
        <f>IFERROR(UPPER(IF('STUDENT DATA SHEET '!I194="","",'STUDENT DATA SHEET '!I194)),"")</f>
        <v/>
      </c>
      <c s="229" t="str">
        <f>IFERROR(IF('STUDENT DATA SHEET '!J194="","",'STUDENT DATA SHEET '!J194),"")</f>
        <v/>
      </c>
      <c s="229" t="str">
        <f>IFERROR(IF('STUDENT DATA SHEET '!K194="","",'STUDENT DATA SHEET '!K194),"")</f>
        <v/>
      </c>
      <c s="229"/>
      <c s="102"/>
      <c s="102"/>
      <c s="102"/>
      <c s="102"/>
      <c s="102"/>
      <c s="102"/>
      <c s="102"/>
      <c s="102"/>
      <c s="102"/>
      <c s="102"/>
      <c s="102"/>
      <c s="102"/>
      <c s="102"/>
      <c s="102"/>
      <c s="102"/>
      <c s="102"/>
      <c s="102"/>
      <c s="102"/>
      <c s="102"/>
      <c s="102"/>
      <c s="102"/>
      <c s="102"/>
      <c s="102"/>
      <c s="102"/>
      <c s="102"/>
      <c s="102"/>
      <c s="102"/>
      <c s="102"/>
      <c s="102"/>
      <c s="102"/>
      <c s="102"/>
      <c s="102"/>
      <c s="89" t="str">
        <f>IF(B193="","",_xlfn.AGGREGATE(3,5,$B$6:B193))</f>
        <v/>
      </c>
      <c s="209"/>
      <c s="209"/>
      <c s="102"/>
      <c s="102"/>
      <c s="102"/>
      <c s="102"/>
      <c s="102"/>
      <c s="102"/>
      <c s="102"/>
      <c s="102"/>
      <c s="102"/>
      <c s="102"/>
      <c s="102"/>
      <c s="102"/>
      <c s="102"/>
      <c s="102"/>
      <c s="102"/>
      <c s="102"/>
      <c s="102"/>
      <c s="102"/>
      <c s="102"/>
      <c s="102"/>
      <c s="102"/>
      <c s="102"/>
      <c s="102"/>
      <c s="102"/>
      <c s="102"/>
      <c s="102"/>
      <c s="102"/>
      <c s="102"/>
      <c s="252" t="str">
        <f t="shared" si="32"/>
        <v/>
      </c>
      <c s="252" t="str">
        <f>IF($I193="","",'FEB 25'!$BV193)</f>
        <v/>
      </c>
      <c s="253" t="str">
        <f t="shared" si="33"/>
        <v/>
      </c>
      <c s="252" t="str">
        <f t="shared" si="34"/>
        <v/>
      </c>
      <c s="252" t="str">
        <f>IF($I193="","",'FEB 25'!$BY193)</f>
        <v/>
      </c>
      <c s="253" t="str">
        <f t="shared" si="35"/>
        <v/>
      </c>
      <c s="252" t="str">
        <f t="shared" si="36"/>
        <v/>
      </c>
      <c s="252" t="str">
        <f>IF($I193="","",'FEB 25'!$CB193)</f>
        <v/>
      </c>
      <c s="253" t="str">
        <f t="shared" si="37"/>
        <v/>
      </c>
      <c s="253"/>
      <c s="306"/>
      <c s="298"/>
      <c s="298"/>
      <c s="298"/>
      <c s="254" t="str">
        <f t="shared" si="38"/>
        <v/>
      </c>
      <c s="298"/>
      <c s="298"/>
      <c s="298"/>
      <c s="298"/>
      <c s="298"/>
      <c s="298"/>
      <c s="298"/>
      <c s="298"/>
    </row>
    <row r="194" spans="1:98" ht="15.75" customHeight="1">
      <c r="A194"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102"/>
      <c s="102"/>
      <c s="102"/>
      <c s="102"/>
      <c s="102"/>
      <c s="102"/>
      <c s="252" t="str">
        <f t="shared" si="32"/>
        <v/>
      </c>
      <c s="252" t="str">
        <f>IF($I194="","",'FEB 25'!$BV194)</f>
        <v/>
      </c>
      <c s="253" t="str">
        <f t="shared" si="33"/>
        <v/>
      </c>
      <c s="252" t="str">
        <f t="shared" si="34"/>
        <v/>
      </c>
      <c s="252" t="str">
        <f>IF($I194="","",'FEB 25'!$BY194)</f>
        <v/>
      </c>
      <c s="253" t="str">
        <f t="shared" si="35"/>
        <v/>
      </c>
      <c s="252" t="str">
        <f t="shared" si="36"/>
        <v/>
      </c>
      <c s="252" t="str">
        <f>IF($I194="","",'FEB 25'!$CB194)</f>
        <v/>
      </c>
      <c s="253" t="str">
        <f t="shared" si="37"/>
        <v/>
      </c>
      <c s="253"/>
      <c s="306"/>
      <c s="298"/>
      <c s="298"/>
      <c s="298"/>
      <c s="254"/>
      <c s="298"/>
      <c s="298"/>
      <c s="298"/>
      <c s="298"/>
      <c s="298"/>
      <c s="298"/>
      <c s="298"/>
      <c s="298"/>
    </row>
    <row r="195" spans="1:98" ht="15.75" customHeight="1">
      <c r="A195"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102"/>
      <c s="102"/>
      <c s="102"/>
      <c s="102"/>
      <c s="102"/>
      <c s="102"/>
      <c s="252" t="str">
        <f t="shared" si="32"/>
        <v/>
      </c>
      <c s="252" t="str">
        <f>IF($I195="","",'FEB 25'!$BV195)</f>
        <v/>
      </c>
      <c s="253" t="str">
        <f t="shared" si="33"/>
        <v/>
      </c>
      <c s="252" t="str">
        <f t="shared" si="34"/>
        <v/>
      </c>
      <c s="252" t="str">
        <f>IF($I195="","",'FEB 25'!$BY195)</f>
        <v/>
      </c>
      <c s="253" t="str">
        <f t="shared" si="35"/>
        <v/>
      </c>
      <c s="252" t="str">
        <f t="shared" si="36"/>
        <v/>
      </c>
      <c s="252" t="str">
        <f>IF($I195="","",'FEB 25'!$CB195)</f>
        <v/>
      </c>
      <c s="253" t="str">
        <f t="shared" si="37"/>
        <v/>
      </c>
      <c s="253"/>
      <c s="306"/>
      <c s="298"/>
      <c s="298"/>
      <c s="298"/>
      <c s="254"/>
      <c s="298"/>
      <c s="298"/>
      <c s="298"/>
      <c s="298"/>
      <c s="298"/>
      <c s="298"/>
      <c s="298"/>
      <c s="298"/>
    </row>
    <row r="196" spans="1:98" ht="15.75" customHeight="1">
      <c r="A196"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102"/>
      <c s="102"/>
      <c s="102"/>
      <c s="102"/>
      <c s="102"/>
      <c s="102"/>
      <c s="252" t="str">
        <f t="shared" si="32"/>
        <v/>
      </c>
      <c s="252" t="str">
        <f>IF($I196="","",'FEB 25'!$BV196)</f>
        <v/>
      </c>
      <c s="253" t="str">
        <f t="shared" si="33"/>
        <v/>
      </c>
      <c s="252" t="str">
        <f t="shared" si="34"/>
        <v/>
      </c>
      <c s="252" t="str">
        <f>IF($I196="","",'FEB 25'!$BY196)</f>
        <v/>
      </c>
      <c s="253" t="str">
        <f t="shared" si="35"/>
        <v/>
      </c>
      <c s="252" t="str">
        <f t="shared" si="36"/>
        <v/>
      </c>
      <c s="252" t="str">
        <f>IF($I196="","",'FEB 25'!$CB196)</f>
        <v/>
      </c>
      <c s="253" t="str">
        <f t="shared" si="37"/>
        <v/>
      </c>
      <c s="253"/>
      <c s="306"/>
      <c s="298"/>
      <c s="298"/>
      <c s="298"/>
      <c s="254"/>
      <c s="298"/>
      <c s="298"/>
      <c s="298"/>
      <c s="298"/>
      <c s="298"/>
      <c s="298"/>
      <c s="298"/>
      <c s="298"/>
    </row>
    <row r="197" spans="1:98" ht="15.75" customHeight="1">
      <c r="A197"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102"/>
      <c s="102"/>
      <c s="102"/>
      <c s="102"/>
      <c s="102"/>
      <c s="102"/>
      <c s="252" t="str">
        <f t="shared" si="32"/>
        <v/>
      </c>
      <c s="252" t="str">
        <f>IF($I197="","",'FEB 25'!$BV197)</f>
        <v/>
      </c>
      <c s="253" t="str">
        <f t="shared" si="33"/>
        <v/>
      </c>
      <c s="252" t="str">
        <f t="shared" si="34"/>
        <v/>
      </c>
      <c s="252" t="str">
        <f>IF($I197="","",'FEB 25'!$BY197)</f>
        <v/>
      </c>
      <c s="253" t="str">
        <f t="shared" si="35"/>
        <v/>
      </c>
      <c s="252" t="str">
        <f t="shared" si="36"/>
        <v/>
      </c>
      <c s="252" t="str">
        <f>IF($I197="","",'FEB 25'!$CB197)</f>
        <v/>
      </c>
      <c s="253" t="str">
        <f t="shared" si="37"/>
        <v/>
      </c>
      <c s="253"/>
      <c s="306"/>
      <c s="298"/>
      <c s="298"/>
      <c s="298"/>
      <c s="254"/>
      <c s="298"/>
      <c s="298"/>
      <c s="298"/>
      <c s="298"/>
      <c s="298"/>
      <c s="298"/>
      <c s="298"/>
      <c s="298"/>
    </row>
    <row r="198" spans="1:98" ht="15.75" customHeight="1">
      <c r="A198"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102"/>
      <c s="102"/>
      <c s="102"/>
      <c s="102"/>
      <c s="102"/>
      <c s="102"/>
      <c s="252" t="str">
        <f t="shared" si="32"/>
        <v/>
      </c>
      <c s="252" t="str">
        <f>IF($I198="","",'FEB 25'!$BV198)</f>
        <v/>
      </c>
      <c s="253" t="str">
        <f t="shared" si="33"/>
        <v/>
      </c>
      <c s="252" t="str">
        <f t="shared" si="34"/>
        <v/>
      </c>
      <c s="252" t="str">
        <f>IF($I198="","",'FEB 25'!$BY198)</f>
        <v/>
      </c>
      <c s="253" t="str">
        <f t="shared" si="35"/>
        <v/>
      </c>
      <c s="252" t="str">
        <f t="shared" si="36"/>
        <v/>
      </c>
      <c s="252" t="str">
        <f>IF($I198="","",'FEB 25'!$CB198)</f>
        <v/>
      </c>
      <c s="253" t="str">
        <f t="shared" si="37"/>
        <v/>
      </c>
      <c s="253"/>
      <c s="306"/>
      <c s="298"/>
      <c s="298"/>
      <c s="298"/>
      <c s="254"/>
      <c s="298"/>
      <c s="298"/>
      <c s="298"/>
      <c s="298"/>
      <c s="298"/>
      <c s="298"/>
      <c s="298"/>
      <c s="298"/>
    </row>
    <row r="199" spans="1:98" ht="15.75" customHeight="1">
      <c r="A199"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102"/>
      <c s="102"/>
      <c s="102"/>
      <c s="102"/>
      <c s="102"/>
      <c s="102"/>
      <c s="252" t="str">
        <f t="shared" si="39" ref="BX199:BX205">IFERROR(IF($I199="","",COUNT($M199:$AR199,$AT199:$BW199)),"")</f>
        <v/>
      </c>
      <c s="252" t="str">
        <f>IF($I199="","",'FEB 25'!$BV199)</f>
        <v/>
      </c>
      <c s="253" t="str">
        <f t="shared" si="40" ref="BZ199:BZ205">IF($I199="","",SUM($BX199:$BY199))</f>
        <v/>
      </c>
      <c s="252" t="str">
        <f t="shared" si="41" ref="CA199:CA205">IF($I199="","",COUNTIF($M199:$BW199,"A"))</f>
        <v/>
      </c>
      <c s="252" t="str">
        <f>IF($I199="","",'FEB 25'!$BY199)</f>
        <v/>
      </c>
      <c s="253" t="str">
        <f t="shared" si="42" ref="CC199:CC205">IF($I199="","",SUM($CA199:$CB199))</f>
        <v/>
      </c>
      <c s="252" t="str">
        <f t="shared" si="43" ref="CD199:CD205">IF($I199="","",COUNTIF($M199:$BW199,"L"))</f>
        <v/>
      </c>
      <c s="252" t="str">
        <f>IF($I199="","",'FEB 25'!$CB199)</f>
        <v/>
      </c>
      <c s="253" t="str">
        <f t="shared" si="44" ref="CF199:CF205">IF($I199="","",SUM($CD199:$CE199))</f>
        <v/>
      </c>
      <c s="253"/>
      <c s="306"/>
      <c s="298"/>
      <c s="298"/>
      <c s="298"/>
      <c s="254"/>
      <c s="298"/>
      <c s="298"/>
      <c s="298"/>
      <c s="298"/>
      <c s="298"/>
      <c s="298"/>
      <c s="298"/>
      <c s="298"/>
    </row>
    <row r="200" spans="1:98" ht="15.75" customHeight="1">
      <c r="A200" s="249" t="str">
        <f>IF('STUDENT DATA SHEET '!A195="","",'STUDENT DATA SHEET '!A195)</f>
        <v/>
      </c>
      <c s="229" t="str">
        <f>IFERROR(IF('STUDENT DATA SHEET '!B195="","",'STUDENT DATA SHEET '!B195),"")</f>
        <v/>
      </c>
      <c s="229" t="str">
        <f>IFERROR(IF('STUDENT DATA SHEET '!C195="","",'STUDENT DATA SHEET '!C195),"")</f>
        <v/>
      </c>
      <c s="229" t="str">
        <f>IFERROR(IF('STUDENT DATA SHEET '!D195="","",'STUDENT DATA SHEET '!D195),"")</f>
        <v/>
      </c>
      <c s="250" t="str">
        <f>IFERROR(IF('STUDENT DATA SHEET '!E195="","",'STUDENT DATA SHEET '!E195),"")</f>
        <v/>
      </c>
      <c s="251" t="str">
        <f>IFERROR(IF('STUDENT DATA SHEET '!F195="","",'STUDENT DATA SHEET '!F195),"")</f>
        <v/>
      </c>
      <c s="229" t="str">
        <f>IFERROR(IF('STUDENT DATA SHEET '!G195="","",'STUDENT DATA SHEET '!G195),"")</f>
        <v/>
      </c>
      <c s="229" t="str">
        <f>IFERROR(IF('STUDENT DATA SHEET '!H195="","",'STUDENT DATA SHEET '!H195),"")</f>
        <v/>
      </c>
      <c s="229" t="str">
        <f>IFERROR(IF('STUDENT DATA SHEET '!I195="","",'STUDENT DATA SHEET '!I195),"")</f>
        <v/>
      </c>
      <c s="229" t="str">
        <f>IFERROR(IF('STUDENT DATA SHEET '!J195="","",'STUDENT DATA SHEET '!J195),"")</f>
        <v/>
      </c>
      <c s="229" t="str">
        <f>IFERROR(IF('STUDENT DATA SHEET '!K195="","",'STUDENT DATA SHEET '!K195),"")</f>
        <v/>
      </c>
      <c s="229"/>
      <c s="102"/>
      <c s="102"/>
      <c s="102"/>
      <c s="102"/>
      <c s="102"/>
      <c s="102"/>
      <c s="102"/>
      <c s="102"/>
      <c s="102"/>
      <c s="102"/>
      <c s="102"/>
      <c s="102"/>
      <c s="102"/>
      <c s="102"/>
      <c s="102"/>
      <c s="102"/>
      <c s="102"/>
      <c s="102"/>
      <c s="102"/>
      <c s="102"/>
      <c s="102"/>
      <c s="102"/>
      <c s="102"/>
      <c s="102"/>
      <c s="102"/>
      <c s="102"/>
      <c s="102"/>
      <c s="102"/>
      <c s="102"/>
      <c s="102"/>
      <c s="102"/>
      <c s="102"/>
      <c s="89" t="str">
        <f>IF(B200="","",_xlfn.AGGREGATE(3,5,$B$6:B200))</f>
        <v/>
      </c>
      <c s="209"/>
      <c s="209"/>
      <c s="102"/>
      <c s="102"/>
      <c s="102"/>
      <c s="102"/>
      <c s="102"/>
      <c s="102"/>
      <c s="102"/>
      <c s="102"/>
      <c s="102"/>
      <c s="102"/>
      <c s="102"/>
      <c s="102"/>
      <c s="102"/>
      <c s="102"/>
      <c s="102"/>
      <c s="102"/>
      <c s="102"/>
      <c s="102"/>
      <c s="102"/>
      <c s="102"/>
      <c s="102"/>
      <c s="102"/>
      <c s="102"/>
      <c s="102"/>
      <c s="102"/>
      <c s="102"/>
      <c s="102"/>
      <c s="102"/>
      <c s="252" t="str">
        <f t="shared" si="39"/>
        <v/>
      </c>
      <c s="252" t="str">
        <f>IF($I200="","",'FEB 25'!$BV200)</f>
        <v/>
      </c>
      <c s="253" t="str">
        <f t="shared" si="40"/>
        <v/>
      </c>
      <c s="252" t="str">
        <f t="shared" si="41"/>
        <v/>
      </c>
      <c s="252" t="str">
        <f>IF($I200="","",'FEB 25'!$BY200)</f>
        <v/>
      </c>
      <c s="253" t="str">
        <f t="shared" si="42"/>
        <v/>
      </c>
      <c s="252" t="str">
        <f t="shared" si="43"/>
        <v/>
      </c>
      <c s="252" t="str">
        <f>IF($I200="","",'FEB 25'!$CB200)</f>
        <v/>
      </c>
      <c s="253" t="str">
        <f t="shared" si="44"/>
        <v/>
      </c>
      <c s="253"/>
      <c s="306"/>
      <c s="298"/>
      <c s="298"/>
      <c s="298"/>
      <c s="254" t="str">
        <f t="shared" si="38"/>
        <v/>
      </c>
      <c s="298"/>
      <c s="298"/>
      <c s="298"/>
      <c s="298"/>
      <c s="298"/>
      <c s="298"/>
      <c s="298"/>
      <c s="298"/>
    </row>
    <row r="201" spans="1:98" ht="15.75" customHeight="1">
      <c r="A201" s="249" t="str">
        <f>IF('STUDENT DATA SHEET '!A196="","",'STUDENT DATA SHEET '!A196)</f>
        <v/>
      </c>
      <c s="229" t="str">
        <f>IFERROR(IF('STUDENT DATA SHEET '!B196="","",'STUDENT DATA SHEET '!B196),"")</f>
        <v/>
      </c>
      <c s="229" t="str">
        <f>IFERROR(IF('STUDENT DATA SHEET '!C196="","",'STUDENT DATA SHEET '!C196),"")</f>
        <v/>
      </c>
      <c s="229" t="str">
        <f>IFERROR(IF('STUDENT DATA SHEET '!D196="","",'STUDENT DATA SHEET '!D196),"")</f>
        <v/>
      </c>
      <c s="250" t="str">
        <f>IFERROR(IF('STUDENT DATA SHEET '!E196="","",'STUDENT DATA SHEET '!E196),"")</f>
        <v/>
      </c>
      <c s="251" t="str">
        <f>IFERROR(IF('STUDENT DATA SHEET '!F196="","",'STUDENT DATA SHEET '!F196),"")</f>
        <v/>
      </c>
      <c s="229" t="str">
        <f>IFERROR(IF('STUDENT DATA SHEET '!G196="","",'STUDENT DATA SHEET '!G196),"")</f>
        <v/>
      </c>
      <c s="229" t="str">
        <f>IFERROR(IF('STUDENT DATA SHEET '!H196="","",'STUDENT DATA SHEET '!H196),"")</f>
        <v/>
      </c>
      <c s="229" t="str">
        <f>IFERROR(IF('STUDENT DATA SHEET '!I196="","",'STUDENT DATA SHEET '!I196),"")</f>
        <v/>
      </c>
      <c s="229" t="str">
        <f>IFERROR(IF('STUDENT DATA SHEET '!J196="","",'STUDENT DATA SHEET '!J196),"")</f>
        <v/>
      </c>
      <c s="229" t="str">
        <f>IFERROR(IF('STUDENT DATA SHEET '!K196="","",'STUDENT DATA SHEET '!K196),"")</f>
        <v/>
      </c>
      <c s="229"/>
      <c s="102"/>
      <c s="102"/>
      <c s="102"/>
      <c s="102"/>
      <c s="102"/>
      <c s="102"/>
      <c s="102"/>
      <c s="102"/>
      <c s="102"/>
      <c s="102"/>
      <c s="102"/>
      <c s="102"/>
      <c s="102"/>
      <c s="102"/>
      <c s="102"/>
      <c s="102"/>
      <c s="102"/>
      <c s="102"/>
      <c s="102"/>
      <c s="102"/>
      <c s="102"/>
      <c s="102"/>
      <c s="102"/>
      <c s="102"/>
      <c s="102"/>
      <c s="102"/>
      <c s="102"/>
      <c s="102"/>
      <c s="102"/>
      <c s="102"/>
      <c s="102"/>
      <c s="102"/>
      <c s="89" t="str">
        <f>IF(B201="","",_xlfn.AGGREGATE(3,5,$B$6:B201))</f>
        <v/>
      </c>
      <c s="209"/>
      <c s="209"/>
      <c s="102"/>
      <c s="102"/>
      <c s="102"/>
      <c s="102"/>
      <c s="102"/>
      <c s="102"/>
      <c s="102"/>
      <c s="102"/>
      <c s="102"/>
      <c s="102"/>
      <c s="102"/>
      <c s="102"/>
      <c s="102"/>
      <c s="102"/>
      <c s="102"/>
      <c s="102"/>
      <c s="102"/>
      <c s="102"/>
      <c s="102"/>
      <c s="102"/>
      <c s="102"/>
      <c s="102"/>
      <c s="102"/>
      <c s="102"/>
      <c s="102"/>
      <c s="102"/>
      <c s="102"/>
      <c s="102"/>
      <c s="252" t="str">
        <f t="shared" si="39"/>
        <v/>
      </c>
      <c s="252" t="str">
        <f>IF($I201="","",'FEB 25'!$BV201)</f>
        <v/>
      </c>
      <c s="253" t="str">
        <f t="shared" si="40"/>
        <v/>
      </c>
      <c s="252" t="str">
        <f t="shared" si="41"/>
        <v/>
      </c>
      <c s="252" t="str">
        <f>IF($I201="","",'FEB 25'!$BY201)</f>
        <v/>
      </c>
      <c s="253" t="str">
        <f t="shared" si="42"/>
        <v/>
      </c>
      <c s="252" t="str">
        <f t="shared" si="43"/>
        <v/>
      </c>
      <c s="252" t="str">
        <f>IF($I201="","",'FEB 25'!$CB201)</f>
        <v/>
      </c>
      <c s="253" t="str">
        <f t="shared" si="44"/>
        <v/>
      </c>
      <c s="253"/>
      <c s="306"/>
      <c s="298"/>
      <c s="298"/>
      <c s="298"/>
      <c s="254" t="str">
        <f t="shared" si="38"/>
        <v/>
      </c>
      <c s="298"/>
      <c s="298"/>
      <c s="298"/>
      <c s="298"/>
      <c s="298"/>
      <c s="298"/>
      <c s="298"/>
      <c s="298"/>
    </row>
    <row r="202" spans="1:98" ht="15.75" customHeight="1">
      <c r="A202" s="249" t="str">
        <f>IF('STUDENT DATA SHEET '!A197="","",'STUDENT DATA SHEET '!A197)</f>
        <v/>
      </c>
      <c s="229" t="str">
        <f>IFERROR(IF('STUDENT DATA SHEET '!B197="","",'STUDENT DATA SHEET '!B197),"")</f>
        <v/>
      </c>
      <c s="229" t="str">
        <f>IFERROR(IF('STUDENT DATA SHEET '!C197="","",'STUDENT DATA SHEET '!C197),"")</f>
        <v/>
      </c>
      <c s="229" t="str">
        <f>IFERROR(IF('STUDENT DATA SHEET '!D197="","",'STUDENT DATA SHEET '!D197),"")</f>
        <v/>
      </c>
      <c s="250" t="str">
        <f>IFERROR(IF('STUDENT DATA SHEET '!E197="","",'STUDENT DATA SHEET '!E197),"")</f>
        <v/>
      </c>
      <c s="251" t="str">
        <f>IFERROR(IF('STUDENT DATA SHEET '!F197="","",'STUDENT DATA SHEET '!F197),"")</f>
        <v/>
      </c>
      <c s="229" t="str">
        <f>IFERROR(IF('STUDENT DATA SHEET '!G197="","",'STUDENT DATA SHEET '!G197),"")</f>
        <v/>
      </c>
      <c s="229" t="str">
        <f>IFERROR(IF('STUDENT DATA SHEET '!H197="","",'STUDENT DATA SHEET '!H197),"")</f>
        <v/>
      </c>
      <c s="229" t="str">
        <f>IFERROR(IF('STUDENT DATA SHEET '!I197="","",'STUDENT DATA SHEET '!I197),"")</f>
        <v/>
      </c>
      <c s="229" t="str">
        <f>IFERROR(IF('STUDENT DATA SHEET '!J197="","",'STUDENT DATA SHEET '!J197),"")</f>
        <v/>
      </c>
      <c s="229" t="str">
        <f>IFERROR(IF('STUDENT DATA SHEET '!K197="","",'STUDENT DATA SHEET '!K197),"")</f>
        <v/>
      </c>
      <c s="229"/>
      <c s="102"/>
      <c s="102"/>
      <c s="102"/>
      <c s="102"/>
      <c s="102"/>
      <c s="102"/>
      <c s="102"/>
      <c s="102"/>
      <c s="102"/>
      <c s="102"/>
      <c s="102"/>
      <c s="102"/>
      <c s="102"/>
      <c s="102"/>
      <c s="102"/>
      <c s="102"/>
      <c s="102"/>
      <c s="102"/>
      <c s="102"/>
      <c s="102"/>
      <c s="102"/>
      <c s="102"/>
      <c s="102"/>
      <c s="102"/>
      <c s="102"/>
      <c s="102"/>
      <c s="102"/>
      <c s="102"/>
      <c s="102"/>
      <c s="102"/>
      <c s="102"/>
      <c s="102"/>
      <c s="89" t="str">
        <f>IF(B202="","",_xlfn.AGGREGATE(3,5,$B$6:B202))</f>
        <v/>
      </c>
      <c s="209"/>
      <c s="209"/>
      <c s="102"/>
      <c s="102"/>
      <c s="102"/>
      <c s="102"/>
      <c s="102"/>
      <c s="102"/>
      <c s="102"/>
      <c s="102"/>
      <c s="102"/>
      <c s="102"/>
      <c s="102"/>
      <c s="102"/>
      <c s="102"/>
      <c s="102"/>
      <c s="102"/>
      <c s="102"/>
      <c s="102"/>
      <c s="102"/>
      <c s="102"/>
      <c s="102"/>
      <c s="102"/>
      <c s="102"/>
      <c s="102"/>
      <c s="102"/>
      <c s="102"/>
      <c s="102"/>
      <c s="102"/>
      <c s="102"/>
      <c s="252" t="str">
        <f t="shared" si="39"/>
        <v/>
      </c>
      <c s="252" t="str">
        <f>IF($I202="","",'FEB 25'!$BV202)</f>
        <v/>
      </c>
      <c s="253" t="str">
        <f t="shared" si="40"/>
        <v/>
      </c>
      <c s="252" t="str">
        <f t="shared" si="41"/>
        <v/>
      </c>
      <c s="252" t="str">
        <f>IF($I202="","",'FEB 25'!$BY202)</f>
        <v/>
      </c>
      <c s="253" t="str">
        <f t="shared" si="42"/>
        <v/>
      </c>
      <c s="252" t="str">
        <f t="shared" si="43"/>
        <v/>
      </c>
      <c s="252" t="str">
        <f>IF($I202="","",'FEB 25'!$CB202)</f>
        <v/>
      </c>
      <c s="253" t="str">
        <f t="shared" si="44"/>
        <v/>
      </c>
      <c s="253"/>
      <c s="306"/>
      <c s="298"/>
      <c s="298"/>
      <c s="298"/>
      <c s="254" t="str">
        <f t="shared" si="38"/>
        <v/>
      </c>
      <c s="298"/>
      <c s="298"/>
      <c s="298"/>
      <c s="298"/>
      <c s="298"/>
      <c s="298"/>
      <c s="298"/>
      <c s="298"/>
    </row>
    <row r="203" spans="1:98" ht="15.75" customHeight="1">
      <c r="A203" s="249" t="str">
        <f>IF('STUDENT DATA SHEET '!A204="","",'STUDENT DATA SHEET '!A204)</f>
        <v/>
      </c>
      <c s="229" t="str">
        <f>IFERROR(IF('STUDENT DATA SHEET '!B204="","",'STUDENT DATA SHEET '!B204),"")</f>
        <v/>
      </c>
      <c s="229" t="str">
        <f>IFERROR(IF('STUDENT DATA SHEET '!C204="","",'STUDENT DATA SHEET '!C204),"")</f>
        <v/>
      </c>
      <c s="229" t="str">
        <f>IFERROR(IF('STUDENT DATA SHEET '!D204="","",'STUDENT DATA SHEET '!D204),"")</f>
        <v/>
      </c>
      <c s="250" t="str">
        <f>IFERROR(IF('STUDENT DATA SHEET '!E204="","",'STUDENT DATA SHEET '!E204),"")</f>
        <v/>
      </c>
      <c s="251" t="str">
        <f>IFERROR(IF('STUDENT DATA SHEET '!F204="","",'STUDENT DATA SHEET '!F204),"")</f>
        <v/>
      </c>
      <c s="229" t="str">
        <f>IFERROR(IF('STUDENT DATA SHEET '!G204="","",'STUDENT DATA SHEET '!G204),"")</f>
        <v/>
      </c>
      <c s="229" t="str">
        <f>IFERROR(IF('STUDENT DATA SHEET '!H204="","",'STUDENT DATA SHEET '!H204),"")</f>
        <v/>
      </c>
      <c s="229" t="str">
        <f>IFERROR(IF('STUDENT DATA SHEET '!I204="","",'STUDENT DATA SHEET '!I204),"")</f>
        <v/>
      </c>
      <c s="229" t="str">
        <f>IFERROR(IF('STUDENT DATA SHEET '!J204="","",'STUDENT DATA SHEET '!J204),"")</f>
        <v/>
      </c>
      <c s="229" t="str">
        <f>IFERROR(IF('STUDENT DATA SHEET '!K204="","",'STUDENT DATA SHEET '!K204),"")</f>
        <v/>
      </c>
      <c s="229"/>
      <c s="102"/>
      <c s="102"/>
      <c s="102"/>
      <c s="102"/>
      <c s="102"/>
      <c s="102"/>
      <c s="102"/>
      <c s="102"/>
      <c s="102"/>
      <c s="102"/>
      <c s="102"/>
      <c s="102"/>
      <c s="102"/>
      <c s="102"/>
      <c s="102"/>
      <c s="102"/>
      <c s="102"/>
      <c s="102"/>
      <c s="102"/>
      <c s="102"/>
      <c s="102"/>
      <c s="102"/>
      <c s="102"/>
      <c s="102"/>
      <c s="102"/>
      <c s="102"/>
      <c s="102"/>
      <c s="102"/>
      <c s="102"/>
      <c s="102"/>
      <c s="102"/>
      <c s="102"/>
      <c s="89" t="str">
        <f>IF(B203="","",_xlfn.AGGREGATE(3,5,$B$6:B203))</f>
        <v/>
      </c>
      <c s="209"/>
      <c s="209"/>
      <c s="102"/>
      <c s="102"/>
      <c s="102"/>
      <c s="102"/>
      <c s="102"/>
      <c s="102"/>
      <c s="102"/>
      <c s="102"/>
      <c s="102"/>
      <c s="102"/>
      <c s="102"/>
      <c s="102"/>
      <c s="102"/>
      <c s="102"/>
      <c s="102"/>
      <c s="102"/>
      <c s="102"/>
      <c s="102"/>
      <c s="102"/>
      <c s="102"/>
      <c s="102"/>
      <c s="102"/>
      <c s="102"/>
      <c s="102"/>
      <c s="102"/>
      <c s="102"/>
      <c s="102"/>
      <c s="102"/>
      <c s="252" t="str">
        <f t="shared" si="39"/>
        <v/>
      </c>
      <c s="252" t="str">
        <f>IF($I203="","",'FEB 25'!$BV203)</f>
        <v/>
      </c>
      <c s="253" t="str">
        <f t="shared" si="40"/>
        <v/>
      </c>
      <c s="252" t="str">
        <f t="shared" si="41"/>
        <v/>
      </c>
      <c s="252" t="str">
        <f>IF($I203="","",'FEB 25'!$BY203)</f>
        <v/>
      </c>
      <c s="253" t="str">
        <f t="shared" si="42"/>
        <v/>
      </c>
      <c s="252" t="str">
        <f t="shared" si="43"/>
        <v/>
      </c>
      <c s="252" t="str">
        <f>IF($I203="","",'FEB 25'!$CB203)</f>
        <v/>
      </c>
      <c s="253" t="str">
        <f t="shared" si="44"/>
        <v/>
      </c>
      <c s="253"/>
      <c s="306"/>
      <c s="298"/>
      <c s="298"/>
      <c s="298"/>
      <c s="254" t="str">
        <f t="shared" si="38"/>
        <v/>
      </c>
      <c s="298"/>
      <c s="298"/>
      <c s="298"/>
      <c s="298"/>
      <c s="298"/>
      <c s="298"/>
      <c s="298"/>
      <c s="298"/>
    </row>
    <row r="204" spans="1:98" ht="15.75" customHeight="1">
      <c r="A204" s="249" t="str">
        <f>IF('STUDENT DATA SHEET '!A205="","",'STUDENT DATA SHEET '!A205)</f>
        <v/>
      </c>
      <c s="229" t="str">
        <f>IFERROR(IF('STUDENT DATA SHEET '!B205="","",'STUDENT DATA SHEET '!B205),"")</f>
        <v/>
      </c>
      <c s="229" t="str">
        <f>IFERROR(IF('STUDENT DATA SHEET '!C205="","",'STUDENT DATA SHEET '!C205),"")</f>
        <v/>
      </c>
      <c s="229" t="str">
        <f>IFERROR(IF('STUDENT DATA SHEET '!D205="","",'STUDENT DATA SHEET '!D205),"")</f>
        <v/>
      </c>
      <c s="250" t="str">
        <f>IFERROR(IF('STUDENT DATA SHEET '!E205="","",'STUDENT DATA SHEET '!E205),"")</f>
        <v/>
      </c>
      <c s="251" t="str">
        <f>IFERROR(IF('STUDENT DATA SHEET '!F205="","",'STUDENT DATA SHEET '!F205),"")</f>
        <v/>
      </c>
      <c s="229" t="str">
        <f>IFERROR(IF('STUDENT DATA SHEET '!G205="","",'STUDENT DATA SHEET '!G205),"")</f>
        <v/>
      </c>
      <c s="229" t="str">
        <f>IFERROR(IF('STUDENT DATA SHEET '!H205="","",'STUDENT DATA SHEET '!H205),"")</f>
        <v/>
      </c>
      <c s="229" t="str">
        <f>IFERROR(IF('STUDENT DATA SHEET '!I205="","",'STUDENT DATA SHEET '!I205),"")</f>
        <v/>
      </c>
      <c s="229" t="str">
        <f>IFERROR(IF('STUDENT DATA SHEET '!J205="","",'STUDENT DATA SHEET '!J205),"")</f>
        <v/>
      </c>
      <c s="229" t="str">
        <f>IFERROR(IF('STUDENT DATA SHEET '!K205="","",'STUDENT DATA SHEET '!K205),"")</f>
        <v/>
      </c>
      <c s="229"/>
      <c s="102"/>
      <c s="102"/>
      <c s="102"/>
      <c s="102"/>
      <c s="102"/>
      <c s="102"/>
      <c s="102"/>
      <c s="102"/>
      <c s="102"/>
      <c s="102"/>
      <c s="102"/>
      <c s="102"/>
      <c s="102"/>
      <c s="102"/>
      <c s="102"/>
      <c s="102"/>
      <c s="102"/>
      <c s="102"/>
      <c s="102"/>
      <c s="102"/>
      <c s="102"/>
      <c s="102"/>
      <c s="102"/>
      <c s="102"/>
      <c s="102"/>
      <c s="102"/>
      <c s="102"/>
      <c s="102"/>
      <c s="102"/>
      <c s="102"/>
      <c s="102"/>
      <c s="102"/>
      <c s="89" t="str">
        <f>IF(B204="","",_xlfn.AGGREGATE(3,5,$B$6:B204))</f>
        <v/>
      </c>
      <c s="209"/>
      <c s="209"/>
      <c s="102"/>
      <c s="102"/>
      <c s="102"/>
      <c s="102"/>
      <c s="102"/>
      <c s="102"/>
      <c s="102"/>
      <c s="102"/>
      <c s="102"/>
      <c s="102"/>
      <c s="102"/>
      <c s="102"/>
      <c s="102"/>
      <c s="102"/>
      <c s="102"/>
      <c s="102"/>
      <c s="102"/>
      <c s="102"/>
      <c s="102"/>
      <c s="102"/>
      <c s="102"/>
      <c s="102"/>
      <c s="102"/>
      <c s="102"/>
      <c s="102"/>
      <c s="102"/>
      <c s="102"/>
      <c s="102"/>
      <c s="252" t="str">
        <f t="shared" si="39"/>
        <v/>
      </c>
      <c s="252" t="str">
        <f>IF($I204="","",'FEB 25'!$BV204)</f>
        <v/>
      </c>
      <c s="253" t="str">
        <f t="shared" si="40"/>
        <v/>
      </c>
      <c s="252" t="str">
        <f t="shared" si="41"/>
        <v/>
      </c>
      <c s="252" t="str">
        <f>IF($I204="","",'FEB 25'!$BY204)</f>
        <v/>
      </c>
      <c s="253" t="str">
        <f t="shared" si="42"/>
        <v/>
      </c>
      <c s="252" t="str">
        <f t="shared" si="43"/>
        <v/>
      </c>
      <c s="252" t="str">
        <f>IF($I204="","",'FEB 25'!$CB204)</f>
        <v/>
      </c>
      <c s="253" t="str">
        <f t="shared" si="44"/>
        <v/>
      </c>
      <c s="253"/>
      <c s="306"/>
      <c s="298"/>
      <c s="298"/>
      <c s="298"/>
      <c s="254" t="str">
        <f t="shared" si="38"/>
        <v/>
      </c>
      <c s="298"/>
      <c s="298"/>
      <c s="298"/>
      <c s="298"/>
      <c s="298"/>
      <c s="298"/>
      <c s="298"/>
      <c s="298"/>
    </row>
    <row r="205" spans="1:98" ht="15.75" customHeight="1">
      <c r="A205" s="249" t="str">
        <f>IF('STUDENT DATA SHEET '!A206="","",'STUDENT DATA SHEET '!A206)</f>
        <v/>
      </c>
      <c s="229" t="str">
        <f>IFERROR(IF('STUDENT DATA SHEET '!B206="","",'STUDENT DATA SHEET '!B206),"")</f>
        <v/>
      </c>
      <c s="229" t="str">
        <f>IFERROR(IF('STUDENT DATA SHEET '!C206="","",'STUDENT DATA SHEET '!C206),"")</f>
        <v/>
      </c>
      <c s="229" t="str">
        <f>IFERROR(IF('STUDENT DATA SHEET '!D206="","",'STUDENT DATA SHEET '!D206),"")</f>
        <v/>
      </c>
      <c s="250" t="str">
        <f>IFERROR(IF('STUDENT DATA SHEET '!E206="","",'STUDENT DATA SHEET '!E206),"")</f>
        <v/>
      </c>
      <c s="251" t="str">
        <f>IFERROR(IF('STUDENT DATA SHEET '!F206="","",'STUDENT DATA SHEET '!F206),"")</f>
        <v/>
      </c>
      <c s="229" t="str">
        <f>IFERROR(IF('STUDENT DATA SHEET '!G206="","",'STUDENT DATA SHEET '!G206),"")</f>
        <v/>
      </c>
      <c s="229" t="str">
        <f>IFERROR(IF('STUDENT DATA SHEET '!H206="","",'STUDENT DATA SHEET '!H206),"")</f>
        <v/>
      </c>
      <c s="229" t="str">
        <f>IFERROR(IF('STUDENT DATA SHEET '!I206="","",'STUDENT DATA SHEET '!I206),"")</f>
        <v/>
      </c>
      <c s="229" t="str">
        <f>IFERROR(IF('STUDENT DATA SHEET '!J206="","",'STUDENT DATA SHEET '!J206),"")</f>
        <v/>
      </c>
      <c s="229" t="str">
        <f>IFERROR(IF('STUDENT DATA SHEET '!K206="","",'STUDENT DATA SHEET '!K206),"")</f>
        <v/>
      </c>
      <c s="229"/>
      <c s="102"/>
      <c s="102"/>
      <c s="102"/>
      <c s="102"/>
      <c s="102"/>
      <c s="102"/>
      <c s="102"/>
      <c s="102"/>
      <c s="102"/>
      <c s="102"/>
      <c s="102"/>
      <c s="102"/>
      <c s="102"/>
      <c s="102"/>
      <c s="102"/>
      <c s="102"/>
      <c s="102"/>
      <c s="102"/>
      <c s="102"/>
      <c s="102"/>
      <c s="102"/>
      <c s="102"/>
      <c s="102"/>
      <c s="102"/>
      <c s="102"/>
      <c s="102"/>
      <c s="102"/>
      <c s="102"/>
      <c s="102"/>
      <c s="102"/>
      <c s="102"/>
      <c s="102"/>
      <c s="89" t="str">
        <f>IF(B205="","",_xlfn.AGGREGATE(3,5,$B$6:B205))</f>
        <v/>
      </c>
      <c s="209"/>
      <c s="209"/>
      <c s="102"/>
      <c s="102"/>
      <c s="102"/>
      <c s="102"/>
      <c s="102"/>
      <c s="102"/>
      <c s="102"/>
      <c s="102"/>
      <c s="102"/>
      <c s="102"/>
      <c s="102"/>
      <c s="102"/>
      <c s="102"/>
      <c s="102"/>
      <c s="102"/>
      <c s="102"/>
      <c s="102"/>
      <c s="102"/>
      <c s="102"/>
      <c s="102"/>
      <c s="102"/>
      <c s="102"/>
      <c s="102"/>
      <c s="102"/>
      <c s="102"/>
      <c s="102"/>
      <c s="102"/>
      <c s="102"/>
      <c s="252" t="str">
        <f t="shared" si="39"/>
        <v/>
      </c>
      <c s="252" t="str">
        <f>IF($I205="","",'FEB 25'!$BV205)</f>
        <v/>
      </c>
      <c s="253" t="str">
        <f t="shared" si="40"/>
        <v/>
      </c>
      <c s="252" t="str">
        <f t="shared" si="41"/>
        <v/>
      </c>
      <c s="252" t="str">
        <f>IF($I205="","",'FEB 25'!$BY205)</f>
        <v/>
      </c>
      <c s="253" t="str">
        <f t="shared" si="42"/>
        <v/>
      </c>
      <c s="252" t="str">
        <f t="shared" si="43"/>
        <v/>
      </c>
      <c s="252" t="str">
        <f>IF($I205="","",'FEB 25'!$CB205)</f>
        <v/>
      </c>
      <c s="253" t="str">
        <f t="shared" si="44"/>
        <v/>
      </c>
      <c s="253"/>
      <c s="306"/>
      <c s="298"/>
      <c s="298"/>
      <c s="298"/>
      <c s="254" t="str">
        <f t="shared" si="45" ref="CL205">IFERROR(IF($BX205="","",COUNT($M205:$AR205,$AT205:$BW205)/2),"")</f>
        <v/>
      </c>
      <c s="298"/>
      <c s="298"/>
      <c s="298"/>
      <c s="298"/>
      <c s="298"/>
      <c s="298"/>
      <c s="298"/>
      <c s="298"/>
    </row>
    <row r="206" spans="1:98" ht="14.25" customHeight="1">
      <c r="A206" s="618" t="s">
        <v>102</v>
      </c>
      <c s="619"/>
      <c s="619"/>
      <c s="619"/>
      <c s="619"/>
      <c s="619"/>
      <c s="619"/>
      <c s="619"/>
      <c s="620"/>
      <c s="229"/>
      <c s="229"/>
      <c s="229"/>
      <c s="484">
        <f>COUNT(M6:M205)</f>
        <v>0</v>
      </c>
      <c s="484"/>
      <c s="484">
        <f>COUNT(O6:O205)</f>
        <v>0</v>
      </c>
      <c s="484"/>
      <c s="484">
        <f>COUNT(Q6:Q205)</f>
        <v>0</v>
      </c>
      <c s="484"/>
      <c s="484">
        <f>COUNT(S6:S205)</f>
        <v>0</v>
      </c>
      <c s="484"/>
      <c s="484">
        <f>COUNT(U6:U205)</f>
        <v>0</v>
      </c>
      <c s="484"/>
      <c s="484">
        <f>COUNT(W6:W205)</f>
        <v>0</v>
      </c>
      <c s="484"/>
      <c s="484">
        <f>COUNT(Y6:Y205)</f>
        <v>0</v>
      </c>
      <c s="484"/>
      <c s="484">
        <f>COUNT(AA6:AA205)</f>
        <v>0</v>
      </c>
      <c s="484"/>
      <c s="484">
        <f>COUNT(AC6:AC205)</f>
        <v>0</v>
      </c>
      <c s="484"/>
      <c s="484">
        <f>COUNT(AE6:AE205)</f>
        <v>0</v>
      </c>
      <c s="484"/>
      <c s="484">
        <f>COUNT(AG6:AG205)</f>
        <v>0</v>
      </c>
      <c s="484"/>
      <c s="484">
        <f>COUNT(AI6:AI205)</f>
        <v>0</v>
      </c>
      <c s="484"/>
      <c s="484">
        <f>COUNT(AK6:AK205)</f>
        <v>0</v>
      </c>
      <c s="484"/>
      <c s="484">
        <f>COUNT(AM6:AM205)</f>
        <v>0</v>
      </c>
      <c s="484"/>
      <c s="484">
        <f>COUNT(AO6:AO205)</f>
        <v>0</v>
      </c>
      <c s="484"/>
      <c s="484">
        <f>COUNT(AQ6:AQ205)</f>
        <v>0</v>
      </c>
      <c s="484"/>
      <c s="255"/>
      <c s="484">
        <f>COUNT(AT6:AT205)</f>
        <v>0</v>
      </c>
      <c s="484"/>
      <c s="484">
        <f>COUNT(AV6:AV205)</f>
        <v>0</v>
      </c>
      <c s="484"/>
      <c s="484">
        <f>COUNT(AX6:AX205)</f>
        <v>0</v>
      </c>
      <c s="484"/>
      <c s="484">
        <f>COUNT(AZ6:AZ205)</f>
        <v>0</v>
      </c>
      <c s="484"/>
      <c s="484">
        <f>COUNT(BB6:BB205)</f>
        <v>0</v>
      </c>
      <c s="484"/>
      <c s="484">
        <f>COUNT(BD6:BD205)</f>
        <v>0</v>
      </c>
      <c s="484"/>
      <c s="484">
        <f>COUNT(BF6:BF205)</f>
        <v>0</v>
      </c>
      <c s="484"/>
      <c s="484">
        <f>COUNT(BH6:BH205)</f>
        <v>0</v>
      </c>
      <c s="484"/>
      <c s="484">
        <f>COUNT(BJ6:BJ205)</f>
        <v>0</v>
      </c>
      <c s="484"/>
      <c s="484">
        <f>COUNT(BL6:BL205)</f>
        <v>0</v>
      </c>
      <c s="484"/>
      <c s="484">
        <f>COUNT(BN6:BN205)</f>
        <v>0</v>
      </c>
      <c s="484"/>
      <c s="484">
        <f>COUNT(BP6:BP205)</f>
        <v>0</v>
      </c>
      <c s="484"/>
      <c s="484">
        <f>COUNT(BR6:BR205)</f>
        <v>0</v>
      </c>
      <c s="484"/>
      <c s="484">
        <f>COUNT(BT6:BT205)</f>
        <v>0</v>
      </c>
      <c s="484"/>
      <c s="484">
        <f>COUNT(BV6:BV205)</f>
        <v>0</v>
      </c>
      <c s="484"/>
      <c s="538">
        <f t="shared" si="46" ref="BX206:CF206">SUM(BX6:BX205)</f>
        <v>0</v>
      </c>
      <c s="538">
        <f t="shared" si="46"/>
        <v>14</v>
      </c>
      <c s="541">
        <f t="shared" si="46"/>
        <v>14</v>
      </c>
      <c s="538">
        <f t="shared" si="46"/>
        <v>0</v>
      </c>
      <c s="538">
        <f t="shared" si="46"/>
        <v>8</v>
      </c>
      <c s="541">
        <f t="shared" si="46"/>
        <v>8</v>
      </c>
      <c s="538">
        <f t="shared" si="46"/>
        <v>0</v>
      </c>
      <c s="538">
        <f t="shared" si="46"/>
        <v>0</v>
      </c>
      <c s="541">
        <f t="shared" si="46"/>
        <v>0</v>
      </c>
      <c s="541"/>
      <c s="306"/>
      <c s="298"/>
      <c s="298"/>
      <c s="298"/>
      <c s="298"/>
      <c s="298"/>
      <c s="298"/>
      <c s="298"/>
      <c s="298"/>
      <c s="298"/>
      <c s="298"/>
      <c s="298"/>
      <c s="298"/>
    </row>
    <row r="207" spans="1:98" ht="14.25" customHeight="1">
      <c r="A207" s="618" t="s">
        <v>103</v>
      </c>
      <c s="619"/>
      <c s="619"/>
      <c s="619"/>
      <c s="619"/>
      <c s="619"/>
      <c s="619"/>
      <c s="619"/>
      <c s="620"/>
      <c s="307"/>
      <c s="307"/>
      <c s="308"/>
      <c s="486">
        <f>COUNTIF(M6:M205,"A")</f>
        <v>0</v>
      </c>
      <c s="486">
        <f>COUNTIF(N6:N55,"A")</f>
        <v>0</v>
      </c>
      <c s="486">
        <f>COUNTIF(O6:O205,"A")</f>
        <v>0</v>
      </c>
      <c s="486">
        <f>COUNTIF(P6:P55,"A")</f>
        <v>0</v>
      </c>
      <c s="486">
        <f>COUNTIF(Q6:Q205,"A")</f>
        <v>0</v>
      </c>
      <c s="486">
        <f>COUNTIF(R6:R55,"A")</f>
        <v>0</v>
      </c>
      <c s="486">
        <f>COUNTIF(S6:S205,"A")</f>
        <v>0</v>
      </c>
      <c s="486">
        <f>COUNTIF(T6:T55,"A")</f>
        <v>0</v>
      </c>
      <c s="532">
        <f>COUNTIF(U6:U205,"A")</f>
        <v>0</v>
      </c>
      <c s="533"/>
      <c s="486">
        <f>COUNTIF(W6:W205,"A")</f>
        <v>0</v>
      </c>
      <c s="486">
        <f>COUNTIF(X6:X55,"A")</f>
        <v>0</v>
      </c>
      <c s="486">
        <f>COUNTIF(Y6:Y205,"A")</f>
        <v>0</v>
      </c>
      <c s="486">
        <f>COUNTIF(Z6:Z55,"A")</f>
        <v>0</v>
      </c>
      <c s="486">
        <f>COUNTIF(AA6:AA205,"A")</f>
        <v>0</v>
      </c>
      <c s="486">
        <f>COUNTIF(AB6:AB55,"A")</f>
        <v>0</v>
      </c>
      <c s="486">
        <f>COUNTIF(AC6:AC205,"A")</f>
        <v>0</v>
      </c>
      <c s="486">
        <f>COUNTIF(AD6:AD55,"A")</f>
        <v>0</v>
      </c>
      <c s="486">
        <f>COUNTIF(AE6:AE205,"A")</f>
        <v>0</v>
      </c>
      <c s="486">
        <f>COUNTIF(AF6:AF55,"A")</f>
        <v>0</v>
      </c>
      <c s="486">
        <f>COUNTIF(AG6:AG205,"A")</f>
        <v>0</v>
      </c>
      <c s="486">
        <f>COUNTIF(AH6:AH55,"A")</f>
        <v>0</v>
      </c>
      <c s="486">
        <f>COUNTIF(AI6:AI205,"A")</f>
        <v>0</v>
      </c>
      <c s="486">
        <f>COUNTIF(AJ6:AJ55,"A")</f>
        <v>0</v>
      </c>
      <c s="486">
        <f>COUNTIF(AK6:AK205,"A")</f>
        <v>0</v>
      </c>
      <c s="486">
        <f>COUNTIF(AL6:AL55,"A")</f>
        <v>0</v>
      </c>
      <c s="486">
        <f>COUNTIF(AM6:AM205,"A")</f>
        <v>0</v>
      </c>
      <c s="486">
        <f>COUNTIF(AN6:AN55,"A")</f>
        <v>0</v>
      </c>
      <c s="486">
        <f>COUNTIF(AO6:AO205,"A")</f>
        <v>0</v>
      </c>
      <c s="486">
        <f>COUNTIF(AP6:AP55,"A")</f>
        <v>0</v>
      </c>
      <c s="486">
        <f>COUNTIF(AQ6:AQ205,"A")</f>
        <v>0</v>
      </c>
      <c s="486">
        <f>COUNTIF(AR6:AR55,"A")</f>
        <v>0</v>
      </c>
      <c s="256"/>
      <c s="486">
        <f>COUNTIF(AT6:AT205,"A")</f>
        <v>0</v>
      </c>
      <c s="486">
        <f>COUNTIF(AU6:AU55,"A")</f>
        <v>0</v>
      </c>
      <c s="486">
        <f>COUNTIF(AV6:AV205,"A")</f>
        <v>0</v>
      </c>
      <c s="486">
        <f>COUNTIF(AW6:AW55,"A")</f>
        <v>0</v>
      </c>
      <c s="486">
        <f>COUNTIF(AX6:AX205,"A")</f>
        <v>0</v>
      </c>
      <c s="486">
        <f>COUNTIF(AY6:AY55,"A")</f>
        <v>0</v>
      </c>
      <c s="486">
        <f>COUNTIF(AZ6:AZ205,"A")</f>
        <v>0</v>
      </c>
      <c s="486">
        <f>COUNTIF(BA6:BA55,"A")</f>
        <v>0</v>
      </c>
      <c s="486">
        <f>COUNTIF(BB6:BB205,"A")</f>
        <v>0</v>
      </c>
      <c s="486">
        <f>COUNTIF(BC6:BC55,"A")</f>
        <v>0</v>
      </c>
      <c s="486">
        <f>COUNTIF(BD6:BD205,"A")</f>
        <v>0</v>
      </c>
      <c s="486">
        <f>COUNTIF(BE6:BE55,"A")</f>
        <v>0</v>
      </c>
      <c s="486">
        <f>COUNTIF(BF6:BF205,"A")</f>
        <v>0</v>
      </c>
      <c s="486">
        <f>COUNTIF(BG6:BG55,"A")</f>
        <v>0</v>
      </c>
      <c s="486">
        <f>COUNTIF(BH6:BH205,"A")</f>
        <v>0</v>
      </c>
      <c s="486">
        <f>COUNTIF(BI6:BI55,"A")</f>
        <v>0</v>
      </c>
      <c s="486">
        <f>COUNTIF(BJ6:BJ205,"A")</f>
        <v>0</v>
      </c>
      <c s="486">
        <f>COUNTIF(BK6:BK55,"A")</f>
        <v>0</v>
      </c>
      <c s="486">
        <f>COUNTIF(BL6:BL205,"A")</f>
        <v>0</v>
      </c>
      <c s="486">
        <f>COUNTIF(BM6:BM55,"A")</f>
        <v>0</v>
      </c>
      <c s="486">
        <f>COUNTIF(BN6:BN205,"A")</f>
        <v>0</v>
      </c>
      <c s="486">
        <f>COUNTIF(BO6:BO55,"A")</f>
        <v>0</v>
      </c>
      <c s="486">
        <f>COUNTIF(BP6:BP205,"A")</f>
        <v>0</v>
      </c>
      <c s="486">
        <f>COUNTIF(BQ6:BQ55,"A")</f>
        <v>0</v>
      </c>
      <c s="486">
        <f>COUNTIF(BR6:BR205,"A")</f>
        <v>0</v>
      </c>
      <c s="486">
        <f>COUNTIF(BS6:BS55,"A")</f>
        <v>0</v>
      </c>
      <c s="486">
        <f>COUNTIF(BT6:BT205,"A")</f>
        <v>0</v>
      </c>
      <c s="486">
        <f>COUNTIF(BU6:BU55,"A")</f>
        <v>0</v>
      </c>
      <c s="486">
        <f>COUNTIF(BV6:BV205,"A")</f>
        <v>0</v>
      </c>
      <c s="486">
        <f>COUNTIF(BW6:BW55,"A")</f>
        <v>0</v>
      </c>
      <c s="539"/>
      <c s="539"/>
      <c s="542"/>
      <c s="539"/>
      <c s="539"/>
      <c s="542"/>
      <c s="539"/>
      <c s="539"/>
      <c s="542"/>
      <c s="542"/>
      <c s="309"/>
      <c s="273"/>
      <c s="273"/>
      <c s="273"/>
      <c s="273"/>
      <c s="273"/>
      <c s="273"/>
      <c s="273"/>
      <c s="273"/>
      <c s="273"/>
      <c s="273"/>
      <c s="273"/>
      <c s="273"/>
    </row>
    <row r="208" spans="1:98" ht="14.25" customHeight="1">
      <c r="A208" s="618" t="s">
        <v>104</v>
      </c>
      <c s="619"/>
      <c s="619"/>
      <c s="619"/>
      <c s="619"/>
      <c s="619"/>
      <c s="619"/>
      <c s="619"/>
      <c s="620"/>
      <c s="307"/>
      <c s="307"/>
      <c s="310"/>
      <c s="498">
        <f>COUNTIF(M6:M205,"L")</f>
        <v>0</v>
      </c>
      <c s="498">
        <f>COUNTIF(N6:N55,"L")</f>
        <v>0</v>
      </c>
      <c s="498">
        <f>COUNTIF(O6:O205,"L")</f>
        <v>0</v>
      </c>
      <c s="498">
        <f>COUNTIF(P6:P55,"L")</f>
        <v>0</v>
      </c>
      <c s="498">
        <f>COUNTIF(Q6:Q205,"L")</f>
        <v>0</v>
      </c>
      <c s="498">
        <f>COUNTIF(R6:R55,"L")</f>
        <v>0</v>
      </c>
      <c s="498">
        <f>COUNTIF(S6:S205,"L")</f>
        <v>0</v>
      </c>
      <c s="498">
        <f>COUNTIF(T6:T55,"L")</f>
        <v>0</v>
      </c>
      <c s="498">
        <f>COUNTIF(U6:U205,"L")</f>
        <v>0</v>
      </c>
      <c s="498">
        <f>COUNTIF(V6:V55,"L")</f>
        <v>0</v>
      </c>
      <c s="498">
        <f>COUNTIF(W6:W205,"L")</f>
        <v>0</v>
      </c>
      <c s="498">
        <f>COUNTIF(X6:X55,"L")</f>
        <v>0</v>
      </c>
      <c s="498">
        <f>COUNTIF(Y6:Y205,"L")</f>
        <v>0</v>
      </c>
      <c s="498">
        <f>COUNTIF(Z6:Z55,"L")</f>
        <v>0</v>
      </c>
      <c s="498">
        <f>COUNTIF(AA6:AA205,"L")</f>
        <v>0</v>
      </c>
      <c s="498">
        <f>COUNTIF(AB6:AB55,"L")</f>
        <v>0</v>
      </c>
      <c s="498">
        <f>COUNTIF(AC6:AC205,"L")</f>
        <v>0</v>
      </c>
      <c s="498">
        <f>COUNTIF(AD6:AD55,"L")</f>
        <v>0</v>
      </c>
      <c s="498">
        <f>COUNTIF(AE6:AE205,"L")</f>
        <v>0</v>
      </c>
      <c s="498">
        <f>COUNTIF(AF6:AF55,"L")</f>
        <v>0</v>
      </c>
      <c s="498">
        <f>COUNTIF(AG6:AG205,"L")</f>
        <v>0</v>
      </c>
      <c s="498">
        <f>COUNTIF(AH6:AH55,"L")</f>
        <v>0</v>
      </c>
      <c s="498">
        <f>COUNTIF(AI6:AI205,"L")</f>
        <v>0</v>
      </c>
      <c s="498">
        <f>COUNTIF(AJ6:AJ55,"L")</f>
        <v>0</v>
      </c>
      <c s="498">
        <f>COUNTIF(AK6:AK205,"L")</f>
        <v>0</v>
      </c>
      <c s="498">
        <f>COUNTIF(AL6:AL55,"L")</f>
        <v>0</v>
      </c>
      <c s="498">
        <f>COUNTIF(AM6:AM205,"L")</f>
        <v>0</v>
      </c>
      <c s="498">
        <f>COUNTIF(AN6:AN55,"L")</f>
        <v>0</v>
      </c>
      <c s="498">
        <f>COUNTIF(AO6:AO205,"L")</f>
        <v>0</v>
      </c>
      <c s="498">
        <f>COUNTIF(AP6:AP55,"L")</f>
        <v>0</v>
      </c>
      <c s="498">
        <f>COUNTIF(AQ6:AQ205,"L")</f>
        <v>0</v>
      </c>
      <c s="498">
        <f>COUNTIF(AR6:AR55,"L")</f>
        <v>0</v>
      </c>
      <c s="257"/>
      <c s="498">
        <f>COUNTIF(AT6:AT205,"L")</f>
        <v>0</v>
      </c>
      <c s="498">
        <f>COUNTIF(AU6:AU55,"L")</f>
        <v>0</v>
      </c>
      <c s="498">
        <f>COUNTIF(AV6:AV205,"L")</f>
        <v>0</v>
      </c>
      <c s="498">
        <f>COUNTIF(AW6:AW55,"L")</f>
        <v>0</v>
      </c>
      <c s="498">
        <f>COUNTIF(AX6:AX205,"L")</f>
        <v>0</v>
      </c>
      <c s="498">
        <f>COUNTIF(AY6:AY55,"L")</f>
        <v>0</v>
      </c>
      <c s="498">
        <f>COUNTIF(AZ6:AZ205,"L")</f>
        <v>0</v>
      </c>
      <c s="498">
        <f>COUNTIF(BA6:BA55,"L")</f>
        <v>0</v>
      </c>
      <c s="498">
        <f>COUNTIF(BB6:BB205,"L")</f>
        <v>0</v>
      </c>
      <c s="498">
        <f>COUNTIF(BC6:BC55,"L")</f>
        <v>0</v>
      </c>
      <c s="498">
        <f>COUNTIF(BD6:BD205,"L")</f>
        <v>0</v>
      </c>
      <c s="498">
        <f>COUNTIF(BE6:BE55,"L")</f>
        <v>0</v>
      </c>
      <c s="498">
        <f>COUNTIF(BF6:BF205,"L")</f>
        <v>0</v>
      </c>
      <c s="498">
        <f>COUNTIF(BG6:BG55,"L")</f>
        <v>0</v>
      </c>
      <c s="498">
        <f>COUNTIF(BH6:BH205,"L")</f>
        <v>0</v>
      </c>
      <c s="498">
        <f>COUNTIF(BI6:BI55,"L")</f>
        <v>0</v>
      </c>
      <c s="498">
        <f>COUNTIF(BJ6:BJ205,"L")</f>
        <v>0</v>
      </c>
      <c s="498">
        <f>COUNTIF(BK6:BK55,"L")</f>
        <v>0</v>
      </c>
      <c s="498">
        <f>COUNTIF(BL6:BL205,"L")</f>
        <v>0</v>
      </c>
      <c s="498">
        <f>COUNTIF(BM6:BM55,"L")</f>
        <v>0</v>
      </c>
      <c s="498">
        <f>COUNTIF(BN6:BN205,"L")</f>
        <v>0</v>
      </c>
      <c s="498">
        <f>COUNTIF(BO6:BO55,"L")</f>
        <v>0</v>
      </c>
      <c s="498">
        <f>COUNTIF(BP6:BP205,"L")</f>
        <v>0</v>
      </c>
      <c s="498">
        <f>COUNTIF(BQ6:BQ55,"L")</f>
        <v>0</v>
      </c>
      <c s="498">
        <f>COUNTIF(BR6:BR205,"L")</f>
        <v>0</v>
      </c>
      <c s="498">
        <f>COUNTIF(BS6:BS55,"L")</f>
        <v>0</v>
      </c>
      <c s="498">
        <f>COUNTIF(BT6:BT205,"L")</f>
        <v>0</v>
      </c>
      <c s="498">
        <f>COUNTIF(BU6:BU55,"L")</f>
        <v>0</v>
      </c>
      <c s="498">
        <f>COUNTIF(BV6:BV205,"L")</f>
        <v>0</v>
      </c>
      <c s="498">
        <f>COUNTIF(BW6:BW55,"L")</f>
        <v>0</v>
      </c>
      <c s="539"/>
      <c s="539"/>
      <c s="542"/>
      <c s="539"/>
      <c s="539"/>
      <c s="542"/>
      <c s="539"/>
      <c s="539"/>
      <c s="542"/>
      <c s="542"/>
      <c s="309"/>
      <c s="273"/>
      <c s="273"/>
      <c s="273"/>
      <c s="273"/>
      <c s="273"/>
      <c s="273"/>
      <c s="273"/>
      <c s="273"/>
      <c s="273"/>
      <c s="273"/>
      <c s="273"/>
      <c s="273"/>
    </row>
    <row r="209" spans="1:98" ht="14.25" customHeight="1">
      <c r="A209" s="618" t="s">
        <v>105</v>
      </c>
      <c s="619"/>
      <c s="619"/>
      <c s="619"/>
      <c s="619"/>
      <c s="619"/>
      <c s="619"/>
      <c s="619"/>
      <c s="620"/>
      <c s="307"/>
      <c s="307"/>
      <c s="307"/>
      <c s="461">
        <f>SUM(M206:M208)</f>
        <v>0</v>
      </c>
      <c s="462"/>
      <c s="461">
        <f t="shared" si="47" ref="O209">SUM(O206:O208)</f>
        <v>0</v>
      </c>
      <c s="462"/>
      <c s="461">
        <f t="shared" si="48" ref="Q209">SUM(Q206:Q208)</f>
        <v>0</v>
      </c>
      <c s="462"/>
      <c s="461">
        <f t="shared" si="49" ref="S209">SUM(S206:S208)</f>
        <v>0</v>
      </c>
      <c s="462"/>
      <c s="461">
        <f t="shared" si="50" ref="U209">SUM(U206:U208)</f>
        <v>0</v>
      </c>
      <c s="462"/>
      <c s="461">
        <f t="shared" si="51" ref="W209">SUM(W206:W208)</f>
        <v>0</v>
      </c>
      <c s="462"/>
      <c s="461">
        <f t="shared" si="52" ref="Y209">SUM(Y206:Y208)</f>
        <v>0</v>
      </c>
      <c s="462"/>
      <c s="461">
        <f t="shared" si="53" ref="AA209">SUM(AA206:AA208)</f>
        <v>0</v>
      </c>
      <c s="462"/>
      <c s="461">
        <f t="shared" si="54" ref="AC209">SUM(AC206:AC208)</f>
        <v>0</v>
      </c>
      <c s="462"/>
      <c s="461">
        <f t="shared" si="55" ref="AE209">SUM(AE206:AE208)</f>
        <v>0</v>
      </c>
      <c s="462"/>
      <c s="461">
        <f t="shared" si="56" ref="AG209">SUM(AG206:AG208)</f>
        <v>0</v>
      </c>
      <c s="462"/>
      <c s="461">
        <f t="shared" si="57" ref="AI209">SUM(AI206:AI208)</f>
        <v>0</v>
      </c>
      <c s="462"/>
      <c s="461">
        <f t="shared" si="58" ref="AK209">SUM(AK206:AK208)</f>
        <v>0</v>
      </c>
      <c s="462"/>
      <c s="461">
        <f t="shared" si="59" ref="AM209">SUM(AM206:AM208)</f>
        <v>0</v>
      </c>
      <c s="462"/>
      <c s="461">
        <f t="shared" si="60" ref="AO209">SUM(AO206:AO208)</f>
        <v>0</v>
      </c>
      <c s="462"/>
      <c s="461">
        <f t="shared" si="61" ref="AQ209">SUM(AQ206:AQ208)</f>
        <v>0</v>
      </c>
      <c s="462"/>
      <c s="258"/>
      <c s="461">
        <f t="shared" si="62" ref="AT209">SUM(AT206:AT208)</f>
        <v>0</v>
      </c>
      <c s="462"/>
      <c s="461">
        <f t="shared" si="63" ref="AV209">SUM(AV206:AV208)</f>
        <v>0</v>
      </c>
      <c s="462"/>
      <c s="461">
        <f t="shared" si="64" ref="AX209">SUM(AX206:AX208)</f>
        <v>0</v>
      </c>
      <c s="462"/>
      <c s="461">
        <f t="shared" si="65" ref="AZ209">SUM(AZ206:AZ208)</f>
        <v>0</v>
      </c>
      <c s="462"/>
      <c s="461">
        <f t="shared" si="66" ref="BB209">SUM(BB206:BB208)</f>
        <v>0</v>
      </c>
      <c s="462"/>
      <c s="461">
        <f t="shared" si="67" ref="BD209">SUM(BD206:BD208)</f>
        <v>0</v>
      </c>
      <c s="462"/>
      <c s="461">
        <f t="shared" si="68" ref="BF209">SUM(BF206:BF208)</f>
        <v>0</v>
      </c>
      <c s="462"/>
      <c s="461">
        <f t="shared" si="69" ref="BH209">SUM(BH206:BH208)</f>
        <v>0</v>
      </c>
      <c s="462"/>
      <c s="461">
        <f t="shared" si="70" ref="BJ209">SUM(BJ206:BJ208)</f>
        <v>0</v>
      </c>
      <c s="462"/>
      <c s="461">
        <f t="shared" si="71" ref="BL209">SUM(BL206:BL208)</f>
        <v>0</v>
      </c>
      <c s="462"/>
      <c s="461">
        <f t="shared" si="72" ref="BN209">SUM(BN206:BN208)</f>
        <v>0</v>
      </c>
      <c s="462"/>
      <c s="461">
        <f t="shared" si="73" ref="BP209">SUM(BP206:BP208)</f>
        <v>0</v>
      </c>
      <c s="462"/>
      <c s="461">
        <f t="shared" si="74" ref="BR209">SUM(BR206:BR208)</f>
        <v>0</v>
      </c>
      <c s="462"/>
      <c s="461">
        <f t="shared" si="75" ref="BT209">SUM(BT206:BT208)</f>
        <v>0</v>
      </c>
      <c s="462"/>
      <c s="461">
        <f t="shared" si="76" ref="BV209">SUM(BV206:BV208)</f>
        <v>0</v>
      </c>
      <c s="462"/>
      <c s="540"/>
      <c s="540"/>
      <c s="543"/>
      <c s="540"/>
      <c s="540"/>
      <c s="543"/>
      <c s="540"/>
      <c s="540"/>
      <c s="543"/>
      <c s="543"/>
      <c s="309"/>
      <c s="273"/>
      <c s="273"/>
      <c s="273"/>
      <c s="273"/>
      <c s="273"/>
      <c s="273"/>
      <c s="273"/>
      <c s="273"/>
      <c s="273"/>
      <c s="273"/>
      <c s="273"/>
      <c s="273"/>
    </row>
    <row r="210" spans="1:98" s="318" customFormat="1" ht="6.75" customHeight="1">
      <c r="A210" s="615"/>
      <c s="616"/>
      <c s="616"/>
      <c s="616"/>
      <c s="616"/>
      <c s="616"/>
      <c s="616"/>
      <c s="616"/>
      <c s="617"/>
      <c s="311"/>
      <c s="311"/>
      <c s="311"/>
      <c s="311"/>
      <c s="311"/>
      <c s="312"/>
      <c s="312"/>
      <c s="312"/>
      <c s="312"/>
      <c s="312"/>
      <c s="312"/>
      <c s="312"/>
      <c s="312"/>
      <c s="312"/>
      <c s="312"/>
      <c s="312"/>
      <c s="312"/>
      <c s="312"/>
      <c s="312"/>
      <c s="312"/>
      <c s="312"/>
      <c s="312"/>
      <c s="312"/>
      <c s="312"/>
      <c s="312"/>
      <c s="312"/>
      <c s="312"/>
      <c s="312"/>
      <c s="312"/>
      <c s="312"/>
      <c s="312"/>
      <c s="312"/>
      <c s="312"/>
      <c s="312"/>
      <c s="312"/>
      <c s="267"/>
      <c s="313"/>
      <c s="313"/>
      <c s="313"/>
      <c s="313"/>
      <c s="313"/>
      <c s="313"/>
      <c s="313"/>
      <c s="313"/>
      <c s="313"/>
      <c s="313"/>
      <c s="313"/>
      <c s="313"/>
      <c s="313"/>
      <c s="313"/>
      <c s="313"/>
      <c s="313"/>
      <c s="313"/>
      <c s="313"/>
      <c s="313"/>
      <c s="313"/>
      <c s="313"/>
      <c s="313"/>
      <c s="313"/>
      <c s="313"/>
      <c s="313"/>
      <c s="313"/>
      <c s="313"/>
      <c s="313"/>
      <c s="313"/>
      <c s="313"/>
      <c s="312"/>
      <c s="312"/>
      <c s="312"/>
      <c s="312"/>
      <c s="312"/>
      <c s="314"/>
      <c s="312"/>
      <c s="312"/>
      <c s="314"/>
      <c s="315"/>
      <c s="316"/>
      <c s="317"/>
      <c s="317"/>
      <c s="317"/>
      <c s="317"/>
      <c s="317"/>
      <c s="317"/>
      <c s="317"/>
      <c s="317"/>
      <c s="317"/>
      <c s="317"/>
      <c s="317"/>
      <c s="317"/>
    </row>
    <row r="211" spans="1:98" ht="20.25" customHeight="1">
      <c r="A211" s="440" t="s">
        <v>105</v>
      </c>
      <c s="440"/>
      <c s="440"/>
      <c s="440"/>
      <c s="440"/>
      <c s="440"/>
      <c s="440"/>
      <c s="440"/>
      <c s="440"/>
      <c s="307"/>
      <c s="307"/>
      <c s="307"/>
      <c s="593" t="s">
        <v>108</v>
      </c>
      <c s="606"/>
      <c s="606"/>
      <c s="594"/>
      <c s="593" t="s">
        <v>109</v>
      </c>
      <c s="606"/>
      <c s="606"/>
      <c s="594"/>
      <c s="593" t="s">
        <v>110</v>
      </c>
      <c s="606"/>
      <c s="606"/>
      <c s="594"/>
      <c s="593" t="s">
        <v>111</v>
      </c>
      <c s="606"/>
      <c s="606"/>
      <c s="594"/>
      <c s="593" t="s">
        <v>112</v>
      </c>
      <c s="606"/>
      <c s="606"/>
      <c s="594"/>
      <c s="593" t="s">
        <v>113</v>
      </c>
      <c s="606"/>
      <c s="606"/>
      <c s="594"/>
      <c s="593" t="s">
        <v>118</v>
      </c>
      <c s="606"/>
      <c s="606"/>
      <c s="594"/>
      <c s="606" t="s">
        <v>121</v>
      </c>
      <c s="606"/>
      <c s="606"/>
      <c s="594"/>
      <c s="268"/>
      <c s="606" t="s">
        <v>119</v>
      </c>
      <c s="606"/>
      <c s="606"/>
      <c s="594"/>
      <c s="593" t="s">
        <v>120</v>
      </c>
      <c s="606"/>
      <c s="594"/>
      <c s="593" t="s">
        <v>122</v>
      </c>
      <c s="606"/>
      <c s="606"/>
      <c s="606"/>
      <c s="606"/>
      <c s="606"/>
      <c s="593" t="s">
        <v>123</v>
      </c>
      <c s="606"/>
      <c s="606"/>
      <c s="606"/>
      <c s="606"/>
      <c s="606"/>
      <c s="593" t="s">
        <v>124</v>
      </c>
      <c s="606"/>
      <c s="606"/>
      <c s="606"/>
      <c s="606"/>
      <c s="606"/>
      <c s="603" t="s">
        <v>125</v>
      </c>
      <c s="604"/>
      <c s="604"/>
      <c s="604"/>
      <c s="605"/>
      <c s="436"/>
      <c s="588"/>
      <c s="588"/>
      <c s="588"/>
      <c s="588"/>
      <c s="588"/>
      <c s="588"/>
      <c s="588"/>
      <c s="588"/>
      <c s="437"/>
      <c s="309"/>
      <c s="273"/>
      <c s="273"/>
      <c s="273"/>
      <c s="273"/>
      <c s="273"/>
      <c s="273"/>
      <c s="273"/>
      <c s="273"/>
      <c s="273"/>
      <c s="273"/>
      <c s="273"/>
      <c s="273"/>
    </row>
    <row r="212" spans="1:98" ht="21" customHeight="1">
      <c r="A212" s="319" t="s">
        <v>106</v>
      </c>
      <c s="319"/>
      <c s="319"/>
      <c s="319" t="s">
        <v>107</v>
      </c>
      <c s="319"/>
      <c s="319"/>
      <c s="319"/>
      <c s="319"/>
      <c s="320" t="s">
        <v>84</v>
      </c>
      <c s="307"/>
      <c s="307"/>
      <c s="307"/>
      <c s="321" t="s">
        <v>106</v>
      </c>
      <c s="321" t="s">
        <v>107</v>
      </c>
      <c s="595" t="s">
        <v>84</v>
      </c>
      <c s="596"/>
      <c s="321" t="s">
        <v>106</v>
      </c>
      <c s="321" t="s">
        <v>107</v>
      </c>
      <c s="607" t="s">
        <v>84</v>
      </c>
      <c s="608"/>
      <c s="321" t="s">
        <v>106</v>
      </c>
      <c s="321" t="s">
        <v>107</v>
      </c>
      <c s="591" t="s">
        <v>84</v>
      </c>
      <c s="592"/>
      <c s="321" t="s">
        <v>106</v>
      </c>
      <c s="321" t="s">
        <v>107</v>
      </c>
      <c s="609" t="s">
        <v>84</v>
      </c>
      <c s="610"/>
      <c s="321" t="s">
        <v>106</v>
      </c>
      <c s="321" t="s">
        <v>107</v>
      </c>
      <c s="591" t="s">
        <v>84</v>
      </c>
      <c s="592"/>
      <c s="321" t="s">
        <v>106</v>
      </c>
      <c s="321" t="s">
        <v>107</v>
      </c>
      <c s="591" t="s">
        <v>84</v>
      </c>
      <c s="592"/>
      <c s="321" t="s">
        <v>106</v>
      </c>
      <c s="321" t="s">
        <v>107</v>
      </c>
      <c s="591" t="s">
        <v>84</v>
      </c>
      <c s="592"/>
      <c s="321" t="s">
        <v>106</v>
      </c>
      <c s="321" t="s">
        <v>107</v>
      </c>
      <c s="591" t="s">
        <v>84</v>
      </c>
      <c s="592"/>
      <c s="269"/>
      <c s="321" t="s">
        <v>106</v>
      </c>
      <c s="321" t="s">
        <v>107</v>
      </c>
      <c s="591" t="s">
        <v>84</v>
      </c>
      <c s="592"/>
      <c s="321" t="s">
        <v>106</v>
      </c>
      <c s="321" t="s">
        <v>107</v>
      </c>
      <c s="322" t="s">
        <v>84</v>
      </c>
      <c s="593" t="s">
        <v>128</v>
      </c>
      <c s="594"/>
      <c s="593" t="s">
        <v>101</v>
      </c>
      <c s="594"/>
      <c s="595" t="s">
        <v>84</v>
      </c>
      <c s="596"/>
      <c s="593" t="s">
        <v>128</v>
      </c>
      <c s="594"/>
      <c s="593" t="s">
        <v>101</v>
      </c>
      <c s="594"/>
      <c s="595" t="s">
        <v>84</v>
      </c>
      <c s="596"/>
      <c s="611" t="s">
        <v>129</v>
      </c>
      <c s="612"/>
      <c s="611" t="s">
        <v>130</v>
      </c>
      <c s="612"/>
      <c s="613" t="s">
        <v>131</v>
      </c>
      <c s="614"/>
      <c s="603" t="s">
        <v>126</v>
      </c>
      <c s="604"/>
      <c s="604"/>
      <c s="604"/>
      <c s="605"/>
      <c s="436"/>
      <c s="588"/>
      <c s="588"/>
      <c s="588"/>
      <c s="588"/>
      <c s="588"/>
      <c s="588"/>
      <c s="588"/>
      <c s="588"/>
      <c s="437"/>
      <c s="309"/>
      <c s="273"/>
      <c s="273"/>
      <c s="273"/>
      <c s="273"/>
      <c s="273"/>
      <c s="273"/>
      <c s="273"/>
      <c s="273"/>
      <c s="273"/>
      <c s="273"/>
      <c s="273"/>
      <c s="273"/>
    </row>
    <row r="213" spans="1:98" ht="18.75" customHeight="1">
      <c r="A213" s="259">
        <f>COUNTIF(G6:G205,"M")</f>
        <v>11</v>
      </c>
      <c s="259"/>
      <c s="259"/>
      <c s="259">
        <f>COUNTIF(G7:G214,"F")</f>
        <v>10</v>
      </c>
      <c s="259"/>
      <c s="259"/>
      <c s="259"/>
      <c s="259"/>
      <c s="260">
        <f>SUM(A213:D213)</f>
        <v>21</v>
      </c>
      <c s="307"/>
      <c s="307"/>
      <c s="307"/>
      <c s="261">
        <f>COUNTIFS($G$6:$G$205,"M",$H$6:$H$205,"SC")</f>
        <v>6</v>
      </c>
      <c s="262">
        <f>COUNTIFS($G$6:$G$205,"F",$H$6:$H$205,"SC")</f>
        <v>2</v>
      </c>
      <c s="452">
        <f>SUM(M213:N213)</f>
        <v>8</v>
      </c>
      <c s="453"/>
      <c s="261">
        <f>COUNTIFS($G$6:$G$205,"M",$H$6:$H$205,"ST")</f>
        <v>0</v>
      </c>
      <c s="262">
        <f>COUNTIFS($G$6:$G$205,"F",$H$6:$H$205,"ST")</f>
        <v>0</v>
      </c>
      <c s="452">
        <f>SUM(Q213:R213)</f>
        <v>0</v>
      </c>
      <c s="453"/>
      <c s="261">
        <f>COUNTIFS($G$6:$G$205,"M",$H$6:$H$205,"OBC")</f>
        <v>3</v>
      </c>
      <c s="262">
        <f>COUNTIFS($G$6:$G$205,"F",$H$6:$H$205,"OBC")</f>
        <v>7</v>
      </c>
      <c s="452">
        <f>SUM(U213:V213)</f>
        <v>10</v>
      </c>
      <c s="453"/>
      <c s="261">
        <f>COUNTIFS($G$6:$G$205,"M",$H$6:$H$205,"MIN")</f>
        <v>0</v>
      </c>
      <c s="262">
        <f>COUNTIFS($G$6:$G$205,"F",$H$6:$H$205,"MIN")</f>
        <v>0</v>
      </c>
      <c s="452">
        <f>SUM(Y213:Z213)</f>
        <v>0</v>
      </c>
      <c s="453"/>
      <c s="261">
        <f>COUNTIFS($G$6:$G$205,"M",$H$6:$H$205,"GEN")</f>
        <v>1</v>
      </c>
      <c s="262">
        <f>COUNTIFS($G$6:$G$205,"F",$H$6:$H$205,"GEN")</f>
        <v>1</v>
      </c>
      <c s="452">
        <f>SUM(AC213:AD213)</f>
        <v>2</v>
      </c>
      <c s="453"/>
      <c s="261">
        <f>COUNTIFS($G$6:$G$205,"M",$H$6:$H$205,"SBC")</f>
        <v>1</v>
      </c>
      <c s="262">
        <f>COUNTIFS($G$6:$G$205,"F",$H$6:$H$205,"SBC")</f>
        <v>0</v>
      </c>
      <c s="452">
        <f>SUM(AG213:AH213)</f>
        <v>1</v>
      </c>
      <c s="453"/>
      <c s="332"/>
      <c s="332"/>
      <c s="452"/>
      <c s="453"/>
      <c s="332"/>
      <c s="333"/>
      <c s="452"/>
      <c s="453"/>
      <c s="270"/>
      <c s="332"/>
      <c s="333"/>
      <c s="452"/>
      <c s="453"/>
      <c s="332"/>
      <c s="333"/>
      <c s="263"/>
      <c s="468">
        <f>IFERROR($CN$2,0)</f>
        <v>26</v>
      </c>
      <c s="469"/>
      <c s="468">
        <f>IFERROR('FEB 25'!$BE$213,0)</f>
        <v>220</v>
      </c>
      <c s="469"/>
      <c s="470">
        <f>IFERROR(SUM(BA213:BD213),0)</f>
        <v>246</v>
      </c>
      <c s="471"/>
      <c s="472">
        <f>IFERROR($BV$206/$CM2,0)</f>
        <v>0</v>
      </c>
      <c s="473"/>
      <c s="472">
        <f>IFERROR('FEB 25'!$BK$213,0)</f>
        <v>0.63636363636363635</v>
      </c>
      <c s="473"/>
      <c s="474">
        <f>IFERROR(BG213+BI213,0)</f>
        <v>0.63636363636363635</v>
      </c>
      <c s="475"/>
      <c s="597"/>
      <c s="598"/>
      <c s="599"/>
      <c s="600"/>
      <c s="601"/>
      <c s="602"/>
      <c s="603" t="s">
        <v>127</v>
      </c>
      <c s="604"/>
      <c s="604"/>
      <c s="604"/>
      <c s="605"/>
      <c s="436"/>
      <c s="588"/>
      <c s="588"/>
      <c s="588"/>
      <c s="588"/>
      <c s="588"/>
      <c s="588"/>
      <c s="588"/>
      <c s="588"/>
      <c s="437"/>
      <c s="309"/>
      <c s="273"/>
      <c s="273"/>
      <c s="273"/>
      <c s="273"/>
      <c s="273"/>
      <c s="273"/>
      <c s="273"/>
      <c s="273"/>
      <c s="273"/>
      <c s="273"/>
      <c s="273"/>
      <c s="273"/>
    </row>
    <row r="214" spans="1:13 53:60" ht="5.25" customHeight="1">
      <c r="A214" s="323"/>
      <c r="E214" s="325"/>
      <c r="M214" s="327"/>
      <c r="BA214" s="589"/>
      <c s="589"/>
      <c r="BE214" s="589"/>
      <c s="589"/>
      <c s="590"/>
      <c s="590"/>
    </row>
    <row r="215" spans="9:77" ht="15">
      <c r="I215" s="330" t="s">
        <v>16</v>
      </c>
      <c r="M215" s="435">
        <f>COUNTIFS($H$6:$H$205,"SC",M$6:M$205,"&gt;=1")</f>
        <v>0</v>
      </c>
      <c s="435"/>
      <c s="435">
        <f t="shared" si="77" ref="O215">COUNTIFS($H$6:$H$205,"SC",O$6:O$205,"&gt;=1")</f>
        <v>0</v>
      </c>
      <c s="435"/>
      <c s="435">
        <f t="shared" si="78" ref="Q215">COUNTIFS($H$6:$H$205,"SC",Q$6:Q$205,"&gt;=1")</f>
        <v>0</v>
      </c>
      <c s="435"/>
      <c s="435">
        <f t="shared" si="79" ref="S215">COUNTIFS($H$6:$H$205,"SC",S$6:S$205,"&gt;=1")</f>
        <v>0</v>
      </c>
      <c s="435"/>
      <c s="435">
        <f t="shared" si="80" ref="U215">COUNTIFS($H$6:$H$205,"SC",U$6:U$205,"&gt;=1")</f>
        <v>0</v>
      </c>
      <c s="435"/>
      <c s="435">
        <f t="shared" si="81" ref="W215">COUNTIFS($H$6:$H$205,"SC",W$6:W$205,"&gt;=1")</f>
        <v>0</v>
      </c>
      <c s="435"/>
      <c s="435">
        <f t="shared" si="82" ref="Y215">COUNTIFS($H$6:$H$205,"SC",Y$6:Y$205,"&gt;=1")</f>
        <v>0</v>
      </c>
      <c s="435"/>
      <c s="435">
        <f t="shared" si="83" ref="AA215">COUNTIFS($H$6:$H$205,"SC",AA$6:AA$205,"&gt;=1")</f>
        <v>0</v>
      </c>
      <c s="435"/>
      <c s="435">
        <f t="shared" si="84" ref="AC215">COUNTIFS($H$6:$H$205,"SC",AC$6:AC$205,"&gt;=1")</f>
        <v>0</v>
      </c>
      <c s="435"/>
      <c s="435">
        <f t="shared" si="85" ref="AE215">COUNTIFS($H$6:$H$205,"SC",AE$6:AE$205,"&gt;=1")</f>
        <v>0</v>
      </c>
      <c s="435"/>
      <c s="435">
        <f t="shared" si="86" ref="AG215">COUNTIFS($H$6:$H$205,"SC",AG$6:AG$205,"&gt;=1")</f>
        <v>0</v>
      </c>
      <c s="435"/>
      <c s="435">
        <f t="shared" si="87" ref="AI215">COUNTIFS($H$6:$H$205,"SC",AI$6:AI$205,"&gt;=1")</f>
        <v>0</v>
      </c>
      <c s="435"/>
      <c s="435">
        <f t="shared" si="88" ref="AK215">COUNTIFS($H$6:$H$205,"SC",AK$6:AK$205,"&gt;=1")</f>
        <v>0</v>
      </c>
      <c s="435"/>
      <c s="435">
        <f t="shared" si="89" ref="AM215">COUNTIFS($H$6:$H$205,"SC",AM$6:AM$205,"&gt;=1")</f>
        <v>0</v>
      </c>
      <c s="435"/>
      <c s="435">
        <f t="shared" si="90" ref="AO215">COUNTIFS($H$6:$H$205,"SC",AO$6:AO$205,"&gt;=1")</f>
        <v>0</v>
      </c>
      <c s="435"/>
      <c s="435">
        <f>COUNTIFS($H$6:$H$205,"SC",AQ$6:AQ$205,"&gt;=1")</f>
        <v>0</v>
      </c>
      <c s="435"/>
      <c r="AT215" s="436">
        <f>COUNTIFS($H$6:$H$205,"SC",AT$6:AT$205,"&gt;=1")</f>
        <v>0</v>
      </c>
      <c s="437"/>
      <c s="436">
        <f t="shared" si="91" ref="AV215">COUNTIFS($H$6:$H$205,"SC",AV$6:AV$205,"&gt;=1")</f>
        <v>0</v>
      </c>
      <c s="437"/>
      <c s="436">
        <f t="shared" si="92" ref="AX215">COUNTIFS($H$6:$H$205,"SC",AX$6:AX$205,"&gt;=1")</f>
        <v>0</v>
      </c>
      <c s="437"/>
      <c s="436">
        <f t="shared" si="93" ref="AZ215">COUNTIFS($H$6:$H$205,"SC",AZ$6:AZ$205,"&gt;=1")</f>
        <v>0</v>
      </c>
      <c s="437"/>
      <c s="436">
        <f t="shared" si="94" ref="BB215">COUNTIFS($H$6:$H$205,"SC",BB$6:BB$205,"&gt;=1")</f>
        <v>0</v>
      </c>
      <c s="437"/>
      <c s="436">
        <f t="shared" si="95" ref="BD215">COUNTIFS($H$6:$H$205,"SC",BD$6:BD$205,"&gt;=1")</f>
        <v>0</v>
      </c>
      <c s="437"/>
      <c s="436">
        <f t="shared" si="96" ref="BF215">COUNTIFS($H$6:$H$205,"SC",BF$6:BF$205,"&gt;=1")</f>
        <v>0</v>
      </c>
      <c s="437"/>
      <c s="436">
        <f t="shared" si="97" ref="BH215">COUNTIFS($H$6:$H$205,"SC",BH$6:BH$205,"&gt;=1")</f>
        <v>0</v>
      </c>
      <c s="437"/>
      <c s="436">
        <f t="shared" si="98" ref="BJ215">COUNTIFS($H$6:$H$205,"SC",BJ$6:BJ$205,"&gt;=1")</f>
        <v>0</v>
      </c>
      <c s="437"/>
      <c s="436">
        <f t="shared" si="99" ref="BL215">COUNTIFS($H$6:$H$205,"SC",BL$6:BL$205,"&gt;=1")</f>
        <v>0</v>
      </c>
      <c s="437"/>
      <c s="436">
        <f t="shared" si="100" ref="BN215">COUNTIFS($H$6:$H$205,"SC",BN$6:BN$205,"&gt;=1")</f>
        <v>0</v>
      </c>
      <c s="437"/>
      <c s="436">
        <f t="shared" si="101" ref="BP215">COUNTIFS($H$6:$H$205,"SC",BP$6:BP$205,"&gt;=1")</f>
        <v>0</v>
      </c>
      <c s="437"/>
      <c s="436">
        <f t="shared" si="102" ref="BR215">COUNTIFS($H$6:$H$205,"SC",BR$6:BR$205,"&gt;=1")</f>
        <v>0</v>
      </c>
      <c s="437"/>
      <c s="436">
        <f t="shared" si="103" ref="BT215">COUNTIFS($H$6:$H$205,"SC",BT$6:BT$205,"&gt;=1")</f>
        <v>0</v>
      </c>
      <c s="437"/>
      <c s="436">
        <f>COUNTIFS($H$6:$H$205,"SC",BW$6:BW$205,"&gt;=1")</f>
        <v>0</v>
      </c>
      <c s="437"/>
      <c s="440">
        <f>SUM(M215:AR215,AT215:BW215)</f>
        <v>0</v>
      </c>
      <c s="440"/>
    </row>
    <row r="216" spans="9:77" ht="15">
      <c r="I216" s="330" t="s">
        <v>360</v>
      </c>
      <c r="M216" s="436">
        <f>M206-M215</f>
        <v>0</v>
      </c>
      <c s="437"/>
      <c s="436">
        <f t="shared" si="104" ref="O216">O206-O215</f>
        <v>0</v>
      </c>
      <c s="437"/>
      <c s="436">
        <f t="shared" si="105" ref="Q216">Q206-Q215</f>
        <v>0</v>
      </c>
      <c s="437"/>
      <c s="436">
        <f t="shared" si="106" ref="S216">S206-S215</f>
        <v>0</v>
      </c>
      <c s="437"/>
      <c s="436">
        <f t="shared" si="107" ref="U216">U206-U215</f>
        <v>0</v>
      </c>
      <c s="437"/>
      <c s="436">
        <f t="shared" si="108" ref="W216">W206-W215</f>
        <v>0</v>
      </c>
      <c s="437"/>
      <c s="436">
        <f t="shared" si="109" ref="Y216">Y206-Y215</f>
        <v>0</v>
      </c>
      <c s="437"/>
      <c s="436">
        <f t="shared" si="110" ref="AA216">AA206-AA215</f>
        <v>0</v>
      </c>
      <c s="437"/>
      <c s="436">
        <f t="shared" si="111" ref="AC216">AC206-AC215</f>
        <v>0</v>
      </c>
      <c s="437"/>
      <c s="436">
        <f t="shared" si="112" ref="AE216">AE206-AE215</f>
        <v>0</v>
      </c>
      <c s="437"/>
      <c s="436">
        <f t="shared" si="113" ref="AG216">AG206-AG215</f>
        <v>0</v>
      </c>
      <c s="437"/>
      <c s="436">
        <f t="shared" si="114" ref="AI216">AI206-AI215</f>
        <v>0</v>
      </c>
      <c s="437"/>
      <c s="436">
        <f t="shared" si="115" ref="AK216">AK206-AK215</f>
        <v>0</v>
      </c>
      <c s="437"/>
      <c s="436">
        <f t="shared" si="116" ref="AM216">AM206-AM215</f>
        <v>0</v>
      </c>
      <c s="437"/>
      <c s="436">
        <f t="shared" si="117" ref="AO216">AO206-AO215</f>
        <v>0</v>
      </c>
      <c s="437"/>
      <c s="436">
        <f t="shared" si="118" ref="AQ216">AQ206-AQ215</f>
        <v>0</v>
      </c>
      <c s="437"/>
      <c r="AT216" s="436">
        <f t="shared" si="119" ref="AT216">AT206-AT215</f>
        <v>0</v>
      </c>
      <c s="437"/>
      <c s="436">
        <f t="shared" si="120" ref="AV216">AV206-AV215</f>
        <v>0</v>
      </c>
      <c s="437"/>
      <c s="436">
        <f t="shared" si="121" ref="AX216">AX206-AX215</f>
        <v>0</v>
      </c>
      <c s="437"/>
      <c s="436">
        <f t="shared" si="122" ref="AZ216">AZ206-AZ215</f>
        <v>0</v>
      </c>
      <c s="437"/>
      <c s="436">
        <f t="shared" si="123" ref="BB216">BB206-BB215</f>
        <v>0</v>
      </c>
      <c s="437"/>
      <c s="436">
        <f t="shared" si="124" ref="BD216">BD206-BD215</f>
        <v>0</v>
      </c>
      <c s="437"/>
      <c s="436">
        <f t="shared" si="125" ref="BF216">BF206-BF215</f>
        <v>0</v>
      </c>
      <c s="437"/>
      <c s="436">
        <f t="shared" si="126" ref="BH216">BH206-BH215</f>
        <v>0</v>
      </c>
      <c s="437"/>
      <c s="436">
        <f t="shared" si="127" ref="BJ216">BJ206-BJ215</f>
        <v>0</v>
      </c>
      <c s="437"/>
      <c s="436">
        <f t="shared" si="128" ref="BL216">BL206-BL215</f>
        <v>0</v>
      </c>
      <c s="437"/>
      <c s="436">
        <f t="shared" si="129" ref="BN216">BN206-BN215</f>
        <v>0</v>
      </c>
      <c s="437"/>
      <c s="436">
        <f t="shared" si="130" ref="BP216">BP206-BP215</f>
        <v>0</v>
      </c>
      <c s="437"/>
      <c s="436">
        <f t="shared" si="131" ref="BR216">BR206-BR215</f>
        <v>0</v>
      </c>
      <c s="437"/>
      <c s="436">
        <f t="shared" si="132" ref="BT216">BT206-BT215</f>
        <v>0</v>
      </c>
      <c s="437"/>
      <c s="436">
        <f>BW206-BW215</f>
        <v>0</v>
      </c>
      <c s="437"/>
      <c s="440">
        <f>SUM(M216:AR216,AT216:BW216)</f>
        <v>0</v>
      </c>
      <c s="440"/>
    </row>
    <row r="217" spans="9:77" ht="15">
      <c r="I217" s="331" t="s">
        <v>361</v>
      </c>
      <c r="M217" s="438">
        <f>SUM(M215+M216)</f>
        <v>0</v>
      </c>
      <c s="438"/>
      <c s="438">
        <f t="shared" si="133" ref="O217">SUM(O215+O216)</f>
        <v>0</v>
      </c>
      <c s="438"/>
      <c s="438">
        <f t="shared" si="134" ref="Q217">SUM(Q215+Q216)</f>
        <v>0</v>
      </c>
      <c s="438"/>
      <c s="438">
        <f t="shared" si="135" ref="S217">SUM(S215+S216)</f>
        <v>0</v>
      </c>
      <c s="438"/>
      <c s="438">
        <f t="shared" si="136" ref="U217">SUM(U215+U216)</f>
        <v>0</v>
      </c>
      <c s="438"/>
      <c s="438">
        <f t="shared" si="137" ref="W217">SUM(W215+W216)</f>
        <v>0</v>
      </c>
      <c s="438"/>
      <c s="438">
        <f t="shared" si="138" ref="Y217">SUM(Y215+Y216)</f>
        <v>0</v>
      </c>
      <c s="438"/>
      <c s="438">
        <f t="shared" si="139" ref="AA217">SUM(AA215+AA216)</f>
        <v>0</v>
      </c>
      <c s="438"/>
      <c s="438">
        <f t="shared" si="140" ref="AC217">SUM(AC215+AC216)</f>
        <v>0</v>
      </c>
      <c s="438"/>
      <c s="438">
        <f t="shared" si="141" ref="AE217">SUM(AE215+AE216)</f>
        <v>0</v>
      </c>
      <c s="438"/>
      <c s="438">
        <f t="shared" si="142" ref="AG217">SUM(AG215+AG216)</f>
        <v>0</v>
      </c>
      <c s="438"/>
      <c s="438">
        <f t="shared" si="143" ref="AI217">SUM(AI215+AI216)</f>
        <v>0</v>
      </c>
      <c s="438"/>
      <c s="438">
        <f t="shared" si="144" ref="AK217">SUM(AK215+AK216)</f>
        <v>0</v>
      </c>
      <c s="438"/>
      <c s="438">
        <f t="shared" si="145" ref="AM217">SUM(AM215+AM216)</f>
        <v>0</v>
      </c>
      <c s="438"/>
      <c s="438">
        <f t="shared" si="146" ref="AO217">SUM(AO215+AO216)</f>
        <v>0</v>
      </c>
      <c s="438"/>
      <c s="438">
        <f t="shared" si="147" ref="AQ217">SUM(AQ215+AQ216)</f>
        <v>0</v>
      </c>
      <c s="438"/>
      <c s="272"/>
      <c s="438">
        <f t="shared" si="148" ref="AT217">SUM(AT215+AT216)</f>
        <v>0</v>
      </c>
      <c s="438"/>
      <c s="438">
        <f t="shared" si="149" ref="AV217">SUM(AV215+AV216)</f>
        <v>0</v>
      </c>
      <c s="438"/>
      <c s="438">
        <f t="shared" si="150" ref="AX217">SUM(AX215+AX216)</f>
        <v>0</v>
      </c>
      <c s="438"/>
      <c s="438">
        <f t="shared" si="151" ref="AZ217">SUM(AZ215+AZ216)</f>
        <v>0</v>
      </c>
      <c s="438"/>
      <c s="438">
        <f t="shared" si="152" ref="BB217">SUM(BB215+BB216)</f>
        <v>0</v>
      </c>
      <c s="438"/>
      <c s="438">
        <f t="shared" si="153" ref="BD217">SUM(BD215+BD216)</f>
        <v>0</v>
      </c>
      <c s="438"/>
      <c s="438">
        <f t="shared" si="154" ref="BF217">SUM(BF215+BF216)</f>
        <v>0</v>
      </c>
      <c s="438"/>
      <c s="438">
        <f t="shared" si="155" ref="BH217">SUM(BH215+BH216)</f>
        <v>0</v>
      </c>
      <c s="438"/>
      <c s="438">
        <f t="shared" si="156" ref="BJ217">SUM(BJ215+BJ216)</f>
        <v>0</v>
      </c>
      <c s="438"/>
      <c s="438">
        <f t="shared" si="157" ref="BL217">SUM(BL215+BL216)</f>
        <v>0</v>
      </c>
      <c s="438"/>
      <c s="438">
        <f t="shared" si="158" ref="BN217">SUM(BN215+BN216)</f>
        <v>0</v>
      </c>
      <c s="438"/>
      <c s="438">
        <f t="shared" si="159" ref="BP217">SUM(BP215+BP216)</f>
        <v>0</v>
      </c>
      <c s="438"/>
      <c s="438">
        <f t="shared" si="160" ref="BR217">SUM(BR215+BR216)</f>
        <v>0</v>
      </c>
      <c s="438"/>
      <c s="438">
        <f t="shared" si="161" ref="BT217">SUM(BT215+BT216)</f>
        <v>0</v>
      </c>
      <c s="438"/>
      <c s="438">
        <f>SUM(BW215+BW216)</f>
        <v>0</v>
      </c>
      <c s="438"/>
      <c s="441">
        <f>SUM(BX215:BX216)</f>
        <v>0</v>
      </c>
      <c s="441"/>
    </row>
    <row r="218" ht="15"/>
    <row r="219" ht="15" customHeight="1" hidden="1"/>
    <row r="220" ht="15" customHeight="1" hidden="1"/>
    <row r="221" ht="15" customHeight="1" hidden="1"/>
    <row r="222" ht="15" customHeight="1" hidden="1"/>
    <row r="223" ht="15" customHeight="1" hidden="1"/>
    <row r="224" ht="15" customHeight="1" hidden="1"/>
    <row r="225" ht="15" customHeight="1" hidden="1"/>
    <row r="226" ht="15" customHeight="1" hidden="1"/>
    <row r="227" ht="15" customHeight="1" hidden="1"/>
    <row r="228" ht="15" customHeight="1" hidden="1"/>
    <row r="229" ht="15" customHeight="1" hidden="1"/>
    <row r="230" ht="15" customHeight="1" hidden="1"/>
    <row r="231" ht="15" customHeight="1" hidden="1"/>
    <row r="232" ht="15" customHeight="1" hidden="1"/>
    <row r="233" ht="15" customHeight="1" hidden="1"/>
    <row r="234" ht="15" customHeight="1" hidden="1"/>
    <row r="235" ht="15" customHeight="1" hidden="1"/>
    <row r="236" ht="15" customHeight="1" hidden="1"/>
    <row r="237" ht="15" customHeight="1" hidden="1"/>
    <row r="238" ht="15" customHeight="1" hidden="1"/>
    <row r="239" ht="15" customHeight="1" hidden="1"/>
    <row r="240" ht="15" customHeight="1" hidden="1"/>
    <row r="241" ht="15" customHeight="1" hidden="1"/>
    <row r="242" ht="15" customHeight="1" hidden="1"/>
    <row r="243" ht="15" customHeight="1" hidden="1"/>
    <row r="244" ht="15" customHeight="1" hidden="1"/>
    <row r="245" ht="15" customHeight="1" hidden="1"/>
    <row r="246" ht="15" customHeight="1" hidden="1"/>
    <row r="247" ht="15" customHeight="1" hidden="1"/>
    <row r="248" ht="15" customHeight="1" hidden="1"/>
    <row r="249" ht="15" customHeight="1" hidden="1"/>
    <row r="250" ht="15" customHeight="1" hidden="1"/>
    <row r="251" ht="15" customHeight="1" hidden="1"/>
    <row r="252" ht="15" customHeight="1" hidden="1"/>
    <row r="253" ht="15" customHeight="1" hidden="1"/>
    <row r="254" ht="15" customHeight="1" hidden="1"/>
    <row r="255" ht="15" customHeight="1" hidden="1"/>
    <row r="256" ht="15" customHeight="1" hidden="1"/>
    <row r="257" ht="15" customHeight="1" hidden="1"/>
    <row r="258" ht="15" customHeight="1" hidden="1"/>
    <row r="259" ht="15" customHeight="1" hidden="1"/>
    <row r="260" ht="15" customHeight="1" hidden="1"/>
    <row r="261" ht="15" customHeight="1" hidden="1"/>
    <row r="262" ht="15" customHeight="1" hidden="1"/>
    <row r="263" ht="15" customHeight="1" hidden="1"/>
    <row r="264" ht="15" customHeight="1" hidden="1"/>
    <row r="265" ht="15" customHeight="1" hidden="1"/>
    <row r="266" ht="15" customHeight="1" hidden="1"/>
    <row r="267" ht="15" customHeight="1" hidden="1"/>
    <row r="268" ht="15" customHeight="1" hidden="1"/>
    <row r="269" ht="15" customHeight="1" hidden="1"/>
    <row r="270" ht="15" customHeight="1" hidden="1"/>
    <row r="271" ht="15" customHeight="1" hidden="1"/>
    <row r="272" ht="15" customHeight="1" hidden="1"/>
    <row r="273" ht="15" customHeight="1" hidden="1"/>
    <row r="274" ht="15" customHeight="1" hidden="1"/>
    <row r="275" ht="15" customHeight="1" hidden="1"/>
    <row r="276" ht="15" customHeight="1" hidden="1"/>
    <row r="277" ht="15" customHeight="1" hidden="1"/>
    <row r="278" ht="15" customHeight="1" hidden="1"/>
    <row r="279" ht="15" customHeight="1" hidden="1"/>
    <row r="280" ht="15" customHeight="1" hidden="1"/>
    <row r="281" ht="15" customHeight="1" hidden="1"/>
    <row r="282" ht="15" customHeight="1" hidden="1"/>
    <row r="283" ht="15" customHeight="1" hidden="1"/>
    <row r="284" ht="15" customHeight="1" hidden="1"/>
    <row r="285" ht="15" customHeight="1" hidden="1"/>
    <row r="286" ht="15" customHeight="1" hidden="1"/>
    <row r="287" ht="15" customHeight="1" hidden="1"/>
    <row r="288" ht="15" customHeight="1" hidden="1"/>
    <row r="289" ht="15" customHeight="1" hidden="1"/>
    <row r="290" ht="15" customHeight="1" hidden="1"/>
    <row r="291" ht="15" customHeight="1" hidden="1"/>
    <row r="292" ht="15" customHeight="1" hidden="1"/>
    <row r="293" ht="15" customHeight="1" hidden="1"/>
    <row r="294" ht="15" customHeight="1" hidden="1"/>
    <row r="295" ht="15" customHeight="1" hidden="1"/>
    <row r="296" ht="15" customHeight="1" hidden="1"/>
    <row r="297" ht="15" customHeight="1" hidden="1"/>
    <row r="298" ht="15" customHeight="1" hidden="1"/>
    <row r="299" ht="15" customHeight="1" hidden="1"/>
    <row r="300" ht="15" customHeight="1" hidden="1"/>
    <row r="301" ht="15" customHeight="1" hidden="1"/>
    <row r="302" ht="15" customHeight="1" hidden="1"/>
    <row r="303" ht="15" customHeight="1" hidden="1"/>
    <row r="304" ht="15" customHeight="1" hidden="1"/>
    <row r="305" ht="15" customHeight="1" hidden="1"/>
    <row r="306" ht="15" customHeight="1" hidden="1"/>
    <row r="307" ht="15" customHeight="1" hidden="1"/>
    <row r="308" ht="15" customHeight="1" hidden="1"/>
    <row r="309" ht="15" customHeight="1" hidden="1"/>
    <row r="310" ht="15" customHeight="1" hidden="1"/>
    <row r="311" ht="15" customHeight="1" hidden="1"/>
    <row r="312" ht="15" customHeight="1" hidden="1"/>
    <row r="313" ht="15" customHeight="1" hidden="1"/>
    <row r="314" ht="15" customHeight="1" hidden="1"/>
    <row r="315" ht="15" customHeight="1" hidden="1"/>
    <row r="316" ht="15" customHeight="1" hidden="1"/>
    <row r="317" ht="15" customHeight="1" hidden="1"/>
    <row r="318" ht="15" customHeight="1" hidden="1"/>
    <row r="319" ht="15" customHeight="1" hidden="1"/>
    <row r="320" ht="15" customHeight="1" hidden="1"/>
    <row r="321" ht="15" customHeight="1" hidden="1"/>
    <row r="322" ht="15" customHeight="1" hidden="1"/>
    <row r="323" ht="15" customHeight="1" hidden="1"/>
    <row r="324" ht="15" customHeight="1" hidden="1"/>
    <row r="325" ht="15" customHeight="1" hidden="1"/>
    <row r="326" ht="15" customHeight="1" hidden="1"/>
    <row r="327" ht="15" customHeight="1" hidden="1"/>
    <row r="328" ht="15" customHeight="1" hidden="1"/>
    <row r="329" ht="15" customHeight="1" hidden="1"/>
    <row r="330" ht="15" customHeight="1" hidden="1"/>
    <row r="331" ht="15" customHeight="1" hidden="1"/>
    <row r="332" ht="15" customHeight="1" hidden="1"/>
    <row r="333" ht="15" customHeight="1" hidden="1"/>
    <row r="334" ht="15" customHeight="1" hidden="1"/>
    <row r="335" ht="15" customHeight="1" hidden="1"/>
    <row r="336" ht="15" customHeight="1" hidden="1"/>
    <row r="337" ht="15" customHeight="1" hidden="1"/>
    <row r="338" ht="15" customHeight="1" hidden="1"/>
    <row r="339" ht="15" customHeight="1" hidden="1"/>
    <row r="340" ht="15" customHeight="1" hidden="1"/>
    <row r="341" ht="15" customHeight="1" hidden="1"/>
    <row r="342" ht="15" customHeight="1" hidden="1"/>
    <row r="343" ht="15" customHeight="1" hidden="1"/>
    <row r="344" ht="15" customHeight="1" hidden="1"/>
    <row r="345" ht="15" customHeight="1" hidden="1"/>
    <row r="346" ht="15" customHeight="1" hidden="1"/>
    <row r="347" ht="15" customHeight="1" hidden="1"/>
    <row r="348" ht="15" customHeight="1" hidden="1"/>
    <row r="349" ht="15" customHeight="1" hidden="1"/>
    <row r="350" ht="15" customHeight="1" hidden="1"/>
    <row r="351" ht="15" customHeight="1" hidden="1"/>
    <row r="352" ht="15" customHeight="1" hidden="1"/>
    <row r="353" ht="15" customHeight="1" hidden="1"/>
    <row r="354" ht="15" customHeight="1" hidden="1"/>
    <row r="355" ht="15" customHeight="1" hidden="1"/>
    <row r="356" ht="15" customHeight="1" hidden="1"/>
    <row r="357" ht="15" customHeight="1" hidden="1"/>
    <row r="358" ht="15" customHeight="1" hidden="1"/>
    <row r="359" ht="15" customHeight="1" hidden="1"/>
    <row r="360" ht="15" customHeight="1" hidden="1"/>
    <row r="361" ht="15" customHeight="1" hidden="1"/>
    <row r="362" ht="15" customHeight="1" hidden="1"/>
    <row r="363" ht="15" customHeight="1" hidden="1"/>
    <row r="364" ht="15" customHeight="1" hidden="1"/>
    <row r="365" ht="15" customHeight="1" hidden="1"/>
    <row r="366" ht="15" customHeight="1" hidden="1"/>
    <row r="367" ht="15" customHeight="1" hidden="1"/>
    <row r="368" ht="15" customHeight="1" hidden="1"/>
    <row r="369" ht="15" customHeight="1" hidden="1"/>
    <row r="370" ht="15" customHeight="1" hidden="1"/>
    <row r="371" ht="15" customHeight="1" hidden="1"/>
    <row r="372" ht="15" customHeight="1" hidden="1"/>
    <row r="373" ht="15" customHeight="1" hidden="1"/>
    <row r="374" ht="15" customHeight="1" hidden="1"/>
    <row r="375" ht="15" customHeight="1" hidden="1"/>
    <row r="376" ht="15" customHeight="1" hidden="1"/>
    <row r="377" ht="15" customHeight="1" hidden="1"/>
    <row r="378" ht="15" customHeight="1" hidden="1"/>
    <row r="379" ht="15" customHeight="1" hidden="1"/>
    <row r="380" ht="15" customHeight="1" hidden="1"/>
    <row r="381" ht="15" customHeight="1" hidden="1"/>
    <row r="382" ht="15" customHeight="1" hidden="1"/>
    <row r="383" ht="15" customHeight="1" hidden="1"/>
    <row r="384" ht="15" customHeight="1" hidden="1"/>
    <row r="385" ht="15" customHeight="1" hidden="1"/>
    <row r="386" ht="15" customHeight="1" hidden="1"/>
    <row r="387" ht="15" customHeight="1" hidden="1"/>
    <row r="388" ht="15" customHeight="1" hidden="1"/>
    <row r="389" ht="15" customHeight="1" hidden="1"/>
    <row r="390" ht="15" customHeight="1" hidden="1"/>
    <row r="391" ht="15" customHeight="1" hidden="1"/>
    <row r="392" ht="15" customHeight="1" hidden="1"/>
    <row r="393" ht="15" customHeight="1" hidden="1"/>
    <row r="394" ht="15" customHeight="1" hidden="1"/>
    <row r="395" ht="15" customHeight="1" hidden="1"/>
    <row r="396" ht="15" customHeight="1" hidden="1"/>
    <row r="397" ht="15" customHeight="1" hidden="1"/>
    <row r="398" ht="15" customHeight="1" hidden="1"/>
    <row r="399" ht="15" customHeight="1" hidden="1"/>
    <row r="400" ht="15" customHeight="1" hidden="1"/>
    <row r="401" ht="15" customHeight="1" hidden="1"/>
    <row r="402" ht="15" customHeight="1" hidden="1"/>
    <row r="403" ht="15" customHeight="1" hidden="1"/>
    <row r="404" ht="15" customHeight="1" hidden="1"/>
    <row r="405" ht="15" customHeight="1" hidden="1"/>
    <row r="406" ht="15" customHeight="1" hidden="1"/>
    <row r="407" ht="15" customHeight="1" hidden="1"/>
    <row r="408" ht="15" customHeight="1" hidden="1"/>
    <row r="409" ht="15" customHeight="1" hidden="1"/>
    <row r="410" ht="15" customHeight="1" hidden="1"/>
    <row r="411" ht="15" customHeight="1" hidden="1"/>
    <row r="412" ht="15" customHeight="1" hidden="1"/>
    <row r="413" ht="15" customHeight="1" hidden="1"/>
    <row r="414" ht="15" customHeight="1" hidden="1"/>
    <row r="415" ht="15" customHeight="1" hidden="1"/>
    <row r="416" ht="15" customHeight="1" hidden="1"/>
    <row r="417" ht="15" customHeight="1" hidden="1"/>
    <row r="418" ht="15" customHeight="1" hidden="1"/>
    <row r="419" ht="15" customHeight="1" hidden="1"/>
    <row r="420" ht="15" customHeight="1" hidden="1"/>
    <row r="421" ht="15" customHeight="1" hidden="1"/>
    <row r="422" ht="15" customHeight="1" hidden="1"/>
    <row r="423" ht="15" customHeight="1" hidden="1"/>
    <row r="424" ht="15" customHeight="1" hidden="1"/>
    <row r="425" ht="15" customHeight="1" hidden="1"/>
    <row r="426" ht="15" customHeight="1" hidden="1"/>
    <row r="427" ht="15" customHeight="1" hidden="1"/>
    <row r="428" ht="15" customHeight="1" hidden="1"/>
    <row r="429" ht="15" customHeight="1" hidden="1"/>
    <row r="430" ht="15" customHeight="1" hidden="1"/>
    <row r="431" ht="15" customHeight="1" hidden="1"/>
    <row r="432" ht="15" customHeight="1" hidden="1"/>
    <row r="433" ht="15" customHeight="1" hidden="1"/>
    <row r="434" ht="15" customHeight="1" hidden="1"/>
    <row r="435" ht="15" customHeight="1" hidden="1"/>
    <row r="436" ht="15" customHeight="1" hidden="1"/>
    <row r="437" ht="15" customHeight="1" hidden="1"/>
    <row r="438" ht="15" customHeight="1" hidden="1"/>
    <row r="439" ht="15" customHeight="1" hidden="1"/>
    <row r="440" ht="15" customHeight="1" hidden="1"/>
    <row r="441" ht="15" customHeight="1" hidden="1"/>
    <row r="442" ht="15" customHeight="1" hidden="1"/>
    <row r="443" ht="15" customHeight="1" hidden="1"/>
    <row r="444" ht="15" customHeight="1" hidden="1"/>
    <row r="445" ht="15" customHeight="1" hidden="1"/>
    <row r="446" ht="15" customHeight="1" hidden="1"/>
    <row r="447" ht="15" customHeight="1" hidden="1"/>
    <row r="448" ht="15" customHeight="1" hidden="1"/>
    <row r="449" ht="15" customHeight="1" hidden="1"/>
    <row r="450" ht="15" customHeight="1" hidden="1"/>
    <row r="451" ht="15" customHeight="1" hidden="1"/>
    <row r="452" ht="15" customHeight="1" hidden="1"/>
    <row r="453" ht="15" customHeight="1" hidden="1"/>
    <row r="454" ht="15" customHeight="1" hidden="1"/>
    <row r="455" ht="15" customHeight="1" hidden="1"/>
    <row r="456" ht="15" customHeight="1" hidden="1"/>
    <row r="457" ht="15" customHeight="1" hidden="1"/>
    <row r="458" ht="15" customHeight="1" hidden="1"/>
    <row r="459" ht="15" customHeight="1" hidden="1"/>
    <row r="460" ht="15" customHeight="1" hidden="1"/>
    <row r="461" ht="15" customHeight="1" hidden="1"/>
    <row r="462" ht="15" customHeight="1" hidden="1"/>
    <row r="463" ht="15" customHeight="1" hidden="1"/>
    <row r="464" ht="15" customHeight="1" hidden="1"/>
    <row r="465" ht="15" customHeight="1" hidden="1"/>
    <row r="466" ht="15" customHeight="1" hidden="1"/>
    <row r="467" ht="15" customHeight="1" hidden="1"/>
    <row r="468" ht="15" customHeight="1" hidden="1"/>
    <row r="469" ht="15" customHeight="1" hidden="1"/>
    <row r="470" ht="15" customHeight="1" hidden="1"/>
    <row r="471" ht="15" customHeight="1" hidden="1"/>
    <row r="472" ht="15" customHeight="1" hidden="1"/>
    <row r="473" ht="15" customHeight="1" hidden="1"/>
    <row r="474" ht="15" customHeight="1" hidden="1"/>
    <row r="475" ht="15" customHeight="1" hidden="1"/>
    <row r="476" ht="15" customHeight="1" hidden="1"/>
    <row r="477" ht="15" customHeight="1" hidden="1"/>
    <row r="478" ht="15" customHeight="1" hidden="1"/>
    <row r="479" ht="15" customHeight="1" hidden="1"/>
    <row r="480" ht="15" customHeight="1" hidden="1"/>
    <row r="481" ht="15" customHeight="1" hidden="1"/>
    <row r="482" ht="15" customHeight="1" hidden="1"/>
    <row r="483" ht="15" customHeight="1" hidden="1"/>
    <row r="484" ht="15" customHeight="1" hidden="1"/>
    <row r="485" ht="15" customHeight="1" hidden="1"/>
    <row r="486" ht="15" customHeight="1" hidden="1"/>
    <row r="487" ht="15" customHeight="1" hidden="1"/>
    <row r="488" ht="15" customHeight="1" hidden="1"/>
    <row r="489" ht="15" customHeight="1" hidden="1"/>
    <row r="490" ht="15" customHeight="1" hidden="1"/>
    <row r="491" ht="15" customHeight="1" hidden="1"/>
    <row r="492" ht="15" customHeight="1" hidden="1"/>
    <row r="493" ht="15" customHeight="1" hidden="1"/>
    <row r="494" ht="15" customHeight="1" hidden="1"/>
    <row r="495" ht="15" customHeight="1" hidden="1"/>
    <row r="496" ht="15" customHeight="1" hidden="1"/>
    <row r="497" ht="15" customHeight="1" hidden="1"/>
    <row r="498" ht="15" customHeight="1" hidden="1"/>
    <row r="499" ht="15" customHeight="1" hidden="1"/>
    <row r="500" ht="15" customHeight="1" hidden="1"/>
    <row r="501" ht="15" customHeight="1" hidden="1"/>
    <row r="502" ht="15" customHeight="1" hidden="1"/>
    <row r="503" ht="15" customHeight="1" hidden="1"/>
    <row r="504" ht="15" customHeight="1" hidden="1"/>
    <row r="505" ht="15" customHeight="1" hidden="1"/>
    <row r="506" ht="15" customHeight="1" hidden="1"/>
    <row r="507" ht="15" customHeight="1" hidden="1"/>
    <row r="508" ht="15" customHeight="1" hidden="1"/>
    <row r="509" ht="15" customHeight="1" hidden="1"/>
    <row r="510" ht="15" customHeight="1" hidden="1"/>
    <row r="511" ht="15" customHeight="1" hidden="1"/>
    <row r="512" ht="15" customHeight="1" hidden="1"/>
    <row r="513" ht="15" customHeight="1" hidden="1"/>
    <row r="514" ht="15" customHeight="1" hidden="1"/>
    <row r="515" ht="15" customHeight="1" hidden="1"/>
    <row r="516" ht="15" customHeight="1" hidden="1"/>
    <row r="517" ht="15" customHeight="1" hidden="1"/>
    <row r="518" ht="15" customHeight="1" hidden="1"/>
    <row r="519" ht="15" customHeight="1" hidden="1"/>
    <row r="520" ht="15" customHeight="1" hidden="1"/>
    <row r="521" ht="15" customHeight="1" hidden="1"/>
    <row r="522" ht="15" customHeight="1" hidden="1"/>
    <row r="523" ht="15" customHeight="1" hidden="1"/>
    <row r="524" ht="15" customHeight="1" hidden="1"/>
    <row r="525" ht="15" customHeight="1" hidden="1"/>
    <row r="526" ht="15" customHeight="1" hidden="1"/>
    <row r="527" ht="15" customHeight="1" hidden="1"/>
    <row r="528" ht="15" customHeight="1" hidden="1"/>
    <row r="529" ht="15" customHeight="1" hidden="1"/>
    <row r="530" ht="15" customHeight="1" hidden="1"/>
    <row r="531" ht="15" customHeight="1" hidden="1"/>
    <row r="532" ht="15" customHeight="1" hidden="1"/>
    <row r="533" ht="15" customHeight="1" hidden="1"/>
    <row r="534" ht="15" customHeight="1" hidden="1"/>
    <row r="535" ht="15" customHeight="1" hidden="1"/>
    <row r="536" ht="15" customHeight="1" hidden="1"/>
    <row r="537" ht="15" customHeight="1" hidden="1"/>
    <row r="538" ht="15" customHeight="1" hidden="1"/>
    <row r="539" ht="15" customHeight="1" hidden="1"/>
    <row r="540" ht="15" customHeight="1" hidden="1"/>
    <row r="541" ht="15" customHeight="1" hidden="1"/>
    <row r="542" ht="15" customHeight="1" hidden="1"/>
    <row r="543" ht="15" customHeight="1" hidden="1"/>
    <row r="544" ht="15" customHeight="1" hidden="1"/>
    <row r="545" ht="15" customHeight="1" hidden="1"/>
    <row r="546" ht="15" customHeight="1" hidden="1"/>
    <row r="547" ht="15" customHeight="1" hidden="1"/>
    <row r="548" ht="15" customHeight="1" hidden="1"/>
    <row r="549" ht="15" customHeight="1" hidden="1"/>
    <row r="550" ht="15" customHeight="1" hidden="1"/>
    <row r="551" ht="15" customHeight="1" hidden="1"/>
    <row r="552" ht="15" customHeight="1" hidden="1"/>
    <row r="553" ht="15" customHeight="1" hidden="1"/>
    <row r="554" ht="15" customHeight="1" hidden="1"/>
    <row r="555" ht="15" customHeight="1" hidden="1"/>
    <row r="556" ht="15" customHeight="1" hidden="1"/>
    <row r="557" ht="15" customHeight="1" hidden="1"/>
    <row r="558" ht="15" customHeight="1" hidden="1"/>
    <row r="559" ht="15" customHeight="1" hidden="1"/>
    <row r="560" ht="15" customHeight="1" hidden="1"/>
    <row r="561" ht="15" customHeight="1" hidden="1"/>
    <row r="562" ht="15" customHeight="1" hidden="1"/>
    <row r="563" ht="15" customHeight="1" hidden="1"/>
    <row r="564" ht="15" customHeight="1" hidden="1"/>
    <row r="565" ht="15" customHeight="1" hidden="1"/>
    <row r="566" ht="15" customHeight="1" hidden="1"/>
    <row r="567" ht="15" customHeight="1" hidden="1"/>
    <row r="568" ht="15" customHeight="1" hidden="1"/>
    <row r="569" ht="15" customHeight="1" hidden="1"/>
    <row r="570" ht="15" customHeight="1" hidden="1"/>
    <row r="571" ht="15" customHeight="1" hidden="1"/>
    <row r="572" ht="15" customHeight="1" hidden="1"/>
    <row r="573" ht="15" customHeight="1" hidden="1"/>
    <row r="574" ht="15" customHeight="1" hidden="1"/>
    <row r="575" ht="15" customHeight="1" hidden="1"/>
    <row r="576" ht="15" customHeight="1" hidden="1"/>
    <row r="577" ht="15" customHeight="1" hidden="1"/>
    <row r="578" ht="15" customHeight="1" hidden="1"/>
    <row r="579" ht="15" customHeight="1" hidden="1"/>
    <row r="580" ht="15" customHeight="1" hidden="1"/>
    <row r="581" ht="15" customHeight="1" hidden="1"/>
    <row r="582" ht="15" customHeight="1" hidden="1"/>
    <row r="583" ht="15" customHeight="1" hidden="1"/>
    <row r="584" ht="15" customHeight="1" hidden="1"/>
    <row r="585" ht="15" customHeight="1" hidden="1"/>
    <row r="586" ht="15" customHeight="1" hidden="1"/>
    <row r="587" ht="15" customHeight="1" hidden="1"/>
    <row r="588" ht="15" customHeight="1" hidden="1"/>
    <row r="589" ht="15" customHeight="1" hidden="1"/>
    <row r="590" ht="15" customHeight="1" hidden="1"/>
    <row r="591" ht="15" customHeight="1" hidden="1"/>
    <row r="592" ht="15" customHeight="1" hidden="1"/>
    <row r="593" ht="15" customHeight="1" hidden="1"/>
    <row r="594" ht="15" customHeight="1" hidden="1"/>
    <row r="595" ht="15" customHeight="1" hidden="1"/>
    <row r="596" ht="15" customHeight="1" hidden="1"/>
    <row r="597" ht="15" customHeight="1" hidden="1"/>
    <row r="598" ht="15" customHeight="1" hidden="1"/>
    <row r="599" ht="15" customHeight="1" hidden="1"/>
    <row r="600" ht="15" customHeight="1" hidden="1"/>
    <row r="601" ht="15" customHeight="1" hidden="1"/>
    <row r="602" ht="15" customHeight="1" hidden="1"/>
    <row r="603" ht="15" customHeight="1" hidden="1"/>
    <row r="604" ht="15" customHeight="1" hidden="1"/>
    <row r="605" ht="15" customHeight="1" hidden="1"/>
    <row r="606" ht="15" customHeight="1" hidden="1"/>
    <row r="607" ht="15" customHeight="1" hidden="1"/>
    <row r="608" ht="15" customHeight="1" hidden="1"/>
    <row r="609" ht="15" customHeight="1" hidden="1"/>
    <row r="610" ht="15" customHeight="1" hidden="1"/>
    <row r="611" ht="15" customHeight="1" hidden="1"/>
    <row r="612" ht="15" customHeight="1" hidden="1"/>
    <row r="613" ht="15" customHeight="1" hidden="1"/>
    <row r="614" ht="15" customHeight="1" hidden="1"/>
    <row r="615" ht="15" customHeight="1" hidden="1"/>
    <row r="616" ht="15" customHeight="1" hidden="1"/>
    <row r="617" ht="15" customHeight="1" hidden="1"/>
    <row r="618" ht="15" customHeight="1" hidden="1"/>
    <row r="619" ht="15" customHeight="1" hidden="1"/>
    <row r="620" ht="15" customHeight="1" hidden="1"/>
    <row r="621" ht="15" customHeight="1" hidden="1"/>
    <row r="622" ht="15" customHeight="1" hidden="1"/>
    <row r="623" ht="15" customHeight="1" hidden="1"/>
    <row r="624" ht="15" customHeight="1" hidden="1"/>
    <row r="625" ht="15" customHeight="1" hidden="1"/>
    <row r="626" ht="15" customHeight="1" hidden="1"/>
    <row r="627" ht="15" customHeight="1" hidden="1"/>
    <row r="628" ht="15" customHeight="1" hidden="1"/>
    <row r="629" ht="15" customHeight="1" hidden="1"/>
    <row r="630" ht="15" customHeight="1" hidden="1"/>
    <row r="631" ht="15" customHeight="1" hidden="1"/>
    <row r="632" ht="15" customHeight="1" hidden="1"/>
    <row r="633" ht="15" customHeight="1" hidden="1"/>
    <row r="634" ht="15" customHeight="1" hidden="1"/>
    <row r="635" ht="15" customHeight="1" hidden="1"/>
    <row r="636" ht="15" customHeight="1" hidden="1"/>
    <row r="637" ht="15" customHeight="1" hidden="1"/>
    <row r="638" ht="15" customHeight="1" hidden="1"/>
    <row r="639" ht="15" customHeight="1" hidden="1"/>
    <row r="640" ht="15" customHeight="1" hidden="1"/>
    <row r="641" ht="15" customHeight="1" hidden="1"/>
    <row r="642" ht="15" customHeight="1" hidden="1"/>
    <row r="643" ht="15" customHeight="1" hidden="1"/>
    <row r="644" ht="15" customHeight="1" hidden="1"/>
    <row r="645" ht="15" customHeight="1" hidden="1"/>
    <row r="646" ht="15" customHeight="1" hidden="1"/>
    <row r="647" ht="15" customHeight="1" hidden="1"/>
    <row r="648" ht="15" customHeight="1" hidden="1"/>
    <row r="649" ht="15" customHeight="1" hidden="1"/>
    <row r="650" ht="15" customHeight="1" hidden="1"/>
    <row r="651" ht="15" customHeight="1" hidden="1"/>
    <row r="652" ht="15" customHeight="1" hidden="1"/>
    <row r="653" ht="15" customHeight="1" hidden="1"/>
    <row r="654" ht="15" customHeight="1" hidden="1"/>
    <row r="655" ht="15" customHeight="1" hidden="1"/>
    <row r="656" ht="15" customHeight="1" hidden="1"/>
    <row r="657" ht="15" customHeight="1" hidden="1"/>
    <row r="658" ht="15" customHeight="1" hidden="1"/>
    <row r="659" ht="15" customHeight="1" hidden="1"/>
    <row r="660" ht="15" customHeight="1" hidden="1"/>
    <row r="661" ht="15" customHeight="1" hidden="1"/>
    <row r="662" ht="15" customHeight="1" hidden="1"/>
    <row r="663" ht="15" customHeight="1" hidden="1"/>
    <row r="664" ht="15" customHeight="1" hidden="1"/>
    <row r="665" ht="15" customHeight="1" hidden="1"/>
    <row r="666" ht="15" customHeight="1" hidden="1"/>
    <row r="667" ht="15" customHeight="1" hidden="1"/>
    <row r="668" ht="15" customHeight="1" hidden="1"/>
    <row r="669" ht="15" customHeight="1" hidden="1"/>
    <row r="670" ht="15" customHeight="1" hidden="1"/>
    <row r="671" ht="15" customHeight="1" hidden="1"/>
    <row r="672" ht="15" customHeight="1" hidden="1"/>
    <row r="673" ht="15" customHeight="1" hidden="1"/>
    <row r="674" ht="15" customHeight="1" hidden="1"/>
    <row r="675" ht="15" customHeight="1" hidden="1"/>
    <row r="676" ht="15" customHeight="1" hidden="1"/>
    <row r="677" ht="15" customHeight="1" hidden="1"/>
    <row r="678" ht="15" customHeight="1" hidden="1"/>
    <row r="679" ht="15" customHeight="1" hidden="1"/>
    <row r="680" ht="15" customHeight="1" hidden="1"/>
    <row r="681" ht="15" customHeight="1" hidden="1"/>
    <row r="682" ht="15" customHeight="1" hidden="1"/>
    <row r="683" ht="15" customHeight="1" hidden="1"/>
    <row r="684" ht="15" customHeight="1" hidden="1"/>
    <row r="685" ht="15" customHeight="1" hidden="1"/>
    <row r="686" ht="15" customHeight="1" hidden="1"/>
    <row r="687" ht="15" customHeight="1" hidden="1"/>
    <row r="688" ht="15" customHeight="1" hidden="1"/>
    <row r="689" ht="15" customHeight="1" hidden="1"/>
    <row r="690" ht="15" customHeight="1" hidden="1"/>
    <row r="691" ht="15" customHeight="1" hidden="1"/>
    <row r="692" ht="15" customHeight="1" hidden="1"/>
    <row r="693" ht="15" customHeight="1" hidden="1"/>
    <row r="694" ht="15" customHeight="1" hidden="1"/>
    <row r="695" ht="15" customHeight="1" hidden="1"/>
    <row r="696" ht="15" customHeight="1" hidden="1"/>
    <row r="697" ht="15" customHeight="1" hidden="1"/>
    <row r="698" ht="15" customHeight="1" hidden="1"/>
    <row r="699" ht="15" customHeight="1" hidden="1"/>
    <row r="700" ht="15" customHeight="1" hidden="1"/>
    <row r="701" ht="15" customHeight="1" hidden="1"/>
    <row r="702" ht="15" customHeight="1" hidden="1"/>
    <row r="703" ht="15" customHeight="1" hidden="1"/>
    <row r="704" ht="15" customHeight="1" hidden="1"/>
    <row r="705" ht="15" customHeight="1" hidden="1"/>
    <row r="706" ht="15" customHeight="1" hidden="1"/>
    <row r="707" ht="15" customHeight="1" hidden="1"/>
    <row r="708" ht="15" customHeight="1" hidden="1"/>
    <row r="709" ht="15" customHeight="1" hidden="1"/>
    <row r="710" ht="15" customHeight="1" hidden="1"/>
    <row r="711" ht="15" customHeight="1" hidden="1"/>
    <row r="712" ht="15" customHeight="1" hidden="1"/>
    <row r="713" ht="15" customHeight="1" hidden="1"/>
    <row r="714" ht="15" customHeight="1" hidden="1"/>
    <row r="715" ht="15" customHeight="1" hidden="1"/>
    <row r="716" ht="15" customHeight="1" hidden="1"/>
    <row r="717" ht="15" customHeight="1" hidden="1"/>
    <row r="718" ht="15" customHeight="1" hidden="1"/>
    <row r="719" ht="15" customHeight="1" hidden="1"/>
    <row r="720" ht="15" customHeight="1" hidden="1"/>
    <row r="721" ht="15" customHeight="1" hidden="1"/>
    <row r="722" ht="15" customHeight="1" hidden="1"/>
    <row r="723" ht="15" customHeight="1" hidden="1"/>
    <row r="724" ht="15" customHeight="1" hidden="1"/>
    <row r="725" ht="15" customHeight="1" hidden="1"/>
    <row r="726" ht="15" customHeight="1" hidden="1"/>
    <row r="727" ht="15" customHeight="1" hidden="1"/>
    <row r="728" ht="15" customHeight="1" hidden="1"/>
    <row r="729" ht="15" customHeight="1" hidden="1"/>
    <row r="730" ht="15" customHeight="1" hidden="1"/>
    <row r="731" ht="15" customHeight="1" hidden="1"/>
    <row r="732" ht="15" customHeight="1" hidden="1"/>
    <row r="733" ht="15" customHeight="1" hidden="1"/>
    <row r="734" ht="15" customHeight="1" hidden="1"/>
    <row r="735" ht="15" customHeight="1" hidden="1"/>
    <row r="736" ht="15" customHeight="1" hidden="1"/>
    <row r="737" ht="15" customHeight="1" hidden="1"/>
    <row r="738" ht="15" customHeight="1" hidden="1"/>
    <row r="739" ht="15" customHeight="1" hidden="1"/>
    <row r="740" ht="15" customHeight="1" hidden="1"/>
    <row r="741" ht="15" customHeight="1" hidden="1"/>
    <row r="742" ht="15" customHeight="1" hidden="1"/>
    <row r="743" ht="15" customHeight="1" hidden="1"/>
    <row r="744" ht="15" customHeight="1" hidden="1"/>
    <row r="745" ht="15" customHeight="1" hidden="1"/>
    <row r="746" ht="15" customHeight="1" hidden="1"/>
    <row r="747" ht="15" customHeight="1" hidden="1"/>
    <row r="748" ht="15" customHeight="1" hidden="1"/>
    <row r="749" ht="15" customHeight="1" hidden="1"/>
    <row r="750" ht="15" customHeight="1" hidden="1"/>
    <row r="751" ht="15" customHeight="1" hidden="1"/>
    <row r="752" ht="15" customHeight="1" hidden="1"/>
    <row r="753" ht="15" customHeight="1" hidden="1"/>
    <row r="754" ht="15" customHeight="1" hidden="1"/>
    <row r="755" ht="15" customHeight="1" hidden="1"/>
    <row r="756" ht="15" customHeight="1" hidden="1"/>
    <row r="757" ht="15" customHeight="1" hidden="1"/>
    <row r="758" ht="15" customHeight="1" hidden="1"/>
    <row r="759" ht="15" customHeight="1" hidden="1"/>
    <row r="760" ht="15" customHeight="1" hidden="1"/>
    <row r="761" ht="15" customHeight="1" hidden="1"/>
    <row r="762" ht="15" customHeight="1" hidden="1"/>
    <row r="763" ht="15" customHeight="1" hidden="1"/>
    <row r="764" ht="15" customHeight="1" hidden="1"/>
    <row r="765" ht="15" customHeight="1" hidden="1"/>
    <row r="766" ht="15" customHeight="1" hidden="1"/>
    <row r="767" ht="15" customHeight="1" hidden="1"/>
    <row r="768" ht="15" customHeight="1" hidden="1"/>
    <row r="769" ht="15" customHeight="1" hidden="1"/>
    <row r="770" ht="15" customHeight="1" hidden="1"/>
    <row r="771" ht="15" customHeight="1" hidden="1"/>
    <row r="772" ht="15" customHeight="1" hidden="1"/>
    <row r="773" ht="15" customHeight="1" hidden="1"/>
    <row r="774" ht="15" customHeight="1" hidden="1"/>
    <row r="775" ht="15" customHeight="1" hidden="1"/>
    <row r="776" ht="15" customHeight="1" hidden="1"/>
    <row r="777" ht="15" customHeight="1" hidden="1"/>
    <row r="778" ht="15" customHeight="1" hidden="1"/>
    <row r="779" ht="15" customHeight="1" hidden="1"/>
    <row r="780" ht="15" customHeight="1" hidden="1"/>
    <row r="781" ht="15" customHeight="1" hidden="1"/>
    <row r="782" ht="15" customHeight="1" hidden="1"/>
    <row r="783" ht="15" customHeight="1" hidden="1"/>
    <row r="784" ht="15" customHeight="1" hidden="1"/>
    <row r="785" ht="15" customHeight="1" hidden="1"/>
    <row r="786" ht="15" customHeight="1" hidden="1"/>
    <row r="787" ht="15" customHeight="1" hidden="1"/>
    <row r="788" ht="15" customHeight="1" hidden="1"/>
    <row r="789" ht="15" customHeight="1" hidden="1"/>
    <row r="790" ht="15" customHeight="1" hidden="1"/>
    <row r="791" ht="15" customHeight="1" hidden="1"/>
    <row r="792" ht="15" customHeight="1" hidden="1"/>
    <row r="793" ht="15" customHeight="1" hidden="1"/>
    <row r="794" ht="15" customHeight="1" hidden="1"/>
    <row r="795" ht="15" customHeight="1" hidden="1"/>
    <row r="796" ht="15" customHeight="1" hidden="1"/>
    <row r="797" ht="15" customHeight="1" hidden="1"/>
    <row r="798" ht="15" customHeight="1" hidden="1"/>
    <row r="799" ht="15" customHeight="1" hidden="1"/>
    <row r="800" ht="15" customHeight="1" hidden="1"/>
    <row r="801" ht="15" customHeight="1" hidden="1"/>
    <row r="802" ht="15" customHeight="1" hidden="1"/>
    <row r="803" ht="15" customHeight="1" hidden="1"/>
    <row r="804" ht="15" customHeight="1" hidden="1"/>
    <row r="805" ht="15" customHeight="1" hidden="1"/>
    <row r="806" ht="15" customHeight="1" hidden="1"/>
    <row r="807" ht="15" customHeight="1" hidden="1"/>
    <row r="808" ht="15" customHeight="1" hidden="1"/>
    <row r="809" ht="15" customHeight="1" hidden="1"/>
    <row r="810" ht="15" customHeight="1" hidden="1"/>
    <row r="811" ht="15" customHeight="1" hidden="1"/>
    <row r="812" ht="15" customHeight="1" hidden="1"/>
    <row r="813" ht="15" customHeight="1" hidden="1"/>
    <row r="814" ht="15" customHeight="1" hidden="1"/>
    <row r="815" ht="15" customHeight="1" hidden="1"/>
    <row r="816" ht="15" customHeight="1" hidden="1"/>
    <row r="817" ht="15" customHeight="1" hidden="1"/>
    <row r="818" ht="15" customHeight="1" hidden="1"/>
    <row r="819" ht="15" customHeight="1" hidden="1"/>
    <row r="820" ht="15" customHeight="1" hidden="1"/>
    <row r="821" ht="15" customHeight="1" hidden="1"/>
    <row r="822" ht="15" customHeight="1" hidden="1"/>
    <row r="823" ht="15" customHeight="1" hidden="1"/>
    <row r="824" ht="15" customHeight="1" hidden="1"/>
    <row r="825" ht="15" customHeight="1" hidden="1"/>
    <row r="826" ht="15" customHeight="1" hidden="1"/>
    <row r="827" ht="15" customHeight="1" hidden="1"/>
    <row r="828" ht="15" customHeight="1" hidden="1"/>
    <row r="829" ht="15" customHeight="1" hidden="1"/>
    <row r="830" ht="15" customHeight="1" hidden="1"/>
    <row r="831" ht="15" customHeight="1" hidden="1"/>
    <row r="832" ht="15" customHeight="1" hidden="1"/>
    <row r="833" ht="15" customHeight="1" hidden="1"/>
    <row r="834" ht="15" customHeight="1" hidden="1"/>
    <row r="835" ht="15" customHeight="1" hidden="1"/>
    <row r="836" ht="15" customHeight="1" hidden="1"/>
    <row r="837" ht="15" customHeight="1" hidden="1"/>
    <row r="838" ht="15" customHeight="1" hidden="1"/>
    <row r="839" ht="15" customHeight="1" hidden="1"/>
    <row r="840" ht="15" customHeight="1" hidden="1"/>
    <row r="841" ht="15" customHeight="1" hidden="1"/>
    <row r="842" ht="15" customHeight="1" hidden="1"/>
    <row r="843" ht="15" customHeight="1" hidden="1"/>
    <row r="844" ht="15" customHeight="1" hidden="1"/>
    <row r="845" ht="15" customHeight="1" hidden="1"/>
    <row r="846" ht="15" customHeight="1" hidden="1"/>
    <row r="847" ht="15" customHeight="1" hidden="1"/>
    <row r="848" ht="15" customHeight="1" hidden="1"/>
    <row r="849" ht="15" customHeight="1" hidden="1"/>
    <row r="850" ht="15" customHeight="1" hidden="1"/>
    <row r="851" ht="15" customHeight="1" hidden="1"/>
    <row r="852" ht="15" customHeight="1" hidden="1"/>
    <row r="853" ht="15" customHeight="1" hidden="1"/>
    <row r="854" ht="15" customHeight="1" hidden="1"/>
    <row r="855" ht="15" customHeight="1" hidden="1"/>
    <row r="856" ht="15" customHeight="1" hidden="1"/>
    <row r="857" ht="15" customHeight="1" hidden="1"/>
    <row r="858" ht="15" customHeight="1" hidden="1"/>
    <row r="859" ht="15" customHeight="1" hidden="1"/>
    <row r="860" ht="15" customHeight="1" hidden="1"/>
    <row r="861" ht="15" customHeight="1" hidden="1"/>
    <row r="862" ht="15" customHeight="1" hidden="1"/>
    <row r="863" ht="15" customHeight="1" hidden="1"/>
    <row r="864" ht="15" customHeight="1" hidden="1"/>
    <row r="865" ht="15" customHeight="1" hidden="1"/>
    <row r="866" ht="15" customHeight="1" hidden="1"/>
    <row r="867" ht="15" customHeight="1" hidden="1"/>
    <row r="868" ht="15" customHeight="1" hidden="1"/>
    <row r="869" ht="15" customHeight="1" hidden="1"/>
    <row r="870" ht="15" customHeight="1" hidden="1"/>
    <row r="871" ht="15" customHeight="1" hidden="1"/>
    <row r="872" ht="15" customHeight="1" hidden="1"/>
    <row r="873" ht="15" customHeight="1" hidden="1"/>
    <row r="874" ht="15" customHeight="1" hidden="1"/>
    <row r="875" ht="15" customHeight="1" hidden="1"/>
    <row r="876" ht="15" customHeight="1" hidden="1"/>
    <row r="877" ht="15" customHeight="1" hidden="1"/>
    <row r="878" ht="15" customHeight="1" hidden="1"/>
    <row r="879" ht="15" customHeight="1" hidden="1"/>
    <row r="880" ht="15" customHeight="1" hidden="1"/>
    <row r="881" ht="15" customHeight="1" hidden="1"/>
    <row r="882" ht="15" customHeight="1" hidden="1"/>
    <row r="883" ht="15" customHeight="1" hidden="1"/>
    <row r="884" ht="15" customHeight="1" hidden="1"/>
    <row r="885" ht="15" customHeight="1" hidden="1"/>
    <row r="886" ht="15" customHeight="1" hidden="1"/>
    <row r="887" ht="15" customHeight="1" hidden="1"/>
    <row r="888" ht="15" customHeight="1" hidden="1"/>
    <row r="889" ht="15" customHeight="1" hidden="1"/>
    <row r="890" ht="15" customHeight="1" hidden="1"/>
    <row r="891" ht="15" customHeight="1" hidden="1"/>
    <row r="892" ht="15" customHeight="1" hidden="1"/>
    <row r="893" ht="15" customHeight="1" hidden="1"/>
    <row r="894" ht="15" customHeight="1" hidden="1"/>
    <row r="895" ht="15" customHeight="1" hidden="1"/>
    <row r="896" ht="15" customHeight="1" hidden="1"/>
    <row r="897" ht="15" customHeight="1" hidden="1"/>
    <row r="898" ht="15" customHeight="1" hidden="1"/>
    <row r="899" ht="15" customHeight="1" hidden="1"/>
    <row r="900" ht="15" customHeight="1" hidden="1"/>
    <row r="901" ht="15" customHeight="1" hidden="1"/>
    <row r="902" ht="15" customHeight="1" hidden="1"/>
    <row r="903" ht="15" customHeight="1" hidden="1"/>
    <row r="904" ht="15" customHeight="1" hidden="1"/>
    <row r="905" ht="15" customHeight="1" hidden="1"/>
    <row r="906" ht="15" customHeight="1" hidden="1"/>
    <row r="907" ht="15" customHeight="1" hidden="1"/>
    <row r="908" ht="15" customHeight="1" hidden="1"/>
    <row r="909" ht="15" customHeight="1" hidden="1"/>
    <row r="910" ht="15" customHeight="1" hidden="1"/>
    <row r="911" ht="15" customHeight="1" hidden="1"/>
    <row r="912" ht="15" customHeight="1" hidden="1"/>
    <row r="913" ht="15" customHeight="1" hidden="1"/>
    <row r="914" ht="15" customHeight="1" hidden="1"/>
    <row r="915" ht="15" customHeight="1" hidden="1"/>
    <row r="916" ht="15" customHeight="1" hidden="1"/>
    <row r="917" ht="15" customHeight="1" hidden="1"/>
    <row r="918" ht="15" customHeight="1" hidden="1"/>
    <row r="919" ht="15" customHeight="1" hidden="1"/>
    <row r="920" ht="15" customHeight="1" hidden="1"/>
    <row r="921" ht="15" customHeight="1" hidden="1"/>
    <row r="922" ht="15" customHeight="1" hidden="1"/>
    <row r="923" ht="15" customHeight="1" hidden="1"/>
    <row r="924" ht="15" customHeight="1" hidden="1"/>
    <row r="925" ht="15" customHeight="1" hidden="1"/>
    <row r="926" ht="15" customHeight="1" hidden="1"/>
    <row r="927" ht="15" customHeight="1" hidden="1"/>
    <row r="928" ht="15" customHeight="1" hidden="1"/>
    <row r="929" ht="15" customHeight="1" hidden="1"/>
    <row r="930" ht="15" customHeight="1" hidden="1"/>
    <row r="931" ht="15" customHeight="1" hidden="1"/>
    <row r="932" ht="15" customHeight="1" hidden="1"/>
    <row r="933" ht="15" customHeight="1" hidden="1"/>
    <row r="934" ht="15" customHeight="1" hidden="1"/>
    <row r="935" ht="15" customHeight="1" hidden="1"/>
    <row r="936" ht="15" customHeight="1" hidden="1"/>
    <row r="937" ht="15" customHeight="1" hidden="1"/>
    <row r="938" ht="15" customHeight="1" hidden="1"/>
    <row r="939" ht="15" customHeight="1" hidden="1"/>
    <row r="940" ht="15" customHeight="1" hidden="1"/>
    <row r="941" ht="15" customHeight="1" hidden="1"/>
    <row r="942" ht="15" customHeight="1" hidden="1"/>
    <row r="943" ht="15" customHeight="1" hidden="1"/>
    <row r="944" ht="15" customHeight="1" hidden="1"/>
    <row r="945" ht="15" customHeight="1" hidden="1"/>
    <row r="946" ht="15" customHeight="1" hidden="1"/>
    <row r="947" ht="15" customHeight="1" hidden="1"/>
    <row r="948" ht="15" customHeight="1" hidden="1"/>
    <row r="949" ht="15" customHeight="1" hidden="1"/>
    <row r="950" ht="15" customHeight="1" hidden="1"/>
    <row r="951" ht="15" customHeight="1" hidden="1"/>
    <row r="952" ht="15" customHeight="1" hidden="1"/>
    <row r="953" ht="15" customHeight="1" hidden="1"/>
    <row r="954" ht="15" customHeight="1" hidden="1"/>
    <row r="955" ht="15" customHeight="1" hidden="1"/>
    <row r="956" ht="15" customHeight="1" hidden="1"/>
    <row r="957" ht="15" customHeight="1" hidden="1"/>
    <row r="958" ht="15" customHeight="1" hidden="1"/>
    <row r="959" ht="15" customHeight="1" hidden="1"/>
    <row r="960" ht="15" customHeight="1" hidden="1"/>
    <row r="961" ht="15" customHeight="1" hidden="1"/>
    <row r="962" ht="15" customHeight="1" hidden="1"/>
    <row r="963" ht="15" customHeight="1" hidden="1"/>
    <row r="964" ht="15" customHeight="1" hidden="1"/>
    <row r="965" ht="15" customHeight="1" hidden="1"/>
    <row r="966" ht="15" customHeight="1" hidden="1"/>
    <row r="967" ht="15" customHeight="1" hidden="1"/>
    <row r="968" ht="15" customHeight="1" hidden="1"/>
    <row r="969" ht="15" customHeight="1" hidden="1"/>
    <row r="970" ht="15" customHeight="1" hidden="1"/>
    <row r="971" ht="15" customHeight="1" hidden="1"/>
    <row r="972" ht="15" customHeight="1" hidden="1"/>
    <row r="973" ht="15" customHeight="1" hidden="1"/>
    <row r="974" ht="15" customHeight="1" hidden="1"/>
    <row r="975" ht="15" customHeight="1" hidden="1"/>
    <row r="976" ht="15" customHeight="1" hidden="1"/>
    <row r="977" ht="15" customHeight="1" hidden="1"/>
    <row r="978" ht="15" customHeight="1" hidden="1"/>
    <row r="979" ht="15" customHeight="1" hidden="1"/>
    <row r="980" ht="15" customHeight="1" hidden="1"/>
    <row r="981" ht="15" customHeight="1" hidden="1"/>
    <row r="982" ht="15" customHeight="1" hidden="1"/>
    <row r="983" ht="15" customHeight="1" hidden="1"/>
    <row r="984" ht="15" customHeight="1" hidden="1"/>
    <row r="985" ht="15" customHeight="1" hidden="1"/>
    <row r="986" ht="15" customHeight="1" hidden="1"/>
    <row r="987" ht="15" customHeight="1" hidden="1"/>
    <row r="988" ht="15" customHeight="1" hidden="1"/>
    <row r="989" ht="15" customHeight="1" hidden="1"/>
    <row r="990" ht="15" customHeight="1" hidden="1"/>
    <row r="991" ht="15" customHeight="1" hidden="1"/>
    <row r="992" ht="15" customHeight="1" hidden="1"/>
    <row r="993" ht="15" customHeight="1" hidden="1"/>
    <row r="994" ht="15" customHeight="1" hidden="1"/>
    <row r="995" ht="15" customHeight="1" hidden="1"/>
    <row r="996" ht="15" customHeight="1" hidden="1"/>
    <row r="997" ht="15" customHeight="1" hidden="1"/>
    <row r="998" ht="15" customHeight="1" hidden="1"/>
    <row r="999" ht="15" customHeight="1" hidden="1"/>
    <row r="1000" ht="15" customHeight="1" hidden="1"/>
    <row r="1001" ht="15" customHeight="1" hidden="1"/>
    <row r="1002" ht="15" customHeight="1" hidden="1"/>
    <row r="1003" ht="15" customHeight="1" hidden="1"/>
    <row r="1004" ht="15" customHeight="1" hidden="1"/>
    <row r="1005" ht="15" customHeight="1" hidden="1"/>
    <row r="1006" ht="15" customHeight="1" hidden="1"/>
    <row r="1007" ht="15" customHeight="1" hidden="1"/>
    <row r="1008" ht="15" customHeight="1" hidden="1"/>
    <row r="1009" ht="15" customHeight="1" hidden="1"/>
    <row r="1010" ht="15" customHeight="1" hidden="1"/>
    <row r="1011" ht="15" customHeight="1" hidden="1"/>
    <row r="1012" ht="15" customHeight="1" hidden="1"/>
    <row r="1013" ht="15" customHeight="1" hidden="1"/>
    <row r="1014" ht="15" customHeight="1" hidden="1"/>
    <row r="1015" ht="15" customHeight="1" hidden="1"/>
    <row r="1016" ht="15" customHeight="1" hidden="1"/>
    <row r="1017" ht="15" customHeight="1" hidden="1"/>
    <row r="1018" ht="15" customHeight="1" hidden="1"/>
    <row r="1019" ht="15" customHeight="1" hidden="1"/>
    <row r="1020" ht="15" customHeight="1" hidden="1"/>
    <row r="1021" ht="15" customHeight="1" hidden="1"/>
    <row r="1022" ht="15" customHeight="1" hidden="1"/>
    <row r="1023" ht="15" customHeight="1" hidden="1"/>
    <row r="1024" ht="15" customHeight="1" hidden="1"/>
    <row r="1025" ht="15" customHeight="1" hidden="1"/>
    <row r="1026" ht="15" customHeight="1" hidden="1"/>
    <row r="1027" ht="15" customHeight="1" hidden="1"/>
    <row r="1028" ht="15" customHeight="1" hidden="1"/>
    <row r="1029" ht="15" customHeight="1" hidden="1"/>
    <row r="1030" ht="15" customHeight="1" hidden="1"/>
    <row r="1031" ht="15" customHeight="1" hidden="1"/>
    <row r="1032" ht="15" customHeight="1" hidden="1"/>
    <row r="1033" ht="15" customHeight="1" hidden="1"/>
    <row r="1034" ht="15" customHeight="1" hidden="1"/>
    <row r="1035" ht="15" customHeight="1" hidden="1"/>
    <row r="1036" ht="15" customHeight="1" hidden="1"/>
    <row r="1037" ht="15" customHeight="1" hidden="1"/>
    <row r="1038" ht="15" customHeight="1" hidden="1"/>
    <row r="1039" ht="15" customHeight="1" hidden="1"/>
    <row r="1040" ht="15" customHeight="1" hidden="1"/>
    <row r="1041" ht="15" customHeight="1" hidden="1"/>
    <row r="1042" ht="15" customHeight="1" hidden="1"/>
    <row r="1043" ht="15" customHeight="1" hidden="1"/>
    <row r="1044" ht="15" customHeight="1" hidden="1"/>
    <row r="1045" ht="15" customHeight="1" hidden="1"/>
    <row r="1046" ht="15" customHeight="1" hidden="1"/>
    <row r="1047" ht="15" customHeight="1" hidden="1"/>
    <row r="1048" ht="15" customHeight="1" hidden="1"/>
    <row r="1049" ht="15" customHeight="1" hidden="1"/>
    <row r="1050" ht="15" customHeight="1" hidden="1"/>
    <row r="1051" ht="15" customHeight="1" hidden="1"/>
    <row r="1052" ht="15" customHeight="1" hidden="1"/>
    <row r="1053" ht="15" customHeight="1" hidden="1"/>
    <row r="1054" ht="15" customHeight="1" hidden="1"/>
    <row r="1055" ht="15" customHeight="1" hidden="1"/>
    <row r="1056" ht="15" customHeight="1" hidden="1"/>
    <row r="1057" ht="15" customHeight="1" hidden="1"/>
    <row r="1058" ht="15" customHeight="1" hidden="1"/>
    <row r="1059" ht="15" customHeight="1" hidden="1"/>
    <row r="1060" ht="15" customHeight="1" hidden="1"/>
    <row r="1061" ht="15" customHeight="1" hidden="1"/>
    <row r="1062" ht="15" customHeight="1" hidden="1"/>
    <row r="1063" ht="15" customHeight="1" hidden="1"/>
    <row r="1064" ht="15" customHeight="1" hidden="1"/>
    <row r="1065" ht="15" customHeight="1" hidden="1"/>
    <row r="1066" ht="15" customHeight="1" hidden="1"/>
    <row r="1067" ht="15" customHeight="1" hidden="1"/>
    <row r="1068" ht="15" customHeight="1" hidden="1"/>
    <row r="1069" ht="15" customHeight="1" hidden="1"/>
    <row r="1070" ht="15" customHeight="1" hidden="1"/>
    <row r="1071" ht="15" customHeight="1" hidden="1"/>
    <row r="1072" ht="15" customHeight="1" hidden="1"/>
    <row r="1073" ht="15" customHeight="1" hidden="1"/>
    <row r="1074" ht="15" customHeight="1" hidden="1"/>
    <row r="1075" ht="15" customHeight="1" hidden="1"/>
    <row r="1076" ht="15" customHeight="1" hidden="1"/>
    <row r="1077" ht="15" customHeight="1" hidden="1"/>
    <row r="1078" ht="15" customHeight="1" hidden="1"/>
    <row r="1079" ht="15" customHeight="1" hidden="1"/>
    <row r="1080" ht="15" customHeight="1" hidden="1"/>
    <row r="1081" ht="15" customHeight="1" hidden="1"/>
    <row r="1082" ht="15" customHeight="1" hidden="1"/>
    <row r="1083" ht="15" customHeight="1" hidden="1"/>
    <row r="1084" ht="15" customHeight="1" hidden="1"/>
    <row r="1085" ht="15" customHeight="1" hidden="1"/>
    <row r="1086" ht="15" customHeight="1" hidden="1"/>
    <row r="1087" ht="15" customHeight="1" hidden="1"/>
    <row r="1088" ht="15" customHeight="1" hidden="1"/>
    <row r="1089" ht="15" customHeight="1" hidden="1"/>
    <row r="1090" ht="15" customHeight="1" hidden="1"/>
    <row r="1091" ht="15" customHeight="1" hidden="1"/>
    <row r="1092" ht="15" customHeight="1" hidden="1"/>
    <row r="1093" ht="15" customHeight="1" hidden="1"/>
    <row r="1094" ht="15" customHeight="1" hidden="1"/>
    <row r="1095" ht="15" customHeight="1" hidden="1"/>
    <row r="1096" ht="15" customHeight="1" hidden="1"/>
    <row r="1097" ht="15" customHeight="1" hidden="1"/>
    <row r="1098" ht="15" customHeight="1" hidden="1"/>
    <row r="1099" ht="15" customHeight="1" hidden="1"/>
    <row r="1100" ht="15" customHeight="1" hidden="1"/>
    <row r="1101" ht="15" customHeight="1" hidden="1"/>
    <row r="1102" ht="15" customHeight="1" hidden="1"/>
    <row r="1103" ht="15" customHeight="1" hidden="1"/>
    <row r="1104" ht="15" customHeight="1" hidden="1"/>
    <row r="1105" ht="15" customHeight="1" hidden="1"/>
    <row r="1106" ht="15" customHeight="1" hidden="1"/>
    <row r="1107" ht="15" customHeight="1" hidden="1"/>
    <row r="1108" ht="15" customHeight="1" hidden="1"/>
    <row r="1109" ht="15" customHeight="1" hidden="1"/>
    <row r="1110" ht="15" customHeight="1" hidden="1"/>
    <row r="1111" ht="15" customHeight="1" hidden="1"/>
    <row r="1112" ht="15" customHeight="1" hidden="1"/>
    <row r="1113" ht="15" customHeight="1" hidden="1"/>
    <row r="1114" ht="15" customHeight="1" hidden="1"/>
    <row r="1115" ht="15" customHeight="1" hidden="1"/>
    <row r="1116" ht="15" customHeight="1" hidden="1"/>
    <row r="1117" ht="15" customHeight="1" hidden="1"/>
    <row r="1118" ht="15" customHeight="1" hidden="1"/>
    <row r="1119" ht="15" customHeight="1" hidden="1"/>
    <row r="1120" ht="15" customHeight="1" hidden="1"/>
    <row r="1121" ht="15" customHeight="1" hidden="1"/>
    <row r="1122" ht="15" customHeight="1" hidden="1"/>
    <row r="1123" ht="15" customHeight="1" hidden="1"/>
    <row r="1124" ht="15" customHeight="1" hidden="1"/>
    <row r="1125" ht="15" customHeight="1" hidden="1"/>
    <row r="1126" ht="15" customHeight="1" hidden="1"/>
    <row r="1127" ht="15" customHeight="1" hidden="1"/>
    <row r="1128" ht="15" customHeight="1" hidden="1"/>
    <row r="1129" ht="15" customHeight="1" hidden="1"/>
    <row r="1130" ht="15" customHeight="1" hidden="1"/>
    <row r="1131" ht="15" customHeight="1" hidden="1"/>
    <row r="1132" ht="15" customHeight="1" hidden="1"/>
    <row r="1133" ht="15" customHeight="1" hidden="1"/>
    <row r="1134" ht="15" customHeight="1" hidden="1"/>
    <row r="1135" ht="15" customHeight="1" hidden="1"/>
    <row r="1136" ht="15" customHeight="1" hidden="1"/>
    <row r="1137" ht="15" customHeight="1" hidden="1"/>
    <row r="1138" ht="15" customHeight="1" hidden="1"/>
    <row r="1139" ht="15" customHeight="1" hidden="1"/>
    <row r="1140" ht="15" customHeight="1" hidden="1"/>
    <row r="1141" ht="15" customHeight="1" hidden="1"/>
    <row r="1142" ht="15" customHeight="1" hidden="1"/>
    <row r="1143" ht="15" customHeight="1" hidden="1"/>
    <row r="1144" ht="15" customHeight="1" hidden="1"/>
    <row r="1145" ht="15" customHeight="1" hidden="1"/>
    <row r="1146" ht="15" customHeight="1" hidden="1"/>
    <row r="1147" ht="15" customHeight="1" hidden="1"/>
    <row r="1148" ht="15" customHeight="1" hidden="1"/>
    <row r="1149" ht="15" customHeight="1" hidden="1"/>
    <row r="1150" ht="15" customHeight="1" hidden="1"/>
    <row r="1151" ht="15" customHeight="1" hidden="1"/>
    <row r="1152" ht="15" customHeight="1" hidden="1"/>
    <row r="1153" ht="15" customHeight="1" hidden="1"/>
    <row r="1154" ht="15" customHeight="1" hidden="1"/>
    <row r="1155" ht="15" customHeight="1" hidden="1"/>
    <row r="1156" ht="15" customHeight="1" hidden="1"/>
    <row r="1157" ht="15" customHeight="1" hidden="1"/>
    <row r="1158" ht="15" customHeight="1" hidden="1"/>
    <row r="1159" ht="15" customHeight="1" hidden="1"/>
    <row r="1160" ht="15" customHeight="1" hidden="1"/>
    <row r="1161" ht="15" customHeight="1" hidden="1"/>
    <row r="1162" ht="15" customHeight="1" hidden="1"/>
    <row r="1163" ht="15" customHeight="1" hidden="1"/>
    <row r="1164" ht="15" customHeight="1" hidden="1"/>
    <row r="1165" ht="15" customHeight="1" hidden="1"/>
    <row r="1166" ht="15" customHeight="1" hidden="1"/>
    <row r="1167" ht="15" customHeight="1" hidden="1"/>
    <row r="1168" ht="15" customHeight="1" hidden="1"/>
    <row r="1169" ht="15" customHeight="1" hidden="1"/>
    <row r="1170" ht="15" customHeight="1" hidden="1"/>
    <row r="1171" ht="15" customHeight="1" hidden="1"/>
    <row r="1172" ht="15" customHeight="1" hidden="1"/>
    <row r="1173" ht="15" customHeight="1" hidden="1"/>
    <row r="1174" ht="15" customHeight="1" hidden="1"/>
    <row r="1175" ht="15" customHeight="1" hidden="1"/>
    <row r="1176" ht="15" customHeight="1" hidden="1"/>
    <row r="1177" ht="15" customHeight="1" hidden="1"/>
    <row r="1178" ht="15" customHeight="1" hidden="1"/>
    <row r="1179" ht="15" customHeight="1" hidden="1"/>
    <row r="1180" ht="15" customHeight="1" hidden="1"/>
    <row r="1181" ht="15" customHeight="1" hidden="1"/>
    <row r="1182" ht="15" customHeight="1" hidden="1"/>
    <row r="1183" ht="15" customHeight="1" hidden="1"/>
    <row r="1184" ht="15" customHeight="1" hidden="1"/>
    <row r="1185" ht="15" customHeight="1" hidden="1"/>
    <row r="1186" ht="15" customHeight="1" hidden="1"/>
    <row r="1187" ht="15" customHeight="1" hidden="1"/>
    <row r="1188" ht="15" customHeight="1" hidden="1"/>
    <row r="1189" ht="15" customHeight="1" hidden="1"/>
    <row r="1190" ht="15" customHeight="1" hidden="1"/>
    <row r="1191" ht="15" customHeight="1" hidden="1"/>
    <row r="1192" ht="15" customHeight="1" hidden="1"/>
    <row r="1193" ht="15" customHeight="1" hidden="1"/>
    <row r="1194" ht="15" customHeight="1" hidden="1"/>
    <row r="1195" ht="15" customHeight="1" hidden="1"/>
    <row r="1196" ht="15" customHeight="1" hidden="1"/>
    <row r="1197" ht="15" customHeight="1" hidden="1"/>
    <row r="1198" ht="15" customHeight="1" hidden="1"/>
    <row r="1199" ht="15" customHeight="1" hidden="1"/>
    <row r="1200" ht="15" customHeight="1" hidden="1"/>
    <row r="1201" ht="15" customHeight="1" hidden="1"/>
    <row r="1202" ht="15" customHeight="1" hidden="1"/>
    <row r="1203" ht="15" customHeight="1" hidden="1"/>
    <row r="1204" ht="15" customHeight="1" hidden="1"/>
    <row r="1205" ht="15" customHeight="1" hidden="1"/>
    <row r="1206" ht="15" customHeight="1" hidden="1"/>
    <row r="1207" ht="15" customHeight="1" hidden="1"/>
    <row r="1208" ht="15" customHeight="1" hidden="1"/>
    <row r="1209" ht="15" customHeight="1" hidden="1"/>
    <row r="1210" ht="15" customHeight="1" hidden="1"/>
    <row r="1211" ht="15" customHeight="1" hidden="1"/>
    <row r="1212" ht="15" customHeight="1" hidden="1"/>
    <row r="1213" ht="15" customHeight="1" hidden="1"/>
    <row r="1214" ht="15" customHeight="1" hidden="1"/>
    <row r="1215" ht="15" customHeight="1" hidden="1"/>
    <row r="1216" ht="15" customHeight="1" hidden="1"/>
    <row r="1217" ht="15" customHeight="1" hidden="1"/>
    <row r="1218" ht="15" customHeight="1" hidden="1"/>
    <row r="1219" ht="15" customHeight="1" hidden="1"/>
    <row r="1220" ht="15" customHeight="1" hidden="1"/>
    <row r="1221" ht="15" customHeight="1" hidden="1"/>
    <row r="1222" ht="15" customHeight="1" hidden="1"/>
    <row r="1223" ht="15" customHeight="1" hidden="1"/>
    <row r="1224" ht="15" customHeight="1" hidden="1"/>
    <row r="1225" ht="15" customHeight="1" hidden="1"/>
    <row r="1226" ht="15" customHeight="1" hidden="1"/>
    <row r="1227" ht="15" customHeight="1" hidden="1"/>
    <row r="1228" ht="15" customHeight="1" hidden="1"/>
    <row r="1229" ht="15" customHeight="1" hidden="1"/>
    <row r="1230" ht="15" customHeight="1" hidden="1"/>
    <row r="1231" ht="15" customHeight="1" hidden="1"/>
    <row r="1232" ht="15" customHeight="1" hidden="1"/>
    <row r="1233" ht="15" customHeight="1" hidden="1"/>
    <row r="1234" ht="15" customHeight="1" hidden="1"/>
    <row r="1235" ht="15" customHeight="1" hidden="1"/>
    <row r="1236" ht="15" customHeight="1" hidden="1"/>
    <row r="1237" ht="15" customHeight="1" hidden="1"/>
    <row r="1238" ht="15" customHeight="1" hidden="1"/>
    <row r="1239" ht="15" customHeight="1" hidden="1"/>
    <row r="1240" ht="15" customHeight="1" hidden="1"/>
    <row r="1241" ht="15" customHeight="1" hidden="1"/>
    <row r="1242" ht="15" customHeight="1" hidden="1"/>
    <row r="1243" ht="15" customHeight="1" hidden="1"/>
    <row r="1244" ht="15" customHeight="1" hidden="1"/>
    <row r="1245" ht="15" customHeight="1" hidden="1"/>
    <row r="1246" ht="15" customHeight="1" hidden="1"/>
    <row r="1247" ht="15" customHeight="1" hidden="1"/>
    <row r="1248" ht="15" customHeight="1" hidden="1"/>
    <row r="1249" ht="15" customHeight="1" hidden="1"/>
    <row r="1250" ht="15" customHeight="1" hidden="1"/>
    <row r="1251" ht="15" customHeight="1" hidden="1"/>
    <row r="1252" ht="15" customHeight="1" hidden="1"/>
    <row r="1253" ht="15" customHeight="1" hidden="1"/>
    <row r="1254" ht="15" customHeight="1" hidden="1"/>
    <row r="1255" ht="15" customHeight="1" hidden="1"/>
    <row r="1256" ht="15" customHeight="1" hidden="1"/>
    <row r="1257" ht="15" customHeight="1" hidden="1"/>
    <row r="1258" ht="15" customHeight="1" hidden="1"/>
    <row r="1259" ht="15" customHeight="1" hidden="1"/>
    <row r="1260" ht="15" customHeight="1" hidden="1"/>
    <row r="1261" ht="15" customHeight="1" hidden="1"/>
    <row r="1262" ht="15" customHeight="1" hidden="1"/>
    <row r="1263" ht="15" customHeight="1" hidden="1"/>
    <row r="1264" ht="15" customHeight="1" hidden="1"/>
    <row r="1265" ht="15" customHeight="1" hidden="1"/>
    <row r="1266" ht="15" customHeight="1" hidden="1"/>
    <row r="1267" ht="15" customHeight="1" hidden="1"/>
    <row r="1268" ht="15" customHeight="1" hidden="1"/>
    <row r="1269" ht="15" customHeight="1" hidden="1"/>
    <row r="1270" ht="15" customHeight="1" hidden="1"/>
    <row r="1271" ht="15" customHeight="1" hidden="1"/>
    <row r="1272" ht="15" customHeight="1" hidden="1"/>
    <row r="1273" ht="15" customHeight="1" hidden="1"/>
    <row r="1274" ht="15" customHeight="1" hidden="1"/>
    <row r="1275" ht="15" customHeight="1" hidden="1"/>
    <row r="1276" ht="15" customHeight="1" hidden="1"/>
    <row r="1277" ht="15" customHeight="1" hidden="1"/>
    <row r="1278" ht="15" customHeight="1" hidden="1"/>
    <row r="1279" ht="15" customHeight="1" hidden="1"/>
    <row r="1280" ht="15" customHeight="1" hidden="1"/>
    <row r="1281" ht="15" customHeight="1" hidden="1"/>
    <row r="1282" ht="15" customHeight="1" hidden="1"/>
    <row r="1283" ht="15" customHeight="1" hidden="1"/>
    <row r="1284" ht="15" customHeight="1" hidden="1"/>
    <row r="1285" ht="15" customHeight="1" hidden="1"/>
    <row r="1286" ht="15" customHeight="1" hidden="1"/>
    <row r="1287" ht="15" customHeight="1" hidden="1"/>
    <row r="1288" ht="15" customHeight="1" hidden="1"/>
    <row r="1289" ht="15" customHeight="1" hidden="1"/>
    <row r="1290" ht="15" customHeight="1" hidden="1"/>
    <row r="1291" ht="15" customHeight="1" hidden="1"/>
    <row r="1292" ht="15" customHeight="1" hidden="1"/>
    <row r="1293" ht="15" customHeight="1" hidden="1"/>
    <row r="1294" ht="15" customHeight="1" hidden="1"/>
    <row r="1295" ht="15" customHeight="1" hidden="1"/>
    <row r="1296" ht="15" customHeight="1" hidden="1"/>
    <row r="1297" ht="15" customHeight="1" hidden="1"/>
    <row r="1298" ht="15" customHeight="1" hidden="1"/>
    <row r="1299" ht="15" customHeight="1" hidden="1"/>
    <row r="1300" ht="15" customHeight="1" hidden="1"/>
    <row r="1301" ht="15" customHeight="1" hidden="1"/>
    <row r="1302" ht="15" customHeight="1" hidden="1"/>
    <row r="1303" ht="15" customHeight="1" hidden="1"/>
    <row r="1304" ht="15" customHeight="1" hidden="1"/>
    <row r="1305" ht="15" customHeight="1" hidden="1"/>
    <row r="1306" ht="15" customHeight="1" hidden="1"/>
    <row r="1307" ht="15" customHeight="1" hidden="1"/>
    <row r="1308" ht="15" customHeight="1" hidden="1"/>
    <row r="1309" ht="15" customHeight="1" hidden="1"/>
    <row r="1310" ht="15" customHeight="1" hidden="1"/>
    <row r="1311" ht="15" customHeight="1" hidden="1"/>
    <row r="1312" ht="15" customHeight="1" hidden="1"/>
    <row r="1313" ht="15" customHeight="1" hidden="1"/>
    <row r="1314" ht="15" customHeight="1" hidden="1"/>
    <row r="1315" ht="15" customHeight="1" hidden="1"/>
    <row r="1316" ht="15" customHeight="1" hidden="1"/>
    <row r="1317" ht="15" customHeight="1" hidden="1"/>
    <row r="1318" ht="15" customHeight="1" hidden="1"/>
    <row r="1319" ht="15" customHeight="1" hidden="1"/>
    <row r="1320" ht="15" customHeight="1" hidden="1"/>
    <row r="1321" ht="15" customHeight="1" hidden="1"/>
    <row r="1322" ht="15" customHeight="1" hidden="1"/>
    <row r="1323" ht="15" customHeight="1" hidden="1"/>
    <row r="1324" ht="15" customHeight="1" hidden="1"/>
    <row r="1325" ht="15" customHeight="1" hidden="1"/>
    <row r="1326" ht="15" customHeight="1" hidden="1"/>
    <row r="1327" ht="15" customHeight="1" hidden="1"/>
    <row r="1328" ht="15" customHeight="1" hidden="1"/>
    <row r="1329" ht="15" customHeight="1" hidden="1"/>
    <row r="1330" ht="15" customHeight="1" hidden="1"/>
    <row r="1331" ht="15" customHeight="1" hidden="1"/>
    <row r="1332" ht="15" customHeight="1" hidden="1"/>
    <row r="1333" ht="15" customHeight="1" hidden="1"/>
    <row r="1334" ht="15" customHeight="1" hidden="1"/>
    <row r="1335" ht="15" customHeight="1" hidden="1"/>
    <row r="1336" ht="15" customHeight="1" hidden="1"/>
    <row r="1337" ht="15" customHeight="1" hidden="1"/>
    <row r="1338" ht="15" customHeight="1" hidden="1"/>
    <row r="1339" ht="15" customHeight="1" hidden="1"/>
    <row r="1340" ht="15" customHeight="1" hidden="1"/>
    <row r="1341" ht="15" customHeight="1" hidden="1"/>
    <row r="1342" ht="15" customHeight="1" hidden="1"/>
    <row r="1343" ht="15" customHeight="1" hidden="1"/>
    <row r="1344" ht="15" customHeight="1" hidden="1"/>
    <row r="1345" ht="15" customHeight="1" hidden="1"/>
    <row r="1346" ht="15" customHeight="1" hidden="1"/>
    <row r="1347" ht="15" customHeight="1" hidden="1"/>
    <row r="1348" ht="15" customHeight="1" hidden="1"/>
    <row r="1349" ht="15" customHeight="1" hidden="1"/>
    <row r="1350" ht="15" customHeight="1" hidden="1"/>
    <row r="1351" ht="15" customHeight="1" hidden="1"/>
    <row r="1352" ht="15" customHeight="1" hidden="1"/>
    <row r="1353" ht="15" customHeight="1" hidden="1"/>
    <row r="1354" ht="15" customHeight="1" hidden="1"/>
    <row r="1355" ht="15" customHeight="1" hidden="1"/>
    <row r="1356" ht="15" customHeight="1" hidden="1"/>
    <row r="1357" ht="15" customHeight="1" hidden="1"/>
    <row r="1358" ht="15" customHeight="1" hidden="1"/>
    <row r="1359" ht="15" customHeight="1" hidden="1"/>
    <row r="1360" ht="15" customHeight="1" hidden="1"/>
    <row r="1361" ht="15" customHeight="1" hidden="1"/>
    <row r="1362" ht="15" customHeight="1" hidden="1"/>
    <row r="1363" ht="15" customHeight="1" hidden="1"/>
    <row r="1364" ht="15" customHeight="1" hidden="1"/>
    <row r="1365" ht="15" customHeight="1" hidden="1"/>
    <row r="1366" ht="15" customHeight="1" hidden="1"/>
    <row r="1367" ht="15" customHeight="1" hidden="1"/>
    <row r="1368" ht="15" customHeight="1" hidden="1"/>
    <row r="1369" ht="15" customHeight="1" hidden="1"/>
    <row r="1370" ht="15" customHeight="1" hidden="1"/>
    <row r="1371" ht="15" customHeight="1" hidden="1"/>
    <row r="1372" ht="15" customHeight="1" hidden="1"/>
    <row r="1373" ht="15" customHeight="1" hidden="1"/>
    <row r="1374" ht="15" customHeight="1" hidden="1"/>
    <row r="1375" ht="15" customHeight="1" hidden="1"/>
    <row r="1376" ht="15" customHeight="1" hidden="1"/>
    <row r="1377" ht="15" customHeight="1" hidden="1"/>
    <row r="1378" ht="15" customHeight="1" hidden="1"/>
    <row r="1379" ht="15" customHeight="1" hidden="1"/>
    <row r="1380" ht="15" customHeight="1" hidden="1"/>
    <row r="1381" ht="15" customHeight="1" hidden="1"/>
    <row r="1382" ht="15" customHeight="1" hidden="1"/>
    <row r="1383" ht="15" customHeight="1" hidden="1"/>
    <row r="1384" ht="15" customHeight="1" hidden="1"/>
    <row r="1385" ht="15" customHeight="1" hidden="1"/>
    <row r="1386" ht="15" customHeight="1" hidden="1"/>
    <row r="1387" ht="15" customHeight="1" hidden="1"/>
    <row r="1388" ht="15" customHeight="1" hidden="1"/>
    <row r="1389" ht="15" customHeight="1" hidden="1"/>
    <row r="1390" ht="15" customHeight="1" hidden="1"/>
    <row r="1391" ht="15" customHeight="1" hidden="1"/>
    <row r="1392" ht="15" customHeight="1" hidden="1"/>
    <row r="1393" ht="15" customHeight="1" hidden="1"/>
    <row r="1394" ht="15" customHeight="1" hidden="1"/>
    <row r="1395" ht="15" customHeight="1" hidden="1"/>
    <row r="1396" ht="15" customHeight="1" hidden="1"/>
    <row r="1397" ht="15" customHeight="1" hidden="1"/>
    <row r="1398" ht="15" customHeight="1" hidden="1"/>
    <row r="1399" ht="15" customHeight="1" hidden="1"/>
    <row r="1400" ht="15" customHeight="1" hidden="1"/>
    <row r="1401" ht="15" customHeight="1" hidden="1"/>
    <row r="1402" ht="15" customHeight="1" hidden="1"/>
    <row r="1403" ht="15" customHeight="1" hidden="1"/>
    <row r="1404" ht="15" customHeight="1" hidden="1"/>
    <row r="1405" ht="15" customHeight="1" hidden="1"/>
    <row r="1406" ht="15" customHeight="1" hidden="1"/>
    <row r="1407" ht="15" customHeight="1" hidden="1"/>
    <row r="1408" ht="15" customHeight="1" hidden="1"/>
    <row r="1409" ht="15" customHeight="1" hidden="1"/>
    <row r="1410" ht="15" customHeight="1" hidden="1"/>
    <row r="1411" ht="15" customHeight="1" hidden="1"/>
    <row r="1412" ht="15" customHeight="1" hidden="1"/>
    <row r="1413" ht="15" customHeight="1" hidden="1"/>
    <row r="1414" ht="15" customHeight="1" hidden="1"/>
    <row r="1415" ht="15" customHeight="1" hidden="1"/>
    <row r="1416" ht="15" customHeight="1" hidden="1"/>
    <row r="1417" ht="15" customHeight="1" hidden="1"/>
    <row r="1418" ht="15" customHeight="1" hidden="1"/>
    <row r="1419" ht="15" customHeight="1" hidden="1"/>
    <row r="1420" ht="15" customHeight="1" hidden="1"/>
    <row r="1421" ht="15" customHeight="1" hidden="1"/>
    <row r="1422" ht="15" customHeight="1" hidden="1"/>
    <row r="1423" ht="15" customHeight="1" hidden="1"/>
    <row r="1424" ht="15" customHeight="1" hidden="1"/>
    <row r="1425" ht="15" customHeight="1" hidden="1"/>
    <row r="1426" ht="15" customHeight="1" hidden="1"/>
    <row r="1427" ht="15" customHeight="1" hidden="1"/>
    <row r="1428" ht="15" customHeight="1" hidden="1"/>
    <row r="1429" ht="15" customHeight="1" hidden="1"/>
    <row r="1430" ht="15" customHeight="1" hidden="1"/>
    <row r="1431" ht="15" customHeight="1" hidden="1"/>
    <row r="1432" ht="15" customHeight="1" hidden="1"/>
    <row r="1433" ht="15" customHeight="1" hidden="1"/>
    <row r="1434" ht="15" customHeight="1" hidden="1"/>
    <row r="1435" ht="15" customHeight="1" hidden="1"/>
    <row r="1436" ht="15" customHeight="1" hidden="1"/>
    <row r="1437" ht="15" customHeight="1" hidden="1"/>
    <row r="1438" ht="15" customHeight="1" hidden="1"/>
    <row r="1439" ht="15" customHeight="1" hidden="1"/>
    <row r="1440" ht="15" customHeight="1" hidden="1"/>
    <row r="1441" ht="15" customHeight="1" hidden="1"/>
    <row r="1442" ht="15" customHeight="1" hidden="1"/>
    <row r="1443" ht="15" customHeight="1" hidden="1"/>
    <row r="1444" ht="15" customHeight="1" hidden="1"/>
    <row r="1445" ht="15" customHeight="1" hidden="1"/>
    <row r="1446" ht="15" customHeight="1" hidden="1"/>
    <row r="1447" ht="15" customHeight="1" hidden="1"/>
    <row r="1448" ht="15" customHeight="1" hidden="1"/>
    <row r="1449" ht="15" customHeight="1" hidden="1"/>
    <row r="1450" ht="15" customHeight="1" hidden="1"/>
    <row r="1451" ht="15" customHeight="1" hidden="1"/>
    <row r="1452" ht="15" customHeight="1" hidden="1"/>
    <row r="1453" ht="15" customHeight="1" hidden="1"/>
    <row r="1454" ht="15" customHeight="1" hidden="1"/>
    <row r="1455" ht="15" customHeight="1" hidden="1"/>
    <row r="1456" ht="15" customHeight="1" hidden="1"/>
    <row r="1457" ht="15" customHeight="1" hidden="1"/>
    <row r="1458" ht="15" customHeight="1" hidden="1"/>
    <row r="1459" ht="15" customHeight="1" hidden="1"/>
    <row r="1460" ht="15" customHeight="1" hidden="1"/>
    <row r="1461" ht="15" customHeight="1" hidden="1"/>
    <row r="1462" ht="15" customHeight="1" hidden="1"/>
    <row r="1463" ht="15" customHeight="1" hidden="1"/>
    <row r="1464" ht="15" customHeight="1" hidden="1"/>
    <row r="1465" ht="15" customHeight="1" hidden="1"/>
    <row r="1466" ht="15" customHeight="1" hidden="1"/>
    <row r="1467" ht="15" customHeight="1" hidden="1"/>
    <row r="1468" ht="15" customHeight="1" hidden="1"/>
    <row r="1469" ht="15" customHeight="1" hidden="1"/>
    <row r="1470" ht="15" customHeight="1" hidden="1"/>
    <row r="1471" ht="15" customHeight="1" hidden="1"/>
    <row r="1472" ht="15" customHeight="1" hidden="1"/>
    <row r="1473" ht="15" customHeight="1" hidden="1"/>
    <row r="1474" ht="15" customHeight="1" hidden="1"/>
    <row r="1475" ht="15" customHeight="1" hidden="1"/>
    <row r="1476" ht="15" customHeight="1" hidden="1"/>
    <row r="1477" ht="15" customHeight="1" hidden="1"/>
    <row r="1478" ht="15" customHeight="1" hidden="1"/>
    <row r="1479" ht="15" customHeight="1" hidden="1"/>
    <row r="1480" ht="15" customHeight="1" hidden="1"/>
    <row r="1481" ht="15" customHeight="1" hidden="1"/>
    <row r="1482" ht="15" customHeight="1" hidden="1"/>
    <row r="1483" ht="15" customHeight="1" hidden="1"/>
    <row r="1484" ht="15" customHeight="1" hidden="1"/>
    <row r="1485" ht="15" customHeight="1" hidden="1"/>
    <row r="1486" ht="15" customHeight="1" hidden="1"/>
    <row r="1487" ht="15" customHeight="1" hidden="1"/>
    <row r="1488" ht="15" customHeight="1" hidden="1"/>
    <row r="1489" ht="15" customHeight="1" hidden="1"/>
    <row r="1490" ht="15" customHeight="1" hidden="1"/>
    <row r="1491" ht="15" customHeight="1" hidden="1"/>
    <row r="1492" ht="15" customHeight="1" hidden="1"/>
    <row r="1493" ht="15" customHeight="1" hidden="1"/>
    <row r="1494" ht="15" customHeight="1" hidden="1"/>
    <row r="1495" ht="15" customHeight="1" hidden="1"/>
    <row r="1496" ht="15" customHeight="1" hidden="1"/>
    <row r="1497" ht="15" customHeight="1" hidden="1"/>
    <row r="1498" ht="15" customHeight="1" hidden="1"/>
    <row r="1499" ht="15" customHeight="1" hidden="1"/>
    <row r="1500" ht="15" customHeight="1" hidden="1"/>
    <row r="1501" ht="15" customHeight="1" hidden="1"/>
    <row r="1502" ht="15" customHeight="1" hidden="1"/>
    <row r="1503" ht="15" customHeight="1" hidden="1"/>
    <row r="1504" ht="15" customHeight="1" hidden="1"/>
    <row r="1505" ht="15" customHeight="1" hidden="1"/>
    <row r="1506" ht="15" customHeight="1" hidden="1"/>
    <row r="1507" ht="15" customHeight="1" hidden="1"/>
    <row r="1508" ht="15" customHeight="1" hidden="1"/>
    <row r="1509" ht="15" customHeight="1" hidden="1"/>
    <row r="1510" ht="15" customHeight="1" hidden="1"/>
    <row r="1511" ht="15" customHeight="1" hidden="1"/>
    <row r="1512" ht="15" customHeight="1" hidden="1"/>
    <row r="1513" ht="15" customHeight="1" hidden="1"/>
    <row r="1514" ht="15" customHeight="1" hidden="1"/>
    <row r="1515" ht="15" customHeight="1" hidden="1"/>
    <row r="1516" ht="15" customHeight="1" hidden="1"/>
    <row r="1517" ht="15" customHeight="1" hidden="1"/>
    <row r="1518" ht="15" customHeight="1" hidden="1"/>
    <row r="1519" ht="15" customHeight="1" hidden="1"/>
    <row r="1520" ht="15" customHeight="1" hidden="1"/>
    <row r="1521" ht="15" customHeight="1" hidden="1"/>
    <row r="1522" ht="15" customHeight="1" hidden="1"/>
    <row r="1523" ht="15" customHeight="1" hidden="1"/>
    <row r="1524" ht="15" customHeight="1" hidden="1"/>
    <row r="1525" ht="15" customHeight="1" hidden="1"/>
    <row r="1526" ht="15" customHeight="1" hidden="1"/>
    <row r="1527" ht="15" customHeight="1" hidden="1"/>
    <row r="1528" ht="15" customHeight="1" hidden="1"/>
    <row r="1529" ht="15" customHeight="1" hidden="1"/>
    <row r="1530" ht="15" customHeight="1" hidden="1"/>
    <row r="1531" ht="15" customHeight="1" hidden="1"/>
    <row r="1532" ht="15" customHeight="1" hidden="1"/>
    <row r="1533" ht="15" customHeight="1" hidden="1"/>
    <row r="1534" ht="15" customHeight="1" hidden="1"/>
    <row r="1535" ht="15" customHeight="1" hidden="1"/>
    <row r="1536" ht="15" customHeight="1" hidden="1"/>
    <row r="1537" ht="15" customHeight="1" hidden="1"/>
    <row r="1538" ht="15" customHeight="1" hidden="1"/>
    <row r="1539" ht="15" customHeight="1" hidden="1"/>
    <row r="1540" ht="15" customHeight="1" hidden="1"/>
    <row r="1541" ht="15" customHeight="1" hidden="1"/>
    <row r="1542" ht="15" customHeight="1" hidden="1"/>
    <row r="1543" ht="15" customHeight="1" hidden="1"/>
    <row r="1544" ht="15" customHeight="1" hidden="1"/>
    <row r="1545" ht="15" customHeight="1" hidden="1"/>
    <row r="1546" ht="15" customHeight="1" hidden="1"/>
    <row r="1547" ht="15" customHeight="1" hidden="1"/>
    <row r="1548" ht="15" customHeight="1" hidden="1"/>
    <row r="1549" ht="15" customHeight="1" hidden="1"/>
    <row r="1550" ht="15" customHeight="1" hidden="1"/>
    <row r="1551" ht="15" customHeight="1" hidden="1"/>
    <row r="1552" ht="15" customHeight="1" hidden="1"/>
    <row r="1553" ht="15" customHeight="1" hidden="1"/>
    <row r="1554" ht="15" customHeight="1" hidden="1"/>
    <row r="1555" ht="15" customHeight="1" hidden="1"/>
    <row r="1556" ht="15" customHeight="1" hidden="1"/>
    <row r="1557" ht="15" customHeight="1" hidden="1"/>
    <row r="1558" ht="15" customHeight="1" hidden="1"/>
    <row r="1559" ht="15" customHeight="1" hidden="1"/>
    <row r="1560" ht="15" customHeight="1" hidden="1"/>
    <row r="1561" ht="15" customHeight="1" hidden="1"/>
    <row r="1562" ht="15" customHeight="1" hidden="1"/>
    <row r="1563" ht="15" customHeight="1" hidden="1"/>
    <row r="1564" ht="15" customHeight="1" hidden="1"/>
    <row r="1565" ht="15" customHeight="1" hidden="1"/>
    <row r="1566" ht="15" customHeight="1" hidden="1"/>
    <row r="1567" ht="15" customHeight="1" hidden="1"/>
    <row r="1568" ht="15" customHeight="1" hidden="1"/>
    <row r="1569" ht="15" customHeight="1" hidden="1"/>
    <row r="1570" ht="15" customHeight="1" hidden="1"/>
    <row r="1571" ht="15" customHeight="1" hidden="1"/>
    <row r="1572" ht="15" customHeight="1" hidden="1"/>
    <row r="1573" ht="15" customHeight="1" hidden="1"/>
    <row r="1574" ht="15" customHeight="1" hidden="1"/>
    <row r="1575" ht="15" customHeight="1" hidden="1"/>
    <row r="1576" ht="15" customHeight="1" hidden="1"/>
    <row r="1577" ht="15" customHeight="1" hidden="1"/>
    <row r="1578" ht="15" customHeight="1" hidden="1"/>
    <row r="1579" ht="15" customHeight="1" hidden="1"/>
    <row r="1580" ht="15" customHeight="1" hidden="1"/>
    <row r="1581" ht="15" customHeight="1" hidden="1"/>
    <row r="1582" ht="15" customHeight="1" hidden="1"/>
    <row r="1583" ht="15" customHeight="1" hidden="1"/>
    <row r="1584" ht="15" customHeight="1" hidden="1"/>
    <row r="1585" ht="15" customHeight="1" hidden="1"/>
    <row r="1586" ht="15" customHeight="1" hidden="1"/>
    <row r="1587" ht="15" customHeight="1" hidden="1"/>
    <row r="1588" ht="15" customHeight="1" hidden="1"/>
    <row r="1589" ht="15" customHeight="1" hidden="1"/>
    <row r="1590" ht="15" customHeight="1" hidden="1"/>
    <row r="1591" ht="15" customHeight="1" hidden="1"/>
    <row r="1592" ht="15" customHeight="1" hidden="1"/>
    <row r="1593" ht="15" customHeight="1" hidden="1"/>
    <row r="1594" ht="15" customHeight="1" hidden="1"/>
    <row r="1595" ht="15" customHeight="1" hidden="1"/>
    <row r="1596" ht="15" customHeight="1" hidden="1"/>
    <row r="1597" ht="15" customHeight="1" hidden="1"/>
    <row r="1598" ht="15" customHeight="1" hidden="1"/>
    <row r="1599" ht="15" customHeight="1" hidden="1"/>
    <row r="1600" ht="15" customHeight="1" hidden="1"/>
    <row r="1601" ht="15" customHeight="1" hidden="1"/>
    <row r="1602" ht="15" customHeight="1" hidden="1"/>
    <row r="1603" ht="15" customHeight="1" hidden="1"/>
    <row r="1604" ht="15" customHeight="1" hidden="1"/>
    <row r="1605" ht="15" customHeight="1" hidden="1"/>
    <row r="1606" ht="15" customHeight="1" hidden="1"/>
    <row r="1607" ht="15" customHeight="1" hidden="1"/>
    <row r="1608" ht="15" customHeight="1" hidden="1"/>
    <row r="1609" ht="15" customHeight="1" hidden="1"/>
    <row r="1610" ht="15" customHeight="1" hidden="1"/>
    <row r="1611" ht="15" customHeight="1" hidden="1"/>
    <row r="1612" ht="15" customHeight="1" hidden="1"/>
    <row r="1613" ht="15" customHeight="1" hidden="1"/>
    <row r="1614" ht="15" customHeight="1" hidden="1"/>
    <row r="1615" ht="15" customHeight="1" hidden="1"/>
    <row r="1616" ht="15" customHeight="1" hidden="1"/>
    <row r="1617" ht="15" customHeight="1" hidden="1"/>
    <row r="1618" ht="15" customHeight="1" hidden="1"/>
    <row r="1619" ht="15" customHeight="1" hidden="1"/>
    <row r="1620" ht="15" customHeight="1" hidden="1"/>
    <row r="1621" ht="15" customHeight="1" hidden="1"/>
    <row r="1622" ht="15" customHeight="1" hidden="1"/>
    <row r="1623" ht="15" customHeight="1" hidden="1"/>
    <row r="1624" ht="15" customHeight="1" hidden="1"/>
    <row r="1625" ht="15" customHeight="1" hidden="1"/>
    <row r="1626" ht="15" customHeight="1" hidden="1"/>
    <row r="1627" ht="15" customHeight="1" hidden="1"/>
    <row r="1628" ht="15" customHeight="1" hidden="1"/>
    <row r="1629" ht="15" customHeight="1" hidden="1"/>
    <row r="1630" ht="15" customHeight="1" hidden="1"/>
    <row r="1631" ht="15" customHeight="1" hidden="1"/>
    <row r="1632" ht="15" customHeight="1" hidden="1"/>
    <row r="1633" ht="15" customHeight="1" hidden="1"/>
    <row r="1634" ht="15" customHeight="1" hidden="1"/>
    <row r="1635" ht="15" customHeight="1" hidden="1"/>
    <row r="1636" ht="15" customHeight="1" hidden="1"/>
    <row r="1637" ht="15" customHeight="1" hidden="1"/>
    <row r="1638" ht="15" customHeight="1" hidden="1"/>
    <row r="1639" ht="15" customHeight="1" hidden="1"/>
    <row r="1640" ht="15" customHeight="1" hidden="1"/>
    <row r="1641" ht="15" customHeight="1" hidden="1"/>
    <row r="1642" ht="15" customHeight="1" hidden="1"/>
    <row r="1643" ht="15" customHeight="1" hidden="1"/>
    <row r="1644" ht="15" customHeight="1" hidden="1"/>
    <row r="1645" ht="15" customHeight="1" hidden="1"/>
    <row r="1646" ht="15" customHeight="1" hidden="1"/>
    <row r="1647" ht="15" customHeight="1" hidden="1"/>
    <row r="1648" ht="15" customHeight="1" hidden="1"/>
    <row r="1649" ht="15" customHeight="1" hidden="1"/>
    <row r="1650" ht="15" customHeight="1" hidden="1"/>
    <row r="1651" ht="15" customHeight="1" hidden="1"/>
    <row r="1652" ht="15" customHeight="1" hidden="1"/>
    <row r="1653" ht="15" customHeight="1" hidden="1"/>
    <row r="1654" ht="15" customHeight="1" hidden="1"/>
    <row r="1655" ht="15" customHeight="1" hidden="1"/>
    <row r="1656" ht="15" customHeight="1" hidden="1"/>
    <row r="1657" ht="15" customHeight="1" hidden="1"/>
    <row r="1658" ht="15" customHeight="1" hidden="1"/>
    <row r="1659" ht="15" customHeight="1" hidden="1"/>
    <row r="1660" ht="15" customHeight="1" hidden="1"/>
    <row r="1661" ht="15" customHeight="1" hidden="1"/>
    <row r="1662" ht="15" customHeight="1" hidden="1"/>
    <row r="1663" ht="15" customHeight="1" hidden="1"/>
    <row r="1664" ht="15" customHeight="1" hidden="1"/>
    <row r="1665" ht="15" customHeight="1" hidden="1"/>
    <row r="1666" ht="15" customHeight="1" hidden="1"/>
    <row r="1667" ht="15" customHeight="1" hidden="1"/>
    <row r="1668" ht="15" customHeight="1" hidden="1"/>
    <row r="1669" ht="15" customHeight="1" hidden="1"/>
    <row r="1670" ht="15" customHeight="1" hidden="1"/>
    <row r="1671" ht="15" customHeight="1" hidden="1"/>
    <row r="1672" ht="15" customHeight="1" hidden="1"/>
    <row r="1673" ht="15" customHeight="1" hidden="1"/>
    <row r="1674" ht="15" customHeight="1" hidden="1"/>
    <row r="1675" ht="15" customHeight="1" hidden="1"/>
    <row r="1676" ht="15" customHeight="1" hidden="1"/>
    <row r="1677" ht="15" customHeight="1" hidden="1"/>
    <row r="1678" ht="15" customHeight="1" hidden="1"/>
    <row r="1679" ht="15" customHeight="1" hidden="1"/>
    <row r="1680" ht="15" customHeight="1" hidden="1"/>
    <row r="1681" ht="15" customHeight="1" hidden="1"/>
    <row r="1682" ht="15" customHeight="1" hidden="1"/>
    <row r="1683" ht="15" customHeight="1" hidden="1"/>
    <row r="1684" ht="15" customHeight="1" hidden="1"/>
    <row r="1685" ht="15" customHeight="1" hidden="1"/>
    <row r="1686" ht="15" customHeight="1" hidden="1"/>
    <row r="1687" ht="15" customHeight="1" hidden="1"/>
    <row r="1688" ht="15" customHeight="1" hidden="1"/>
    <row r="1689" ht="15" customHeight="1" hidden="1"/>
    <row r="1690" ht="15" customHeight="1" hidden="1"/>
    <row r="1691" ht="15" customHeight="1" hidden="1"/>
    <row r="1692" ht="15" customHeight="1" hidden="1"/>
    <row r="1693" ht="15" customHeight="1" hidden="1"/>
    <row r="1694" ht="15" customHeight="1" hidden="1"/>
    <row r="1695" ht="15" customHeight="1" hidden="1"/>
    <row r="1696" ht="15" customHeight="1" hidden="1"/>
    <row r="1697" ht="15" customHeight="1" hidden="1"/>
    <row r="1698" ht="15" customHeight="1" hidden="1"/>
    <row r="1699" ht="15" customHeight="1" hidden="1"/>
    <row r="1700" ht="15" customHeight="1" hidden="1"/>
    <row r="1701" ht="15" customHeight="1" hidden="1"/>
    <row r="1702" ht="15" customHeight="1" hidden="1"/>
    <row r="1703" ht="15" customHeight="1" hidden="1"/>
    <row r="1704" ht="15" customHeight="1" hidden="1"/>
    <row r="1705" ht="15" customHeight="1" hidden="1"/>
    <row r="1706" ht="15" customHeight="1" hidden="1"/>
    <row r="1707" ht="15" customHeight="1" hidden="1"/>
    <row r="1708" ht="15" customHeight="1" hidden="1"/>
    <row r="1709" ht="15" customHeight="1" hidden="1"/>
    <row r="1710" ht="15" customHeight="1" hidden="1"/>
    <row r="1711" ht="15" customHeight="1" hidden="1"/>
    <row r="1712" ht="15" customHeight="1" hidden="1"/>
    <row r="1713" ht="15" customHeight="1" hidden="1"/>
    <row r="1714" ht="15" customHeight="1" hidden="1"/>
    <row r="1715" ht="15" customHeight="1" hidden="1"/>
    <row r="1716" ht="15" customHeight="1" hidden="1"/>
    <row r="1717" ht="15" customHeight="1" hidden="1"/>
    <row r="1718" ht="15" customHeight="1" hidden="1"/>
    <row r="1719" ht="15" customHeight="1" hidden="1"/>
    <row r="1720" ht="15" customHeight="1" hidden="1"/>
    <row r="1721" ht="15" customHeight="1" hidden="1"/>
    <row r="1722" ht="15" customHeight="1" hidden="1"/>
    <row r="1723" ht="15" customHeight="1" hidden="1"/>
    <row r="1724" ht="15" customHeight="1" hidden="1"/>
    <row r="1725" ht="15" customHeight="1" hidden="1"/>
    <row r="1726" ht="15" customHeight="1" hidden="1"/>
    <row r="1727" ht="15" customHeight="1" hidden="1"/>
    <row r="1728" ht="15" customHeight="1" hidden="1"/>
    <row r="1729" ht="15" customHeight="1" hidden="1"/>
    <row r="1730" ht="15" customHeight="1" hidden="1"/>
    <row r="1731" ht="15" customHeight="1" hidden="1"/>
    <row r="1732" ht="15" customHeight="1" hidden="1"/>
    <row r="1733" ht="15" customHeight="1" hidden="1"/>
    <row r="1734" ht="15" customHeight="1" hidden="1"/>
    <row r="1735" ht="15" customHeight="1" hidden="1"/>
    <row r="1736" ht="15" customHeight="1" hidden="1"/>
    <row r="1737" ht="15" customHeight="1" hidden="1"/>
    <row r="1738" ht="15" customHeight="1" hidden="1"/>
    <row r="1739" ht="15" customHeight="1" hidden="1"/>
    <row r="1740" ht="15" customHeight="1" hidden="1"/>
    <row r="1741" ht="15" customHeight="1" hidden="1"/>
    <row r="1742" ht="15" customHeight="1" hidden="1"/>
    <row r="1743" ht="15" customHeight="1" hidden="1"/>
    <row r="1744" ht="15" customHeight="1" hidden="1"/>
    <row r="1745" ht="15" customHeight="1" hidden="1"/>
    <row r="1746" ht="15" customHeight="1" hidden="1"/>
    <row r="1747" ht="15" customHeight="1" hidden="1"/>
    <row r="1748" ht="15" customHeight="1" hidden="1"/>
    <row r="1749" ht="15" customHeight="1" hidden="1"/>
    <row r="1750" ht="15" customHeight="1" hidden="1"/>
    <row r="1751" ht="15" customHeight="1" hidden="1"/>
    <row r="1752" ht="15" customHeight="1" hidden="1"/>
    <row r="1753" ht="15" customHeight="1" hidden="1"/>
    <row r="1754" ht="15" customHeight="1" hidden="1"/>
    <row r="1755" ht="15" customHeight="1" hidden="1"/>
    <row r="1756" ht="15" customHeight="1" hidden="1"/>
    <row r="1757" ht="15" customHeight="1" hidden="1"/>
    <row r="1758" ht="15" customHeight="1" hidden="1"/>
    <row r="1759" ht="15" customHeight="1" hidden="1"/>
    <row r="1760" ht="15" customHeight="1" hidden="1"/>
    <row r="1761" ht="15" customHeight="1" hidden="1"/>
    <row r="1762" ht="15" customHeight="1" hidden="1"/>
    <row r="1763" ht="15" customHeight="1" hidden="1"/>
    <row r="1764" ht="15" customHeight="1" hidden="1"/>
    <row r="1765" ht="15" customHeight="1" hidden="1"/>
    <row r="1766" ht="15" customHeight="1" hidden="1"/>
    <row r="1767" ht="15" customHeight="1" hidden="1"/>
    <row r="1768" ht="15" customHeight="1" hidden="1"/>
    <row r="1769" ht="15" customHeight="1" hidden="1"/>
    <row r="1770" ht="15" customHeight="1" hidden="1"/>
    <row r="1771" ht="15" customHeight="1" hidden="1"/>
    <row r="1772" ht="15" customHeight="1" hidden="1"/>
    <row r="1773" ht="15" customHeight="1" hidden="1"/>
    <row r="1774" ht="15" customHeight="1" hidden="1"/>
    <row r="1775" ht="15" customHeight="1" hidden="1"/>
    <row r="1776" ht="15" customHeight="1" hidden="1"/>
    <row r="1777" ht="15" customHeight="1" hidden="1"/>
    <row r="1778" ht="15" customHeight="1" hidden="1"/>
    <row r="1779" ht="15" customHeight="1" hidden="1"/>
    <row r="1780" ht="15" customHeight="1" hidden="1"/>
    <row r="1781" ht="15" customHeight="1" hidden="1"/>
    <row r="1782" ht="15" customHeight="1" hidden="1"/>
    <row r="1783" ht="15" customHeight="1" hidden="1"/>
    <row r="1784" ht="15" customHeight="1" hidden="1"/>
    <row r="1785" ht="15" customHeight="1" hidden="1"/>
    <row r="1786" ht="15" customHeight="1" hidden="1"/>
    <row r="1787" ht="15" customHeight="1" hidden="1"/>
    <row r="1788" ht="15" customHeight="1" hidden="1"/>
    <row r="1789" ht="15" customHeight="1" hidden="1"/>
    <row r="1790" ht="15" customHeight="1" hidden="1"/>
    <row r="1791" ht="15" customHeight="1" hidden="1"/>
    <row r="1792" ht="15" customHeight="1" hidden="1"/>
    <row r="1793" ht="15" customHeight="1" hidden="1"/>
    <row r="1794" ht="15" customHeight="1" hidden="1"/>
    <row r="1795" ht="15" customHeight="1" hidden="1"/>
    <row r="1796" ht="15" customHeight="1" hidden="1"/>
    <row r="1797" ht="15" customHeight="1" hidden="1"/>
    <row r="1798" ht="15" customHeight="1" hidden="1"/>
    <row r="1799" ht="15" customHeight="1" hidden="1"/>
    <row r="1800" ht="15" customHeight="1" hidden="1"/>
    <row r="1801" ht="15" customHeight="1" hidden="1"/>
    <row r="1802" ht="15" customHeight="1" hidden="1"/>
    <row r="1803" ht="15" customHeight="1" hidden="1"/>
    <row r="1804" ht="15" customHeight="1" hidden="1"/>
    <row r="1805" ht="15" customHeight="1" hidden="1"/>
    <row r="1806" ht="15" customHeight="1" hidden="1"/>
    <row r="1807" ht="15" customHeight="1" hidden="1"/>
    <row r="1808" ht="15" customHeight="1" hidden="1"/>
    <row r="1809" ht="15" customHeight="1" hidden="1"/>
    <row r="1810" ht="15" customHeight="1" hidden="1"/>
    <row r="1811" ht="15" customHeight="1" hidden="1"/>
    <row r="1812" ht="15" customHeight="1" hidden="1"/>
    <row r="1813" ht="15" customHeight="1" hidden="1"/>
    <row r="1814" ht="15" customHeight="1" hidden="1"/>
    <row r="1815" ht="15" customHeight="1" hidden="1"/>
    <row r="1816" ht="15" customHeight="1" hidden="1"/>
    <row r="1817" ht="15" customHeight="1" hidden="1"/>
    <row r="1818" ht="15" customHeight="1" hidden="1"/>
    <row r="1819" ht="15" customHeight="1" hidden="1"/>
    <row r="1820" ht="15" customHeight="1" hidden="1"/>
    <row r="1821" ht="15" customHeight="1" hidden="1"/>
    <row r="1822" ht="15" customHeight="1" hidden="1"/>
    <row r="1823" ht="15" customHeight="1" hidden="1"/>
    <row r="1824" ht="15" customHeight="1" hidden="1"/>
    <row r="1825" ht="15" customHeight="1" hidden="1"/>
    <row r="1826" ht="15" customHeight="1" hidden="1"/>
    <row r="1827" ht="15" customHeight="1" hidden="1"/>
    <row r="1828" ht="15" customHeight="1" hidden="1"/>
    <row r="1829" ht="15" customHeight="1" hidden="1"/>
    <row r="1830" ht="15" customHeight="1" hidden="1"/>
    <row r="1831" ht="15" customHeight="1" hidden="1"/>
    <row r="1832" ht="15" customHeight="1" hidden="1"/>
    <row r="1833" ht="15" customHeight="1" hidden="1"/>
    <row r="1834" ht="15" customHeight="1" hidden="1"/>
    <row r="1835" ht="15" customHeight="1" hidden="1"/>
    <row r="1836" ht="15" customHeight="1" hidden="1"/>
    <row r="1837" ht="15" customHeight="1" hidden="1"/>
    <row r="1838" ht="15" customHeight="1" hidden="1"/>
    <row r="1839" ht="15" customHeight="1" hidden="1"/>
    <row r="1840" ht="15" customHeight="1" hidden="1"/>
    <row r="1841" ht="15" customHeight="1" hidden="1"/>
    <row r="1842" ht="15" customHeight="1" hidden="1"/>
    <row r="1843" ht="15" customHeight="1" hidden="1"/>
    <row r="1844" ht="15" customHeight="1" hidden="1"/>
    <row r="1845" ht="15" customHeight="1" hidden="1"/>
    <row r="1846" ht="15" customHeight="1" hidden="1"/>
    <row r="1847" ht="15" customHeight="1" hidden="1"/>
    <row r="1848" ht="15" customHeight="1" hidden="1"/>
    <row r="1849" ht="15" customHeight="1" hidden="1"/>
    <row r="1850" ht="15" customHeight="1" hidden="1"/>
    <row r="1851" ht="15" customHeight="1" hidden="1"/>
    <row r="1852" ht="15" customHeight="1" hidden="1"/>
    <row r="1853" ht="15" customHeight="1" hidden="1"/>
    <row r="1854" ht="15" customHeight="1" hidden="1"/>
    <row r="1855" ht="15" customHeight="1" hidden="1"/>
    <row r="1856" ht="15" customHeight="1" hidden="1"/>
    <row r="1857" ht="15" customHeight="1" hidden="1"/>
    <row r="1858" ht="15" customHeight="1" hidden="1"/>
    <row r="1859" ht="15" customHeight="1" hidden="1"/>
    <row r="1860" ht="15" customHeight="1" hidden="1"/>
    <row r="1861" ht="15" customHeight="1" hidden="1"/>
    <row r="1862" ht="15" customHeight="1" hidden="1"/>
    <row r="1863" ht="15" customHeight="1" hidden="1"/>
    <row r="1864" ht="15" customHeight="1" hidden="1"/>
    <row r="1865" ht="15" customHeight="1" hidden="1"/>
    <row r="1866" ht="15" customHeight="1" hidden="1"/>
    <row r="1867" ht="15" customHeight="1" hidden="1"/>
    <row r="1868" ht="15" customHeight="1" hidden="1"/>
    <row r="1869" ht="15" customHeight="1" hidden="1"/>
    <row r="1870" ht="15" customHeight="1" hidden="1"/>
    <row r="1871" ht="15" customHeight="1" hidden="1"/>
    <row r="1872" ht="15" customHeight="1" hidden="1"/>
    <row r="1873" ht="15" customHeight="1" hidden="1"/>
    <row r="1874" ht="15" customHeight="1" hidden="1"/>
    <row r="1875" ht="15" customHeight="1" hidden="1"/>
    <row r="1876" ht="15" customHeight="1" hidden="1"/>
    <row r="1877" ht="15" customHeight="1" hidden="1"/>
    <row r="1878" ht="15" customHeight="1" hidden="1"/>
    <row r="1879" ht="15" customHeight="1" hidden="1"/>
    <row r="1880" ht="15" customHeight="1" hidden="1"/>
    <row r="1881" ht="15" customHeight="1" hidden="1"/>
    <row r="1882" ht="15" customHeight="1" hidden="1"/>
    <row r="1883" ht="15" customHeight="1" hidden="1"/>
    <row r="1884" ht="15" customHeight="1" hidden="1"/>
    <row r="1885" ht="15" customHeight="1" hidden="1"/>
    <row r="1886" ht="15" customHeight="1" hidden="1"/>
    <row r="1887" ht="15" customHeight="1" hidden="1"/>
    <row r="1888" ht="15" customHeight="1" hidden="1"/>
    <row r="1889" ht="15" customHeight="1" hidden="1"/>
    <row r="1890" ht="15" customHeight="1" hidden="1"/>
    <row r="1891" ht="15" customHeight="1" hidden="1"/>
    <row r="1892" ht="15" customHeight="1" hidden="1"/>
    <row r="1893" ht="15" customHeight="1" hidden="1"/>
    <row r="1894" ht="15" customHeight="1" hidden="1"/>
    <row r="1895" ht="15" customHeight="1" hidden="1"/>
    <row r="1896" ht="15" customHeight="1" hidden="1"/>
    <row r="1897" ht="15" customHeight="1" hidden="1"/>
    <row r="1898" ht="15" customHeight="1" hidden="1"/>
    <row r="1899" ht="15" customHeight="1" hidden="1"/>
    <row r="1900" ht="15" customHeight="1" hidden="1"/>
    <row r="1901" ht="15" customHeight="1" hidden="1"/>
    <row r="1902" ht="15" customHeight="1" hidden="1"/>
    <row r="1903" ht="15" customHeight="1" hidden="1"/>
    <row r="1904" ht="15" customHeight="1" hidden="1"/>
    <row r="1905" ht="15" customHeight="1" hidden="1"/>
    <row r="1906" ht="15" customHeight="1" hidden="1"/>
    <row r="1907" ht="15" customHeight="1" hidden="1"/>
    <row r="1908" ht="15" customHeight="1" hidden="1"/>
    <row r="1909" ht="15" customHeight="1" hidden="1"/>
    <row r="1910" ht="15" customHeight="1" hidden="1"/>
    <row r="1911" ht="15" customHeight="1" hidden="1"/>
    <row r="1912" ht="15" customHeight="1" hidden="1"/>
    <row r="1913" ht="15" customHeight="1" hidden="1"/>
    <row r="1914" ht="15" customHeight="1" hidden="1"/>
    <row r="1915" ht="15" customHeight="1" hidden="1"/>
    <row r="1916" ht="15" customHeight="1" hidden="1"/>
    <row r="1917" ht="15" customHeight="1" hidden="1"/>
    <row r="1918" ht="15" customHeight="1" hidden="1"/>
    <row r="1919" ht="15" customHeight="1" hidden="1"/>
    <row r="1920" ht="15" customHeight="1" hidden="1"/>
    <row r="1921" ht="15" customHeight="1" hidden="1"/>
    <row r="1922" ht="15" customHeight="1" hidden="1"/>
    <row r="1923" ht="15" customHeight="1" hidden="1"/>
    <row r="1924" ht="15" customHeight="1" hidden="1"/>
    <row r="1925" ht="15" customHeight="1" hidden="1"/>
    <row r="1926" ht="15" customHeight="1" hidden="1"/>
    <row r="1927" ht="15" customHeight="1" hidden="1"/>
    <row r="1928" ht="15" customHeight="1" hidden="1"/>
    <row r="1929" ht="15" customHeight="1" hidden="1"/>
    <row r="1930" ht="15" customHeight="1" hidden="1"/>
    <row r="1931" ht="15" customHeight="1" hidden="1"/>
    <row r="1932" ht="15" customHeight="1" hidden="1"/>
    <row r="1933" ht="15" customHeight="1" hidden="1"/>
    <row r="1934" ht="15" customHeight="1" hidden="1"/>
    <row r="1935" ht="15" customHeight="1" hidden="1"/>
    <row r="1936" ht="15" customHeight="1" hidden="1"/>
    <row r="1937" ht="15" customHeight="1" hidden="1"/>
    <row r="1938" ht="15" customHeight="1" hidden="1"/>
    <row r="1939" ht="15" customHeight="1" hidden="1"/>
    <row r="1940" ht="15" customHeight="1" hidden="1"/>
    <row r="1941" ht="15" customHeight="1" hidden="1"/>
    <row r="1942" ht="15" customHeight="1" hidden="1"/>
    <row r="1943" ht="15" customHeight="1" hidden="1"/>
    <row r="1944" ht="15" customHeight="1" hidden="1"/>
    <row r="1945" ht="15" customHeight="1" hidden="1"/>
    <row r="1946" ht="15" customHeight="1" hidden="1"/>
    <row r="1947" ht="15" customHeight="1" hidden="1"/>
    <row r="1948" ht="15" customHeight="1" hidden="1"/>
    <row r="1949" ht="15" customHeight="1" hidden="1"/>
    <row r="1950" ht="15" customHeight="1" hidden="1"/>
    <row r="1951" ht="15" customHeight="1" hidden="1"/>
    <row r="1952" ht="15" customHeight="1" hidden="1"/>
    <row r="1953" ht="15" customHeight="1" hidden="1"/>
    <row r="1954" ht="15" customHeight="1" hidden="1"/>
    <row r="1955" ht="15" customHeight="1" hidden="1"/>
    <row r="1956" ht="15" customHeight="1" hidden="1"/>
    <row r="1957" ht="15" customHeight="1" hidden="1"/>
    <row r="1958" ht="15" customHeight="1" hidden="1"/>
    <row r="1959" ht="15" customHeight="1" hidden="1"/>
    <row r="1960" ht="15" customHeight="1" hidden="1"/>
    <row r="1961" ht="15" customHeight="1" hidden="1"/>
    <row r="1962" ht="15" customHeight="1" hidden="1"/>
    <row r="1963" ht="15" customHeight="1" hidden="1"/>
    <row r="1964" ht="15" customHeight="1" hidden="1"/>
    <row r="1965" ht="15" customHeight="1" hidden="1"/>
    <row r="1966" ht="15" customHeight="1" hidden="1"/>
    <row r="1967" ht="15" customHeight="1" hidden="1"/>
    <row r="1968" ht="15" customHeight="1" hidden="1"/>
    <row r="1969" ht="15" customHeight="1" hidden="1"/>
    <row r="1970" ht="15" customHeight="1" hidden="1"/>
    <row r="1971" ht="15" customHeight="1" hidden="1"/>
    <row r="1972" ht="15" customHeight="1" hidden="1"/>
    <row r="1973" ht="15" customHeight="1" hidden="1"/>
    <row r="1974" ht="15" customHeight="1" hidden="1"/>
    <row r="1975" ht="15" customHeight="1" hidden="1"/>
    <row r="1976" ht="15" customHeight="1" hidden="1"/>
    <row r="1977" ht="15" customHeight="1" hidden="1"/>
    <row r="1978" ht="15" customHeight="1" hidden="1"/>
    <row r="1979" ht="15" customHeight="1" hidden="1"/>
    <row r="1980" ht="15" customHeight="1" hidden="1"/>
    <row r="1981" ht="15" customHeight="1" hidden="1"/>
    <row r="1982" ht="15" customHeight="1" hidden="1"/>
    <row r="1983" ht="15" customHeight="1" hidden="1"/>
    <row r="1984" ht="15" customHeight="1" hidden="1"/>
    <row r="1985" ht="15" customHeight="1" hidden="1"/>
    <row r="1986" ht="15" customHeight="1" hidden="1"/>
    <row r="1987" ht="15" customHeight="1" hidden="1"/>
    <row r="1988" ht="15" customHeight="1" hidden="1"/>
    <row r="1989" ht="15" customHeight="1" hidden="1"/>
    <row r="1990" ht="15" customHeight="1" hidden="1"/>
    <row r="1991" ht="15" customHeight="1" hidden="1"/>
    <row r="1992" ht="15" customHeight="1" hidden="1"/>
    <row r="1993" ht="15" customHeight="1" hidden="1"/>
    <row r="1994" ht="15" customHeight="1" hidden="1"/>
    <row r="1995" ht="15" customHeight="1" hidden="1"/>
    <row r="1996" ht="15" customHeight="1" hidden="1"/>
    <row r="1997" ht="15" customHeight="1" hidden="1"/>
    <row r="1998" ht="15" customHeight="1" hidden="1"/>
    <row r="1999" ht="15" customHeight="1" hidden="1"/>
    <row r="2000" ht="15" customHeight="1" hidden="1"/>
    <row r="2001" ht="15" customHeight="1" hidden="1"/>
    <row r="2002" ht="15" customHeight="1" hidden="1"/>
    <row r="2003" ht="15" customHeight="1" hidden="1"/>
    <row r="2004" ht="15" customHeight="1" hidden="1"/>
    <row r="2005" ht="15" customHeight="1" hidden="1"/>
    <row r="2006" ht="15" customHeight="1" hidden="1"/>
    <row r="2007" ht="15" customHeight="1" hidden="1"/>
    <row r="2008" ht="15" customHeight="1" hidden="1"/>
    <row r="2009" ht="15" customHeight="1" hidden="1"/>
    <row r="2010" ht="15" customHeight="1" hidden="1"/>
    <row r="2011" ht="15" customHeight="1" hidden="1"/>
    <row r="2012" ht="15" customHeight="1" hidden="1"/>
    <row r="2013" ht="15" customHeight="1" hidden="1"/>
    <row r="2014" ht="15" customHeight="1" hidden="1"/>
    <row r="2015" ht="15" customHeight="1" hidden="1"/>
    <row r="2016" ht="15" customHeight="1" hidden="1"/>
    <row r="2017" ht="15" customHeight="1" hidden="1"/>
    <row r="2018" ht="15" customHeight="1" hidden="1"/>
    <row r="2019" ht="15" customHeight="1" hidden="1"/>
    <row r="2020" ht="15" customHeight="1" hidden="1"/>
    <row r="2021" ht="15" customHeight="1" hidden="1"/>
    <row r="2022" ht="15" customHeight="1" hidden="1"/>
    <row r="2023" ht="15" customHeight="1" hidden="1"/>
    <row r="2024" ht="15" customHeight="1" hidden="1"/>
    <row r="2025" ht="15" customHeight="1" hidden="1"/>
    <row r="2026" ht="15" customHeight="1" hidden="1"/>
    <row r="2027" ht="15" customHeight="1" hidden="1"/>
    <row r="2028" ht="15" customHeight="1" hidden="1"/>
    <row r="2029" ht="15" customHeight="1" hidden="1"/>
    <row r="2030" ht="15" customHeight="1" hidden="1"/>
    <row r="2031" ht="15" customHeight="1" hidden="1"/>
    <row r="2032" ht="15" customHeight="1" hidden="1"/>
    <row r="2033" ht="15" customHeight="1" hidden="1"/>
    <row r="2034" ht="15" customHeight="1" hidden="1"/>
    <row r="2035" ht="15" customHeight="1" hidden="1"/>
    <row r="2036" ht="15" customHeight="1" hidden="1"/>
    <row r="2037" ht="15" customHeight="1" hidden="1"/>
    <row r="2038" ht="15" customHeight="1" hidden="1"/>
    <row r="2039" ht="15" customHeight="1" hidden="1"/>
    <row r="2040" ht="15" customHeight="1" hidden="1"/>
    <row r="2041" ht="15" customHeight="1" hidden="1"/>
    <row r="2042" ht="15" customHeight="1" hidden="1"/>
    <row r="2043" ht="15" customHeight="1" hidden="1"/>
    <row r="2044" ht="15" customHeight="1" hidden="1"/>
    <row r="2045" ht="15" customHeight="1" hidden="1"/>
    <row r="2046" ht="15" customHeight="1" hidden="1"/>
    <row r="2047" ht="15" customHeight="1" hidden="1"/>
    <row r="2048" ht="15" customHeight="1" hidden="1"/>
    <row r="2049" ht="15" customHeight="1" hidden="1"/>
    <row r="2050" ht="15" customHeight="1" hidden="1"/>
    <row r="2051" ht="15" customHeight="1" hidden="1"/>
    <row r="2052" ht="15" customHeight="1" hidden="1"/>
    <row r="2053" ht="15" customHeight="1" hidden="1"/>
    <row r="2054" ht="15" customHeight="1" hidden="1"/>
    <row r="2055" ht="15" customHeight="1" hidden="1"/>
    <row r="2056" ht="15" customHeight="1" hidden="1"/>
    <row r="2057" ht="15" customHeight="1" hidden="1"/>
    <row r="2058" ht="15" customHeight="1" hidden="1"/>
    <row r="2059" ht="15" customHeight="1" hidden="1"/>
    <row r="2060" ht="15" customHeight="1" hidden="1"/>
    <row r="2061" ht="15" customHeight="1" hidden="1"/>
    <row r="2062" ht="15" customHeight="1" hidden="1"/>
    <row r="2063" ht="15" customHeight="1" hidden="1"/>
    <row r="2064" ht="15" customHeight="1" hidden="1"/>
    <row r="2065" ht="15" customHeight="1" hidden="1"/>
    <row r="2066" ht="15" customHeight="1" hidden="1"/>
    <row r="2067" ht="15" customHeight="1" hidden="1"/>
    <row r="2068" ht="15" customHeight="1" hidden="1"/>
    <row r="2069" ht="15" customHeight="1" hidden="1"/>
    <row r="2070" ht="15" customHeight="1" hidden="1"/>
    <row r="2071" ht="15" customHeight="1" hidden="1"/>
    <row r="2072" ht="15" customHeight="1" hidden="1"/>
    <row r="2073" ht="15" customHeight="1" hidden="1"/>
    <row r="2074" ht="15" customHeight="1" hidden="1"/>
    <row r="2075" ht="15" customHeight="1" hidden="1"/>
    <row r="2076" ht="15" customHeight="1" hidden="1"/>
    <row r="2077" ht="15" customHeight="1" hidden="1"/>
    <row r="2078" ht="15" customHeight="1" hidden="1"/>
    <row r="2079" ht="15" customHeight="1" hidden="1"/>
    <row r="2080" ht="15" customHeight="1" hidden="1"/>
    <row r="2081" ht="15" customHeight="1" hidden="1"/>
    <row r="2082" ht="15" customHeight="1" hidden="1"/>
    <row r="2083" ht="15" customHeight="1" hidden="1"/>
    <row r="2084" ht="15" customHeight="1" hidden="1"/>
    <row r="2085" ht="15" customHeight="1" hidden="1"/>
    <row r="2086" ht="15" customHeight="1" hidden="1"/>
    <row r="2087" ht="15" customHeight="1" hidden="1"/>
    <row r="2088" ht="15" customHeight="1" hidden="1"/>
    <row r="2089" ht="15" customHeight="1" hidden="1"/>
    <row r="2090" ht="15" customHeight="1" hidden="1"/>
    <row r="2091" ht="15" customHeight="1" hidden="1"/>
    <row r="2092" ht="15" customHeight="1" hidden="1"/>
    <row r="2093" ht="15" customHeight="1" hidden="1"/>
    <row r="2094" ht="15" customHeight="1" hidden="1"/>
    <row r="2095" ht="15" customHeight="1" hidden="1"/>
    <row r="2096" ht="15" customHeight="1" hidden="1"/>
    <row r="2097" ht="15" customHeight="1" hidden="1"/>
    <row r="2098" ht="15" customHeight="1" hidden="1"/>
    <row r="2099" ht="15" customHeight="1" hidden="1"/>
    <row r="2100" ht="15" customHeight="1" hidden="1"/>
    <row r="2101" ht="15" customHeight="1" hidden="1"/>
    <row r="2102" ht="15" customHeight="1" hidden="1"/>
    <row r="2103" ht="15" customHeight="1" hidden="1"/>
    <row r="2104" ht="15" customHeight="1" hidden="1"/>
    <row r="2105" ht="15" customHeight="1" hidden="1"/>
    <row r="2106" ht="15" customHeight="1" hidden="1"/>
    <row r="2107" ht="15" customHeight="1" hidden="1"/>
    <row r="2108" ht="15" customHeight="1" hidden="1"/>
    <row r="2109" ht="15" customHeight="1" hidden="1"/>
    <row r="2110" ht="15" customHeight="1" hidden="1"/>
    <row r="2111" ht="15" customHeight="1" hidden="1"/>
    <row r="2112" ht="15" customHeight="1" hidden="1"/>
    <row r="2113" ht="15" customHeight="1" hidden="1"/>
    <row r="2114" ht="15" customHeight="1" hidden="1"/>
    <row r="2115" ht="15" customHeight="1" hidden="1"/>
    <row r="2116" ht="15" customHeight="1" hidden="1"/>
    <row r="2117" ht="15" customHeight="1" hidden="1"/>
    <row r="2118" ht="15" customHeight="1" hidden="1"/>
    <row r="2119" ht="15" customHeight="1" hidden="1"/>
    <row r="2120" ht="15" customHeight="1" hidden="1"/>
    <row r="2121" ht="15" customHeight="1" hidden="1"/>
    <row r="2122" ht="15" customHeight="1" hidden="1"/>
    <row r="2123" ht="15" customHeight="1" hidden="1"/>
    <row r="2124" ht="15" customHeight="1" hidden="1"/>
    <row r="2125" ht="15" customHeight="1" hidden="1"/>
    <row r="2126" ht="15" customHeight="1" hidden="1"/>
    <row r="2127" ht="15" customHeight="1" hidden="1"/>
    <row r="2128" ht="15" customHeight="1" hidden="1"/>
    <row r="2129" ht="15" customHeight="1" hidden="1"/>
    <row r="2130" ht="15" customHeight="1" hidden="1"/>
    <row r="2131" ht="15" customHeight="1" hidden="1"/>
    <row r="2132" ht="15" customHeight="1" hidden="1"/>
    <row r="2133" ht="15" customHeight="1" hidden="1"/>
    <row r="2134" ht="15" customHeight="1" hidden="1"/>
    <row r="2135" ht="15" customHeight="1" hidden="1"/>
    <row r="2136" ht="15" customHeight="1" hidden="1"/>
    <row r="2137" ht="15" customHeight="1" hidden="1"/>
    <row r="2138" ht="15" customHeight="1" hidden="1"/>
    <row r="2139" ht="15" customHeight="1" hidden="1"/>
    <row r="2140" ht="15" customHeight="1" hidden="1"/>
    <row r="2141" ht="15" customHeight="1" hidden="1"/>
    <row r="2142" ht="15" customHeight="1" hidden="1"/>
    <row r="2143" ht="15" customHeight="1" hidden="1"/>
    <row r="2144" ht="15" customHeight="1" hidden="1"/>
    <row r="2145" ht="15" customHeight="1" hidden="1"/>
    <row r="2146" ht="15" customHeight="1" hidden="1"/>
    <row r="2147" ht="15" customHeight="1" hidden="1"/>
    <row r="2148" ht="15" customHeight="1" hidden="1"/>
    <row r="2149" ht="15" customHeight="1" hidden="1"/>
    <row r="2150" ht="15" customHeight="1" hidden="1"/>
    <row r="2151" ht="15" customHeight="1" hidden="1"/>
    <row r="2152" ht="15" customHeight="1" hidden="1"/>
    <row r="2153" ht="15" customHeight="1" hidden="1"/>
    <row r="2154" ht="15" customHeight="1" hidden="1"/>
    <row r="2155" ht="15" customHeight="1" hidden="1"/>
    <row r="2156" ht="15" customHeight="1" hidden="1"/>
    <row r="2157" ht="15" customHeight="1" hidden="1"/>
    <row r="2158" ht="15" customHeight="1" hidden="1"/>
    <row r="2159" ht="15" customHeight="1" hidden="1"/>
    <row r="2160" ht="15" customHeight="1" hidden="1"/>
    <row r="2161" ht="15" customHeight="1" hidden="1"/>
    <row r="2162" ht="15" customHeight="1" hidden="1"/>
    <row r="2163" ht="15" customHeight="1" hidden="1"/>
    <row r="2164" ht="15" customHeight="1" hidden="1"/>
    <row r="2165" ht="15" customHeight="1" hidden="1"/>
    <row r="2166" ht="15" customHeight="1" hidden="1"/>
    <row r="2167" ht="15" customHeight="1" hidden="1"/>
    <row r="2168" ht="15" customHeight="1" hidden="1"/>
    <row r="2169" ht="15" customHeight="1" hidden="1"/>
    <row r="2170" ht="15" customHeight="1" hidden="1"/>
    <row r="2171" ht="15" customHeight="1" hidden="1"/>
    <row r="2172" ht="15" customHeight="1" hidden="1"/>
    <row r="2173" ht="15" customHeight="1" hidden="1"/>
    <row r="2174" ht="15" customHeight="1" hidden="1"/>
    <row r="2175" ht="15" customHeight="1" hidden="1"/>
    <row r="2176" ht="15" customHeight="1" hidden="1"/>
    <row r="2177" ht="15" customHeight="1" hidden="1"/>
    <row r="2178" ht="15" customHeight="1" hidden="1"/>
    <row r="2179" ht="15" customHeight="1" hidden="1"/>
    <row r="2180" ht="15" customHeight="1" hidden="1"/>
    <row r="2181" ht="15" customHeight="1" hidden="1"/>
    <row r="2182" ht="15" customHeight="1" hidden="1"/>
    <row r="2183" ht="15" customHeight="1" hidden="1"/>
    <row r="2184" ht="15" customHeight="1" hidden="1"/>
    <row r="2185" ht="15" customHeight="1" hidden="1"/>
    <row r="2186" ht="15" customHeight="1" hidden="1"/>
    <row r="2187" ht="15" customHeight="1" hidden="1"/>
    <row r="2188" ht="15" customHeight="1" hidden="1"/>
    <row r="2189" ht="15" customHeight="1" hidden="1"/>
    <row r="2190" ht="15" customHeight="1" hidden="1"/>
    <row r="2191" ht="15" customHeight="1" hidden="1"/>
    <row r="2192" ht="15" customHeight="1" hidden="1"/>
    <row r="2193" ht="15" customHeight="1" hidden="1"/>
    <row r="2194" ht="15" customHeight="1" hidden="1"/>
    <row r="2195" ht="15" customHeight="1" hidden="1"/>
    <row r="2196" ht="15" customHeight="1" hidden="1"/>
    <row r="2197" ht="15" customHeight="1" hidden="1"/>
    <row r="2198" ht="15" customHeight="1" hidden="1"/>
    <row r="2199" ht="15" customHeight="1" hidden="1"/>
    <row r="2200" ht="15" customHeight="1" hidden="1"/>
    <row r="2201" ht="15" customHeight="1" hidden="1"/>
    <row r="2202" ht="15" customHeight="1" hidden="1"/>
    <row r="2203" ht="15" customHeight="1" hidden="1"/>
    <row r="2204" ht="15" customHeight="1" hidden="1"/>
    <row r="2205" ht="15" customHeight="1" hidden="1"/>
    <row r="2206" ht="15" customHeight="1" hidden="1"/>
    <row r="2207" ht="15" customHeight="1" hidden="1"/>
    <row r="2208" ht="15" customHeight="1" hidden="1"/>
    <row r="2209" ht="15" customHeight="1" hidden="1"/>
    <row r="2210" ht="15" customHeight="1" hidden="1"/>
    <row r="2211" ht="15" customHeight="1" hidden="1"/>
    <row r="2212" ht="15" customHeight="1" hidden="1"/>
    <row r="2213" ht="15" customHeight="1" hidden="1"/>
    <row r="2214" ht="15" customHeight="1" hidden="1"/>
    <row r="2215" ht="15" customHeight="1" hidden="1"/>
    <row r="2216" ht="15" customHeight="1" hidden="1"/>
    <row r="2217" ht="15" customHeight="1" hidden="1"/>
    <row r="2218" ht="15" customHeight="1" hidden="1"/>
    <row r="2219" ht="15" customHeight="1" hidden="1"/>
    <row r="2220" ht="15" customHeight="1" hidden="1"/>
    <row r="2221" ht="15" customHeight="1" hidden="1"/>
    <row r="2222" ht="15" customHeight="1" hidden="1"/>
    <row r="2223" ht="15" customHeight="1" hidden="1"/>
    <row r="2224" ht="15" customHeight="1" hidden="1"/>
    <row r="2225" ht="15" customHeight="1" hidden="1"/>
    <row r="2226" ht="15" customHeight="1" hidden="1"/>
    <row r="2227" ht="15" customHeight="1" hidden="1"/>
    <row r="2228" ht="15" customHeight="1" hidden="1"/>
    <row r="2229" ht="15" customHeight="1" hidden="1"/>
    <row r="2230" ht="15" customHeight="1" hidden="1"/>
    <row r="2231" ht="15" customHeight="1" hidden="1"/>
    <row r="2232" ht="15" customHeight="1" hidden="1"/>
    <row r="2233" ht="15" customHeight="1" hidden="1"/>
    <row r="2234" ht="15" customHeight="1" hidden="1"/>
    <row r="2235" ht="15" customHeight="1" hidden="1"/>
    <row r="2236" ht="15" customHeight="1" hidden="1"/>
    <row r="2237" ht="15" customHeight="1" hidden="1"/>
    <row r="2238" ht="15" customHeight="1" hidden="1"/>
    <row r="2239" ht="15" customHeight="1" hidden="1"/>
    <row r="2240" ht="15" customHeight="1" hidden="1"/>
    <row r="2241" ht="15" customHeight="1" hidden="1"/>
    <row r="2242" ht="15" customHeight="1" hidden="1"/>
    <row r="2243" ht="15" customHeight="1" hidden="1"/>
    <row r="2244" ht="15" customHeight="1" hidden="1"/>
    <row r="2245" ht="15" customHeight="1" hidden="1"/>
    <row r="2246" ht="15" customHeight="1" hidden="1"/>
    <row r="2247" ht="15" customHeight="1" hidden="1"/>
    <row r="2248" ht="15" customHeight="1" hidden="1"/>
    <row r="2249" ht="15" customHeight="1" hidden="1"/>
    <row r="2250" ht="15" customHeight="1" hidden="1"/>
    <row r="2251" ht="15" customHeight="1" hidden="1"/>
    <row r="2252" ht="15" customHeight="1" hidden="1"/>
    <row r="2253" ht="15" customHeight="1" hidden="1"/>
    <row r="2254" ht="15" customHeight="1" hidden="1"/>
    <row r="2255" ht="15" customHeight="1" hidden="1"/>
    <row r="2256" ht="15" customHeight="1" hidden="1"/>
    <row r="2257" ht="15" customHeight="1" hidden="1"/>
    <row r="2258" ht="15" customHeight="1" hidden="1"/>
    <row r="2259" ht="15" customHeight="1" hidden="1"/>
    <row r="2260" ht="15" customHeight="1" hidden="1"/>
    <row r="2261" ht="15" customHeight="1" hidden="1"/>
    <row r="2262" ht="15" customHeight="1" hidden="1"/>
    <row r="2263" ht="15" customHeight="1" hidden="1"/>
    <row r="2264" ht="15" customHeight="1" hidden="1"/>
    <row r="2265" ht="15" customHeight="1" hidden="1"/>
    <row r="2266" ht="15" customHeight="1" hidden="1"/>
    <row r="2267" ht="15" customHeight="1" hidden="1"/>
    <row r="2268" ht="15" customHeight="1" hidden="1"/>
    <row r="2269" ht="15" customHeight="1" hidden="1"/>
    <row r="2270" ht="15" customHeight="1" hidden="1"/>
    <row r="2271" ht="15" customHeight="1" hidden="1"/>
    <row r="2272" ht="15" customHeight="1" hidden="1"/>
    <row r="2273" ht="15" customHeight="1" hidden="1"/>
    <row r="2274" ht="15" customHeight="1" hidden="1"/>
    <row r="2275" ht="15" customHeight="1" hidden="1"/>
    <row r="2276" ht="15" customHeight="1" hidden="1"/>
    <row r="2277" ht="15" customHeight="1" hidden="1"/>
    <row r="2278" ht="15" customHeight="1" hidden="1"/>
    <row r="2279" ht="15" customHeight="1" hidden="1"/>
    <row r="2280" ht="15" customHeight="1" hidden="1"/>
    <row r="2281" ht="15" customHeight="1" hidden="1"/>
    <row r="2282" ht="15" customHeight="1" hidden="1"/>
    <row r="2283" ht="15" customHeight="1" hidden="1"/>
    <row r="2284" ht="15" customHeight="1" hidden="1"/>
    <row r="2285" ht="15" customHeight="1" hidden="1"/>
    <row r="2286" ht="15" customHeight="1" hidden="1"/>
    <row r="2287" ht="15" customHeight="1" hidden="1"/>
    <row r="2288" ht="15" customHeight="1" hidden="1"/>
    <row r="2289" ht="15" customHeight="1" hidden="1"/>
    <row r="2290" ht="15" customHeight="1" hidden="1"/>
    <row r="2291" ht="15" customHeight="1" hidden="1"/>
    <row r="2292" ht="15" customHeight="1" hidden="1"/>
    <row r="2293" ht="15" customHeight="1" hidden="1"/>
    <row r="2294" ht="15" customHeight="1" hidden="1"/>
    <row r="2295" ht="15" customHeight="1" hidden="1"/>
    <row r="2296" ht="15" customHeight="1" hidden="1"/>
    <row r="2297" ht="15" customHeight="1" hidden="1"/>
    <row r="2298" ht="15" customHeight="1" hidden="1"/>
    <row r="2299" ht="15" customHeight="1" hidden="1"/>
    <row r="2300" ht="15" customHeight="1" hidden="1"/>
    <row r="2301" ht="15" customHeight="1" hidden="1"/>
    <row r="2302" ht="15" customHeight="1" hidden="1"/>
    <row r="2303" ht="15" customHeight="1" hidden="1"/>
    <row r="2304" ht="15" customHeight="1" hidden="1"/>
    <row r="2305" ht="15" customHeight="1" hidden="1"/>
    <row r="2306" ht="15" customHeight="1" hidden="1"/>
    <row r="2307" ht="15" customHeight="1" hidden="1"/>
    <row r="2308" ht="15" customHeight="1" hidden="1"/>
    <row r="2309" ht="15" customHeight="1" hidden="1"/>
    <row r="2310" ht="15" customHeight="1" hidden="1"/>
    <row r="2311" ht="15" customHeight="1" hidden="1"/>
    <row r="2312" ht="15" customHeight="1" hidden="1"/>
    <row r="2313" ht="15" customHeight="1" hidden="1"/>
    <row r="2314" ht="15" customHeight="1" hidden="1"/>
    <row r="2315" ht="15" customHeight="1" hidden="1"/>
    <row r="2316" ht="15" customHeight="1" hidden="1"/>
    <row r="2317" ht="15" customHeight="1" hidden="1"/>
    <row r="2318" ht="15" customHeight="1" hidden="1"/>
    <row r="2319" ht="15" customHeight="1" hidden="1"/>
    <row r="2320" ht="15" customHeight="1" hidden="1"/>
    <row r="2321" ht="15" customHeight="1" hidden="1"/>
    <row r="2322" ht="15" customHeight="1" hidden="1"/>
    <row r="2323" ht="15" customHeight="1" hidden="1"/>
    <row r="2324" ht="15" customHeight="1" hidden="1"/>
    <row r="2325" ht="15" customHeight="1" hidden="1"/>
    <row r="2326" ht="15" customHeight="1" hidden="1"/>
    <row r="2327" ht="15" customHeight="1" hidden="1"/>
    <row r="2328" ht="15" customHeight="1" hidden="1"/>
    <row r="2329" ht="15" customHeight="1" hidden="1"/>
    <row r="2330" ht="15" customHeight="1" hidden="1"/>
    <row r="2331" ht="15" customHeight="1" hidden="1"/>
    <row r="2332" ht="15" customHeight="1" hidden="1"/>
    <row r="2333" ht="15" customHeight="1" hidden="1"/>
    <row r="2334" ht="15" customHeight="1" hidden="1"/>
    <row r="2335" ht="15" customHeight="1" hidden="1"/>
    <row r="2336" ht="15" customHeight="1" hidden="1"/>
    <row r="2337" ht="15" customHeight="1" hidden="1"/>
    <row r="2338" ht="15" customHeight="1" hidden="1"/>
    <row r="2339" ht="15" customHeight="1" hidden="1"/>
    <row r="2340" ht="15" customHeight="1" hidden="1"/>
    <row r="2341" ht="15" customHeight="1" hidden="1"/>
    <row r="2342" ht="15" customHeight="1" hidden="1"/>
    <row r="2343" ht="15" customHeight="1" hidden="1"/>
    <row r="2344" ht="15" customHeight="1" hidden="1"/>
    <row r="2345" ht="15" customHeight="1" hidden="1"/>
    <row r="2346" ht="15" customHeight="1" hidden="1"/>
    <row r="2347" ht="15" customHeight="1" hidden="1"/>
    <row r="2348" ht="15" customHeight="1" hidden="1"/>
    <row r="2349" ht="15" customHeight="1" hidden="1"/>
    <row r="2350" ht="15" customHeight="1" hidden="1"/>
    <row r="2351" ht="15" customHeight="1" hidden="1"/>
    <row r="2352" ht="15" customHeight="1" hidden="1"/>
    <row r="2353" ht="15" customHeight="1" hidden="1"/>
    <row r="2354" ht="15" customHeight="1" hidden="1"/>
    <row r="2355" ht="15" customHeight="1" hidden="1"/>
    <row r="2356" ht="15" customHeight="1" hidden="1"/>
    <row r="2357" ht="15" customHeight="1" hidden="1"/>
    <row r="2358" ht="15" customHeight="1" hidden="1"/>
    <row r="2359" ht="15" customHeight="1" hidden="1"/>
    <row r="2360" ht="15" customHeight="1" hidden="1"/>
    <row r="2361" ht="15" customHeight="1" hidden="1"/>
    <row r="2362" ht="15" customHeight="1" hidden="1"/>
    <row r="2363" ht="15" customHeight="1" hidden="1"/>
    <row r="2364" ht="15" customHeight="1" hidden="1"/>
    <row r="2365" ht="15" customHeight="1" hidden="1"/>
    <row r="2366" ht="15" customHeight="1" hidden="1"/>
    <row r="2367" ht="15" customHeight="1" hidden="1"/>
    <row r="2368" ht="15" customHeight="1" hidden="1"/>
    <row r="2369" ht="15" customHeight="1" hidden="1"/>
    <row r="2370" ht="15" customHeight="1" hidden="1"/>
    <row r="2371" ht="15" customHeight="1" hidden="1"/>
    <row r="2372" ht="15" customHeight="1" hidden="1"/>
    <row r="2373" ht="15" customHeight="1" hidden="1"/>
    <row r="2374" ht="15" customHeight="1" hidden="1"/>
    <row r="2375" ht="15" customHeight="1" hidden="1"/>
    <row r="2376" ht="15" customHeight="1" hidden="1"/>
    <row r="2377" ht="15" customHeight="1" hidden="1"/>
    <row r="2378" ht="15" customHeight="1" hidden="1"/>
    <row r="2379" ht="15" customHeight="1" hidden="1"/>
    <row r="2380" ht="15" customHeight="1" hidden="1"/>
    <row r="2381" ht="15" customHeight="1" hidden="1"/>
    <row r="2382" ht="15" customHeight="1" hidden="1"/>
    <row r="2383" ht="15" customHeight="1" hidden="1"/>
    <row r="2384" ht="15" customHeight="1" hidden="1"/>
    <row r="2385" ht="15" customHeight="1" hidden="1"/>
    <row r="2386" ht="15" customHeight="1" hidden="1"/>
    <row r="2387" ht="15" customHeight="1" hidden="1"/>
    <row r="2388" ht="15" customHeight="1" hidden="1"/>
    <row r="2389" ht="15" customHeight="1" hidden="1"/>
    <row r="2390" ht="15" customHeight="1" hidden="1"/>
    <row r="2391" ht="15" customHeight="1" hidden="1"/>
    <row r="2392" ht="15" customHeight="1" hidden="1"/>
    <row r="2393" ht="15" customHeight="1" hidden="1"/>
    <row r="2394" ht="15" customHeight="1" hidden="1"/>
    <row r="2395" ht="15" customHeight="1" hidden="1"/>
    <row r="2396" ht="15" customHeight="1" hidden="1"/>
    <row r="2397" ht="15" customHeight="1" hidden="1"/>
    <row r="2398" ht="15" customHeight="1" hidden="1"/>
    <row r="2399" ht="15" customHeight="1" hidden="1"/>
    <row r="2400" ht="15" customHeight="1" hidden="1"/>
    <row r="2401" ht="15" customHeight="1" hidden="1"/>
    <row r="2402" ht="15" customHeight="1" hidden="1"/>
    <row r="2403" ht="15" customHeight="1" hidden="1"/>
    <row r="2404" ht="15" customHeight="1" hidden="1"/>
    <row r="2405" ht="15" customHeight="1" hidden="1"/>
    <row r="2406" ht="15" customHeight="1" hidden="1"/>
    <row r="2407" ht="15" customHeight="1" hidden="1"/>
    <row r="2408" ht="15" customHeight="1" hidden="1"/>
    <row r="2409" ht="15" customHeight="1" hidden="1"/>
    <row r="2410" ht="15" customHeight="1" hidden="1"/>
    <row r="2411" ht="15" customHeight="1" hidden="1"/>
    <row r="2412" ht="15" customHeight="1" hidden="1"/>
    <row r="2413" ht="15" customHeight="1" hidden="1"/>
    <row r="2414" ht="15" customHeight="1" hidden="1"/>
    <row r="2415" ht="15" customHeight="1" hidden="1"/>
    <row r="2416" ht="15" customHeight="1" hidden="1"/>
    <row r="2417" ht="15" customHeight="1" hidden="1"/>
    <row r="2418" ht="15" customHeight="1" hidden="1"/>
    <row r="2419" ht="15" customHeight="1" hidden="1"/>
    <row r="2420" ht="15" customHeight="1" hidden="1"/>
    <row r="2421" ht="15" customHeight="1" hidden="1"/>
    <row r="2422" ht="15" customHeight="1" hidden="1"/>
    <row r="2423" ht="15" customHeight="1" hidden="1"/>
    <row r="2424" ht="15" customHeight="1" hidden="1"/>
    <row r="2425" ht="15" customHeight="1" hidden="1"/>
    <row r="2426" ht="15" customHeight="1" hidden="1"/>
    <row r="2427" ht="15" customHeight="1" hidden="1"/>
    <row r="2428" ht="15" customHeight="1" hidden="1"/>
    <row r="2429" ht="15" customHeight="1" hidden="1"/>
    <row r="2430" ht="15" customHeight="1" hidden="1"/>
    <row r="2431" ht="15" customHeight="1" hidden="1"/>
    <row r="2432" ht="15" customHeight="1" hidden="1"/>
    <row r="2433" ht="15" customHeight="1" hidden="1"/>
    <row r="2434" ht="15" customHeight="1" hidden="1"/>
    <row r="2435" ht="15" customHeight="1" hidden="1"/>
    <row r="2436" ht="15" customHeight="1" hidden="1"/>
    <row r="2437" ht="15" customHeight="1" hidden="1"/>
    <row r="2438" ht="15" customHeight="1" hidden="1"/>
    <row r="2439" ht="15" customHeight="1" hidden="1"/>
    <row r="2440" ht="15" customHeight="1" hidden="1"/>
    <row r="2441" ht="15" customHeight="1" hidden="1"/>
    <row r="2442" ht="15" customHeight="1" hidden="1"/>
    <row r="2443" ht="15" customHeight="1" hidden="1"/>
    <row r="2444" ht="15" customHeight="1" hidden="1"/>
    <row r="2445" ht="15" customHeight="1" hidden="1"/>
    <row r="2446" ht="15" customHeight="1" hidden="1"/>
    <row r="2447" ht="15" customHeight="1" hidden="1"/>
    <row r="2448" ht="15" customHeight="1" hidden="1"/>
    <row r="2449" ht="15" customHeight="1" hidden="1"/>
    <row r="2450" ht="15" customHeight="1" hidden="1"/>
    <row r="2451" ht="15" customHeight="1" hidden="1"/>
    <row r="2452" ht="15" customHeight="1" hidden="1"/>
    <row r="2453" ht="15" customHeight="1" hidden="1"/>
    <row r="2454" ht="15" customHeight="1" hidden="1"/>
    <row r="2455" ht="15" customHeight="1" hidden="1"/>
    <row r="2456" ht="15" customHeight="1" hidden="1"/>
    <row r="2457" ht="15" customHeight="1" hidden="1"/>
    <row r="2458" ht="15" customHeight="1" hidden="1"/>
    <row r="2459" ht="15" customHeight="1" hidden="1"/>
    <row r="2460" ht="15" customHeight="1" hidden="1"/>
    <row r="2461" ht="15" customHeight="1" hidden="1"/>
    <row r="2462" ht="15" customHeight="1" hidden="1"/>
    <row r="2463" ht="15" customHeight="1" hidden="1"/>
    <row r="2464" ht="15" customHeight="1" hidden="1"/>
    <row r="2465" ht="15" customHeight="1" hidden="1"/>
    <row r="2466" ht="15" customHeight="1" hidden="1"/>
    <row r="2467" ht="15" customHeight="1" hidden="1"/>
    <row r="2468" ht="15" customHeight="1" hidden="1"/>
    <row r="2469" ht="15" customHeight="1" hidden="1"/>
    <row r="2470" ht="15" customHeight="1" hidden="1"/>
    <row r="2471" ht="15" customHeight="1" hidden="1"/>
    <row r="2472" ht="15" customHeight="1" hidden="1"/>
    <row r="2473" ht="15" customHeight="1" hidden="1"/>
    <row r="2474" ht="15" customHeight="1" hidden="1"/>
    <row r="2475" ht="15" customHeight="1" hidden="1"/>
    <row r="2476" ht="15" customHeight="1" hidden="1"/>
    <row r="2477" ht="15" customHeight="1" hidden="1"/>
    <row r="2478" ht="15" customHeight="1" hidden="1"/>
    <row r="2479" ht="15" customHeight="1" hidden="1"/>
    <row r="2480" ht="15" customHeight="1" hidden="1"/>
    <row r="2481" ht="15" customHeight="1" hidden="1"/>
    <row r="2482" ht="15" customHeight="1" hidden="1"/>
    <row r="2483" ht="15" customHeight="1" hidden="1"/>
    <row r="2484" ht="15" customHeight="1" hidden="1"/>
    <row r="2485" ht="15" customHeight="1" hidden="1"/>
    <row r="2486" ht="15" customHeight="1" hidden="1"/>
    <row r="2487" ht="15" customHeight="1" hidden="1"/>
    <row r="2488" ht="15" customHeight="1" hidden="1"/>
    <row r="2489" ht="15" customHeight="1" hidden="1"/>
    <row r="2490" ht="15" customHeight="1" hidden="1"/>
    <row r="2491" ht="15" customHeight="1" hidden="1"/>
    <row r="2492" ht="15" customHeight="1" hidden="1"/>
    <row r="2493" ht="15" customHeight="1" hidden="1"/>
    <row r="2494" ht="15" customHeight="1" hidden="1"/>
    <row r="2495" ht="15" customHeight="1" hidden="1"/>
    <row r="2496" ht="15" customHeight="1" hidden="1"/>
    <row r="2497" ht="15" customHeight="1" hidden="1"/>
    <row r="2498" ht="15" customHeight="1" hidden="1"/>
    <row r="2499" ht="15" customHeight="1" hidden="1"/>
    <row r="2500" ht="15" customHeight="1" hidden="1"/>
    <row r="2501" ht="15" customHeight="1" hidden="1"/>
    <row r="2502" ht="15" customHeight="1" hidden="1"/>
    <row r="2503" ht="15" customHeight="1" hidden="1"/>
    <row r="2504" ht="15" customHeight="1" hidden="1"/>
    <row r="2505" ht="15" customHeight="1" hidden="1"/>
    <row r="2506" ht="15" customHeight="1" hidden="1"/>
  </sheetData>
  <sheetProtection password="F872" sheet="1" objects="1" scenarios="1" formatCells="0" formatColumns="0" formatRows="0" deleteRows="0"/>
  <mergeCells count="384">
    <mergeCell ref="U5:V5"/>
    <mergeCell ref="W5:X5"/>
    <mergeCell ref="Y5:Z5"/>
    <mergeCell ref="AA5:AB5"/>
    <mergeCell ref="AO2:AP4"/>
    <mergeCell ref="AQ2:AR4"/>
    <mergeCell ref="AV2:AW4"/>
    <mergeCell ref="U2:V4"/>
    <mergeCell ref="W2:X4"/>
    <mergeCell ref="Y2:Z4"/>
    <mergeCell ref="AA2:AB4"/>
    <mergeCell ref="AC2:AD4"/>
    <mergeCell ref="AE2:AF4"/>
    <mergeCell ref="AG2:AH4"/>
    <mergeCell ref="AI2:AJ4"/>
    <mergeCell ref="AK2:AL4"/>
    <mergeCell ref="AC5:AD5"/>
    <mergeCell ref="AE5:AF5"/>
    <mergeCell ref="AG5:AH5"/>
    <mergeCell ref="AI5:AJ5"/>
    <mergeCell ref="AK5:AL5"/>
    <mergeCell ref="AM2:AN4"/>
    <mergeCell ref="A2:A5"/>
    <mergeCell ref="B2:B5"/>
    <mergeCell ref="C2:C5"/>
    <mergeCell ref="D2:D5"/>
    <mergeCell ref="E2:E5"/>
    <mergeCell ref="F2:F5"/>
    <mergeCell ref="G2:G5"/>
    <mergeCell ref="Q2:R4"/>
    <mergeCell ref="S2:T4"/>
    <mergeCell ref="M5:N5"/>
    <mergeCell ref="O5:P5"/>
    <mergeCell ref="Q5:R5"/>
    <mergeCell ref="S5:T5"/>
    <mergeCell ref="H2:H5"/>
    <mergeCell ref="I2:I5"/>
    <mergeCell ref="J2:J5"/>
    <mergeCell ref="K2:K5"/>
    <mergeCell ref="M2:N4"/>
    <mergeCell ref="O2:P4"/>
    <mergeCell ref="BV2:BW4"/>
    <mergeCell ref="BR1:BW1"/>
    <mergeCell ref="BX1:BZ1"/>
    <mergeCell ref="CA1:CF1"/>
    <mergeCell ref="AS2:AS4"/>
    <mergeCell ref="AT2:AU4"/>
    <mergeCell ref="CA2:CC2"/>
    <mergeCell ref="CD2:CF2"/>
    <mergeCell ref="BL2:BM4"/>
    <mergeCell ref="BN2:BO4"/>
    <mergeCell ref="AZ2:BA4"/>
    <mergeCell ref="BB2:BC4"/>
    <mergeCell ref="BD2:BE4"/>
    <mergeCell ref="BF2:BG4"/>
    <mergeCell ref="BH2:BI4"/>
    <mergeCell ref="BJ2:BK4"/>
    <mergeCell ref="AX2:AY4"/>
    <mergeCell ref="BP2:BQ4"/>
    <mergeCell ref="BR2:BS4"/>
    <mergeCell ref="BT2:BU4"/>
    <mergeCell ref="CG2:CG5"/>
    <mergeCell ref="BX4:BX5"/>
    <mergeCell ref="BY4:BY5"/>
    <mergeCell ref="BZ4:BZ5"/>
    <mergeCell ref="CA4:CA5"/>
    <mergeCell ref="CB4:CB5"/>
    <mergeCell ref="CC4:CC5"/>
    <mergeCell ref="CD4:CD5"/>
    <mergeCell ref="CE4:CE5"/>
    <mergeCell ref="CF4:CF5"/>
    <mergeCell ref="BX2:BZ2"/>
    <mergeCell ref="BR5:BS5"/>
    <mergeCell ref="BT5:BU5"/>
    <mergeCell ref="BV5:BW5"/>
    <mergeCell ref="AZ5:BA5"/>
    <mergeCell ref="BB5:BC5"/>
    <mergeCell ref="BD5:BE5"/>
    <mergeCell ref="BF5:BG5"/>
    <mergeCell ref="BH5:BI5"/>
    <mergeCell ref="BJ5:BK5"/>
    <mergeCell ref="AI206:AJ206"/>
    <mergeCell ref="AK206:AL206"/>
    <mergeCell ref="AM206:AN206"/>
    <mergeCell ref="BL5:BM5"/>
    <mergeCell ref="BN5:BO5"/>
    <mergeCell ref="BP5:BQ5"/>
    <mergeCell ref="AM5:AN5"/>
    <mergeCell ref="AO5:AP5"/>
    <mergeCell ref="AQ5:AR5"/>
    <mergeCell ref="AT5:AU5"/>
    <mergeCell ref="AV5:AW5"/>
    <mergeCell ref="AX5:AY5"/>
    <mergeCell ref="W206:X206"/>
    <mergeCell ref="Y206:Z206"/>
    <mergeCell ref="AA206:AB206"/>
    <mergeCell ref="AC206:AD206"/>
    <mergeCell ref="AE206:AF206"/>
    <mergeCell ref="AG206:AH206"/>
    <mergeCell ref="A206:I206"/>
    <mergeCell ref="M206:N206"/>
    <mergeCell ref="O206:P206"/>
    <mergeCell ref="Q206:R206"/>
    <mergeCell ref="S206:T206"/>
    <mergeCell ref="U206:V206"/>
    <mergeCell ref="CE206:CE209"/>
    <mergeCell ref="CF206:CF209"/>
    <mergeCell ref="CG206:CG209"/>
    <mergeCell ref="BT206:BU206"/>
    <mergeCell ref="BV206:BW206"/>
    <mergeCell ref="BX206:BX209"/>
    <mergeCell ref="BY206:BY209"/>
    <mergeCell ref="BZ206:BZ209"/>
    <mergeCell ref="CA206:CA209"/>
    <mergeCell ref="BT207:BU207"/>
    <mergeCell ref="BV207:BW207"/>
    <mergeCell ref="BT208:BU208"/>
    <mergeCell ref="BV208:BW208"/>
    <mergeCell ref="BT209:BU209"/>
    <mergeCell ref="BV209:BW209"/>
    <mergeCell ref="A207:I207"/>
    <mergeCell ref="M207:N207"/>
    <mergeCell ref="O207:P207"/>
    <mergeCell ref="Q207:R207"/>
    <mergeCell ref="S207:T207"/>
    <mergeCell ref="U207:V207"/>
    <mergeCell ref="CB206:CB209"/>
    <mergeCell ref="CC206:CC209"/>
    <mergeCell ref="CD206:CD209"/>
    <mergeCell ref="BH206:BI206"/>
    <mergeCell ref="BJ206:BK206"/>
    <mergeCell ref="BL206:BM206"/>
    <mergeCell ref="BN206:BO206"/>
    <mergeCell ref="BP206:BQ206"/>
    <mergeCell ref="BR206:BS206"/>
    <mergeCell ref="AV206:AW206"/>
    <mergeCell ref="AX206:AY206"/>
    <mergeCell ref="AZ206:BA206"/>
    <mergeCell ref="BB206:BC206"/>
    <mergeCell ref="BD206:BE206"/>
    <mergeCell ref="BF206:BG206"/>
    <mergeCell ref="AO206:AP206"/>
    <mergeCell ref="AQ206:AR206"/>
    <mergeCell ref="AT206:AU206"/>
    <mergeCell ref="AI207:AJ207"/>
    <mergeCell ref="AK207:AL207"/>
    <mergeCell ref="AM207:AN207"/>
    <mergeCell ref="AO207:AP207"/>
    <mergeCell ref="AQ207:AR207"/>
    <mergeCell ref="AT207:AU207"/>
    <mergeCell ref="W207:X207"/>
    <mergeCell ref="Y207:Z207"/>
    <mergeCell ref="AA207:AB207"/>
    <mergeCell ref="AC207:AD207"/>
    <mergeCell ref="AE207:AF207"/>
    <mergeCell ref="AG207:AH207"/>
    <mergeCell ref="BH207:BI207"/>
    <mergeCell ref="BJ207:BK207"/>
    <mergeCell ref="BL207:BM207"/>
    <mergeCell ref="BN207:BO207"/>
    <mergeCell ref="BP207:BQ207"/>
    <mergeCell ref="BR207:BS207"/>
    <mergeCell ref="AV207:AW207"/>
    <mergeCell ref="AX207:AY207"/>
    <mergeCell ref="AZ207:BA207"/>
    <mergeCell ref="BB207:BC207"/>
    <mergeCell ref="BD207:BE207"/>
    <mergeCell ref="BF207:BG207"/>
    <mergeCell ref="A208:I208"/>
    <mergeCell ref="M208:N208"/>
    <mergeCell ref="O208:P208"/>
    <mergeCell ref="BN208:BO208"/>
    <mergeCell ref="BP208:BQ208"/>
    <mergeCell ref="BR208:BS208"/>
    <mergeCell ref="AV208:AW208"/>
    <mergeCell ref="AX208:AY208"/>
    <mergeCell ref="AZ208:BA208"/>
    <mergeCell ref="BB208:BC208"/>
    <mergeCell ref="BD208:BE208"/>
    <mergeCell ref="BF208:BG208"/>
    <mergeCell ref="Q208:R208"/>
    <mergeCell ref="S208:T208"/>
    <mergeCell ref="U208:V208"/>
    <mergeCell ref="Q209:R209"/>
    <mergeCell ref="S209:T209"/>
    <mergeCell ref="U209:V209"/>
    <mergeCell ref="BH208:BI208"/>
    <mergeCell ref="BJ208:BK208"/>
    <mergeCell ref="BL208:BM208"/>
    <mergeCell ref="AI208:AJ208"/>
    <mergeCell ref="AK208:AL208"/>
    <mergeCell ref="AM208:AN208"/>
    <mergeCell ref="AO208:AP208"/>
    <mergeCell ref="AQ208:AR208"/>
    <mergeCell ref="AT208:AU208"/>
    <mergeCell ref="W208:X208"/>
    <mergeCell ref="Y208:Z208"/>
    <mergeCell ref="AA208:AB208"/>
    <mergeCell ref="AC208:AD208"/>
    <mergeCell ref="AE208:AF208"/>
    <mergeCell ref="AG208:AH208"/>
    <mergeCell ref="BJ209:BK209"/>
    <mergeCell ref="BL209:BM209"/>
    <mergeCell ref="A210:I210"/>
    <mergeCell ref="A211:I211"/>
    <mergeCell ref="M211:P211"/>
    <mergeCell ref="Q211:T211"/>
    <mergeCell ref="U211:X211"/>
    <mergeCell ref="Y211:AB211"/>
    <mergeCell ref="AC211:AF211"/>
    <mergeCell ref="AG211:AJ211"/>
    <mergeCell ref="BH209:BI209"/>
    <mergeCell ref="AI209:AJ209"/>
    <mergeCell ref="AK209:AL209"/>
    <mergeCell ref="AM209:AN209"/>
    <mergeCell ref="AO209:AP209"/>
    <mergeCell ref="AQ209:AR209"/>
    <mergeCell ref="AT209:AU209"/>
    <mergeCell ref="W209:X209"/>
    <mergeCell ref="Y209:Z209"/>
    <mergeCell ref="AA209:AB209"/>
    <mergeCell ref="AC209:AD209"/>
    <mergeCell ref="AE209:AF209"/>
    <mergeCell ref="AG209:AH209"/>
    <mergeCell ref="A209:I209"/>
    <mergeCell ref="M209:N209"/>
    <mergeCell ref="O209:P209"/>
    <mergeCell ref="BN209:BO209"/>
    <mergeCell ref="BP209:BQ209"/>
    <mergeCell ref="BR209:BS209"/>
    <mergeCell ref="AV209:AW209"/>
    <mergeCell ref="AX209:AY209"/>
    <mergeCell ref="AZ209:BA209"/>
    <mergeCell ref="BB209:BC209"/>
    <mergeCell ref="BD209:BE209"/>
    <mergeCell ref="BF209:BG209"/>
    <mergeCell ref="BM211:BR211"/>
    <mergeCell ref="BS211:BW211"/>
    <mergeCell ref="BX211:CG211"/>
    <mergeCell ref="O212:P212"/>
    <mergeCell ref="S212:T212"/>
    <mergeCell ref="W212:X212"/>
    <mergeCell ref="AA212:AB212"/>
    <mergeCell ref="AE212:AF212"/>
    <mergeCell ref="AI212:AJ212"/>
    <mergeCell ref="AM212:AN212"/>
    <mergeCell ref="AK211:AN211"/>
    <mergeCell ref="AO211:AR211"/>
    <mergeCell ref="AT211:AW211"/>
    <mergeCell ref="AX211:AZ211"/>
    <mergeCell ref="BA211:BF211"/>
    <mergeCell ref="BG211:BL211"/>
    <mergeCell ref="BX212:CG212"/>
    <mergeCell ref="BI212:BJ212"/>
    <mergeCell ref="BK212:BL212"/>
    <mergeCell ref="BM212:BN212"/>
    <mergeCell ref="BO212:BP212"/>
    <mergeCell ref="BQ212:BR212"/>
    <mergeCell ref="BS212:BW212"/>
    <mergeCell ref="AQ212:AR212"/>
    <mergeCell ref="O213:P213"/>
    <mergeCell ref="S213:T213"/>
    <mergeCell ref="W213:X213"/>
    <mergeCell ref="AA213:AB213"/>
    <mergeCell ref="AE213:AF213"/>
    <mergeCell ref="AI213:AJ213"/>
    <mergeCell ref="AM213:AN213"/>
    <mergeCell ref="AQ213:AR213"/>
    <mergeCell ref="AV213:AW213"/>
    <mergeCell ref="AV212:AW212"/>
    <mergeCell ref="BA212:BB212"/>
    <mergeCell ref="BC212:BD212"/>
    <mergeCell ref="BE212:BF212"/>
    <mergeCell ref="BG212:BH212"/>
    <mergeCell ref="BM213:BN213"/>
    <mergeCell ref="BO213:BP213"/>
    <mergeCell ref="BQ213:BR213"/>
    <mergeCell ref="BS213:BW213"/>
    <mergeCell ref="BX213:CG213"/>
    <mergeCell ref="BA214:BB214"/>
    <mergeCell ref="BE214:BF214"/>
    <mergeCell ref="BG214:BH214"/>
    <mergeCell ref="BA213:BB213"/>
    <mergeCell ref="BC213:BD213"/>
    <mergeCell ref="BE213:BF213"/>
    <mergeCell ref="BG213:BH213"/>
    <mergeCell ref="BI213:BJ213"/>
    <mergeCell ref="BK213:BL213"/>
    <mergeCell ref="M215:N215"/>
    <mergeCell ref="O215:P215"/>
    <mergeCell ref="Q215:R215"/>
    <mergeCell ref="S215:T215"/>
    <mergeCell ref="U215:V215"/>
    <mergeCell ref="W215:X215"/>
    <mergeCell ref="Y215:Z215"/>
    <mergeCell ref="AA215:AB215"/>
    <mergeCell ref="AC215:AD215"/>
    <mergeCell ref="AE215:AF215"/>
    <mergeCell ref="AG215:AH215"/>
    <mergeCell ref="AI215:AJ215"/>
    <mergeCell ref="AK215:AL215"/>
    <mergeCell ref="AM215:AN215"/>
    <mergeCell ref="AO215:AP215"/>
    <mergeCell ref="AQ215:AR215"/>
    <mergeCell ref="AT215:AU215"/>
    <mergeCell ref="AV215:AW215"/>
    <mergeCell ref="AX215:AY215"/>
    <mergeCell ref="AZ215:BA215"/>
    <mergeCell ref="BB215:BC215"/>
    <mergeCell ref="BD215:BE215"/>
    <mergeCell ref="BF215:BG215"/>
    <mergeCell ref="BH215:BI215"/>
    <mergeCell ref="BJ215:BK215"/>
    <mergeCell ref="BL215:BM215"/>
    <mergeCell ref="BN215:BO215"/>
    <mergeCell ref="BP215:BQ215"/>
    <mergeCell ref="BR215:BS215"/>
    <mergeCell ref="BT215:BU215"/>
    <mergeCell ref="BV215:BW215"/>
    <mergeCell ref="BX215:BY215"/>
    <mergeCell ref="M216:N216"/>
    <mergeCell ref="O216:P216"/>
    <mergeCell ref="Q216:R216"/>
    <mergeCell ref="S216:T216"/>
    <mergeCell ref="U216:V216"/>
    <mergeCell ref="W216:X216"/>
    <mergeCell ref="Y216:Z216"/>
    <mergeCell ref="AA216:AB216"/>
    <mergeCell ref="AC216:AD216"/>
    <mergeCell ref="AE216:AF216"/>
    <mergeCell ref="AG216:AH216"/>
    <mergeCell ref="AI216:AJ216"/>
    <mergeCell ref="AK216:AL216"/>
    <mergeCell ref="AM216:AN216"/>
    <mergeCell ref="AO216:AP216"/>
    <mergeCell ref="AQ216:AR216"/>
    <mergeCell ref="AT216:AU216"/>
    <mergeCell ref="AV216:AW216"/>
    <mergeCell ref="AX216:AY216"/>
    <mergeCell ref="AZ216:BA216"/>
    <mergeCell ref="BB216:BC216"/>
    <mergeCell ref="BD216:BE216"/>
    <mergeCell ref="BF216:BG216"/>
    <mergeCell ref="BH216:BI216"/>
    <mergeCell ref="BJ216:BK216"/>
    <mergeCell ref="BL216:BM216"/>
    <mergeCell ref="BN216:BO216"/>
    <mergeCell ref="BP216:BQ216"/>
    <mergeCell ref="BR216:BS216"/>
    <mergeCell ref="BT216:BU216"/>
    <mergeCell ref="BV216:BW216"/>
    <mergeCell ref="BX216:BY216"/>
    <mergeCell ref="M217:N217"/>
    <mergeCell ref="O217:P217"/>
    <mergeCell ref="Q217:R217"/>
    <mergeCell ref="S217:T217"/>
    <mergeCell ref="U217:V217"/>
    <mergeCell ref="W217:X217"/>
    <mergeCell ref="Y217:Z217"/>
    <mergeCell ref="AA217:AB217"/>
    <mergeCell ref="AC217:AD217"/>
    <mergeCell ref="AE217:AF217"/>
    <mergeCell ref="AG217:AH217"/>
    <mergeCell ref="AI217:AJ217"/>
    <mergeCell ref="AK217:AL217"/>
    <mergeCell ref="AM217:AN217"/>
    <mergeCell ref="AO217:AP217"/>
    <mergeCell ref="AQ217:AR217"/>
    <mergeCell ref="AT217:AU217"/>
    <mergeCell ref="AV217:AW217"/>
    <mergeCell ref="AX217:AY217"/>
    <mergeCell ref="AZ217:BA217"/>
    <mergeCell ref="BT217:BU217"/>
    <mergeCell ref="BV217:BW217"/>
    <mergeCell ref="BX217:BY217"/>
    <mergeCell ref="BB217:BC217"/>
    <mergeCell ref="BD217:BE217"/>
    <mergeCell ref="BF217:BG217"/>
    <mergeCell ref="BH217:BI217"/>
    <mergeCell ref="BJ217:BK217"/>
    <mergeCell ref="BL217:BM217"/>
    <mergeCell ref="BN217:BO217"/>
    <mergeCell ref="BP217:BQ217"/>
    <mergeCell ref="BR217:BS217"/>
  </mergeCells>
  <conditionalFormatting sqref="M5:AR205">
    <cfRule type="expression" priority="6" dxfId="4">
      <formula>L$5="SUN"</formula>
    </cfRule>
    <cfRule type="expression" priority="7" dxfId="4">
      <formula>M$5="SUN"</formula>
    </cfRule>
  </conditionalFormatting>
  <conditionalFormatting sqref="AT5:BW205">
    <cfRule type="expression" priority="2" dxfId="13">
      <formula>AT$5="SUN"</formula>
    </cfRule>
    <cfRule type="expression" priority="3" dxfId="4">
      <formula>AS$5="SUN"</formula>
    </cfRule>
  </conditionalFormatting>
  <conditionalFormatting sqref="M6:BW205">
    <cfRule type="expression" priority="1" dxfId="10">
      <formula>M$6="H"</formula>
    </cfRule>
  </conditionalFormatting>
  <conditionalFormatting sqref="M6:BW205">
    <cfRule type="containsText" priority="4" dxfId="1" operator="containsText" text="L">
      <formula>NOT(ISERROR(SEARCH("L",M6)))</formula>
    </cfRule>
    <cfRule type="containsText" priority="5" dxfId="0" operator="containsText" text="A">
      <formula>NOT(ISERROR(SEARCH("A",M6)))</formula>
    </cfRule>
  </conditionalFormatting>
  <dataValidations count="2">
    <dataValidation type="list" allowBlank="1" showInputMessage="1" showErrorMessage="1" sqref="M6:W205 AT6:BW205 Y6:AR205 X6:X32 X34:X205">
      <formula1>"S,A,L,H,1,2,3,4,5,6,7,8,9,10,11,12,13,14,15,16,17,18,19,20,21,22,23,24,25,26,27,28,29,30,31,32,33,34,35,36,37,38,39,40,41,42,43,44,45,46,47,48,49,50,51,52,53,54,55,56,57,58,59,60,61,62"</formula1>
    </dataValidation>
    <dataValidation type="list" allowBlank="1" showInputMessage="1" showErrorMessage="1" promptTitle="उपस्थिति" prompt="आप 62 से  ज्यादा के नंबर नहीं लिख सकते" sqref="X33">
      <formula1>"S,A,L,H,1,2,3,4,5,6,7,8,9,10,11,12,13,14,15,16,17,18,19,20,21,22,23,24,25,26,27,28,29,30,31,32,33,34,35,36,37,38,39,40,41,42,43,44,45,46,47,48,49,50,51,52,53,54,55,56,57,58,59,60,61,62"</formula1>
    </dataValidation>
  </dataValidations>
  <printOptions horizontalCentered="1"/>
  <pageMargins left="0.118110236220472" right="0.118110236220472" top="0.196850393700787" bottom="0.118110236220472" header="0" footer="0"/>
  <pageSetup orientation="landscape" pageOrder="overThenDown" paperSize="9" scale="16" r:id="rId3"/>
  <rowBreaks count="4" manualBreakCount="4">
    <brk id="51" max="84" man="1"/>
    <brk id="97" max="84" man="1"/>
    <brk id="140" max="84" man="1"/>
    <brk id="180" max="84" man="1"/>
  </rowBreaks>
  <colBreaks count="1" manualBreakCount="1">
    <brk id="44" max="212" man="1"/>
  </colBreak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pageSetUpPr fitToPage="1"/>
  </sheetPr>
  <dimension ref="A1:CR219"/>
  <sheetViews>
    <sheetView showGridLines="0" workbookViewId="0" topLeftCell="A1">
      <pane xSplit="12" ySplit="5" topLeftCell="M211" activePane="bottomRight" state="frozen"/>
      <selection pane="topLeft" activeCell="A1" sqref="A1"/>
      <selection pane="bottomLeft" activeCell="A6" sqref="A6"/>
      <selection pane="topRight" activeCell="M1" sqref="M1"/>
      <selection pane="bottomRight" activeCell="AJ2506" sqref="AJ2506"/>
    </sheetView>
  </sheetViews>
  <sheetFormatPr defaultColWidth="0" defaultRowHeight="15" customHeight="1" zeroHeight="1"/>
  <cols>
    <col min="1" max="1" width="7.14285714285714" style="4" customWidth="1"/>
    <col min="2" max="3" width="3.71428571428571" style="83" hidden="1" customWidth="1"/>
    <col min="4" max="4" width="7.85714285714286" style="83" customWidth="1"/>
    <col min="5" max="5" width="10" style="6" hidden="1" customWidth="1"/>
    <col min="6" max="6" width="9.85714285714286" style="85" hidden="1" customWidth="1"/>
    <col min="7" max="7" width="4.71428571428571" style="83" hidden="1" customWidth="1"/>
    <col min="8" max="8" width="5.57142857142857" style="83" hidden="1" customWidth="1"/>
    <col min="9" max="9" width="31.2857142857143" style="83" customWidth="1"/>
    <col min="10" max="10" width="17.2857142857143" style="83" hidden="1" customWidth="1"/>
    <col min="11" max="11" width="3.14285714285714" style="83" hidden="1" customWidth="1"/>
    <col min="12" max="12" width="3.28571428571429" style="83" hidden="1" customWidth="1"/>
    <col min="13" max="14" width="3.14285714285714" style="83" customWidth="1"/>
    <col min="15" max="45" width="3.14285714285714" style="4" customWidth="1"/>
    <col min="46" max="73" width="3.14285714285714" style="5" customWidth="1"/>
    <col min="74" max="74" width="3.71428571428571" style="4" customWidth="1"/>
    <col min="75" max="76" width="5.57142857142857" style="4" customWidth="1"/>
    <col min="77" max="77" width="3.71428571428571" style="4" customWidth="1"/>
    <col min="78" max="78" width="5.28571428571429" style="4" customWidth="1"/>
    <col min="79" max="79" width="5.42857142857143" style="87" customWidth="1"/>
    <col min="80" max="80" width="3.28571428571429" style="4" customWidth="1"/>
    <col min="81" max="81" width="3.57142857142857" style="4" customWidth="1"/>
    <col min="82" max="82" width="3.57142857142857" style="87" customWidth="1"/>
    <col min="83" max="83" width="4.14285714285714" style="87" customWidth="1"/>
    <col min="84" max="84" width="6.14285714285714" style="4" hidden="1" customWidth="1"/>
    <col min="85" max="85" width="6.14285714285714" style="4" customWidth="1"/>
    <col min="86" max="86" width="6.14285714285714" style="4" hidden="1" customWidth="1"/>
    <col min="87" max="87" width="15.2857142857143" style="4" hidden="1" customWidth="1"/>
    <col min="88" max="88" width="14.7142857142857" style="4" hidden="1" customWidth="1"/>
    <col min="89" max="89" width="11" style="4" hidden="1" customWidth="1"/>
    <col min="90" max="90" width="11.2857142857143" style="4" hidden="1" customWidth="1"/>
    <col min="91" max="91" width="15" style="4" hidden="1" customWidth="1"/>
    <col min="92" max="92" width="9.57142857142857" style="4" hidden="1" customWidth="1"/>
    <col min="93" max="93" width="12.5714285714286" style="4" hidden="1" customWidth="1"/>
    <col min="94" max="94" width="13.5714285714286" style="4" hidden="1" customWidth="1"/>
    <col min="95" max="95" width="13.8571428571429" style="4" hidden="1" customWidth="1"/>
    <col min="96" max="96" width="11" style="4" hidden="1" customWidth="1"/>
    <col min="97" max="97" width="7.42857142857143" style="5" customWidth="1"/>
    <col min="98" max="99" width="0" style="5" hidden="1" customWidth="1"/>
    <col min="100" max="16384" width="7.42857142857143" style="5" hidden="1"/>
  </cols>
  <sheetData>
    <row r="1" spans="1:96" ht="22.5" customHeight="1">
      <c r="A1" s="37" t="str">
        <f>IF('STUDENT DATA SHEET '!$K$2="HINDI",'STUDENT DATA SHEET '!$A$3,"CLASS")</f>
        <v>कक्षा</v>
      </c>
      <c s="18"/>
      <c s="18"/>
      <c s="18"/>
      <c s="19" t="s">
        <v>86</v>
      </c>
      <c s="19"/>
      <c s="20" t="s">
        <v>87</v>
      </c>
      <c s="18"/>
      <c s="36">
        <f>'STUDENT DATA SHEET '!$C$3</f>
        <v>2</v>
      </c>
      <c s="18"/>
      <c s="18"/>
      <c s="21"/>
      <c s="34" t="str">
        <f>IF('STUDENT DATA SHEET '!$K$2="HINDI",'STUDENT DATA SHEET '!$A$4,"SECTION")</f>
        <v>वर्ग</v>
      </c>
      <c s="18"/>
      <c s="39" t="str">
        <f>IF('STUDENT DATA SHEET '!$I$2="HINDI",'STUDENT DATA SHEET '!$C$4,'STUDENT DATA SHEET '!$C$4)</f>
        <v>A</v>
      </c>
      <c s="88"/>
      <c s="40" t="str">
        <f>IF('STUDENT DATA SHEET '!$K$2="HINDI",'STUDENT DATA SHEET '!$A$5,"STUDENT ATTENDANCE REGISTER")</f>
        <v>छात्र उपस्थिति रजिस्टर</v>
      </c>
      <c s="88"/>
      <c s="41"/>
      <c s="22"/>
      <c s="23"/>
      <c s="22"/>
      <c s="22"/>
      <c s="22"/>
      <c s="22"/>
      <c s="22"/>
      <c s="22"/>
      <c s="24"/>
      <c s="33" t="str">
        <f>'STUDENT DATA SHEET '!C2</f>
        <v>राजकीय उच्च माध्यमिक विद्यालय डसाणा खुर्द</v>
      </c>
      <c s="25"/>
      <c s="25"/>
      <c s="20"/>
      <c s="20"/>
      <c s="20"/>
      <c s="20"/>
      <c s="20"/>
      <c s="20"/>
      <c s="20"/>
      <c s="20"/>
      <c s="20"/>
      <c s="20"/>
      <c s="20"/>
      <c s="20"/>
      <c s="20"/>
      <c s="266"/>
      <c s="26"/>
      <c s="26"/>
      <c s="25"/>
      <c s="26"/>
      <c s="26"/>
      <c s="26"/>
      <c s="26"/>
      <c s="34" t="str">
        <f>IF('STUDENT DATA SHEET '!$K$2="HINDI",'STUDENT DATA SHEET '!$F$3,'STUDENT DATA SHEET '!$F$4)</f>
        <v xml:space="preserve">कक्षाध्यापक  </v>
      </c>
      <c s="26"/>
      <c s="26"/>
      <c s="27"/>
      <c s="26"/>
      <c s="26"/>
      <c s="26"/>
      <c s="35" t="str">
        <f>IF('STUDENT DATA SHEET '!$K$2="HINDI",'STUDENT DATA SHEET '!$H$3,'STUDENT DATA SHEET '!$H$4)</f>
        <v xml:space="preserve">भागीरथ मल </v>
      </c>
      <c s="28"/>
      <c s="28"/>
      <c s="28"/>
      <c s="28"/>
      <c s="28"/>
      <c s="28"/>
      <c s="28"/>
      <c s="28"/>
      <c s="26"/>
      <c s="528" t="s">
        <v>98</v>
      </c>
      <c s="528"/>
      <c s="528"/>
      <c s="528"/>
      <c s="573">
        <f>M2</f>
        <v>45748</v>
      </c>
      <c s="573"/>
      <c s="573"/>
      <c s="574">
        <f>M2</f>
        <v>45748</v>
      </c>
      <c s="574"/>
      <c s="574"/>
      <c s="574"/>
      <c s="574"/>
      <c s="574"/>
      <c s="38"/>
      <c s="55"/>
      <c s="55"/>
      <c s="55"/>
      <c s="55"/>
      <c s="55"/>
      <c s="62" t="s">
        <v>136</v>
      </c>
      <c s="62" t="s">
        <v>140</v>
      </c>
      <c s="62" t="s">
        <v>141</v>
      </c>
      <c s="63"/>
      <c s="55"/>
      <c r="CQ1" s="55"/>
      <c s="55"/>
    </row>
    <row r="2" spans="1:96" ht="12.75" customHeight="1">
      <c r="A2" s="513" t="s">
        <v>85</v>
      </c>
      <c s="502" t="s">
        <v>2</v>
      </c>
      <c s="502" t="s">
        <v>3</v>
      </c>
      <c s="502" t="s">
        <v>79</v>
      </c>
      <c s="577" t="s">
        <v>5</v>
      </c>
      <c s="578" t="s">
        <v>80</v>
      </c>
      <c s="502" t="s">
        <v>9</v>
      </c>
      <c s="502" t="s">
        <v>11</v>
      </c>
      <c s="502" t="s">
        <v>6</v>
      </c>
      <c s="502" t="s">
        <v>7</v>
      </c>
      <c s="502" t="s">
        <v>8</v>
      </c>
      <c s="42"/>
      <c s="579">
        <v>45748</v>
      </c>
      <c s="579"/>
      <c s="575">
        <f>M2+1</f>
        <v>45749</v>
      </c>
      <c s="575"/>
      <c s="575">
        <f>O2+1</f>
        <v>45750</v>
      </c>
      <c s="575"/>
      <c s="575">
        <f>Q2+1</f>
        <v>45751</v>
      </c>
      <c s="575"/>
      <c s="575">
        <f>S2+1</f>
        <v>45752</v>
      </c>
      <c s="575"/>
      <c s="575">
        <f>U2+1</f>
        <v>45753</v>
      </c>
      <c s="575"/>
      <c s="575">
        <f>W2+1</f>
        <v>45754</v>
      </c>
      <c s="575"/>
      <c s="582">
        <f>Y2+1</f>
        <v>45755</v>
      </c>
      <c s="583"/>
      <c s="575">
        <f>AA2+1</f>
        <v>45756</v>
      </c>
      <c s="575"/>
      <c s="575">
        <f>AC2+1</f>
        <v>45757</v>
      </c>
      <c s="575"/>
      <c s="575">
        <f>AE2+1</f>
        <v>45758</v>
      </c>
      <c s="575"/>
      <c s="575">
        <f>AG2+1</f>
        <v>45759</v>
      </c>
      <c s="575"/>
      <c s="575">
        <f>AI2+1</f>
        <v>45760</v>
      </c>
      <c s="575"/>
      <c s="575">
        <f>AK2+1</f>
        <v>45761</v>
      </c>
      <c s="575"/>
      <c s="575">
        <f>AM2+1</f>
        <v>45762</v>
      </c>
      <c s="575"/>
      <c s="575">
        <f>AO2+1</f>
        <v>45763</v>
      </c>
      <c s="575"/>
      <c s="446" t="str">
        <f>IF('STUDENT DATA SHEET '!$K$2="HINDI","क्र.संख्या","S.NO.")</f>
        <v>क्र.संख्या</v>
      </c>
      <c s="575">
        <f>AQ2+1</f>
        <v>45764</v>
      </c>
      <c s="575"/>
      <c s="575">
        <f>AT2+1</f>
        <v>45765</v>
      </c>
      <c s="575"/>
      <c s="575">
        <f>AV2+1</f>
        <v>45766</v>
      </c>
      <c s="575"/>
      <c s="576">
        <f>AX2+1</f>
        <v>45767</v>
      </c>
      <c s="576"/>
      <c s="575">
        <f>AZ2+1</f>
        <v>45768</v>
      </c>
      <c s="575"/>
      <c s="575">
        <f>BB2+1</f>
        <v>45769</v>
      </c>
      <c s="575"/>
      <c s="575">
        <f t="shared" si="0" ref="BF2">BD2+1</f>
        <v>45770</v>
      </c>
      <c s="575"/>
      <c s="575">
        <f t="shared" si="1" ref="BH2">BF2+1</f>
        <v>45771</v>
      </c>
      <c s="575"/>
      <c s="575">
        <f t="shared" si="2" ref="BJ2">BH2+1</f>
        <v>45772</v>
      </c>
      <c s="575"/>
      <c s="575">
        <f t="shared" si="3" ref="BL2">BJ2+1</f>
        <v>45773</v>
      </c>
      <c s="575"/>
      <c s="575">
        <f t="shared" si="4" ref="BN2">BL2+1</f>
        <v>45774</v>
      </c>
      <c s="575"/>
      <c s="575">
        <f t="shared" si="5" ref="BP2">BN2+1</f>
        <v>45775</v>
      </c>
      <c s="575"/>
      <c s="575">
        <f t="shared" si="6" ref="BR2">BP2+1</f>
        <v>45776</v>
      </c>
      <c s="575"/>
      <c s="575">
        <f t="shared" si="7" ref="BT2">BR2+1</f>
        <v>45777</v>
      </c>
      <c s="575"/>
      <c s="526" t="s">
        <v>81</v>
      </c>
      <c s="526"/>
      <c s="526"/>
      <c s="526" t="s">
        <v>82</v>
      </c>
      <c s="526"/>
      <c s="527"/>
      <c s="526" t="s">
        <v>83</v>
      </c>
      <c s="526"/>
      <c s="454"/>
      <c s="570" t="s">
        <v>132</v>
      </c>
      <c s="103" t="s">
        <v>143</v>
      </c>
      <c s="64"/>
      <c s="64"/>
      <c s="64"/>
      <c s="64"/>
      <c s="65">
        <f>COUNT(M2:BU4)</f>
        <v>30</v>
      </c>
      <c s="65">
        <f>SUM(CK2-CK5-CL5)</f>
        <v>26</v>
      </c>
      <c s="65">
        <f>CL2*2</f>
        <v>52</v>
      </c>
      <c r="CO2" s="66" t="s">
        <v>137</v>
      </c>
      <c s="64" t="s">
        <v>136</v>
      </c>
      <c s="56" t="s">
        <v>138</v>
      </c>
      <c s="56" t="s">
        <v>139</v>
      </c>
    </row>
    <row r="3" spans="1:96" ht="0.75" customHeight="1">
      <c r="A3" s="513"/>
      <c s="502"/>
      <c s="502"/>
      <c s="502"/>
      <c s="577"/>
      <c s="578"/>
      <c s="502"/>
      <c s="502"/>
      <c s="502"/>
      <c s="502"/>
      <c s="502"/>
      <c s="29"/>
      <c s="579"/>
      <c s="579"/>
      <c s="575"/>
      <c s="575"/>
      <c s="575"/>
      <c s="575"/>
      <c s="575"/>
      <c s="575"/>
      <c s="575"/>
      <c s="575"/>
      <c s="575"/>
      <c s="575"/>
      <c s="575"/>
      <c s="575"/>
      <c s="584"/>
      <c s="585"/>
      <c s="575"/>
      <c s="575"/>
      <c s="575"/>
      <c s="575"/>
      <c s="575"/>
      <c s="575"/>
      <c s="575"/>
      <c s="575"/>
      <c s="575"/>
      <c s="575"/>
      <c s="575"/>
      <c s="575"/>
      <c s="575"/>
      <c s="575"/>
      <c s="575"/>
      <c s="575"/>
      <c s="447"/>
      <c s="575"/>
      <c s="575"/>
      <c s="575"/>
      <c s="575"/>
      <c s="575"/>
      <c s="575"/>
      <c s="576"/>
      <c s="576"/>
      <c s="575"/>
      <c s="575"/>
      <c s="575"/>
      <c s="575"/>
      <c s="575"/>
      <c s="575"/>
      <c s="575"/>
      <c s="575"/>
      <c s="575"/>
      <c s="575"/>
      <c s="575"/>
      <c s="575"/>
      <c s="575"/>
      <c s="575"/>
      <c s="575"/>
      <c s="575"/>
      <c s="575"/>
      <c s="575"/>
      <c s="575"/>
      <c s="575"/>
      <c s="29"/>
      <c s="29"/>
      <c s="29"/>
      <c s="29"/>
      <c s="29"/>
      <c s="30"/>
      <c s="29"/>
      <c s="29"/>
      <c s="30"/>
      <c s="571"/>
      <c s="67"/>
      <c s="55"/>
      <c s="55"/>
      <c s="55"/>
      <c s="55"/>
      <c s="55"/>
      <c s="55"/>
      <c s="55"/>
      <c s="55"/>
      <c s="55"/>
      <c s="55"/>
      <c s="55"/>
      <c s="55"/>
    </row>
    <row r="4" spans="1:96" ht="18" customHeight="1">
      <c r="A4" s="513"/>
      <c s="502"/>
      <c s="502"/>
      <c s="502"/>
      <c s="577"/>
      <c s="578"/>
      <c s="502"/>
      <c s="502"/>
      <c s="502"/>
      <c s="502"/>
      <c s="502"/>
      <c s="31"/>
      <c s="579"/>
      <c s="579"/>
      <c s="575"/>
      <c s="575"/>
      <c s="575"/>
      <c s="575"/>
      <c s="575"/>
      <c s="575"/>
      <c s="575"/>
      <c s="575"/>
      <c s="575"/>
      <c s="575"/>
      <c s="575"/>
      <c s="575"/>
      <c s="586"/>
      <c s="587"/>
      <c s="575"/>
      <c s="575"/>
      <c s="575"/>
      <c s="575"/>
      <c s="575"/>
      <c s="575"/>
      <c s="575"/>
      <c s="575"/>
      <c s="575"/>
      <c s="575"/>
      <c s="575"/>
      <c s="575"/>
      <c s="575"/>
      <c s="575"/>
      <c s="575"/>
      <c s="575"/>
      <c s="447"/>
      <c s="575"/>
      <c s="575"/>
      <c s="575"/>
      <c s="575"/>
      <c s="575"/>
      <c s="575"/>
      <c s="576"/>
      <c s="576"/>
      <c s="575"/>
      <c s="575"/>
      <c s="575"/>
      <c s="575"/>
      <c s="575"/>
      <c s="575"/>
      <c s="575"/>
      <c s="575"/>
      <c s="575"/>
      <c s="575"/>
      <c s="575"/>
      <c s="575"/>
      <c s="575"/>
      <c s="575"/>
      <c s="575"/>
      <c s="575"/>
      <c s="575"/>
      <c s="575"/>
      <c s="575"/>
      <c s="575"/>
      <c s="524" t="s">
        <v>99</v>
      </c>
      <c s="524" t="s">
        <v>100</v>
      </c>
      <c s="522" t="s">
        <v>84</v>
      </c>
      <c s="524" t="s">
        <v>99</v>
      </c>
      <c s="524" t="s">
        <v>100</v>
      </c>
      <c s="522" t="s">
        <v>84</v>
      </c>
      <c s="524" t="s">
        <v>99</v>
      </c>
      <c s="524" t="s">
        <v>101</v>
      </c>
      <c s="520" t="s">
        <v>84</v>
      </c>
      <c s="571"/>
      <c s="68" t="s">
        <v>133</v>
      </c>
      <c s="59"/>
      <c s="59"/>
      <c s="59"/>
      <c s="59"/>
      <c s="69" t="s">
        <v>134</v>
      </c>
      <c s="69" t="s">
        <v>135</v>
      </c>
      <c s="59"/>
      <c r="CO4" s="70">
        <f>M2</f>
        <v>45748</v>
      </c>
      <c s="57">
        <f>EOMONTH(CO4,5)</f>
        <v>45930</v>
      </c>
      <c s="57">
        <f>CP4-SUM(CP6:CQ6)</f>
        <v>45930</v>
      </c>
      <c s="57">
        <f>CQ4</f>
        <v>45930</v>
      </c>
    </row>
    <row r="5" spans="1:96" ht="18" customHeight="1">
      <c r="A5" s="513"/>
      <c s="502"/>
      <c s="502"/>
      <c s="502"/>
      <c s="577"/>
      <c s="578"/>
      <c s="502"/>
      <c s="502"/>
      <c s="502"/>
      <c s="502"/>
      <c s="502"/>
      <c s="32"/>
      <c s="569" t="str">
        <f>TEXT(M2,"ddd")</f>
        <v>Tue</v>
      </c>
      <c s="569"/>
      <c s="569" t="str">
        <f>TEXT(O2,"ddd")</f>
        <v>Wed</v>
      </c>
      <c s="569"/>
      <c s="569" t="str">
        <f>TEXT(Q2,"ddd")</f>
        <v>Thu</v>
      </c>
      <c s="569"/>
      <c s="569" t="str">
        <f>TEXT(S2,"ddd")</f>
        <v>Fri</v>
      </c>
      <c s="569"/>
      <c s="580" t="str">
        <f>TEXT(U2,"ddd")</f>
        <v>Sat</v>
      </c>
      <c s="581"/>
      <c s="580" t="str">
        <f>TEXT(W2,"ddd")</f>
        <v>Sun</v>
      </c>
      <c s="581"/>
      <c s="580" t="str">
        <f>TEXT(Y2,"ddd")</f>
        <v>Mon</v>
      </c>
      <c s="581"/>
      <c s="580" t="str">
        <f t="shared" si="8" ref="AA5">TEXT(AA2,"ddd")</f>
        <v>Tue</v>
      </c>
      <c s="581"/>
      <c s="580" t="str">
        <f>TEXT(AC2,"ddd")</f>
        <v>Wed</v>
      </c>
      <c s="581"/>
      <c s="580" t="str">
        <f>TEXT(AE2,"ddd")</f>
        <v>Thu</v>
      </c>
      <c s="581"/>
      <c s="569" t="str">
        <f>TEXT(AG2,"ddd")</f>
        <v>Fri</v>
      </c>
      <c s="569"/>
      <c s="569" t="str">
        <f>TEXT(AI2,"ddd")</f>
        <v>Sat</v>
      </c>
      <c s="569"/>
      <c s="569" t="str">
        <f>TEXT(AK2,"ddd")</f>
        <v>Sun</v>
      </c>
      <c s="569"/>
      <c s="569" t="str">
        <f>TEXT(AM2,"ddd")</f>
        <v>Mon</v>
      </c>
      <c s="569"/>
      <c s="569" t="str">
        <f>TEXT(AO2,"ddd")</f>
        <v>Tue</v>
      </c>
      <c s="569"/>
      <c s="569" t="str">
        <f>TEXT(AQ2,"ddd")</f>
        <v>Wed</v>
      </c>
      <c s="569"/>
      <c s="90"/>
      <c s="569" t="str">
        <f>TEXT(AT2,"ddd")</f>
        <v>Thu</v>
      </c>
      <c s="569"/>
      <c s="569" t="str">
        <f>TEXT(AV2,"ddd")</f>
        <v>Fri</v>
      </c>
      <c s="569"/>
      <c s="569" t="str">
        <f>TEXT(AX2,"ddd")</f>
        <v>Sat</v>
      </c>
      <c s="569"/>
      <c s="569" t="str">
        <f>TEXT(AZ2,"ddd")</f>
        <v>Sun</v>
      </c>
      <c s="569"/>
      <c s="569" t="str">
        <f>TEXT(BB2,"ddd")</f>
        <v>Mon</v>
      </c>
      <c s="569"/>
      <c s="569" t="str">
        <f>TEXT(BD2,"ddd")</f>
        <v>Tue</v>
      </c>
      <c s="569"/>
      <c s="569" t="str">
        <f>TEXT(BF2,"ddd")</f>
        <v>Wed</v>
      </c>
      <c s="569"/>
      <c s="569" t="str">
        <f t="shared" si="9" ref="BH5">TEXT(BH2,"ddd")</f>
        <v>Thu</v>
      </c>
      <c s="569"/>
      <c s="569" t="str">
        <f t="shared" si="10" ref="BJ5">TEXT(BJ2,"ddd")</f>
        <v>Fri</v>
      </c>
      <c s="569"/>
      <c s="569" t="str">
        <f t="shared" si="11" ref="BL5">TEXT(BL2,"ddd")</f>
        <v>Sat</v>
      </c>
      <c s="569"/>
      <c s="569" t="str">
        <f t="shared" si="12" ref="BN5">TEXT(BN2,"ddd")</f>
        <v>Sun</v>
      </c>
      <c s="569"/>
      <c s="569" t="str">
        <f t="shared" si="13" ref="BP5">TEXT(BP2,"ddd")</f>
        <v>Mon</v>
      </c>
      <c s="569"/>
      <c s="569" t="str">
        <f t="shared" si="14" ref="BR5">TEXT(BR2,"ddd")</f>
        <v>Tue</v>
      </c>
      <c s="569"/>
      <c s="569" t="str">
        <f t="shared" si="15" ref="BT5">TEXT(BT2,"ddd")</f>
        <v>Wed</v>
      </c>
      <c s="569"/>
      <c s="525"/>
      <c s="525"/>
      <c s="523"/>
      <c s="525"/>
      <c s="525"/>
      <c s="523"/>
      <c s="525"/>
      <c s="525"/>
      <c s="521"/>
      <c s="572"/>
      <c s="71" t="s">
        <v>1</v>
      </c>
      <c s="59"/>
      <c s="59"/>
      <c r="CJ5" s="62" t="s">
        <v>142</v>
      </c>
      <c s="72">
        <f>COUNTIF($M$5:$BU$5,"sun")</f>
        <v>4</v>
      </c>
      <c s="72">
        <f>COUNTIF(M6:BU6,"H")/2</f>
        <v>0</v>
      </c>
      <c s="73"/>
      <c r="CR5" s="58"/>
    </row>
    <row r="6" spans="1:96" ht="20.25" customHeight="1">
      <c r="A6" s="230">
        <f>IF(B6="","",_xlfn.AGGREGATE(3,5,$B$6:B6))</f>
        <v>1</v>
      </c>
      <c s="231">
        <f>IFERROR(IF('STUDENT DATA SHEET '!B7="","",'STUDENT DATA SHEET '!B7),"")</f>
        <v>2</v>
      </c>
      <c s="231" t="str">
        <f>IFERROR(IF('STUDENT DATA SHEET '!C7="","",'STUDENT DATA SHEET '!C7),"")</f>
        <v>A</v>
      </c>
      <c s="231">
        <f>IFERROR(IF('STUDENT DATA SHEET '!D7="","",'STUDENT DATA SHEET '!D7),"")</f>
        <v>640</v>
      </c>
      <c s="43" t="str">
        <f>IFERROR(IF('STUDENT DATA SHEET '!E7="","",'STUDENT DATA SHEET '!E7),"")</f>
        <v/>
      </c>
      <c s="234">
        <f>IFERROR(IF('STUDENT DATA SHEET '!F7="","",'STUDENT DATA SHEET '!F7),"")</f>
        <v>42679</v>
      </c>
      <c s="231" t="str">
        <f>IFERROR(IF('STUDENT DATA SHEET '!G7="","",'STUDENT DATA SHEET '!G7),"")</f>
        <v>M</v>
      </c>
      <c s="231" t="str">
        <f>IFERROR(IF('STUDENT DATA SHEET '!H7="","",'STUDENT DATA SHEET '!H7),"")</f>
        <v>SC</v>
      </c>
      <c s="231" t="str">
        <f>IFERROR(UPPER(IF('STUDENT DATA SHEET '!I7="","",'STUDENT DATA SHEET '!I7)),"")</f>
        <v>AKASH</v>
      </c>
      <c s="54" t="str">
        <f>IFERROR(IF('STUDENT DATA SHEET '!J7="","",'STUDENT DATA SHEET '!J7),"")</f>
        <v>Renwtaram Nayak</v>
      </c>
      <c s="54" t="str">
        <f>IFERROR(IF('STUDENT DATA SHEET '!K7="","",'STUDENT DATA SHEET '!K7),"")</f>
        <v>Anju</v>
      </c>
      <c s="54"/>
      <c s="48"/>
      <c s="48"/>
      <c s="48"/>
      <c s="48"/>
      <c s="48"/>
      <c s="48"/>
      <c s="48"/>
      <c s="48"/>
      <c s="48"/>
      <c s="48"/>
      <c s="48"/>
      <c s="48"/>
      <c s="48"/>
      <c s="48"/>
      <c s="48"/>
      <c s="48"/>
      <c s="48"/>
      <c s="48"/>
      <c s="48"/>
      <c s="48"/>
      <c s="48"/>
      <c s="48"/>
      <c s="48"/>
      <c s="48"/>
      <c s="48"/>
      <c s="48"/>
      <c s="48"/>
      <c s="48"/>
      <c s="48"/>
      <c s="48"/>
      <c s="48"/>
      <c s="48"/>
      <c s="89">
        <f>IF(B6="","",_xlfn.AGGREGATE(3,5,$B$6:B6))</f>
        <v>1</v>
      </c>
      <c s="48"/>
      <c s="48"/>
      <c s="48"/>
      <c s="48"/>
      <c s="48"/>
      <c s="48"/>
      <c s="48"/>
      <c s="48"/>
      <c s="48"/>
      <c s="48"/>
      <c s="48"/>
      <c s="48"/>
      <c s="48"/>
      <c s="48"/>
      <c s="48"/>
      <c s="48"/>
      <c s="48"/>
      <c s="48"/>
      <c s="48"/>
      <c s="48"/>
      <c s="48"/>
      <c s="48"/>
      <c s="48"/>
      <c s="48"/>
      <c s="48"/>
      <c s="48"/>
      <c s="48"/>
      <c s="48"/>
      <c s="50">
        <f>IFERROR(IF($I6="","",COUNT($M6:$AR6,$AT6:$BU6)),"")</f>
        <v>0</v>
      </c>
      <c s="252">
        <f>IF($I6="","",'MAR 25'!$BZ6)</f>
        <v>14</v>
      </c>
      <c s="91">
        <f>IF($I6="","",SUM($BV6:$BW6))</f>
        <v>14</v>
      </c>
      <c s="50">
        <f>IF($I6="","",COUNTIF($M6:$BU6,"A"))</f>
        <v>0</v>
      </c>
      <c s="252">
        <f>IF($I6="","",'MAR 25'!$CC6)</f>
        <v>8</v>
      </c>
      <c s="91">
        <f>IF($I6="","",SUM($BY6:$BZ6))</f>
        <v>8</v>
      </c>
      <c s="50">
        <f>IF($I6="","",COUNTIF($M6:$BU6,"L"))</f>
        <v>0</v>
      </c>
      <c s="252">
        <f>IF($I6="","",'MAR 25'!$CF6)</f>
        <v>0</v>
      </c>
      <c s="91">
        <f>IF($I6="","",SUM($CB6:$CC6))</f>
        <v>0</v>
      </c>
      <c s="80"/>
      <c s="53" t="s">
        <v>0</v>
      </c>
      <c s="59"/>
      <c s="59"/>
      <c s="59"/>
      <c s="74">
        <f t="shared" si="16" ref="CJ6:CJ37">IFERROR(IF($BV6="","",COUNT($M6:$AR6,$AT6:$BU6)/2),"")</f>
        <v>0</v>
      </c>
      <c s="59"/>
      <c s="59"/>
      <c s="59"/>
      <c r="CR6" s="59"/>
    </row>
    <row r="7" spans="1:96" ht="20.25" customHeight="1">
      <c r="A7" s="230">
        <f>IF(B7="","",_xlfn.AGGREGATE(3,5,$B$6:B7))</f>
        <v>2</v>
      </c>
      <c s="231">
        <f>IFERROR(IF('STUDENT DATA SHEET '!B8="","",'STUDENT DATA SHEET '!B8),"")</f>
        <v>2</v>
      </c>
      <c s="231" t="str">
        <f>IFERROR(IF('STUDENT DATA SHEET '!C8="","",'STUDENT DATA SHEET '!C8),"")</f>
        <v>A</v>
      </c>
      <c s="231">
        <f>IFERROR(IF('STUDENT DATA SHEET '!D8="","",'STUDENT DATA SHEET '!D8),"")</f>
        <v>668</v>
      </c>
      <c s="43">
        <f>IFERROR(IF('STUDENT DATA SHEET '!E8="","",'STUDENT DATA SHEET '!E8),"")</f>
        <v>45129</v>
      </c>
      <c s="234">
        <f>IFERROR(IF('STUDENT DATA SHEET '!F8="","",'STUDENT DATA SHEET '!F8),"")</f>
        <v>42639</v>
      </c>
      <c s="231" t="str">
        <f>IFERROR(IF('STUDENT DATA SHEET '!G8="","",'STUDENT DATA SHEET '!G8),"")</f>
        <v>M</v>
      </c>
      <c s="231" t="str">
        <f>IFERROR(IF('STUDENT DATA SHEET '!H8="","",'STUDENT DATA SHEET '!H8),"")</f>
        <v>OBC</v>
      </c>
      <c s="231" t="str">
        <f>IFERROR(UPPER(IF('STUDENT DATA SHEET '!I8="","",'STUDENT DATA SHEET '!I8)),"")</f>
        <v>BAJRANG DERU</v>
      </c>
      <c s="54" t="str">
        <f>IFERROR(IF('STUDENT DATA SHEET '!J8="","",'STUDENT DATA SHEET '!J8),"")</f>
        <v>Sinjara Ram</v>
      </c>
      <c s="54" t="str">
        <f>IFERROR(IF('STUDENT DATA SHEET '!K8="","",'STUDENT DATA SHEET '!K8),"")</f>
        <v>Parmeshvari</v>
      </c>
      <c s="54"/>
      <c s="48"/>
      <c s="48"/>
      <c s="48"/>
      <c s="48"/>
      <c s="48"/>
      <c s="48"/>
      <c s="48"/>
      <c s="48"/>
      <c s="48"/>
      <c s="48"/>
      <c s="48"/>
      <c s="48"/>
      <c s="48"/>
      <c s="48"/>
      <c s="48"/>
      <c s="48"/>
      <c s="48"/>
      <c s="48"/>
      <c s="48"/>
      <c s="48"/>
      <c s="48"/>
      <c s="48"/>
      <c s="48"/>
      <c s="48"/>
      <c s="48"/>
      <c s="48"/>
      <c s="48"/>
      <c s="48"/>
      <c s="48"/>
      <c s="48"/>
      <c s="48"/>
      <c s="48"/>
      <c s="89">
        <f>IF(B7="","",_xlfn.AGGREGATE(3,5,$B$6:B7))</f>
        <v>2</v>
      </c>
      <c s="48"/>
      <c s="48"/>
      <c s="48"/>
      <c s="48"/>
      <c s="48"/>
      <c s="48"/>
      <c s="48"/>
      <c s="48"/>
      <c s="48"/>
      <c s="48"/>
      <c s="48"/>
      <c s="48"/>
      <c s="48"/>
      <c s="48"/>
      <c s="48"/>
      <c s="48"/>
      <c s="48"/>
      <c s="48"/>
      <c s="48"/>
      <c s="48"/>
      <c s="48"/>
      <c s="48"/>
      <c s="48"/>
      <c s="48"/>
      <c s="48"/>
      <c s="48"/>
      <c s="48"/>
      <c s="48"/>
      <c s="50">
        <f t="shared" si="17" ref="BV7:BV70">IFERROR(IF($I7="","",COUNT($M7:$AR7,$AT7:$BU7)),"")</f>
        <v>0</v>
      </c>
      <c s="252">
        <f>IF($I7="","",'MAR 25'!$BZ7)</f>
        <v>0</v>
      </c>
      <c s="91">
        <f t="shared" si="18" ref="BX7:BX70">IF($I7="","",SUM($BV7:$BW7))</f>
        <v>0</v>
      </c>
      <c s="50">
        <f t="shared" si="19" ref="BY7:BY70">IF($I7="","",COUNTIF($M7:$BU7,"A"))</f>
        <v>0</v>
      </c>
      <c s="252">
        <f>IF($I7="","",'MAR 25'!$CC7)</f>
        <v>0</v>
      </c>
      <c s="91">
        <f t="shared" si="20" ref="CA7:CA70">IF($I7="","",SUM($BY7:$BZ7))</f>
        <v>0</v>
      </c>
      <c s="50">
        <f t="shared" si="21" ref="CB7:CB70">IF($I7="","",COUNTIF($M7:$BU7,"L"))</f>
        <v>0</v>
      </c>
      <c s="252">
        <f>IF($I7="","",'MAR 25'!$CF7)</f>
        <v>0</v>
      </c>
      <c s="91">
        <f t="shared" si="22" ref="CD7:CD70">IF($I7="","",SUM($CB7:$CC7))</f>
        <v>0</v>
      </c>
      <c s="80"/>
      <c s="53">
        <v>1</v>
      </c>
      <c s="59"/>
      <c s="59"/>
      <c s="59"/>
      <c s="74">
        <f t="shared" si="16"/>
        <v>0</v>
      </c>
      <c s="59"/>
      <c s="59"/>
      <c s="59"/>
      <c s="59"/>
      <c s="59"/>
      <c s="59"/>
      <c s="59"/>
      <c s="59"/>
    </row>
    <row r="8" spans="1:96" ht="20.25" customHeight="1">
      <c r="A8" s="230">
        <f>IF(B8="","",_xlfn.AGGREGATE(3,5,$B$6:B8))</f>
        <v>3</v>
      </c>
      <c s="231">
        <f>IFERROR(IF('STUDENT DATA SHEET '!B9="","",'STUDENT DATA SHEET '!B9),"")</f>
        <v>2</v>
      </c>
      <c s="231" t="str">
        <f>IFERROR(IF('STUDENT DATA SHEET '!C9="","",'STUDENT DATA SHEET '!C9),"")</f>
        <v>A</v>
      </c>
      <c s="231">
        <f>IFERROR(IF('STUDENT DATA SHEET '!D9="","",'STUDENT DATA SHEET '!D9),"")</f>
        <v>624</v>
      </c>
      <c s="43" t="str">
        <f>IFERROR(IF('STUDENT DATA SHEET '!E9="","",'STUDENT DATA SHEET '!E9),"")</f>
        <v/>
      </c>
      <c s="234">
        <f>IFERROR(IF('STUDENT DATA SHEET '!F9="","",'STUDENT DATA SHEET '!F9),"")</f>
        <v>42879</v>
      </c>
      <c s="231" t="str">
        <f>IFERROR(IF('STUDENT DATA SHEET '!G9="","",'STUDENT DATA SHEET '!G9),"")</f>
        <v>M</v>
      </c>
      <c s="231" t="str">
        <f>IFERROR(IF('STUDENT DATA SHEET '!H9="","",'STUDENT DATA SHEET '!H9),"")</f>
        <v>OBC</v>
      </c>
      <c s="231" t="str">
        <f>IFERROR(UPPER(IF('STUDENT DATA SHEET '!I9="","",'STUDENT DATA SHEET '!I9)),"")</f>
        <v>BHERU RAM</v>
      </c>
      <c s="54" t="str">
        <f>IFERROR(IF('STUDENT DATA SHEET '!J9="","",'STUDENT DATA SHEET '!J9),"")</f>
        <v>Hansraj</v>
      </c>
      <c s="54" t="str">
        <f>IFERROR(IF('STUDENT DATA SHEET '!K9="","",'STUDENT DATA SHEET '!K9),"")</f>
        <v>Sanju Devi</v>
      </c>
      <c s="54"/>
      <c s="48"/>
      <c s="48"/>
      <c s="48"/>
      <c s="48"/>
      <c s="48"/>
      <c s="48"/>
      <c s="48"/>
      <c s="48"/>
      <c s="48"/>
      <c s="48"/>
      <c s="48"/>
      <c s="48"/>
      <c s="48"/>
      <c s="48"/>
      <c s="48"/>
      <c s="48"/>
      <c s="48"/>
      <c s="48"/>
      <c s="48"/>
      <c s="48"/>
      <c s="48"/>
      <c s="48"/>
      <c s="48"/>
      <c s="48"/>
      <c s="48"/>
      <c s="48"/>
      <c s="48"/>
      <c s="48"/>
      <c s="48"/>
      <c s="48"/>
      <c s="48"/>
      <c s="48"/>
      <c s="89">
        <f>IF(B8="","",_xlfn.AGGREGATE(3,5,$B$6:B8))</f>
        <v>3</v>
      </c>
      <c s="48"/>
      <c s="48"/>
      <c s="48"/>
      <c s="48"/>
      <c s="48"/>
      <c s="48"/>
      <c s="48"/>
      <c s="48"/>
      <c s="48"/>
      <c s="48"/>
      <c s="48"/>
      <c s="48"/>
      <c s="48"/>
      <c s="48"/>
      <c s="48"/>
      <c s="48"/>
      <c s="48"/>
      <c s="48"/>
      <c s="48"/>
      <c s="48"/>
      <c s="48"/>
      <c s="48"/>
      <c s="48"/>
      <c s="48"/>
      <c s="48"/>
      <c s="48"/>
      <c s="48"/>
      <c s="48"/>
      <c s="50">
        <f t="shared" si="17"/>
        <v>0</v>
      </c>
      <c s="252">
        <f>IF($I8="","",'MAR 25'!$BZ8)</f>
        <v>0</v>
      </c>
      <c s="91">
        <f t="shared" si="18"/>
        <v>0</v>
      </c>
      <c s="50">
        <f t="shared" si="19"/>
        <v>0</v>
      </c>
      <c s="252">
        <f>IF($I8="","",'MAR 25'!$CC8)</f>
        <v>0</v>
      </c>
      <c s="91">
        <f t="shared" si="20"/>
        <v>0</v>
      </c>
      <c s="50">
        <f t="shared" si="21"/>
        <v>0</v>
      </c>
      <c s="252">
        <f>IF($I8="","",'MAR 25'!$CF8)</f>
        <v>0</v>
      </c>
      <c s="91">
        <f t="shared" si="22"/>
        <v>0</v>
      </c>
      <c s="80"/>
      <c s="53">
        <v>2</v>
      </c>
      <c s="59"/>
      <c s="59"/>
      <c s="59"/>
      <c s="74">
        <f t="shared" si="16"/>
        <v>0</v>
      </c>
      <c s="59"/>
      <c s="59"/>
      <c s="59"/>
      <c s="59"/>
      <c s="59"/>
      <c s="59"/>
      <c s="59"/>
      <c s="59"/>
    </row>
    <row r="9" spans="1:96" ht="20.25" customHeight="1">
      <c r="A9" s="230">
        <f>IF(B9="","",_xlfn.AGGREGATE(3,5,$B$6:B9))</f>
        <v>4</v>
      </c>
      <c s="231">
        <f>IFERROR(IF('STUDENT DATA SHEET '!B10="","",'STUDENT DATA SHEET '!B10),"")</f>
        <v>2</v>
      </c>
      <c s="231" t="str">
        <f>IFERROR(IF('STUDENT DATA SHEET '!C10="","",'STUDENT DATA SHEET '!C10),"")</f>
        <v>A</v>
      </c>
      <c s="231">
        <f>IFERROR(IF('STUDENT DATA SHEET '!D10="","",'STUDENT DATA SHEET '!D10),"")</f>
        <v>673</v>
      </c>
      <c s="43">
        <f>IFERROR(IF('STUDENT DATA SHEET '!E10="","",'STUDENT DATA SHEET '!E10),"")</f>
        <v>45140</v>
      </c>
      <c s="234">
        <f>IFERROR(IF('STUDENT DATA SHEET '!F10="","",'STUDENT DATA SHEET '!F10),"")</f>
        <v>42952</v>
      </c>
      <c s="231" t="str">
        <f>IFERROR(IF('STUDENT DATA SHEET '!G10="","",'STUDENT DATA SHEET '!G10),"")</f>
        <v>M</v>
      </c>
      <c s="231" t="str">
        <f>IFERROR(IF('STUDENT DATA SHEET '!H10="","",'STUDENT DATA SHEET '!H10),"")</f>
        <v>OBC</v>
      </c>
      <c s="231" t="str">
        <f>IFERROR(UPPER(IF('STUDENT DATA SHEET '!I10="","",'STUDENT DATA SHEET '!I10)),"")</f>
        <v>BHUPENDRA</v>
      </c>
      <c s="54" t="str">
        <f>IFERROR(IF('STUDENT DATA SHEET '!J10="","",'STUDENT DATA SHEET '!J10),"")</f>
        <v>Harji Ram Mahala</v>
      </c>
      <c s="54" t="str">
        <f>IFERROR(IF('STUDENT DATA SHEET '!K10="","",'STUDENT DATA SHEET '!K10),"")</f>
        <v>Dimpal Kumari</v>
      </c>
      <c s="54"/>
      <c s="48"/>
      <c s="48"/>
      <c s="48"/>
      <c s="48"/>
      <c s="48"/>
      <c s="48"/>
      <c s="48"/>
      <c s="48"/>
      <c s="48"/>
      <c s="48"/>
      <c s="48"/>
      <c s="48"/>
      <c s="48"/>
      <c s="48"/>
      <c s="48"/>
      <c s="48"/>
      <c s="48"/>
      <c s="48"/>
      <c s="48"/>
      <c s="48"/>
      <c s="48"/>
      <c s="48"/>
      <c s="48"/>
      <c s="48"/>
      <c s="48"/>
      <c s="48"/>
      <c s="48"/>
      <c s="48"/>
      <c s="48"/>
      <c s="48"/>
      <c s="48"/>
      <c s="48"/>
      <c s="89">
        <f>IF(B9="","",_xlfn.AGGREGATE(3,5,$B$6:B9))</f>
        <v>4</v>
      </c>
      <c s="48"/>
      <c s="48"/>
      <c s="48"/>
      <c s="48"/>
      <c s="48"/>
      <c s="48"/>
      <c s="48"/>
      <c s="48"/>
      <c s="48"/>
      <c s="48"/>
      <c s="48"/>
      <c s="48"/>
      <c s="48"/>
      <c s="48"/>
      <c s="48"/>
      <c s="48"/>
      <c s="48"/>
      <c s="48"/>
      <c s="48"/>
      <c s="48"/>
      <c s="48"/>
      <c s="48"/>
      <c s="48"/>
      <c s="48"/>
      <c s="48"/>
      <c s="48"/>
      <c s="48"/>
      <c s="48"/>
      <c s="50">
        <f t="shared" si="17"/>
        <v>0</v>
      </c>
      <c s="252">
        <f>IF($I9="","",'MAR 25'!$BZ9)</f>
        <v>0</v>
      </c>
      <c s="91">
        <f t="shared" si="18"/>
        <v>0</v>
      </c>
      <c s="50">
        <f t="shared" si="19"/>
        <v>0</v>
      </c>
      <c s="252">
        <f>IF($I9="","",'MAR 25'!$CC9)</f>
        <v>0</v>
      </c>
      <c s="91">
        <f t="shared" si="20"/>
        <v>0</v>
      </c>
      <c s="50">
        <f t="shared" si="21"/>
        <v>0</v>
      </c>
      <c s="252">
        <f>IF($I9="","",'MAR 25'!$CF9)</f>
        <v>0</v>
      </c>
      <c s="91">
        <f t="shared" si="22"/>
        <v>0</v>
      </c>
      <c s="80"/>
      <c s="53">
        <v>3</v>
      </c>
      <c s="59"/>
      <c s="59"/>
      <c s="59"/>
      <c s="74">
        <f t="shared" si="16"/>
        <v>0</v>
      </c>
      <c s="59"/>
      <c s="59"/>
      <c s="59"/>
      <c s="59"/>
      <c s="59"/>
      <c s="59"/>
      <c s="59"/>
      <c s="59"/>
    </row>
    <row r="10" spans="1:96" ht="20.25" customHeight="1">
      <c r="A10" s="230">
        <f>IF(B10="","",_xlfn.AGGREGATE(3,5,$B$6:B10))</f>
        <v>5</v>
      </c>
      <c s="231">
        <f>IFERROR(IF('STUDENT DATA SHEET '!B11="","",'STUDENT DATA SHEET '!B11),"")</f>
        <v>2</v>
      </c>
      <c s="231" t="str">
        <f>IFERROR(IF('STUDENT DATA SHEET '!C11="","",'STUDENT DATA SHEET '!C11),"")</f>
        <v>A</v>
      </c>
      <c s="231">
        <f>IFERROR(IF('STUDENT DATA SHEET '!D11="","",'STUDENT DATA SHEET '!D11),"")</f>
        <v>631</v>
      </c>
      <c s="43" t="str">
        <f>IFERROR(IF('STUDENT DATA SHEET '!E11="","",'STUDENT DATA SHEET '!E11),"")</f>
        <v/>
      </c>
      <c s="234">
        <f>IFERROR(IF('STUDENT DATA SHEET '!F11="","",'STUDENT DATA SHEET '!F11),"")</f>
        <v>42933</v>
      </c>
      <c s="231" t="str">
        <f>IFERROR(IF('STUDENT DATA SHEET '!G11="","",'STUDENT DATA SHEET '!G11),"")</f>
        <v>F</v>
      </c>
      <c s="231" t="str">
        <f>IFERROR(IF('STUDENT DATA SHEET '!H11="","",'STUDENT DATA SHEET '!H11),"")</f>
        <v>OBC</v>
      </c>
      <c s="231" t="str">
        <f>IFERROR(UPPER(IF('STUDENT DATA SHEET '!I11="","",'STUDENT DATA SHEET '!I11)),"")</f>
        <v>CHETNA</v>
      </c>
      <c s="54" t="str">
        <f>IFERROR(IF('STUDENT DATA SHEET '!J11="","",'STUDENT DATA SHEET '!J11),"")</f>
        <v>Harji Ram</v>
      </c>
      <c s="54" t="str">
        <f>IFERROR(IF('STUDENT DATA SHEET '!K11="","",'STUDENT DATA SHEET '!K11),"")</f>
        <v>Bhagoti</v>
      </c>
      <c s="54"/>
      <c s="48"/>
      <c s="48"/>
      <c s="48"/>
      <c s="48"/>
      <c s="48"/>
      <c s="48"/>
      <c s="48"/>
      <c s="48"/>
      <c s="48"/>
      <c s="48"/>
      <c s="48"/>
      <c s="48"/>
      <c s="48"/>
      <c s="48"/>
      <c s="48"/>
      <c s="48"/>
      <c s="48"/>
      <c s="48"/>
      <c s="48"/>
      <c s="48"/>
      <c s="48"/>
      <c s="48"/>
      <c s="48"/>
      <c s="48"/>
      <c s="48"/>
      <c s="48"/>
      <c s="48"/>
      <c s="48"/>
      <c s="48"/>
      <c s="48"/>
      <c s="48"/>
      <c s="48"/>
      <c s="89">
        <f>IF(B10="","",_xlfn.AGGREGATE(3,5,$B$6:B10))</f>
        <v>5</v>
      </c>
      <c s="48"/>
      <c s="48"/>
      <c s="48"/>
      <c s="48"/>
      <c s="48"/>
      <c s="48"/>
      <c s="48"/>
      <c s="48"/>
      <c s="48"/>
      <c s="48"/>
      <c s="48"/>
      <c s="48"/>
      <c s="48"/>
      <c s="48"/>
      <c s="48"/>
      <c s="48"/>
      <c s="48"/>
      <c s="48"/>
      <c s="48"/>
      <c s="48"/>
      <c s="48"/>
      <c s="48"/>
      <c s="48"/>
      <c s="48"/>
      <c s="48"/>
      <c s="48"/>
      <c s="48"/>
      <c s="48"/>
      <c s="50">
        <f t="shared" si="17"/>
        <v>0</v>
      </c>
      <c s="252">
        <f>IF($I10="","",'MAR 25'!$BZ10)</f>
        <v>0</v>
      </c>
      <c s="91">
        <f t="shared" si="18"/>
        <v>0</v>
      </c>
      <c s="50">
        <f t="shared" si="19"/>
        <v>0</v>
      </c>
      <c s="252">
        <f>IF($I10="","",'MAR 25'!$CC10)</f>
        <v>0</v>
      </c>
      <c s="91">
        <f t="shared" si="20"/>
        <v>0</v>
      </c>
      <c s="50">
        <f t="shared" si="21"/>
        <v>0</v>
      </c>
      <c s="252">
        <f>IF($I10="","",'MAR 25'!$CF10)</f>
        <v>0</v>
      </c>
      <c s="91">
        <f t="shared" si="22"/>
        <v>0</v>
      </c>
      <c s="80"/>
      <c s="53">
        <v>4</v>
      </c>
      <c s="59"/>
      <c s="59"/>
      <c s="59"/>
      <c s="74">
        <f t="shared" si="16"/>
        <v>0</v>
      </c>
      <c s="59"/>
      <c s="59"/>
      <c s="59"/>
      <c s="59"/>
      <c s="59"/>
      <c s="59"/>
      <c s="59"/>
      <c s="59"/>
    </row>
    <row r="11" spans="1:96" ht="20.25" customHeight="1">
      <c r="A11" s="230">
        <f>IF(B11="","",_xlfn.AGGREGATE(3,5,$B$6:B11))</f>
        <v>6</v>
      </c>
      <c s="231">
        <f>IFERROR(IF('STUDENT DATA SHEET '!B12="","",'STUDENT DATA SHEET '!B12),"")</f>
        <v>2</v>
      </c>
      <c s="231" t="str">
        <f>IFERROR(IF('STUDENT DATA SHEET '!C12="","",'STUDENT DATA SHEET '!C12),"")</f>
        <v>A</v>
      </c>
      <c s="231">
        <f>IFERROR(IF('STUDENT DATA SHEET '!D12="","",'STUDENT DATA SHEET '!D12),"")</f>
        <v>619</v>
      </c>
      <c s="43" t="str">
        <f>IFERROR(IF('STUDENT DATA SHEET '!E12="","",'STUDENT DATA SHEET '!E12),"")</f>
        <v/>
      </c>
      <c s="234">
        <f>IFERROR(IF('STUDENT DATA SHEET '!F12="","",'STUDENT DATA SHEET '!F12),"")</f>
        <v>42790</v>
      </c>
      <c s="231" t="str">
        <f>IFERROR(IF('STUDENT DATA SHEET '!G12="","",'STUDENT DATA SHEET '!G12),"")</f>
        <v>M</v>
      </c>
      <c s="231" t="str">
        <f>IFERROR(IF('STUDENT DATA SHEET '!H12="","",'STUDENT DATA SHEET '!H12),"")</f>
        <v>SC</v>
      </c>
      <c s="231" t="str">
        <f>IFERROR(UPPER(IF('STUDENT DATA SHEET '!I12="","",'STUDENT DATA SHEET '!I12)),"")</f>
        <v>DEEPAK BHATI</v>
      </c>
      <c s="54" t="str">
        <f>IFERROR(IF('STUDENT DATA SHEET '!J12="","",'STUDENT DATA SHEET '!J12),"")</f>
        <v>Ashok</v>
      </c>
      <c s="54" t="str">
        <f>IFERROR(IF('STUDENT DATA SHEET '!K12="","",'STUDENT DATA SHEET '!K12),"")</f>
        <v>Ragani Devi</v>
      </c>
      <c s="54"/>
      <c s="48"/>
      <c s="48"/>
      <c s="48"/>
      <c s="48"/>
      <c s="48"/>
      <c s="48"/>
      <c s="48"/>
      <c s="48"/>
      <c s="48"/>
      <c s="48"/>
      <c s="48"/>
      <c s="48"/>
      <c s="48"/>
      <c s="48"/>
      <c s="48"/>
      <c s="48"/>
      <c s="48"/>
      <c s="48"/>
      <c s="48"/>
      <c s="48"/>
      <c s="48"/>
      <c s="48"/>
      <c s="48"/>
      <c s="48"/>
      <c s="48"/>
      <c s="48"/>
      <c s="48"/>
      <c s="48"/>
      <c s="48"/>
      <c s="48"/>
      <c s="48"/>
      <c s="48"/>
      <c s="89">
        <f>IF(B11="","",_xlfn.AGGREGATE(3,5,$B$6:B11))</f>
        <v>6</v>
      </c>
      <c s="48"/>
      <c s="48"/>
      <c s="48"/>
      <c s="48"/>
      <c s="48"/>
      <c s="48"/>
      <c s="48"/>
      <c s="48"/>
      <c s="48"/>
      <c s="48"/>
      <c s="48"/>
      <c s="48"/>
      <c s="48"/>
      <c s="48"/>
      <c s="48"/>
      <c s="48"/>
      <c s="48"/>
      <c s="48"/>
      <c s="48"/>
      <c s="48"/>
      <c s="48"/>
      <c s="48"/>
      <c s="48"/>
      <c s="48"/>
      <c s="48"/>
      <c s="48"/>
      <c s="48"/>
      <c s="48"/>
      <c s="50">
        <f t="shared" si="17"/>
        <v>0</v>
      </c>
      <c s="252">
        <f>IF($I11="","",'MAR 25'!$BZ11)</f>
        <v>0</v>
      </c>
      <c s="91">
        <f t="shared" si="18"/>
        <v>0</v>
      </c>
      <c s="50">
        <f t="shared" si="19"/>
        <v>0</v>
      </c>
      <c s="252">
        <f>IF($I11="","",'MAR 25'!$CC11)</f>
        <v>0</v>
      </c>
      <c s="91">
        <f t="shared" si="20"/>
        <v>0</v>
      </c>
      <c s="50">
        <f t="shared" si="21"/>
        <v>0</v>
      </c>
      <c s="252">
        <f>IF($I11="","",'MAR 25'!$CF11)</f>
        <v>0</v>
      </c>
      <c s="91">
        <f t="shared" si="22"/>
        <v>0</v>
      </c>
      <c s="80"/>
      <c s="53">
        <v>5</v>
      </c>
      <c s="59"/>
      <c s="59"/>
      <c s="59"/>
      <c s="74">
        <f t="shared" si="16"/>
        <v>0</v>
      </c>
      <c s="59"/>
      <c s="59"/>
      <c s="59"/>
      <c s="59"/>
      <c s="59"/>
      <c s="59"/>
      <c s="59"/>
      <c s="59"/>
    </row>
    <row r="12" spans="1:96" ht="20.25" customHeight="1">
      <c r="A12" s="230">
        <f>IF(B12="","",_xlfn.AGGREGATE(3,5,$B$6:B12))</f>
        <v>7</v>
      </c>
      <c s="231">
        <f>IFERROR(IF('STUDENT DATA SHEET '!B13="","",'STUDENT DATA SHEET '!B13),"")</f>
        <v>2</v>
      </c>
      <c s="231" t="str">
        <f>IFERROR(IF('STUDENT DATA SHEET '!C13="","",'STUDENT DATA SHEET '!C13),"")</f>
        <v>A</v>
      </c>
      <c s="231">
        <f>IFERROR(IF('STUDENT DATA SHEET '!D13="","",'STUDENT DATA SHEET '!D13),"")</f>
        <v>620</v>
      </c>
      <c s="43" t="str">
        <f>IFERROR(IF('STUDENT DATA SHEET '!E13="","",'STUDENT DATA SHEET '!E13),"")</f>
        <v/>
      </c>
      <c s="234">
        <f>IFERROR(IF('STUDENT DATA SHEET '!F13="","",'STUDENT DATA SHEET '!F13),"")</f>
        <v>42005</v>
      </c>
      <c s="231" t="str">
        <f>IFERROR(IF('STUDENT DATA SHEET '!G13="","",'STUDENT DATA SHEET '!G13),"")</f>
        <v>M</v>
      </c>
      <c s="231" t="str">
        <f>IFERROR(IF('STUDENT DATA SHEET '!H13="","",'STUDENT DATA SHEET '!H13),"")</f>
        <v>SC</v>
      </c>
      <c s="231" t="str">
        <f>IFERROR(UPPER(IF('STUDENT DATA SHEET '!I13="","",'STUDENT DATA SHEET '!I13)),"")</f>
        <v>GAJENDRA</v>
      </c>
      <c s="54" t="str">
        <f>IFERROR(IF('STUDENT DATA SHEET '!J13="","",'STUDENT DATA SHEET '!J13),"")</f>
        <v>Pema Ram</v>
      </c>
      <c s="54" t="str">
        <f>IFERROR(IF('STUDENT DATA SHEET '!K13="","",'STUDENT DATA SHEET '!K13),"")</f>
        <v>Sayari Devi</v>
      </c>
      <c s="54"/>
      <c s="48"/>
      <c s="48"/>
      <c s="48"/>
      <c s="48"/>
      <c s="48"/>
      <c s="48"/>
      <c s="48"/>
      <c s="48"/>
      <c s="48"/>
      <c s="48"/>
      <c s="48"/>
      <c s="48"/>
      <c s="48"/>
      <c s="48"/>
      <c s="48"/>
      <c s="48"/>
      <c s="48"/>
      <c s="48"/>
      <c s="48"/>
      <c s="48"/>
      <c s="48"/>
      <c s="48"/>
      <c s="48"/>
      <c s="48"/>
      <c s="48"/>
      <c s="48"/>
      <c s="48"/>
      <c s="48"/>
      <c s="48"/>
      <c s="48"/>
      <c s="48"/>
      <c s="48"/>
      <c s="89">
        <f>IF(B12="","",_xlfn.AGGREGATE(3,5,$B$6:B12))</f>
        <v>7</v>
      </c>
      <c s="48"/>
      <c s="48"/>
      <c s="48"/>
      <c s="48"/>
      <c s="48"/>
      <c s="48"/>
      <c s="48"/>
      <c s="48"/>
      <c s="48"/>
      <c s="48"/>
      <c s="48"/>
      <c s="48"/>
      <c s="48"/>
      <c s="48"/>
      <c s="48"/>
      <c s="48"/>
      <c s="48"/>
      <c s="48"/>
      <c s="48"/>
      <c s="48"/>
      <c s="48"/>
      <c s="48"/>
      <c s="48"/>
      <c s="48"/>
      <c s="48"/>
      <c s="48"/>
      <c s="48"/>
      <c s="48"/>
      <c s="50">
        <f t="shared" si="17"/>
        <v>0</v>
      </c>
      <c s="252">
        <f>IF($I12="","",'MAR 25'!$BZ12)</f>
        <v>0</v>
      </c>
      <c s="91">
        <f t="shared" si="18"/>
        <v>0</v>
      </c>
      <c s="50">
        <f t="shared" si="19"/>
        <v>0</v>
      </c>
      <c s="252">
        <f>IF($I12="","",'MAR 25'!$CC12)</f>
        <v>0</v>
      </c>
      <c s="91">
        <f t="shared" si="20"/>
        <v>0</v>
      </c>
      <c s="50">
        <f t="shared" si="21"/>
        <v>0</v>
      </c>
      <c s="252">
        <f>IF($I12="","",'MAR 25'!$CF12)</f>
        <v>0</v>
      </c>
      <c s="91">
        <f t="shared" si="22"/>
        <v>0</v>
      </c>
      <c s="80"/>
      <c s="53">
        <v>6</v>
      </c>
      <c s="59"/>
      <c s="59"/>
      <c s="59"/>
      <c s="74">
        <f t="shared" si="16"/>
        <v>0</v>
      </c>
      <c s="59"/>
      <c s="59"/>
      <c s="59"/>
      <c s="59"/>
      <c s="59"/>
      <c s="59"/>
      <c s="59"/>
      <c s="59"/>
    </row>
    <row r="13" spans="1:96" ht="20.25" customHeight="1">
      <c r="A13" s="230">
        <f>IF(B13="","",_xlfn.AGGREGATE(3,5,$B$6:B13))</f>
        <v>8</v>
      </c>
      <c s="231">
        <f>IFERROR(IF('STUDENT DATA SHEET '!B14="","",'STUDENT DATA SHEET '!B14),"")</f>
        <v>2</v>
      </c>
      <c s="231" t="str">
        <f>IFERROR(IF('STUDENT DATA SHEET '!C14="","",'STUDENT DATA SHEET '!C14),"")</f>
        <v>A</v>
      </c>
      <c s="231">
        <f>IFERROR(IF('STUDENT DATA SHEET '!D14="","",'STUDENT DATA SHEET '!D14),"")</f>
        <v>651</v>
      </c>
      <c s="43" t="str">
        <f>IFERROR(IF('STUDENT DATA SHEET '!E14="","",'STUDENT DATA SHEET '!E14),"")</f>
        <v/>
      </c>
      <c s="234">
        <f>IFERROR(IF('STUDENT DATA SHEET '!F14="","",'STUDENT DATA SHEET '!F14),"")</f>
        <v>42868</v>
      </c>
      <c s="231" t="str">
        <f>IFERROR(IF('STUDENT DATA SHEET '!G14="","",'STUDENT DATA SHEET '!G14),"")</f>
        <v>F</v>
      </c>
      <c s="231" t="str">
        <f>IFERROR(IF('STUDENT DATA SHEET '!H14="","",'STUDENT DATA SHEET '!H14),"")</f>
        <v>SC</v>
      </c>
      <c s="231" t="str">
        <f>IFERROR(UPPER(IF('STUDENT DATA SHEET '!I14="","",'STUDENT DATA SHEET '!I14)),"")</f>
        <v>KAVITA</v>
      </c>
      <c s="54" t="str">
        <f>IFERROR(IF('STUDENT DATA SHEET '!J14="","",'STUDENT DATA SHEET '!J14),"")</f>
        <v>Jetha Ram</v>
      </c>
      <c s="54" t="str">
        <f>IFERROR(IF('STUDENT DATA SHEET '!K14="","",'STUDENT DATA SHEET '!K14),"")</f>
        <v>Chhoti Devi</v>
      </c>
      <c s="54"/>
      <c s="48"/>
      <c s="48"/>
      <c s="48"/>
      <c s="48"/>
      <c s="48"/>
      <c s="48"/>
      <c s="48"/>
      <c s="48"/>
      <c s="48"/>
      <c s="48"/>
      <c s="48"/>
      <c s="48"/>
      <c s="48"/>
      <c s="48"/>
      <c s="48"/>
      <c s="48"/>
      <c s="48"/>
      <c s="48"/>
      <c s="48"/>
      <c s="48"/>
      <c s="48"/>
      <c s="48"/>
      <c s="48"/>
      <c s="48"/>
      <c s="48"/>
      <c s="48"/>
      <c s="48"/>
      <c s="48"/>
      <c s="48"/>
      <c s="48"/>
      <c s="48"/>
      <c s="48"/>
      <c s="89">
        <f>IF(B13="","",_xlfn.AGGREGATE(3,5,$B$6:B13))</f>
        <v>8</v>
      </c>
      <c s="48"/>
      <c s="48"/>
      <c s="48"/>
      <c s="48"/>
      <c s="48"/>
      <c s="48"/>
      <c s="48"/>
      <c s="48"/>
      <c s="48"/>
      <c s="48"/>
      <c s="48"/>
      <c s="48"/>
      <c s="48"/>
      <c s="48"/>
      <c s="48"/>
      <c s="48"/>
      <c s="48"/>
      <c s="48"/>
      <c s="48"/>
      <c s="48"/>
      <c s="48"/>
      <c s="48"/>
      <c s="48"/>
      <c s="48"/>
      <c s="48"/>
      <c s="48"/>
      <c s="102"/>
      <c s="48"/>
      <c s="50">
        <f t="shared" si="17"/>
        <v>0</v>
      </c>
      <c s="252">
        <f>IF($I13="","",'MAR 25'!$BZ13)</f>
        <v>0</v>
      </c>
      <c s="91">
        <f t="shared" si="18"/>
        <v>0</v>
      </c>
      <c s="50">
        <f t="shared" si="19"/>
        <v>0</v>
      </c>
      <c s="252">
        <f>IF($I13="","",'MAR 25'!$CC13)</f>
        <v>0</v>
      </c>
      <c s="91">
        <f t="shared" si="20"/>
        <v>0</v>
      </c>
      <c s="50">
        <f t="shared" si="21"/>
        <v>0</v>
      </c>
      <c s="252">
        <f>IF($I13="","",'MAR 25'!$CF13)</f>
        <v>0</v>
      </c>
      <c s="91">
        <f t="shared" si="22"/>
        <v>0</v>
      </c>
      <c s="80"/>
      <c s="53">
        <v>7</v>
      </c>
      <c s="59"/>
      <c s="59"/>
      <c s="59"/>
      <c s="74">
        <f t="shared" si="16"/>
        <v>0</v>
      </c>
      <c s="59"/>
      <c s="59"/>
      <c s="59"/>
      <c s="59"/>
      <c s="59"/>
      <c s="59"/>
      <c s="59"/>
      <c s="59"/>
    </row>
    <row r="14" spans="1:96" ht="20.25" customHeight="1">
      <c r="A14" s="230">
        <f>IF(B14="","",_xlfn.AGGREGATE(3,5,$B$6:B14))</f>
        <v>9</v>
      </c>
      <c s="231">
        <f>IFERROR(IF('STUDENT DATA SHEET '!B15="","",'STUDENT DATA SHEET '!B15),"")</f>
        <v>2</v>
      </c>
      <c s="231" t="str">
        <f>IFERROR(IF('STUDENT DATA SHEET '!C15="","",'STUDENT DATA SHEET '!C15),"")</f>
        <v>A</v>
      </c>
      <c s="231">
        <f>IFERROR(IF('STUDENT DATA SHEET '!D15="","",'STUDENT DATA SHEET '!D15),"")</f>
        <v>666</v>
      </c>
      <c s="43">
        <f>IFERROR(IF('STUDENT DATA SHEET '!E15="","",'STUDENT DATA SHEET '!E15),"")</f>
        <v>45129</v>
      </c>
      <c s="234">
        <f>IFERROR(IF('STUDENT DATA SHEET '!F15="","",'STUDENT DATA SHEET '!F15),"")</f>
        <v>42751</v>
      </c>
      <c s="231" t="str">
        <f>IFERROR(IF('STUDENT DATA SHEET '!G15="","",'STUDENT DATA SHEET '!G15),"")</f>
        <v>F</v>
      </c>
      <c s="231" t="str">
        <f>IFERROR(IF('STUDENT DATA SHEET '!H15="","",'STUDENT DATA SHEET '!H15),"")</f>
        <v>OBC</v>
      </c>
      <c s="231" t="str">
        <f>IFERROR(UPPER(IF('STUDENT DATA SHEET '!I15="","",'STUDENT DATA SHEET '!I15)),"")</f>
        <v>MANISHA</v>
      </c>
      <c s="54" t="str">
        <f>IFERROR(IF('STUDENT DATA SHEET '!J15="","",'STUDENT DATA SHEET '!J15),"")</f>
        <v>Mularam</v>
      </c>
      <c s="54" t="str">
        <f>IFERROR(IF('STUDENT DATA SHEET '!K15="","",'STUDENT DATA SHEET '!K15),"")</f>
        <v>Ganeshi</v>
      </c>
      <c s="54"/>
      <c s="48"/>
      <c s="48"/>
      <c s="48"/>
      <c s="48"/>
      <c s="48"/>
      <c s="48"/>
      <c s="48"/>
      <c s="48"/>
      <c s="48"/>
      <c s="48"/>
      <c s="48"/>
      <c s="48"/>
      <c s="48"/>
      <c s="48"/>
      <c s="48"/>
      <c s="48"/>
      <c s="48"/>
      <c s="48"/>
      <c s="48"/>
      <c s="48"/>
      <c s="48"/>
      <c s="48"/>
      <c s="48"/>
      <c s="48"/>
      <c s="48"/>
      <c s="48"/>
      <c s="48"/>
      <c s="48"/>
      <c s="48"/>
      <c s="48"/>
      <c s="48"/>
      <c s="48"/>
      <c s="89">
        <f>IF(B14="","",_xlfn.AGGREGATE(3,5,$B$6:B14))</f>
        <v>9</v>
      </c>
      <c s="48"/>
      <c s="48"/>
      <c s="48"/>
      <c s="48"/>
      <c s="48"/>
      <c s="48"/>
      <c s="48"/>
      <c s="48"/>
      <c s="48"/>
      <c s="48"/>
      <c s="48"/>
      <c s="48"/>
      <c s="48"/>
      <c s="48"/>
      <c s="48"/>
      <c s="48"/>
      <c s="48"/>
      <c s="48"/>
      <c s="48"/>
      <c s="48"/>
      <c s="48"/>
      <c s="48"/>
      <c s="48"/>
      <c s="48"/>
      <c s="48"/>
      <c s="48"/>
      <c s="48"/>
      <c s="48"/>
      <c s="50">
        <f t="shared" si="17"/>
        <v>0</v>
      </c>
      <c s="252">
        <f>IF($I14="","",'MAR 25'!$BZ14)</f>
        <v>0</v>
      </c>
      <c s="91">
        <f t="shared" si="18"/>
        <v>0</v>
      </c>
      <c s="50">
        <f t="shared" si="19"/>
        <v>0</v>
      </c>
      <c s="252">
        <f>IF($I14="","",'MAR 25'!$CC14)</f>
        <v>0</v>
      </c>
      <c s="91">
        <f t="shared" si="20"/>
        <v>0</v>
      </c>
      <c s="50">
        <f t="shared" si="21"/>
        <v>0</v>
      </c>
      <c s="252">
        <f>IF($I14="","",'MAR 25'!$CF14)</f>
        <v>0</v>
      </c>
      <c s="91">
        <f t="shared" si="22"/>
        <v>0</v>
      </c>
      <c s="80"/>
      <c s="53">
        <v>8</v>
      </c>
      <c s="59"/>
      <c s="59"/>
      <c s="59"/>
      <c s="74">
        <f t="shared" si="16"/>
        <v>0</v>
      </c>
      <c s="59"/>
      <c s="59"/>
      <c s="59"/>
      <c s="59"/>
      <c s="59"/>
      <c s="59"/>
      <c s="59"/>
      <c s="59"/>
    </row>
    <row r="15" spans="1:96" ht="20.25" customHeight="1">
      <c r="A15" s="230">
        <f>IF(B15="","",_xlfn.AGGREGATE(3,5,$B$6:B15))</f>
        <v>10</v>
      </c>
      <c s="231">
        <f>IFERROR(IF('STUDENT DATA SHEET '!B16="","",'STUDENT DATA SHEET '!B16),"")</f>
        <v>2</v>
      </c>
      <c s="231" t="str">
        <f>IFERROR(IF('STUDENT DATA SHEET '!C16="","",'STUDENT DATA SHEET '!C16),"")</f>
        <v>A</v>
      </c>
      <c s="231">
        <f>IFERROR(IF('STUDENT DATA SHEET '!D16="","",'STUDENT DATA SHEET '!D16),"")</f>
        <v>665</v>
      </c>
      <c s="43">
        <f>IFERROR(IF('STUDENT DATA SHEET '!E16="","",'STUDENT DATA SHEET '!E16),"")</f>
        <v>45122</v>
      </c>
      <c s="234">
        <f>IFERROR(IF('STUDENT DATA SHEET '!F16="","",'STUDENT DATA SHEET '!F16),"")</f>
        <v>42644</v>
      </c>
      <c s="231" t="str">
        <f>IFERROR(IF('STUDENT DATA SHEET '!G16="","",'STUDENT DATA SHEET '!G16),"")</f>
        <v>M</v>
      </c>
      <c s="231" t="str">
        <f>IFERROR(IF('STUDENT DATA SHEET '!H16="","",'STUDENT DATA SHEET '!H16),"")</f>
        <v>SBC</v>
      </c>
      <c s="231" t="str">
        <f>IFERROR(UPPER(IF('STUDENT DATA SHEET '!I16="","",'STUDENT DATA SHEET '!I16)),"")</f>
        <v>NITESH</v>
      </c>
      <c s="54" t="str">
        <f>IFERROR(IF('STUDENT DATA SHEET '!J16="","",'STUDENT DATA SHEET '!J16),"")</f>
        <v>Nanda Ram Gurjar</v>
      </c>
      <c s="54" t="str">
        <f>IFERROR(IF('STUDENT DATA SHEET '!K16="","",'STUDENT DATA SHEET '!K16),"")</f>
        <v>Munni Devi</v>
      </c>
      <c s="54"/>
      <c s="48"/>
      <c s="48"/>
      <c s="48"/>
      <c s="48"/>
      <c s="48"/>
      <c s="48"/>
      <c s="48"/>
      <c s="48"/>
      <c s="48"/>
      <c s="48"/>
      <c s="48"/>
      <c s="48"/>
      <c s="48"/>
      <c s="48"/>
      <c s="48"/>
      <c s="48"/>
      <c s="48"/>
      <c s="48"/>
      <c s="48"/>
      <c s="48"/>
      <c s="48"/>
      <c s="48"/>
      <c s="48"/>
      <c s="48"/>
      <c s="48"/>
      <c s="48"/>
      <c s="48"/>
      <c s="48"/>
      <c s="48"/>
      <c s="48"/>
      <c s="48"/>
      <c s="48"/>
      <c s="89">
        <f>IF(B15="","",_xlfn.AGGREGATE(3,5,$B$6:B15))</f>
        <v>10</v>
      </c>
      <c s="48"/>
      <c s="48"/>
      <c s="48"/>
      <c s="48"/>
      <c s="48"/>
      <c s="48"/>
      <c s="48"/>
      <c s="48"/>
      <c s="48"/>
      <c s="48"/>
      <c s="48"/>
      <c s="48"/>
      <c s="48"/>
      <c s="48"/>
      <c s="48"/>
      <c s="48"/>
      <c s="48"/>
      <c s="48"/>
      <c s="48"/>
      <c s="48"/>
      <c s="48"/>
      <c s="48"/>
      <c s="48"/>
      <c s="48"/>
      <c s="48"/>
      <c s="48"/>
      <c s="48"/>
      <c s="48"/>
      <c s="50">
        <f t="shared" si="17"/>
        <v>0</v>
      </c>
      <c s="252">
        <f>IF($I15="","",'MAR 25'!$BZ15)</f>
        <v>0</v>
      </c>
      <c s="91">
        <f t="shared" si="18"/>
        <v>0</v>
      </c>
      <c s="50">
        <f t="shared" si="19"/>
        <v>0</v>
      </c>
      <c s="252">
        <f>IF($I15="","",'MAR 25'!$CC15)</f>
        <v>0</v>
      </c>
      <c s="91">
        <f t="shared" si="20"/>
        <v>0</v>
      </c>
      <c s="50">
        <f t="shared" si="21"/>
        <v>0</v>
      </c>
      <c s="252">
        <f>IF($I15="","",'MAR 25'!$CF15)</f>
        <v>0</v>
      </c>
      <c s="91">
        <f t="shared" si="22"/>
        <v>0</v>
      </c>
      <c s="80"/>
      <c s="53">
        <v>9</v>
      </c>
      <c s="59"/>
      <c s="59"/>
      <c s="59"/>
      <c s="74">
        <f t="shared" si="16"/>
        <v>0</v>
      </c>
      <c s="59"/>
      <c s="59"/>
      <c s="59"/>
      <c s="59"/>
      <c s="59"/>
      <c s="59"/>
      <c s="59"/>
      <c s="59"/>
    </row>
    <row r="16" spans="1:96" ht="20.25" customHeight="1">
      <c r="A16" s="230">
        <f>IF(B16="","",_xlfn.AGGREGATE(3,5,$B$6:B16))</f>
        <v>11</v>
      </c>
      <c s="231">
        <f>IFERROR(IF('STUDENT DATA SHEET '!B17="","",'STUDENT DATA SHEET '!B17),"")</f>
        <v>2</v>
      </c>
      <c s="231" t="str">
        <f>IFERROR(IF('STUDENT DATA SHEET '!C17="","",'STUDENT DATA SHEET '!C17),"")</f>
        <v>A</v>
      </c>
      <c s="231">
        <f>IFERROR(IF('STUDENT DATA SHEET '!D17="","",'STUDENT DATA SHEET '!D17),"")</f>
        <v>639</v>
      </c>
      <c s="43" t="str">
        <f>IFERROR(IF('STUDENT DATA SHEET '!E17="","",'STUDENT DATA SHEET '!E17),"")</f>
        <v/>
      </c>
      <c s="234">
        <f>IFERROR(IF('STUDENT DATA SHEET '!F17="","",'STUDENT DATA SHEET '!F17),"")</f>
        <v>43012</v>
      </c>
      <c s="231" t="str">
        <f>IFERROR(IF('STUDENT DATA SHEET '!G17="","",'STUDENT DATA SHEET '!G17),"")</f>
        <v>F</v>
      </c>
      <c s="231" t="str">
        <f>IFERROR(IF('STUDENT DATA SHEET '!H17="","",'STUDENT DATA SHEET '!H17),"")</f>
        <v>OBC</v>
      </c>
      <c s="231" t="str">
        <f>IFERROR(UPPER(IF('STUDENT DATA SHEET '!I17="","",'STUDENT DATA SHEET '!I17)),"")</f>
        <v>PALAK</v>
      </c>
      <c s="54" t="str">
        <f>IFERROR(IF('STUDENT DATA SHEET '!J17="","",'STUDENT DATA SHEET '!J17),"")</f>
        <v>Lichhaman Ram</v>
      </c>
      <c s="54" t="str">
        <f>IFERROR(IF('STUDENT DATA SHEET '!K17="","",'STUDENT DATA SHEET '!K17),"")</f>
        <v>Sita Devi</v>
      </c>
      <c s="54"/>
      <c s="48"/>
      <c s="48"/>
      <c s="48"/>
      <c s="48"/>
      <c s="48"/>
      <c s="48"/>
      <c s="48"/>
      <c s="48"/>
      <c s="48"/>
      <c s="48"/>
      <c s="48"/>
      <c s="48"/>
      <c s="48"/>
      <c s="48"/>
      <c s="48"/>
      <c s="48"/>
      <c s="48"/>
      <c s="48"/>
      <c s="48"/>
      <c s="48"/>
      <c s="48"/>
      <c s="48"/>
      <c s="48"/>
      <c s="48"/>
      <c s="48"/>
      <c s="48"/>
      <c s="48"/>
      <c s="48"/>
      <c s="48"/>
      <c s="48"/>
      <c s="48"/>
      <c s="48"/>
      <c s="89">
        <f>IF(B16="","",_xlfn.AGGREGATE(3,5,$B$6:B16))</f>
        <v>11</v>
      </c>
      <c s="48"/>
      <c s="48"/>
      <c s="48"/>
      <c s="48"/>
      <c s="48"/>
      <c s="48"/>
      <c s="48"/>
      <c s="48"/>
      <c s="48"/>
      <c s="48"/>
      <c s="48"/>
      <c s="48"/>
      <c s="48"/>
      <c s="48"/>
      <c s="48"/>
      <c s="48"/>
      <c s="48"/>
      <c s="48"/>
      <c s="48"/>
      <c s="48"/>
      <c s="48"/>
      <c s="48"/>
      <c s="48"/>
      <c s="48"/>
      <c s="48"/>
      <c s="48"/>
      <c s="48"/>
      <c s="48"/>
      <c s="50">
        <f t="shared" si="17"/>
        <v>0</v>
      </c>
      <c s="252">
        <f>IF($I16="","",'MAR 25'!$BZ16)</f>
        <v>0</v>
      </c>
      <c s="91">
        <f t="shared" si="18"/>
        <v>0</v>
      </c>
      <c s="50">
        <f t="shared" si="19"/>
        <v>0</v>
      </c>
      <c s="252">
        <f>IF($I16="","",'MAR 25'!$CC16)</f>
        <v>0</v>
      </c>
      <c s="91">
        <f t="shared" si="20"/>
        <v>0</v>
      </c>
      <c s="50">
        <f t="shared" si="21"/>
        <v>0</v>
      </c>
      <c s="252">
        <f>IF($I16="","",'MAR 25'!$CF16)</f>
        <v>0</v>
      </c>
      <c s="91">
        <f t="shared" si="22"/>
        <v>0</v>
      </c>
      <c s="80"/>
      <c s="53">
        <v>10</v>
      </c>
      <c s="59"/>
      <c s="59"/>
      <c s="59"/>
      <c s="74">
        <f t="shared" si="16"/>
        <v>0</v>
      </c>
      <c s="59"/>
      <c s="59"/>
      <c s="59"/>
      <c s="59"/>
      <c s="59"/>
      <c s="59"/>
      <c s="59"/>
      <c s="59"/>
    </row>
    <row r="17" spans="1:96" ht="20.25" customHeight="1">
      <c r="A17" s="230">
        <f>IF(B17="","",_xlfn.AGGREGATE(3,5,$B$6:B17))</f>
        <v>12</v>
      </c>
      <c s="231">
        <f>IFERROR(IF('STUDENT DATA SHEET '!B18="","",'STUDENT DATA SHEET '!B18),"")</f>
        <v>2</v>
      </c>
      <c s="231" t="str">
        <f>IFERROR(IF('STUDENT DATA SHEET '!C18="","",'STUDENT DATA SHEET '!C18),"")</f>
        <v>A</v>
      </c>
      <c s="231">
        <f>IFERROR(IF('STUDENT DATA SHEET '!D18="","",'STUDENT DATA SHEET '!D18),"")</f>
        <v>632</v>
      </c>
      <c s="43" t="str">
        <f>IFERROR(IF('STUDENT DATA SHEET '!E18="","",'STUDENT DATA SHEET '!E18),"")</f>
        <v/>
      </c>
      <c s="234">
        <f>IFERROR(IF('STUDENT DATA SHEET '!F18="","",'STUDENT DATA SHEET '!F18),"")</f>
        <v>43013</v>
      </c>
      <c s="231" t="str">
        <f>IFERROR(IF('STUDENT DATA SHEET '!G18="","",'STUDENT DATA SHEET '!G18),"")</f>
        <v>F</v>
      </c>
      <c s="231" t="str">
        <f>IFERROR(IF('STUDENT DATA SHEET '!H18="","",'STUDENT DATA SHEET '!H18),"")</f>
        <v>OBC</v>
      </c>
      <c s="231" t="str">
        <f>IFERROR(UPPER(IF('STUDENT DATA SHEET '!I18="","",'STUDENT DATA SHEET '!I18)),"")</f>
        <v>POONAM</v>
      </c>
      <c s="54" t="str">
        <f>IFERROR(IF('STUDENT DATA SHEET '!J18="","",'STUDENT DATA SHEET '!J18),"")</f>
        <v>Chena Ram</v>
      </c>
      <c s="54" t="str">
        <f>IFERROR(IF('STUDENT DATA SHEET '!K18="","",'STUDENT DATA SHEET '!K18),"")</f>
        <v>Hira Devi</v>
      </c>
      <c s="54"/>
      <c s="48"/>
      <c s="48"/>
      <c s="48"/>
      <c s="48"/>
      <c s="48"/>
      <c s="48"/>
      <c s="48"/>
      <c s="48"/>
      <c s="48"/>
      <c s="48"/>
      <c s="48"/>
      <c s="48"/>
      <c s="48"/>
      <c s="48"/>
      <c s="48"/>
      <c s="48"/>
      <c s="48"/>
      <c s="48"/>
      <c s="48"/>
      <c s="48"/>
      <c s="48"/>
      <c s="48"/>
      <c s="48"/>
      <c s="48"/>
      <c s="48"/>
      <c s="48"/>
      <c s="48"/>
      <c s="48"/>
      <c s="48"/>
      <c s="48"/>
      <c s="48"/>
      <c s="48"/>
      <c s="89">
        <f>IF(B17="","",_xlfn.AGGREGATE(3,5,$B$6:B17))</f>
        <v>12</v>
      </c>
      <c s="48"/>
      <c s="48"/>
      <c s="48"/>
      <c s="48"/>
      <c s="48"/>
      <c s="48"/>
      <c s="48"/>
      <c s="48"/>
      <c s="48"/>
      <c s="48"/>
      <c s="48"/>
      <c s="48"/>
      <c s="48"/>
      <c s="48"/>
      <c s="48"/>
      <c s="48"/>
      <c s="48"/>
      <c s="48"/>
      <c s="48"/>
      <c s="48"/>
      <c s="48"/>
      <c s="48"/>
      <c s="48"/>
      <c s="48"/>
      <c s="48"/>
      <c s="48"/>
      <c s="48"/>
      <c s="48"/>
      <c s="50">
        <f t="shared" si="17"/>
        <v>0</v>
      </c>
      <c s="252">
        <f>IF($I17="","",'MAR 25'!$BZ17)</f>
        <v>0</v>
      </c>
      <c s="91">
        <f t="shared" si="18"/>
        <v>0</v>
      </c>
      <c s="50">
        <f t="shared" si="19"/>
        <v>0</v>
      </c>
      <c s="252">
        <f>IF($I17="","",'MAR 25'!$CC17)</f>
        <v>0</v>
      </c>
      <c s="91">
        <f t="shared" si="20"/>
        <v>0</v>
      </c>
      <c s="50">
        <f t="shared" si="21"/>
        <v>0</v>
      </c>
      <c s="252">
        <f>IF($I17="","",'MAR 25'!$CF17)</f>
        <v>0</v>
      </c>
      <c s="91">
        <f t="shared" si="22"/>
        <v>0</v>
      </c>
      <c s="80"/>
      <c s="53">
        <v>11</v>
      </c>
      <c s="59"/>
      <c s="59"/>
      <c s="59"/>
      <c s="74">
        <f t="shared" si="16"/>
        <v>0</v>
      </c>
      <c s="59"/>
      <c s="59"/>
      <c s="59"/>
      <c s="59"/>
      <c s="59"/>
      <c s="59"/>
      <c s="59"/>
      <c s="59"/>
    </row>
    <row r="18" spans="1:96" ht="20.25" customHeight="1">
      <c r="A18" s="230">
        <f>IF(B18="","",_xlfn.AGGREGATE(3,5,$B$6:B18))</f>
        <v>13</v>
      </c>
      <c s="231">
        <f>IFERROR(IF('STUDENT DATA SHEET '!B19="","",'STUDENT DATA SHEET '!B19),"")</f>
        <v>2</v>
      </c>
      <c s="231" t="str">
        <f>IFERROR(IF('STUDENT DATA SHEET '!C19="","",'STUDENT DATA SHEET '!C19),"")</f>
        <v>A</v>
      </c>
      <c s="231">
        <f>IFERROR(IF('STUDENT DATA SHEET '!D19="","",'STUDENT DATA SHEET '!D19),"")</f>
        <v>617</v>
      </c>
      <c s="43" t="str">
        <f>IFERROR(IF('STUDENT DATA SHEET '!E19="","",'STUDENT DATA SHEET '!E19),"")</f>
        <v/>
      </c>
      <c s="234">
        <f>IFERROR(IF('STUDENT DATA SHEET '!F19="","",'STUDENT DATA SHEET '!F19),"")</f>
        <v>42651</v>
      </c>
      <c s="231" t="str">
        <f>IFERROR(IF('STUDENT DATA SHEET '!G19="","",'STUDENT DATA SHEET '!G19),"")</f>
        <v>F</v>
      </c>
      <c s="231" t="str">
        <f>IFERROR(IF('STUDENT DATA SHEET '!H19="","",'STUDENT DATA SHEET '!H19),"")</f>
        <v>GEN</v>
      </c>
      <c s="231" t="str">
        <f>IFERROR(UPPER(IF('STUDENT DATA SHEET '!I19="","",'STUDENT DATA SHEET '!I19)),"")</f>
        <v>PRIYAL SONI</v>
      </c>
      <c s="54" t="str">
        <f>IFERROR(IF('STUDENT DATA SHEET '!J19="","",'STUDENT DATA SHEET '!J19),"")</f>
        <v>Raj Mohan Soni</v>
      </c>
      <c s="54" t="str">
        <f>IFERROR(IF('STUDENT DATA SHEET '!K19="","",'STUDENT DATA SHEET '!K19),"")</f>
        <v>Dimpal</v>
      </c>
      <c s="54"/>
      <c s="48"/>
      <c s="48"/>
      <c s="48"/>
      <c s="48"/>
      <c s="48"/>
      <c s="48"/>
      <c s="48"/>
      <c s="48"/>
      <c s="48"/>
      <c s="48"/>
      <c s="48"/>
      <c s="48"/>
      <c s="48"/>
      <c s="48"/>
      <c s="48"/>
      <c s="48"/>
      <c s="48"/>
      <c s="48"/>
      <c s="48"/>
      <c s="48"/>
      <c s="48"/>
      <c s="48"/>
      <c s="48"/>
      <c s="48"/>
      <c s="48"/>
      <c s="48"/>
      <c s="48"/>
      <c s="48"/>
      <c s="48"/>
      <c s="48"/>
      <c s="48"/>
      <c s="48"/>
      <c s="89">
        <f>IF(B18="","",_xlfn.AGGREGATE(3,5,$B$6:B18))</f>
        <v>13</v>
      </c>
      <c s="48"/>
      <c s="48"/>
      <c s="48"/>
      <c s="48"/>
      <c s="48"/>
      <c s="48"/>
      <c s="48"/>
      <c s="48"/>
      <c s="48"/>
      <c s="48"/>
      <c s="48"/>
      <c s="48"/>
      <c s="48"/>
      <c s="48"/>
      <c s="48"/>
      <c s="48"/>
      <c s="48"/>
      <c s="48"/>
      <c s="48"/>
      <c s="48"/>
      <c s="48"/>
      <c s="48"/>
      <c s="48"/>
      <c s="48"/>
      <c s="48"/>
      <c s="48"/>
      <c s="48"/>
      <c s="48"/>
      <c s="50">
        <f t="shared" si="17"/>
        <v>0</v>
      </c>
      <c s="252">
        <f>IF($I18="","",'MAR 25'!$BZ18)</f>
        <v>0</v>
      </c>
      <c s="91">
        <f t="shared" si="18"/>
        <v>0</v>
      </c>
      <c s="50">
        <f t="shared" si="19"/>
        <v>0</v>
      </c>
      <c s="252">
        <f>IF($I18="","",'MAR 25'!$CC18)</f>
        <v>0</v>
      </c>
      <c s="91">
        <f t="shared" si="20"/>
        <v>0</v>
      </c>
      <c s="50">
        <f t="shared" si="21"/>
        <v>0</v>
      </c>
      <c s="252">
        <f>IF($I18="","",'MAR 25'!$CF18)</f>
        <v>0</v>
      </c>
      <c s="91">
        <f t="shared" si="22"/>
        <v>0</v>
      </c>
      <c s="80"/>
      <c s="53">
        <v>12</v>
      </c>
      <c s="59"/>
      <c s="59"/>
      <c s="59"/>
      <c s="74">
        <f t="shared" si="16"/>
        <v>0</v>
      </c>
      <c s="59"/>
      <c s="59"/>
      <c s="59"/>
      <c s="59"/>
      <c s="59"/>
      <c s="59"/>
      <c s="59"/>
      <c s="59"/>
    </row>
    <row r="19" spans="1:96" ht="20.25" customHeight="1">
      <c r="A19" s="230">
        <f>IF(B19="","",_xlfn.AGGREGATE(3,5,$B$6:B19))</f>
        <v>14</v>
      </c>
      <c s="231">
        <f>IFERROR(IF('STUDENT DATA SHEET '!B20="","",'STUDENT DATA SHEET '!B20),"")</f>
        <v>2</v>
      </c>
      <c s="231" t="str">
        <f>IFERROR(IF('STUDENT DATA SHEET '!C20="","",'STUDENT DATA SHEET '!C20),"")</f>
        <v>A</v>
      </c>
      <c s="231">
        <f>IFERROR(IF('STUDENT DATA SHEET '!D20="","",'STUDENT DATA SHEET '!D20),"")</f>
        <v>645</v>
      </c>
      <c s="43" t="str">
        <f>IFERROR(IF('STUDENT DATA SHEET '!E20="","",'STUDENT DATA SHEET '!E20),"")</f>
        <v/>
      </c>
      <c s="234">
        <f>IFERROR(IF('STUDENT DATA SHEET '!F20="","",'STUDENT DATA SHEET '!F20),"")</f>
        <v>43072</v>
      </c>
      <c s="231" t="str">
        <f>IFERROR(IF('STUDENT DATA SHEET '!G20="","",'STUDENT DATA SHEET '!G20),"")</f>
        <v>F</v>
      </c>
      <c s="231" t="str">
        <f>IFERROR(IF('STUDENT DATA SHEET '!H20="","",'STUDENT DATA SHEET '!H20),"")</f>
        <v>OBC</v>
      </c>
      <c s="231" t="str">
        <f>IFERROR(UPPER(IF('STUDENT DATA SHEET '!I20="","",'STUDENT DATA SHEET '!I20)),"")</f>
        <v>PUNAM SWAMI</v>
      </c>
      <c s="54" t="str">
        <f>IFERROR(IF('STUDENT DATA SHEET '!J20="","",'STUDENT DATA SHEET '!J20),"")</f>
        <v>Mukesh Swami</v>
      </c>
      <c s="54" t="str">
        <f>IFERROR(IF('STUDENT DATA SHEET '!K20="","",'STUDENT DATA SHEET '!K20),"")</f>
        <v>Manisha</v>
      </c>
      <c s="54"/>
      <c s="48"/>
      <c s="48"/>
      <c s="48"/>
      <c s="48"/>
      <c s="49"/>
      <c s="49"/>
      <c s="49"/>
      <c s="49"/>
      <c s="49"/>
      <c s="49"/>
      <c s="49"/>
      <c s="49"/>
      <c s="49"/>
      <c s="49"/>
      <c s="49"/>
      <c s="49"/>
      <c s="49"/>
      <c s="49"/>
      <c s="49"/>
      <c s="49"/>
      <c s="49"/>
      <c s="49"/>
      <c s="49"/>
      <c s="49"/>
      <c s="49"/>
      <c s="49"/>
      <c s="49"/>
      <c s="49"/>
      <c s="49"/>
      <c s="49"/>
      <c s="49"/>
      <c s="49"/>
      <c s="89">
        <f>IF(B19="","",_xlfn.AGGREGATE(3,5,$B$6:B19))</f>
        <v>14</v>
      </c>
      <c s="49"/>
      <c s="49"/>
      <c s="48"/>
      <c s="48"/>
      <c s="48"/>
      <c s="48"/>
      <c s="48"/>
      <c s="48"/>
      <c s="48"/>
      <c s="48"/>
      <c s="48"/>
      <c s="48"/>
      <c s="48"/>
      <c s="48"/>
      <c s="48"/>
      <c s="48"/>
      <c s="48"/>
      <c s="48"/>
      <c s="48"/>
      <c s="48"/>
      <c s="48"/>
      <c s="48"/>
      <c s="48"/>
      <c s="48"/>
      <c s="48"/>
      <c s="48"/>
      <c s="48"/>
      <c s="48"/>
      <c s="50">
        <f t="shared" si="17"/>
        <v>0</v>
      </c>
      <c s="252">
        <f>IF($I19="","",'MAR 25'!$BZ19)</f>
        <v>0</v>
      </c>
      <c s="91">
        <f t="shared" si="18"/>
        <v>0</v>
      </c>
      <c s="50">
        <f t="shared" si="19"/>
        <v>0</v>
      </c>
      <c s="252">
        <f>IF($I19="","",'MAR 25'!$CC19)</f>
        <v>0</v>
      </c>
      <c s="91">
        <f t="shared" si="20"/>
        <v>0</v>
      </c>
      <c s="50">
        <f t="shared" si="21"/>
        <v>0</v>
      </c>
      <c s="252">
        <f>IF($I19="","",'MAR 25'!$CF19)</f>
        <v>0</v>
      </c>
      <c s="91">
        <f t="shared" si="22"/>
        <v>0</v>
      </c>
      <c s="80"/>
      <c s="53">
        <v>13</v>
      </c>
      <c s="59"/>
      <c s="59"/>
      <c s="59"/>
      <c s="74">
        <f t="shared" si="16"/>
        <v>0</v>
      </c>
      <c s="59"/>
      <c s="59"/>
      <c s="59"/>
      <c s="59"/>
      <c s="59"/>
      <c s="59"/>
      <c s="59"/>
      <c s="59"/>
    </row>
    <row r="20" spans="1:96" ht="20.25" customHeight="1">
      <c r="A20" s="230">
        <f>IF(B20="","",_xlfn.AGGREGATE(3,5,$B$6:B20))</f>
        <v>15</v>
      </c>
      <c s="231">
        <f>IFERROR(IF('STUDENT DATA SHEET '!B21="","",'STUDENT DATA SHEET '!B21),"")</f>
        <v>2</v>
      </c>
      <c s="231" t="str">
        <f>IFERROR(IF('STUDENT DATA SHEET '!C21="","",'STUDENT DATA SHEET '!C21),"")</f>
        <v>A</v>
      </c>
      <c s="231">
        <f>IFERROR(IF('STUDENT DATA SHEET '!D21="","",'STUDENT DATA SHEET '!D21),"")</f>
        <v>618</v>
      </c>
      <c s="43" t="str">
        <f>IFERROR(IF('STUDENT DATA SHEET '!E21="","",'STUDENT DATA SHEET '!E21),"")</f>
        <v/>
      </c>
      <c s="234">
        <f>IFERROR(IF('STUDENT DATA SHEET '!F21="","",'STUDENT DATA SHEET '!F21),"")</f>
        <v>42710</v>
      </c>
      <c s="231" t="str">
        <f>IFERROR(IF('STUDENT DATA SHEET '!G21="","",'STUDENT DATA SHEET '!G21),"")</f>
        <v>M</v>
      </c>
      <c s="231" t="str">
        <f>IFERROR(IF('STUDENT DATA SHEET '!H21="","",'STUDENT DATA SHEET '!H21),"")</f>
        <v>SC</v>
      </c>
      <c s="231" t="str">
        <f>IFERROR(UPPER(IF('STUDENT DATA SHEET '!I21="","",'STUDENT DATA SHEET '!I21)),"")</f>
        <v>RAJVEER</v>
      </c>
      <c s="54" t="str">
        <f>IFERROR(IF('STUDENT DATA SHEET '!J21="","",'STUDENT DATA SHEET '!J21),"")</f>
        <v>Gajendra Meghwal</v>
      </c>
      <c s="54" t="str">
        <f>IFERROR(IF('STUDENT DATA SHEET '!K21="","",'STUDENT DATA SHEET '!K21),"")</f>
        <v>Chhotu Devi</v>
      </c>
      <c s="54"/>
      <c s="48"/>
      <c s="48"/>
      <c s="48"/>
      <c s="48"/>
      <c s="49"/>
      <c s="49"/>
      <c s="49"/>
      <c s="49"/>
      <c s="49"/>
      <c s="49"/>
      <c s="49"/>
      <c s="49"/>
      <c s="49"/>
      <c s="49"/>
      <c s="49"/>
      <c s="49"/>
      <c s="49"/>
      <c s="49"/>
      <c s="49"/>
      <c s="49"/>
      <c s="49"/>
      <c s="49"/>
      <c s="49"/>
      <c s="49"/>
      <c s="49"/>
      <c s="49"/>
      <c s="49"/>
      <c s="49"/>
      <c s="49"/>
      <c s="49"/>
      <c s="49"/>
      <c s="49"/>
      <c s="89">
        <f>IF(B20="","",_xlfn.AGGREGATE(3,5,$B$6:B20))</f>
        <v>15</v>
      </c>
      <c s="49"/>
      <c s="49"/>
      <c s="48"/>
      <c s="48"/>
      <c s="48"/>
      <c s="48"/>
      <c s="48"/>
      <c s="48"/>
      <c s="48"/>
      <c s="48"/>
      <c s="48"/>
      <c s="48"/>
      <c s="48"/>
      <c s="48"/>
      <c s="48"/>
      <c s="48"/>
      <c s="48"/>
      <c s="48"/>
      <c s="48"/>
      <c s="48"/>
      <c s="48"/>
      <c s="48"/>
      <c s="48"/>
      <c s="48"/>
      <c s="48"/>
      <c s="48"/>
      <c s="48"/>
      <c s="48"/>
      <c s="50">
        <f t="shared" si="17"/>
        <v>0</v>
      </c>
      <c s="252">
        <f>IF($I20="","",'MAR 25'!$BZ20)</f>
        <v>0</v>
      </c>
      <c s="91">
        <f t="shared" si="18"/>
        <v>0</v>
      </c>
      <c s="50">
        <f t="shared" si="19"/>
        <v>0</v>
      </c>
      <c s="252">
        <f>IF($I20="","",'MAR 25'!$CC20)</f>
        <v>0</v>
      </c>
      <c s="91">
        <f t="shared" si="20"/>
        <v>0</v>
      </c>
      <c s="50">
        <f t="shared" si="21"/>
        <v>0</v>
      </c>
      <c s="252">
        <f>IF($I20="","",'MAR 25'!$CF20)</f>
        <v>0</v>
      </c>
      <c s="91">
        <f t="shared" si="22"/>
        <v>0</v>
      </c>
      <c s="80"/>
      <c s="53">
        <v>14</v>
      </c>
      <c s="59"/>
      <c s="59"/>
      <c s="59"/>
      <c s="74">
        <f t="shared" si="16"/>
        <v>0</v>
      </c>
      <c s="59"/>
      <c s="59"/>
      <c s="59"/>
      <c s="59"/>
      <c s="59"/>
      <c s="59"/>
      <c s="59"/>
      <c s="59"/>
    </row>
    <row r="21" spans="1:96" ht="20.25" customHeight="1">
      <c r="A21" s="230">
        <f>IF(B21="","",_xlfn.AGGREGATE(3,5,$B$6:B21))</f>
        <v>16</v>
      </c>
      <c s="231">
        <f>IFERROR(IF('STUDENT DATA SHEET '!B22="","",'STUDENT DATA SHEET '!B22),"")</f>
        <v>2</v>
      </c>
      <c s="231" t="str">
        <f>IFERROR(IF('STUDENT DATA SHEET '!C22="","",'STUDENT DATA SHEET '!C22),"")</f>
        <v>A</v>
      </c>
      <c s="231">
        <f>IFERROR(IF('STUDENT DATA SHEET '!D22="","",'STUDENT DATA SHEET '!D22),"")</f>
        <v>638</v>
      </c>
      <c s="43" t="str">
        <f>IFERROR(IF('STUDENT DATA SHEET '!E22="","",'STUDENT DATA SHEET '!E22),"")</f>
        <v/>
      </c>
      <c s="234">
        <f>IFERROR(IF('STUDENT DATA SHEET '!F22="","",'STUDENT DATA SHEET '!F22),"")</f>
        <v>42926</v>
      </c>
      <c s="231" t="str">
        <f>IFERROR(IF('STUDENT DATA SHEET '!G22="","",'STUDENT DATA SHEET '!G22),"")</f>
        <v>M</v>
      </c>
      <c s="231" t="str">
        <f>IFERROR(IF('STUDENT DATA SHEET '!H22="","",'STUDENT DATA SHEET '!H22),"")</f>
        <v>SC</v>
      </c>
      <c s="231" t="str">
        <f>IFERROR(UPPER(IF('STUDENT DATA SHEET '!I22="","",'STUDENT DATA SHEET '!I22)),"")</f>
        <v>RANVEER</v>
      </c>
      <c s="54" t="str">
        <f>IFERROR(IF('STUDENT DATA SHEET '!J22="","",'STUDENT DATA SHEET '!J22),"")</f>
        <v>Sukha Ram</v>
      </c>
      <c s="54" t="str">
        <f>IFERROR(IF('STUDENT DATA SHEET '!K22="","",'STUDENT DATA SHEET '!K22),"")</f>
        <v>Prem Devi</v>
      </c>
      <c s="54"/>
      <c s="48"/>
      <c s="48"/>
      <c s="48"/>
      <c s="48"/>
      <c s="49"/>
      <c s="49"/>
      <c s="49"/>
      <c s="49"/>
      <c s="49"/>
      <c s="49"/>
      <c s="49"/>
      <c s="49"/>
      <c s="49"/>
      <c s="49"/>
      <c s="49"/>
      <c s="49"/>
      <c s="49"/>
      <c s="49"/>
      <c s="49"/>
      <c s="49"/>
      <c s="49"/>
      <c s="49"/>
      <c s="49"/>
      <c s="49"/>
      <c s="49"/>
      <c s="49"/>
      <c s="49"/>
      <c s="49"/>
      <c s="49"/>
      <c s="49"/>
      <c s="49"/>
      <c s="49"/>
      <c s="89">
        <f>IF(B21="","",_xlfn.AGGREGATE(3,5,$B$6:B21))</f>
        <v>16</v>
      </c>
      <c s="49"/>
      <c s="49"/>
      <c s="48"/>
      <c s="48"/>
      <c s="48"/>
      <c s="48"/>
      <c s="48"/>
      <c s="48"/>
      <c s="48"/>
      <c s="48"/>
      <c s="48"/>
      <c s="48"/>
      <c s="48"/>
      <c s="48"/>
      <c s="48"/>
      <c s="48"/>
      <c s="48"/>
      <c s="48"/>
      <c s="48"/>
      <c s="48"/>
      <c s="48"/>
      <c s="48"/>
      <c s="48"/>
      <c s="48"/>
      <c s="48"/>
      <c s="48"/>
      <c s="48"/>
      <c s="48"/>
      <c s="50">
        <f t="shared" si="17"/>
        <v>0</v>
      </c>
      <c s="252">
        <f>IF($I21="","",'MAR 25'!$BZ21)</f>
        <v>0</v>
      </c>
      <c s="91">
        <f t="shared" si="18"/>
        <v>0</v>
      </c>
      <c s="50">
        <f t="shared" si="19"/>
        <v>0</v>
      </c>
      <c s="252">
        <f>IF($I21="","",'MAR 25'!$CC21)</f>
        <v>0</v>
      </c>
      <c s="91">
        <f t="shared" si="20"/>
        <v>0</v>
      </c>
      <c s="50">
        <f t="shared" si="21"/>
        <v>0</v>
      </c>
      <c s="252">
        <f>IF($I21="","",'MAR 25'!$CF21)</f>
        <v>0</v>
      </c>
      <c s="91">
        <f t="shared" si="22"/>
        <v>0</v>
      </c>
      <c s="80"/>
      <c s="53">
        <v>15</v>
      </c>
      <c s="59"/>
      <c s="59"/>
      <c s="59"/>
      <c s="74">
        <f t="shared" si="16"/>
        <v>0</v>
      </c>
      <c s="59"/>
      <c s="59"/>
      <c s="59"/>
      <c s="59"/>
      <c s="59"/>
      <c s="59"/>
      <c s="59"/>
      <c s="59"/>
    </row>
    <row r="22" spans="1:96" ht="20.25" customHeight="1">
      <c r="A22" s="230">
        <f>IF(B22="","",_xlfn.AGGREGATE(3,5,$B$6:B22))</f>
        <v>17</v>
      </c>
      <c s="231">
        <f>IFERROR(IF('STUDENT DATA SHEET '!B23="","",'STUDENT DATA SHEET '!B23),"")</f>
        <v>2</v>
      </c>
      <c s="231" t="str">
        <f>IFERROR(IF('STUDENT DATA SHEET '!C23="","",'STUDENT DATA SHEET '!C23),"")</f>
        <v>A</v>
      </c>
      <c s="231">
        <f>IFERROR(IF('STUDENT DATA SHEET '!D23="","",'STUDENT DATA SHEET '!D23),"")</f>
        <v>636</v>
      </c>
      <c s="43" t="str">
        <f>IFERROR(IF('STUDENT DATA SHEET '!E23="","",'STUDENT DATA SHEET '!E23),"")</f>
        <v/>
      </c>
      <c s="234">
        <f>IFERROR(IF('STUDENT DATA SHEET '!F23="","",'STUDENT DATA SHEET '!F23),"")</f>
        <v>42868</v>
      </c>
      <c s="231" t="str">
        <f>IFERROR(IF('STUDENT DATA SHEET '!G23="","",'STUDENT DATA SHEET '!G23),"")</f>
        <v>F</v>
      </c>
      <c s="231" t="str">
        <f>IFERROR(IF('STUDENT DATA SHEET '!H23="","",'STUDENT DATA SHEET '!H23),"")</f>
        <v>OBC</v>
      </c>
      <c s="231" t="str">
        <f>IFERROR(UPPER(IF('STUDENT DATA SHEET '!I23="","",'STUDENT DATA SHEET '!I23)),"")</f>
        <v>RIDDHI KANWAR</v>
      </c>
      <c s="54" t="str">
        <f>IFERROR(IF('STUDENT DATA SHEET '!J23="","",'STUDENT DATA SHEET '!J23),"")</f>
        <v>Raju Singh</v>
      </c>
      <c s="54" t="str">
        <f>IFERROR(IF('STUDENT DATA SHEET '!K23="","",'STUDENT DATA SHEET '!K23),"")</f>
        <v>Sunita Kanwar</v>
      </c>
      <c s="54"/>
      <c s="48"/>
      <c s="48"/>
      <c s="48"/>
      <c s="48"/>
      <c s="49"/>
      <c s="49"/>
      <c s="49"/>
      <c s="49"/>
      <c s="49"/>
      <c s="49"/>
      <c s="49"/>
      <c s="49"/>
      <c s="49"/>
      <c s="49"/>
      <c s="49"/>
      <c s="49"/>
      <c s="49"/>
      <c s="49"/>
      <c s="49"/>
      <c s="49"/>
      <c s="49"/>
      <c s="49"/>
      <c s="49"/>
      <c s="49"/>
      <c s="49"/>
      <c s="49"/>
      <c s="49"/>
      <c s="49"/>
      <c s="49"/>
      <c s="49"/>
      <c s="49"/>
      <c s="49"/>
      <c s="89">
        <f>IF(B22="","",_xlfn.AGGREGATE(3,5,$B$6:B22))</f>
        <v>17</v>
      </c>
      <c s="49"/>
      <c s="49"/>
      <c s="48"/>
      <c s="48"/>
      <c s="48"/>
      <c s="48"/>
      <c s="48"/>
      <c s="48"/>
      <c s="48"/>
      <c s="48"/>
      <c s="48"/>
      <c s="48"/>
      <c s="48"/>
      <c s="48"/>
      <c s="48"/>
      <c s="48"/>
      <c s="48"/>
      <c s="48"/>
      <c s="48"/>
      <c s="48"/>
      <c s="48"/>
      <c s="48"/>
      <c s="48"/>
      <c s="48"/>
      <c s="48"/>
      <c s="48"/>
      <c s="48"/>
      <c s="48"/>
      <c s="50">
        <f t="shared" si="17"/>
        <v>0</v>
      </c>
      <c s="252">
        <f>IF($I22="","",'MAR 25'!$BZ22)</f>
        <v>0</v>
      </c>
      <c s="91">
        <f t="shared" si="18"/>
        <v>0</v>
      </c>
      <c s="50">
        <f t="shared" si="19"/>
        <v>0</v>
      </c>
      <c s="252">
        <f>IF($I22="","",'MAR 25'!$CC22)</f>
        <v>0</v>
      </c>
      <c s="91">
        <f t="shared" si="20"/>
        <v>0</v>
      </c>
      <c s="50">
        <f t="shared" si="21"/>
        <v>0</v>
      </c>
      <c s="252">
        <f>IF($I22="","",'MAR 25'!$CF22)</f>
        <v>0</v>
      </c>
      <c s="91">
        <f t="shared" si="22"/>
        <v>0</v>
      </c>
      <c s="80"/>
      <c s="53">
        <v>16</v>
      </c>
      <c s="59"/>
      <c s="59"/>
      <c s="59"/>
      <c s="74">
        <f t="shared" si="16"/>
        <v>0</v>
      </c>
      <c s="59"/>
      <c s="59"/>
      <c s="59"/>
      <c s="59"/>
      <c s="59"/>
      <c s="59"/>
      <c s="59"/>
      <c s="59"/>
    </row>
    <row r="23" spans="1:96" ht="20.25" customHeight="1">
      <c r="A23" s="230">
        <f>IF(B23="","",_xlfn.AGGREGATE(3,5,$B$6:B23))</f>
        <v>18</v>
      </c>
      <c s="231">
        <f>IFERROR(IF('STUDENT DATA SHEET '!B24="","",'STUDENT DATA SHEET '!B24),"")</f>
        <v>2</v>
      </c>
      <c s="231" t="str">
        <f>IFERROR(IF('STUDENT DATA SHEET '!C24="","",'STUDENT DATA SHEET '!C24),"")</f>
        <v>A</v>
      </c>
      <c s="231">
        <f>IFERROR(IF('STUDENT DATA SHEET '!D24="","",'STUDENT DATA SHEET '!D24),"")</f>
        <v>646</v>
      </c>
      <c s="43" t="str">
        <f>IFERROR(IF('STUDENT DATA SHEET '!E24="","",'STUDENT DATA SHEET '!E24),"")</f>
        <v/>
      </c>
      <c s="234">
        <f>IFERROR(IF('STUDENT DATA SHEET '!F24="","",'STUDENT DATA SHEET '!F24),"")</f>
        <v>42652</v>
      </c>
      <c s="231" t="str">
        <f>IFERROR(IF('STUDENT DATA SHEET '!G24="","",'STUDENT DATA SHEET '!G24),"")</f>
        <v>F</v>
      </c>
      <c s="231" t="str">
        <f>IFERROR(IF('STUDENT DATA SHEET '!H24="","",'STUDENT DATA SHEET '!H24),"")</f>
        <v>OBC</v>
      </c>
      <c s="231" t="str">
        <f>IFERROR(UPPER(IF('STUDENT DATA SHEET '!I24="","",'STUDENT DATA SHEET '!I24)),"")</f>
        <v>SANDHYA KANWAR</v>
      </c>
      <c s="54" t="str">
        <f>IFERROR(IF('STUDENT DATA SHEET '!J24="","",'STUDENT DATA SHEET '!J24),"")</f>
        <v>Satu Singh</v>
      </c>
      <c s="54" t="str">
        <f>IFERROR(IF('STUDENT DATA SHEET '!K24="","",'STUDENT DATA SHEET '!K24),"")</f>
        <v>Sajana Kanwar</v>
      </c>
      <c s="54"/>
      <c s="48"/>
      <c s="48"/>
      <c s="48"/>
      <c s="48"/>
      <c s="49"/>
      <c s="49"/>
      <c s="49"/>
      <c s="49"/>
      <c s="49"/>
      <c s="49"/>
      <c s="49"/>
      <c s="49"/>
      <c s="49"/>
      <c s="49"/>
      <c s="49"/>
      <c s="49"/>
      <c s="49"/>
      <c s="49"/>
      <c s="49"/>
      <c s="49"/>
      <c s="49"/>
      <c s="49"/>
      <c s="49"/>
      <c s="49"/>
      <c s="49"/>
      <c s="49"/>
      <c s="49"/>
      <c s="49"/>
      <c s="49"/>
      <c s="49"/>
      <c s="49"/>
      <c s="49"/>
      <c s="89">
        <f>IF(B23="","",_xlfn.AGGREGATE(3,5,$B$6:B23))</f>
        <v>18</v>
      </c>
      <c s="49"/>
      <c s="49"/>
      <c s="48"/>
      <c s="48"/>
      <c s="48"/>
      <c s="48"/>
      <c s="48"/>
      <c s="48"/>
      <c s="48"/>
      <c s="48"/>
      <c s="48"/>
      <c s="48"/>
      <c s="48"/>
      <c s="48"/>
      <c s="48"/>
      <c s="48"/>
      <c s="48"/>
      <c s="48"/>
      <c s="48"/>
      <c s="48"/>
      <c s="48"/>
      <c s="48"/>
      <c s="48"/>
      <c s="48"/>
      <c s="48"/>
      <c s="48"/>
      <c s="48"/>
      <c s="48"/>
      <c s="50">
        <f t="shared" si="17"/>
        <v>0</v>
      </c>
      <c s="252">
        <f>IF($I23="","",'MAR 25'!$BZ23)</f>
        <v>0</v>
      </c>
      <c s="91">
        <f t="shared" si="18"/>
        <v>0</v>
      </c>
      <c s="50">
        <f t="shared" si="19"/>
        <v>0</v>
      </c>
      <c s="252">
        <f>IF($I23="","",'MAR 25'!$CC23)</f>
        <v>0</v>
      </c>
      <c s="91">
        <f t="shared" si="20"/>
        <v>0</v>
      </c>
      <c s="50">
        <f t="shared" si="21"/>
        <v>0</v>
      </c>
      <c s="252">
        <f>IF($I23="","",'MAR 25'!$CF23)</f>
        <v>0</v>
      </c>
      <c s="91">
        <f t="shared" si="22"/>
        <v>0</v>
      </c>
      <c s="80"/>
      <c s="53">
        <v>17</v>
      </c>
      <c s="59"/>
      <c s="59"/>
      <c s="59"/>
      <c s="74">
        <f t="shared" si="16"/>
        <v>0</v>
      </c>
      <c s="59"/>
      <c s="59"/>
      <c s="59"/>
      <c s="59"/>
      <c s="59"/>
      <c s="59"/>
      <c s="59"/>
      <c s="59"/>
    </row>
    <row r="24" spans="1:96" ht="20.25" customHeight="1">
      <c r="A24" s="230">
        <f>IF(B24="","",_xlfn.AGGREGATE(3,5,$B$6:B24))</f>
        <v>19</v>
      </c>
      <c s="231">
        <f>IFERROR(IF('STUDENT DATA SHEET '!B25="","",'STUDENT DATA SHEET '!B25),"")</f>
        <v>2</v>
      </c>
      <c s="231" t="str">
        <f>IFERROR(IF('STUDENT DATA SHEET '!C25="","",'STUDENT DATA SHEET '!C25),"")</f>
        <v>A</v>
      </c>
      <c s="231">
        <f>IFERROR(IF('STUDENT DATA SHEET '!D25="","",'STUDENT DATA SHEET '!D25),"")</f>
        <v>642</v>
      </c>
      <c s="43" t="str">
        <f>IFERROR(IF('STUDENT DATA SHEET '!E25="","",'STUDENT DATA SHEET '!E25),"")</f>
        <v/>
      </c>
      <c s="234">
        <f>IFERROR(IF('STUDENT DATA SHEET '!F25="","",'STUDENT DATA SHEET '!F25),"")</f>
        <v>43100</v>
      </c>
      <c s="231" t="str">
        <f>IFERROR(IF('STUDENT DATA SHEET '!G25="","",'STUDENT DATA SHEET '!G25),"")</f>
        <v>F</v>
      </c>
      <c s="231" t="str">
        <f>IFERROR(IF('STUDENT DATA SHEET '!H25="","",'STUDENT DATA SHEET '!H25),"")</f>
        <v>SC</v>
      </c>
      <c s="231" t="str">
        <f>IFERROR(UPPER(IF('STUDENT DATA SHEET '!I25="","",'STUDENT DATA SHEET '!I25)),"")</f>
        <v>VANDANA</v>
      </c>
      <c s="54" t="str">
        <f>IFERROR(IF('STUDENT DATA SHEET '!J25="","",'STUDENT DATA SHEET '!J25),"")</f>
        <v>Jagdish Nayak</v>
      </c>
      <c s="54" t="str">
        <f>IFERROR(IF('STUDENT DATA SHEET '!K25="","",'STUDENT DATA SHEET '!K25),"")</f>
        <v>Sanju Devi</v>
      </c>
      <c s="54"/>
      <c s="48"/>
      <c s="48"/>
      <c s="48"/>
      <c s="48"/>
      <c s="49"/>
      <c s="49"/>
      <c s="49"/>
      <c s="49"/>
      <c s="49"/>
      <c s="49"/>
      <c s="49"/>
      <c s="49"/>
      <c s="49"/>
      <c s="49"/>
      <c s="49"/>
      <c s="49"/>
      <c s="49"/>
      <c s="49"/>
      <c s="49"/>
      <c s="49"/>
      <c s="49"/>
      <c s="49"/>
      <c s="49"/>
      <c s="49"/>
      <c s="49"/>
      <c s="49"/>
      <c s="49"/>
      <c s="49"/>
      <c s="49"/>
      <c s="49"/>
      <c s="49"/>
      <c s="49"/>
      <c s="89">
        <f>IF(B24="","",_xlfn.AGGREGATE(3,5,$B$6:B24))</f>
        <v>19</v>
      </c>
      <c s="49"/>
      <c s="49"/>
      <c s="48"/>
      <c s="48"/>
      <c s="48"/>
      <c s="48"/>
      <c s="48"/>
      <c s="48"/>
      <c s="48"/>
      <c s="48"/>
      <c s="48"/>
      <c s="48"/>
      <c s="48"/>
      <c s="48"/>
      <c s="48"/>
      <c s="48"/>
      <c s="48"/>
      <c s="48"/>
      <c s="48"/>
      <c s="48"/>
      <c s="48"/>
      <c s="48"/>
      <c s="48"/>
      <c s="48"/>
      <c s="48"/>
      <c s="48"/>
      <c s="48"/>
      <c s="48"/>
      <c s="50">
        <f t="shared" si="17"/>
        <v>0</v>
      </c>
      <c s="252">
        <f>IF($I24="","",'MAR 25'!$BZ24)</f>
        <v>0</v>
      </c>
      <c s="91">
        <f t="shared" si="18"/>
        <v>0</v>
      </c>
      <c s="50">
        <f t="shared" si="19"/>
        <v>0</v>
      </c>
      <c s="252">
        <f>IF($I24="","",'MAR 25'!$CC24)</f>
        <v>0</v>
      </c>
      <c s="91">
        <f t="shared" si="20"/>
        <v>0</v>
      </c>
      <c s="50">
        <f t="shared" si="21"/>
        <v>0</v>
      </c>
      <c s="252">
        <f>IF($I24="","",'MAR 25'!$CF24)</f>
        <v>0</v>
      </c>
      <c s="91">
        <f t="shared" si="22"/>
        <v>0</v>
      </c>
      <c s="80"/>
      <c s="53">
        <v>18</v>
      </c>
      <c s="59"/>
      <c s="59"/>
      <c s="59"/>
      <c s="74">
        <f t="shared" si="16"/>
        <v>0</v>
      </c>
      <c s="59"/>
      <c s="59"/>
      <c s="59"/>
      <c s="59"/>
      <c s="59"/>
      <c s="59"/>
      <c s="59"/>
      <c s="59"/>
    </row>
    <row r="25" spans="1:96" ht="20.25" customHeight="1">
      <c r="A25" s="230">
        <f>IF(B25="","",_xlfn.AGGREGATE(3,5,$B$6:B25))</f>
        <v>20</v>
      </c>
      <c s="231">
        <f>IFERROR(IF('STUDENT DATA SHEET '!B26="","",'STUDENT DATA SHEET '!B26),"")</f>
        <v>2</v>
      </c>
      <c s="231" t="str">
        <f>IFERROR(IF('STUDENT DATA SHEET '!C26="","",'STUDENT DATA SHEET '!C26),"")</f>
        <v>A</v>
      </c>
      <c s="231">
        <f>IFERROR(IF('STUDENT DATA SHEET '!D26="","",'STUDENT DATA SHEET '!D26),"")</f>
        <v>641</v>
      </c>
      <c s="43" t="str">
        <f>IFERROR(IF('STUDENT DATA SHEET '!E26="","",'STUDENT DATA SHEET '!E26),"")</f>
        <v/>
      </c>
      <c s="234">
        <f>IFERROR(IF('STUDENT DATA SHEET '!F26="","",'STUDENT DATA SHEET '!F26),"")</f>
        <v>43059</v>
      </c>
      <c s="231" t="str">
        <f>IFERROR(IF('STUDENT DATA SHEET '!G26="","",'STUDENT DATA SHEET '!G26),"")</f>
        <v>M</v>
      </c>
      <c s="231" t="str">
        <f>IFERROR(IF('STUDENT DATA SHEET '!H26="","",'STUDENT DATA SHEET '!H26),"")</f>
        <v>SC</v>
      </c>
      <c s="231" t="str">
        <f>IFERROR(UPPER(IF('STUDENT DATA SHEET '!I26="","",'STUDENT DATA SHEET '!I26)),"")</f>
        <v>YASHPAL</v>
      </c>
      <c s="54" t="str">
        <f>IFERROR(IF('STUDENT DATA SHEET '!J26="","",'STUDENT DATA SHEET '!J26),"")</f>
        <v>Gopal Ram</v>
      </c>
      <c s="54" t="str">
        <f>IFERROR(IF('STUDENT DATA SHEET '!K26="","",'STUDENT DATA SHEET '!K26),"")</f>
        <v>Sharda</v>
      </c>
      <c s="54"/>
      <c s="48"/>
      <c s="48"/>
      <c s="48"/>
      <c s="48"/>
      <c s="49"/>
      <c s="49"/>
      <c s="49"/>
      <c s="49"/>
      <c s="49"/>
      <c s="49"/>
      <c s="49"/>
      <c s="49"/>
      <c s="49"/>
      <c s="49"/>
      <c s="49"/>
      <c s="49"/>
      <c s="49"/>
      <c s="49"/>
      <c s="49"/>
      <c s="49"/>
      <c s="49"/>
      <c s="49"/>
      <c s="49"/>
      <c s="49"/>
      <c s="49"/>
      <c s="49"/>
      <c s="49"/>
      <c s="49"/>
      <c s="49"/>
      <c s="49"/>
      <c s="49"/>
      <c s="49"/>
      <c s="89">
        <f>IF(B25="","",_xlfn.AGGREGATE(3,5,$B$6:B25))</f>
        <v>20</v>
      </c>
      <c s="49"/>
      <c s="49"/>
      <c s="48"/>
      <c s="48"/>
      <c s="48"/>
      <c s="48"/>
      <c s="48"/>
      <c s="48"/>
      <c s="48"/>
      <c s="48"/>
      <c s="48"/>
      <c s="48"/>
      <c s="48"/>
      <c s="48"/>
      <c s="48"/>
      <c s="48"/>
      <c s="48"/>
      <c s="48"/>
      <c s="48"/>
      <c s="48"/>
      <c s="48"/>
      <c s="48"/>
      <c s="48"/>
      <c s="48"/>
      <c s="48"/>
      <c s="48"/>
      <c s="48"/>
      <c s="48"/>
      <c s="50">
        <f t="shared" si="17"/>
        <v>0</v>
      </c>
      <c s="252">
        <f>IF($I25="","",'MAR 25'!$BZ25)</f>
        <v>0</v>
      </c>
      <c s="91">
        <f t="shared" si="18"/>
        <v>0</v>
      </c>
      <c s="50">
        <f t="shared" si="19"/>
        <v>0</v>
      </c>
      <c s="252">
        <f>IF($I25="","",'MAR 25'!$CC25)</f>
        <v>0</v>
      </c>
      <c s="91">
        <f t="shared" si="20"/>
        <v>0</v>
      </c>
      <c s="50">
        <f t="shared" si="21"/>
        <v>0</v>
      </c>
      <c s="252">
        <f>IF($I25="","",'MAR 25'!$CF25)</f>
        <v>0</v>
      </c>
      <c s="91">
        <f t="shared" si="22"/>
        <v>0</v>
      </c>
      <c s="80"/>
      <c s="53">
        <v>19</v>
      </c>
      <c s="59"/>
      <c s="59"/>
      <c s="59"/>
      <c s="74">
        <f t="shared" si="16"/>
        <v>0</v>
      </c>
      <c s="59"/>
      <c s="59"/>
      <c s="59"/>
      <c s="59"/>
      <c s="59"/>
      <c s="59"/>
      <c s="59"/>
      <c s="59"/>
    </row>
    <row r="26" spans="1:96" ht="20.25" customHeight="1">
      <c r="A26" s="230">
        <f>IF(B26="","",_xlfn.AGGREGATE(3,5,$B$6:B26))</f>
        <v>21</v>
      </c>
      <c s="231">
        <f>IFERROR(IF('STUDENT DATA SHEET '!B27="","",'STUDENT DATA SHEET '!B27),"")</f>
        <v>2</v>
      </c>
      <c s="231" t="str">
        <f>IFERROR(IF('STUDENT DATA SHEET '!C27="","",'STUDENT DATA SHEET '!C27),"")</f>
        <v>A</v>
      </c>
      <c s="231">
        <f>IFERROR(IF('STUDENT DATA SHEET '!D27="","",'STUDENT DATA SHEET '!D27),"")</f>
        <v>637</v>
      </c>
      <c s="43" t="str">
        <f>IFERROR(IF('STUDENT DATA SHEET '!E27="","",'STUDENT DATA SHEET '!E27),"")</f>
        <v/>
      </c>
      <c s="234">
        <f>IFERROR(IF('STUDENT DATA SHEET '!F27="","",'STUDENT DATA SHEET '!F27),"")</f>
        <v>42988</v>
      </c>
      <c s="231" t="str">
        <f>IFERROR(IF('STUDENT DATA SHEET '!G27="","",'STUDENT DATA SHEET '!G27),"")</f>
        <v>M</v>
      </c>
      <c s="231" t="str">
        <f>IFERROR(IF('STUDENT DATA SHEET '!H27="","",'STUDENT DATA SHEET '!H27),"")</f>
        <v>GEN</v>
      </c>
      <c s="231" t="str">
        <f>IFERROR(UPPER(IF('STUDENT DATA SHEET '!I27="","",'STUDENT DATA SHEET '!I27)),"")</f>
        <v>YASHVEER SINGH</v>
      </c>
      <c s="54" t="str">
        <f>IFERROR(IF('STUDENT DATA SHEET '!J27="","",'STUDENT DATA SHEET '!J27),"")</f>
        <v>Jagroop Singh</v>
      </c>
      <c s="54" t="str">
        <f>IFERROR(IF('STUDENT DATA SHEET '!K27="","",'STUDENT DATA SHEET '!K27),"")</f>
        <v>Suman Kanwar</v>
      </c>
      <c s="54"/>
      <c s="48"/>
      <c s="48"/>
      <c s="48"/>
      <c s="48"/>
      <c s="49"/>
      <c s="49"/>
      <c s="49"/>
      <c s="49"/>
      <c s="49"/>
      <c s="49"/>
      <c s="49"/>
      <c s="49"/>
      <c s="49"/>
      <c s="49"/>
      <c s="49"/>
      <c s="49"/>
      <c s="49"/>
      <c s="49"/>
      <c s="49"/>
      <c s="49"/>
      <c s="49"/>
      <c s="49"/>
      <c s="49"/>
      <c s="49"/>
      <c s="49"/>
      <c s="49"/>
      <c s="49"/>
      <c s="49"/>
      <c s="49"/>
      <c s="49"/>
      <c s="49"/>
      <c s="49"/>
      <c s="89">
        <f>IF(B26="","",_xlfn.AGGREGATE(3,5,$B$6:B26))</f>
        <v>21</v>
      </c>
      <c s="49"/>
      <c s="49"/>
      <c s="48"/>
      <c s="48"/>
      <c s="48"/>
      <c s="48"/>
      <c s="48"/>
      <c s="48"/>
      <c s="48"/>
      <c s="48"/>
      <c s="48"/>
      <c s="48"/>
      <c s="48"/>
      <c s="48"/>
      <c s="48"/>
      <c s="48"/>
      <c s="48"/>
      <c s="48"/>
      <c s="48"/>
      <c s="48"/>
      <c s="48"/>
      <c s="48"/>
      <c s="48"/>
      <c s="48"/>
      <c s="48"/>
      <c s="48"/>
      <c s="48"/>
      <c s="48"/>
      <c s="50">
        <f t="shared" si="17"/>
        <v>0</v>
      </c>
      <c s="252">
        <f>IF($I26="","",'MAR 25'!$BZ26)</f>
        <v>0</v>
      </c>
      <c s="91">
        <f t="shared" si="18"/>
        <v>0</v>
      </c>
      <c s="50">
        <f t="shared" si="19"/>
        <v>0</v>
      </c>
      <c s="252">
        <f>IF($I26="","",'MAR 25'!$CC26)</f>
        <v>0</v>
      </c>
      <c s="91">
        <f t="shared" si="20"/>
        <v>0</v>
      </c>
      <c s="50">
        <f t="shared" si="21"/>
        <v>0</v>
      </c>
      <c s="252">
        <f>IF($I26="","",'MAR 25'!$CF26)</f>
        <v>0</v>
      </c>
      <c s="91">
        <f t="shared" si="22"/>
        <v>0</v>
      </c>
      <c s="80"/>
      <c s="53">
        <v>20</v>
      </c>
      <c s="59"/>
      <c s="59"/>
      <c s="59"/>
      <c s="74">
        <f t="shared" si="16"/>
        <v>0</v>
      </c>
      <c s="59"/>
      <c s="59"/>
      <c s="59"/>
      <c s="59"/>
      <c s="59"/>
      <c s="59"/>
      <c s="59"/>
      <c s="59"/>
    </row>
    <row r="27" spans="1:96" ht="20.25" customHeight="1">
      <c r="A27" s="230" t="str">
        <f>IF(B27="","",_xlfn.AGGREGATE(3,5,$B$6:B27))</f>
        <v/>
      </c>
      <c s="231" t="str">
        <f>IFERROR(IF('STUDENT DATA SHEET '!B28="","",'STUDENT DATA SHEET '!B28),"")</f>
        <v/>
      </c>
      <c s="231" t="str">
        <f>IFERROR(IF('STUDENT DATA SHEET '!C28="","",'STUDENT DATA SHEET '!C28),"")</f>
        <v/>
      </c>
      <c s="231" t="str">
        <f>IFERROR(IF('STUDENT DATA SHEET '!D28="","",'STUDENT DATA SHEET '!D28),"")</f>
        <v/>
      </c>
      <c s="43" t="str">
        <f>IFERROR(IF('STUDENT DATA SHEET '!E28="","",'STUDENT DATA SHEET '!E28),"")</f>
        <v/>
      </c>
      <c s="234" t="str">
        <f>IFERROR(IF('STUDENT DATA SHEET '!F28="","",'STUDENT DATA SHEET '!F28),"")</f>
        <v/>
      </c>
      <c s="231" t="str">
        <f>IFERROR(IF('STUDENT DATA SHEET '!G28="","",'STUDENT DATA SHEET '!G28),"")</f>
        <v/>
      </c>
      <c s="231" t="str">
        <f>IFERROR(IF('STUDENT DATA SHEET '!H28="","",'STUDENT DATA SHEET '!H28),"")</f>
        <v/>
      </c>
      <c s="231" t="str">
        <f>IFERROR(UPPER(IF('STUDENT DATA SHEET '!I28="","",'STUDENT DATA SHEET '!I28)),"")</f>
        <v/>
      </c>
      <c s="54" t="str">
        <f>IFERROR(IF('STUDENT DATA SHEET '!J28="","",'STUDENT DATA SHEET '!J28),"")</f>
        <v/>
      </c>
      <c s="54" t="str">
        <f>IFERROR(IF('STUDENT DATA SHEET '!K28="","",'STUDENT DATA SHEET '!K28),"")</f>
        <v/>
      </c>
      <c s="54"/>
      <c s="48"/>
      <c s="48"/>
      <c s="48"/>
      <c s="48"/>
      <c s="49"/>
      <c s="49"/>
      <c s="49"/>
      <c s="49"/>
      <c s="49"/>
      <c s="49"/>
      <c s="49"/>
      <c s="49"/>
      <c s="49"/>
      <c s="49"/>
      <c s="49"/>
      <c s="49"/>
      <c s="49"/>
      <c s="49"/>
      <c s="49"/>
      <c s="49"/>
      <c s="49"/>
      <c s="49"/>
      <c s="49"/>
      <c s="49"/>
      <c s="49"/>
      <c s="49"/>
      <c s="49"/>
      <c s="49"/>
      <c s="49"/>
      <c s="49"/>
      <c s="49"/>
      <c s="49"/>
      <c s="89" t="str">
        <f>IF(B27="","",_xlfn.AGGREGATE(3,5,$B$6:B27))</f>
        <v/>
      </c>
      <c s="49"/>
      <c s="49"/>
      <c s="48"/>
      <c s="48"/>
      <c s="48"/>
      <c s="48"/>
      <c s="48"/>
      <c s="48"/>
      <c s="48"/>
      <c s="48"/>
      <c s="48"/>
      <c s="48"/>
      <c s="48"/>
      <c s="48"/>
      <c s="48"/>
      <c s="48"/>
      <c s="48"/>
      <c s="48"/>
      <c s="48"/>
      <c s="48"/>
      <c s="48"/>
      <c s="48"/>
      <c s="48"/>
      <c s="48"/>
      <c s="48"/>
      <c s="48"/>
      <c s="48"/>
      <c s="48"/>
      <c s="50" t="str">
        <f t="shared" si="17"/>
        <v/>
      </c>
      <c s="252" t="str">
        <f>IF($I27="","",'MAR 25'!$BZ27)</f>
        <v/>
      </c>
      <c s="91" t="str">
        <f t="shared" si="18"/>
        <v/>
      </c>
      <c s="50" t="str">
        <f t="shared" si="19"/>
        <v/>
      </c>
      <c s="252" t="str">
        <f>IF($I27="","",'MAR 25'!$CC27)</f>
        <v/>
      </c>
      <c s="91" t="str">
        <f t="shared" si="20"/>
        <v/>
      </c>
      <c s="50" t="str">
        <f t="shared" si="21"/>
        <v/>
      </c>
      <c s="252" t="str">
        <f>IF($I27="","",'MAR 25'!$CF27)</f>
        <v/>
      </c>
      <c s="91" t="str">
        <f t="shared" si="22"/>
        <v/>
      </c>
      <c s="80"/>
      <c s="53">
        <v>21</v>
      </c>
      <c s="59"/>
      <c s="59"/>
      <c s="59"/>
      <c s="74" t="str">
        <f t="shared" si="16"/>
        <v/>
      </c>
      <c s="59"/>
      <c s="59"/>
      <c s="59"/>
      <c s="59"/>
      <c s="59"/>
      <c s="59"/>
      <c s="59"/>
      <c s="59"/>
    </row>
    <row r="28" spans="1:96" ht="20.25" customHeight="1">
      <c r="A28" s="230" t="str">
        <f>IF(B28="","",_xlfn.AGGREGATE(3,5,$B$6:B28))</f>
        <v/>
      </c>
      <c s="231" t="str">
        <f>IFERROR(IF('STUDENT DATA SHEET '!B29="","",'STUDENT DATA SHEET '!B29),"")</f>
        <v/>
      </c>
      <c s="231" t="str">
        <f>IFERROR(IF('STUDENT DATA SHEET '!C29="","",'STUDENT DATA SHEET '!C29),"")</f>
        <v/>
      </c>
      <c s="231" t="str">
        <f>IFERROR(IF('STUDENT DATA SHEET '!D29="","",'STUDENT DATA SHEET '!D29),"")</f>
        <v/>
      </c>
      <c s="43" t="str">
        <f>IFERROR(IF('STUDENT DATA SHEET '!E29="","",'STUDENT DATA SHEET '!E29),"")</f>
        <v/>
      </c>
      <c s="234" t="str">
        <f>IFERROR(IF('STUDENT DATA SHEET '!F29="","",'STUDENT DATA SHEET '!F29),"")</f>
        <v/>
      </c>
      <c s="231" t="str">
        <f>IFERROR(IF('STUDENT DATA SHEET '!G29="","",'STUDENT DATA SHEET '!G29),"")</f>
        <v/>
      </c>
      <c s="231" t="str">
        <f>IFERROR(IF('STUDENT DATA SHEET '!H29="","",'STUDENT DATA SHEET '!H29),"")</f>
        <v/>
      </c>
      <c s="231" t="str">
        <f>IFERROR(UPPER(IF('STUDENT DATA SHEET '!I29="","",'STUDENT DATA SHEET '!I29)),"")</f>
        <v/>
      </c>
      <c s="54" t="str">
        <f>IFERROR(IF('STUDENT DATA SHEET '!J29="","",'STUDENT DATA SHEET '!J29),"")</f>
        <v/>
      </c>
      <c s="54" t="str">
        <f>IFERROR(IF('STUDENT DATA SHEET '!K29="","",'STUDENT DATA SHEET '!K29),"")</f>
        <v/>
      </c>
      <c s="54"/>
      <c s="48"/>
      <c s="48"/>
      <c s="48"/>
      <c s="48"/>
      <c s="49"/>
      <c s="49"/>
      <c s="49"/>
      <c s="49"/>
      <c s="49"/>
      <c s="49"/>
      <c s="49"/>
      <c s="49"/>
      <c s="49"/>
      <c s="49"/>
      <c s="49"/>
      <c s="49"/>
      <c s="49"/>
      <c s="49"/>
      <c s="49"/>
      <c s="49"/>
      <c s="49"/>
      <c s="49"/>
      <c s="49"/>
      <c s="49"/>
      <c s="49"/>
      <c s="49"/>
      <c s="49"/>
      <c s="49"/>
      <c s="49"/>
      <c s="49"/>
      <c s="49"/>
      <c s="49"/>
      <c s="89" t="str">
        <f>IF(B28="","",_xlfn.AGGREGATE(3,5,$B$6:B28))</f>
        <v/>
      </c>
      <c s="49"/>
      <c s="49"/>
      <c s="48"/>
      <c s="48"/>
      <c s="48"/>
      <c s="48"/>
      <c s="48"/>
      <c s="48"/>
      <c s="48"/>
      <c s="48"/>
      <c s="48"/>
      <c s="48"/>
      <c s="48"/>
      <c s="48"/>
      <c s="48"/>
      <c s="48"/>
      <c s="48"/>
      <c s="48"/>
      <c s="48"/>
      <c s="48"/>
      <c s="48"/>
      <c s="48"/>
      <c s="48"/>
      <c s="48"/>
      <c s="48"/>
      <c s="48"/>
      <c s="48"/>
      <c s="48"/>
      <c s="50" t="str">
        <f t="shared" si="17"/>
        <v/>
      </c>
      <c s="252" t="str">
        <f>IF($I28="","",'MAR 25'!$BZ28)</f>
        <v/>
      </c>
      <c s="91" t="str">
        <f t="shared" si="18"/>
        <v/>
      </c>
      <c s="50" t="str">
        <f t="shared" si="19"/>
        <v/>
      </c>
      <c s="252" t="str">
        <f>IF($I28="","",'MAR 25'!$CC28)</f>
        <v/>
      </c>
      <c s="91" t="str">
        <f t="shared" si="20"/>
        <v/>
      </c>
      <c s="50" t="str">
        <f t="shared" si="21"/>
        <v/>
      </c>
      <c s="252" t="str">
        <f>IF($I28="","",'MAR 25'!$CF28)</f>
        <v/>
      </c>
      <c s="91" t="str">
        <f t="shared" si="22"/>
        <v/>
      </c>
      <c s="80"/>
      <c s="53">
        <v>22</v>
      </c>
      <c s="59"/>
      <c s="59"/>
      <c s="59"/>
      <c s="74" t="str">
        <f t="shared" si="16"/>
        <v/>
      </c>
      <c s="59"/>
      <c s="59"/>
      <c s="59"/>
      <c s="59"/>
      <c s="59"/>
      <c s="59"/>
      <c s="59"/>
      <c s="59"/>
    </row>
    <row r="29" spans="1:96" ht="20.25" customHeight="1">
      <c r="A29" s="230" t="str">
        <f>IF(B29="","",_xlfn.AGGREGATE(3,5,$B$6:B29))</f>
        <v/>
      </c>
      <c s="231" t="str">
        <f>IFERROR(IF('STUDENT DATA SHEET '!B30="","",'STUDENT DATA SHEET '!B30),"")</f>
        <v/>
      </c>
      <c s="231" t="str">
        <f>IFERROR(IF('STUDENT DATA SHEET '!C30="","",'STUDENT DATA SHEET '!C30),"")</f>
        <v/>
      </c>
      <c s="231" t="str">
        <f>IFERROR(IF('STUDENT DATA SHEET '!D30="","",'STUDENT DATA SHEET '!D30),"")</f>
        <v/>
      </c>
      <c s="43" t="str">
        <f>IFERROR(IF('STUDENT DATA SHEET '!E30="","",'STUDENT DATA SHEET '!E30),"")</f>
        <v/>
      </c>
      <c s="234" t="str">
        <f>IFERROR(IF('STUDENT DATA SHEET '!F30="","",'STUDENT DATA SHEET '!F30),"")</f>
        <v/>
      </c>
      <c s="231" t="str">
        <f>IFERROR(IF('STUDENT DATA SHEET '!G30="","",'STUDENT DATA SHEET '!G30),"")</f>
        <v/>
      </c>
      <c s="231" t="str">
        <f>IFERROR(IF('STUDENT DATA SHEET '!H30="","",'STUDENT DATA SHEET '!H30),"")</f>
        <v/>
      </c>
      <c s="231" t="str">
        <f>IFERROR(UPPER(IF('STUDENT DATA SHEET '!I30="","",'STUDENT DATA SHEET '!I30)),"")</f>
        <v/>
      </c>
      <c s="54" t="str">
        <f>IFERROR(IF('STUDENT DATA SHEET '!J30="","",'STUDENT DATA SHEET '!J30),"")</f>
        <v/>
      </c>
      <c s="54" t="str">
        <f>IFERROR(IF('STUDENT DATA SHEET '!K30="","",'STUDENT DATA SHEET '!K30),"")</f>
        <v/>
      </c>
      <c s="54"/>
      <c s="48"/>
      <c s="48"/>
      <c s="48"/>
      <c s="48"/>
      <c s="49"/>
      <c s="49"/>
      <c s="49"/>
      <c s="49"/>
      <c s="49"/>
      <c s="49"/>
      <c s="49"/>
      <c s="49"/>
      <c s="49"/>
      <c s="49"/>
      <c s="49"/>
      <c s="49"/>
      <c s="49"/>
      <c s="49"/>
      <c s="49"/>
      <c s="49"/>
      <c s="49"/>
      <c s="49"/>
      <c s="49"/>
      <c s="49"/>
      <c s="49"/>
      <c s="49"/>
      <c s="49"/>
      <c s="49"/>
      <c s="49"/>
      <c s="49"/>
      <c s="49"/>
      <c s="49"/>
      <c s="89" t="str">
        <f>IF(B29="","",_xlfn.AGGREGATE(3,5,$B$6:B29))</f>
        <v/>
      </c>
      <c s="49"/>
      <c s="49"/>
      <c s="48"/>
      <c s="48"/>
      <c s="48"/>
      <c s="48"/>
      <c s="48"/>
      <c s="48"/>
      <c s="48"/>
      <c s="48"/>
      <c s="48"/>
      <c s="48"/>
      <c s="48"/>
      <c s="48"/>
      <c s="48"/>
      <c s="48"/>
      <c s="48"/>
      <c s="48"/>
      <c s="48"/>
      <c s="48"/>
      <c s="48"/>
      <c s="48"/>
      <c s="48"/>
      <c s="48"/>
      <c s="48"/>
      <c s="48"/>
      <c s="48"/>
      <c s="48"/>
      <c s="50" t="str">
        <f t="shared" si="17"/>
        <v/>
      </c>
      <c s="252" t="str">
        <f>IF($I29="","",'MAR 25'!$BZ29)</f>
        <v/>
      </c>
      <c s="91" t="str">
        <f t="shared" si="18"/>
        <v/>
      </c>
      <c s="50" t="str">
        <f t="shared" si="19"/>
        <v/>
      </c>
      <c s="252" t="str">
        <f>IF($I29="","",'MAR 25'!$CC29)</f>
        <v/>
      </c>
      <c s="91" t="str">
        <f t="shared" si="20"/>
        <v/>
      </c>
      <c s="50" t="str">
        <f t="shared" si="21"/>
        <v/>
      </c>
      <c s="252" t="str">
        <f>IF($I29="","",'MAR 25'!$CF29)</f>
        <v/>
      </c>
      <c s="91" t="str">
        <f t="shared" si="22"/>
        <v/>
      </c>
      <c s="80"/>
      <c s="53">
        <v>23</v>
      </c>
      <c s="59"/>
      <c s="59"/>
      <c s="59"/>
      <c s="74" t="str">
        <f t="shared" si="16"/>
        <v/>
      </c>
      <c s="59"/>
      <c s="59"/>
      <c s="59"/>
      <c s="59"/>
      <c s="59"/>
      <c s="59"/>
      <c s="59"/>
      <c s="59"/>
    </row>
    <row r="30" spans="1:96" ht="20.25" customHeight="1">
      <c r="A30" s="230" t="str">
        <f>IF(B30="","",_xlfn.AGGREGATE(3,5,$B$6:B30))</f>
        <v/>
      </c>
      <c s="231" t="str">
        <f>IFERROR(IF('STUDENT DATA SHEET '!B31="","",'STUDENT DATA SHEET '!B31),"")</f>
        <v/>
      </c>
      <c s="231" t="str">
        <f>IFERROR(IF('STUDENT DATA SHEET '!C31="","",'STUDENT DATA SHEET '!C31),"")</f>
        <v/>
      </c>
      <c s="231" t="str">
        <f>IFERROR(IF('STUDENT DATA SHEET '!D31="","",'STUDENT DATA SHEET '!D31),"")</f>
        <v/>
      </c>
      <c s="43" t="str">
        <f>IFERROR(IF('STUDENT DATA SHEET '!E31="","",'STUDENT DATA SHEET '!E31),"")</f>
        <v/>
      </c>
      <c s="234" t="str">
        <f>IFERROR(IF('STUDENT DATA SHEET '!F31="","",'STUDENT DATA SHEET '!F31),"")</f>
        <v/>
      </c>
      <c s="231" t="str">
        <f>IFERROR(IF('STUDENT DATA SHEET '!G31="","",'STUDENT DATA SHEET '!G31),"")</f>
        <v/>
      </c>
      <c s="231" t="str">
        <f>IFERROR(IF('STUDENT DATA SHEET '!H31="","",'STUDENT DATA SHEET '!H31),"")</f>
        <v/>
      </c>
      <c s="231" t="str">
        <f>IFERROR(UPPER(IF('STUDENT DATA SHEET '!I31="","",'STUDENT DATA SHEET '!I31)),"")</f>
        <v/>
      </c>
      <c s="54" t="str">
        <f>IFERROR(IF('STUDENT DATA SHEET '!J31="","",'STUDENT DATA SHEET '!J31),"")</f>
        <v/>
      </c>
      <c s="54" t="str">
        <f>IFERROR(IF('STUDENT DATA SHEET '!K31="","",'STUDENT DATA SHEET '!K31),"")</f>
        <v/>
      </c>
      <c s="54"/>
      <c s="48"/>
      <c s="48"/>
      <c s="48"/>
      <c s="48"/>
      <c s="49"/>
      <c s="49"/>
      <c s="49"/>
      <c s="49"/>
      <c s="49"/>
      <c s="49"/>
      <c s="49"/>
      <c s="49"/>
      <c s="49"/>
      <c s="49"/>
      <c s="49"/>
      <c s="49"/>
      <c s="49"/>
      <c s="49"/>
      <c s="49"/>
      <c s="49"/>
      <c s="49"/>
      <c s="49"/>
      <c s="49"/>
      <c s="49"/>
      <c s="49"/>
      <c s="49"/>
      <c s="49"/>
      <c s="49"/>
      <c s="49"/>
      <c s="49"/>
      <c s="49"/>
      <c s="49"/>
      <c s="89" t="str">
        <f>IF(B30="","",_xlfn.AGGREGATE(3,5,$B$6:B30))</f>
        <v/>
      </c>
      <c s="49"/>
      <c s="49"/>
      <c s="48"/>
      <c s="48"/>
      <c s="48"/>
      <c s="48"/>
      <c s="48"/>
      <c s="48"/>
      <c s="48"/>
      <c s="48"/>
      <c s="48"/>
      <c s="48"/>
      <c s="48"/>
      <c s="48"/>
      <c s="48"/>
      <c s="48"/>
      <c s="48"/>
      <c s="48"/>
      <c s="48"/>
      <c s="48"/>
      <c s="48"/>
      <c s="48"/>
      <c s="48"/>
      <c s="48"/>
      <c s="48"/>
      <c s="48"/>
      <c s="48"/>
      <c s="48"/>
      <c s="50" t="str">
        <f t="shared" si="17"/>
        <v/>
      </c>
      <c s="252" t="str">
        <f>IF($I30="","",'MAR 25'!$BZ30)</f>
        <v/>
      </c>
      <c s="91" t="str">
        <f t="shared" si="18"/>
        <v/>
      </c>
      <c s="50" t="str">
        <f t="shared" si="19"/>
        <v/>
      </c>
      <c s="252" t="str">
        <f>IF($I30="","",'MAR 25'!$CC30)</f>
        <v/>
      </c>
      <c s="91" t="str">
        <f t="shared" si="20"/>
        <v/>
      </c>
      <c s="50" t="str">
        <f t="shared" si="21"/>
        <v/>
      </c>
      <c s="252" t="str">
        <f>IF($I30="","",'MAR 25'!$CF30)</f>
        <v/>
      </c>
      <c s="91" t="str">
        <f t="shared" si="22"/>
        <v/>
      </c>
      <c s="80"/>
      <c s="53">
        <v>24</v>
      </c>
      <c s="59"/>
      <c s="59"/>
      <c s="59"/>
      <c s="74" t="str">
        <f t="shared" si="16"/>
        <v/>
      </c>
      <c s="59"/>
      <c s="59"/>
      <c s="59"/>
      <c s="59"/>
      <c s="59"/>
      <c s="59"/>
      <c s="59"/>
      <c s="59"/>
    </row>
    <row r="31" spans="1:96" ht="20.25" customHeight="1">
      <c r="A31" s="230" t="str">
        <f>IF(B31="","",_xlfn.AGGREGATE(3,5,$B$6:B31))</f>
        <v/>
      </c>
      <c s="231" t="str">
        <f>IFERROR(IF('STUDENT DATA SHEET '!B32="","",'STUDENT DATA SHEET '!B32),"")</f>
        <v/>
      </c>
      <c s="231" t="str">
        <f>IFERROR(IF('STUDENT DATA SHEET '!C32="","",'STUDENT DATA SHEET '!C32),"")</f>
        <v/>
      </c>
      <c s="231" t="str">
        <f>IFERROR(IF('STUDENT DATA SHEET '!D32="","",'STUDENT DATA SHEET '!D32),"")</f>
        <v/>
      </c>
      <c s="43" t="str">
        <f>IFERROR(IF('STUDENT DATA SHEET '!E32="","",'STUDENT DATA SHEET '!E32),"")</f>
        <v/>
      </c>
      <c s="234" t="str">
        <f>IFERROR(IF('STUDENT DATA SHEET '!F32="","",'STUDENT DATA SHEET '!F32),"")</f>
        <v/>
      </c>
      <c s="231" t="str">
        <f>IFERROR(IF('STUDENT DATA SHEET '!G32="","",'STUDENT DATA SHEET '!G32),"")</f>
        <v/>
      </c>
      <c s="231" t="str">
        <f>IFERROR(IF('STUDENT DATA SHEET '!H32="","",'STUDENT DATA SHEET '!H32),"")</f>
        <v/>
      </c>
      <c s="231" t="str">
        <f>IFERROR(UPPER(IF('STUDENT DATA SHEET '!I32="","",'STUDENT DATA SHEET '!I32)),"")</f>
        <v/>
      </c>
      <c s="54" t="str">
        <f>IFERROR(IF('STUDENT DATA SHEET '!J32="","",'STUDENT DATA SHEET '!J32),"")</f>
        <v/>
      </c>
      <c s="54" t="str">
        <f>IFERROR(IF('STUDENT DATA SHEET '!K32="","",'STUDENT DATA SHEET '!K32),"")</f>
        <v/>
      </c>
      <c s="54"/>
      <c s="48"/>
      <c s="48"/>
      <c s="48"/>
      <c s="48"/>
      <c s="49"/>
      <c s="49"/>
      <c s="49"/>
      <c s="49"/>
      <c s="49"/>
      <c s="49"/>
      <c s="49"/>
      <c s="49"/>
      <c s="49"/>
      <c s="49"/>
      <c s="49"/>
      <c s="49"/>
      <c s="49"/>
      <c s="49"/>
      <c s="49"/>
      <c s="49"/>
      <c s="49"/>
      <c s="49"/>
      <c s="49"/>
      <c s="49"/>
      <c s="49"/>
      <c s="49"/>
      <c s="49"/>
      <c s="49"/>
      <c s="49"/>
      <c s="49"/>
      <c s="49"/>
      <c s="49"/>
      <c s="89" t="str">
        <f>IF(B31="","",_xlfn.AGGREGATE(3,5,$B$6:B31))</f>
        <v/>
      </c>
      <c s="49"/>
      <c s="49"/>
      <c s="48"/>
      <c s="48"/>
      <c s="48"/>
      <c s="48"/>
      <c s="48"/>
      <c s="48"/>
      <c s="48"/>
      <c s="48"/>
      <c s="48"/>
      <c s="48"/>
      <c s="48"/>
      <c s="48"/>
      <c s="48"/>
      <c s="48"/>
      <c s="48"/>
      <c s="48"/>
      <c s="48"/>
      <c s="48"/>
      <c s="48"/>
      <c s="48"/>
      <c s="48"/>
      <c s="48"/>
      <c s="48"/>
      <c s="48"/>
      <c s="48"/>
      <c s="48"/>
      <c s="50" t="str">
        <f t="shared" si="17"/>
        <v/>
      </c>
      <c s="252" t="str">
        <f>IF($I31="","",'MAR 25'!$BZ31)</f>
        <v/>
      </c>
      <c s="91" t="str">
        <f t="shared" si="18"/>
        <v/>
      </c>
      <c s="50" t="str">
        <f t="shared" si="19"/>
        <v/>
      </c>
      <c s="252" t="str">
        <f>IF($I31="","",'MAR 25'!$CC31)</f>
        <v/>
      </c>
      <c s="91" t="str">
        <f t="shared" si="20"/>
        <v/>
      </c>
      <c s="50" t="str">
        <f t="shared" si="21"/>
        <v/>
      </c>
      <c s="252" t="str">
        <f>IF($I31="","",'MAR 25'!$CF31)</f>
        <v/>
      </c>
      <c s="91" t="str">
        <f t="shared" si="22"/>
        <v/>
      </c>
      <c s="80"/>
      <c s="53">
        <v>25</v>
      </c>
      <c s="59"/>
      <c s="59"/>
      <c s="59"/>
      <c s="74" t="str">
        <f t="shared" si="16"/>
        <v/>
      </c>
      <c s="59"/>
      <c s="59"/>
      <c s="59"/>
      <c s="59"/>
      <c s="59"/>
      <c s="59"/>
      <c s="59"/>
      <c s="59"/>
    </row>
    <row r="32" spans="1:96" ht="20.25" customHeight="1">
      <c r="A32" s="230" t="str">
        <f>IF(B32="","",_xlfn.AGGREGATE(3,5,$B$6:B32))</f>
        <v/>
      </c>
      <c s="231" t="str">
        <f>IFERROR(IF('STUDENT DATA SHEET '!B33="","",'STUDENT DATA SHEET '!B33),"")</f>
        <v/>
      </c>
      <c s="231" t="str">
        <f>IFERROR(IF('STUDENT DATA SHEET '!C33="","",'STUDENT DATA SHEET '!C33),"")</f>
        <v/>
      </c>
      <c s="231" t="str">
        <f>IFERROR(IF('STUDENT DATA SHEET '!D33="","",'STUDENT DATA SHEET '!D33),"")</f>
        <v/>
      </c>
      <c s="43" t="str">
        <f>IFERROR(IF('STUDENT DATA SHEET '!E33="","",'STUDENT DATA SHEET '!E33),"")</f>
        <v/>
      </c>
      <c s="234" t="str">
        <f>IFERROR(IF('STUDENT DATA SHEET '!F33="","",'STUDENT DATA SHEET '!F33),"")</f>
        <v/>
      </c>
      <c s="231" t="str">
        <f>IFERROR(IF('STUDENT DATA SHEET '!G33="","",'STUDENT DATA SHEET '!G33),"")</f>
        <v/>
      </c>
      <c s="231" t="str">
        <f>IFERROR(IF('STUDENT DATA SHEET '!H33="","",'STUDENT DATA SHEET '!H33),"")</f>
        <v/>
      </c>
      <c s="231" t="str">
        <f>IFERROR(UPPER(IF('STUDENT DATA SHEET '!I33="","",'STUDENT DATA SHEET '!I33)),"")</f>
        <v/>
      </c>
      <c s="54" t="str">
        <f>IFERROR(IF('STUDENT DATA SHEET '!J33="","",'STUDENT DATA SHEET '!J33),"")</f>
        <v/>
      </c>
      <c s="54" t="str">
        <f>IFERROR(IF('STUDENT DATA SHEET '!K33="","",'STUDENT DATA SHEET '!K33),"")</f>
        <v/>
      </c>
      <c s="54"/>
      <c s="48"/>
      <c s="48"/>
      <c s="48"/>
      <c s="48"/>
      <c s="49"/>
      <c s="49"/>
      <c s="49"/>
      <c s="49"/>
      <c s="49"/>
      <c s="49"/>
      <c s="49"/>
      <c s="49"/>
      <c s="49"/>
      <c s="49"/>
      <c s="49"/>
      <c s="49"/>
      <c s="49"/>
      <c s="49"/>
      <c s="49"/>
      <c s="49"/>
      <c s="49"/>
      <c s="49"/>
      <c s="49"/>
      <c s="49"/>
      <c s="49"/>
      <c s="49"/>
      <c s="49"/>
      <c s="49"/>
      <c s="49"/>
      <c s="49"/>
      <c s="49"/>
      <c s="49"/>
      <c s="89" t="str">
        <f>IF(B32="","",_xlfn.AGGREGATE(3,5,$B$6:B32))</f>
        <v/>
      </c>
      <c s="49"/>
      <c s="49"/>
      <c s="48"/>
      <c s="48"/>
      <c s="48"/>
      <c s="48"/>
      <c s="48"/>
      <c s="48"/>
      <c s="48"/>
      <c s="48"/>
      <c s="48"/>
      <c s="48"/>
      <c s="48"/>
      <c s="48"/>
      <c s="48"/>
      <c s="48"/>
      <c s="48"/>
      <c s="48"/>
      <c s="48"/>
      <c s="48"/>
      <c s="48"/>
      <c s="48"/>
      <c s="48"/>
      <c s="48"/>
      <c s="48"/>
      <c s="48"/>
      <c s="48"/>
      <c s="48"/>
      <c s="50" t="str">
        <f t="shared" si="17"/>
        <v/>
      </c>
      <c s="252" t="str">
        <f>IF($I32="","",'MAR 25'!$BZ32)</f>
        <v/>
      </c>
      <c s="91" t="str">
        <f t="shared" si="18"/>
        <v/>
      </c>
      <c s="50" t="str">
        <f t="shared" si="19"/>
        <v/>
      </c>
      <c s="252" t="str">
        <f>IF($I32="","",'MAR 25'!$CC32)</f>
        <v/>
      </c>
      <c s="91" t="str">
        <f t="shared" si="20"/>
        <v/>
      </c>
      <c s="50" t="str">
        <f t="shared" si="21"/>
        <v/>
      </c>
      <c s="252" t="str">
        <f>IF($I32="","",'MAR 25'!$CF32)</f>
        <v/>
      </c>
      <c s="91" t="str">
        <f t="shared" si="22"/>
        <v/>
      </c>
      <c s="80"/>
      <c s="53">
        <v>26</v>
      </c>
      <c s="59"/>
      <c s="59"/>
      <c s="59"/>
      <c s="74" t="str">
        <f t="shared" si="16"/>
        <v/>
      </c>
      <c s="59"/>
      <c s="59"/>
      <c s="59"/>
      <c s="59"/>
      <c s="59"/>
      <c s="59"/>
      <c s="59"/>
      <c s="59"/>
    </row>
    <row r="33" spans="1:96" ht="20.25" customHeight="1">
      <c r="A33" s="230" t="str">
        <f>IF(B33="","",_xlfn.AGGREGATE(3,5,$B$6:B33))</f>
        <v/>
      </c>
      <c s="231" t="str">
        <f>IFERROR(IF('STUDENT DATA SHEET '!B34="","",'STUDENT DATA SHEET '!B34),"")</f>
        <v/>
      </c>
      <c s="231" t="str">
        <f>IFERROR(IF('STUDENT DATA SHEET '!C34="","",'STUDENT DATA SHEET '!C34),"")</f>
        <v/>
      </c>
      <c s="231" t="str">
        <f>IFERROR(IF('STUDENT DATA SHEET '!D34="","",'STUDENT DATA SHEET '!D34),"")</f>
        <v/>
      </c>
      <c s="43" t="str">
        <f>IFERROR(IF('STUDENT DATA SHEET '!E34="","",'STUDENT DATA SHEET '!E34),"")</f>
        <v/>
      </c>
      <c s="234" t="str">
        <f>IFERROR(IF('STUDENT DATA SHEET '!F34="","",'STUDENT DATA SHEET '!F34),"")</f>
        <v/>
      </c>
      <c s="231" t="str">
        <f>IFERROR(IF('STUDENT DATA SHEET '!G34="","",'STUDENT DATA SHEET '!G34),"")</f>
        <v/>
      </c>
      <c s="231" t="str">
        <f>IFERROR(IF('STUDENT DATA SHEET '!H34="","",'STUDENT DATA SHEET '!H34),"")</f>
        <v/>
      </c>
      <c s="231" t="str">
        <f>IFERROR(UPPER(IF('STUDENT DATA SHEET '!I34="","",'STUDENT DATA SHEET '!I34)),"")</f>
        <v/>
      </c>
      <c s="54" t="str">
        <f>IFERROR(IF('STUDENT DATA SHEET '!J34="","",'STUDENT DATA SHEET '!J34),"")</f>
        <v/>
      </c>
      <c s="54" t="str">
        <f>IFERROR(IF('STUDENT DATA SHEET '!K34="","",'STUDENT DATA SHEET '!K34),"")</f>
        <v/>
      </c>
      <c s="54"/>
      <c s="48"/>
      <c s="48"/>
      <c s="48"/>
      <c s="48"/>
      <c s="49"/>
      <c s="49"/>
      <c s="49"/>
      <c s="49"/>
      <c s="49"/>
      <c s="49"/>
      <c s="49"/>
      <c s="49"/>
      <c s="49"/>
      <c s="49"/>
      <c s="49"/>
      <c s="49"/>
      <c s="49"/>
      <c s="49"/>
      <c s="49"/>
      <c s="49"/>
      <c s="49"/>
      <c s="49"/>
      <c s="49"/>
      <c s="49"/>
      <c s="49"/>
      <c s="49"/>
      <c s="49"/>
      <c s="49"/>
      <c s="49"/>
      <c s="49"/>
      <c s="49"/>
      <c s="49"/>
      <c s="89" t="str">
        <f>IF(B33="","",_xlfn.AGGREGATE(3,5,$B$6:B33))</f>
        <v/>
      </c>
      <c s="49"/>
      <c s="49"/>
      <c s="48"/>
      <c s="48"/>
      <c s="48"/>
      <c s="48"/>
      <c s="48"/>
      <c s="48"/>
      <c s="48"/>
      <c s="48"/>
      <c s="48"/>
      <c s="48"/>
      <c s="48"/>
      <c s="48"/>
      <c s="48"/>
      <c s="48"/>
      <c s="48"/>
      <c s="48"/>
      <c s="48"/>
      <c s="48"/>
      <c s="48"/>
      <c s="48"/>
      <c s="48"/>
      <c s="48"/>
      <c s="48"/>
      <c s="48"/>
      <c s="48"/>
      <c s="48"/>
      <c s="50" t="str">
        <f t="shared" si="17"/>
        <v/>
      </c>
      <c s="252" t="str">
        <f>IF($I33="","",'MAR 25'!$BZ33)</f>
        <v/>
      </c>
      <c s="91" t="str">
        <f t="shared" si="18"/>
        <v/>
      </c>
      <c s="50" t="str">
        <f t="shared" si="19"/>
        <v/>
      </c>
      <c s="252" t="str">
        <f>IF($I33="","",'MAR 25'!$CC33)</f>
        <v/>
      </c>
      <c s="91" t="str">
        <f t="shared" si="20"/>
        <v/>
      </c>
      <c s="50" t="str">
        <f t="shared" si="21"/>
        <v/>
      </c>
      <c s="252" t="str">
        <f>IF($I33="","",'MAR 25'!$CF33)</f>
        <v/>
      </c>
      <c s="91" t="str">
        <f t="shared" si="22"/>
        <v/>
      </c>
      <c s="80"/>
      <c s="53">
        <v>27</v>
      </c>
      <c s="59"/>
      <c s="59"/>
      <c s="59"/>
      <c s="74" t="str">
        <f t="shared" si="16"/>
        <v/>
      </c>
      <c s="59"/>
      <c s="59"/>
      <c s="59"/>
      <c s="59"/>
      <c s="59"/>
      <c s="59"/>
      <c s="59"/>
      <c s="59"/>
    </row>
    <row r="34" spans="1:96" ht="20.25" customHeight="1">
      <c r="A34" s="230" t="str">
        <f>IF(B34="","",_xlfn.AGGREGATE(3,5,$B$6:B34))</f>
        <v/>
      </c>
      <c s="231" t="str">
        <f>IFERROR(IF('STUDENT DATA SHEET '!B35="","",'STUDENT DATA SHEET '!B35),"")</f>
        <v/>
      </c>
      <c s="231" t="str">
        <f>IFERROR(IF('STUDENT DATA SHEET '!C35="","",'STUDENT DATA SHEET '!C35),"")</f>
        <v/>
      </c>
      <c s="231" t="str">
        <f>IFERROR(IF('STUDENT DATA SHEET '!D35="","",'STUDENT DATA SHEET '!D35),"")</f>
        <v/>
      </c>
      <c s="43" t="str">
        <f>IFERROR(IF('STUDENT DATA SHEET '!E35="","",'STUDENT DATA SHEET '!E35),"")</f>
        <v/>
      </c>
      <c s="234" t="str">
        <f>IFERROR(IF('STUDENT DATA SHEET '!F35="","",'STUDENT DATA SHEET '!F35),"")</f>
        <v/>
      </c>
      <c s="231" t="str">
        <f>IFERROR(IF('STUDENT DATA SHEET '!G35="","",'STUDENT DATA SHEET '!G35),"")</f>
        <v/>
      </c>
      <c s="231" t="str">
        <f>IFERROR(IF('STUDENT DATA SHEET '!H35="","",'STUDENT DATA SHEET '!H35),"")</f>
        <v/>
      </c>
      <c s="231" t="str">
        <f>IFERROR(UPPER(IF('STUDENT DATA SHEET '!I35="","",'STUDENT DATA SHEET '!I35)),"")</f>
        <v/>
      </c>
      <c s="54" t="str">
        <f>IFERROR(IF('STUDENT DATA SHEET '!J35="","",'STUDENT DATA SHEET '!J35),"")</f>
        <v/>
      </c>
      <c s="54" t="str">
        <f>IFERROR(IF('STUDENT DATA SHEET '!K35="","",'STUDENT DATA SHEET '!K35),"")</f>
        <v/>
      </c>
      <c s="54"/>
      <c s="48"/>
      <c s="48"/>
      <c s="48"/>
      <c s="48"/>
      <c s="49"/>
      <c s="49"/>
      <c s="49"/>
      <c s="49"/>
      <c s="49"/>
      <c s="49"/>
      <c s="49"/>
      <c s="49"/>
      <c s="49"/>
      <c s="49"/>
      <c s="49"/>
      <c s="49"/>
      <c s="49"/>
      <c s="49"/>
      <c s="49"/>
      <c s="49"/>
      <c s="49"/>
      <c s="49"/>
      <c s="49"/>
      <c s="49"/>
      <c s="49"/>
      <c s="49"/>
      <c s="49"/>
      <c s="49"/>
      <c s="49"/>
      <c s="49"/>
      <c s="49"/>
      <c s="49"/>
      <c s="89" t="str">
        <f>IF(B34="","",_xlfn.AGGREGATE(3,5,$B$6:B34))</f>
        <v/>
      </c>
      <c s="49"/>
      <c s="49"/>
      <c s="48"/>
      <c s="48"/>
      <c s="48"/>
      <c s="48"/>
      <c s="48"/>
      <c s="48"/>
      <c s="48"/>
      <c s="48"/>
      <c s="48"/>
      <c s="48"/>
      <c s="48"/>
      <c s="48"/>
      <c s="48"/>
      <c s="48"/>
      <c s="48"/>
      <c s="48"/>
      <c s="48"/>
      <c s="48"/>
      <c s="48"/>
      <c s="48"/>
      <c s="48"/>
      <c s="48"/>
      <c s="48"/>
      <c s="48"/>
      <c s="48"/>
      <c s="48"/>
      <c s="50" t="str">
        <f t="shared" si="17"/>
        <v/>
      </c>
      <c s="252" t="str">
        <f>IF($I34="","",'MAR 25'!$BZ34)</f>
        <v/>
      </c>
      <c s="91" t="str">
        <f t="shared" si="18"/>
        <v/>
      </c>
      <c s="50" t="str">
        <f t="shared" si="19"/>
        <v/>
      </c>
      <c s="252" t="str">
        <f>IF($I34="","",'MAR 25'!$CC34)</f>
        <v/>
      </c>
      <c s="91" t="str">
        <f t="shared" si="20"/>
        <v/>
      </c>
      <c s="50" t="str">
        <f t="shared" si="21"/>
        <v/>
      </c>
      <c s="252" t="str">
        <f>IF($I34="","",'MAR 25'!$CF34)</f>
        <v/>
      </c>
      <c s="91" t="str">
        <f t="shared" si="22"/>
        <v/>
      </c>
      <c s="80"/>
      <c s="53">
        <v>28</v>
      </c>
      <c s="59"/>
      <c s="59"/>
      <c s="59"/>
      <c s="74" t="str">
        <f t="shared" si="16"/>
        <v/>
      </c>
      <c s="59"/>
      <c s="59"/>
      <c s="59"/>
      <c s="59"/>
      <c s="59"/>
      <c s="59"/>
      <c s="59"/>
      <c s="59"/>
    </row>
    <row r="35" spans="1:96" ht="20.25" customHeight="1">
      <c r="A35" s="230" t="str">
        <f>IF(B35="","",_xlfn.AGGREGATE(3,5,$B$6:B35))</f>
        <v/>
      </c>
      <c s="231" t="str">
        <f>IFERROR(IF('STUDENT DATA SHEET '!B36="","",'STUDENT DATA SHEET '!B36),"")</f>
        <v/>
      </c>
      <c s="231" t="str">
        <f>IFERROR(IF('STUDENT DATA SHEET '!C36="","",'STUDENT DATA SHEET '!C36),"")</f>
        <v/>
      </c>
      <c s="231" t="str">
        <f>IFERROR(IF('STUDENT DATA SHEET '!D36="","",'STUDENT DATA SHEET '!D36),"")</f>
        <v/>
      </c>
      <c s="43" t="str">
        <f>IFERROR(IF('STUDENT DATA SHEET '!E36="","",'STUDENT DATA SHEET '!E36),"")</f>
        <v/>
      </c>
      <c s="234" t="str">
        <f>IFERROR(IF('STUDENT DATA SHEET '!F36="","",'STUDENT DATA SHEET '!F36),"")</f>
        <v/>
      </c>
      <c s="231" t="str">
        <f>IFERROR(IF('STUDENT DATA SHEET '!G36="","",'STUDENT DATA SHEET '!G36),"")</f>
        <v/>
      </c>
      <c s="231" t="str">
        <f>IFERROR(IF('STUDENT DATA SHEET '!H36="","",'STUDENT DATA SHEET '!H36),"")</f>
        <v/>
      </c>
      <c s="231" t="str">
        <f>IFERROR(UPPER(IF('STUDENT DATA SHEET '!I36="","",'STUDENT DATA SHEET '!I36)),"")</f>
        <v/>
      </c>
      <c s="54" t="str">
        <f>IFERROR(IF('STUDENT DATA SHEET '!J36="","",'STUDENT DATA SHEET '!J36),"")</f>
        <v/>
      </c>
      <c s="54" t="str">
        <f>IFERROR(IF('STUDENT DATA SHEET '!K36="","",'STUDENT DATA SHEET '!K36),"")</f>
        <v/>
      </c>
      <c s="54"/>
      <c s="48"/>
      <c s="48"/>
      <c s="48"/>
      <c s="48"/>
      <c s="49"/>
      <c s="49"/>
      <c s="49"/>
      <c s="49"/>
      <c s="49"/>
      <c s="49"/>
      <c s="49"/>
      <c s="49"/>
      <c s="49"/>
      <c s="49"/>
      <c s="49"/>
      <c s="49"/>
      <c s="49"/>
      <c s="49"/>
      <c s="49"/>
      <c s="49"/>
      <c s="49"/>
      <c s="49"/>
      <c s="49"/>
      <c s="49"/>
      <c s="49"/>
      <c s="49"/>
      <c s="49"/>
      <c s="49"/>
      <c s="49"/>
      <c s="49"/>
      <c s="49"/>
      <c s="49"/>
      <c s="89" t="str">
        <f>IF(B35="","",_xlfn.AGGREGATE(3,5,$B$6:B35))</f>
        <v/>
      </c>
      <c s="49"/>
      <c s="49"/>
      <c s="48"/>
      <c s="48"/>
      <c s="48"/>
      <c s="48"/>
      <c s="48"/>
      <c s="48"/>
      <c s="48"/>
      <c s="48"/>
      <c s="48"/>
      <c s="48"/>
      <c s="48"/>
      <c s="48"/>
      <c s="48"/>
      <c s="48"/>
      <c s="48"/>
      <c s="48"/>
      <c s="48"/>
      <c s="48"/>
      <c s="48"/>
      <c s="48"/>
      <c s="48"/>
      <c s="48"/>
      <c s="48"/>
      <c s="48"/>
      <c s="48"/>
      <c s="48"/>
      <c s="50" t="str">
        <f t="shared" si="17"/>
        <v/>
      </c>
      <c s="252" t="str">
        <f>IF($I35="","",'MAR 25'!$BZ35)</f>
        <v/>
      </c>
      <c s="91" t="str">
        <f t="shared" si="18"/>
        <v/>
      </c>
      <c s="50" t="str">
        <f t="shared" si="19"/>
        <v/>
      </c>
      <c s="252" t="str">
        <f>IF($I35="","",'MAR 25'!$CC35)</f>
        <v/>
      </c>
      <c s="91" t="str">
        <f t="shared" si="20"/>
        <v/>
      </c>
      <c s="50" t="str">
        <f t="shared" si="21"/>
        <v/>
      </c>
      <c s="252" t="str">
        <f>IF($I35="","",'MAR 25'!$CF35)</f>
        <v/>
      </c>
      <c s="91" t="str">
        <f t="shared" si="22"/>
        <v/>
      </c>
      <c s="80"/>
      <c s="53">
        <v>29</v>
      </c>
      <c s="59"/>
      <c s="59"/>
      <c s="59"/>
      <c s="74" t="str">
        <f t="shared" si="16"/>
        <v/>
      </c>
      <c s="59"/>
      <c s="59"/>
      <c s="59"/>
      <c s="59"/>
      <c s="59"/>
      <c s="59"/>
      <c s="59"/>
      <c s="59"/>
    </row>
    <row r="36" spans="1:96" ht="20.25" customHeight="1">
      <c r="A36" s="230" t="str">
        <f>IF(B36="","",_xlfn.AGGREGATE(3,5,$B$6:B36))</f>
        <v/>
      </c>
      <c s="231" t="str">
        <f>IFERROR(IF('STUDENT DATA SHEET '!B37="","",'STUDENT DATA SHEET '!B37),"")</f>
        <v/>
      </c>
      <c s="231" t="str">
        <f>IFERROR(IF('STUDENT DATA SHEET '!C37="","",'STUDENT DATA SHEET '!C37),"")</f>
        <v/>
      </c>
      <c s="231" t="str">
        <f>IFERROR(IF('STUDENT DATA SHEET '!D37="","",'STUDENT DATA SHEET '!D37),"")</f>
        <v/>
      </c>
      <c s="43" t="str">
        <f>IFERROR(IF('STUDENT DATA SHEET '!E37="","",'STUDENT DATA SHEET '!E37),"")</f>
        <v/>
      </c>
      <c s="234" t="str">
        <f>IFERROR(IF('STUDENT DATA SHEET '!F37="","",'STUDENT DATA SHEET '!F37),"")</f>
        <v/>
      </c>
      <c s="231" t="str">
        <f>IFERROR(IF('STUDENT DATA SHEET '!G37="","",'STUDENT DATA SHEET '!G37),"")</f>
        <v/>
      </c>
      <c s="231" t="str">
        <f>IFERROR(IF('STUDENT DATA SHEET '!H37="","",'STUDENT DATA SHEET '!H37),"")</f>
        <v/>
      </c>
      <c s="231" t="str">
        <f>IFERROR(UPPER(IF('STUDENT DATA SHEET '!I37="","",'STUDENT DATA SHEET '!I37)),"")</f>
        <v/>
      </c>
      <c s="54" t="str">
        <f>IFERROR(IF('STUDENT DATA SHEET '!J37="","",'STUDENT DATA SHEET '!J37),"")</f>
        <v/>
      </c>
      <c s="54" t="str">
        <f>IFERROR(IF('STUDENT DATA SHEET '!K37="","",'STUDENT DATA SHEET '!K37),"")</f>
        <v/>
      </c>
      <c s="54"/>
      <c s="48"/>
      <c s="48"/>
      <c s="48"/>
      <c s="48"/>
      <c s="49"/>
      <c s="49"/>
      <c s="49"/>
      <c s="49"/>
      <c s="49"/>
      <c s="49"/>
      <c s="49"/>
      <c s="49"/>
      <c s="49"/>
      <c s="49"/>
      <c s="49"/>
      <c s="49"/>
      <c s="49"/>
      <c s="49"/>
      <c s="49"/>
      <c s="49"/>
      <c s="49"/>
      <c s="49"/>
      <c s="49"/>
      <c s="49"/>
      <c s="49"/>
      <c s="49"/>
      <c s="49"/>
      <c s="49"/>
      <c s="49"/>
      <c s="49"/>
      <c s="49"/>
      <c s="49"/>
      <c s="89" t="str">
        <f>IF(B36="","",_xlfn.AGGREGATE(3,5,$B$6:B36))</f>
        <v/>
      </c>
      <c s="49"/>
      <c s="49"/>
      <c s="48"/>
      <c s="48"/>
      <c s="48"/>
      <c s="48"/>
      <c s="48"/>
      <c s="48"/>
      <c s="48"/>
      <c s="48"/>
      <c s="48"/>
      <c s="48"/>
      <c s="48"/>
      <c s="48"/>
      <c s="48"/>
      <c s="48"/>
      <c s="48"/>
      <c s="48"/>
      <c s="48"/>
      <c s="48"/>
      <c s="48"/>
      <c s="48"/>
      <c s="48"/>
      <c s="48"/>
      <c s="48"/>
      <c s="48"/>
      <c s="48"/>
      <c s="48"/>
      <c s="50" t="str">
        <f t="shared" si="17"/>
        <v/>
      </c>
      <c s="252" t="str">
        <f>IF($I36="","",'MAR 25'!$BZ36)</f>
        <v/>
      </c>
      <c s="91" t="str">
        <f t="shared" si="18"/>
        <v/>
      </c>
      <c s="50" t="str">
        <f t="shared" si="19"/>
        <v/>
      </c>
      <c s="252" t="str">
        <f>IF($I36="","",'MAR 25'!$CC36)</f>
        <v/>
      </c>
      <c s="91" t="str">
        <f t="shared" si="20"/>
        <v/>
      </c>
      <c s="50" t="str">
        <f t="shared" si="21"/>
        <v/>
      </c>
      <c s="252" t="str">
        <f>IF($I36="","",'MAR 25'!$CF36)</f>
        <v/>
      </c>
      <c s="91" t="str">
        <f t="shared" si="22"/>
        <v/>
      </c>
      <c s="80"/>
      <c s="53">
        <v>30</v>
      </c>
      <c s="59"/>
      <c s="59"/>
      <c s="59"/>
      <c s="74" t="str">
        <f t="shared" si="16"/>
        <v/>
      </c>
      <c s="59"/>
      <c s="59"/>
      <c s="59"/>
      <c s="59"/>
      <c s="59"/>
      <c s="59"/>
      <c s="59"/>
      <c s="59"/>
    </row>
    <row r="37" spans="1:96" ht="20.25" customHeight="1">
      <c r="A37" s="230" t="str">
        <f>IF(B37="","",_xlfn.AGGREGATE(3,5,$B$6:B37))</f>
        <v/>
      </c>
      <c s="231" t="str">
        <f>IFERROR(IF('STUDENT DATA SHEET '!B38="","",'STUDENT DATA SHEET '!B38),"")</f>
        <v/>
      </c>
      <c s="231" t="str">
        <f>IFERROR(IF('STUDENT DATA SHEET '!C38="","",'STUDENT DATA SHEET '!C38),"")</f>
        <v/>
      </c>
      <c s="231" t="str">
        <f>IFERROR(IF('STUDENT DATA SHEET '!D38="","",'STUDENT DATA SHEET '!D38),"")</f>
        <v/>
      </c>
      <c s="43" t="str">
        <f>IFERROR(IF('STUDENT DATA SHEET '!E38="","",'STUDENT DATA SHEET '!E38),"")</f>
        <v/>
      </c>
      <c s="234" t="str">
        <f>IFERROR(IF('STUDENT DATA SHEET '!F38="","",'STUDENT DATA SHEET '!F38),"")</f>
        <v/>
      </c>
      <c s="231" t="str">
        <f>IFERROR(IF('STUDENT DATA SHEET '!G38="","",'STUDENT DATA SHEET '!G38),"")</f>
        <v/>
      </c>
      <c s="231" t="str">
        <f>IFERROR(IF('STUDENT DATA SHEET '!H38="","",'STUDENT DATA SHEET '!H38),"")</f>
        <v/>
      </c>
      <c s="231" t="str">
        <f>IFERROR(UPPER(IF('STUDENT DATA SHEET '!I38="","",'STUDENT DATA SHEET '!I38)),"")</f>
        <v/>
      </c>
      <c s="54" t="str">
        <f>IFERROR(IF('STUDENT DATA SHEET '!J38="","",'STUDENT DATA SHEET '!J38),"")</f>
        <v/>
      </c>
      <c s="54" t="str">
        <f>IFERROR(IF('STUDENT DATA SHEET '!K38="","",'STUDENT DATA SHEET '!K38),"")</f>
        <v/>
      </c>
      <c s="54"/>
      <c s="48"/>
      <c s="48"/>
      <c s="48"/>
      <c s="48"/>
      <c s="49"/>
      <c s="49"/>
      <c s="49"/>
      <c s="49"/>
      <c s="49"/>
      <c s="49"/>
      <c s="49"/>
      <c s="49"/>
      <c s="49"/>
      <c s="49"/>
      <c s="49"/>
      <c s="49"/>
      <c s="49"/>
      <c s="49"/>
      <c s="49"/>
      <c s="49"/>
      <c s="49"/>
      <c s="49"/>
      <c s="49"/>
      <c s="49"/>
      <c s="49"/>
      <c s="49"/>
      <c s="49"/>
      <c s="49"/>
      <c s="49"/>
      <c s="49"/>
      <c s="49"/>
      <c s="49"/>
      <c s="89" t="str">
        <f>IF(B37="","",_xlfn.AGGREGATE(3,5,$B$6:B37))</f>
        <v/>
      </c>
      <c s="49"/>
      <c s="49"/>
      <c s="48"/>
      <c s="48"/>
      <c s="48"/>
      <c s="48"/>
      <c s="48"/>
      <c s="48"/>
      <c s="48"/>
      <c s="48"/>
      <c s="48"/>
      <c s="48"/>
      <c s="48"/>
      <c s="48"/>
      <c s="48"/>
      <c s="48"/>
      <c s="48"/>
      <c s="48"/>
      <c s="48"/>
      <c s="48"/>
      <c s="48"/>
      <c s="48"/>
      <c s="48"/>
      <c s="48"/>
      <c s="48"/>
      <c s="48"/>
      <c s="48"/>
      <c s="48"/>
      <c s="50" t="str">
        <f t="shared" si="17"/>
        <v/>
      </c>
      <c s="252" t="str">
        <f>IF($I37="","",'MAR 25'!$BZ37)</f>
        <v/>
      </c>
      <c s="91" t="str">
        <f t="shared" si="18"/>
        <v/>
      </c>
      <c s="50" t="str">
        <f t="shared" si="19"/>
        <v/>
      </c>
      <c s="252" t="str">
        <f>IF($I37="","",'MAR 25'!$CC37)</f>
        <v/>
      </c>
      <c s="91" t="str">
        <f t="shared" si="20"/>
        <v/>
      </c>
      <c s="50" t="str">
        <f t="shared" si="21"/>
        <v/>
      </c>
      <c s="252" t="str">
        <f>IF($I37="","",'MAR 25'!$CF37)</f>
        <v/>
      </c>
      <c s="91" t="str">
        <f t="shared" si="22"/>
        <v/>
      </c>
      <c s="80"/>
      <c s="53">
        <v>31</v>
      </c>
      <c s="59"/>
      <c s="59"/>
      <c s="59"/>
      <c s="74" t="str">
        <f t="shared" si="16"/>
        <v/>
      </c>
      <c s="59"/>
      <c s="59"/>
      <c s="59"/>
      <c s="59"/>
      <c s="59"/>
      <c s="59"/>
      <c s="59"/>
      <c s="59"/>
    </row>
    <row r="38" spans="1:96" ht="20.25" customHeight="1">
      <c r="A38" s="230" t="str">
        <f>IF(B38="","",_xlfn.AGGREGATE(3,5,$B$6:B38))</f>
        <v/>
      </c>
      <c s="231" t="str">
        <f>IFERROR(IF('STUDENT DATA SHEET '!B39="","",'STUDENT DATA SHEET '!B39),"")</f>
        <v/>
      </c>
      <c s="231" t="str">
        <f>IFERROR(IF('STUDENT DATA SHEET '!C39="","",'STUDENT DATA SHEET '!C39),"")</f>
        <v/>
      </c>
      <c s="231" t="str">
        <f>IFERROR(IF('STUDENT DATA SHEET '!D39="","",'STUDENT DATA SHEET '!D39),"")</f>
        <v/>
      </c>
      <c s="43" t="str">
        <f>IFERROR(IF('STUDENT DATA SHEET '!E39="","",'STUDENT DATA SHEET '!E39),"")</f>
        <v/>
      </c>
      <c s="234" t="str">
        <f>IFERROR(IF('STUDENT DATA SHEET '!F39="","",'STUDENT DATA SHEET '!F39),"")</f>
        <v/>
      </c>
      <c s="231" t="str">
        <f>IFERROR(IF('STUDENT DATA SHEET '!G39="","",'STUDENT DATA SHEET '!G39),"")</f>
        <v/>
      </c>
      <c s="231" t="str">
        <f>IFERROR(IF('STUDENT DATA SHEET '!H39="","",'STUDENT DATA SHEET '!H39),"")</f>
        <v/>
      </c>
      <c s="231" t="str">
        <f>IFERROR(UPPER(IF('STUDENT DATA SHEET '!I39="","",'STUDENT DATA SHEET '!I39)),"")</f>
        <v/>
      </c>
      <c s="54" t="str">
        <f>IFERROR(IF('STUDENT DATA SHEET '!J39="","",'STUDENT DATA SHEET '!J39),"")</f>
        <v/>
      </c>
      <c s="54" t="str">
        <f>IFERROR(IF('STUDENT DATA SHEET '!K39="","",'STUDENT DATA SHEET '!K39),"")</f>
        <v/>
      </c>
      <c s="54"/>
      <c s="48"/>
      <c s="48"/>
      <c s="48"/>
      <c s="48"/>
      <c s="49"/>
      <c s="49"/>
      <c s="49"/>
      <c s="49"/>
      <c s="49"/>
      <c s="49"/>
      <c s="49"/>
      <c s="49"/>
      <c s="49"/>
      <c s="49"/>
      <c s="49"/>
      <c s="49"/>
      <c s="49"/>
      <c s="49"/>
      <c s="49"/>
      <c s="49"/>
      <c s="49"/>
      <c s="49"/>
      <c s="49"/>
      <c s="49"/>
      <c s="49"/>
      <c s="49"/>
      <c s="49"/>
      <c s="49"/>
      <c s="49"/>
      <c s="49"/>
      <c s="49"/>
      <c s="49"/>
      <c s="89" t="str">
        <f>IF(B38="","",_xlfn.AGGREGATE(3,5,$B$6:B38))</f>
        <v/>
      </c>
      <c s="49"/>
      <c s="49"/>
      <c s="48"/>
      <c s="48"/>
      <c s="48"/>
      <c s="48"/>
      <c s="48"/>
      <c s="48"/>
      <c s="48"/>
      <c s="48"/>
      <c s="48"/>
      <c s="48"/>
      <c s="48"/>
      <c s="48"/>
      <c s="48"/>
      <c s="48"/>
      <c s="48"/>
      <c s="48"/>
      <c s="48"/>
      <c s="48"/>
      <c s="48"/>
      <c s="48"/>
      <c s="48"/>
      <c s="48"/>
      <c s="48"/>
      <c s="48"/>
      <c s="48"/>
      <c s="48"/>
      <c s="50" t="str">
        <f t="shared" si="17"/>
        <v/>
      </c>
      <c s="252" t="str">
        <f>IF($I38="","",'MAR 25'!$BZ38)</f>
        <v/>
      </c>
      <c s="91" t="str">
        <f t="shared" si="18"/>
        <v/>
      </c>
      <c s="50" t="str">
        <f t="shared" si="19"/>
        <v/>
      </c>
      <c s="252" t="str">
        <f>IF($I38="","",'MAR 25'!$CC38)</f>
        <v/>
      </c>
      <c s="91" t="str">
        <f t="shared" si="20"/>
        <v/>
      </c>
      <c s="50" t="str">
        <f t="shared" si="21"/>
        <v/>
      </c>
      <c s="252" t="str">
        <f>IF($I38="","",'MAR 25'!$CF38)</f>
        <v/>
      </c>
      <c s="91" t="str">
        <f t="shared" si="22"/>
        <v/>
      </c>
      <c s="80"/>
      <c s="53">
        <v>32</v>
      </c>
      <c s="59"/>
      <c s="59"/>
      <c s="59"/>
      <c s="74" t="str">
        <f t="shared" si="23" ref="CJ38:CJ69">IFERROR(IF($BV38="","",COUNT($M38:$AR38,$AT38:$BU38)/2),"")</f>
        <v/>
      </c>
      <c s="59"/>
      <c s="59"/>
      <c s="59"/>
      <c s="59"/>
      <c s="59"/>
      <c s="59"/>
      <c s="59"/>
      <c s="59"/>
    </row>
    <row r="39" spans="1:96" ht="20.25" customHeight="1">
      <c r="A39" s="230" t="str">
        <f>IF(B39="","",_xlfn.AGGREGATE(3,5,$B$6:B39))</f>
        <v/>
      </c>
      <c s="231" t="str">
        <f>IFERROR(IF('STUDENT DATA SHEET '!B40="","",'STUDENT DATA SHEET '!B40),"")</f>
        <v/>
      </c>
      <c s="231" t="str">
        <f>IFERROR(IF('STUDENT DATA SHEET '!C40="","",'STUDENT DATA SHEET '!C40),"")</f>
        <v/>
      </c>
      <c s="231" t="str">
        <f>IFERROR(IF('STUDENT DATA SHEET '!D40="","",'STUDENT DATA SHEET '!D40),"")</f>
        <v/>
      </c>
      <c s="43" t="str">
        <f>IFERROR(IF('STUDENT DATA SHEET '!E40="","",'STUDENT DATA SHEET '!E40),"")</f>
        <v/>
      </c>
      <c s="234" t="str">
        <f>IFERROR(IF('STUDENT DATA SHEET '!F40="","",'STUDENT DATA SHEET '!F40),"")</f>
        <v/>
      </c>
      <c s="231" t="str">
        <f>IFERROR(IF('STUDENT DATA SHEET '!G40="","",'STUDENT DATA SHEET '!G40),"")</f>
        <v/>
      </c>
      <c s="231" t="str">
        <f>IFERROR(IF('STUDENT DATA SHEET '!H40="","",'STUDENT DATA SHEET '!H40),"")</f>
        <v/>
      </c>
      <c s="231" t="str">
        <f>IFERROR(UPPER(IF('STUDENT DATA SHEET '!I40="","",'STUDENT DATA SHEET '!I40)),"")</f>
        <v/>
      </c>
      <c s="54" t="str">
        <f>IFERROR(IF('STUDENT DATA SHEET '!J40="","",'STUDENT DATA SHEET '!J40),"")</f>
        <v/>
      </c>
      <c s="54" t="str">
        <f>IFERROR(IF('STUDENT DATA SHEET '!K40="","",'STUDENT DATA SHEET '!K40),"")</f>
        <v/>
      </c>
      <c s="54"/>
      <c s="48"/>
      <c s="48"/>
      <c s="48"/>
      <c s="48"/>
      <c s="49"/>
      <c s="49"/>
      <c s="49"/>
      <c s="49"/>
      <c s="49"/>
      <c s="49"/>
      <c s="49"/>
      <c s="49"/>
      <c s="49"/>
      <c s="49"/>
      <c s="49"/>
      <c s="49"/>
      <c s="49"/>
      <c s="49"/>
      <c s="49"/>
      <c s="49"/>
      <c s="49"/>
      <c s="49"/>
      <c s="49"/>
      <c s="49"/>
      <c s="49"/>
      <c s="49"/>
      <c s="49"/>
      <c s="49"/>
      <c s="49"/>
      <c s="49"/>
      <c s="49"/>
      <c s="49"/>
      <c s="89" t="str">
        <f>IF(B39="","",_xlfn.AGGREGATE(3,5,$B$6:B39))</f>
        <v/>
      </c>
      <c s="49"/>
      <c s="49"/>
      <c s="48"/>
      <c s="48"/>
      <c s="48"/>
      <c s="48"/>
      <c s="48"/>
      <c s="48"/>
      <c s="48"/>
      <c s="48"/>
      <c s="48"/>
      <c s="48"/>
      <c s="48"/>
      <c s="48"/>
      <c s="48"/>
      <c s="48"/>
      <c s="48"/>
      <c s="48"/>
      <c s="48"/>
      <c s="48"/>
      <c s="48"/>
      <c s="48"/>
      <c s="48"/>
      <c s="48"/>
      <c s="48"/>
      <c s="48"/>
      <c s="48"/>
      <c s="48"/>
      <c s="50" t="str">
        <f t="shared" si="17"/>
        <v/>
      </c>
      <c s="252" t="str">
        <f>IF($I39="","",'MAR 25'!$BZ39)</f>
        <v/>
      </c>
      <c s="91" t="str">
        <f t="shared" si="18"/>
        <v/>
      </c>
      <c s="50" t="str">
        <f t="shared" si="19"/>
        <v/>
      </c>
      <c s="252" t="str">
        <f>IF($I39="","",'MAR 25'!$CC39)</f>
        <v/>
      </c>
      <c s="91" t="str">
        <f t="shared" si="20"/>
        <v/>
      </c>
      <c s="50" t="str">
        <f t="shared" si="21"/>
        <v/>
      </c>
      <c s="252" t="str">
        <f>IF($I39="","",'MAR 25'!$CF39)</f>
        <v/>
      </c>
      <c s="91" t="str">
        <f t="shared" si="22"/>
        <v/>
      </c>
      <c s="80"/>
      <c s="53">
        <v>33</v>
      </c>
      <c s="59"/>
      <c s="59"/>
      <c s="59"/>
      <c s="74" t="str">
        <f t="shared" si="23"/>
        <v/>
      </c>
      <c s="59"/>
      <c s="59"/>
      <c s="59"/>
      <c s="59"/>
      <c s="59"/>
      <c s="59"/>
      <c s="59"/>
      <c s="59"/>
    </row>
    <row r="40" spans="1:96" ht="20.25" customHeight="1">
      <c r="A40" s="230" t="str">
        <f>IF(B40="","",_xlfn.AGGREGATE(3,5,$B$6:B40))</f>
        <v/>
      </c>
      <c s="231" t="str">
        <f>IFERROR(IF('STUDENT DATA SHEET '!B41="","",'STUDENT DATA SHEET '!B41),"")</f>
        <v/>
      </c>
      <c s="231" t="str">
        <f>IFERROR(IF('STUDENT DATA SHEET '!C41="","",'STUDENT DATA SHEET '!C41),"")</f>
        <v/>
      </c>
      <c s="231" t="str">
        <f>IFERROR(IF('STUDENT DATA SHEET '!D41="","",'STUDENT DATA SHEET '!D41),"")</f>
        <v/>
      </c>
      <c s="43" t="str">
        <f>IFERROR(IF('STUDENT DATA SHEET '!E41="","",'STUDENT DATA SHEET '!E41),"")</f>
        <v/>
      </c>
      <c s="234" t="str">
        <f>IFERROR(IF('STUDENT DATA SHEET '!F41="","",'STUDENT DATA SHEET '!F41),"")</f>
        <v/>
      </c>
      <c s="231" t="str">
        <f>IFERROR(IF('STUDENT DATA SHEET '!G41="","",'STUDENT DATA SHEET '!G41),"")</f>
        <v/>
      </c>
      <c s="231" t="str">
        <f>IFERROR(IF('STUDENT DATA SHEET '!H41="","",'STUDENT DATA SHEET '!H41),"")</f>
        <v/>
      </c>
      <c s="231" t="str">
        <f>IFERROR(UPPER(IF('STUDENT DATA SHEET '!I41="","",'STUDENT DATA SHEET '!I41)),"")</f>
        <v/>
      </c>
      <c s="54" t="str">
        <f>IFERROR(IF('STUDENT DATA SHEET '!J41="","",'STUDENT DATA SHEET '!J41),"")</f>
        <v/>
      </c>
      <c s="54" t="str">
        <f>IFERROR(IF('STUDENT DATA SHEET '!K41="","",'STUDENT DATA SHEET '!K41),"")</f>
        <v/>
      </c>
      <c s="54"/>
      <c s="48"/>
      <c s="48"/>
      <c s="48"/>
      <c s="48"/>
      <c s="49"/>
      <c s="49"/>
      <c s="49"/>
      <c s="49"/>
      <c s="49"/>
      <c s="49"/>
      <c s="49"/>
      <c s="49"/>
      <c s="49"/>
      <c s="49"/>
      <c s="49"/>
      <c s="49"/>
      <c s="49"/>
      <c s="49"/>
      <c s="49"/>
      <c s="49"/>
      <c s="49"/>
      <c s="49"/>
      <c s="49"/>
      <c s="49"/>
      <c s="49"/>
      <c s="49"/>
      <c s="49"/>
      <c s="49"/>
      <c s="49"/>
      <c s="49"/>
      <c s="49"/>
      <c s="49"/>
      <c s="89" t="str">
        <f>IF(B40="","",_xlfn.AGGREGATE(3,5,$B$6:B40))</f>
        <v/>
      </c>
      <c s="49"/>
      <c s="49"/>
      <c s="48"/>
      <c s="48"/>
      <c s="48"/>
      <c s="48"/>
      <c s="48"/>
      <c s="48"/>
      <c s="48"/>
      <c s="48"/>
      <c s="48"/>
      <c s="48"/>
      <c s="48"/>
      <c s="48"/>
      <c s="48"/>
      <c s="48"/>
      <c s="48"/>
      <c s="48"/>
      <c s="48"/>
      <c s="48"/>
      <c s="48"/>
      <c s="48"/>
      <c s="48"/>
      <c s="48"/>
      <c s="48"/>
      <c s="48"/>
      <c s="48"/>
      <c s="48"/>
      <c s="50" t="str">
        <f t="shared" si="17"/>
        <v/>
      </c>
      <c s="252" t="str">
        <f>IF($I40="","",'MAR 25'!$BZ40)</f>
        <v/>
      </c>
      <c s="91" t="str">
        <f t="shared" si="18"/>
        <v/>
      </c>
      <c s="50" t="str">
        <f t="shared" si="19"/>
        <v/>
      </c>
      <c s="252" t="str">
        <f>IF($I40="","",'MAR 25'!$CC40)</f>
        <v/>
      </c>
      <c s="91" t="str">
        <f t="shared" si="20"/>
        <v/>
      </c>
      <c s="50" t="str">
        <f t="shared" si="21"/>
        <v/>
      </c>
      <c s="252" t="str">
        <f>IF($I40="","",'MAR 25'!$CF40)</f>
        <v/>
      </c>
      <c s="91" t="str">
        <f t="shared" si="22"/>
        <v/>
      </c>
      <c s="80"/>
      <c s="53">
        <v>34</v>
      </c>
      <c s="59"/>
      <c s="59"/>
      <c s="59"/>
      <c s="74" t="str">
        <f t="shared" si="23"/>
        <v/>
      </c>
      <c s="59"/>
      <c s="59"/>
      <c s="59"/>
      <c s="59"/>
      <c s="59"/>
      <c s="59"/>
      <c s="59"/>
      <c s="59"/>
    </row>
    <row r="41" spans="1:96" ht="20.25" customHeight="1">
      <c r="A41" s="230" t="str">
        <f>IF(B41="","",_xlfn.AGGREGATE(3,5,$B$6:B41))</f>
        <v/>
      </c>
      <c s="231" t="str">
        <f>IFERROR(IF('STUDENT DATA SHEET '!B42="","",'STUDENT DATA SHEET '!B42),"")</f>
        <v/>
      </c>
      <c s="231" t="str">
        <f>IFERROR(IF('STUDENT DATA SHEET '!C42="","",'STUDENT DATA SHEET '!C42),"")</f>
        <v/>
      </c>
      <c s="231" t="str">
        <f>IFERROR(IF('STUDENT DATA SHEET '!D42="","",'STUDENT DATA SHEET '!D42),"")</f>
        <v/>
      </c>
      <c s="43" t="str">
        <f>IFERROR(IF('STUDENT DATA SHEET '!E42="","",'STUDENT DATA SHEET '!E42),"")</f>
        <v/>
      </c>
      <c s="234" t="str">
        <f>IFERROR(IF('STUDENT DATA SHEET '!F42="","",'STUDENT DATA SHEET '!F42),"")</f>
        <v/>
      </c>
      <c s="231" t="str">
        <f>IFERROR(IF('STUDENT DATA SHEET '!G42="","",'STUDENT DATA SHEET '!G42),"")</f>
        <v/>
      </c>
      <c s="231" t="str">
        <f>IFERROR(IF('STUDENT DATA SHEET '!H42="","",'STUDENT DATA SHEET '!H42),"")</f>
        <v/>
      </c>
      <c s="231" t="str">
        <f>IFERROR(UPPER(IF('STUDENT DATA SHEET '!I42="","",'STUDENT DATA SHEET '!I42)),"")</f>
        <v/>
      </c>
      <c s="54" t="str">
        <f>IFERROR(IF('STUDENT DATA SHEET '!J42="","",'STUDENT DATA SHEET '!J42),"")</f>
        <v/>
      </c>
      <c s="54" t="str">
        <f>IFERROR(IF('STUDENT DATA SHEET '!K42="","",'STUDENT DATA SHEET '!K42),"")</f>
        <v/>
      </c>
      <c s="54"/>
      <c s="48"/>
      <c s="48"/>
      <c s="48"/>
      <c s="48"/>
      <c s="49"/>
      <c s="49"/>
      <c s="49"/>
      <c s="49"/>
      <c s="49"/>
      <c s="49"/>
      <c s="49"/>
      <c s="49"/>
      <c s="49"/>
      <c s="49"/>
      <c s="49"/>
      <c s="49"/>
      <c s="49"/>
      <c s="49"/>
      <c s="49"/>
      <c s="49"/>
      <c s="49"/>
      <c s="49"/>
      <c s="49"/>
      <c s="49"/>
      <c s="49"/>
      <c s="49"/>
      <c s="49"/>
      <c s="49"/>
      <c s="49"/>
      <c s="49"/>
      <c s="49"/>
      <c s="49"/>
      <c s="89" t="str">
        <f>IF(B41="","",_xlfn.AGGREGATE(3,5,$B$6:B41))</f>
        <v/>
      </c>
      <c s="49"/>
      <c s="49"/>
      <c s="48"/>
      <c s="48"/>
      <c s="48"/>
      <c s="48"/>
      <c s="48"/>
      <c s="48"/>
      <c s="48"/>
      <c s="48"/>
      <c s="48"/>
      <c s="48"/>
      <c s="48"/>
      <c s="48"/>
      <c s="48"/>
      <c s="48"/>
      <c s="48"/>
      <c s="48"/>
      <c s="48"/>
      <c s="48"/>
      <c s="48"/>
      <c s="48"/>
      <c s="48"/>
      <c s="48"/>
      <c s="48"/>
      <c s="48"/>
      <c s="48"/>
      <c s="48"/>
      <c s="50" t="str">
        <f t="shared" si="17"/>
        <v/>
      </c>
      <c s="252" t="str">
        <f>IF($I41="","",'MAR 25'!$BZ41)</f>
        <v/>
      </c>
      <c s="91" t="str">
        <f t="shared" si="18"/>
        <v/>
      </c>
      <c s="50" t="str">
        <f t="shared" si="19"/>
        <v/>
      </c>
      <c s="252" t="str">
        <f>IF($I41="","",'MAR 25'!$CC41)</f>
        <v/>
      </c>
      <c s="91" t="str">
        <f t="shared" si="20"/>
        <v/>
      </c>
      <c s="50" t="str">
        <f t="shared" si="21"/>
        <v/>
      </c>
      <c s="252" t="str">
        <f>IF($I41="","",'MAR 25'!$CF41)</f>
        <v/>
      </c>
      <c s="91" t="str">
        <f t="shared" si="22"/>
        <v/>
      </c>
      <c s="80"/>
      <c s="53">
        <v>35</v>
      </c>
      <c s="59"/>
      <c s="59"/>
      <c s="59"/>
      <c s="74" t="str">
        <f t="shared" si="23"/>
        <v/>
      </c>
      <c s="59"/>
      <c s="59"/>
      <c s="59"/>
      <c s="59"/>
      <c s="59"/>
      <c s="59"/>
      <c s="59"/>
      <c s="59"/>
    </row>
    <row r="42" spans="1:96" ht="20.25" customHeight="1">
      <c r="A42" s="230" t="str">
        <f>IF(B42="","",_xlfn.AGGREGATE(3,5,$B$6:B42))</f>
        <v/>
      </c>
      <c s="231" t="str">
        <f>IFERROR(IF('STUDENT DATA SHEET '!B43="","",'STUDENT DATA SHEET '!B43),"")</f>
        <v/>
      </c>
      <c s="231" t="str">
        <f>IFERROR(IF('STUDENT DATA SHEET '!C43="","",'STUDENT DATA SHEET '!C43),"")</f>
        <v/>
      </c>
      <c s="231" t="str">
        <f>IFERROR(IF('STUDENT DATA SHEET '!D43="","",'STUDENT DATA SHEET '!D43),"")</f>
        <v/>
      </c>
      <c s="43" t="str">
        <f>IFERROR(IF('STUDENT DATA SHEET '!E43="","",'STUDENT DATA SHEET '!E43),"")</f>
        <v/>
      </c>
      <c s="234" t="str">
        <f>IFERROR(IF('STUDENT DATA SHEET '!F43="","",'STUDENT DATA SHEET '!F43),"")</f>
        <v/>
      </c>
      <c s="231" t="str">
        <f>IFERROR(IF('STUDENT DATA SHEET '!G43="","",'STUDENT DATA SHEET '!G43),"")</f>
        <v/>
      </c>
      <c s="231" t="str">
        <f>IFERROR(IF('STUDENT DATA SHEET '!H43="","",'STUDENT DATA SHEET '!H43),"")</f>
        <v/>
      </c>
      <c s="231" t="str">
        <f>IFERROR(UPPER(IF('STUDENT DATA SHEET '!I43="","",'STUDENT DATA SHEET '!I43)),"")</f>
        <v/>
      </c>
      <c s="54" t="str">
        <f>IFERROR(IF('STUDENT DATA SHEET '!J43="","",'STUDENT DATA SHEET '!J43),"")</f>
        <v/>
      </c>
      <c s="54" t="str">
        <f>IFERROR(IF('STUDENT DATA SHEET '!K43="","",'STUDENT DATA SHEET '!K43),"")</f>
        <v/>
      </c>
      <c s="54"/>
      <c s="48"/>
      <c s="48"/>
      <c s="48"/>
      <c s="48"/>
      <c s="49"/>
      <c s="49"/>
      <c s="49"/>
      <c s="49"/>
      <c s="49"/>
      <c s="49"/>
      <c s="49"/>
      <c s="49"/>
      <c s="49"/>
      <c s="49"/>
      <c s="49"/>
      <c s="49"/>
      <c s="49"/>
      <c s="49"/>
      <c s="49"/>
      <c s="49"/>
      <c s="49"/>
      <c s="49"/>
      <c s="49"/>
      <c s="49"/>
      <c s="49"/>
      <c s="49"/>
      <c s="49"/>
      <c s="49"/>
      <c s="49"/>
      <c s="49"/>
      <c s="49"/>
      <c s="49"/>
      <c s="89" t="str">
        <f>IF(B42="","",_xlfn.AGGREGATE(3,5,$B$6:B42))</f>
        <v/>
      </c>
      <c s="49"/>
      <c s="49"/>
      <c s="48"/>
      <c s="48"/>
      <c s="48"/>
      <c s="48"/>
      <c s="48"/>
      <c s="48"/>
      <c s="48"/>
      <c s="48"/>
      <c s="48"/>
      <c s="48"/>
      <c s="48"/>
      <c s="48"/>
      <c s="48"/>
      <c s="48"/>
      <c s="48"/>
      <c s="48"/>
      <c s="48"/>
      <c s="48"/>
      <c s="48"/>
      <c s="48"/>
      <c s="48"/>
      <c s="48"/>
      <c s="48"/>
      <c s="48"/>
      <c s="48"/>
      <c s="48"/>
      <c s="50" t="str">
        <f t="shared" si="17"/>
        <v/>
      </c>
      <c s="252" t="str">
        <f>IF($I42="","",'MAR 25'!$BZ42)</f>
        <v/>
      </c>
      <c s="91" t="str">
        <f t="shared" si="18"/>
        <v/>
      </c>
      <c s="50" t="str">
        <f t="shared" si="19"/>
        <v/>
      </c>
      <c s="252" t="str">
        <f>IF($I42="","",'MAR 25'!$CC42)</f>
        <v/>
      </c>
      <c s="91" t="str">
        <f t="shared" si="20"/>
        <v/>
      </c>
      <c s="50" t="str">
        <f t="shared" si="21"/>
        <v/>
      </c>
      <c s="252" t="str">
        <f>IF($I42="","",'MAR 25'!$CF42)</f>
        <v/>
      </c>
      <c s="91" t="str">
        <f t="shared" si="22"/>
        <v/>
      </c>
      <c s="80"/>
      <c s="53">
        <v>36</v>
      </c>
      <c s="59"/>
      <c s="59"/>
      <c s="59"/>
      <c s="74" t="str">
        <f t="shared" si="23"/>
        <v/>
      </c>
      <c s="59"/>
      <c s="59"/>
      <c s="59"/>
      <c s="59"/>
      <c s="59"/>
      <c s="59"/>
      <c s="59"/>
      <c s="59"/>
    </row>
    <row r="43" spans="1:96" ht="20.25" customHeight="1">
      <c r="A43" s="230" t="str">
        <f>IF(B43="","",_xlfn.AGGREGATE(3,5,$B$6:B43))</f>
        <v/>
      </c>
      <c s="231" t="str">
        <f>IFERROR(IF('STUDENT DATA SHEET '!B44="","",'STUDENT DATA SHEET '!B44),"")</f>
        <v/>
      </c>
      <c s="231" t="str">
        <f>IFERROR(IF('STUDENT DATA SHEET '!C44="","",'STUDENT DATA SHEET '!C44),"")</f>
        <v/>
      </c>
      <c s="231" t="str">
        <f>IFERROR(IF('STUDENT DATA SHEET '!D44="","",'STUDENT DATA SHEET '!D44),"")</f>
        <v/>
      </c>
      <c s="43" t="str">
        <f>IFERROR(IF('STUDENT DATA SHEET '!E44="","",'STUDENT DATA SHEET '!E44),"")</f>
        <v/>
      </c>
      <c s="234" t="str">
        <f>IFERROR(IF('STUDENT DATA SHEET '!F44="","",'STUDENT DATA SHEET '!F44),"")</f>
        <v/>
      </c>
      <c s="231" t="str">
        <f>IFERROR(IF('STUDENT DATA SHEET '!G44="","",'STUDENT DATA SHEET '!G44),"")</f>
        <v/>
      </c>
      <c s="231" t="str">
        <f>IFERROR(IF('STUDENT DATA SHEET '!H44="","",'STUDENT DATA SHEET '!H44),"")</f>
        <v/>
      </c>
      <c s="231" t="str">
        <f>IFERROR(UPPER(IF('STUDENT DATA SHEET '!I44="","",'STUDENT DATA SHEET '!I44)),"")</f>
        <v/>
      </c>
      <c s="54" t="str">
        <f>IFERROR(IF('STUDENT DATA SHEET '!J44="","",'STUDENT DATA SHEET '!J44),"")</f>
        <v/>
      </c>
      <c s="54" t="str">
        <f>IFERROR(IF('STUDENT DATA SHEET '!K44="","",'STUDENT DATA SHEET '!K44),"")</f>
        <v/>
      </c>
      <c s="54"/>
      <c s="48"/>
      <c s="48"/>
      <c s="48"/>
      <c s="48"/>
      <c s="49"/>
      <c s="49"/>
      <c s="49"/>
      <c s="49"/>
      <c s="49"/>
      <c s="49"/>
      <c s="49"/>
      <c s="49"/>
      <c s="49"/>
      <c s="49"/>
      <c s="49"/>
      <c s="49"/>
      <c s="49"/>
      <c s="49"/>
      <c s="49"/>
      <c s="49"/>
      <c s="49"/>
      <c s="49"/>
      <c s="49"/>
      <c s="49"/>
      <c s="49"/>
      <c s="49"/>
      <c s="49"/>
      <c s="49"/>
      <c s="49"/>
      <c s="49"/>
      <c s="49"/>
      <c s="49"/>
      <c s="89" t="str">
        <f>IF(B43="","",_xlfn.AGGREGATE(3,5,$B$6:B43))</f>
        <v/>
      </c>
      <c s="49"/>
      <c s="49"/>
      <c s="48"/>
      <c s="48"/>
      <c s="48"/>
      <c s="48"/>
      <c s="48"/>
      <c s="48"/>
      <c s="48"/>
      <c s="48"/>
      <c s="48"/>
      <c s="48"/>
      <c s="48"/>
      <c s="48"/>
      <c s="48"/>
      <c s="48"/>
      <c s="48"/>
      <c s="48"/>
      <c s="48"/>
      <c s="48"/>
      <c s="48"/>
      <c s="48"/>
      <c s="48"/>
      <c s="48"/>
      <c s="48"/>
      <c s="48"/>
      <c s="48"/>
      <c s="48"/>
      <c s="50" t="str">
        <f t="shared" si="17"/>
        <v/>
      </c>
      <c s="252" t="str">
        <f>IF($I43="","",'MAR 25'!$BZ43)</f>
        <v/>
      </c>
      <c s="91" t="str">
        <f t="shared" si="18"/>
        <v/>
      </c>
      <c s="50" t="str">
        <f t="shared" si="19"/>
        <v/>
      </c>
      <c s="252" t="str">
        <f>IF($I43="","",'MAR 25'!$CC43)</f>
        <v/>
      </c>
      <c s="91" t="str">
        <f t="shared" si="20"/>
        <v/>
      </c>
      <c s="50" t="str">
        <f t="shared" si="21"/>
        <v/>
      </c>
      <c s="252" t="str">
        <f>IF($I43="","",'MAR 25'!$CF43)</f>
        <v/>
      </c>
      <c s="91" t="str">
        <f t="shared" si="22"/>
        <v/>
      </c>
      <c s="80"/>
      <c s="53">
        <v>37</v>
      </c>
      <c s="59"/>
      <c s="59"/>
      <c s="59"/>
      <c s="74" t="str">
        <f t="shared" si="23"/>
        <v/>
      </c>
      <c s="59"/>
      <c s="59"/>
      <c s="59"/>
      <c s="59"/>
      <c s="59"/>
      <c s="59"/>
      <c s="59"/>
      <c s="59"/>
    </row>
    <row r="44" spans="1:96" ht="20.25" customHeight="1">
      <c r="A44" s="230" t="str">
        <f>IF(B44="","",_xlfn.AGGREGATE(3,5,$B$6:B44))</f>
        <v/>
      </c>
      <c s="231" t="str">
        <f>IFERROR(IF('STUDENT DATA SHEET '!B45="","",'STUDENT DATA SHEET '!B45),"")</f>
        <v/>
      </c>
      <c s="231" t="str">
        <f>IFERROR(IF('STUDENT DATA SHEET '!C45="","",'STUDENT DATA SHEET '!C45),"")</f>
        <v/>
      </c>
      <c s="231" t="str">
        <f>IFERROR(IF('STUDENT DATA SHEET '!D45="","",'STUDENT DATA SHEET '!D45),"")</f>
        <v/>
      </c>
      <c s="43" t="str">
        <f>IFERROR(IF('STUDENT DATA SHEET '!E45="","",'STUDENT DATA SHEET '!E45),"")</f>
        <v/>
      </c>
      <c s="234" t="str">
        <f>IFERROR(IF('STUDENT DATA SHEET '!F45="","",'STUDENT DATA SHEET '!F45),"")</f>
        <v/>
      </c>
      <c s="231" t="str">
        <f>IFERROR(IF('STUDENT DATA SHEET '!G45="","",'STUDENT DATA SHEET '!G45),"")</f>
        <v/>
      </c>
      <c s="231" t="str">
        <f>IFERROR(IF('STUDENT DATA SHEET '!H45="","",'STUDENT DATA SHEET '!H45),"")</f>
        <v/>
      </c>
      <c s="231" t="str">
        <f>IFERROR(UPPER(IF('STUDENT DATA SHEET '!I45="","",'STUDENT DATA SHEET '!I45)),"")</f>
        <v/>
      </c>
      <c s="54" t="str">
        <f>IFERROR(IF('STUDENT DATA SHEET '!J45="","",'STUDENT DATA SHEET '!J45),"")</f>
        <v/>
      </c>
      <c s="54" t="str">
        <f>IFERROR(IF('STUDENT DATA SHEET '!K45="","",'STUDENT DATA SHEET '!K45),"")</f>
        <v/>
      </c>
      <c s="54"/>
      <c s="48"/>
      <c s="48"/>
      <c s="48"/>
      <c s="48"/>
      <c s="49"/>
      <c s="49"/>
      <c s="49"/>
      <c s="49"/>
      <c s="49"/>
      <c s="49"/>
      <c s="49"/>
      <c s="49"/>
      <c s="49"/>
      <c s="49"/>
      <c s="49"/>
      <c s="49"/>
      <c s="49"/>
      <c s="49"/>
      <c s="49"/>
      <c s="49"/>
      <c s="49"/>
      <c s="49"/>
      <c s="49"/>
      <c s="49"/>
      <c s="49"/>
      <c s="49"/>
      <c s="49"/>
      <c s="49"/>
      <c s="49"/>
      <c s="49"/>
      <c s="49"/>
      <c s="49"/>
      <c s="89" t="str">
        <f>IF(B44="","",_xlfn.AGGREGATE(3,5,$B$6:B44))</f>
        <v/>
      </c>
      <c s="49"/>
      <c s="49"/>
      <c s="48"/>
      <c s="48"/>
      <c s="48"/>
      <c s="48"/>
      <c s="48"/>
      <c s="48"/>
      <c s="48"/>
      <c s="48"/>
      <c s="48"/>
      <c s="48"/>
      <c s="48"/>
      <c s="48"/>
      <c s="48"/>
      <c s="48"/>
      <c s="48"/>
      <c s="48"/>
      <c s="48"/>
      <c s="48"/>
      <c s="48"/>
      <c s="48"/>
      <c s="48"/>
      <c s="48"/>
      <c s="48"/>
      <c s="48"/>
      <c s="48"/>
      <c s="48"/>
      <c s="50" t="str">
        <f t="shared" si="17"/>
        <v/>
      </c>
      <c s="252" t="str">
        <f>IF($I44="","",'MAR 25'!$BZ44)</f>
        <v/>
      </c>
      <c s="91" t="str">
        <f t="shared" si="18"/>
        <v/>
      </c>
      <c s="50" t="str">
        <f t="shared" si="19"/>
        <v/>
      </c>
      <c s="252" t="str">
        <f>IF($I44="","",'MAR 25'!$CC44)</f>
        <v/>
      </c>
      <c s="91" t="str">
        <f t="shared" si="20"/>
        <v/>
      </c>
      <c s="50" t="str">
        <f t="shared" si="21"/>
        <v/>
      </c>
      <c s="252" t="str">
        <f>IF($I44="","",'MAR 25'!$CF44)</f>
        <v/>
      </c>
      <c s="91" t="str">
        <f t="shared" si="22"/>
        <v/>
      </c>
      <c s="80"/>
      <c s="53">
        <v>38</v>
      </c>
      <c s="59"/>
      <c s="59"/>
      <c s="59"/>
      <c s="74" t="str">
        <f t="shared" si="23"/>
        <v/>
      </c>
      <c s="59"/>
      <c s="59"/>
      <c s="59"/>
      <c s="59"/>
      <c s="59"/>
      <c s="59"/>
      <c s="59"/>
      <c s="59"/>
    </row>
    <row r="45" spans="1:96" ht="20.25" customHeight="1">
      <c r="A45" s="230" t="str">
        <f>IF(B45="","",_xlfn.AGGREGATE(3,5,$B$6:B45))</f>
        <v/>
      </c>
      <c s="231" t="str">
        <f>IFERROR(IF('STUDENT DATA SHEET '!B46="","",'STUDENT DATA SHEET '!B46),"")</f>
        <v/>
      </c>
      <c s="231" t="str">
        <f>IFERROR(IF('STUDENT DATA SHEET '!C46="","",'STUDENT DATA SHEET '!C46),"")</f>
        <v/>
      </c>
      <c s="231" t="str">
        <f>IFERROR(IF('STUDENT DATA SHEET '!D46="","",'STUDENT DATA SHEET '!D46),"")</f>
        <v/>
      </c>
      <c s="43" t="str">
        <f>IFERROR(IF('STUDENT DATA SHEET '!E46="","",'STUDENT DATA SHEET '!E46),"")</f>
        <v/>
      </c>
      <c s="234" t="str">
        <f>IFERROR(IF('STUDENT DATA SHEET '!F46="","",'STUDENT DATA SHEET '!F46),"")</f>
        <v/>
      </c>
      <c s="231" t="str">
        <f>IFERROR(IF('STUDENT DATA SHEET '!G46="","",'STUDENT DATA SHEET '!G46),"")</f>
        <v/>
      </c>
      <c s="231" t="str">
        <f>IFERROR(IF('STUDENT DATA SHEET '!H46="","",'STUDENT DATA SHEET '!H46),"")</f>
        <v/>
      </c>
      <c s="231" t="str">
        <f>IFERROR(UPPER(IF('STUDENT DATA SHEET '!I46="","",'STUDENT DATA SHEET '!I46)),"")</f>
        <v/>
      </c>
      <c s="54" t="str">
        <f>IFERROR(IF('STUDENT DATA SHEET '!J46="","",'STUDENT DATA SHEET '!J46),"")</f>
        <v/>
      </c>
      <c s="54" t="str">
        <f>IFERROR(IF('STUDENT DATA SHEET '!K46="","",'STUDENT DATA SHEET '!K46),"")</f>
        <v/>
      </c>
      <c s="54"/>
      <c s="48"/>
      <c s="48"/>
      <c s="48"/>
      <c s="48"/>
      <c s="49"/>
      <c s="49"/>
      <c s="49"/>
      <c s="49"/>
      <c s="49"/>
      <c s="49"/>
      <c s="49"/>
      <c s="49"/>
      <c s="49"/>
      <c s="49"/>
      <c s="49"/>
      <c s="49"/>
      <c s="49"/>
      <c s="49"/>
      <c s="49"/>
      <c s="49"/>
      <c s="49"/>
      <c s="49"/>
      <c s="49"/>
      <c s="49"/>
      <c s="49"/>
      <c s="49"/>
      <c s="49"/>
      <c s="49"/>
      <c s="49"/>
      <c s="49"/>
      <c s="49"/>
      <c s="49"/>
      <c s="89" t="str">
        <f>IF(B45="","",_xlfn.AGGREGATE(3,5,$B$6:B45))</f>
        <v/>
      </c>
      <c s="49"/>
      <c s="49"/>
      <c s="48"/>
      <c s="48"/>
      <c s="48"/>
      <c s="48"/>
      <c s="48"/>
      <c s="48"/>
      <c s="48"/>
      <c s="48"/>
      <c s="48"/>
      <c s="48"/>
      <c s="48"/>
      <c s="48"/>
      <c s="48"/>
      <c s="48"/>
      <c s="48"/>
      <c s="48"/>
      <c s="48"/>
      <c s="48"/>
      <c s="48"/>
      <c s="48"/>
      <c s="48"/>
      <c s="48"/>
      <c s="48"/>
      <c s="48"/>
      <c s="48"/>
      <c s="48"/>
      <c s="50" t="str">
        <f t="shared" si="17"/>
        <v/>
      </c>
      <c s="252" t="str">
        <f>IF($I45="","",'MAR 25'!$BZ45)</f>
        <v/>
      </c>
      <c s="91" t="str">
        <f t="shared" si="18"/>
        <v/>
      </c>
      <c s="50" t="str">
        <f t="shared" si="19"/>
        <v/>
      </c>
      <c s="252" t="str">
        <f>IF($I45="","",'MAR 25'!$CC45)</f>
        <v/>
      </c>
      <c s="91" t="str">
        <f t="shared" si="20"/>
        <v/>
      </c>
      <c s="50" t="str">
        <f t="shared" si="21"/>
        <v/>
      </c>
      <c s="252" t="str">
        <f>IF($I45="","",'MAR 25'!$CF45)</f>
        <v/>
      </c>
      <c s="91" t="str">
        <f t="shared" si="22"/>
        <v/>
      </c>
      <c s="80"/>
      <c s="53">
        <v>39</v>
      </c>
      <c s="59"/>
      <c s="59"/>
      <c s="59"/>
      <c s="74" t="str">
        <f t="shared" si="23"/>
        <v/>
      </c>
      <c s="59"/>
      <c s="59"/>
      <c s="59"/>
      <c s="59"/>
      <c s="59"/>
      <c s="59"/>
      <c s="59"/>
      <c s="59"/>
    </row>
    <row r="46" spans="1:96" ht="20.25" customHeight="1">
      <c r="A46" s="230" t="str">
        <f>IF(B46="","",_xlfn.AGGREGATE(3,5,$B$6:B46))</f>
        <v/>
      </c>
      <c s="231" t="str">
        <f>IFERROR(IF('STUDENT DATA SHEET '!B47="","",'STUDENT DATA SHEET '!B47),"")</f>
        <v/>
      </c>
      <c s="231" t="str">
        <f>IFERROR(IF('STUDENT DATA SHEET '!C47="","",'STUDENT DATA SHEET '!C47),"")</f>
        <v/>
      </c>
      <c s="231" t="str">
        <f>IFERROR(IF('STUDENT DATA SHEET '!D47="","",'STUDENT DATA SHEET '!D47),"")</f>
        <v/>
      </c>
      <c s="43" t="str">
        <f>IFERROR(IF('STUDENT DATA SHEET '!E47="","",'STUDENT DATA SHEET '!E47),"")</f>
        <v/>
      </c>
      <c s="234" t="str">
        <f>IFERROR(IF('STUDENT DATA SHEET '!F47="","",'STUDENT DATA SHEET '!F47),"")</f>
        <v/>
      </c>
      <c s="231" t="str">
        <f>IFERROR(IF('STUDENT DATA SHEET '!G47="","",'STUDENT DATA SHEET '!G47),"")</f>
        <v/>
      </c>
      <c s="231" t="str">
        <f>IFERROR(IF('STUDENT DATA SHEET '!H47="","",'STUDENT DATA SHEET '!H47),"")</f>
        <v/>
      </c>
      <c s="231" t="str">
        <f>IFERROR(UPPER(IF('STUDENT DATA SHEET '!I47="","",'STUDENT DATA SHEET '!I47)),"")</f>
        <v/>
      </c>
      <c s="54" t="str">
        <f>IFERROR(IF('STUDENT DATA SHEET '!J47="","",'STUDENT DATA SHEET '!J47),"")</f>
        <v/>
      </c>
      <c s="54" t="str">
        <f>IFERROR(IF('STUDENT DATA SHEET '!K47="","",'STUDENT DATA SHEET '!K47),"")</f>
        <v/>
      </c>
      <c s="54"/>
      <c s="48"/>
      <c s="48"/>
      <c s="48"/>
      <c s="48"/>
      <c s="49"/>
      <c s="49"/>
      <c s="49"/>
      <c s="49"/>
      <c s="49"/>
      <c s="49"/>
      <c s="49"/>
      <c s="49"/>
      <c s="49"/>
      <c s="49"/>
      <c s="49"/>
      <c s="49"/>
      <c s="49"/>
      <c s="49"/>
      <c s="49"/>
      <c s="49"/>
      <c s="49"/>
      <c s="49"/>
      <c s="49"/>
      <c s="49"/>
      <c s="49"/>
      <c s="49"/>
      <c s="49"/>
      <c s="49"/>
      <c s="49"/>
      <c s="49"/>
      <c s="49"/>
      <c s="49"/>
      <c s="89" t="str">
        <f>IF(B46="","",_xlfn.AGGREGATE(3,5,$B$6:B46))</f>
        <v/>
      </c>
      <c s="49"/>
      <c s="49"/>
      <c s="48"/>
      <c s="48"/>
      <c s="48"/>
      <c s="48"/>
      <c s="48"/>
      <c s="48"/>
      <c s="48"/>
      <c s="48"/>
      <c s="48"/>
      <c s="48"/>
      <c s="48"/>
      <c s="48"/>
      <c s="48"/>
      <c s="48"/>
      <c s="48"/>
      <c s="48"/>
      <c s="48"/>
      <c s="48"/>
      <c s="48"/>
      <c s="48"/>
      <c s="48"/>
      <c s="48"/>
      <c s="48"/>
      <c s="48"/>
      <c s="48"/>
      <c s="48"/>
      <c s="50" t="str">
        <f t="shared" si="17"/>
        <v/>
      </c>
      <c s="252" t="str">
        <f>IF($I46="","",'MAR 25'!$BZ46)</f>
        <v/>
      </c>
      <c s="91" t="str">
        <f t="shared" si="18"/>
        <v/>
      </c>
      <c s="50" t="str">
        <f t="shared" si="19"/>
        <v/>
      </c>
      <c s="252" t="str">
        <f>IF($I46="","",'MAR 25'!$CC46)</f>
        <v/>
      </c>
      <c s="91" t="str">
        <f t="shared" si="20"/>
        <v/>
      </c>
      <c s="50" t="str">
        <f t="shared" si="21"/>
        <v/>
      </c>
      <c s="252" t="str">
        <f>IF($I46="","",'MAR 25'!$CF46)</f>
        <v/>
      </c>
      <c s="91" t="str">
        <f t="shared" si="22"/>
        <v/>
      </c>
      <c s="80"/>
      <c s="53">
        <v>40</v>
      </c>
      <c s="59"/>
      <c s="59"/>
      <c s="59"/>
      <c s="74" t="str">
        <f t="shared" si="23"/>
        <v/>
      </c>
      <c s="59"/>
      <c s="59"/>
      <c s="59"/>
      <c s="59"/>
      <c s="59"/>
      <c s="59"/>
      <c s="59"/>
      <c s="59"/>
    </row>
    <row r="47" spans="1:96" ht="20.25" customHeight="1">
      <c r="A47" s="230" t="str">
        <f>IF(B47="","",_xlfn.AGGREGATE(3,5,$B$6:B47))</f>
        <v/>
      </c>
      <c s="231" t="str">
        <f>IFERROR(IF('STUDENT DATA SHEET '!B48="","",'STUDENT DATA SHEET '!B48),"")</f>
        <v/>
      </c>
      <c s="231" t="str">
        <f>IFERROR(IF('STUDENT DATA SHEET '!C48="","",'STUDENT DATA SHEET '!C48),"")</f>
        <v/>
      </c>
      <c s="231" t="str">
        <f>IFERROR(IF('STUDENT DATA SHEET '!D48="","",'STUDENT DATA SHEET '!D48),"")</f>
        <v/>
      </c>
      <c s="43" t="str">
        <f>IFERROR(IF('STUDENT DATA SHEET '!E48="","",'STUDENT DATA SHEET '!E48),"")</f>
        <v/>
      </c>
      <c s="234" t="str">
        <f>IFERROR(IF('STUDENT DATA SHEET '!F48="","",'STUDENT DATA SHEET '!F48),"")</f>
        <v/>
      </c>
      <c s="231" t="str">
        <f>IFERROR(IF('STUDENT DATA SHEET '!G48="","",'STUDENT DATA SHEET '!G48),"")</f>
        <v/>
      </c>
      <c s="231" t="str">
        <f>IFERROR(IF('STUDENT DATA SHEET '!H48="","",'STUDENT DATA SHEET '!H48),"")</f>
        <v/>
      </c>
      <c s="231" t="str">
        <f>IFERROR(UPPER(IF('STUDENT DATA SHEET '!I48="","",'STUDENT DATA SHEET '!I48)),"")</f>
        <v/>
      </c>
      <c s="54" t="str">
        <f>IFERROR(IF('STUDENT DATA SHEET '!J48="","",'STUDENT DATA SHEET '!J48),"")</f>
        <v/>
      </c>
      <c s="54" t="str">
        <f>IFERROR(IF('STUDENT DATA SHEET '!K48="","",'STUDENT DATA SHEET '!K48),"")</f>
        <v/>
      </c>
      <c s="54"/>
      <c s="48"/>
      <c s="48"/>
      <c s="48"/>
      <c s="48"/>
      <c s="49"/>
      <c s="49"/>
      <c s="49"/>
      <c s="49"/>
      <c s="49"/>
      <c s="49"/>
      <c s="49"/>
      <c s="49"/>
      <c s="49"/>
      <c s="49"/>
      <c s="49"/>
      <c s="49"/>
      <c s="49"/>
      <c s="49"/>
      <c s="49"/>
      <c s="49"/>
      <c s="49"/>
      <c s="49"/>
      <c s="49"/>
      <c s="49"/>
      <c s="49"/>
      <c s="49"/>
      <c s="49"/>
      <c s="49"/>
      <c s="49"/>
      <c s="49"/>
      <c s="49"/>
      <c s="49"/>
      <c s="89" t="str">
        <f>IF(B47="","",_xlfn.AGGREGATE(3,5,$B$6:B47))</f>
        <v/>
      </c>
      <c s="49"/>
      <c s="49"/>
      <c s="48"/>
      <c s="48"/>
      <c s="48"/>
      <c s="48"/>
      <c s="48"/>
      <c s="48"/>
      <c s="48"/>
      <c s="48"/>
      <c s="48"/>
      <c s="48"/>
      <c s="48"/>
      <c s="48"/>
      <c s="48"/>
      <c s="48"/>
      <c s="48"/>
      <c s="48"/>
      <c s="48"/>
      <c s="48"/>
      <c s="48"/>
      <c s="48"/>
      <c s="48"/>
      <c s="48"/>
      <c s="48"/>
      <c s="48"/>
      <c s="48"/>
      <c s="48"/>
      <c s="50" t="str">
        <f t="shared" si="17"/>
        <v/>
      </c>
      <c s="252" t="str">
        <f>IF($I47="","",'MAR 25'!$BZ47)</f>
        <v/>
      </c>
      <c s="91" t="str">
        <f t="shared" si="18"/>
        <v/>
      </c>
      <c s="50" t="str">
        <f t="shared" si="19"/>
        <v/>
      </c>
      <c s="252" t="str">
        <f>IF($I47="","",'MAR 25'!$CC47)</f>
        <v/>
      </c>
      <c s="91" t="str">
        <f t="shared" si="20"/>
        <v/>
      </c>
      <c s="50" t="str">
        <f t="shared" si="21"/>
        <v/>
      </c>
      <c s="252" t="str">
        <f>IF($I47="","",'MAR 25'!$CF47)</f>
        <v/>
      </c>
      <c s="91" t="str">
        <f t="shared" si="22"/>
        <v/>
      </c>
      <c s="80"/>
      <c s="53">
        <v>41</v>
      </c>
      <c s="59"/>
      <c s="59"/>
      <c s="59"/>
      <c s="74" t="str">
        <f t="shared" si="23"/>
        <v/>
      </c>
      <c s="59"/>
      <c s="59"/>
      <c s="59"/>
      <c s="59"/>
      <c s="59"/>
      <c s="59"/>
      <c s="59"/>
      <c s="59"/>
    </row>
    <row r="48" spans="1:96" ht="20.25" customHeight="1">
      <c r="A48" s="230" t="str">
        <f>IF(B48="","",_xlfn.AGGREGATE(3,5,$B$6:B48))</f>
        <v/>
      </c>
      <c s="231" t="str">
        <f>IFERROR(IF('STUDENT DATA SHEET '!B49="","",'STUDENT DATA SHEET '!B49),"")</f>
        <v/>
      </c>
      <c s="231" t="str">
        <f>IFERROR(IF('STUDENT DATA SHEET '!C49="","",'STUDENT DATA SHEET '!C49),"")</f>
        <v/>
      </c>
      <c s="231" t="str">
        <f>IFERROR(IF('STUDENT DATA SHEET '!D49="","",'STUDENT DATA SHEET '!D49),"")</f>
        <v/>
      </c>
      <c s="43" t="str">
        <f>IFERROR(IF('STUDENT DATA SHEET '!E49="","",'STUDENT DATA SHEET '!E49),"")</f>
        <v/>
      </c>
      <c s="234" t="str">
        <f>IFERROR(IF('STUDENT DATA SHEET '!F49="","",'STUDENT DATA SHEET '!F49),"")</f>
        <v/>
      </c>
      <c s="231" t="str">
        <f>IFERROR(IF('STUDENT DATA SHEET '!G49="","",'STUDENT DATA SHEET '!G49),"")</f>
        <v/>
      </c>
      <c s="231" t="str">
        <f>IFERROR(IF('STUDENT DATA SHEET '!H49="","",'STUDENT DATA SHEET '!H49),"")</f>
        <v/>
      </c>
      <c s="231" t="str">
        <f>IFERROR(UPPER(IF('STUDENT DATA SHEET '!I49="","",'STUDENT DATA SHEET '!I49)),"")</f>
        <v/>
      </c>
      <c s="54" t="str">
        <f>IFERROR(IF('STUDENT DATA SHEET '!J49="","",'STUDENT DATA SHEET '!J49),"")</f>
        <v/>
      </c>
      <c s="54" t="str">
        <f>IFERROR(IF('STUDENT DATA SHEET '!K49="","",'STUDENT DATA SHEET '!K49),"")</f>
        <v/>
      </c>
      <c s="54"/>
      <c s="48"/>
      <c s="48"/>
      <c s="48"/>
      <c s="48"/>
      <c s="49"/>
      <c s="49"/>
      <c s="49"/>
      <c s="49"/>
      <c s="49"/>
      <c s="49"/>
      <c s="49"/>
      <c s="49"/>
      <c s="49"/>
      <c s="49"/>
      <c s="49"/>
      <c s="49"/>
      <c s="49"/>
      <c s="49"/>
      <c s="49"/>
      <c s="49"/>
      <c s="49"/>
      <c s="49"/>
      <c s="49"/>
      <c s="49"/>
      <c s="49"/>
      <c s="49"/>
      <c s="49"/>
      <c s="49"/>
      <c s="49"/>
      <c s="49"/>
      <c s="49"/>
      <c s="49"/>
      <c s="89" t="str">
        <f>IF(B48="","",_xlfn.AGGREGATE(3,5,$B$6:B48))</f>
        <v/>
      </c>
      <c s="49"/>
      <c s="49"/>
      <c s="48"/>
      <c s="48"/>
      <c s="48"/>
      <c s="48"/>
      <c s="48"/>
      <c s="48"/>
      <c s="48"/>
      <c s="48"/>
      <c s="48"/>
      <c s="48"/>
      <c s="48"/>
      <c s="48"/>
      <c s="48"/>
      <c s="48"/>
      <c s="48"/>
      <c s="48"/>
      <c s="48"/>
      <c s="48"/>
      <c s="48"/>
      <c s="48"/>
      <c s="48"/>
      <c s="48"/>
      <c s="48"/>
      <c s="48"/>
      <c s="48"/>
      <c s="48"/>
      <c s="50" t="str">
        <f t="shared" si="17"/>
        <v/>
      </c>
      <c s="252" t="str">
        <f>IF($I48="","",'MAR 25'!$BZ48)</f>
        <v/>
      </c>
      <c s="91" t="str">
        <f t="shared" si="18"/>
        <v/>
      </c>
      <c s="50" t="str">
        <f t="shared" si="19"/>
        <v/>
      </c>
      <c s="252" t="str">
        <f>IF($I48="","",'MAR 25'!$CC48)</f>
        <v/>
      </c>
      <c s="91" t="str">
        <f t="shared" si="20"/>
        <v/>
      </c>
      <c s="50" t="str">
        <f t="shared" si="21"/>
        <v/>
      </c>
      <c s="252" t="str">
        <f>IF($I48="","",'MAR 25'!$CF48)</f>
        <v/>
      </c>
      <c s="91" t="str">
        <f t="shared" si="22"/>
        <v/>
      </c>
      <c s="80"/>
      <c s="53">
        <v>42</v>
      </c>
      <c s="59"/>
      <c s="59"/>
      <c s="59"/>
      <c s="74" t="str">
        <f t="shared" si="23"/>
        <v/>
      </c>
      <c s="59"/>
      <c s="59"/>
      <c s="59"/>
      <c s="59"/>
      <c s="59"/>
      <c s="59"/>
      <c s="59"/>
      <c s="59"/>
    </row>
    <row r="49" spans="1:96" ht="20.25" customHeight="1">
      <c r="A49" s="230" t="str">
        <f>IF(B49="","",_xlfn.AGGREGATE(3,5,$B$6:B49))</f>
        <v/>
      </c>
      <c s="231" t="str">
        <f>IFERROR(IF('STUDENT DATA SHEET '!B50="","",'STUDENT DATA SHEET '!B50),"")</f>
        <v/>
      </c>
      <c s="231" t="str">
        <f>IFERROR(IF('STUDENT DATA SHEET '!C50="","",'STUDENT DATA SHEET '!C50),"")</f>
        <v/>
      </c>
      <c s="231" t="str">
        <f>IFERROR(IF('STUDENT DATA SHEET '!D50="","",'STUDENT DATA SHEET '!D50),"")</f>
        <v/>
      </c>
      <c s="43" t="str">
        <f>IFERROR(IF('STUDENT DATA SHEET '!E50="","",'STUDENT DATA SHEET '!E50),"")</f>
        <v/>
      </c>
      <c s="234" t="str">
        <f>IFERROR(IF('STUDENT DATA SHEET '!F50="","",'STUDENT DATA SHEET '!F50),"")</f>
        <v/>
      </c>
      <c s="231" t="str">
        <f>IFERROR(IF('STUDENT DATA SHEET '!G50="","",'STUDENT DATA SHEET '!G50),"")</f>
        <v/>
      </c>
      <c s="231" t="str">
        <f>IFERROR(IF('STUDENT DATA SHEET '!H50="","",'STUDENT DATA SHEET '!H50),"")</f>
        <v/>
      </c>
      <c s="231" t="str">
        <f>IFERROR(UPPER(IF('STUDENT DATA SHEET '!I50="","",'STUDENT DATA SHEET '!I50)),"")</f>
        <v/>
      </c>
      <c s="54" t="str">
        <f>IFERROR(IF('STUDENT DATA SHEET '!J50="","",'STUDENT DATA SHEET '!J50),"")</f>
        <v/>
      </c>
      <c s="54" t="str">
        <f>IFERROR(IF('STUDENT DATA SHEET '!K50="","",'STUDENT DATA SHEET '!K50),"")</f>
        <v/>
      </c>
      <c s="54"/>
      <c s="48"/>
      <c s="48"/>
      <c s="48"/>
      <c s="48"/>
      <c s="49"/>
      <c s="49"/>
      <c s="49"/>
      <c s="49"/>
      <c s="49"/>
      <c s="49"/>
      <c s="49"/>
      <c s="49"/>
      <c s="49"/>
      <c s="49"/>
      <c s="49"/>
      <c s="49"/>
      <c s="49"/>
      <c s="49"/>
      <c s="49"/>
      <c s="49"/>
      <c s="49"/>
      <c s="49"/>
      <c s="49"/>
      <c s="49"/>
      <c s="49"/>
      <c s="49"/>
      <c s="49"/>
      <c s="49"/>
      <c s="49"/>
      <c s="49"/>
      <c s="49"/>
      <c s="49"/>
      <c s="89" t="str">
        <f>IF(B49="","",_xlfn.AGGREGATE(3,5,$B$6:B49))</f>
        <v/>
      </c>
      <c s="49"/>
      <c s="49"/>
      <c s="48"/>
      <c s="48"/>
      <c s="48"/>
      <c s="48"/>
      <c s="48"/>
      <c s="48"/>
      <c s="48"/>
      <c s="48"/>
      <c s="48"/>
      <c s="48"/>
      <c s="48"/>
      <c s="48"/>
      <c s="48"/>
      <c s="48"/>
      <c s="48"/>
      <c s="48"/>
      <c s="48"/>
      <c s="48"/>
      <c s="48"/>
      <c s="48"/>
      <c s="48"/>
      <c s="48"/>
      <c s="48"/>
      <c s="48"/>
      <c s="48"/>
      <c s="48"/>
      <c s="50" t="str">
        <f t="shared" si="17"/>
        <v/>
      </c>
      <c s="252" t="str">
        <f>IF($I49="","",'MAR 25'!$BZ49)</f>
        <v/>
      </c>
      <c s="91" t="str">
        <f t="shared" si="18"/>
        <v/>
      </c>
      <c s="50" t="str">
        <f t="shared" si="19"/>
        <v/>
      </c>
      <c s="252" t="str">
        <f>IF($I49="","",'MAR 25'!$CC49)</f>
        <v/>
      </c>
      <c s="91" t="str">
        <f t="shared" si="20"/>
        <v/>
      </c>
      <c s="50" t="str">
        <f t="shared" si="21"/>
        <v/>
      </c>
      <c s="252" t="str">
        <f>IF($I49="","",'MAR 25'!$CF49)</f>
        <v/>
      </c>
      <c s="91" t="str">
        <f t="shared" si="22"/>
        <v/>
      </c>
      <c s="80"/>
      <c s="53">
        <v>43</v>
      </c>
      <c s="59"/>
      <c s="59"/>
      <c s="59"/>
      <c s="74" t="str">
        <f t="shared" si="23"/>
        <v/>
      </c>
      <c s="59"/>
      <c s="59"/>
      <c s="59"/>
      <c s="59"/>
      <c s="59"/>
      <c s="59"/>
      <c s="59"/>
      <c s="59"/>
    </row>
    <row r="50" spans="1:96" ht="20.25" customHeight="1">
      <c r="A50" s="230" t="str">
        <f>IF(B50="","",_xlfn.AGGREGATE(3,5,$B$6:B50))</f>
        <v/>
      </c>
      <c s="231" t="str">
        <f>IFERROR(IF('STUDENT DATA SHEET '!B51="","",'STUDENT DATA SHEET '!B51),"")</f>
        <v/>
      </c>
      <c s="231" t="str">
        <f>IFERROR(IF('STUDENT DATA SHEET '!C51="","",'STUDENT DATA SHEET '!C51),"")</f>
        <v/>
      </c>
      <c s="231" t="str">
        <f>IFERROR(IF('STUDENT DATA SHEET '!D51="","",'STUDENT DATA SHEET '!D51),"")</f>
        <v/>
      </c>
      <c s="43" t="str">
        <f>IFERROR(IF('STUDENT DATA SHEET '!E51="","",'STUDENT DATA SHEET '!E51),"")</f>
        <v/>
      </c>
      <c s="234" t="str">
        <f>IFERROR(IF('STUDENT DATA SHEET '!F51="","",'STUDENT DATA SHEET '!F51),"")</f>
        <v/>
      </c>
      <c s="231" t="str">
        <f>IFERROR(IF('STUDENT DATA SHEET '!G51="","",'STUDENT DATA SHEET '!G51),"")</f>
        <v/>
      </c>
      <c s="231" t="str">
        <f>IFERROR(IF('STUDENT DATA SHEET '!H51="","",'STUDENT DATA SHEET '!H51),"")</f>
        <v/>
      </c>
      <c s="231" t="str">
        <f>IFERROR(UPPER(IF('STUDENT DATA SHEET '!I51="","",'STUDENT DATA SHEET '!I51)),"")</f>
        <v/>
      </c>
      <c s="54" t="str">
        <f>IFERROR(IF('STUDENT DATA SHEET '!J51="","",'STUDENT DATA SHEET '!J51),"")</f>
        <v/>
      </c>
      <c s="54" t="str">
        <f>IFERROR(IF('STUDENT DATA SHEET '!K51="","",'STUDENT DATA SHEET '!K51),"")</f>
        <v/>
      </c>
      <c s="54"/>
      <c s="48"/>
      <c s="48"/>
      <c s="48"/>
      <c s="48"/>
      <c s="49"/>
      <c s="49"/>
      <c s="49"/>
      <c s="49"/>
      <c s="49"/>
      <c s="49"/>
      <c s="49"/>
      <c s="49"/>
      <c s="49"/>
      <c s="49"/>
      <c s="49"/>
      <c s="49"/>
      <c s="49"/>
      <c s="49"/>
      <c s="49"/>
      <c s="49"/>
      <c s="49"/>
      <c s="49"/>
      <c s="49"/>
      <c s="49"/>
      <c s="49"/>
      <c s="49"/>
      <c s="49"/>
      <c s="49"/>
      <c s="49"/>
      <c s="49"/>
      <c s="49"/>
      <c s="49"/>
      <c s="89" t="str">
        <f>IF(B50="","",_xlfn.AGGREGATE(3,5,$B$6:B50))</f>
        <v/>
      </c>
      <c s="49"/>
      <c s="49"/>
      <c s="48"/>
      <c s="48"/>
      <c s="48"/>
      <c s="48"/>
      <c s="48"/>
      <c s="48"/>
      <c s="48"/>
      <c s="48"/>
      <c s="48"/>
      <c s="48"/>
      <c s="48"/>
      <c s="48"/>
      <c s="48"/>
      <c s="48"/>
      <c s="48"/>
      <c s="48"/>
      <c s="48"/>
      <c s="48"/>
      <c s="48"/>
      <c s="48"/>
      <c s="48"/>
      <c s="48"/>
      <c s="48"/>
      <c s="48"/>
      <c s="48"/>
      <c s="48"/>
      <c s="50" t="str">
        <f t="shared" si="17"/>
        <v/>
      </c>
      <c s="252" t="str">
        <f>IF($I50="","",'MAR 25'!$BZ50)</f>
        <v/>
      </c>
      <c s="91" t="str">
        <f t="shared" si="18"/>
        <v/>
      </c>
      <c s="50" t="str">
        <f t="shared" si="19"/>
        <v/>
      </c>
      <c s="252" t="str">
        <f>IF($I50="","",'MAR 25'!$CC50)</f>
        <v/>
      </c>
      <c s="91" t="str">
        <f t="shared" si="20"/>
        <v/>
      </c>
      <c s="50" t="str">
        <f t="shared" si="21"/>
        <v/>
      </c>
      <c s="252" t="str">
        <f>IF($I50="","",'MAR 25'!$CF50)</f>
        <v/>
      </c>
      <c s="91" t="str">
        <f t="shared" si="22"/>
        <v/>
      </c>
      <c s="80"/>
      <c s="53">
        <v>44</v>
      </c>
      <c s="59"/>
      <c s="59"/>
      <c s="59"/>
      <c s="74" t="str">
        <f t="shared" si="23"/>
        <v/>
      </c>
      <c s="59"/>
      <c s="59"/>
      <c s="59"/>
      <c s="59"/>
      <c s="59"/>
      <c s="59"/>
      <c s="59"/>
      <c s="59"/>
    </row>
    <row r="51" spans="1:96" ht="20.25" customHeight="1">
      <c r="A51" s="230" t="str">
        <f>IF(B51="","",_xlfn.AGGREGATE(3,5,$B$6:B51))</f>
        <v/>
      </c>
      <c s="231" t="str">
        <f>IFERROR(IF('STUDENT DATA SHEET '!B52="","",'STUDENT DATA SHEET '!B52),"")</f>
        <v/>
      </c>
      <c s="231" t="str">
        <f>IFERROR(IF('STUDENT DATA SHEET '!C52="","",'STUDENT DATA SHEET '!C52),"")</f>
        <v/>
      </c>
      <c s="231" t="str">
        <f>IFERROR(IF('STUDENT DATA SHEET '!D52="","",'STUDENT DATA SHEET '!D52),"")</f>
        <v/>
      </c>
      <c s="43" t="str">
        <f>IFERROR(IF('STUDENT DATA SHEET '!E52="","",'STUDENT DATA SHEET '!E52),"")</f>
        <v/>
      </c>
      <c s="234" t="str">
        <f>IFERROR(IF('STUDENT DATA SHEET '!F52="","",'STUDENT DATA SHEET '!F52),"")</f>
        <v/>
      </c>
      <c s="231" t="str">
        <f>IFERROR(IF('STUDENT DATA SHEET '!G52="","",'STUDENT DATA SHEET '!G52),"")</f>
        <v/>
      </c>
      <c s="231" t="str">
        <f>IFERROR(IF('STUDENT DATA SHEET '!H52="","",'STUDENT DATA SHEET '!H52),"")</f>
        <v/>
      </c>
      <c s="231" t="str">
        <f>IFERROR(UPPER(IF('STUDENT DATA SHEET '!I52="","",'STUDENT DATA SHEET '!I52)),"")</f>
        <v/>
      </c>
      <c s="54" t="str">
        <f>IFERROR(IF('STUDENT DATA SHEET '!J52="","",'STUDENT DATA SHEET '!J52),"")</f>
        <v/>
      </c>
      <c s="54" t="str">
        <f>IFERROR(IF('STUDENT DATA SHEET '!K52="","",'STUDENT DATA SHEET '!K52),"")</f>
        <v/>
      </c>
      <c s="54"/>
      <c s="48"/>
      <c s="48"/>
      <c s="48"/>
      <c s="48"/>
      <c s="48"/>
      <c s="48"/>
      <c s="48"/>
      <c s="48"/>
      <c s="48"/>
      <c s="48"/>
      <c s="48"/>
      <c s="48"/>
      <c s="48"/>
      <c s="48"/>
      <c s="48"/>
      <c s="48"/>
      <c s="48"/>
      <c s="48"/>
      <c s="48"/>
      <c s="48"/>
      <c s="48"/>
      <c s="48"/>
      <c s="48"/>
      <c s="48"/>
      <c s="48"/>
      <c s="48"/>
      <c s="48"/>
      <c s="48"/>
      <c s="48"/>
      <c s="48"/>
      <c s="48"/>
      <c s="48"/>
      <c s="89" t="str">
        <f>IF(B51="","",_xlfn.AGGREGATE(3,5,$B$6:B51))</f>
        <v/>
      </c>
      <c s="49"/>
      <c s="49"/>
      <c s="48"/>
      <c s="48"/>
      <c s="48"/>
      <c s="48"/>
      <c s="48"/>
      <c s="48"/>
      <c s="48"/>
      <c s="48"/>
      <c s="48"/>
      <c s="48"/>
      <c s="48"/>
      <c s="48"/>
      <c s="48"/>
      <c s="48"/>
      <c s="48"/>
      <c s="48"/>
      <c s="48"/>
      <c s="48"/>
      <c s="48"/>
      <c s="48"/>
      <c s="48"/>
      <c s="48"/>
      <c s="48"/>
      <c s="48"/>
      <c s="48"/>
      <c s="48"/>
      <c s="50" t="str">
        <f t="shared" si="17"/>
        <v/>
      </c>
      <c s="252" t="str">
        <f>IF($I51="","",'MAR 25'!$BZ51)</f>
        <v/>
      </c>
      <c s="91" t="str">
        <f t="shared" si="18"/>
        <v/>
      </c>
      <c s="50" t="str">
        <f t="shared" si="19"/>
        <v/>
      </c>
      <c s="252" t="str">
        <f>IF($I51="","",'MAR 25'!$CC51)</f>
        <v/>
      </c>
      <c s="91" t="str">
        <f t="shared" si="20"/>
        <v/>
      </c>
      <c s="50" t="str">
        <f t="shared" si="21"/>
        <v/>
      </c>
      <c s="252" t="str">
        <f>IF($I51="","",'MAR 25'!$CF51)</f>
        <v/>
      </c>
      <c s="91" t="str">
        <f t="shared" si="22"/>
        <v/>
      </c>
      <c s="80"/>
      <c s="53">
        <v>45</v>
      </c>
      <c s="59"/>
      <c s="59"/>
      <c s="59"/>
      <c s="74" t="str">
        <f t="shared" si="23"/>
        <v/>
      </c>
      <c s="59"/>
      <c s="59"/>
      <c s="59"/>
      <c s="59"/>
      <c s="59"/>
      <c s="59"/>
      <c s="59"/>
      <c s="59"/>
    </row>
    <row r="52" spans="1:96" ht="20.25" customHeight="1">
      <c r="A52" s="230" t="str">
        <f>IF(B52="","",_xlfn.AGGREGATE(3,5,$B$6:B52))</f>
        <v/>
      </c>
      <c s="231" t="str">
        <f>IFERROR(IF('STUDENT DATA SHEET '!B53="","",'STUDENT DATA SHEET '!B53),"")</f>
        <v/>
      </c>
      <c s="231" t="str">
        <f>IFERROR(IF('STUDENT DATA SHEET '!C53="","",'STUDENT DATA SHEET '!C53),"")</f>
        <v/>
      </c>
      <c s="231" t="str">
        <f>IFERROR(IF('STUDENT DATA SHEET '!D53="","",'STUDENT DATA SHEET '!D53),"")</f>
        <v/>
      </c>
      <c s="43" t="str">
        <f>IFERROR(IF('STUDENT DATA SHEET '!E53="","",'STUDENT DATA SHEET '!E53),"")</f>
        <v/>
      </c>
      <c s="234" t="str">
        <f>IFERROR(IF('STUDENT DATA SHEET '!F53="","",'STUDENT DATA SHEET '!F53),"")</f>
        <v/>
      </c>
      <c s="231" t="str">
        <f>IFERROR(IF('STUDENT DATA SHEET '!G53="","",'STUDENT DATA SHEET '!G53),"")</f>
        <v/>
      </c>
      <c s="231" t="str">
        <f>IFERROR(IF('STUDENT DATA SHEET '!H53="","",'STUDENT DATA SHEET '!H53),"")</f>
        <v/>
      </c>
      <c s="231" t="str">
        <f>IFERROR(UPPER(IF('STUDENT DATA SHEET '!I53="","",'STUDENT DATA SHEET '!I53)),"")</f>
        <v/>
      </c>
      <c s="54" t="str">
        <f>IFERROR(IF('STUDENT DATA SHEET '!J53="","",'STUDENT DATA SHEET '!J53),"")</f>
        <v/>
      </c>
      <c s="54" t="str">
        <f>IFERROR(IF('STUDENT DATA SHEET '!K53="","",'STUDENT DATA SHEET '!K53),"")</f>
        <v/>
      </c>
      <c s="54"/>
      <c s="48"/>
      <c s="48"/>
      <c s="48"/>
      <c s="48"/>
      <c s="48"/>
      <c s="48"/>
      <c s="48"/>
      <c s="48"/>
      <c s="48"/>
      <c s="48"/>
      <c s="48"/>
      <c s="48"/>
      <c s="48"/>
      <c s="48"/>
      <c s="48"/>
      <c s="48"/>
      <c s="48"/>
      <c s="48"/>
      <c s="48"/>
      <c s="48"/>
      <c s="48"/>
      <c s="48"/>
      <c s="48"/>
      <c s="48"/>
      <c s="48"/>
      <c s="48"/>
      <c s="48"/>
      <c s="48"/>
      <c s="48"/>
      <c s="48"/>
      <c s="48"/>
      <c s="48"/>
      <c s="89" t="str">
        <f>IF(B52="","",_xlfn.AGGREGATE(3,5,$B$6:B52))</f>
        <v/>
      </c>
      <c s="49"/>
      <c s="49"/>
      <c s="48"/>
      <c s="48"/>
      <c s="48"/>
      <c s="48"/>
      <c s="48"/>
      <c s="48"/>
      <c s="48"/>
      <c s="48"/>
      <c s="48"/>
      <c s="48"/>
      <c s="48"/>
      <c s="48"/>
      <c s="48"/>
      <c s="48"/>
      <c s="48"/>
      <c s="48"/>
      <c s="48"/>
      <c s="48"/>
      <c s="48"/>
      <c s="48"/>
      <c s="48"/>
      <c s="48"/>
      <c s="48"/>
      <c s="48"/>
      <c s="48"/>
      <c s="48"/>
      <c s="50" t="str">
        <f t="shared" si="17"/>
        <v/>
      </c>
      <c s="252" t="str">
        <f>IF($I52="","",'MAR 25'!$BZ52)</f>
        <v/>
      </c>
      <c s="91" t="str">
        <f t="shared" si="18"/>
        <v/>
      </c>
      <c s="50" t="str">
        <f t="shared" si="19"/>
        <v/>
      </c>
      <c s="252" t="str">
        <f>IF($I52="","",'MAR 25'!$CC52)</f>
        <v/>
      </c>
      <c s="91" t="str">
        <f t="shared" si="20"/>
        <v/>
      </c>
      <c s="50" t="str">
        <f t="shared" si="21"/>
        <v/>
      </c>
      <c s="252" t="str">
        <f>IF($I52="","",'MAR 25'!$CF52)</f>
        <v/>
      </c>
      <c s="91" t="str">
        <f t="shared" si="22"/>
        <v/>
      </c>
      <c s="80"/>
      <c s="53">
        <v>46</v>
      </c>
      <c s="59"/>
      <c s="59"/>
      <c s="59"/>
      <c s="74" t="str">
        <f t="shared" si="23"/>
        <v/>
      </c>
      <c s="59"/>
      <c s="59"/>
      <c s="59"/>
      <c s="59"/>
      <c s="59"/>
      <c s="59"/>
      <c s="59"/>
      <c s="59"/>
    </row>
    <row r="53" spans="1:96" ht="20.25" customHeight="1">
      <c r="A53" s="230" t="str">
        <f>IF(B53="","",_xlfn.AGGREGATE(3,5,$B$6:B53))</f>
        <v/>
      </c>
      <c s="231" t="str">
        <f>IFERROR(IF('STUDENT DATA SHEET '!B54="","",'STUDENT DATA SHEET '!B54),"")</f>
        <v/>
      </c>
      <c s="231" t="str">
        <f>IFERROR(IF('STUDENT DATA SHEET '!C54="","",'STUDENT DATA SHEET '!C54),"")</f>
        <v/>
      </c>
      <c s="231" t="str">
        <f>IFERROR(IF('STUDENT DATA SHEET '!D54="","",'STUDENT DATA SHEET '!D54),"")</f>
        <v/>
      </c>
      <c s="43" t="str">
        <f>IFERROR(IF('STUDENT DATA SHEET '!E54="","",'STUDENT DATA SHEET '!E54),"")</f>
        <v/>
      </c>
      <c s="234" t="str">
        <f>IFERROR(IF('STUDENT DATA SHEET '!F54="","",'STUDENT DATA SHEET '!F54),"")</f>
        <v/>
      </c>
      <c s="231" t="str">
        <f>IFERROR(IF('STUDENT DATA SHEET '!G54="","",'STUDENT DATA SHEET '!G54),"")</f>
        <v/>
      </c>
      <c s="231" t="str">
        <f>IFERROR(IF('STUDENT DATA SHEET '!H54="","",'STUDENT DATA SHEET '!H54),"")</f>
        <v/>
      </c>
      <c s="231" t="str">
        <f>IFERROR(UPPER(IF('STUDENT DATA SHEET '!I54="","",'STUDENT DATA SHEET '!I54)),"")</f>
        <v/>
      </c>
      <c s="54" t="str">
        <f>IFERROR(IF('STUDENT DATA SHEET '!J54="","",'STUDENT DATA SHEET '!J54),"")</f>
        <v/>
      </c>
      <c s="54" t="str">
        <f>IFERROR(IF('STUDENT DATA SHEET '!K54="","",'STUDENT DATA SHEET '!K54),"")</f>
        <v/>
      </c>
      <c s="54"/>
      <c s="48"/>
      <c s="48"/>
      <c s="48"/>
      <c s="48"/>
      <c s="48"/>
      <c s="48"/>
      <c s="48"/>
      <c s="48"/>
      <c s="48"/>
      <c s="48"/>
      <c s="48"/>
      <c s="48"/>
      <c s="48"/>
      <c s="48"/>
      <c s="48"/>
      <c s="48"/>
      <c s="48"/>
      <c s="48"/>
      <c s="48"/>
      <c s="48"/>
      <c s="48"/>
      <c s="48"/>
      <c s="48"/>
      <c s="48"/>
      <c s="48"/>
      <c s="48"/>
      <c s="48"/>
      <c s="48"/>
      <c s="48"/>
      <c s="48"/>
      <c s="48"/>
      <c s="48"/>
      <c s="89" t="str">
        <f>IF(B53="","",_xlfn.AGGREGATE(3,5,$B$6:B53))</f>
        <v/>
      </c>
      <c s="49"/>
      <c s="49"/>
      <c s="48"/>
      <c s="48"/>
      <c s="48"/>
      <c s="48"/>
      <c s="48"/>
      <c s="48"/>
      <c s="48"/>
      <c s="48"/>
      <c s="48"/>
      <c s="48"/>
      <c s="48"/>
      <c s="48"/>
      <c s="48"/>
      <c s="48"/>
      <c s="48"/>
      <c s="48"/>
      <c s="48"/>
      <c s="48"/>
      <c s="48"/>
      <c s="48"/>
      <c s="48"/>
      <c s="48"/>
      <c s="48"/>
      <c s="48"/>
      <c s="48"/>
      <c s="48"/>
      <c s="50" t="str">
        <f t="shared" si="17"/>
        <v/>
      </c>
      <c s="252" t="str">
        <f>IF($I53="","",'MAR 25'!$BZ53)</f>
        <v/>
      </c>
      <c s="91" t="str">
        <f t="shared" si="18"/>
        <v/>
      </c>
      <c s="50" t="str">
        <f t="shared" si="19"/>
        <v/>
      </c>
      <c s="252" t="str">
        <f>IF($I53="","",'MAR 25'!$CC53)</f>
        <v/>
      </c>
      <c s="91" t="str">
        <f t="shared" si="20"/>
        <v/>
      </c>
      <c s="50" t="str">
        <f t="shared" si="21"/>
        <v/>
      </c>
      <c s="252" t="str">
        <f>IF($I53="","",'MAR 25'!$CF53)</f>
        <v/>
      </c>
      <c s="91" t="str">
        <f t="shared" si="22"/>
        <v/>
      </c>
      <c s="80"/>
      <c s="53">
        <v>47</v>
      </c>
      <c s="59"/>
      <c s="59"/>
      <c s="59"/>
      <c s="74" t="str">
        <f t="shared" si="23"/>
        <v/>
      </c>
      <c s="59"/>
      <c s="59"/>
      <c s="59"/>
      <c s="59"/>
      <c s="59"/>
      <c s="59"/>
      <c s="59"/>
      <c s="59"/>
    </row>
    <row r="54" spans="1:96" ht="20.25" customHeight="1">
      <c r="A54" s="230" t="str">
        <f>IF(B54="","",_xlfn.AGGREGATE(3,5,$B$6:B54))</f>
        <v/>
      </c>
      <c s="231" t="str">
        <f>IFERROR(IF('STUDENT DATA SHEET '!B55="","",'STUDENT DATA SHEET '!B55),"")</f>
        <v/>
      </c>
      <c s="231" t="str">
        <f>IFERROR(IF('STUDENT DATA SHEET '!C55="","",'STUDENT DATA SHEET '!C55),"")</f>
        <v/>
      </c>
      <c s="231" t="str">
        <f>IFERROR(IF('STUDENT DATA SHEET '!D55="","",'STUDENT DATA SHEET '!D55),"")</f>
        <v/>
      </c>
      <c s="43" t="str">
        <f>IFERROR(IF('STUDENT DATA SHEET '!E55="","",'STUDENT DATA SHEET '!E55),"")</f>
        <v/>
      </c>
      <c s="234" t="str">
        <f>IFERROR(IF('STUDENT DATA SHEET '!F55="","",'STUDENT DATA SHEET '!F55),"")</f>
        <v/>
      </c>
      <c s="231" t="str">
        <f>IFERROR(IF('STUDENT DATA SHEET '!G55="","",'STUDENT DATA SHEET '!G55),"")</f>
        <v/>
      </c>
      <c s="231" t="str">
        <f>IFERROR(IF('STUDENT DATA SHEET '!H55="","",'STUDENT DATA SHEET '!H55),"")</f>
        <v/>
      </c>
      <c s="231" t="str">
        <f>IFERROR(UPPER(IF('STUDENT DATA SHEET '!I55="","",'STUDENT DATA SHEET '!I55)),"")</f>
        <v/>
      </c>
      <c s="54" t="str">
        <f>IFERROR(IF('STUDENT DATA SHEET '!J55="","",'STUDENT DATA SHEET '!J55),"")</f>
        <v/>
      </c>
      <c s="54" t="str">
        <f>IFERROR(IF('STUDENT DATA SHEET '!K55="","",'STUDENT DATA SHEET '!K55),"")</f>
        <v/>
      </c>
      <c s="54"/>
      <c s="48"/>
      <c s="48"/>
      <c s="48"/>
      <c s="48"/>
      <c s="48"/>
      <c s="48"/>
      <c s="48"/>
      <c s="48"/>
      <c s="48"/>
      <c s="48"/>
      <c s="48"/>
      <c s="48"/>
      <c s="48"/>
      <c s="48"/>
      <c s="48"/>
      <c s="48"/>
      <c s="48"/>
      <c s="48"/>
      <c s="48"/>
      <c s="48"/>
      <c s="48"/>
      <c s="48"/>
      <c s="48"/>
      <c s="48"/>
      <c s="48"/>
      <c s="48"/>
      <c s="48"/>
      <c s="48"/>
      <c s="48"/>
      <c s="48"/>
      <c s="48"/>
      <c s="48"/>
      <c s="89" t="str">
        <f>IF(B54="","",_xlfn.AGGREGATE(3,5,$B$6:B54))</f>
        <v/>
      </c>
      <c s="49"/>
      <c s="49"/>
      <c s="48"/>
      <c s="48"/>
      <c s="48"/>
      <c s="48"/>
      <c s="48"/>
      <c s="48"/>
      <c s="48"/>
      <c s="48"/>
      <c s="48"/>
      <c s="48"/>
      <c s="48"/>
      <c s="48"/>
      <c s="48"/>
      <c s="48"/>
      <c s="48"/>
      <c s="48"/>
      <c s="48"/>
      <c s="48"/>
      <c s="48"/>
      <c s="48"/>
      <c s="48"/>
      <c s="48"/>
      <c s="48"/>
      <c s="48"/>
      <c s="48"/>
      <c s="48"/>
      <c s="50" t="str">
        <f t="shared" si="17"/>
        <v/>
      </c>
      <c s="252" t="str">
        <f>IF($I54="","",'MAR 25'!$BZ54)</f>
        <v/>
      </c>
      <c s="91" t="str">
        <f t="shared" si="18"/>
        <v/>
      </c>
      <c s="50" t="str">
        <f t="shared" si="19"/>
        <v/>
      </c>
      <c s="252" t="str">
        <f>IF($I54="","",'MAR 25'!$CC54)</f>
        <v/>
      </c>
      <c s="91" t="str">
        <f t="shared" si="20"/>
        <v/>
      </c>
      <c s="50" t="str">
        <f t="shared" si="21"/>
        <v/>
      </c>
      <c s="252" t="str">
        <f>IF($I54="","",'MAR 25'!$CF54)</f>
        <v/>
      </c>
      <c s="91" t="str">
        <f t="shared" si="22"/>
        <v/>
      </c>
      <c s="80"/>
      <c s="53">
        <v>48</v>
      </c>
      <c s="59"/>
      <c s="59"/>
      <c s="59"/>
      <c s="74" t="str">
        <f t="shared" si="23"/>
        <v/>
      </c>
      <c s="59"/>
      <c s="59"/>
      <c s="59"/>
      <c s="59"/>
      <c s="59"/>
      <c s="59"/>
      <c s="59"/>
      <c s="59"/>
    </row>
    <row r="55" spans="1:96" ht="20.25" customHeight="1">
      <c r="A55" s="230" t="str">
        <f>IF('STUDENT DATA SHEET '!A56="","",'STUDENT DATA SHEET '!A56)</f>
        <v/>
      </c>
      <c s="231" t="str">
        <f>IFERROR(IF('STUDENT DATA SHEET '!B56="","",'STUDENT DATA SHEET '!B56),"")</f>
        <v/>
      </c>
      <c s="231" t="str">
        <f>IFERROR(IF('STUDENT DATA SHEET '!C56="","",'STUDENT DATA SHEET '!C56),"")</f>
        <v/>
      </c>
      <c s="231" t="str">
        <f>IFERROR(IF('STUDENT DATA SHEET '!D56="","",'STUDENT DATA SHEET '!D56),"")</f>
        <v/>
      </c>
      <c s="43" t="str">
        <f>IFERROR(IF('STUDENT DATA SHEET '!E56="","",'STUDENT DATA SHEET '!E56),"")</f>
        <v/>
      </c>
      <c s="234" t="str">
        <f>IFERROR(IF('STUDENT DATA SHEET '!F56="","",'STUDENT DATA SHEET '!F56),"")</f>
        <v/>
      </c>
      <c s="231" t="str">
        <f>IFERROR(IF('STUDENT DATA SHEET '!G56="","",'STUDENT DATA SHEET '!G56),"")</f>
        <v/>
      </c>
      <c s="231" t="str">
        <f>IFERROR(IF('STUDENT DATA SHEET '!H56="","",'STUDENT DATA SHEET '!H56),"")</f>
        <v/>
      </c>
      <c s="231" t="str">
        <f>IFERROR(UPPER(IF('STUDENT DATA SHEET '!I56="","",'STUDENT DATA SHEET '!I56)),"")</f>
        <v/>
      </c>
      <c s="54" t="str">
        <f>IFERROR(IF('STUDENT DATA SHEET '!J56="","",'STUDENT DATA SHEET '!J56),"")</f>
        <v/>
      </c>
      <c s="54" t="str">
        <f>IFERROR(IF('STUDENT DATA SHEET '!K56="","",'STUDENT DATA SHEET '!K56),"")</f>
        <v/>
      </c>
      <c s="54"/>
      <c s="48"/>
      <c s="48"/>
      <c s="48"/>
      <c s="48"/>
      <c s="48"/>
      <c s="48"/>
      <c s="48"/>
      <c s="48"/>
      <c s="48"/>
      <c s="48"/>
      <c s="48"/>
      <c s="48"/>
      <c s="48"/>
      <c s="48"/>
      <c s="48"/>
      <c s="48"/>
      <c s="48"/>
      <c s="48"/>
      <c s="48"/>
      <c s="48"/>
      <c s="48"/>
      <c s="48"/>
      <c s="48"/>
      <c s="48"/>
      <c s="48"/>
      <c s="48"/>
      <c s="48"/>
      <c s="48"/>
      <c s="48"/>
      <c s="48"/>
      <c s="48"/>
      <c s="48"/>
      <c s="89" t="str">
        <f>IF(B55="","",_xlfn.AGGREGATE(3,5,$B$6:B55))</f>
        <v/>
      </c>
      <c s="49"/>
      <c s="49"/>
      <c s="48"/>
      <c s="48"/>
      <c s="48"/>
      <c s="48"/>
      <c s="48"/>
      <c s="48"/>
      <c s="48"/>
      <c s="48"/>
      <c s="48"/>
      <c s="48"/>
      <c s="48"/>
      <c s="48"/>
      <c s="48"/>
      <c s="48"/>
      <c s="48"/>
      <c s="48"/>
      <c s="48"/>
      <c s="48"/>
      <c s="48"/>
      <c s="48"/>
      <c s="48"/>
      <c s="48"/>
      <c s="48"/>
      <c s="48"/>
      <c s="48"/>
      <c s="48"/>
      <c s="50" t="str">
        <f t="shared" si="17"/>
        <v/>
      </c>
      <c s="252" t="str">
        <f>IF($I55="","",'MAR 25'!$BZ55)</f>
        <v/>
      </c>
      <c s="91" t="str">
        <f t="shared" si="18"/>
        <v/>
      </c>
      <c s="50" t="str">
        <f t="shared" si="19"/>
        <v/>
      </c>
      <c s="252" t="str">
        <f>IF($I55="","",'MAR 25'!$CC55)</f>
        <v/>
      </c>
      <c s="91" t="str">
        <f t="shared" si="20"/>
        <v/>
      </c>
      <c s="50" t="str">
        <f t="shared" si="21"/>
        <v/>
      </c>
      <c s="252" t="str">
        <f>IF($I55="","",'MAR 25'!$CF55)</f>
        <v/>
      </c>
      <c s="91" t="str">
        <f t="shared" si="22"/>
        <v/>
      </c>
      <c s="80"/>
      <c s="53">
        <v>49</v>
      </c>
      <c s="59"/>
      <c s="59"/>
      <c s="59"/>
      <c s="74" t="str">
        <f t="shared" si="23"/>
        <v/>
      </c>
      <c s="59"/>
      <c s="59"/>
      <c s="59"/>
      <c s="59"/>
      <c s="59"/>
      <c s="59"/>
      <c s="59"/>
      <c s="59"/>
    </row>
    <row r="56" spans="1:96" ht="15.75" customHeight="1">
      <c r="A56" s="230" t="str">
        <f>IF('STUDENT DATA SHEET '!A57="","",'STUDENT DATA SHEET '!A57)</f>
        <v/>
      </c>
      <c s="231" t="str">
        <f>IFERROR(IF('STUDENT DATA SHEET '!B57="","",'STUDENT DATA SHEET '!B57),"")</f>
        <v/>
      </c>
      <c s="231" t="str">
        <f>IFERROR(IF('STUDENT DATA SHEET '!C57="","",'STUDENT DATA SHEET '!C57),"")</f>
        <v/>
      </c>
      <c s="231" t="str">
        <f>IFERROR(IF('STUDENT DATA SHEET '!D57="","",'STUDENT DATA SHEET '!D57),"")</f>
        <v/>
      </c>
      <c s="43" t="str">
        <f>IFERROR(IF('STUDENT DATA SHEET '!E57="","",'STUDENT DATA SHEET '!E57),"")</f>
        <v/>
      </c>
      <c s="234" t="str">
        <f>IFERROR(IF('STUDENT DATA SHEET '!F57="","",'STUDENT DATA SHEET '!F57),"")</f>
        <v/>
      </c>
      <c s="231" t="str">
        <f>IFERROR(IF('STUDENT DATA SHEET '!G57="","",'STUDENT DATA SHEET '!G57),"")</f>
        <v/>
      </c>
      <c s="231" t="str">
        <f>IFERROR(IF('STUDENT DATA SHEET '!H57="","",'STUDENT DATA SHEET '!H57),"")</f>
        <v/>
      </c>
      <c s="231" t="str">
        <f>IFERROR(UPPER(IF('STUDENT DATA SHEET '!I57="","",'STUDENT DATA SHEET '!I57)),"")</f>
        <v/>
      </c>
      <c s="54" t="str">
        <f>IFERROR(IF('STUDENT DATA SHEET '!J57="","",'STUDENT DATA SHEET '!J57),"")</f>
        <v/>
      </c>
      <c s="54" t="str">
        <f>IFERROR(IF('STUDENT DATA SHEET '!K57="","",'STUDENT DATA SHEET '!K57),"")</f>
        <v/>
      </c>
      <c s="54"/>
      <c s="48"/>
      <c s="48"/>
      <c s="48"/>
      <c s="48"/>
      <c s="48"/>
      <c s="48"/>
      <c s="48"/>
      <c s="48"/>
      <c s="48"/>
      <c s="48"/>
      <c s="48"/>
      <c s="48"/>
      <c s="48"/>
      <c s="48"/>
      <c s="48"/>
      <c s="48"/>
      <c s="48"/>
      <c s="48"/>
      <c s="48"/>
      <c s="48"/>
      <c s="48"/>
      <c s="48"/>
      <c s="48"/>
      <c s="48"/>
      <c s="48"/>
      <c s="48"/>
      <c s="48"/>
      <c s="48"/>
      <c s="48"/>
      <c s="48"/>
      <c s="48"/>
      <c s="48"/>
      <c s="89" t="str">
        <f>IF(B56="","",_xlfn.AGGREGATE(3,5,$B$6:B56))</f>
        <v/>
      </c>
      <c s="49"/>
      <c s="49"/>
      <c s="48"/>
      <c s="48"/>
      <c s="48"/>
      <c s="48"/>
      <c s="48"/>
      <c s="48"/>
      <c s="48"/>
      <c s="48"/>
      <c s="48"/>
      <c s="48"/>
      <c s="48"/>
      <c s="48"/>
      <c s="48"/>
      <c s="48"/>
      <c s="48"/>
      <c s="48"/>
      <c s="48"/>
      <c s="48"/>
      <c s="48"/>
      <c s="48"/>
      <c s="48"/>
      <c s="48"/>
      <c s="48"/>
      <c s="48"/>
      <c s="48"/>
      <c s="48"/>
      <c s="50" t="str">
        <f t="shared" si="17"/>
        <v/>
      </c>
      <c s="252" t="str">
        <f>IF($I56="","",'MAR 25'!$BZ56)</f>
        <v/>
      </c>
      <c s="91" t="str">
        <f t="shared" si="18"/>
        <v/>
      </c>
      <c s="50" t="str">
        <f t="shared" si="19"/>
        <v/>
      </c>
      <c s="252" t="str">
        <f>IF($I56="","",'MAR 25'!$CC56)</f>
        <v/>
      </c>
      <c s="91" t="str">
        <f t="shared" si="20"/>
        <v/>
      </c>
      <c s="50" t="str">
        <f t="shared" si="21"/>
        <v/>
      </c>
      <c s="252" t="str">
        <f>IF($I56="","",'MAR 25'!$CF56)</f>
        <v/>
      </c>
      <c s="91" t="str">
        <f t="shared" si="22"/>
        <v/>
      </c>
      <c s="80"/>
      <c s="53">
        <v>50</v>
      </c>
      <c s="59"/>
      <c s="59"/>
      <c s="59"/>
      <c s="74" t="str">
        <f t="shared" si="23"/>
        <v/>
      </c>
      <c s="59"/>
      <c s="59"/>
      <c s="59"/>
      <c s="59"/>
      <c s="59"/>
      <c s="59"/>
      <c s="59"/>
      <c s="59"/>
    </row>
    <row r="57" spans="1:96" ht="15.75" customHeight="1">
      <c r="A57" s="230" t="str">
        <f>IF('STUDENT DATA SHEET '!A58="","",'STUDENT DATA SHEET '!A58)</f>
        <v/>
      </c>
      <c s="231" t="str">
        <f>IFERROR(IF('STUDENT DATA SHEET '!B58="","",'STUDENT DATA SHEET '!B58),"")</f>
        <v/>
      </c>
      <c s="231" t="str">
        <f>IFERROR(IF('STUDENT DATA SHEET '!C58="","",'STUDENT DATA SHEET '!C58),"")</f>
        <v/>
      </c>
      <c s="231" t="str">
        <f>IFERROR(IF('STUDENT DATA SHEET '!D58="","",'STUDENT DATA SHEET '!D58),"")</f>
        <v/>
      </c>
      <c s="43" t="str">
        <f>IFERROR(IF('STUDENT DATA SHEET '!E58="","",'STUDENT DATA SHEET '!E58),"")</f>
        <v/>
      </c>
      <c s="234" t="str">
        <f>IFERROR(IF('STUDENT DATA SHEET '!F58="","",'STUDENT DATA SHEET '!F58),"")</f>
        <v/>
      </c>
      <c s="231" t="str">
        <f>IFERROR(IF('STUDENT DATA SHEET '!G58="","",'STUDENT DATA SHEET '!G58),"")</f>
        <v/>
      </c>
      <c s="231" t="str">
        <f>IFERROR(IF('STUDENT DATA SHEET '!H58="","",'STUDENT DATA SHEET '!H58),"")</f>
        <v/>
      </c>
      <c s="231" t="str">
        <f>IFERROR(UPPER(IF('STUDENT DATA SHEET '!I58="","",'STUDENT DATA SHEET '!I58)),"")</f>
        <v/>
      </c>
      <c s="54" t="str">
        <f>IFERROR(IF('STUDENT DATA SHEET '!J58="","",'STUDENT DATA SHEET '!J58),"")</f>
        <v/>
      </c>
      <c s="54" t="str">
        <f>IFERROR(IF('STUDENT DATA SHEET '!K58="","",'STUDENT DATA SHEET '!K58),"")</f>
        <v/>
      </c>
      <c s="54"/>
      <c s="48"/>
      <c s="48"/>
      <c s="48"/>
      <c s="48"/>
      <c s="48"/>
      <c s="48"/>
      <c s="48"/>
      <c s="48"/>
      <c s="48"/>
      <c s="48"/>
      <c s="48"/>
      <c s="48"/>
      <c s="48"/>
      <c s="48"/>
      <c s="48"/>
      <c s="48"/>
      <c s="48"/>
      <c s="48"/>
      <c s="48"/>
      <c s="48"/>
      <c s="48"/>
      <c s="48"/>
      <c s="48"/>
      <c s="48"/>
      <c s="48"/>
      <c s="48"/>
      <c s="48"/>
      <c s="48"/>
      <c s="48"/>
      <c s="48"/>
      <c s="48"/>
      <c s="48"/>
      <c s="89" t="str">
        <f>IF(B57="","",_xlfn.AGGREGATE(3,5,$B$6:B57))</f>
        <v/>
      </c>
      <c s="49"/>
      <c s="49"/>
      <c s="48"/>
      <c s="48"/>
      <c s="48"/>
      <c s="48"/>
      <c s="48"/>
      <c s="48"/>
      <c s="48"/>
      <c s="48"/>
      <c s="48"/>
      <c s="48"/>
      <c s="48"/>
      <c s="48"/>
      <c s="48"/>
      <c s="48"/>
      <c s="48"/>
      <c s="48"/>
      <c s="48"/>
      <c s="48"/>
      <c s="48"/>
      <c s="48"/>
      <c s="48"/>
      <c s="48"/>
      <c s="48"/>
      <c s="48"/>
      <c s="48"/>
      <c s="48"/>
      <c s="50" t="str">
        <f t="shared" si="17"/>
        <v/>
      </c>
      <c s="252" t="str">
        <f>IF($I57="","",'MAR 25'!$BZ57)</f>
        <v/>
      </c>
      <c s="91" t="str">
        <f t="shared" si="18"/>
        <v/>
      </c>
      <c s="50" t="str">
        <f t="shared" si="19"/>
        <v/>
      </c>
      <c s="252" t="str">
        <f>IF($I57="","",'MAR 25'!$CC57)</f>
        <v/>
      </c>
      <c s="91" t="str">
        <f t="shared" si="20"/>
        <v/>
      </c>
      <c s="50" t="str">
        <f t="shared" si="21"/>
        <v/>
      </c>
      <c s="252" t="str">
        <f>IF($I57="","",'MAR 25'!$CF57)</f>
        <v/>
      </c>
      <c s="91" t="str">
        <f t="shared" si="22"/>
        <v/>
      </c>
      <c s="80"/>
      <c s="53">
        <v>51</v>
      </c>
      <c s="59"/>
      <c s="59"/>
      <c s="59"/>
      <c s="74" t="str">
        <f t="shared" si="23"/>
        <v/>
      </c>
      <c s="59"/>
      <c s="59"/>
      <c s="59"/>
      <c s="59"/>
      <c s="59"/>
      <c s="59"/>
      <c s="59"/>
      <c s="59"/>
    </row>
    <row r="58" spans="1:96" ht="15.75" customHeight="1">
      <c r="A58" s="230" t="str">
        <f>IF('STUDENT DATA SHEET '!A59="","",'STUDENT DATA SHEET '!A59)</f>
        <v/>
      </c>
      <c s="231" t="str">
        <f>IFERROR(IF('STUDENT DATA SHEET '!B59="","",'STUDENT DATA SHEET '!B59),"")</f>
        <v/>
      </c>
      <c s="231" t="str">
        <f>IFERROR(IF('STUDENT DATA SHEET '!C59="","",'STUDENT DATA SHEET '!C59),"")</f>
        <v/>
      </c>
      <c s="231" t="str">
        <f>IFERROR(IF('STUDENT DATA SHEET '!D59="","",'STUDENT DATA SHEET '!D59),"")</f>
        <v/>
      </c>
      <c s="43" t="str">
        <f>IFERROR(IF('STUDENT DATA SHEET '!E59="","",'STUDENT DATA SHEET '!E59),"")</f>
        <v/>
      </c>
      <c s="234" t="str">
        <f>IFERROR(IF('STUDENT DATA SHEET '!F59="","",'STUDENT DATA SHEET '!F59),"")</f>
        <v/>
      </c>
      <c s="231" t="str">
        <f>IFERROR(IF('STUDENT DATA SHEET '!G59="","",'STUDENT DATA SHEET '!G59),"")</f>
        <v/>
      </c>
      <c s="231" t="str">
        <f>IFERROR(IF('STUDENT DATA SHEET '!H59="","",'STUDENT DATA SHEET '!H59),"")</f>
        <v/>
      </c>
      <c s="231" t="str">
        <f>IFERROR(UPPER(IF('STUDENT DATA SHEET '!I59="","",'STUDENT DATA SHEET '!I59)),"")</f>
        <v/>
      </c>
      <c s="54" t="str">
        <f>IFERROR(IF('STUDENT DATA SHEET '!J59="","",'STUDENT DATA SHEET '!J59),"")</f>
        <v/>
      </c>
      <c s="54" t="str">
        <f>IFERROR(IF('STUDENT DATA SHEET '!K59="","",'STUDENT DATA SHEET '!K59),"")</f>
        <v/>
      </c>
      <c s="54"/>
      <c s="48"/>
      <c s="48"/>
      <c s="48"/>
      <c s="48"/>
      <c s="48"/>
      <c s="48"/>
      <c s="48"/>
      <c s="48"/>
      <c s="48"/>
      <c s="48"/>
      <c s="48"/>
      <c s="48"/>
      <c s="48"/>
      <c s="48"/>
      <c s="48"/>
      <c s="48"/>
      <c s="48"/>
      <c s="48"/>
      <c s="48"/>
      <c s="48"/>
      <c s="48"/>
      <c s="48"/>
      <c s="48"/>
      <c s="48"/>
      <c s="48"/>
      <c s="48"/>
      <c s="48"/>
      <c s="48"/>
      <c s="48"/>
      <c s="48"/>
      <c s="48"/>
      <c s="48"/>
      <c s="89" t="str">
        <f>IF(B58="","",_xlfn.AGGREGATE(3,5,$B$6:B58))</f>
        <v/>
      </c>
      <c s="49"/>
      <c s="49"/>
      <c s="48"/>
      <c s="48"/>
      <c s="48"/>
      <c s="48"/>
      <c s="48"/>
      <c s="48"/>
      <c s="48"/>
      <c s="48"/>
      <c s="48"/>
      <c s="48"/>
      <c s="48"/>
      <c s="48"/>
      <c s="48"/>
      <c s="48"/>
      <c s="48"/>
      <c s="48"/>
      <c s="48"/>
      <c s="48"/>
      <c s="48"/>
      <c s="48"/>
      <c s="48"/>
      <c s="48"/>
      <c s="48"/>
      <c s="48"/>
      <c s="48"/>
      <c s="48"/>
      <c s="50" t="str">
        <f t="shared" si="17"/>
        <v/>
      </c>
      <c s="252" t="str">
        <f>IF($I58="","",'MAR 25'!$BZ58)</f>
        <v/>
      </c>
      <c s="91" t="str">
        <f t="shared" si="18"/>
        <v/>
      </c>
      <c s="50" t="str">
        <f t="shared" si="19"/>
        <v/>
      </c>
      <c s="252" t="str">
        <f>IF($I58="","",'MAR 25'!$CC58)</f>
        <v/>
      </c>
      <c s="91" t="str">
        <f t="shared" si="20"/>
        <v/>
      </c>
      <c s="50" t="str">
        <f t="shared" si="21"/>
        <v/>
      </c>
      <c s="252" t="str">
        <f>IF($I58="","",'MAR 25'!$CF58)</f>
        <v/>
      </c>
      <c s="91" t="str">
        <f t="shared" si="22"/>
        <v/>
      </c>
      <c s="80"/>
      <c s="53">
        <v>52</v>
      </c>
      <c s="59"/>
      <c s="59"/>
      <c s="59"/>
      <c s="74" t="str">
        <f t="shared" si="23"/>
        <v/>
      </c>
      <c s="59"/>
      <c s="59"/>
      <c s="59"/>
      <c s="59"/>
      <c s="59"/>
      <c s="59"/>
      <c s="59"/>
      <c s="59"/>
    </row>
    <row r="59" spans="1:96" ht="15.75" customHeight="1">
      <c r="A59" s="230" t="str">
        <f>IF('STUDENT DATA SHEET '!A60="","",'STUDENT DATA SHEET '!A60)</f>
        <v/>
      </c>
      <c s="231" t="str">
        <f>IFERROR(IF('STUDENT DATA SHEET '!B60="","",'STUDENT DATA SHEET '!B60),"")</f>
        <v/>
      </c>
      <c s="231" t="str">
        <f>IFERROR(IF('STUDENT DATA SHEET '!C60="","",'STUDENT DATA SHEET '!C60),"")</f>
        <v/>
      </c>
      <c s="231" t="str">
        <f>IFERROR(IF('STUDENT DATA SHEET '!D60="","",'STUDENT DATA SHEET '!D60),"")</f>
        <v/>
      </c>
      <c s="43" t="str">
        <f>IFERROR(IF('STUDENT DATA SHEET '!E60="","",'STUDENT DATA SHEET '!E60),"")</f>
        <v/>
      </c>
      <c s="234" t="str">
        <f>IFERROR(IF('STUDENT DATA SHEET '!F60="","",'STUDENT DATA SHEET '!F60),"")</f>
        <v/>
      </c>
      <c s="231" t="str">
        <f>IFERROR(IF('STUDENT DATA SHEET '!G60="","",'STUDENT DATA SHEET '!G60),"")</f>
        <v/>
      </c>
      <c s="231" t="str">
        <f>IFERROR(IF('STUDENT DATA SHEET '!H60="","",'STUDENT DATA SHEET '!H60),"")</f>
        <v/>
      </c>
      <c s="231" t="str">
        <f>IFERROR(UPPER(IF('STUDENT DATA SHEET '!I60="","",'STUDENT DATA SHEET '!I60)),"")</f>
        <v/>
      </c>
      <c s="54" t="str">
        <f>IFERROR(IF('STUDENT DATA SHEET '!J60="","",'STUDENT DATA SHEET '!J60),"")</f>
        <v/>
      </c>
      <c s="54" t="str">
        <f>IFERROR(IF('STUDENT DATA SHEET '!K60="","",'STUDENT DATA SHEET '!K60),"")</f>
        <v/>
      </c>
      <c s="54"/>
      <c s="48"/>
      <c s="48"/>
      <c s="48"/>
      <c s="48"/>
      <c s="48"/>
      <c s="48"/>
      <c s="48"/>
      <c s="48"/>
      <c s="48"/>
      <c s="48"/>
      <c s="48"/>
      <c s="48"/>
      <c s="48"/>
      <c s="48"/>
      <c s="48"/>
      <c s="48"/>
      <c s="48"/>
      <c s="48"/>
      <c s="48"/>
      <c s="48"/>
      <c s="48"/>
      <c s="48"/>
      <c s="48"/>
      <c s="48"/>
      <c s="48"/>
      <c s="48"/>
      <c s="48"/>
      <c s="48"/>
      <c s="48"/>
      <c s="48"/>
      <c s="48"/>
      <c s="48"/>
      <c s="89" t="str">
        <f>IF(B59="","",_xlfn.AGGREGATE(3,5,$B$6:B59))</f>
        <v/>
      </c>
      <c s="49"/>
      <c s="49"/>
      <c s="48"/>
      <c s="48"/>
      <c s="48"/>
      <c s="48"/>
      <c s="48"/>
      <c s="48"/>
      <c s="48"/>
      <c s="48"/>
      <c s="48"/>
      <c s="48"/>
      <c s="48"/>
      <c s="48"/>
      <c s="48"/>
      <c s="48"/>
      <c s="48"/>
      <c s="48"/>
      <c s="48"/>
      <c s="48"/>
      <c s="48"/>
      <c s="48"/>
      <c s="48"/>
      <c s="48"/>
      <c s="48"/>
      <c s="48"/>
      <c s="48"/>
      <c s="48"/>
      <c s="50" t="str">
        <f t="shared" si="17"/>
        <v/>
      </c>
      <c s="252" t="str">
        <f>IF($I59="","",'MAR 25'!$BZ59)</f>
        <v/>
      </c>
      <c s="91" t="str">
        <f t="shared" si="18"/>
        <v/>
      </c>
      <c s="50" t="str">
        <f t="shared" si="19"/>
        <v/>
      </c>
      <c s="252" t="str">
        <f>IF($I59="","",'MAR 25'!$CC59)</f>
        <v/>
      </c>
      <c s="91" t="str">
        <f t="shared" si="20"/>
        <v/>
      </c>
      <c s="50" t="str">
        <f t="shared" si="21"/>
        <v/>
      </c>
      <c s="252" t="str">
        <f>IF($I59="","",'MAR 25'!$CF59)</f>
        <v/>
      </c>
      <c s="91" t="str">
        <f t="shared" si="22"/>
        <v/>
      </c>
      <c s="80"/>
      <c s="53">
        <v>53</v>
      </c>
      <c s="59"/>
      <c s="59"/>
      <c s="59"/>
      <c s="74" t="str">
        <f t="shared" si="23"/>
        <v/>
      </c>
      <c s="59"/>
      <c s="59"/>
      <c s="59"/>
      <c s="59"/>
      <c s="59"/>
      <c s="59"/>
      <c s="59"/>
      <c s="59"/>
    </row>
    <row r="60" spans="1:96" ht="15.75" customHeight="1">
      <c r="A60" s="230" t="str">
        <f>IF('STUDENT DATA SHEET '!A61="","",'STUDENT DATA SHEET '!A61)</f>
        <v/>
      </c>
      <c s="231" t="str">
        <f>IFERROR(IF('STUDENT DATA SHEET '!B61="","",'STUDENT DATA SHEET '!B61),"")</f>
        <v/>
      </c>
      <c s="231" t="str">
        <f>IFERROR(IF('STUDENT DATA SHEET '!C61="","",'STUDENT DATA SHEET '!C61),"")</f>
        <v/>
      </c>
      <c s="231" t="str">
        <f>IFERROR(IF('STUDENT DATA SHEET '!D61="","",'STUDENT DATA SHEET '!D61),"")</f>
        <v/>
      </c>
      <c s="43" t="str">
        <f>IFERROR(IF('STUDENT DATA SHEET '!E61="","",'STUDENT DATA SHEET '!E61),"")</f>
        <v/>
      </c>
      <c s="234" t="str">
        <f>IFERROR(IF('STUDENT DATA SHEET '!F61="","",'STUDENT DATA SHEET '!F61),"")</f>
        <v/>
      </c>
      <c s="231" t="str">
        <f>IFERROR(IF('STUDENT DATA SHEET '!G61="","",'STUDENT DATA SHEET '!G61),"")</f>
        <v/>
      </c>
      <c s="231" t="str">
        <f>IFERROR(IF('STUDENT DATA SHEET '!H61="","",'STUDENT DATA SHEET '!H61),"")</f>
        <v/>
      </c>
      <c s="231" t="str">
        <f>IFERROR(UPPER(IF('STUDENT DATA SHEET '!I61="","",'STUDENT DATA SHEET '!I61)),"")</f>
        <v/>
      </c>
      <c s="54" t="str">
        <f>IFERROR(IF('STUDENT DATA SHEET '!J61="","",'STUDENT DATA SHEET '!J61),"")</f>
        <v/>
      </c>
      <c s="54" t="str">
        <f>IFERROR(IF('STUDENT DATA SHEET '!K61="","",'STUDENT DATA SHEET '!K61),"")</f>
        <v/>
      </c>
      <c s="54"/>
      <c s="48"/>
      <c s="48"/>
      <c s="48"/>
      <c s="48"/>
      <c s="48"/>
      <c s="48"/>
      <c s="48"/>
      <c s="48"/>
      <c s="48"/>
      <c s="48"/>
      <c s="48"/>
      <c s="48"/>
      <c s="48"/>
      <c s="48"/>
      <c s="48"/>
      <c s="48"/>
      <c s="48"/>
      <c s="48"/>
      <c s="48"/>
      <c s="48"/>
      <c s="48"/>
      <c s="48"/>
      <c s="48"/>
      <c s="48"/>
      <c s="48"/>
      <c s="48"/>
      <c s="48"/>
      <c s="48"/>
      <c s="48"/>
      <c s="48"/>
      <c s="48"/>
      <c s="48"/>
      <c s="89" t="str">
        <f>IF(B60="","",_xlfn.AGGREGATE(3,5,$B$6:B60))</f>
        <v/>
      </c>
      <c s="49"/>
      <c s="49"/>
      <c s="48"/>
      <c s="48"/>
      <c s="48"/>
      <c s="48"/>
      <c s="48"/>
      <c s="48"/>
      <c s="48"/>
      <c s="48"/>
      <c s="48"/>
      <c s="48"/>
      <c s="48"/>
      <c s="48"/>
      <c s="48"/>
      <c s="48"/>
      <c s="48"/>
      <c s="48"/>
      <c s="48"/>
      <c s="48"/>
      <c s="48"/>
      <c s="48"/>
      <c s="48"/>
      <c s="48"/>
      <c s="48"/>
      <c s="48"/>
      <c s="48"/>
      <c s="48"/>
      <c s="50" t="str">
        <f t="shared" si="17"/>
        <v/>
      </c>
      <c s="252" t="str">
        <f>IF($I60="","",'MAR 25'!$BZ60)</f>
        <v/>
      </c>
      <c s="91" t="str">
        <f t="shared" si="18"/>
        <v/>
      </c>
      <c s="50" t="str">
        <f t="shared" si="19"/>
        <v/>
      </c>
      <c s="252" t="str">
        <f>IF($I60="","",'MAR 25'!$CC60)</f>
        <v/>
      </c>
      <c s="91" t="str">
        <f t="shared" si="20"/>
        <v/>
      </c>
      <c s="50" t="str">
        <f t="shared" si="21"/>
        <v/>
      </c>
      <c s="252" t="str">
        <f>IF($I60="","",'MAR 25'!$CF60)</f>
        <v/>
      </c>
      <c s="91" t="str">
        <f t="shared" si="22"/>
        <v/>
      </c>
      <c s="80"/>
      <c s="53">
        <v>54</v>
      </c>
      <c s="59"/>
      <c s="59"/>
      <c s="59"/>
      <c s="74" t="str">
        <f t="shared" si="23"/>
        <v/>
      </c>
      <c s="59"/>
      <c s="59"/>
      <c s="59"/>
      <c s="59"/>
      <c s="59"/>
      <c s="59"/>
      <c s="59"/>
      <c s="59"/>
    </row>
    <row r="61" spans="1:96" ht="15.75" customHeight="1">
      <c r="A61" s="230" t="str">
        <f>IF('STUDENT DATA SHEET '!A62="","",'STUDENT DATA SHEET '!A62)</f>
        <v/>
      </c>
      <c s="231" t="str">
        <f>IFERROR(IF('STUDENT DATA SHEET '!B62="","",'STUDENT DATA SHEET '!B62),"")</f>
        <v/>
      </c>
      <c s="231" t="str">
        <f>IFERROR(IF('STUDENT DATA SHEET '!C62="","",'STUDENT DATA SHEET '!C62),"")</f>
        <v/>
      </c>
      <c s="231" t="str">
        <f>IFERROR(IF('STUDENT DATA SHEET '!D62="","",'STUDENT DATA SHEET '!D62),"")</f>
        <v/>
      </c>
      <c s="43" t="str">
        <f>IFERROR(IF('STUDENT DATA SHEET '!E62="","",'STUDENT DATA SHEET '!E62),"")</f>
        <v/>
      </c>
      <c s="234" t="str">
        <f>IFERROR(IF('STUDENT DATA SHEET '!F62="","",'STUDENT DATA SHEET '!F62),"")</f>
        <v/>
      </c>
      <c s="231" t="str">
        <f>IFERROR(IF('STUDENT DATA SHEET '!G62="","",'STUDENT DATA SHEET '!G62),"")</f>
        <v/>
      </c>
      <c s="231" t="str">
        <f>IFERROR(IF('STUDENT DATA SHEET '!H62="","",'STUDENT DATA SHEET '!H62),"")</f>
        <v/>
      </c>
      <c s="231" t="str">
        <f>IFERROR(UPPER(IF('STUDENT DATA SHEET '!I62="","",'STUDENT DATA SHEET '!I62)),"")</f>
        <v/>
      </c>
      <c s="54" t="str">
        <f>IFERROR(IF('STUDENT DATA SHEET '!J62="","",'STUDENT DATA SHEET '!J62),"")</f>
        <v/>
      </c>
      <c s="54" t="str">
        <f>IFERROR(IF('STUDENT DATA SHEET '!K62="","",'STUDENT DATA SHEET '!K62),"")</f>
        <v/>
      </c>
      <c s="54"/>
      <c s="48"/>
      <c s="48"/>
      <c s="48"/>
      <c s="48"/>
      <c s="48"/>
      <c s="48"/>
      <c s="48"/>
      <c s="48"/>
      <c s="48"/>
      <c s="48"/>
      <c s="48"/>
      <c s="48"/>
      <c s="48"/>
      <c s="48"/>
      <c s="48"/>
      <c s="48"/>
      <c s="48"/>
      <c s="48"/>
      <c s="48"/>
      <c s="48"/>
      <c s="48"/>
      <c s="48"/>
      <c s="48"/>
      <c s="48"/>
      <c s="48"/>
      <c s="48"/>
      <c s="48"/>
      <c s="48"/>
      <c s="48"/>
      <c s="48"/>
      <c s="48"/>
      <c s="48"/>
      <c s="89" t="str">
        <f>IF(B61="","",_xlfn.AGGREGATE(3,5,$B$6:B61))</f>
        <v/>
      </c>
      <c s="49"/>
      <c s="49"/>
      <c s="48"/>
      <c s="48"/>
      <c s="48"/>
      <c s="48"/>
      <c s="48"/>
      <c s="48"/>
      <c s="48"/>
      <c s="48"/>
      <c s="48"/>
      <c s="48"/>
      <c s="48"/>
      <c s="48"/>
      <c s="48"/>
      <c s="48"/>
      <c s="48"/>
      <c s="48"/>
      <c s="48"/>
      <c s="48"/>
      <c s="48"/>
      <c s="48"/>
      <c s="48"/>
      <c s="48"/>
      <c s="48"/>
      <c s="48"/>
      <c s="48"/>
      <c s="48"/>
      <c s="50" t="str">
        <f t="shared" si="17"/>
        <v/>
      </c>
      <c s="252" t="str">
        <f>IF($I61="","",'MAR 25'!$BZ61)</f>
        <v/>
      </c>
      <c s="91" t="str">
        <f t="shared" si="18"/>
        <v/>
      </c>
      <c s="50" t="str">
        <f t="shared" si="19"/>
        <v/>
      </c>
      <c s="252" t="str">
        <f>IF($I61="","",'MAR 25'!$CC61)</f>
        <v/>
      </c>
      <c s="91" t="str">
        <f t="shared" si="20"/>
        <v/>
      </c>
      <c s="50" t="str">
        <f t="shared" si="21"/>
        <v/>
      </c>
      <c s="252" t="str">
        <f>IF($I61="","",'MAR 25'!$CF61)</f>
        <v/>
      </c>
      <c s="91" t="str">
        <f t="shared" si="22"/>
        <v/>
      </c>
      <c s="80"/>
      <c s="53">
        <v>55</v>
      </c>
      <c s="59"/>
      <c s="59"/>
      <c s="59"/>
      <c s="74" t="str">
        <f t="shared" si="23"/>
        <v/>
      </c>
      <c s="59"/>
      <c s="59"/>
      <c s="59"/>
      <c s="59"/>
      <c s="59"/>
      <c s="59"/>
      <c s="59"/>
      <c s="59"/>
    </row>
    <row r="62" spans="1:96" ht="15.75" customHeight="1">
      <c r="A62" s="230" t="str">
        <f>IF('STUDENT DATA SHEET '!A63="","",'STUDENT DATA SHEET '!A63)</f>
        <v/>
      </c>
      <c s="231" t="str">
        <f>IFERROR(IF('STUDENT DATA SHEET '!B63="","",'STUDENT DATA SHEET '!B63),"")</f>
        <v/>
      </c>
      <c s="231" t="str">
        <f>IFERROR(IF('STUDENT DATA SHEET '!C63="","",'STUDENT DATA SHEET '!C63),"")</f>
        <v/>
      </c>
      <c s="231" t="str">
        <f>IFERROR(IF('STUDENT DATA SHEET '!D63="","",'STUDENT DATA SHEET '!D63),"")</f>
        <v/>
      </c>
      <c s="43" t="str">
        <f>IFERROR(IF('STUDENT DATA SHEET '!E63="","",'STUDENT DATA SHEET '!E63),"")</f>
        <v/>
      </c>
      <c s="234" t="str">
        <f>IFERROR(IF('STUDENT DATA SHEET '!F63="","",'STUDENT DATA SHEET '!F63),"")</f>
        <v/>
      </c>
      <c s="231" t="str">
        <f>IFERROR(IF('STUDENT DATA SHEET '!G63="","",'STUDENT DATA SHEET '!G63),"")</f>
        <v/>
      </c>
      <c s="231" t="str">
        <f>IFERROR(IF('STUDENT DATA SHEET '!H63="","",'STUDENT DATA SHEET '!H63),"")</f>
        <v/>
      </c>
      <c s="231" t="str">
        <f>IFERROR(UPPER(IF('STUDENT DATA SHEET '!I63="","",'STUDENT DATA SHEET '!I63)),"")</f>
        <v/>
      </c>
      <c s="54" t="str">
        <f>IFERROR(IF('STUDENT DATA SHEET '!J63="","",'STUDENT DATA SHEET '!J63),"")</f>
        <v/>
      </c>
      <c s="54" t="str">
        <f>IFERROR(IF('STUDENT DATA SHEET '!K63="","",'STUDENT DATA SHEET '!K63),"")</f>
        <v/>
      </c>
      <c s="54"/>
      <c s="48"/>
      <c s="48"/>
      <c s="48"/>
      <c s="48"/>
      <c s="48"/>
      <c s="48"/>
      <c s="48"/>
      <c s="48"/>
      <c s="48"/>
      <c s="48"/>
      <c s="48"/>
      <c s="48"/>
      <c s="48"/>
      <c s="48"/>
      <c s="48"/>
      <c s="48"/>
      <c s="48"/>
      <c s="48"/>
      <c s="48"/>
      <c s="48"/>
      <c s="48"/>
      <c s="48"/>
      <c s="48"/>
      <c s="48"/>
      <c s="48"/>
      <c s="48"/>
      <c s="48"/>
      <c s="48"/>
      <c s="48"/>
      <c s="48"/>
      <c s="48"/>
      <c s="48"/>
      <c s="89" t="str">
        <f>IF(B62="","",_xlfn.AGGREGATE(3,5,$B$6:B62))</f>
        <v/>
      </c>
      <c s="49"/>
      <c s="49"/>
      <c s="48"/>
      <c s="48"/>
      <c s="48"/>
      <c s="48"/>
      <c s="48"/>
      <c s="48"/>
      <c s="48"/>
      <c s="48"/>
      <c s="48"/>
      <c s="48"/>
      <c s="48"/>
      <c s="48"/>
      <c s="48"/>
      <c s="48"/>
      <c s="48"/>
      <c s="48"/>
      <c s="48"/>
      <c s="48"/>
      <c s="48"/>
      <c s="48"/>
      <c s="48"/>
      <c s="48"/>
      <c s="48"/>
      <c s="48"/>
      <c s="48"/>
      <c s="48"/>
      <c s="50" t="str">
        <f t="shared" si="17"/>
        <v/>
      </c>
      <c s="252" t="str">
        <f>IF($I62="","",'MAR 25'!$BZ62)</f>
        <v/>
      </c>
      <c s="91" t="str">
        <f t="shared" si="18"/>
        <v/>
      </c>
      <c s="50" t="str">
        <f t="shared" si="19"/>
        <v/>
      </c>
      <c s="252" t="str">
        <f>IF($I62="","",'MAR 25'!$CC62)</f>
        <v/>
      </c>
      <c s="91" t="str">
        <f t="shared" si="20"/>
        <v/>
      </c>
      <c s="50" t="str">
        <f t="shared" si="21"/>
        <v/>
      </c>
      <c s="252" t="str">
        <f>IF($I62="","",'MAR 25'!$CF62)</f>
        <v/>
      </c>
      <c s="91" t="str">
        <f t="shared" si="22"/>
        <v/>
      </c>
      <c s="80"/>
      <c s="53">
        <v>56</v>
      </c>
      <c s="59"/>
      <c s="59"/>
      <c s="59"/>
      <c s="74" t="str">
        <f t="shared" si="23"/>
        <v/>
      </c>
      <c s="59"/>
      <c s="59"/>
      <c s="59"/>
      <c s="59"/>
      <c s="59"/>
      <c s="59"/>
      <c s="59"/>
      <c s="59"/>
    </row>
    <row r="63" spans="1:96" ht="15.75" customHeight="1">
      <c r="A63" s="230" t="str">
        <f>IF('STUDENT DATA SHEET '!A64="","",'STUDENT DATA SHEET '!A64)</f>
        <v/>
      </c>
      <c s="231" t="str">
        <f>IFERROR(IF('STUDENT DATA SHEET '!B64="","",'STUDENT DATA SHEET '!B64),"")</f>
        <v/>
      </c>
      <c s="231" t="str">
        <f>IFERROR(IF('STUDENT DATA SHEET '!C64="","",'STUDENT DATA SHEET '!C64),"")</f>
        <v/>
      </c>
      <c s="231" t="str">
        <f>IFERROR(IF('STUDENT DATA SHEET '!D64="","",'STUDENT DATA SHEET '!D64),"")</f>
        <v/>
      </c>
      <c s="43" t="str">
        <f>IFERROR(IF('STUDENT DATA SHEET '!E64="","",'STUDENT DATA SHEET '!E64),"")</f>
        <v/>
      </c>
      <c s="234" t="str">
        <f>IFERROR(IF('STUDENT DATA SHEET '!F64="","",'STUDENT DATA SHEET '!F64),"")</f>
        <v/>
      </c>
      <c s="231" t="str">
        <f>IFERROR(IF('STUDENT DATA SHEET '!G64="","",'STUDENT DATA SHEET '!G64),"")</f>
        <v/>
      </c>
      <c s="231" t="str">
        <f>IFERROR(IF('STUDENT DATA SHEET '!H64="","",'STUDENT DATA SHEET '!H64),"")</f>
        <v/>
      </c>
      <c s="231" t="str">
        <f>IFERROR(UPPER(IF('STUDENT DATA SHEET '!I64="","",'STUDENT DATA SHEET '!I64)),"")</f>
        <v/>
      </c>
      <c s="54" t="str">
        <f>IFERROR(IF('STUDENT DATA SHEET '!J64="","",'STUDENT DATA SHEET '!J64),"")</f>
        <v/>
      </c>
      <c s="54" t="str">
        <f>IFERROR(IF('STUDENT DATA SHEET '!K64="","",'STUDENT DATA SHEET '!K64),"")</f>
        <v/>
      </c>
      <c s="54"/>
      <c s="48"/>
      <c s="48"/>
      <c s="48"/>
      <c s="48"/>
      <c s="48"/>
      <c s="48"/>
      <c s="48"/>
      <c s="48"/>
      <c s="48"/>
      <c s="48"/>
      <c s="48"/>
      <c s="48"/>
      <c s="48"/>
      <c s="48"/>
      <c s="48"/>
      <c s="48"/>
      <c s="48"/>
      <c s="48"/>
      <c s="48"/>
      <c s="48"/>
      <c s="48"/>
      <c s="48"/>
      <c s="48"/>
      <c s="48"/>
      <c s="48"/>
      <c s="48"/>
      <c s="48"/>
      <c s="48"/>
      <c s="48"/>
      <c s="48"/>
      <c s="48"/>
      <c s="48"/>
      <c s="89" t="str">
        <f>IF(B63="","",_xlfn.AGGREGATE(3,5,$B$6:B63))</f>
        <v/>
      </c>
      <c s="49"/>
      <c s="49"/>
      <c s="48"/>
      <c s="48"/>
      <c s="48"/>
      <c s="48"/>
      <c s="48"/>
      <c s="48"/>
      <c s="48"/>
      <c s="48"/>
      <c s="48"/>
      <c s="48"/>
      <c s="48"/>
      <c s="48"/>
      <c s="48"/>
      <c s="48"/>
      <c s="48"/>
      <c s="48"/>
      <c s="48"/>
      <c s="48"/>
      <c s="48"/>
      <c s="48"/>
      <c s="48"/>
      <c s="48"/>
      <c s="48"/>
      <c s="48"/>
      <c s="48"/>
      <c s="48"/>
      <c s="50" t="str">
        <f t="shared" si="17"/>
        <v/>
      </c>
      <c s="252" t="str">
        <f>IF($I63="","",'MAR 25'!$BZ63)</f>
        <v/>
      </c>
      <c s="91" t="str">
        <f t="shared" si="18"/>
        <v/>
      </c>
      <c s="50" t="str">
        <f t="shared" si="19"/>
        <v/>
      </c>
      <c s="252" t="str">
        <f>IF($I63="","",'MAR 25'!$CC63)</f>
        <v/>
      </c>
      <c s="91" t="str">
        <f t="shared" si="20"/>
        <v/>
      </c>
      <c s="50" t="str">
        <f t="shared" si="21"/>
        <v/>
      </c>
      <c s="252" t="str">
        <f>IF($I63="","",'MAR 25'!$CF63)</f>
        <v/>
      </c>
      <c s="91" t="str">
        <f t="shared" si="22"/>
        <v/>
      </c>
      <c s="80"/>
      <c s="53">
        <v>57</v>
      </c>
      <c s="59"/>
      <c s="59"/>
      <c s="59"/>
      <c s="74" t="str">
        <f t="shared" si="23"/>
        <v/>
      </c>
      <c s="59"/>
      <c s="59"/>
      <c s="59"/>
      <c s="59"/>
      <c s="59"/>
      <c s="59"/>
      <c s="59"/>
      <c s="59"/>
    </row>
    <row r="64" spans="1:96" ht="15.75" customHeight="1">
      <c r="A64" s="230" t="str">
        <f>IF('STUDENT DATA SHEET '!A65="","",'STUDENT DATA SHEET '!A65)</f>
        <v/>
      </c>
      <c s="231" t="str">
        <f>IFERROR(IF('STUDENT DATA SHEET '!B65="","",'STUDENT DATA SHEET '!B65),"")</f>
        <v/>
      </c>
      <c s="231" t="str">
        <f>IFERROR(IF('STUDENT DATA SHEET '!C65="","",'STUDENT DATA SHEET '!C65),"")</f>
        <v/>
      </c>
      <c s="231" t="str">
        <f>IFERROR(IF('STUDENT DATA SHEET '!D65="","",'STUDENT DATA SHEET '!D65),"")</f>
        <v/>
      </c>
      <c s="43" t="str">
        <f>IFERROR(IF('STUDENT DATA SHEET '!E65="","",'STUDENT DATA SHEET '!E65),"")</f>
        <v/>
      </c>
      <c s="234" t="str">
        <f>IFERROR(IF('STUDENT DATA SHEET '!F65="","",'STUDENT DATA SHEET '!F65),"")</f>
        <v/>
      </c>
      <c s="231" t="str">
        <f>IFERROR(IF('STUDENT DATA SHEET '!G65="","",'STUDENT DATA SHEET '!G65),"")</f>
        <v/>
      </c>
      <c s="231" t="str">
        <f>IFERROR(IF('STUDENT DATA SHEET '!H65="","",'STUDENT DATA SHEET '!H65),"")</f>
        <v/>
      </c>
      <c s="231" t="str">
        <f>IFERROR(UPPER(IF('STUDENT DATA SHEET '!I65="","",'STUDENT DATA SHEET '!I65)),"")</f>
        <v/>
      </c>
      <c s="54" t="str">
        <f>IFERROR(IF('STUDENT DATA SHEET '!J65="","",'STUDENT DATA SHEET '!J65),"")</f>
        <v/>
      </c>
      <c s="54" t="str">
        <f>IFERROR(IF('STUDENT DATA SHEET '!K65="","",'STUDENT DATA SHEET '!K65),"")</f>
        <v/>
      </c>
      <c s="54"/>
      <c s="48"/>
      <c s="48"/>
      <c s="48"/>
      <c s="48"/>
      <c s="48"/>
      <c s="48"/>
      <c s="48"/>
      <c s="48"/>
      <c s="48"/>
      <c s="48"/>
      <c s="48"/>
      <c s="48"/>
      <c s="48"/>
      <c s="48"/>
      <c s="48"/>
      <c s="48"/>
      <c s="48"/>
      <c s="48"/>
      <c s="48"/>
      <c s="48"/>
      <c s="48"/>
      <c s="48"/>
      <c s="48"/>
      <c s="48"/>
      <c s="48"/>
      <c s="48"/>
      <c s="48"/>
      <c s="48"/>
      <c s="48"/>
      <c s="48"/>
      <c s="48"/>
      <c s="48"/>
      <c s="89" t="str">
        <f>IF(B64="","",_xlfn.AGGREGATE(3,5,$B$6:B64))</f>
        <v/>
      </c>
      <c s="49"/>
      <c s="49"/>
      <c s="48"/>
      <c s="48"/>
      <c s="48"/>
      <c s="48"/>
      <c s="48"/>
      <c s="48"/>
      <c s="48"/>
      <c s="48"/>
      <c s="48"/>
      <c s="48"/>
      <c s="48"/>
      <c s="48"/>
      <c s="48"/>
      <c s="48"/>
      <c s="48"/>
      <c s="48"/>
      <c s="48"/>
      <c s="48"/>
      <c s="48"/>
      <c s="48"/>
      <c s="48"/>
      <c s="48"/>
      <c s="48"/>
      <c s="48"/>
      <c s="48"/>
      <c s="48"/>
      <c s="50" t="str">
        <f t="shared" si="17"/>
        <v/>
      </c>
      <c s="252" t="str">
        <f>IF($I64="","",'MAR 25'!$BZ64)</f>
        <v/>
      </c>
      <c s="91" t="str">
        <f t="shared" si="18"/>
        <v/>
      </c>
      <c s="50" t="str">
        <f t="shared" si="19"/>
        <v/>
      </c>
      <c s="252" t="str">
        <f>IF($I64="","",'MAR 25'!$CC64)</f>
        <v/>
      </c>
      <c s="91" t="str">
        <f t="shared" si="20"/>
        <v/>
      </c>
      <c s="50" t="str">
        <f t="shared" si="21"/>
        <v/>
      </c>
      <c s="252" t="str">
        <f>IF($I64="","",'MAR 25'!$CF64)</f>
        <v/>
      </c>
      <c s="91" t="str">
        <f t="shared" si="22"/>
        <v/>
      </c>
      <c s="80"/>
      <c s="53">
        <v>58</v>
      </c>
      <c s="59"/>
      <c s="59"/>
      <c s="59"/>
      <c s="74" t="str">
        <f t="shared" si="23"/>
        <v/>
      </c>
      <c s="59"/>
      <c s="59"/>
      <c s="59"/>
      <c s="59"/>
      <c s="59"/>
      <c s="59"/>
      <c s="59"/>
      <c s="59"/>
    </row>
    <row r="65" spans="1:96" ht="15.75" customHeight="1">
      <c r="A65" s="230" t="str">
        <f>IF('STUDENT DATA SHEET '!A66="","",'STUDENT DATA SHEET '!A66)</f>
        <v/>
      </c>
      <c s="231" t="str">
        <f>IFERROR(IF('STUDENT DATA SHEET '!B66="","",'STUDENT DATA SHEET '!B66),"")</f>
        <v/>
      </c>
      <c s="231" t="str">
        <f>IFERROR(IF('STUDENT DATA SHEET '!C66="","",'STUDENT DATA SHEET '!C66),"")</f>
        <v/>
      </c>
      <c s="231" t="str">
        <f>IFERROR(IF('STUDENT DATA SHEET '!D66="","",'STUDENT DATA SHEET '!D66),"")</f>
        <v/>
      </c>
      <c s="43" t="str">
        <f>IFERROR(IF('STUDENT DATA SHEET '!E66="","",'STUDENT DATA SHEET '!E66),"")</f>
        <v/>
      </c>
      <c s="234" t="str">
        <f>IFERROR(IF('STUDENT DATA SHEET '!F66="","",'STUDENT DATA SHEET '!F66),"")</f>
        <v/>
      </c>
      <c s="231" t="str">
        <f>IFERROR(IF('STUDENT DATA SHEET '!G66="","",'STUDENT DATA SHEET '!G66),"")</f>
        <v/>
      </c>
      <c s="231" t="str">
        <f>IFERROR(IF('STUDENT DATA SHEET '!H66="","",'STUDENT DATA SHEET '!H66),"")</f>
        <v/>
      </c>
      <c s="231" t="str">
        <f>IFERROR(UPPER(IF('STUDENT DATA SHEET '!I66="","",'STUDENT DATA SHEET '!I66)),"")</f>
        <v/>
      </c>
      <c s="54" t="str">
        <f>IFERROR(IF('STUDENT DATA SHEET '!J66="","",'STUDENT DATA SHEET '!J66),"")</f>
        <v/>
      </c>
      <c s="54" t="str">
        <f>IFERROR(IF('STUDENT DATA SHEET '!K66="","",'STUDENT DATA SHEET '!K66),"")</f>
        <v/>
      </c>
      <c s="54"/>
      <c s="48"/>
      <c s="48"/>
      <c s="48"/>
      <c s="48"/>
      <c s="48"/>
      <c s="48"/>
      <c s="48"/>
      <c s="48"/>
      <c s="48"/>
      <c s="48"/>
      <c s="48"/>
      <c s="48"/>
      <c s="48"/>
      <c s="48"/>
      <c s="48"/>
      <c s="48"/>
      <c s="48"/>
      <c s="48"/>
      <c s="48"/>
      <c s="48"/>
      <c s="48"/>
      <c s="48"/>
      <c s="48"/>
      <c s="48"/>
      <c s="48"/>
      <c s="48"/>
      <c s="48"/>
      <c s="48"/>
      <c s="48"/>
      <c s="48"/>
      <c s="48"/>
      <c s="48"/>
      <c s="89" t="str">
        <f>IF(B65="","",_xlfn.AGGREGATE(3,5,$B$6:B65))</f>
        <v/>
      </c>
      <c s="49"/>
      <c s="49"/>
      <c s="48"/>
      <c s="48"/>
      <c s="48"/>
      <c s="48"/>
      <c s="48"/>
      <c s="48"/>
      <c s="48"/>
      <c s="48"/>
      <c s="48"/>
      <c s="48"/>
      <c s="48"/>
      <c s="48"/>
      <c s="48"/>
      <c s="48"/>
      <c s="48"/>
      <c s="48"/>
      <c s="48"/>
      <c s="48"/>
      <c s="48"/>
      <c s="48"/>
      <c s="48"/>
      <c s="48"/>
      <c s="48"/>
      <c s="48"/>
      <c s="48"/>
      <c s="48"/>
      <c s="50" t="str">
        <f t="shared" si="17"/>
        <v/>
      </c>
      <c s="252" t="str">
        <f>IF($I65="","",'MAR 25'!$BZ65)</f>
        <v/>
      </c>
      <c s="91" t="str">
        <f t="shared" si="18"/>
        <v/>
      </c>
      <c s="50" t="str">
        <f t="shared" si="19"/>
        <v/>
      </c>
      <c s="252" t="str">
        <f>IF($I65="","",'MAR 25'!$CC65)</f>
        <v/>
      </c>
      <c s="91" t="str">
        <f t="shared" si="20"/>
        <v/>
      </c>
      <c s="50" t="str">
        <f t="shared" si="21"/>
        <v/>
      </c>
      <c s="252" t="str">
        <f>IF($I65="","",'MAR 25'!$CF65)</f>
        <v/>
      </c>
      <c s="91" t="str">
        <f t="shared" si="22"/>
        <v/>
      </c>
      <c s="80"/>
      <c s="53">
        <v>59</v>
      </c>
      <c s="59"/>
      <c s="59"/>
      <c s="59"/>
      <c s="74" t="str">
        <f t="shared" si="23"/>
        <v/>
      </c>
      <c s="59"/>
      <c s="59"/>
      <c s="59"/>
      <c s="59"/>
      <c s="59"/>
      <c s="59"/>
      <c s="59"/>
      <c s="59"/>
    </row>
    <row r="66" spans="1:96" ht="15.75" customHeight="1">
      <c r="A66" s="230" t="str">
        <f>IF('STUDENT DATA SHEET '!A67="","",'STUDENT DATA SHEET '!A67)</f>
        <v/>
      </c>
      <c s="231" t="str">
        <f>IFERROR(IF('STUDENT DATA SHEET '!B67="","",'STUDENT DATA SHEET '!B67),"")</f>
        <v/>
      </c>
      <c s="231" t="str">
        <f>IFERROR(IF('STUDENT DATA SHEET '!C67="","",'STUDENT DATA SHEET '!C67),"")</f>
        <v/>
      </c>
      <c s="231" t="str">
        <f>IFERROR(IF('STUDENT DATA SHEET '!D67="","",'STUDENT DATA SHEET '!D67),"")</f>
        <v/>
      </c>
      <c s="43" t="str">
        <f>IFERROR(IF('STUDENT DATA SHEET '!E67="","",'STUDENT DATA SHEET '!E67),"")</f>
        <v/>
      </c>
      <c s="234" t="str">
        <f>IFERROR(IF('STUDENT DATA SHEET '!F67="","",'STUDENT DATA SHEET '!F67),"")</f>
        <v/>
      </c>
      <c s="231" t="str">
        <f>IFERROR(IF('STUDENT DATA SHEET '!G67="","",'STUDENT DATA SHEET '!G67),"")</f>
        <v/>
      </c>
      <c s="231" t="str">
        <f>IFERROR(IF('STUDENT DATA SHEET '!H67="","",'STUDENT DATA SHEET '!H67),"")</f>
        <v/>
      </c>
      <c s="231" t="str">
        <f>IFERROR(UPPER(IF('STUDENT DATA SHEET '!I67="","",'STUDENT DATA SHEET '!I67)),"")</f>
        <v/>
      </c>
      <c s="54" t="str">
        <f>IFERROR(IF('STUDENT DATA SHEET '!J67="","",'STUDENT DATA SHEET '!J67),"")</f>
        <v/>
      </c>
      <c s="54" t="str">
        <f>IFERROR(IF('STUDENT DATA SHEET '!K67="","",'STUDENT DATA SHEET '!K67),"")</f>
        <v/>
      </c>
      <c s="54"/>
      <c s="48"/>
      <c s="48"/>
      <c s="48"/>
      <c s="48"/>
      <c s="48"/>
      <c s="48"/>
      <c s="48"/>
      <c s="48"/>
      <c s="48"/>
      <c s="48"/>
      <c s="48"/>
      <c s="48"/>
      <c s="48"/>
      <c s="48"/>
      <c s="48"/>
      <c s="48"/>
      <c s="48"/>
      <c s="48"/>
      <c s="48"/>
      <c s="48"/>
      <c s="48"/>
      <c s="48"/>
      <c s="48"/>
      <c s="48"/>
      <c s="48"/>
      <c s="48"/>
      <c s="48"/>
      <c s="48"/>
      <c s="48"/>
      <c s="48"/>
      <c s="48"/>
      <c s="48"/>
      <c s="89" t="str">
        <f>IF(B66="","",_xlfn.AGGREGATE(3,5,$B$6:B66))</f>
        <v/>
      </c>
      <c s="49"/>
      <c s="49"/>
      <c s="48"/>
      <c s="48"/>
      <c s="48"/>
      <c s="48"/>
      <c s="48"/>
      <c s="48"/>
      <c s="48"/>
      <c s="48"/>
      <c s="48"/>
      <c s="48"/>
      <c s="48"/>
      <c s="48"/>
      <c s="48"/>
      <c s="48"/>
      <c s="48"/>
      <c s="48"/>
      <c s="48"/>
      <c s="48"/>
      <c s="48"/>
      <c s="48"/>
      <c s="48"/>
      <c s="48"/>
      <c s="48"/>
      <c s="48"/>
      <c s="48"/>
      <c s="48"/>
      <c s="50" t="str">
        <f t="shared" si="17"/>
        <v/>
      </c>
      <c s="252" t="str">
        <f>IF($I66="","",'MAR 25'!$BZ66)</f>
        <v/>
      </c>
      <c s="91" t="str">
        <f t="shared" si="18"/>
        <v/>
      </c>
      <c s="50" t="str">
        <f t="shared" si="19"/>
        <v/>
      </c>
      <c s="252" t="str">
        <f>IF($I66="","",'MAR 25'!$CC66)</f>
        <v/>
      </c>
      <c s="91" t="str">
        <f t="shared" si="20"/>
        <v/>
      </c>
      <c s="50" t="str">
        <f t="shared" si="21"/>
        <v/>
      </c>
      <c s="252" t="str">
        <f>IF($I66="","",'MAR 25'!$CF66)</f>
        <v/>
      </c>
      <c s="91" t="str">
        <f t="shared" si="22"/>
        <v/>
      </c>
      <c s="80"/>
      <c s="53">
        <v>60</v>
      </c>
      <c s="59"/>
      <c s="59"/>
      <c s="59"/>
      <c s="74" t="str">
        <f t="shared" si="23"/>
        <v/>
      </c>
      <c s="59"/>
      <c s="59"/>
      <c s="59"/>
      <c s="59"/>
      <c s="59"/>
      <c s="59"/>
      <c s="59"/>
      <c s="59"/>
    </row>
    <row r="67" spans="1:96" ht="15.75" customHeight="1">
      <c r="A67" s="230" t="str">
        <f>IF('STUDENT DATA SHEET '!A68="","",'STUDENT DATA SHEET '!A68)</f>
        <v/>
      </c>
      <c s="231" t="str">
        <f>IFERROR(IF('STUDENT DATA SHEET '!B68="","",'STUDENT DATA SHEET '!B68),"")</f>
        <v/>
      </c>
      <c s="231" t="str">
        <f>IFERROR(IF('STUDENT DATA SHEET '!C68="","",'STUDENT DATA SHEET '!C68),"")</f>
        <v/>
      </c>
      <c s="231" t="str">
        <f>IFERROR(IF('STUDENT DATA SHEET '!D68="","",'STUDENT DATA SHEET '!D68),"")</f>
        <v/>
      </c>
      <c s="43" t="str">
        <f>IFERROR(IF('STUDENT DATA SHEET '!E68="","",'STUDENT DATA SHEET '!E68),"")</f>
        <v/>
      </c>
      <c s="234" t="str">
        <f>IFERROR(IF('STUDENT DATA SHEET '!F68="","",'STUDENT DATA SHEET '!F68),"")</f>
        <v/>
      </c>
      <c s="231" t="str">
        <f>IFERROR(IF('STUDENT DATA SHEET '!G68="","",'STUDENT DATA SHEET '!G68),"")</f>
        <v/>
      </c>
      <c s="231" t="str">
        <f>IFERROR(IF('STUDENT DATA SHEET '!H68="","",'STUDENT DATA SHEET '!H68),"")</f>
        <v/>
      </c>
      <c s="231" t="str">
        <f>IFERROR(UPPER(IF('STUDENT DATA SHEET '!I68="","",'STUDENT DATA SHEET '!I68)),"")</f>
        <v/>
      </c>
      <c s="54" t="str">
        <f>IFERROR(IF('STUDENT DATA SHEET '!J68="","",'STUDENT DATA SHEET '!J68),"")</f>
        <v/>
      </c>
      <c s="54" t="str">
        <f>IFERROR(IF('STUDENT DATA SHEET '!K68="","",'STUDENT DATA SHEET '!K68),"")</f>
        <v/>
      </c>
      <c s="54"/>
      <c s="48"/>
      <c s="48"/>
      <c s="48"/>
      <c s="48"/>
      <c s="48"/>
      <c s="48"/>
      <c s="48"/>
      <c s="48"/>
      <c s="48"/>
      <c s="48"/>
      <c s="48"/>
      <c s="48"/>
      <c s="48"/>
      <c s="48"/>
      <c s="48"/>
      <c s="48"/>
      <c s="48"/>
      <c s="48"/>
      <c s="48"/>
      <c s="48"/>
      <c s="48"/>
      <c s="48"/>
      <c s="48"/>
      <c s="48"/>
      <c s="48"/>
      <c s="48"/>
      <c s="48"/>
      <c s="48"/>
      <c s="48"/>
      <c s="48"/>
      <c s="48"/>
      <c s="48"/>
      <c s="89" t="str">
        <f>IF(B67="","",_xlfn.AGGREGATE(3,5,$B$6:B67))</f>
        <v/>
      </c>
      <c s="49"/>
      <c s="49"/>
      <c s="48"/>
      <c s="48"/>
      <c s="48"/>
      <c s="48"/>
      <c s="48"/>
      <c s="48"/>
      <c s="48"/>
      <c s="48"/>
      <c s="48"/>
      <c s="48"/>
      <c s="48"/>
      <c s="48"/>
      <c s="48"/>
      <c s="48"/>
      <c s="48"/>
      <c s="48"/>
      <c s="48"/>
      <c s="48"/>
      <c s="48"/>
      <c s="48"/>
      <c s="48"/>
      <c s="48"/>
      <c s="48"/>
      <c s="48"/>
      <c s="48"/>
      <c s="48"/>
      <c s="50" t="str">
        <f t="shared" si="17"/>
        <v/>
      </c>
      <c s="252" t="str">
        <f>IF($I67="","",'MAR 25'!$BZ67)</f>
        <v/>
      </c>
      <c s="91" t="str">
        <f t="shared" si="18"/>
        <v/>
      </c>
      <c s="50" t="str">
        <f t="shared" si="19"/>
        <v/>
      </c>
      <c s="252" t="str">
        <f>IF($I67="","",'MAR 25'!$CC67)</f>
        <v/>
      </c>
      <c s="91" t="str">
        <f t="shared" si="20"/>
        <v/>
      </c>
      <c s="50" t="str">
        <f t="shared" si="21"/>
        <v/>
      </c>
      <c s="252" t="str">
        <f>IF($I67="","",'MAR 25'!$CF67)</f>
        <v/>
      </c>
      <c s="91" t="str">
        <f t="shared" si="22"/>
        <v/>
      </c>
      <c s="80"/>
      <c s="53">
        <v>61</v>
      </c>
      <c s="59"/>
      <c s="59"/>
      <c s="59"/>
      <c s="74" t="str">
        <f t="shared" si="23"/>
        <v/>
      </c>
      <c s="59"/>
      <c s="59"/>
      <c s="59"/>
      <c s="59"/>
      <c s="59"/>
      <c s="59"/>
      <c s="59"/>
      <c s="59"/>
    </row>
    <row r="68" spans="1:96" ht="15.75" customHeight="1">
      <c r="A68" s="230" t="str">
        <f>IF('STUDENT DATA SHEET '!A69="","",'STUDENT DATA SHEET '!A69)</f>
        <v/>
      </c>
      <c s="231" t="str">
        <f>IFERROR(IF('STUDENT DATA SHEET '!B69="","",'STUDENT DATA SHEET '!B69),"")</f>
        <v/>
      </c>
      <c s="231" t="str">
        <f>IFERROR(IF('STUDENT DATA SHEET '!C69="","",'STUDENT DATA SHEET '!C69),"")</f>
        <v/>
      </c>
      <c s="231" t="str">
        <f>IFERROR(IF('STUDENT DATA SHEET '!D69="","",'STUDENT DATA SHEET '!D69),"")</f>
        <v/>
      </c>
      <c s="43" t="str">
        <f>IFERROR(IF('STUDENT DATA SHEET '!E69="","",'STUDENT DATA SHEET '!E69),"")</f>
        <v/>
      </c>
      <c s="234" t="str">
        <f>IFERROR(IF('STUDENT DATA SHEET '!F69="","",'STUDENT DATA SHEET '!F69),"")</f>
        <v/>
      </c>
      <c s="231" t="str">
        <f>IFERROR(IF('STUDENT DATA SHEET '!G69="","",'STUDENT DATA SHEET '!G69),"")</f>
        <v/>
      </c>
      <c s="231" t="str">
        <f>IFERROR(IF('STUDENT DATA SHEET '!H69="","",'STUDENT DATA SHEET '!H69),"")</f>
        <v/>
      </c>
      <c s="231" t="str">
        <f>IFERROR(UPPER(IF('STUDENT DATA SHEET '!I69="","",'STUDENT DATA SHEET '!I69)),"")</f>
        <v/>
      </c>
      <c s="54" t="str">
        <f>IFERROR(IF('STUDENT DATA SHEET '!J69="","",'STUDENT DATA SHEET '!J69),"")</f>
        <v/>
      </c>
      <c s="54" t="str">
        <f>IFERROR(IF('STUDENT DATA SHEET '!K69="","",'STUDENT DATA SHEET '!K69),"")</f>
        <v/>
      </c>
      <c s="54"/>
      <c s="48"/>
      <c s="48"/>
      <c s="48"/>
      <c s="48"/>
      <c s="48"/>
      <c s="48"/>
      <c s="48"/>
      <c s="48"/>
      <c s="48"/>
      <c s="48"/>
      <c s="48"/>
      <c s="48"/>
      <c s="48"/>
      <c s="48"/>
      <c s="48"/>
      <c s="48"/>
      <c s="48"/>
      <c s="48"/>
      <c s="48"/>
      <c s="48"/>
      <c s="48"/>
      <c s="48"/>
      <c s="48"/>
      <c s="48"/>
      <c s="48"/>
      <c s="48"/>
      <c s="48"/>
      <c s="48"/>
      <c s="48"/>
      <c s="48"/>
      <c s="48"/>
      <c s="48"/>
      <c s="89" t="str">
        <f>IF(B68="","",_xlfn.AGGREGATE(3,5,$B$6:B68))</f>
        <v/>
      </c>
      <c s="49"/>
      <c s="49"/>
      <c s="48"/>
      <c s="48"/>
      <c s="48"/>
      <c s="48"/>
      <c s="48"/>
      <c s="48"/>
      <c s="48"/>
      <c s="48"/>
      <c s="48"/>
      <c s="48"/>
      <c s="48"/>
      <c s="48"/>
      <c s="48"/>
      <c s="48"/>
      <c s="48"/>
      <c s="48"/>
      <c s="48"/>
      <c s="48"/>
      <c s="48"/>
      <c s="48"/>
      <c s="48"/>
      <c s="48"/>
      <c s="48"/>
      <c s="48"/>
      <c s="48"/>
      <c s="48"/>
      <c s="50" t="str">
        <f t="shared" si="17"/>
        <v/>
      </c>
      <c s="252" t="str">
        <f>IF($I68="","",'MAR 25'!$BZ68)</f>
        <v/>
      </c>
      <c s="91" t="str">
        <f t="shared" si="18"/>
        <v/>
      </c>
      <c s="50" t="str">
        <f t="shared" si="19"/>
        <v/>
      </c>
      <c s="252" t="str">
        <f>IF($I68="","",'MAR 25'!$CC68)</f>
        <v/>
      </c>
      <c s="91" t="str">
        <f t="shared" si="20"/>
        <v/>
      </c>
      <c s="50" t="str">
        <f t="shared" si="21"/>
        <v/>
      </c>
      <c s="252" t="str">
        <f>IF($I68="","",'MAR 25'!$CF68)</f>
        <v/>
      </c>
      <c s="91" t="str">
        <f t="shared" si="22"/>
        <v/>
      </c>
      <c s="80"/>
      <c s="75">
        <v>62</v>
      </c>
      <c s="59"/>
      <c s="59"/>
      <c s="59"/>
      <c s="74" t="str">
        <f t="shared" si="23"/>
        <v/>
      </c>
      <c s="59"/>
      <c s="59"/>
      <c s="59"/>
      <c s="59"/>
      <c s="59"/>
      <c s="59"/>
      <c s="59"/>
      <c s="59"/>
    </row>
    <row r="69" spans="1:96" ht="15.75" customHeight="1">
      <c r="A69" s="230" t="str">
        <f>IF('STUDENT DATA SHEET '!A70="","",'STUDENT DATA SHEET '!A70)</f>
        <v/>
      </c>
      <c s="231" t="str">
        <f>IFERROR(IF('STUDENT DATA SHEET '!B70="","",'STUDENT DATA SHEET '!B70),"")</f>
        <v/>
      </c>
      <c s="231" t="str">
        <f>IFERROR(IF('STUDENT DATA SHEET '!C70="","",'STUDENT DATA SHEET '!C70),"")</f>
        <v/>
      </c>
      <c s="231" t="str">
        <f>IFERROR(IF('STUDENT DATA SHEET '!D70="","",'STUDENT DATA SHEET '!D70),"")</f>
        <v/>
      </c>
      <c s="43" t="str">
        <f>IFERROR(IF('STUDENT DATA SHEET '!E70="","",'STUDENT DATA SHEET '!E70),"")</f>
        <v/>
      </c>
      <c s="234" t="str">
        <f>IFERROR(IF('STUDENT DATA SHEET '!F70="","",'STUDENT DATA SHEET '!F70),"")</f>
        <v/>
      </c>
      <c s="231" t="str">
        <f>IFERROR(IF('STUDENT DATA SHEET '!G70="","",'STUDENT DATA SHEET '!G70),"")</f>
        <v/>
      </c>
      <c s="231" t="str">
        <f>IFERROR(IF('STUDENT DATA SHEET '!H70="","",'STUDENT DATA SHEET '!H70),"")</f>
        <v/>
      </c>
      <c s="231" t="str">
        <f>IFERROR(UPPER(IF('STUDENT DATA SHEET '!I70="","",'STUDENT DATA SHEET '!I70)),"")</f>
        <v/>
      </c>
      <c s="54" t="str">
        <f>IFERROR(IF('STUDENT DATA SHEET '!J70="","",'STUDENT DATA SHEET '!J70),"")</f>
        <v/>
      </c>
      <c s="54" t="str">
        <f>IFERROR(IF('STUDENT DATA SHEET '!K70="","",'STUDENT DATA SHEET '!K70),"")</f>
        <v/>
      </c>
      <c s="54"/>
      <c s="48"/>
      <c s="48"/>
      <c s="48"/>
      <c s="48"/>
      <c s="48"/>
      <c s="48"/>
      <c s="48"/>
      <c s="48"/>
      <c s="48"/>
      <c s="48"/>
      <c s="48"/>
      <c s="48"/>
      <c s="48"/>
      <c s="48"/>
      <c s="48"/>
      <c s="48"/>
      <c s="48"/>
      <c s="48"/>
      <c s="48"/>
      <c s="48"/>
      <c s="48"/>
      <c s="48"/>
      <c s="48"/>
      <c s="48"/>
      <c s="48"/>
      <c s="48"/>
      <c s="48"/>
      <c s="48"/>
      <c s="48"/>
      <c s="48"/>
      <c s="48"/>
      <c s="48"/>
      <c s="89" t="str">
        <f>IF(B69="","",_xlfn.AGGREGATE(3,5,$B$6:B69))</f>
        <v/>
      </c>
      <c s="49"/>
      <c s="49"/>
      <c s="48"/>
      <c s="48"/>
      <c s="48"/>
      <c s="48"/>
      <c s="48"/>
      <c s="48"/>
      <c s="48"/>
      <c s="48"/>
      <c s="48"/>
      <c s="48"/>
      <c s="48"/>
      <c s="48"/>
      <c s="48"/>
      <c s="48"/>
      <c s="48"/>
      <c s="48"/>
      <c s="48"/>
      <c s="48"/>
      <c s="48"/>
      <c s="48"/>
      <c s="48"/>
      <c s="48"/>
      <c s="48"/>
      <c s="48"/>
      <c s="48"/>
      <c s="48"/>
      <c s="50" t="str">
        <f t="shared" si="17"/>
        <v/>
      </c>
      <c s="252" t="str">
        <f>IF($I69="","",'MAR 25'!$BZ69)</f>
        <v/>
      </c>
      <c s="91" t="str">
        <f t="shared" si="18"/>
        <v/>
      </c>
      <c s="50" t="str">
        <f t="shared" si="19"/>
        <v/>
      </c>
      <c s="252" t="str">
        <f>IF($I69="","",'MAR 25'!$CC69)</f>
        <v/>
      </c>
      <c s="91" t="str">
        <f t="shared" si="20"/>
        <v/>
      </c>
      <c s="50" t="str">
        <f t="shared" si="21"/>
        <v/>
      </c>
      <c s="252" t="str">
        <f>IF($I69="","",'MAR 25'!$CF69)</f>
        <v/>
      </c>
      <c s="91" t="str">
        <f t="shared" si="22"/>
        <v/>
      </c>
      <c s="80"/>
      <c s="76"/>
      <c s="59"/>
      <c s="59"/>
      <c s="59"/>
      <c s="74" t="str">
        <f t="shared" si="23"/>
        <v/>
      </c>
      <c s="59"/>
      <c s="59"/>
      <c s="59"/>
      <c s="59"/>
      <c s="59"/>
      <c s="59"/>
      <c s="59"/>
      <c s="59"/>
    </row>
    <row r="70" spans="1:96" ht="15.75" customHeight="1">
      <c r="A70" s="230" t="str">
        <f>IF('STUDENT DATA SHEET '!A71="","",'STUDENT DATA SHEET '!A71)</f>
        <v/>
      </c>
      <c s="231" t="str">
        <f>IFERROR(IF('STUDENT DATA SHEET '!B71="","",'STUDENT DATA SHEET '!B71),"")</f>
        <v/>
      </c>
      <c s="231" t="str">
        <f>IFERROR(IF('STUDENT DATA SHEET '!C71="","",'STUDENT DATA SHEET '!C71),"")</f>
        <v/>
      </c>
      <c s="231" t="str">
        <f>IFERROR(IF('STUDENT DATA SHEET '!D71="","",'STUDENT DATA SHEET '!D71),"")</f>
        <v/>
      </c>
      <c s="43" t="str">
        <f>IFERROR(IF('STUDENT DATA SHEET '!E71="","",'STUDENT DATA SHEET '!E71),"")</f>
        <v/>
      </c>
      <c s="234" t="str">
        <f>IFERROR(IF('STUDENT DATA SHEET '!F71="","",'STUDENT DATA SHEET '!F71),"")</f>
        <v/>
      </c>
      <c s="231" t="str">
        <f>IFERROR(IF('STUDENT DATA SHEET '!G71="","",'STUDENT DATA SHEET '!G71),"")</f>
        <v/>
      </c>
      <c s="231" t="str">
        <f>IFERROR(IF('STUDENT DATA SHEET '!H71="","",'STUDENT DATA SHEET '!H71),"")</f>
        <v/>
      </c>
      <c s="231" t="str">
        <f>IFERROR(UPPER(IF('STUDENT DATA SHEET '!I71="","",'STUDENT DATA SHEET '!I71)),"")</f>
        <v/>
      </c>
      <c s="54" t="str">
        <f>IFERROR(IF('STUDENT DATA SHEET '!J71="","",'STUDENT DATA SHEET '!J71),"")</f>
        <v/>
      </c>
      <c s="54" t="str">
        <f>IFERROR(IF('STUDENT DATA SHEET '!K71="","",'STUDENT DATA SHEET '!K71),"")</f>
        <v/>
      </c>
      <c s="54"/>
      <c s="48"/>
      <c s="48"/>
      <c s="48"/>
      <c s="48"/>
      <c s="48"/>
      <c s="48"/>
      <c s="48"/>
      <c s="48"/>
      <c s="48"/>
      <c s="48"/>
      <c s="48"/>
      <c s="48"/>
      <c s="48"/>
      <c s="48"/>
      <c s="48"/>
      <c s="48"/>
      <c s="48"/>
      <c s="48"/>
      <c s="48"/>
      <c s="48"/>
      <c s="48"/>
      <c s="48"/>
      <c s="48"/>
      <c s="48"/>
      <c s="48"/>
      <c s="48"/>
      <c s="48"/>
      <c s="48"/>
      <c s="48"/>
      <c s="48"/>
      <c s="48"/>
      <c s="48"/>
      <c s="89" t="str">
        <f>IF(B70="","",_xlfn.AGGREGATE(3,5,$B$6:B70))</f>
        <v/>
      </c>
      <c s="49"/>
      <c s="49"/>
      <c s="48"/>
      <c s="48"/>
      <c s="48"/>
      <c s="48"/>
      <c s="48"/>
      <c s="48"/>
      <c s="48"/>
      <c s="48"/>
      <c s="48"/>
      <c s="48"/>
      <c s="48"/>
      <c s="48"/>
      <c s="48"/>
      <c s="48"/>
      <c s="48"/>
      <c s="48"/>
      <c s="48"/>
      <c s="48"/>
      <c s="48"/>
      <c s="48"/>
      <c s="48"/>
      <c s="48"/>
      <c s="48"/>
      <c s="48"/>
      <c s="48"/>
      <c s="48"/>
      <c s="50" t="str">
        <f t="shared" si="17"/>
        <v/>
      </c>
      <c s="252" t="str">
        <f>IF($I70="","",'MAR 25'!$BZ70)</f>
        <v/>
      </c>
      <c s="91" t="str">
        <f t="shared" si="18"/>
        <v/>
      </c>
      <c s="50" t="str">
        <f t="shared" si="19"/>
        <v/>
      </c>
      <c s="252" t="str">
        <f>IF($I70="","",'MAR 25'!$CC70)</f>
        <v/>
      </c>
      <c s="91" t="str">
        <f t="shared" si="20"/>
        <v/>
      </c>
      <c s="50" t="str">
        <f t="shared" si="21"/>
        <v/>
      </c>
      <c s="252" t="str">
        <f>IF($I70="","",'MAR 25'!$CF70)</f>
        <v/>
      </c>
      <c s="91" t="str">
        <f t="shared" si="22"/>
        <v/>
      </c>
      <c s="80"/>
      <c s="77"/>
      <c s="59"/>
      <c s="59"/>
      <c s="59"/>
      <c s="74" t="str">
        <f t="shared" si="24" ref="CJ70:CJ101">IFERROR(IF($BV70="","",COUNT($M70:$AR70,$AT70:$BU70)/2),"")</f>
        <v/>
      </c>
      <c s="59"/>
      <c s="59"/>
      <c s="59"/>
      <c s="59"/>
      <c s="59"/>
      <c s="59"/>
      <c s="59"/>
      <c s="59"/>
    </row>
    <row r="71" spans="1:96" ht="15.75" customHeight="1">
      <c r="A71" s="230" t="str">
        <f>IF('STUDENT DATA SHEET '!A72="","",'STUDENT DATA SHEET '!A72)</f>
        <v/>
      </c>
      <c s="231" t="str">
        <f>IFERROR(IF('STUDENT DATA SHEET '!B72="","",'STUDENT DATA SHEET '!B72),"")</f>
        <v/>
      </c>
      <c s="231" t="str">
        <f>IFERROR(IF('STUDENT DATA SHEET '!C72="","",'STUDENT DATA SHEET '!C72),"")</f>
        <v/>
      </c>
      <c s="231" t="str">
        <f>IFERROR(IF('STUDENT DATA SHEET '!D72="","",'STUDENT DATA SHEET '!D72),"")</f>
        <v/>
      </c>
      <c s="43" t="str">
        <f>IFERROR(IF('STUDENT DATA SHEET '!E72="","",'STUDENT DATA SHEET '!E72),"")</f>
        <v/>
      </c>
      <c s="234" t="str">
        <f>IFERROR(IF('STUDENT DATA SHEET '!F72="","",'STUDENT DATA SHEET '!F72),"")</f>
        <v/>
      </c>
      <c s="231" t="str">
        <f>IFERROR(IF('STUDENT DATA SHEET '!G72="","",'STUDENT DATA SHEET '!G72),"")</f>
        <v/>
      </c>
      <c s="231" t="str">
        <f>IFERROR(IF('STUDENT DATA SHEET '!H72="","",'STUDENT DATA SHEET '!H72),"")</f>
        <v/>
      </c>
      <c s="231" t="str">
        <f>IFERROR(UPPER(IF('STUDENT DATA SHEET '!I72="","",'STUDENT DATA SHEET '!I72)),"")</f>
        <v/>
      </c>
      <c s="54" t="str">
        <f>IFERROR(IF('STUDENT DATA SHEET '!J72="","",'STUDENT DATA SHEET '!J72),"")</f>
        <v/>
      </c>
      <c s="54" t="str">
        <f>IFERROR(IF('STUDENT DATA SHEET '!K72="","",'STUDENT DATA SHEET '!K72),"")</f>
        <v/>
      </c>
      <c s="54"/>
      <c s="48"/>
      <c s="48"/>
      <c s="48"/>
      <c s="48"/>
      <c s="48"/>
      <c s="48"/>
      <c s="48"/>
      <c s="48"/>
      <c s="48"/>
      <c s="48"/>
      <c s="48"/>
      <c s="48"/>
      <c s="48"/>
      <c s="48"/>
      <c s="48"/>
      <c s="48"/>
      <c s="48"/>
      <c s="48"/>
      <c s="48"/>
      <c s="48"/>
      <c s="48"/>
      <c s="48"/>
      <c s="48"/>
      <c s="48"/>
      <c s="48"/>
      <c s="48"/>
      <c s="48"/>
      <c s="48"/>
      <c s="48"/>
      <c s="48"/>
      <c s="48"/>
      <c s="48"/>
      <c s="89" t="str">
        <f>IF(B71="","",_xlfn.AGGREGATE(3,5,$B$6:B71))</f>
        <v/>
      </c>
      <c s="49"/>
      <c s="49"/>
      <c s="48"/>
      <c s="48"/>
      <c s="48"/>
      <c s="48"/>
      <c s="48"/>
      <c s="48"/>
      <c s="48"/>
      <c s="48"/>
      <c s="48"/>
      <c s="48"/>
      <c s="48"/>
      <c s="48"/>
      <c s="48"/>
      <c s="48"/>
      <c s="48"/>
      <c s="48"/>
      <c s="48"/>
      <c s="48"/>
      <c s="48"/>
      <c s="48"/>
      <c s="48"/>
      <c s="48"/>
      <c s="48"/>
      <c s="48"/>
      <c s="48"/>
      <c s="48"/>
      <c s="50" t="str">
        <f t="shared" si="25" ref="BV71:BV134">IFERROR(IF($I71="","",COUNT($M71:$AR71,$AT71:$BU71)),"")</f>
        <v/>
      </c>
      <c s="252" t="str">
        <f>IF($I71="","",'MAR 25'!$BZ71)</f>
        <v/>
      </c>
      <c s="91" t="str">
        <f t="shared" si="26" ref="BX71:BX134">IF($I71="","",SUM($BV71:$BW71))</f>
        <v/>
      </c>
      <c s="50" t="str">
        <f t="shared" si="27" ref="BY71:BY134">IF($I71="","",COUNTIF($M71:$BU71,"A"))</f>
        <v/>
      </c>
      <c s="252" t="str">
        <f>IF($I71="","",'MAR 25'!$CC71)</f>
        <v/>
      </c>
      <c s="91" t="str">
        <f t="shared" si="28" ref="CA71:CA134">IF($I71="","",SUM($BY71:$BZ71))</f>
        <v/>
      </c>
      <c s="50" t="str">
        <f t="shared" si="29" ref="CB71:CB134">IF($I71="","",COUNTIF($M71:$BU71,"L"))</f>
        <v/>
      </c>
      <c s="252" t="str">
        <f>IF($I71="","",'MAR 25'!$CF71)</f>
        <v/>
      </c>
      <c s="91" t="str">
        <f t="shared" si="30" ref="CD71:CD134">IF($I71="","",SUM($CB71:$CC71))</f>
        <v/>
      </c>
      <c s="80"/>
      <c s="77"/>
      <c s="59"/>
      <c s="59"/>
      <c s="59"/>
      <c s="74" t="str">
        <f t="shared" si="24"/>
        <v/>
      </c>
      <c s="59"/>
      <c s="59"/>
      <c s="59"/>
      <c s="59"/>
      <c s="59"/>
      <c s="59"/>
      <c s="59"/>
      <c s="59"/>
    </row>
    <row r="72" spans="1:96" ht="15.75" customHeight="1">
      <c r="A72" s="230" t="str">
        <f>IF('STUDENT DATA SHEET '!A73="","",'STUDENT DATA SHEET '!A73)</f>
        <v/>
      </c>
      <c s="231" t="str">
        <f>IFERROR(IF('STUDENT DATA SHEET '!B73="","",'STUDENT DATA SHEET '!B73),"")</f>
        <v/>
      </c>
      <c s="231" t="str">
        <f>IFERROR(IF('STUDENT DATA SHEET '!C73="","",'STUDENT DATA SHEET '!C73),"")</f>
        <v/>
      </c>
      <c s="231" t="str">
        <f>IFERROR(IF('STUDENT DATA SHEET '!D73="","",'STUDENT DATA SHEET '!D73),"")</f>
        <v/>
      </c>
      <c s="43" t="str">
        <f>IFERROR(IF('STUDENT DATA SHEET '!E73="","",'STUDENT DATA SHEET '!E73),"")</f>
        <v/>
      </c>
      <c s="234" t="str">
        <f>IFERROR(IF('STUDENT DATA SHEET '!F73="","",'STUDENT DATA SHEET '!F73),"")</f>
        <v/>
      </c>
      <c s="231" t="str">
        <f>IFERROR(IF('STUDENT DATA SHEET '!G73="","",'STUDENT DATA SHEET '!G73),"")</f>
        <v/>
      </c>
      <c s="231" t="str">
        <f>IFERROR(IF('STUDENT DATA SHEET '!H73="","",'STUDENT DATA SHEET '!H73),"")</f>
        <v/>
      </c>
      <c s="231" t="str">
        <f>IFERROR(UPPER(IF('STUDENT DATA SHEET '!I73="","",'STUDENT DATA SHEET '!I73)),"")</f>
        <v/>
      </c>
      <c s="54" t="str">
        <f>IFERROR(IF('STUDENT DATA SHEET '!J73="","",'STUDENT DATA SHEET '!J73),"")</f>
        <v/>
      </c>
      <c s="54" t="str">
        <f>IFERROR(IF('STUDENT DATA SHEET '!K73="","",'STUDENT DATA SHEET '!K73),"")</f>
        <v/>
      </c>
      <c s="54"/>
      <c s="48"/>
      <c s="48"/>
      <c s="48"/>
      <c s="48"/>
      <c s="48"/>
      <c s="48"/>
      <c s="48"/>
      <c s="48"/>
      <c s="48"/>
      <c s="48"/>
      <c s="48"/>
      <c s="48"/>
      <c s="48"/>
      <c s="48"/>
      <c s="48"/>
      <c s="48"/>
      <c s="48"/>
      <c s="48"/>
      <c s="48"/>
      <c s="48"/>
      <c s="48"/>
      <c s="48"/>
      <c s="48"/>
      <c s="48"/>
      <c s="48"/>
      <c s="48"/>
      <c s="48"/>
      <c s="48"/>
      <c s="48"/>
      <c s="48"/>
      <c s="48"/>
      <c s="48"/>
      <c s="89" t="str">
        <f>IF(B72="","",_xlfn.AGGREGATE(3,5,$B$6:B72))</f>
        <v/>
      </c>
      <c s="49"/>
      <c s="49"/>
      <c s="48"/>
      <c s="48"/>
      <c s="48"/>
      <c s="48"/>
      <c s="48"/>
      <c s="48"/>
      <c s="48"/>
      <c s="48"/>
      <c s="48"/>
      <c s="48"/>
      <c s="48"/>
      <c s="48"/>
      <c s="48"/>
      <c s="48"/>
      <c s="48"/>
      <c s="48"/>
      <c s="48"/>
      <c s="48"/>
      <c s="48"/>
      <c s="48"/>
      <c s="48"/>
      <c s="48"/>
      <c s="48"/>
      <c s="48"/>
      <c s="48"/>
      <c s="48"/>
      <c s="50" t="str">
        <f t="shared" si="25"/>
        <v/>
      </c>
      <c s="252" t="str">
        <f>IF($I72="","",'MAR 25'!$BZ72)</f>
        <v/>
      </c>
      <c s="91" t="str">
        <f t="shared" si="26"/>
        <v/>
      </c>
      <c s="50" t="str">
        <f t="shared" si="27"/>
        <v/>
      </c>
      <c s="252" t="str">
        <f>IF($I72="","",'MAR 25'!$CC72)</f>
        <v/>
      </c>
      <c s="91" t="str">
        <f t="shared" si="28"/>
        <v/>
      </c>
      <c s="50" t="str">
        <f t="shared" si="29"/>
        <v/>
      </c>
      <c s="252" t="str">
        <f>IF($I72="","",'MAR 25'!$CF72)</f>
        <v/>
      </c>
      <c s="91" t="str">
        <f t="shared" si="30"/>
        <v/>
      </c>
      <c s="80"/>
      <c s="77"/>
      <c s="59"/>
      <c s="59"/>
      <c s="59"/>
      <c s="74" t="str">
        <f t="shared" si="24"/>
        <v/>
      </c>
      <c s="59"/>
      <c s="59"/>
      <c s="59"/>
      <c s="59"/>
      <c s="59"/>
      <c s="59"/>
      <c s="59"/>
      <c s="59"/>
    </row>
    <row r="73" spans="1:96" ht="15.75" customHeight="1">
      <c r="A73" s="230" t="str">
        <f>IF('STUDENT DATA SHEET '!A74="","",'STUDENT DATA SHEET '!A74)</f>
        <v/>
      </c>
      <c s="231" t="str">
        <f>IFERROR(IF('STUDENT DATA SHEET '!B74="","",'STUDENT DATA SHEET '!B74),"")</f>
        <v/>
      </c>
      <c s="231" t="str">
        <f>IFERROR(IF('STUDENT DATA SHEET '!C74="","",'STUDENT DATA SHEET '!C74),"")</f>
        <v/>
      </c>
      <c s="231" t="str">
        <f>IFERROR(IF('STUDENT DATA SHEET '!D74="","",'STUDENT DATA SHEET '!D74),"")</f>
        <v/>
      </c>
      <c s="43" t="str">
        <f>IFERROR(IF('STUDENT DATA SHEET '!E74="","",'STUDENT DATA SHEET '!E74),"")</f>
        <v/>
      </c>
      <c s="234" t="str">
        <f>IFERROR(IF('STUDENT DATA SHEET '!F74="","",'STUDENT DATA SHEET '!F74),"")</f>
        <v/>
      </c>
      <c s="231" t="str">
        <f>IFERROR(IF('STUDENT DATA SHEET '!G74="","",'STUDENT DATA SHEET '!G74),"")</f>
        <v/>
      </c>
      <c s="231" t="str">
        <f>IFERROR(IF('STUDENT DATA SHEET '!H74="","",'STUDENT DATA SHEET '!H74),"")</f>
        <v/>
      </c>
      <c s="231" t="str">
        <f>IFERROR(UPPER(IF('STUDENT DATA SHEET '!I74="","",'STUDENT DATA SHEET '!I74)),"")</f>
        <v/>
      </c>
      <c s="54" t="str">
        <f>IFERROR(IF('STUDENT DATA SHEET '!J74="","",'STUDENT DATA SHEET '!J74),"")</f>
        <v/>
      </c>
      <c s="54" t="str">
        <f>IFERROR(IF('STUDENT DATA SHEET '!K74="","",'STUDENT DATA SHEET '!K74),"")</f>
        <v/>
      </c>
      <c s="54"/>
      <c s="48"/>
      <c s="48"/>
      <c s="48"/>
      <c s="48"/>
      <c s="48"/>
      <c s="48"/>
      <c s="48"/>
      <c s="48"/>
      <c s="48"/>
      <c s="48"/>
      <c s="48"/>
      <c s="48"/>
      <c s="48"/>
      <c s="48"/>
      <c s="48"/>
      <c s="48"/>
      <c s="48"/>
      <c s="48"/>
      <c s="48"/>
      <c s="48"/>
      <c s="48"/>
      <c s="48"/>
      <c s="48"/>
      <c s="48"/>
      <c s="48"/>
      <c s="48"/>
      <c s="48"/>
      <c s="48"/>
      <c s="48"/>
      <c s="48"/>
      <c s="48"/>
      <c s="48"/>
      <c s="89" t="str">
        <f>IF(B73="","",_xlfn.AGGREGATE(3,5,$B$6:B73))</f>
        <v/>
      </c>
      <c s="49"/>
      <c s="49"/>
      <c s="48"/>
      <c s="48"/>
      <c s="48"/>
      <c s="48"/>
      <c s="48"/>
      <c s="48"/>
      <c s="48"/>
      <c s="48"/>
      <c s="48"/>
      <c s="48"/>
      <c s="48"/>
      <c s="48"/>
      <c s="48"/>
      <c s="48"/>
      <c s="48"/>
      <c s="48"/>
      <c s="48"/>
      <c s="48"/>
      <c s="48"/>
      <c s="48"/>
      <c s="48"/>
      <c s="48"/>
      <c s="48"/>
      <c s="48"/>
      <c s="48"/>
      <c s="48"/>
      <c s="50" t="str">
        <f t="shared" si="25"/>
        <v/>
      </c>
      <c s="252" t="str">
        <f>IF($I73="","",'MAR 25'!$BZ73)</f>
        <v/>
      </c>
      <c s="91" t="str">
        <f t="shared" si="26"/>
        <v/>
      </c>
      <c s="50" t="str">
        <f t="shared" si="27"/>
        <v/>
      </c>
      <c s="252" t="str">
        <f>IF($I73="","",'MAR 25'!$CC73)</f>
        <v/>
      </c>
      <c s="91" t="str">
        <f t="shared" si="28"/>
        <v/>
      </c>
      <c s="50" t="str">
        <f t="shared" si="29"/>
        <v/>
      </c>
      <c s="252" t="str">
        <f>IF($I73="","",'MAR 25'!$CF73)</f>
        <v/>
      </c>
      <c s="91" t="str">
        <f t="shared" si="30"/>
        <v/>
      </c>
      <c s="80"/>
      <c s="77"/>
      <c s="59"/>
      <c s="59"/>
      <c s="59"/>
      <c s="74" t="str">
        <f t="shared" si="24"/>
        <v/>
      </c>
      <c s="59"/>
      <c s="59"/>
      <c s="59"/>
      <c s="59"/>
      <c s="59"/>
      <c s="59"/>
      <c s="59"/>
      <c s="59"/>
    </row>
    <row r="74" spans="1:96" ht="15.75" customHeight="1">
      <c r="A74" s="230" t="str">
        <f>IF('STUDENT DATA SHEET '!A75="","",'STUDENT DATA SHEET '!A75)</f>
        <v/>
      </c>
      <c s="231" t="str">
        <f>IFERROR(IF('STUDENT DATA SHEET '!B75="","",'STUDENT DATA SHEET '!B75),"")</f>
        <v/>
      </c>
      <c s="231" t="str">
        <f>IFERROR(IF('STUDENT DATA SHEET '!C75="","",'STUDENT DATA SHEET '!C75),"")</f>
        <v/>
      </c>
      <c s="231" t="str">
        <f>IFERROR(IF('STUDENT DATA SHEET '!D75="","",'STUDENT DATA SHEET '!D75),"")</f>
        <v/>
      </c>
      <c s="43" t="str">
        <f>IFERROR(IF('STUDENT DATA SHEET '!E75="","",'STUDENT DATA SHEET '!E75),"")</f>
        <v/>
      </c>
      <c s="234" t="str">
        <f>IFERROR(IF('STUDENT DATA SHEET '!F75="","",'STUDENT DATA SHEET '!F75),"")</f>
        <v/>
      </c>
      <c s="231" t="str">
        <f>IFERROR(IF('STUDENT DATA SHEET '!G75="","",'STUDENT DATA SHEET '!G75),"")</f>
        <v/>
      </c>
      <c s="231" t="str">
        <f>IFERROR(IF('STUDENT DATA SHEET '!H75="","",'STUDENT DATA SHEET '!H75),"")</f>
        <v/>
      </c>
      <c s="231" t="str">
        <f>IFERROR(UPPER(IF('STUDENT DATA SHEET '!I75="","",'STUDENT DATA SHEET '!I75)),"")</f>
        <v/>
      </c>
      <c s="54" t="str">
        <f>IFERROR(IF('STUDENT DATA SHEET '!J75="","",'STUDENT DATA SHEET '!J75),"")</f>
        <v/>
      </c>
      <c s="54" t="str">
        <f>IFERROR(IF('STUDENT DATA SHEET '!K75="","",'STUDENT DATA SHEET '!K75),"")</f>
        <v/>
      </c>
      <c s="54"/>
      <c s="48"/>
      <c s="48"/>
      <c s="48"/>
      <c s="48"/>
      <c s="48"/>
      <c s="48"/>
      <c s="48"/>
      <c s="48"/>
      <c s="48"/>
      <c s="48"/>
      <c s="48"/>
      <c s="48"/>
      <c s="48"/>
      <c s="48"/>
      <c s="48"/>
      <c s="48"/>
      <c s="48"/>
      <c s="48"/>
      <c s="48"/>
      <c s="48"/>
      <c s="48"/>
      <c s="48"/>
      <c s="48"/>
      <c s="48"/>
      <c s="48"/>
      <c s="48"/>
      <c s="48"/>
      <c s="48"/>
      <c s="48"/>
      <c s="48"/>
      <c s="48"/>
      <c s="48"/>
      <c s="89" t="str">
        <f>IF(B74="","",_xlfn.AGGREGATE(3,5,$B$6:B74))</f>
        <v/>
      </c>
      <c s="49"/>
      <c s="49"/>
      <c s="48"/>
      <c s="48"/>
      <c s="48"/>
      <c s="48"/>
      <c s="48"/>
      <c s="48"/>
      <c s="48"/>
      <c s="48"/>
      <c s="48"/>
      <c s="48"/>
      <c s="48"/>
      <c s="48"/>
      <c s="48"/>
      <c s="48"/>
      <c s="48"/>
      <c s="48"/>
      <c s="48"/>
      <c s="48"/>
      <c s="48"/>
      <c s="48"/>
      <c s="48"/>
      <c s="48"/>
      <c s="48"/>
      <c s="48"/>
      <c s="48"/>
      <c s="48"/>
      <c s="50" t="str">
        <f t="shared" si="25"/>
        <v/>
      </c>
      <c s="252" t="str">
        <f>IF($I74="","",'MAR 25'!$BZ74)</f>
        <v/>
      </c>
      <c s="91" t="str">
        <f t="shared" si="26"/>
        <v/>
      </c>
      <c s="50" t="str">
        <f t="shared" si="27"/>
        <v/>
      </c>
      <c s="252" t="str">
        <f>IF($I74="","",'MAR 25'!$CC74)</f>
        <v/>
      </c>
      <c s="91" t="str">
        <f t="shared" si="28"/>
        <v/>
      </c>
      <c s="50" t="str">
        <f t="shared" si="29"/>
        <v/>
      </c>
      <c s="252" t="str">
        <f>IF($I74="","",'MAR 25'!$CF74)</f>
        <v/>
      </c>
      <c s="91" t="str">
        <f t="shared" si="30"/>
        <v/>
      </c>
      <c s="80"/>
      <c s="77"/>
      <c s="59"/>
      <c s="59"/>
      <c s="59"/>
      <c s="74" t="str">
        <f t="shared" si="24"/>
        <v/>
      </c>
      <c s="59"/>
      <c s="59"/>
      <c s="59"/>
      <c s="59"/>
      <c s="59"/>
      <c s="59"/>
      <c s="59"/>
      <c s="59"/>
    </row>
    <row r="75" spans="1:96" ht="15.75" customHeight="1">
      <c r="A75" s="230" t="str">
        <f>IF('STUDENT DATA SHEET '!A76="","",'STUDENT DATA SHEET '!A76)</f>
        <v/>
      </c>
      <c s="231" t="str">
        <f>IFERROR(IF('STUDENT DATA SHEET '!B76="","",'STUDENT DATA SHEET '!B76),"")</f>
        <v/>
      </c>
      <c s="231" t="str">
        <f>IFERROR(IF('STUDENT DATA SHEET '!C76="","",'STUDENT DATA SHEET '!C76),"")</f>
        <v/>
      </c>
      <c s="231" t="str">
        <f>IFERROR(IF('STUDENT DATA SHEET '!D76="","",'STUDENT DATA SHEET '!D76),"")</f>
        <v/>
      </c>
      <c s="43" t="str">
        <f>IFERROR(IF('STUDENT DATA SHEET '!E76="","",'STUDENT DATA SHEET '!E76),"")</f>
        <v/>
      </c>
      <c s="234" t="str">
        <f>IFERROR(IF('STUDENT DATA SHEET '!F76="","",'STUDENT DATA SHEET '!F76),"")</f>
        <v/>
      </c>
      <c s="231" t="str">
        <f>IFERROR(IF('STUDENT DATA SHEET '!G76="","",'STUDENT DATA SHEET '!G76),"")</f>
        <v/>
      </c>
      <c s="231" t="str">
        <f>IFERROR(IF('STUDENT DATA SHEET '!H76="","",'STUDENT DATA SHEET '!H76),"")</f>
        <v/>
      </c>
      <c s="231" t="str">
        <f>IFERROR(UPPER(IF('STUDENT DATA SHEET '!I76="","",'STUDENT DATA SHEET '!I76)),"")</f>
        <v/>
      </c>
      <c s="54" t="str">
        <f>IFERROR(IF('STUDENT DATA SHEET '!J76="","",'STUDENT DATA SHEET '!J76),"")</f>
        <v/>
      </c>
      <c s="54" t="str">
        <f>IFERROR(IF('STUDENT DATA SHEET '!K76="","",'STUDENT DATA SHEET '!K76),"")</f>
        <v/>
      </c>
      <c s="54"/>
      <c s="48"/>
      <c s="48"/>
      <c s="48"/>
      <c s="48"/>
      <c s="48"/>
      <c s="48"/>
      <c s="48"/>
      <c s="48"/>
      <c s="48"/>
      <c s="48"/>
      <c s="48"/>
      <c s="48"/>
      <c s="48"/>
      <c s="48"/>
      <c s="48"/>
      <c s="48"/>
      <c s="48"/>
      <c s="48"/>
      <c s="48"/>
      <c s="48"/>
      <c s="48"/>
      <c s="48"/>
      <c s="48"/>
      <c s="48"/>
      <c s="48"/>
      <c s="48"/>
      <c s="48"/>
      <c s="48"/>
      <c s="48"/>
      <c s="48"/>
      <c s="48"/>
      <c s="48"/>
      <c s="89" t="str">
        <f>IF(B75="","",_xlfn.AGGREGATE(3,5,$B$6:B75))</f>
        <v/>
      </c>
      <c s="49"/>
      <c s="49"/>
      <c s="48"/>
      <c s="48"/>
      <c s="48"/>
      <c s="48"/>
      <c s="48"/>
      <c s="48"/>
      <c s="48"/>
      <c s="48"/>
      <c s="48"/>
      <c s="48"/>
      <c s="48"/>
      <c s="48"/>
      <c s="48"/>
      <c s="48"/>
      <c s="48"/>
      <c s="48"/>
      <c s="48"/>
      <c s="48"/>
      <c s="48"/>
      <c s="48"/>
      <c s="48"/>
      <c s="48"/>
      <c s="48"/>
      <c s="48"/>
      <c s="48"/>
      <c s="48"/>
      <c s="50" t="str">
        <f t="shared" si="25"/>
        <v/>
      </c>
      <c s="252" t="str">
        <f>IF($I75="","",'MAR 25'!$BZ75)</f>
        <v/>
      </c>
      <c s="91" t="str">
        <f t="shared" si="26"/>
        <v/>
      </c>
      <c s="50" t="str">
        <f t="shared" si="27"/>
        <v/>
      </c>
      <c s="252" t="str">
        <f>IF($I75="","",'MAR 25'!$CC75)</f>
        <v/>
      </c>
      <c s="91" t="str">
        <f t="shared" si="28"/>
        <v/>
      </c>
      <c s="50" t="str">
        <f t="shared" si="29"/>
        <v/>
      </c>
      <c s="252" t="str">
        <f>IF($I75="","",'MAR 25'!$CF75)</f>
        <v/>
      </c>
      <c s="91" t="str">
        <f t="shared" si="30"/>
        <v/>
      </c>
      <c s="80"/>
      <c s="77"/>
      <c s="59"/>
      <c s="59"/>
      <c s="59"/>
      <c s="74" t="str">
        <f t="shared" si="24"/>
        <v/>
      </c>
      <c s="59"/>
      <c s="59"/>
      <c s="59"/>
      <c s="59"/>
      <c s="59"/>
      <c s="59"/>
      <c s="59"/>
      <c s="59"/>
    </row>
    <row r="76" spans="1:96" ht="15.75" customHeight="1">
      <c r="A76" s="230" t="str">
        <f>IF('STUDENT DATA SHEET '!A77="","",'STUDENT DATA SHEET '!A77)</f>
        <v/>
      </c>
      <c s="231" t="str">
        <f>IFERROR(IF('STUDENT DATA SHEET '!B77="","",'STUDENT DATA SHEET '!B77),"")</f>
        <v/>
      </c>
      <c s="231" t="str">
        <f>IFERROR(IF('STUDENT DATA SHEET '!C77="","",'STUDENT DATA SHEET '!C77),"")</f>
        <v/>
      </c>
      <c s="231" t="str">
        <f>IFERROR(IF('STUDENT DATA SHEET '!D77="","",'STUDENT DATA SHEET '!D77),"")</f>
        <v/>
      </c>
      <c s="43" t="str">
        <f>IFERROR(IF('STUDENT DATA SHEET '!E77="","",'STUDENT DATA SHEET '!E77),"")</f>
        <v/>
      </c>
      <c s="234" t="str">
        <f>IFERROR(IF('STUDENT DATA SHEET '!F77="","",'STUDENT DATA SHEET '!F77),"")</f>
        <v/>
      </c>
      <c s="231" t="str">
        <f>IFERROR(IF('STUDENT DATA SHEET '!G77="","",'STUDENT DATA SHEET '!G77),"")</f>
        <v/>
      </c>
      <c s="231" t="str">
        <f>IFERROR(IF('STUDENT DATA SHEET '!H77="","",'STUDENT DATA SHEET '!H77),"")</f>
        <v/>
      </c>
      <c s="231" t="str">
        <f>IFERROR(UPPER(IF('STUDENT DATA SHEET '!I77="","",'STUDENT DATA SHEET '!I77)),"")</f>
        <v/>
      </c>
      <c s="54" t="str">
        <f>IFERROR(IF('STUDENT DATA SHEET '!J77="","",'STUDENT DATA SHEET '!J77),"")</f>
        <v/>
      </c>
      <c s="54" t="str">
        <f>IFERROR(IF('STUDENT DATA SHEET '!K77="","",'STUDENT DATA SHEET '!K77),"")</f>
        <v/>
      </c>
      <c s="54"/>
      <c s="48"/>
      <c s="48"/>
      <c s="48"/>
      <c s="48"/>
      <c s="48"/>
      <c s="48"/>
      <c s="48"/>
      <c s="48"/>
      <c s="48"/>
      <c s="48"/>
      <c s="48"/>
      <c s="48"/>
      <c s="48"/>
      <c s="48"/>
      <c s="48"/>
      <c s="48"/>
      <c s="48"/>
      <c s="48"/>
      <c s="48"/>
      <c s="48"/>
      <c s="48"/>
      <c s="48"/>
      <c s="48"/>
      <c s="48"/>
      <c s="48"/>
      <c s="48"/>
      <c s="48"/>
      <c s="48"/>
      <c s="48"/>
      <c s="48"/>
      <c s="48"/>
      <c s="48"/>
      <c s="89" t="str">
        <f>IF(B76="","",_xlfn.AGGREGATE(3,5,$B$6:B76))</f>
        <v/>
      </c>
      <c s="49"/>
      <c s="49"/>
      <c s="48"/>
      <c s="48"/>
      <c s="48"/>
      <c s="48"/>
      <c s="48"/>
      <c s="48"/>
      <c s="48"/>
      <c s="48"/>
      <c s="48"/>
      <c s="48"/>
      <c s="48"/>
      <c s="48"/>
      <c s="48"/>
      <c s="48"/>
      <c s="48"/>
      <c s="48"/>
      <c s="48"/>
      <c s="48"/>
      <c s="48"/>
      <c s="48"/>
      <c s="48"/>
      <c s="48"/>
      <c s="48"/>
      <c s="48"/>
      <c s="48"/>
      <c s="48"/>
      <c s="50" t="str">
        <f t="shared" si="25"/>
        <v/>
      </c>
      <c s="252" t="str">
        <f>IF($I76="","",'MAR 25'!$BZ76)</f>
        <v/>
      </c>
      <c s="91" t="str">
        <f t="shared" si="26"/>
        <v/>
      </c>
      <c s="50" t="str">
        <f t="shared" si="27"/>
        <v/>
      </c>
      <c s="252" t="str">
        <f>IF($I76="","",'MAR 25'!$CC76)</f>
        <v/>
      </c>
      <c s="91" t="str">
        <f t="shared" si="28"/>
        <v/>
      </c>
      <c s="50" t="str">
        <f t="shared" si="29"/>
        <v/>
      </c>
      <c s="252" t="str">
        <f>IF($I76="","",'MAR 25'!$CF76)</f>
        <v/>
      </c>
      <c s="91" t="str">
        <f t="shared" si="30"/>
        <v/>
      </c>
      <c s="80"/>
      <c s="77"/>
      <c s="59"/>
      <c s="59"/>
      <c s="59"/>
      <c s="74" t="str">
        <f t="shared" si="24"/>
        <v/>
      </c>
      <c s="59"/>
      <c s="59"/>
      <c s="59"/>
      <c s="59"/>
      <c s="59"/>
      <c s="59"/>
      <c s="59"/>
      <c s="59"/>
    </row>
    <row r="77" spans="1:96" ht="15.75" customHeight="1">
      <c r="A77" s="230" t="str">
        <f>IF('STUDENT DATA SHEET '!A78="","",'STUDENT DATA SHEET '!A78)</f>
        <v/>
      </c>
      <c s="231" t="str">
        <f>IFERROR(IF('STUDENT DATA SHEET '!B78="","",'STUDENT DATA SHEET '!B78),"")</f>
        <v/>
      </c>
      <c s="231" t="str">
        <f>IFERROR(IF('STUDENT DATA SHEET '!C78="","",'STUDENT DATA SHEET '!C78),"")</f>
        <v/>
      </c>
      <c s="231" t="str">
        <f>IFERROR(IF('STUDENT DATA SHEET '!D78="","",'STUDENT DATA SHEET '!D78),"")</f>
        <v/>
      </c>
      <c s="43" t="str">
        <f>IFERROR(IF('STUDENT DATA SHEET '!E78="","",'STUDENT DATA SHEET '!E78),"")</f>
        <v/>
      </c>
      <c s="234" t="str">
        <f>IFERROR(IF('STUDENT DATA SHEET '!F78="","",'STUDENT DATA SHEET '!F78),"")</f>
        <v/>
      </c>
      <c s="231" t="str">
        <f>IFERROR(IF('STUDENT DATA SHEET '!G78="","",'STUDENT DATA SHEET '!G78),"")</f>
        <v/>
      </c>
      <c s="231" t="str">
        <f>IFERROR(IF('STUDENT DATA SHEET '!H78="","",'STUDENT DATA SHEET '!H78),"")</f>
        <v/>
      </c>
      <c s="231" t="str">
        <f>IFERROR(UPPER(IF('STUDENT DATA SHEET '!I78="","",'STUDENT DATA SHEET '!I78)),"")</f>
        <v/>
      </c>
      <c s="54" t="str">
        <f>IFERROR(IF('STUDENT DATA SHEET '!J78="","",'STUDENT DATA SHEET '!J78),"")</f>
        <v/>
      </c>
      <c s="54" t="str">
        <f>IFERROR(IF('STUDENT DATA SHEET '!K78="","",'STUDENT DATA SHEET '!K78),"")</f>
        <v/>
      </c>
      <c s="54"/>
      <c s="48"/>
      <c s="48"/>
      <c s="48"/>
      <c s="48"/>
      <c s="48"/>
      <c s="48"/>
      <c s="48"/>
      <c s="48"/>
      <c s="48"/>
      <c s="48"/>
      <c s="48"/>
      <c s="48"/>
      <c s="48"/>
      <c s="48"/>
      <c s="48"/>
      <c s="48"/>
      <c s="48"/>
      <c s="48"/>
      <c s="48"/>
      <c s="48"/>
      <c s="48"/>
      <c s="48"/>
      <c s="48"/>
      <c s="48"/>
      <c s="48"/>
      <c s="48"/>
      <c s="48"/>
      <c s="48"/>
      <c s="48"/>
      <c s="48"/>
      <c s="48"/>
      <c s="48"/>
      <c s="89" t="str">
        <f>IF(B77="","",_xlfn.AGGREGATE(3,5,$B$6:B77))</f>
        <v/>
      </c>
      <c s="49"/>
      <c s="49"/>
      <c s="48"/>
      <c s="48"/>
      <c s="48"/>
      <c s="48"/>
      <c s="48"/>
      <c s="48"/>
      <c s="48"/>
      <c s="48"/>
      <c s="48"/>
      <c s="48"/>
      <c s="48"/>
      <c s="48"/>
      <c s="48"/>
      <c s="48"/>
      <c s="48"/>
      <c s="48"/>
      <c s="48"/>
      <c s="48"/>
      <c s="48"/>
      <c s="48"/>
      <c s="48"/>
      <c s="48"/>
      <c s="48"/>
      <c s="48"/>
      <c s="48"/>
      <c s="48"/>
      <c s="50" t="str">
        <f t="shared" si="25"/>
        <v/>
      </c>
      <c s="252" t="str">
        <f>IF($I77="","",'MAR 25'!$BZ77)</f>
        <v/>
      </c>
      <c s="91" t="str">
        <f t="shared" si="26"/>
        <v/>
      </c>
      <c s="50" t="str">
        <f t="shared" si="27"/>
        <v/>
      </c>
      <c s="252" t="str">
        <f>IF($I77="","",'MAR 25'!$CC77)</f>
        <v/>
      </c>
      <c s="91" t="str">
        <f t="shared" si="28"/>
        <v/>
      </c>
      <c s="50" t="str">
        <f t="shared" si="29"/>
        <v/>
      </c>
      <c s="252" t="str">
        <f>IF($I77="","",'MAR 25'!$CF77)</f>
        <v/>
      </c>
      <c s="91" t="str">
        <f t="shared" si="30"/>
        <v/>
      </c>
      <c s="80"/>
      <c s="77"/>
      <c s="59"/>
      <c s="59"/>
      <c s="59"/>
      <c s="74" t="str">
        <f t="shared" si="24"/>
        <v/>
      </c>
      <c s="59"/>
      <c s="59"/>
      <c s="59"/>
      <c s="59"/>
      <c s="59"/>
      <c s="59"/>
      <c s="59"/>
      <c s="59"/>
    </row>
    <row r="78" spans="1:96" ht="15.75" customHeight="1">
      <c r="A78" s="230" t="str">
        <f>IF('STUDENT DATA SHEET '!A79="","",'STUDENT DATA SHEET '!A79)</f>
        <v/>
      </c>
      <c s="231" t="str">
        <f>IFERROR(IF('STUDENT DATA SHEET '!B79="","",'STUDENT DATA SHEET '!B79),"")</f>
        <v/>
      </c>
      <c s="231" t="str">
        <f>IFERROR(IF('STUDENT DATA SHEET '!C79="","",'STUDENT DATA SHEET '!C79),"")</f>
        <v/>
      </c>
      <c s="231" t="str">
        <f>IFERROR(IF('STUDENT DATA SHEET '!D79="","",'STUDENT DATA SHEET '!D79),"")</f>
        <v/>
      </c>
      <c s="43" t="str">
        <f>IFERROR(IF('STUDENT DATA SHEET '!E79="","",'STUDENT DATA SHEET '!E79),"")</f>
        <v/>
      </c>
      <c s="234" t="str">
        <f>IFERROR(IF('STUDENT DATA SHEET '!F79="","",'STUDENT DATA SHEET '!F79),"")</f>
        <v/>
      </c>
      <c s="231" t="str">
        <f>IFERROR(IF('STUDENT DATA SHEET '!G79="","",'STUDENT DATA SHEET '!G79),"")</f>
        <v/>
      </c>
      <c s="231" t="str">
        <f>IFERROR(IF('STUDENT DATA SHEET '!H79="","",'STUDENT DATA SHEET '!H79),"")</f>
        <v/>
      </c>
      <c s="231" t="str">
        <f>IFERROR(UPPER(IF('STUDENT DATA SHEET '!I79="","",'STUDENT DATA SHEET '!I79)),"")</f>
        <v/>
      </c>
      <c s="54" t="str">
        <f>IFERROR(IF('STUDENT DATA SHEET '!J79="","",'STUDENT DATA SHEET '!J79),"")</f>
        <v/>
      </c>
      <c s="54" t="str">
        <f>IFERROR(IF('STUDENT DATA SHEET '!K79="","",'STUDENT DATA SHEET '!K79),"")</f>
        <v/>
      </c>
      <c s="54"/>
      <c s="48"/>
      <c s="48"/>
      <c s="48"/>
      <c s="48"/>
      <c s="48"/>
      <c s="48"/>
      <c s="48"/>
      <c s="48"/>
      <c s="48"/>
      <c s="48"/>
      <c s="48"/>
      <c s="48"/>
      <c s="48"/>
      <c s="48"/>
      <c s="48"/>
      <c s="48"/>
      <c s="48"/>
      <c s="48"/>
      <c s="48"/>
      <c s="48"/>
      <c s="48"/>
      <c s="48"/>
      <c s="48"/>
      <c s="48"/>
      <c s="48"/>
      <c s="48"/>
      <c s="48"/>
      <c s="48"/>
      <c s="48"/>
      <c s="48"/>
      <c s="48"/>
      <c s="48"/>
      <c s="89" t="str">
        <f>IF(B78="","",_xlfn.AGGREGATE(3,5,$B$6:B78))</f>
        <v/>
      </c>
      <c s="49"/>
      <c s="49"/>
      <c s="48"/>
      <c s="48"/>
      <c s="48"/>
      <c s="48"/>
      <c s="48"/>
      <c s="48"/>
      <c s="48"/>
      <c s="48"/>
      <c s="48"/>
      <c s="48"/>
      <c s="48"/>
      <c s="48"/>
      <c s="48"/>
      <c s="48"/>
      <c s="48"/>
      <c s="48"/>
      <c s="48"/>
      <c s="48"/>
      <c s="48"/>
      <c s="48"/>
      <c s="48"/>
      <c s="48"/>
      <c s="48"/>
      <c s="48"/>
      <c s="48"/>
      <c s="48"/>
      <c s="50" t="str">
        <f t="shared" si="25"/>
        <v/>
      </c>
      <c s="252" t="str">
        <f>IF($I78="","",'MAR 25'!$BZ78)</f>
        <v/>
      </c>
      <c s="91" t="str">
        <f t="shared" si="26"/>
        <v/>
      </c>
      <c s="50" t="str">
        <f t="shared" si="27"/>
        <v/>
      </c>
      <c s="252" t="str">
        <f>IF($I78="","",'MAR 25'!$CC78)</f>
        <v/>
      </c>
      <c s="91" t="str">
        <f t="shared" si="28"/>
        <v/>
      </c>
      <c s="50" t="str">
        <f t="shared" si="29"/>
        <v/>
      </c>
      <c s="252" t="str">
        <f>IF($I78="","",'MAR 25'!$CF78)</f>
        <v/>
      </c>
      <c s="91" t="str">
        <f t="shared" si="30"/>
        <v/>
      </c>
      <c s="80"/>
      <c s="77"/>
      <c s="59"/>
      <c s="59"/>
      <c s="59"/>
      <c s="74" t="str">
        <f t="shared" si="24"/>
        <v/>
      </c>
      <c s="59"/>
      <c s="59"/>
      <c s="59"/>
      <c s="59"/>
      <c s="59"/>
      <c s="59"/>
      <c s="59"/>
      <c s="59"/>
    </row>
    <row r="79" spans="1:96" ht="15.75" customHeight="1">
      <c r="A79" s="230" t="str">
        <f>IF('STUDENT DATA SHEET '!A80="","",'STUDENT DATA SHEET '!A80)</f>
        <v/>
      </c>
      <c s="231" t="str">
        <f>IFERROR(IF('STUDENT DATA SHEET '!B80="","",'STUDENT DATA SHEET '!B80),"")</f>
        <v/>
      </c>
      <c s="231" t="str">
        <f>IFERROR(IF('STUDENT DATA SHEET '!C80="","",'STUDENT DATA SHEET '!C80),"")</f>
        <v/>
      </c>
      <c s="231" t="str">
        <f>IFERROR(IF('STUDENT DATA SHEET '!D80="","",'STUDENT DATA SHEET '!D80),"")</f>
        <v/>
      </c>
      <c s="43" t="str">
        <f>IFERROR(IF('STUDENT DATA SHEET '!E80="","",'STUDENT DATA SHEET '!E80),"")</f>
        <v/>
      </c>
      <c s="234" t="str">
        <f>IFERROR(IF('STUDENT DATA SHEET '!F80="","",'STUDENT DATA SHEET '!F80),"")</f>
        <v/>
      </c>
      <c s="231" t="str">
        <f>IFERROR(IF('STUDENT DATA SHEET '!G80="","",'STUDENT DATA SHEET '!G80),"")</f>
        <v/>
      </c>
      <c s="231" t="str">
        <f>IFERROR(IF('STUDENT DATA SHEET '!H80="","",'STUDENT DATA SHEET '!H80),"")</f>
        <v/>
      </c>
      <c s="231" t="str">
        <f>IFERROR(UPPER(IF('STUDENT DATA SHEET '!I80="","",'STUDENT DATA SHEET '!I80)),"")</f>
        <v/>
      </c>
      <c s="54" t="str">
        <f>IFERROR(IF('STUDENT DATA SHEET '!J80="","",'STUDENT DATA SHEET '!J80),"")</f>
        <v/>
      </c>
      <c s="54" t="str">
        <f>IFERROR(IF('STUDENT DATA SHEET '!K80="","",'STUDENT DATA SHEET '!K80),"")</f>
        <v/>
      </c>
      <c s="54"/>
      <c s="48"/>
      <c s="48"/>
      <c s="48"/>
      <c s="48"/>
      <c s="48"/>
      <c s="48"/>
      <c s="48"/>
      <c s="48"/>
      <c s="48"/>
      <c s="48"/>
      <c s="48"/>
      <c s="48"/>
      <c s="48"/>
      <c s="48"/>
      <c s="48"/>
      <c s="48"/>
      <c s="48"/>
      <c s="48"/>
      <c s="48"/>
      <c s="48"/>
      <c s="48"/>
      <c s="48"/>
      <c s="48"/>
      <c s="48"/>
      <c s="48"/>
      <c s="48"/>
      <c s="48"/>
      <c s="48"/>
      <c s="48"/>
      <c s="48"/>
      <c s="48"/>
      <c s="48"/>
      <c s="89" t="str">
        <f>IF(B79="","",_xlfn.AGGREGATE(3,5,$B$6:B79))</f>
        <v/>
      </c>
      <c s="49"/>
      <c s="49"/>
      <c s="48"/>
      <c s="48"/>
      <c s="48"/>
      <c s="48"/>
      <c s="48"/>
      <c s="48"/>
      <c s="48"/>
      <c s="48"/>
      <c s="48"/>
      <c s="48"/>
      <c s="48"/>
      <c s="48"/>
      <c s="48"/>
      <c s="48"/>
      <c s="48"/>
      <c s="48"/>
      <c s="48"/>
      <c s="48"/>
      <c s="48"/>
      <c s="48"/>
      <c s="48"/>
      <c s="48"/>
      <c s="48"/>
      <c s="48"/>
      <c s="48"/>
      <c s="48"/>
      <c s="50" t="str">
        <f t="shared" si="25"/>
        <v/>
      </c>
      <c s="252" t="str">
        <f>IF($I79="","",'MAR 25'!$BZ79)</f>
        <v/>
      </c>
      <c s="91" t="str">
        <f t="shared" si="26"/>
        <v/>
      </c>
      <c s="50" t="str">
        <f t="shared" si="27"/>
        <v/>
      </c>
      <c s="252" t="str">
        <f>IF($I79="","",'MAR 25'!$CC79)</f>
        <v/>
      </c>
      <c s="91" t="str">
        <f t="shared" si="28"/>
        <v/>
      </c>
      <c s="50" t="str">
        <f t="shared" si="29"/>
        <v/>
      </c>
      <c s="252" t="str">
        <f>IF($I79="","",'MAR 25'!$CF79)</f>
        <v/>
      </c>
      <c s="91" t="str">
        <f t="shared" si="30"/>
        <v/>
      </c>
      <c s="80"/>
      <c s="77"/>
      <c s="59"/>
      <c s="59"/>
      <c s="59"/>
      <c s="74" t="str">
        <f t="shared" si="24"/>
        <v/>
      </c>
      <c s="59"/>
      <c s="59"/>
      <c s="59"/>
      <c s="59"/>
      <c s="59"/>
      <c s="59"/>
      <c s="59"/>
      <c s="59"/>
    </row>
    <row r="80" spans="1:96" ht="15.75" customHeight="1">
      <c r="A80" s="230" t="str">
        <f>IF('STUDENT DATA SHEET '!A81="","",'STUDENT DATA SHEET '!A81)</f>
        <v/>
      </c>
      <c s="231" t="str">
        <f>IFERROR(IF('STUDENT DATA SHEET '!B81="","",'STUDENT DATA SHEET '!B81),"")</f>
        <v/>
      </c>
      <c s="231" t="str">
        <f>IFERROR(IF('STUDENT DATA SHEET '!C81="","",'STUDENT DATA SHEET '!C81),"")</f>
        <v/>
      </c>
      <c s="231" t="str">
        <f>IFERROR(IF('STUDENT DATA SHEET '!D81="","",'STUDENT DATA SHEET '!D81),"")</f>
        <v/>
      </c>
      <c s="43" t="str">
        <f>IFERROR(IF('STUDENT DATA SHEET '!E81="","",'STUDENT DATA SHEET '!E81),"")</f>
        <v/>
      </c>
      <c s="234" t="str">
        <f>IFERROR(IF('STUDENT DATA SHEET '!F81="","",'STUDENT DATA SHEET '!F81),"")</f>
        <v/>
      </c>
      <c s="231" t="str">
        <f>IFERROR(IF('STUDENT DATA SHEET '!G81="","",'STUDENT DATA SHEET '!G81),"")</f>
        <v/>
      </c>
      <c s="231" t="str">
        <f>IFERROR(IF('STUDENT DATA SHEET '!H81="","",'STUDENT DATA SHEET '!H81),"")</f>
        <v/>
      </c>
      <c s="231" t="str">
        <f>IFERROR(UPPER(IF('STUDENT DATA SHEET '!I81="","",'STUDENT DATA SHEET '!I81)),"")</f>
        <v/>
      </c>
      <c s="54" t="str">
        <f>IFERROR(IF('STUDENT DATA SHEET '!J81="","",'STUDENT DATA SHEET '!J81),"")</f>
        <v/>
      </c>
      <c s="54" t="str">
        <f>IFERROR(IF('STUDENT DATA SHEET '!K81="","",'STUDENT DATA SHEET '!K81),"")</f>
        <v/>
      </c>
      <c s="54"/>
      <c s="48"/>
      <c s="48"/>
      <c s="48"/>
      <c s="48"/>
      <c s="48"/>
      <c s="48"/>
      <c s="48"/>
      <c s="48"/>
      <c s="48"/>
      <c s="48"/>
      <c s="48"/>
      <c s="48"/>
      <c s="48"/>
      <c s="48"/>
      <c s="48"/>
      <c s="48"/>
      <c s="48"/>
      <c s="48"/>
      <c s="48"/>
      <c s="48"/>
      <c s="48"/>
      <c s="48"/>
      <c s="48"/>
      <c s="48"/>
      <c s="48"/>
      <c s="48"/>
      <c s="48"/>
      <c s="48"/>
      <c s="48"/>
      <c s="48"/>
      <c s="48"/>
      <c s="48"/>
      <c s="89" t="str">
        <f>IF(B80="","",_xlfn.AGGREGATE(3,5,$B$6:B80))</f>
        <v/>
      </c>
      <c s="49"/>
      <c s="49"/>
      <c s="48"/>
      <c s="48"/>
      <c s="48"/>
      <c s="48"/>
      <c s="48"/>
      <c s="48"/>
      <c s="48"/>
      <c s="48"/>
      <c s="48"/>
      <c s="48"/>
      <c s="48"/>
      <c s="48"/>
      <c s="48"/>
      <c s="48"/>
      <c s="48"/>
      <c s="48"/>
      <c s="48"/>
      <c s="48"/>
      <c s="48"/>
      <c s="48"/>
      <c s="48"/>
      <c s="48"/>
      <c s="48"/>
      <c s="48"/>
      <c s="48"/>
      <c s="48"/>
      <c s="50" t="str">
        <f t="shared" si="25"/>
        <v/>
      </c>
      <c s="252" t="str">
        <f>IF($I80="","",'MAR 25'!$BZ80)</f>
        <v/>
      </c>
      <c s="91" t="str">
        <f t="shared" si="26"/>
        <v/>
      </c>
      <c s="50" t="str">
        <f t="shared" si="27"/>
        <v/>
      </c>
      <c s="252" t="str">
        <f>IF($I80="","",'MAR 25'!$CC80)</f>
        <v/>
      </c>
      <c s="91" t="str">
        <f t="shared" si="28"/>
        <v/>
      </c>
      <c s="50" t="str">
        <f t="shared" si="29"/>
        <v/>
      </c>
      <c s="252" t="str">
        <f>IF($I80="","",'MAR 25'!$CF80)</f>
        <v/>
      </c>
      <c s="91" t="str">
        <f t="shared" si="30"/>
        <v/>
      </c>
      <c s="80"/>
      <c s="77"/>
      <c s="59"/>
      <c s="59"/>
      <c s="59"/>
      <c s="74" t="str">
        <f t="shared" si="24"/>
        <v/>
      </c>
      <c s="59"/>
      <c s="59"/>
      <c s="59"/>
      <c s="59"/>
      <c s="59"/>
      <c s="59"/>
      <c s="59"/>
      <c s="59"/>
    </row>
    <row r="81" spans="1:96" ht="15.75" customHeight="1">
      <c r="A81" s="230" t="str">
        <f>IF('STUDENT DATA SHEET '!A82="","",'STUDENT DATA SHEET '!A82)</f>
        <v/>
      </c>
      <c s="231" t="str">
        <f>IFERROR(IF('STUDENT DATA SHEET '!B82="","",'STUDENT DATA SHEET '!B82),"")</f>
        <v/>
      </c>
      <c s="231" t="str">
        <f>IFERROR(IF('STUDENT DATA SHEET '!C82="","",'STUDENT DATA SHEET '!C82),"")</f>
        <v/>
      </c>
      <c s="231" t="str">
        <f>IFERROR(IF('STUDENT DATA SHEET '!D82="","",'STUDENT DATA SHEET '!D82),"")</f>
        <v/>
      </c>
      <c s="43" t="str">
        <f>IFERROR(IF('STUDENT DATA SHEET '!E82="","",'STUDENT DATA SHEET '!E82),"")</f>
        <v/>
      </c>
      <c s="234" t="str">
        <f>IFERROR(IF('STUDENT DATA SHEET '!F82="","",'STUDENT DATA SHEET '!F82),"")</f>
        <v/>
      </c>
      <c s="231" t="str">
        <f>IFERROR(IF('STUDENT DATA SHEET '!G82="","",'STUDENT DATA SHEET '!G82),"")</f>
        <v/>
      </c>
      <c s="231" t="str">
        <f>IFERROR(IF('STUDENT DATA SHEET '!H82="","",'STUDENT DATA SHEET '!H82),"")</f>
        <v/>
      </c>
      <c s="231" t="str">
        <f>IFERROR(UPPER(IF('STUDENT DATA SHEET '!I82="","",'STUDENT DATA SHEET '!I82)),"")</f>
        <v/>
      </c>
      <c s="54" t="str">
        <f>IFERROR(IF('STUDENT DATA SHEET '!J82="","",'STUDENT DATA SHEET '!J82),"")</f>
        <v/>
      </c>
      <c s="54" t="str">
        <f>IFERROR(IF('STUDENT DATA SHEET '!K82="","",'STUDENT DATA SHEET '!K82),"")</f>
        <v/>
      </c>
      <c s="54"/>
      <c s="48"/>
      <c s="48"/>
      <c s="48"/>
      <c s="48"/>
      <c s="48"/>
      <c s="48"/>
      <c s="48"/>
      <c s="48"/>
      <c s="48"/>
      <c s="48"/>
      <c s="48"/>
      <c s="48"/>
      <c s="48"/>
      <c s="48"/>
      <c s="48"/>
      <c s="48"/>
      <c s="48"/>
      <c s="48"/>
      <c s="48"/>
      <c s="48"/>
      <c s="48"/>
      <c s="48"/>
      <c s="48"/>
      <c s="48"/>
      <c s="48"/>
      <c s="48"/>
      <c s="48"/>
      <c s="48"/>
      <c s="48"/>
      <c s="48"/>
      <c s="48"/>
      <c s="48"/>
      <c s="89" t="str">
        <f>IF(B81="","",_xlfn.AGGREGATE(3,5,$B$6:B81))</f>
        <v/>
      </c>
      <c s="49"/>
      <c s="49"/>
      <c s="48"/>
      <c s="48"/>
      <c s="48"/>
      <c s="48"/>
      <c s="48"/>
      <c s="48"/>
      <c s="48"/>
      <c s="48"/>
      <c s="48"/>
      <c s="48"/>
      <c s="48"/>
      <c s="48"/>
      <c s="48"/>
      <c s="48"/>
      <c s="48"/>
      <c s="48"/>
      <c s="48"/>
      <c s="48"/>
      <c s="48"/>
      <c s="48"/>
      <c s="48"/>
      <c s="48"/>
      <c s="48"/>
      <c s="48"/>
      <c s="48"/>
      <c s="48"/>
      <c s="50" t="str">
        <f t="shared" si="25"/>
        <v/>
      </c>
      <c s="252" t="str">
        <f>IF($I81="","",'MAR 25'!$BZ81)</f>
        <v/>
      </c>
      <c s="91" t="str">
        <f t="shared" si="26"/>
        <v/>
      </c>
      <c s="50" t="str">
        <f t="shared" si="27"/>
        <v/>
      </c>
      <c s="252" t="str">
        <f>IF($I81="","",'MAR 25'!$CC81)</f>
        <v/>
      </c>
      <c s="91" t="str">
        <f t="shared" si="28"/>
        <v/>
      </c>
      <c s="50" t="str">
        <f t="shared" si="29"/>
        <v/>
      </c>
      <c s="252" t="str">
        <f>IF($I81="","",'MAR 25'!$CF81)</f>
        <v/>
      </c>
      <c s="91" t="str">
        <f t="shared" si="30"/>
        <v/>
      </c>
      <c s="80"/>
      <c s="77"/>
      <c s="59"/>
      <c s="59"/>
      <c s="59"/>
      <c s="74" t="str">
        <f t="shared" si="24"/>
        <v/>
      </c>
      <c s="59"/>
      <c s="59"/>
      <c s="59"/>
      <c s="59"/>
      <c s="59"/>
      <c s="59"/>
      <c s="59"/>
      <c s="59"/>
    </row>
    <row r="82" spans="1:96" ht="15.75" customHeight="1">
      <c r="A82" s="230" t="str">
        <f>IF('STUDENT DATA SHEET '!A83="","",'STUDENT DATA SHEET '!A83)</f>
        <v/>
      </c>
      <c s="231" t="str">
        <f>IFERROR(IF('STUDENT DATA SHEET '!B83="","",'STUDENT DATA SHEET '!B83),"")</f>
        <v/>
      </c>
      <c s="231" t="str">
        <f>IFERROR(IF('STUDENT DATA SHEET '!C83="","",'STUDENT DATA SHEET '!C83),"")</f>
        <v/>
      </c>
      <c s="231" t="str">
        <f>IFERROR(IF('STUDENT DATA SHEET '!D83="","",'STUDENT DATA SHEET '!D83),"")</f>
        <v/>
      </c>
      <c s="43" t="str">
        <f>IFERROR(IF('STUDENT DATA SHEET '!E83="","",'STUDENT DATA SHEET '!E83),"")</f>
        <v/>
      </c>
      <c s="234" t="str">
        <f>IFERROR(IF('STUDENT DATA SHEET '!F83="","",'STUDENT DATA SHEET '!F83),"")</f>
        <v/>
      </c>
      <c s="231" t="str">
        <f>IFERROR(IF('STUDENT DATA SHEET '!G83="","",'STUDENT DATA SHEET '!G83),"")</f>
        <v/>
      </c>
      <c s="231" t="str">
        <f>IFERROR(IF('STUDENT DATA SHEET '!H83="","",'STUDENT DATA SHEET '!H83),"")</f>
        <v/>
      </c>
      <c s="231" t="str">
        <f>IFERROR(UPPER(IF('STUDENT DATA SHEET '!I83="","",'STUDENT DATA SHEET '!I83)),"")</f>
        <v/>
      </c>
      <c s="54" t="str">
        <f>IFERROR(IF('STUDENT DATA SHEET '!J83="","",'STUDENT DATA SHEET '!J83),"")</f>
        <v/>
      </c>
      <c s="54" t="str">
        <f>IFERROR(IF('STUDENT DATA SHEET '!K83="","",'STUDENT DATA SHEET '!K83),"")</f>
        <v/>
      </c>
      <c s="54"/>
      <c s="48"/>
      <c s="48"/>
      <c s="48"/>
      <c s="48"/>
      <c s="48"/>
      <c s="48"/>
      <c s="48"/>
      <c s="48"/>
      <c s="48"/>
      <c s="48"/>
      <c s="48"/>
      <c s="48"/>
      <c s="48"/>
      <c s="48"/>
      <c s="48"/>
      <c s="48"/>
      <c s="48"/>
      <c s="48"/>
      <c s="48"/>
      <c s="48"/>
      <c s="48"/>
      <c s="48"/>
      <c s="48"/>
      <c s="48"/>
      <c s="48"/>
      <c s="48"/>
      <c s="48"/>
      <c s="48"/>
      <c s="48"/>
      <c s="48"/>
      <c s="48"/>
      <c s="48"/>
      <c s="89" t="str">
        <f>IF(B82="","",_xlfn.AGGREGATE(3,5,$B$6:B82))</f>
        <v/>
      </c>
      <c s="49"/>
      <c s="49"/>
      <c s="48"/>
      <c s="48"/>
      <c s="48"/>
      <c s="48"/>
      <c s="48"/>
      <c s="48"/>
      <c s="48"/>
      <c s="48"/>
      <c s="48"/>
      <c s="48"/>
      <c s="48"/>
      <c s="48"/>
      <c s="48"/>
      <c s="48"/>
      <c s="48"/>
      <c s="48"/>
      <c s="48"/>
      <c s="48"/>
      <c s="48"/>
      <c s="48"/>
      <c s="48"/>
      <c s="48"/>
      <c s="48"/>
      <c s="48"/>
      <c s="48"/>
      <c s="48"/>
      <c s="50" t="str">
        <f t="shared" si="25"/>
        <v/>
      </c>
      <c s="252" t="str">
        <f>IF($I82="","",'MAR 25'!$BZ82)</f>
        <v/>
      </c>
      <c s="91" t="str">
        <f t="shared" si="26"/>
        <v/>
      </c>
      <c s="50" t="str">
        <f t="shared" si="27"/>
        <v/>
      </c>
      <c s="252" t="str">
        <f>IF($I82="","",'MAR 25'!$CC82)</f>
        <v/>
      </c>
      <c s="91" t="str">
        <f t="shared" si="28"/>
        <v/>
      </c>
      <c s="50" t="str">
        <f t="shared" si="29"/>
        <v/>
      </c>
      <c s="252" t="str">
        <f>IF($I82="","",'MAR 25'!$CF82)</f>
        <v/>
      </c>
      <c s="91" t="str">
        <f t="shared" si="30"/>
        <v/>
      </c>
      <c s="80"/>
      <c s="77"/>
      <c s="59"/>
      <c s="59"/>
      <c s="59"/>
      <c s="74" t="str">
        <f t="shared" si="24"/>
        <v/>
      </c>
      <c s="59"/>
      <c s="59"/>
      <c s="59"/>
      <c s="59"/>
      <c s="59"/>
      <c s="59"/>
      <c s="59"/>
      <c s="59"/>
    </row>
    <row r="83" spans="1:96" ht="15.75" customHeight="1">
      <c r="A83" s="230" t="str">
        <f>IF('STUDENT DATA SHEET '!A84="","",'STUDENT DATA SHEET '!A84)</f>
        <v/>
      </c>
      <c s="231" t="str">
        <f>IFERROR(IF('STUDENT DATA SHEET '!B84="","",'STUDENT DATA SHEET '!B84),"")</f>
        <v/>
      </c>
      <c s="231" t="str">
        <f>IFERROR(IF('STUDENT DATA SHEET '!C84="","",'STUDENT DATA SHEET '!C84),"")</f>
        <v/>
      </c>
      <c s="231" t="str">
        <f>IFERROR(IF('STUDENT DATA SHEET '!D84="","",'STUDENT DATA SHEET '!D84),"")</f>
        <v/>
      </c>
      <c s="43" t="str">
        <f>IFERROR(IF('STUDENT DATA SHEET '!E84="","",'STUDENT DATA SHEET '!E84),"")</f>
        <v/>
      </c>
      <c s="234" t="str">
        <f>IFERROR(IF('STUDENT DATA SHEET '!F84="","",'STUDENT DATA SHEET '!F84),"")</f>
        <v/>
      </c>
      <c s="231" t="str">
        <f>IFERROR(IF('STUDENT DATA SHEET '!G84="","",'STUDENT DATA SHEET '!G84),"")</f>
        <v/>
      </c>
      <c s="231" t="str">
        <f>IFERROR(IF('STUDENT DATA SHEET '!H84="","",'STUDENT DATA SHEET '!H84),"")</f>
        <v/>
      </c>
      <c s="231" t="str">
        <f>IFERROR(UPPER(IF('STUDENT DATA SHEET '!I84="","",'STUDENT DATA SHEET '!I84)),"")</f>
        <v/>
      </c>
      <c s="54" t="str">
        <f>IFERROR(IF('STUDENT DATA SHEET '!J84="","",'STUDENT DATA SHEET '!J84),"")</f>
        <v/>
      </c>
      <c s="54" t="str">
        <f>IFERROR(IF('STUDENT DATA SHEET '!K84="","",'STUDENT DATA SHEET '!K84),"")</f>
        <v/>
      </c>
      <c s="54"/>
      <c s="48"/>
      <c s="48"/>
      <c s="48"/>
      <c s="48"/>
      <c s="48"/>
      <c s="48"/>
      <c s="48"/>
      <c s="48"/>
      <c s="48"/>
      <c s="48"/>
      <c s="48"/>
      <c s="48"/>
      <c s="48"/>
      <c s="48"/>
      <c s="48"/>
      <c s="48"/>
      <c s="48"/>
      <c s="48"/>
      <c s="48"/>
      <c s="48"/>
      <c s="48"/>
      <c s="48"/>
      <c s="48"/>
      <c s="48"/>
      <c s="48"/>
      <c s="48"/>
      <c s="48"/>
      <c s="48"/>
      <c s="48"/>
      <c s="48"/>
      <c s="48"/>
      <c s="48"/>
      <c s="89" t="str">
        <f>IF(B83="","",_xlfn.AGGREGATE(3,5,$B$6:B83))</f>
        <v/>
      </c>
      <c s="49"/>
      <c s="49"/>
      <c s="48"/>
      <c s="48"/>
      <c s="48"/>
      <c s="48"/>
      <c s="48"/>
      <c s="48"/>
      <c s="48"/>
      <c s="48"/>
      <c s="48"/>
      <c s="48"/>
      <c s="48"/>
      <c s="48"/>
      <c s="48"/>
      <c s="48"/>
      <c s="48"/>
      <c s="48"/>
      <c s="48"/>
      <c s="48"/>
      <c s="48"/>
      <c s="48"/>
      <c s="48"/>
      <c s="48"/>
      <c s="48"/>
      <c s="48"/>
      <c s="48"/>
      <c s="48"/>
      <c s="50" t="str">
        <f t="shared" si="25"/>
        <v/>
      </c>
      <c s="252" t="str">
        <f>IF($I83="","",'MAR 25'!$BZ83)</f>
        <v/>
      </c>
      <c s="91" t="str">
        <f t="shared" si="26"/>
        <v/>
      </c>
      <c s="50" t="str">
        <f t="shared" si="27"/>
        <v/>
      </c>
      <c s="252" t="str">
        <f>IF($I83="","",'MAR 25'!$CC83)</f>
        <v/>
      </c>
      <c s="91" t="str">
        <f t="shared" si="28"/>
        <v/>
      </c>
      <c s="50" t="str">
        <f t="shared" si="29"/>
        <v/>
      </c>
      <c s="252" t="str">
        <f>IF($I83="","",'MAR 25'!$CF83)</f>
        <v/>
      </c>
      <c s="91" t="str">
        <f t="shared" si="30"/>
        <v/>
      </c>
      <c s="80"/>
      <c s="77"/>
      <c s="59"/>
      <c s="59"/>
      <c s="59"/>
      <c s="74" t="str">
        <f t="shared" si="24"/>
        <v/>
      </c>
      <c s="59"/>
      <c s="59"/>
      <c s="59"/>
      <c s="59"/>
      <c s="59"/>
      <c s="59"/>
      <c s="59"/>
      <c s="59"/>
    </row>
    <row r="84" spans="1:96" ht="15.75" customHeight="1">
      <c r="A84" s="230" t="str">
        <f>IF('STUDENT DATA SHEET '!A85="","",'STUDENT DATA SHEET '!A85)</f>
        <v/>
      </c>
      <c s="231" t="str">
        <f>IFERROR(IF('STUDENT DATA SHEET '!B85="","",'STUDENT DATA SHEET '!B85),"")</f>
        <v/>
      </c>
      <c s="231" t="str">
        <f>IFERROR(IF('STUDENT DATA SHEET '!C85="","",'STUDENT DATA SHEET '!C85),"")</f>
        <v/>
      </c>
      <c s="231" t="str">
        <f>IFERROR(IF('STUDENT DATA SHEET '!D85="","",'STUDENT DATA SHEET '!D85),"")</f>
        <v/>
      </c>
      <c s="43" t="str">
        <f>IFERROR(IF('STUDENT DATA SHEET '!E85="","",'STUDENT DATA SHEET '!E85),"")</f>
        <v/>
      </c>
      <c s="234" t="str">
        <f>IFERROR(IF('STUDENT DATA SHEET '!F85="","",'STUDENT DATA SHEET '!F85),"")</f>
        <v/>
      </c>
      <c s="231" t="str">
        <f>IFERROR(IF('STUDENT DATA SHEET '!G85="","",'STUDENT DATA SHEET '!G85),"")</f>
        <v/>
      </c>
      <c s="231" t="str">
        <f>IFERROR(IF('STUDENT DATA SHEET '!H85="","",'STUDENT DATA SHEET '!H85),"")</f>
        <v/>
      </c>
      <c s="231" t="str">
        <f>IFERROR(UPPER(IF('STUDENT DATA SHEET '!I85="","",'STUDENT DATA SHEET '!I85)),"")</f>
        <v/>
      </c>
      <c s="54" t="str">
        <f>IFERROR(IF('STUDENT DATA SHEET '!J85="","",'STUDENT DATA SHEET '!J85),"")</f>
        <v/>
      </c>
      <c s="54" t="str">
        <f>IFERROR(IF('STUDENT DATA SHEET '!K85="","",'STUDENT DATA SHEET '!K85),"")</f>
        <v/>
      </c>
      <c s="54"/>
      <c s="48"/>
      <c s="48"/>
      <c s="48"/>
      <c s="48"/>
      <c s="48"/>
      <c s="48"/>
      <c s="48"/>
      <c s="48"/>
      <c s="48"/>
      <c s="48"/>
      <c s="48"/>
      <c s="48"/>
      <c s="48"/>
      <c s="48"/>
      <c s="48"/>
      <c s="48"/>
      <c s="48"/>
      <c s="48"/>
      <c s="48"/>
      <c s="48"/>
      <c s="48"/>
      <c s="48"/>
      <c s="48"/>
      <c s="48"/>
      <c s="48"/>
      <c s="48"/>
      <c s="48"/>
      <c s="48"/>
      <c s="48"/>
      <c s="48"/>
      <c s="48"/>
      <c s="48"/>
      <c s="89" t="str">
        <f>IF(B84="","",_xlfn.AGGREGATE(3,5,$B$6:B84))</f>
        <v/>
      </c>
      <c s="49"/>
      <c s="49"/>
      <c s="48"/>
      <c s="48"/>
      <c s="48"/>
      <c s="48"/>
      <c s="48"/>
      <c s="48"/>
      <c s="48"/>
      <c s="48"/>
      <c s="48"/>
      <c s="48"/>
      <c s="48"/>
      <c s="48"/>
      <c s="48"/>
      <c s="48"/>
      <c s="48"/>
      <c s="48"/>
      <c s="48"/>
      <c s="48"/>
      <c s="48"/>
      <c s="48"/>
      <c s="48"/>
      <c s="48"/>
      <c s="48"/>
      <c s="48"/>
      <c s="48"/>
      <c s="48"/>
      <c s="50" t="str">
        <f t="shared" si="25"/>
        <v/>
      </c>
      <c s="252" t="str">
        <f>IF($I84="","",'MAR 25'!$BZ84)</f>
        <v/>
      </c>
      <c s="91" t="str">
        <f t="shared" si="26"/>
        <v/>
      </c>
      <c s="50" t="str">
        <f t="shared" si="27"/>
        <v/>
      </c>
      <c s="252" t="str">
        <f>IF($I84="","",'MAR 25'!$CC84)</f>
        <v/>
      </c>
      <c s="91" t="str">
        <f t="shared" si="28"/>
        <v/>
      </c>
      <c s="50" t="str">
        <f t="shared" si="29"/>
        <v/>
      </c>
      <c s="252" t="str">
        <f>IF($I84="","",'MAR 25'!$CF84)</f>
        <v/>
      </c>
      <c s="91" t="str">
        <f t="shared" si="30"/>
        <v/>
      </c>
      <c s="80"/>
      <c s="77"/>
      <c s="59"/>
      <c s="59"/>
      <c s="59"/>
      <c s="74" t="str">
        <f t="shared" si="24"/>
        <v/>
      </c>
      <c s="59"/>
      <c s="59"/>
      <c s="59"/>
      <c s="59"/>
      <c s="59"/>
      <c s="59"/>
      <c s="59"/>
      <c s="59"/>
    </row>
    <row r="85" spans="1:96" ht="15.75" customHeight="1">
      <c r="A85" s="230" t="str">
        <f>IF('STUDENT DATA SHEET '!A86="","",'STUDENT DATA SHEET '!A86)</f>
        <v/>
      </c>
      <c s="231" t="str">
        <f>IFERROR(IF('STUDENT DATA SHEET '!B86="","",'STUDENT DATA SHEET '!B86),"")</f>
        <v/>
      </c>
      <c s="231" t="str">
        <f>IFERROR(IF('STUDENT DATA SHEET '!C86="","",'STUDENT DATA SHEET '!C86),"")</f>
        <v/>
      </c>
      <c s="231" t="str">
        <f>IFERROR(IF('STUDENT DATA SHEET '!D86="","",'STUDENT DATA SHEET '!D86),"")</f>
        <v/>
      </c>
      <c s="43" t="str">
        <f>IFERROR(IF('STUDENT DATA SHEET '!E86="","",'STUDENT DATA SHEET '!E86),"")</f>
        <v/>
      </c>
      <c s="234" t="str">
        <f>IFERROR(IF('STUDENT DATA SHEET '!F86="","",'STUDENT DATA SHEET '!F86),"")</f>
        <v/>
      </c>
      <c s="231" t="str">
        <f>IFERROR(IF('STUDENT DATA SHEET '!G86="","",'STUDENT DATA SHEET '!G86),"")</f>
        <v/>
      </c>
      <c s="231" t="str">
        <f>IFERROR(IF('STUDENT DATA SHEET '!H86="","",'STUDENT DATA SHEET '!H86),"")</f>
        <v/>
      </c>
      <c s="231" t="str">
        <f>IFERROR(UPPER(IF('STUDENT DATA SHEET '!I86="","",'STUDENT DATA SHEET '!I86)),"")</f>
        <v/>
      </c>
      <c s="54" t="str">
        <f>IFERROR(IF('STUDENT DATA SHEET '!J86="","",'STUDENT DATA SHEET '!J86),"")</f>
        <v/>
      </c>
      <c s="54" t="str">
        <f>IFERROR(IF('STUDENT DATA SHEET '!K86="","",'STUDENT DATA SHEET '!K86),"")</f>
        <v/>
      </c>
      <c s="54"/>
      <c s="48"/>
      <c s="48"/>
      <c s="48"/>
      <c s="48"/>
      <c s="48"/>
      <c s="48"/>
      <c s="48"/>
      <c s="48"/>
      <c s="48"/>
      <c s="48"/>
      <c s="48"/>
      <c s="48"/>
      <c s="48"/>
      <c s="48"/>
      <c s="48"/>
      <c s="48"/>
      <c s="48"/>
      <c s="48"/>
      <c s="48"/>
      <c s="48"/>
      <c s="48"/>
      <c s="48"/>
      <c s="48"/>
      <c s="48"/>
      <c s="48"/>
      <c s="48"/>
      <c s="48"/>
      <c s="48"/>
      <c s="48"/>
      <c s="48"/>
      <c s="48"/>
      <c s="48"/>
      <c s="89" t="str">
        <f>IF(B85="","",_xlfn.AGGREGATE(3,5,$B$6:B85))</f>
        <v/>
      </c>
      <c s="49"/>
      <c s="49"/>
      <c s="48"/>
      <c s="48"/>
      <c s="48"/>
      <c s="48"/>
      <c s="48"/>
      <c s="48"/>
      <c s="48"/>
      <c s="48"/>
      <c s="48"/>
      <c s="48"/>
      <c s="48"/>
      <c s="48"/>
      <c s="48"/>
      <c s="48"/>
      <c s="48"/>
      <c s="48"/>
      <c s="48"/>
      <c s="48"/>
      <c s="48"/>
      <c s="48"/>
      <c s="48"/>
      <c s="48"/>
      <c s="48"/>
      <c s="48"/>
      <c s="48"/>
      <c s="48"/>
      <c s="50" t="str">
        <f t="shared" si="25"/>
        <v/>
      </c>
      <c s="252" t="str">
        <f>IF($I85="","",'MAR 25'!$BZ85)</f>
        <v/>
      </c>
      <c s="91" t="str">
        <f t="shared" si="26"/>
        <v/>
      </c>
      <c s="50" t="str">
        <f t="shared" si="27"/>
        <v/>
      </c>
      <c s="252" t="str">
        <f>IF($I85="","",'MAR 25'!$CC85)</f>
        <v/>
      </c>
      <c s="91" t="str">
        <f t="shared" si="28"/>
        <v/>
      </c>
      <c s="50" t="str">
        <f t="shared" si="29"/>
        <v/>
      </c>
      <c s="252" t="str">
        <f>IF($I85="","",'MAR 25'!$CF85)</f>
        <v/>
      </c>
      <c s="91" t="str">
        <f t="shared" si="30"/>
        <v/>
      </c>
      <c s="80"/>
      <c s="77"/>
      <c s="59"/>
      <c s="59"/>
      <c s="59"/>
      <c s="74" t="str">
        <f t="shared" si="24"/>
        <v/>
      </c>
      <c s="59"/>
      <c s="59"/>
      <c s="59"/>
      <c s="59"/>
      <c s="59"/>
      <c s="59"/>
      <c s="59"/>
      <c s="59"/>
    </row>
    <row r="86" spans="1:96" ht="15.75" customHeight="1">
      <c r="A86" s="230" t="str">
        <f>IF('STUDENT DATA SHEET '!A87="","",'STUDENT DATA SHEET '!A87)</f>
        <v/>
      </c>
      <c s="231" t="str">
        <f>IFERROR(IF('STUDENT DATA SHEET '!B87="","",'STUDENT DATA SHEET '!B87),"")</f>
        <v/>
      </c>
      <c s="231" t="str">
        <f>IFERROR(IF('STUDENT DATA SHEET '!C87="","",'STUDENT DATA SHEET '!C87),"")</f>
        <v/>
      </c>
      <c s="231" t="str">
        <f>IFERROR(IF('STUDENT DATA SHEET '!D87="","",'STUDENT DATA SHEET '!D87),"")</f>
        <v/>
      </c>
      <c s="43" t="str">
        <f>IFERROR(IF('STUDENT DATA SHEET '!E87="","",'STUDENT DATA SHEET '!E87),"")</f>
        <v/>
      </c>
      <c s="234" t="str">
        <f>IFERROR(IF('STUDENT DATA SHEET '!F87="","",'STUDENT DATA SHEET '!F87),"")</f>
        <v/>
      </c>
      <c s="231" t="str">
        <f>IFERROR(IF('STUDENT DATA SHEET '!G87="","",'STUDENT DATA SHEET '!G87),"")</f>
        <v/>
      </c>
      <c s="231" t="str">
        <f>IFERROR(IF('STUDENT DATA SHEET '!H87="","",'STUDENT DATA SHEET '!H87),"")</f>
        <v/>
      </c>
      <c s="231" t="str">
        <f>IFERROR(UPPER(IF('STUDENT DATA SHEET '!I87="","",'STUDENT DATA SHEET '!I87)),"")</f>
        <v/>
      </c>
      <c s="54" t="str">
        <f>IFERROR(IF('STUDENT DATA SHEET '!J87="","",'STUDENT DATA SHEET '!J87),"")</f>
        <v/>
      </c>
      <c s="54" t="str">
        <f>IFERROR(IF('STUDENT DATA SHEET '!K87="","",'STUDENT DATA SHEET '!K87),"")</f>
        <v/>
      </c>
      <c s="54"/>
      <c s="48"/>
      <c s="48"/>
      <c s="48"/>
      <c s="48"/>
      <c s="48"/>
      <c s="48"/>
      <c s="48"/>
      <c s="48"/>
      <c s="48"/>
      <c s="48"/>
      <c s="48"/>
      <c s="48"/>
      <c s="48"/>
      <c s="48"/>
      <c s="48"/>
      <c s="48"/>
      <c s="48"/>
      <c s="48"/>
      <c s="48"/>
      <c s="48"/>
      <c s="48"/>
      <c s="48"/>
      <c s="48"/>
      <c s="48"/>
      <c s="48"/>
      <c s="48"/>
      <c s="48"/>
      <c s="48"/>
      <c s="48"/>
      <c s="48"/>
      <c s="48"/>
      <c s="48"/>
      <c s="89" t="str">
        <f>IF(B86="","",_xlfn.AGGREGATE(3,5,$B$6:B86))</f>
        <v/>
      </c>
      <c s="49"/>
      <c s="49"/>
      <c s="48"/>
      <c s="48"/>
      <c s="48"/>
      <c s="48"/>
      <c s="48"/>
      <c s="48"/>
      <c s="48"/>
      <c s="48"/>
      <c s="48"/>
      <c s="48"/>
      <c s="48"/>
      <c s="48"/>
      <c s="48"/>
      <c s="48"/>
      <c s="48"/>
      <c s="48"/>
      <c s="48"/>
      <c s="48"/>
      <c s="48"/>
      <c s="48"/>
      <c s="48"/>
      <c s="48"/>
      <c s="48"/>
      <c s="48"/>
      <c s="48"/>
      <c s="48"/>
      <c s="50" t="str">
        <f t="shared" si="25"/>
        <v/>
      </c>
      <c s="252" t="str">
        <f>IF($I86="","",'MAR 25'!$BZ86)</f>
        <v/>
      </c>
      <c s="91" t="str">
        <f t="shared" si="26"/>
        <v/>
      </c>
      <c s="50" t="str">
        <f t="shared" si="27"/>
        <v/>
      </c>
      <c s="252" t="str">
        <f>IF($I86="","",'MAR 25'!$CC86)</f>
        <v/>
      </c>
      <c s="91" t="str">
        <f t="shared" si="28"/>
        <v/>
      </c>
      <c s="50" t="str">
        <f t="shared" si="29"/>
        <v/>
      </c>
      <c s="252" t="str">
        <f>IF($I86="","",'MAR 25'!$CF86)</f>
        <v/>
      </c>
      <c s="91" t="str">
        <f t="shared" si="30"/>
        <v/>
      </c>
      <c s="80"/>
      <c s="77"/>
      <c s="59"/>
      <c s="59"/>
      <c s="59"/>
      <c s="74" t="str">
        <f t="shared" si="24"/>
        <v/>
      </c>
      <c s="59"/>
      <c s="59"/>
      <c s="59"/>
      <c s="59"/>
      <c s="59"/>
      <c s="59"/>
      <c s="59"/>
      <c s="59"/>
    </row>
    <row r="87" spans="1:96" ht="15.75" customHeight="1">
      <c r="A87" s="230" t="str">
        <f>IF('STUDENT DATA SHEET '!A88="","",'STUDENT DATA SHEET '!A88)</f>
        <v/>
      </c>
      <c s="231" t="str">
        <f>IFERROR(IF('STUDENT DATA SHEET '!B88="","",'STUDENT DATA SHEET '!B88),"")</f>
        <v/>
      </c>
      <c s="231" t="str">
        <f>IFERROR(IF('STUDENT DATA SHEET '!C88="","",'STUDENT DATA SHEET '!C88),"")</f>
        <v/>
      </c>
      <c s="231" t="str">
        <f>IFERROR(IF('STUDENT DATA SHEET '!D88="","",'STUDENT DATA SHEET '!D88),"")</f>
        <v/>
      </c>
      <c s="43" t="str">
        <f>IFERROR(IF('STUDENT DATA SHEET '!E88="","",'STUDENT DATA SHEET '!E88),"")</f>
        <v/>
      </c>
      <c s="234" t="str">
        <f>IFERROR(IF('STUDENT DATA SHEET '!F88="","",'STUDENT DATA SHEET '!F88),"")</f>
        <v/>
      </c>
      <c s="231" t="str">
        <f>IFERROR(IF('STUDENT DATA SHEET '!G88="","",'STUDENT DATA SHEET '!G88),"")</f>
        <v/>
      </c>
      <c s="231" t="str">
        <f>IFERROR(IF('STUDENT DATA SHEET '!H88="","",'STUDENT DATA SHEET '!H88),"")</f>
        <v/>
      </c>
      <c s="231" t="str">
        <f>IFERROR(UPPER(IF('STUDENT DATA SHEET '!I88="","",'STUDENT DATA SHEET '!I88)),"")</f>
        <v/>
      </c>
      <c s="54" t="str">
        <f>IFERROR(IF('STUDENT DATA SHEET '!J88="","",'STUDENT DATA SHEET '!J88),"")</f>
        <v/>
      </c>
      <c s="54" t="str">
        <f>IFERROR(IF('STUDENT DATA SHEET '!K88="","",'STUDENT DATA SHEET '!K88),"")</f>
        <v/>
      </c>
      <c s="54"/>
      <c s="48"/>
      <c s="48"/>
      <c s="48"/>
      <c s="48"/>
      <c s="48"/>
      <c s="48"/>
      <c s="48"/>
      <c s="48"/>
      <c s="48"/>
      <c s="48"/>
      <c s="48"/>
      <c s="48"/>
      <c s="48"/>
      <c s="48"/>
      <c s="48"/>
      <c s="48"/>
      <c s="48"/>
      <c s="48"/>
      <c s="48"/>
      <c s="48"/>
      <c s="48"/>
      <c s="48"/>
      <c s="48"/>
      <c s="48"/>
      <c s="48"/>
      <c s="48"/>
      <c s="48"/>
      <c s="48"/>
      <c s="48"/>
      <c s="48"/>
      <c s="48"/>
      <c s="48"/>
      <c s="89" t="str">
        <f>IF(B87="","",_xlfn.AGGREGATE(3,5,$B$6:B87))</f>
        <v/>
      </c>
      <c s="49"/>
      <c s="49"/>
      <c s="48"/>
      <c s="48"/>
      <c s="48"/>
      <c s="48"/>
      <c s="48"/>
      <c s="48"/>
      <c s="48"/>
      <c s="48"/>
      <c s="48"/>
      <c s="48"/>
      <c s="48"/>
      <c s="48"/>
      <c s="48"/>
      <c s="48"/>
      <c s="48"/>
      <c s="48"/>
      <c s="48"/>
      <c s="48"/>
      <c s="48"/>
      <c s="48"/>
      <c s="48"/>
      <c s="48"/>
      <c s="48"/>
      <c s="48"/>
      <c s="48"/>
      <c s="48"/>
      <c s="50" t="str">
        <f t="shared" si="25"/>
        <v/>
      </c>
      <c s="252" t="str">
        <f>IF($I87="","",'MAR 25'!$BZ87)</f>
        <v/>
      </c>
      <c s="91" t="str">
        <f t="shared" si="26"/>
        <v/>
      </c>
      <c s="50" t="str">
        <f t="shared" si="27"/>
        <v/>
      </c>
      <c s="252" t="str">
        <f>IF($I87="","",'MAR 25'!$CC87)</f>
        <v/>
      </c>
      <c s="91" t="str">
        <f t="shared" si="28"/>
        <v/>
      </c>
      <c s="50" t="str">
        <f t="shared" si="29"/>
        <v/>
      </c>
      <c s="252" t="str">
        <f>IF($I87="","",'MAR 25'!$CF87)</f>
        <v/>
      </c>
      <c s="91" t="str">
        <f t="shared" si="30"/>
        <v/>
      </c>
      <c s="80"/>
      <c s="77"/>
      <c s="59"/>
      <c s="59"/>
      <c s="59"/>
      <c s="74" t="str">
        <f t="shared" si="24"/>
        <v/>
      </c>
      <c s="59"/>
      <c s="59"/>
      <c s="59"/>
      <c s="59"/>
      <c s="59"/>
      <c s="59"/>
      <c s="59"/>
      <c s="59"/>
    </row>
    <row r="88" spans="1:96" ht="15.75" customHeight="1">
      <c r="A88" s="230" t="str">
        <f>IF('STUDENT DATA SHEET '!A89="","",'STUDENT DATA SHEET '!A89)</f>
        <v/>
      </c>
      <c s="231" t="str">
        <f>IFERROR(IF('STUDENT DATA SHEET '!B89="","",'STUDENT DATA SHEET '!B89),"")</f>
        <v/>
      </c>
      <c s="231" t="str">
        <f>IFERROR(IF('STUDENT DATA SHEET '!C89="","",'STUDENT DATA SHEET '!C89),"")</f>
        <v/>
      </c>
      <c s="231" t="str">
        <f>IFERROR(IF('STUDENT DATA SHEET '!D89="","",'STUDENT DATA SHEET '!D89),"")</f>
        <v/>
      </c>
      <c s="43" t="str">
        <f>IFERROR(IF('STUDENT DATA SHEET '!E89="","",'STUDENT DATA SHEET '!E89),"")</f>
        <v/>
      </c>
      <c s="234" t="str">
        <f>IFERROR(IF('STUDENT DATA SHEET '!F89="","",'STUDENT DATA SHEET '!F89),"")</f>
        <v/>
      </c>
      <c s="231" t="str">
        <f>IFERROR(IF('STUDENT DATA SHEET '!G89="","",'STUDENT DATA SHEET '!G89),"")</f>
        <v/>
      </c>
      <c s="231" t="str">
        <f>IFERROR(IF('STUDENT DATA SHEET '!H89="","",'STUDENT DATA SHEET '!H89),"")</f>
        <v/>
      </c>
      <c s="231" t="str">
        <f>IFERROR(UPPER(IF('STUDENT DATA SHEET '!I89="","",'STUDENT DATA SHEET '!I89)),"")</f>
        <v/>
      </c>
      <c s="54" t="str">
        <f>IFERROR(IF('STUDENT DATA SHEET '!J89="","",'STUDENT DATA SHEET '!J89),"")</f>
        <v/>
      </c>
      <c s="54" t="str">
        <f>IFERROR(IF('STUDENT DATA SHEET '!K89="","",'STUDENT DATA SHEET '!K89),"")</f>
        <v/>
      </c>
      <c s="54"/>
      <c s="48"/>
      <c s="48"/>
      <c s="48"/>
      <c s="48"/>
      <c s="48"/>
      <c s="48"/>
      <c s="48"/>
      <c s="48"/>
      <c s="48"/>
      <c s="48"/>
      <c s="48"/>
      <c s="48"/>
      <c s="48"/>
      <c s="48"/>
      <c s="48"/>
      <c s="48"/>
      <c s="48"/>
      <c s="48"/>
      <c s="48"/>
      <c s="48"/>
      <c s="48"/>
      <c s="48"/>
      <c s="48"/>
      <c s="48"/>
      <c s="48"/>
      <c s="48"/>
      <c s="48"/>
      <c s="48"/>
      <c s="48"/>
      <c s="48"/>
      <c s="48"/>
      <c s="48"/>
      <c s="89" t="str">
        <f>IF(B88="","",_xlfn.AGGREGATE(3,5,$B$6:B88))</f>
        <v/>
      </c>
      <c s="49"/>
      <c s="49"/>
      <c s="48"/>
      <c s="48"/>
      <c s="48"/>
      <c s="48"/>
      <c s="48"/>
      <c s="48"/>
      <c s="48"/>
      <c s="48"/>
      <c s="48"/>
      <c s="48"/>
      <c s="48"/>
      <c s="48"/>
      <c s="48"/>
      <c s="48"/>
      <c s="48"/>
      <c s="48"/>
      <c s="48"/>
      <c s="48"/>
      <c s="48"/>
      <c s="48"/>
      <c s="48"/>
      <c s="48"/>
      <c s="48"/>
      <c s="48"/>
      <c s="48"/>
      <c s="48"/>
      <c s="50" t="str">
        <f t="shared" si="25"/>
        <v/>
      </c>
      <c s="252" t="str">
        <f>IF($I88="","",'MAR 25'!$BZ88)</f>
        <v/>
      </c>
      <c s="91" t="str">
        <f t="shared" si="26"/>
        <v/>
      </c>
      <c s="50" t="str">
        <f t="shared" si="27"/>
        <v/>
      </c>
      <c s="252" t="str">
        <f>IF($I88="","",'MAR 25'!$CC88)</f>
        <v/>
      </c>
      <c s="91" t="str">
        <f t="shared" si="28"/>
        <v/>
      </c>
      <c s="50" t="str">
        <f t="shared" si="29"/>
        <v/>
      </c>
      <c s="252" t="str">
        <f>IF($I88="","",'MAR 25'!$CF88)</f>
        <v/>
      </c>
      <c s="91" t="str">
        <f t="shared" si="30"/>
        <v/>
      </c>
      <c s="80"/>
      <c s="77"/>
      <c s="59"/>
      <c s="59"/>
      <c s="59"/>
      <c s="74" t="str">
        <f t="shared" si="24"/>
        <v/>
      </c>
      <c s="59"/>
      <c s="59"/>
      <c s="59"/>
      <c s="59"/>
      <c s="59"/>
      <c s="59"/>
      <c s="59"/>
      <c s="59"/>
    </row>
    <row r="89" spans="1:96" ht="15.75" customHeight="1">
      <c r="A89" s="230" t="str">
        <f>IF('STUDENT DATA SHEET '!A90="","",'STUDENT DATA SHEET '!A90)</f>
        <v/>
      </c>
      <c s="231" t="str">
        <f>IFERROR(IF('STUDENT DATA SHEET '!B90="","",'STUDENT DATA SHEET '!B90),"")</f>
        <v/>
      </c>
      <c s="231" t="str">
        <f>IFERROR(IF('STUDENT DATA SHEET '!C90="","",'STUDENT DATA SHEET '!C90),"")</f>
        <v/>
      </c>
      <c s="231" t="str">
        <f>IFERROR(IF('STUDENT DATA SHEET '!D90="","",'STUDENT DATA SHEET '!D90),"")</f>
        <v/>
      </c>
      <c s="43" t="str">
        <f>IFERROR(IF('STUDENT DATA SHEET '!E90="","",'STUDENT DATA SHEET '!E90),"")</f>
        <v/>
      </c>
      <c s="234" t="str">
        <f>IFERROR(IF('STUDENT DATA SHEET '!F90="","",'STUDENT DATA SHEET '!F90),"")</f>
        <v/>
      </c>
      <c s="231" t="str">
        <f>IFERROR(IF('STUDENT DATA SHEET '!G90="","",'STUDENT DATA SHEET '!G90),"")</f>
        <v/>
      </c>
      <c s="231" t="str">
        <f>IFERROR(IF('STUDENT DATA SHEET '!H90="","",'STUDENT DATA SHEET '!H90),"")</f>
        <v/>
      </c>
      <c s="231" t="str">
        <f>IFERROR(UPPER(IF('STUDENT DATA SHEET '!I90="","",'STUDENT DATA SHEET '!I90)),"")</f>
        <v/>
      </c>
      <c s="54" t="str">
        <f>IFERROR(IF('STUDENT DATA SHEET '!J90="","",'STUDENT DATA SHEET '!J90),"")</f>
        <v/>
      </c>
      <c s="54" t="str">
        <f>IFERROR(IF('STUDENT DATA SHEET '!K90="","",'STUDENT DATA SHEET '!K90),"")</f>
        <v/>
      </c>
      <c s="54"/>
      <c s="48"/>
      <c s="48"/>
      <c s="48"/>
      <c s="48"/>
      <c s="48"/>
      <c s="48"/>
      <c s="48"/>
      <c s="48"/>
      <c s="48"/>
      <c s="48"/>
      <c s="48"/>
      <c s="48"/>
      <c s="48"/>
      <c s="48"/>
      <c s="48"/>
      <c s="48"/>
      <c s="48"/>
      <c s="48"/>
      <c s="48"/>
      <c s="48"/>
      <c s="48"/>
      <c s="48"/>
      <c s="48"/>
      <c s="48"/>
      <c s="48"/>
      <c s="48"/>
      <c s="48"/>
      <c s="48"/>
      <c s="48"/>
      <c s="48"/>
      <c s="48"/>
      <c s="48"/>
      <c s="89" t="str">
        <f>IF(B89="","",_xlfn.AGGREGATE(3,5,$B$6:B89))</f>
        <v/>
      </c>
      <c s="49"/>
      <c s="49"/>
      <c s="48"/>
      <c s="48"/>
      <c s="48"/>
      <c s="48"/>
      <c s="48"/>
      <c s="48"/>
      <c s="48"/>
      <c s="48"/>
      <c s="48"/>
      <c s="48"/>
      <c s="48"/>
      <c s="48"/>
      <c s="48"/>
      <c s="48"/>
      <c s="48"/>
      <c s="48"/>
      <c s="48"/>
      <c s="48"/>
      <c s="48"/>
      <c s="48"/>
      <c s="48"/>
      <c s="48"/>
      <c s="48"/>
      <c s="48"/>
      <c s="48"/>
      <c s="48"/>
      <c s="50" t="str">
        <f t="shared" si="25"/>
        <v/>
      </c>
      <c s="252" t="str">
        <f>IF($I89="","",'MAR 25'!$BZ89)</f>
        <v/>
      </c>
      <c s="91" t="str">
        <f t="shared" si="26"/>
        <v/>
      </c>
      <c s="50" t="str">
        <f t="shared" si="27"/>
        <v/>
      </c>
      <c s="252" t="str">
        <f>IF($I89="","",'MAR 25'!$CC89)</f>
        <v/>
      </c>
      <c s="91" t="str">
        <f t="shared" si="28"/>
        <v/>
      </c>
      <c s="50" t="str">
        <f t="shared" si="29"/>
        <v/>
      </c>
      <c s="252" t="str">
        <f>IF($I89="","",'MAR 25'!$CF89)</f>
        <v/>
      </c>
      <c s="91" t="str">
        <f t="shared" si="30"/>
        <v/>
      </c>
      <c s="80"/>
      <c s="77"/>
      <c s="59"/>
      <c s="59"/>
      <c s="59"/>
      <c s="74" t="str">
        <f t="shared" si="24"/>
        <v/>
      </c>
      <c s="59"/>
      <c s="59"/>
      <c s="59"/>
      <c s="59"/>
      <c s="59"/>
      <c s="59"/>
      <c s="59"/>
      <c s="59"/>
    </row>
    <row r="90" spans="1:96" ht="15.75" customHeight="1">
      <c r="A90" s="230" t="str">
        <f>IF('STUDENT DATA SHEET '!A91="","",'STUDENT DATA SHEET '!A91)</f>
        <v/>
      </c>
      <c s="231" t="str">
        <f>IFERROR(IF('STUDENT DATA SHEET '!B91="","",'STUDENT DATA SHEET '!B91),"")</f>
        <v/>
      </c>
      <c s="231" t="str">
        <f>IFERROR(IF('STUDENT DATA SHEET '!C91="","",'STUDENT DATA SHEET '!C91),"")</f>
        <v/>
      </c>
      <c s="231" t="str">
        <f>IFERROR(IF('STUDENT DATA SHEET '!D91="","",'STUDENT DATA SHEET '!D91),"")</f>
        <v/>
      </c>
      <c s="43" t="str">
        <f>IFERROR(IF('STUDENT DATA SHEET '!E91="","",'STUDENT DATA SHEET '!E91),"")</f>
        <v/>
      </c>
      <c s="234" t="str">
        <f>IFERROR(IF('STUDENT DATA SHEET '!F91="","",'STUDENT DATA SHEET '!F91),"")</f>
        <v/>
      </c>
      <c s="231" t="str">
        <f>IFERROR(IF('STUDENT DATA SHEET '!G91="","",'STUDENT DATA SHEET '!G91),"")</f>
        <v/>
      </c>
      <c s="231" t="str">
        <f>IFERROR(IF('STUDENT DATA SHEET '!H91="","",'STUDENT DATA SHEET '!H91),"")</f>
        <v/>
      </c>
      <c s="231" t="str">
        <f>IFERROR(UPPER(IF('STUDENT DATA SHEET '!I91="","",'STUDENT DATA SHEET '!I91)),"")</f>
        <v/>
      </c>
      <c s="54" t="str">
        <f>IFERROR(IF('STUDENT DATA SHEET '!J91="","",'STUDENT DATA SHEET '!J91),"")</f>
        <v/>
      </c>
      <c s="54" t="str">
        <f>IFERROR(IF('STUDENT DATA SHEET '!K91="","",'STUDENT DATA SHEET '!K91),"")</f>
        <v/>
      </c>
      <c s="54"/>
      <c s="48"/>
      <c s="48"/>
      <c s="48"/>
      <c s="48"/>
      <c s="48"/>
      <c s="48"/>
      <c s="48"/>
      <c s="48"/>
      <c s="48"/>
      <c s="48"/>
      <c s="48"/>
      <c s="48"/>
      <c s="48"/>
      <c s="48"/>
      <c s="48"/>
      <c s="48"/>
      <c s="48"/>
      <c s="48"/>
      <c s="48"/>
      <c s="48"/>
      <c s="48"/>
      <c s="48"/>
      <c s="48"/>
      <c s="48"/>
      <c s="48"/>
      <c s="48"/>
      <c s="48"/>
      <c s="48"/>
      <c s="48"/>
      <c s="48"/>
      <c s="48"/>
      <c s="48"/>
      <c s="89" t="str">
        <f>IF(B90="","",_xlfn.AGGREGATE(3,5,$B$6:B90))</f>
        <v/>
      </c>
      <c s="49"/>
      <c s="49"/>
      <c s="48"/>
      <c s="48"/>
      <c s="48"/>
      <c s="48"/>
      <c s="48"/>
      <c s="48"/>
      <c s="48"/>
      <c s="48"/>
      <c s="48"/>
      <c s="48"/>
      <c s="48"/>
      <c s="48"/>
      <c s="48"/>
      <c s="48"/>
      <c s="48"/>
      <c s="48"/>
      <c s="48"/>
      <c s="48"/>
      <c s="48"/>
      <c s="48"/>
      <c s="48"/>
      <c s="48"/>
      <c s="48"/>
      <c s="48"/>
      <c s="48"/>
      <c s="48"/>
      <c s="50" t="str">
        <f t="shared" si="25"/>
        <v/>
      </c>
      <c s="252" t="str">
        <f>IF($I90="","",'MAR 25'!$BZ90)</f>
        <v/>
      </c>
      <c s="91" t="str">
        <f t="shared" si="26"/>
        <v/>
      </c>
      <c s="50" t="str">
        <f t="shared" si="27"/>
        <v/>
      </c>
      <c s="252" t="str">
        <f>IF($I90="","",'MAR 25'!$CC90)</f>
        <v/>
      </c>
      <c s="91" t="str">
        <f t="shared" si="28"/>
        <v/>
      </c>
      <c s="50" t="str">
        <f t="shared" si="29"/>
        <v/>
      </c>
      <c s="252" t="str">
        <f>IF($I90="","",'MAR 25'!$CF90)</f>
        <v/>
      </c>
      <c s="91" t="str">
        <f t="shared" si="30"/>
        <v/>
      </c>
      <c s="80"/>
      <c s="77"/>
      <c s="59"/>
      <c s="59"/>
      <c s="59"/>
      <c s="74" t="str">
        <f t="shared" si="24"/>
        <v/>
      </c>
      <c s="59"/>
      <c s="59"/>
      <c s="59"/>
      <c s="59"/>
      <c s="59"/>
      <c s="59"/>
      <c s="59"/>
      <c s="59"/>
    </row>
    <row r="91" spans="1:96" ht="15.75" customHeight="1">
      <c r="A91" s="230" t="str">
        <f>IF('STUDENT DATA SHEET '!A92="","",'STUDENT DATA SHEET '!A92)</f>
        <v/>
      </c>
      <c s="231" t="str">
        <f>IFERROR(IF('STUDENT DATA SHEET '!B92="","",'STUDENT DATA SHEET '!B92),"")</f>
        <v/>
      </c>
      <c s="231" t="str">
        <f>IFERROR(IF('STUDENT DATA SHEET '!C92="","",'STUDENT DATA SHEET '!C92),"")</f>
        <v/>
      </c>
      <c s="231" t="str">
        <f>IFERROR(IF('STUDENT DATA SHEET '!D92="","",'STUDENT DATA SHEET '!D92),"")</f>
        <v/>
      </c>
      <c s="43" t="str">
        <f>IFERROR(IF('STUDENT DATA SHEET '!E92="","",'STUDENT DATA SHEET '!E92),"")</f>
        <v/>
      </c>
      <c s="234" t="str">
        <f>IFERROR(IF('STUDENT DATA SHEET '!F92="","",'STUDENT DATA SHEET '!F92),"")</f>
        <v/>
      </c>
      <c s="231" t="str">
        <f>IFERROR(IF('STUDENT DATA SHEET '!G92="","",'STUDENT DATA SHEET '!G92),"")</f>
        <v/>
      </c>
      <c s="231" t="str">
        <f>IFERROR(IF('STUDENT DATA SHEET '!H92="","",'STUDENT DATA SHEET '!H92),"")</f>
        <v/>
      </c>
      <c s="231" t="str">
        <f>IFERROR(UPPER(IF('STUDENT DATA SHEET '!I92="","",'STUDENT DATA SHEET '!I92)),"")</f>
        <v/>
      </c>
      <c s="54" t="str">
        <f>IFERROR(IF('STUDENT DATA SHEET '!J92="","",'STUDENT DATA SHEET '!J92),"")</f>
        <v/>
      </c>
      <c s="54" t="str">
        <f>IFERROR(IF('STUDENT DATA SHEET '!K92="","",'STUDENT DATA SHEET '!K92),"")</f>
        <v/>
      </c>
      <c s="54"/>
      <c s="48"/>
      <c s="48"/>
      <c s="48"/>
      <c s="48"/>
      <c s="48"/>
      <c s="48"/>
      <c s="48"/>
      <c s="48"/>
      <c s="48"/>
      <c s="48"/>
      <c s="48"/>
      <c s="48"/>
      <c s="48"/>
      <c s="48"/>
      <c s="48"/>
      <c s="48"/>
      <c s="48"/>
      <c s="48"/>
      <c s="48"/>
      <c s="48"/>
      <c s="48"/>
      <c s="48"/>
      <c s="48"/>
      <c s="48"/>
      <c s="48"/>
      <c s="48"/>
      <c s="48"/>
      <c s="48"/>
      <c s="48"/>
      <c s="48"/>
      <c s="48"/>
      <c s="48"/>
      <c s="89" t="str">
        <f>IF(B91="","",_xlfn.AGGREGATE(3,5,$B$6:B91))</f>
        <v/>
      </c>
      <c s="49"/>
      <c s="49"/>
      <c s="48"/>
      <c s="48"/>
      <c s="48"/>
      <c s="48"/>
      <c s="48"/>
      <c s="48"/>
      <c s="48"/>
      <c s="48"/>
      <c s="48"/>
      <c s="48"/>
      <c s="48"/>
      <c s="48"/>
      <c s="48"/>
      <c s="48"/>
      <c s="48"/>
      <c s="48"/>
      <c s="48"/>
      <c s="48"/>
      <c s="48"/>
      <c s="48"/>
      <c s="48"/>
      <c s="48"/>
      <c s="48"/>
      <c s="48"/>
      <c s="48"/>
      <c s="48"/>
      <c s="50" t="str">
        <f t="shared" si="25"/>
        <v/>
      </c>
      <c s="252" t="str">
        <f>IF($I91="","",'MAR 25'!$BZ91)</f>
        <v/>
      </c>
      <c s="91" t="str">
        <f t="shared" si="26"/>
        <v/>
      </c>
      <c s="50" t="str">
        <f t="shared" si="27"/>
        <v/>
      </c>
      <c s="252" t="str">
        <f>IF($I91="","",'MAR 25'!$CC91)</f>
        <v/>
      </c>
      <c s="91" t="str">
        <f t="shared" si="28"/>
        <v/>
      </c>
      <c s="50" t="str">
        <f t="shared" si="29"/>
        <v/>
      </c>
      <c s="252" t="str">
        <f>IF($I91="","",'MAR 25'!$CF91)</f>
        <v/>
      </c>
      <c s="91" t="str">
        <f t="shared" si="30"/>
        <v/>
      </c>
      <c s="80"/>
      <c s="77"/>
      <c s="59"/>
      <c s="59"/>
      <c s="59"/>
      <c s="74" t="str">
        <f t="shared" si="24"/>
        <v/>
      </c>
      <c s="59"/>
      <c s="59"/>
      <c s="59"/>
      <c s="59"/>
      <c s="59"/>
      <c s="59"/>
      <c s="59"/>
      <c s="59"/>
    </row>
    <row r="92" spans="1:96" ht="15.75" customHeight="1">
      <c r="A92" s="230" t="str">
        <f>IF('STUDENT DATA SHEET '!A93="","",'STUDENT DATA SHEET '!A93)</f>
        <v/>
      </c>
      <c s="231" t="str">
        <f>IFERROR(IF('STUDENT DATA SHEET '!B93="","",'STUDENT DATA SHEET '!B93),"")</f>
        <v/>
      </c>
      <c s="231" t="str">
        <f>IFERROR(IF('STUDENT DATA SHEET '!C93="","",'STUDENT DATA SHEET '!C93),"")</f>
        <v/>
      </c>
      <c s="231" t="str">
        <f>IFERROR(IF('STUDENT DATA SHEET '!D93="","",'STUDENT DATA SHEET '!D93),"")</f>
        <v/>
      </c>
      <c s="43" t="str">
        <f>IFERROR(IF('STUDENT DATA SHEET '!E93="","",'STUDENT DATA SHEET '!E93),"")</f>
        <v/>
      </c>
      <c s="234" t="str">
        <f>IFERROR(IF('STUDENT DATA SHEET '!F93="","",'STUDENT DATA SHEET '!F93),"")</f>
        <v/>
      </c>
      <c s="231" t="str">
        <f>IFERROR(IF('STUDENT DATA SHEET '!G93="","",'STUDENT DATA SHEET '!G93),"")</f>
        <v/>
      </c>
      <c s="231" t="str">
        <f>IFERROR(IF('STUDENT DATA SHEET '!H93="","",'STUDENT DATA SHEET '!H93),"")</f>
        <v/>
      </c>
      <c s="231" t="str">
        <f>IFERROR(UPPER(IF('STUDENT DATA SHEET '!I93="","",'STUDENT DATA SHEET '!I93)),"")</f>
        <v/>
      </c>
      <c s="54" t="str">
        <f>IFERROR(IF('STUDENT DATA SHEET '!J93="","",'STUDENT DATA SHEET '!J93),"")</f>
        <v/>
      </c>
      <c s="54" t="str">
        <f>IFERROR(IF('STUDENT DATA SHEET '!K93="","",'STUDENT DATA SHEET '!K93),"")</f>
        <v/>
      </c>
      <c s="54"/>
      <c s="48"/>
      <c s="48"/>
      <c s="48"/>
      <c s="48"/>
      <c s="48"/>
      <c s="48"/>
      <c s="48"/>
      <c s="48"/>
      <c s="48"/>
      <c s="48"/>
      <c s="48"/>
      <c s="48"/>
      <c s="48"/>
      <c s="48"/>
      <c s="48"/>
      <c s="48"/>
      <c s="48"/>
      <c s="48"/>
      <c s="48"/>
      <c s="48"/>
      <c s="48"/>
      <c s="48"/>
      <c s="48"/>
      <c s="48"/>
      <c s="48"/>
      <c s="48"/>
      <c s="48"/>
      <c s="48"/>
      <c s="48"/>
      <c s="48"/>
      <c s="48"/>
      <c s="48"/>
      <c s="89" t="str">
        <f>IF(B92="","",_xlfn.AGGREGATE(3,5,$B$6:B92))</f>
        <v/>
      </c>
      <c s="49"/>
      <c s="49"/>
      <c s="48"/>
      <c s="48"/>
      <c s="48"/>
      <c s="48"/>
      <c s="48"/>
      <c s="48"/>
      <c s="48"/>
      <c s="48"/>
      <c s="48"/>
      <c s="48"/>
      <c s="48"/>
      <c s="48"/>
      <c s="48"/>
      <c s="48"/>
      <c s="48"/>
      <c s="48"/>
      <c s="48"/>
      <c s="48"/>
      <c s="48"/>
      <c s="48"/>
      <c s="48"/>
      <c s="48"/>
      <c s="48"/>
      <c s="48"/>
      <c s="48"/>
      <c s="48"/>
      <c s="50" t="str">
        <f t="shared" si="25"/>
        <v/>
      </c>
      <c s="252" t="str">
        <f>IF($I92="","",'MAR 25'!$BZ92)</f>
        <v/>
      </c>
      <c s="91" t="str">
        <f t="shared" si="26"/>
        <v/>
      </c>
      <c s="50" t="str">
        <f t="shared" si="27"/>
        <v/>
      </c>
      <c s="252" t="str">
        <f>IF($I92="","",'MAR 25'!$CC92)</f>
        <v/>
      </c>
      <c s="91" t="str">
        <f t="shared" si="28"/>
        <v/>
      </c>
      <c s="50" t="str">
        <f t="shared" si="29"/>
        <v/>
      </c>
      <c s="252" t="str">
        <f>IF($I92="","",'MAR 25'!$CF92)</f>
        <v/>
      </c>
      <c s="91" t="str">
        <f t="shared" si="30"/>
        <v/>
      </c>
      <c s="80"/>
      <c s="77"/>
      <c s="59"/>
      <c s="59"/>
      <c s="59"/>
      <c s="74" t="str">
        <f t="shared" si="24"/>
        <v/>
      </c>
      <c s="59"/>
      <c s="59"/>
      <c s="59"/>
      <c s="59"/>
      <c s="59"/>
      <c s="59"/>
      <c s="59"/>
      <c s="59"/>
    </row>
    <row r="93" spans="1:96" ht="15.75" customHeight="1">
      <c r="A93" s="230" t="str">
        <f>IF('STUDENT DATA SHEET '!A94="","",'STUDENT DATA SHEET '!A94)</f>
        <v/>
      </c>
      <c s="231" t="str">
        <f>IFERROR(IF('STUDENT DATA SHEET '!B94="","",'STUDENT DATA SHEET '!B94),"")</f>
        <v/>
      </c>
      <c s="231" t="str">
        <f>IFERROR(IF('STUDENT DATA SHEET '!C94="","",'STUDENT DATA SHEET '!C94),"")</f>
        <v/>
      </c>
      <c s="231" t="str">
        <f>IFERROR(IF('STUDENT DATA SHEET '!D94="","",'STUDENT DATA SHEET '!D94),"")</f>
        <v/>
      </c>
      <c s="43" t="str">
        <f>IFERROR(IF('STUDENT DATA SHEET '!E94="","",'STUDENT DATA SHEET '!E94),"")</f>
        <v/>
      </c>
      <c s="234" t="str">
        <f>IFERROR(IF('STUDENT DATA SHEET '!F94="","",'STUDENT DATA SHEET '!F94),"")</f>
        <v/>
      </c>
      <c s="231" t="str">
        <f>IFERROR(IF('STUDENT DATA SHEET '!G94="","",'STUDENT DATA SHEET '!G94),"")</f>
        <v/>
      </c>
      <c s="231" t="str">
        <f>IFERROR(IF('STUDENT DATA SHEET '!H94="","",'STUDENT DATA SHEET '!H94),"")</f>
        <v/>
      </c>
      <c s="231" t="str">
        <f>IFERROR(UPPER(IF('STUDENT DATA SHEET '!I94="","",'STUDENT DATA SHEET '!I94)),"")</f>
        <v/>
      </c>
      <c s="54" t="str">
        <f>IFERROR(IF('STUDENT DATA SHEET '!J94="","",'STUDENT DATA SHEET '!J94),"")</f>
        <v/>
      </c>
      <c s="54" t="str">
        <f>IFERROR(IF('STUDENT DATA SHEET '!K94="","",'STUDENT DATA SHEET '!K94),"")</f>
        <v/>
      </c>
      <c s="54"/>
      <c s="48"/>
      <c s="48"/>
      <c s="48"/>
      <c s="48"/>
      <c s="48"/>
      <c s="48"/>
      <c s="48"/>
      <c s="48"/>
      <c s="48"/>
      <c s="48"/>
      <c s="48"/>
      <c s="48"/>
      <c s="48"/>
      <c s="48"/>
      <c s="48"/>
      <c s="48"/>
      <c s="48"/>
      <c s="48"/>
      <c s="48"/>
      <c s="48"/>
      <c s="48"/>
      <c s="48"/>
      <c s="48"/>
      <c s="48"/>
      <c s="48"/>
      <c s="48"/>
      <c s="48"/>
      <c s="48"/>
      <c s="48"/>
      <c s="48"/>
      <c s="48"/>
      <c s="48"/>
      <c s="89" t="str">
        <f>IF(B93="","",_xlfn.AGGREGATE(3,5,$B$6:B93))</f>
        <v/>
      </c>
      <c s="49"/>
      <c s="49"/>
      <c s="48"/>
      <c s="48"/>
      <c s="48"/>
      <c s="48"/>
      <c s="48"/>
      <c s="48"/>
      <c s="48"/>
      <c s="48"/>
      <c s="48"/>
      <c s="48"/>
      <c s="48"/>
      <c s="48"/>
      <c s="48"/>
      <c s="48"/>
      <c s="48"/>
      <c s="48"/>
      <c s="48"/>
      <c s="48"/>
      <c s="48"/>
      <c s="48"/>
      <c s="48"/>
      <c s="48"/>
      <c s="48"/>
      <c s="48"/>
      <c s="48"/>
      <c s="48"/>
      <c s="50" t="str">
        <f t="shared" si="25"/>
        <v/>
      </c>
      <c s="252" t="str">
        <f>IF($I93="","",'MAR 25'!$BZ93)</f>
        <v/>
      </c>
      <c s="91" t="str">
        <f t="shared" si="26"/>
        <v/>
      </c>
      <c s="50" t="str">
        <f t="shared" si="27"/>
        <v/>
      </c>
      <c s="252" t="str">
        <f>IF($I93="","",'MAR 25'!$CC93)</f>
        <v/>
      </c>
      <c s="91" t="str">
        <f t="shared" si="28"/>
        <v/>
      </c>
      <c s="50" t="str">
        <f t="shared" si="29"/>
        <v/>
      </c>
      <c s="252" t="str">
        <f>IF($I93="","",'MAR 25'!$CF93)</f>
        <v/>
      </c>
      <c s="91" t="str">
        <f t="shared" si="30"/>
        <v/>
      </c>
      <c s="80"/>
      <c s="77"/>
      <c s="59"/>
      <c s="59"/>
      <c s="59"/>
      <c s="74" t="str">
        <f t="shared" si="24"/>
        <v/>
      </c>
      <c s="59"/>
      <c s="59"/>
      <c s="59"/>
      <c s="59"/>
      <c s="59"/>
      <c s="59"/>
      <c s="59"/>
      <c s="59"/>
    </row>
    <row r="94" spans="1:96" ht="15.75" customHeight="1">
      <c r="A94" s="230" t="str">
        <f>IF('STUDENT DATA SHEET '!A95="","",'STUDENT DATA SHEET '!A95)</f>
        <v/>
      </c>
      <c s="231" t="str">
        <f>IFERROR(IF('STUDENT DATA SHEET '!B95="","",'STUDENT DATA SHEET '!B95),"")</f>
        <v/>
      </c>
      <c s="231" t="str">
        <f>IFERROR(IF('STUDENT DATA SHEET '!C95="","",'STUDENT DATA SHEET '!C95),"")</f>
        <v/>
      </c>
      <c s="231" t="str">
        <f>IFERROR(IF('STUDENT DATA SHEET '!D95="","",'STUDENT DATA SHEET '!D95),"")</f>
        <v/>
      </c>
      <c s="43" t="str">
        <f>IFERROR(IF('STUDENT DATA SHEET '!E95="","",'STUDENT DATA SHEET '!E95),"")</f>
        <v/>
      </c>
      <c s="234" t="str">
        <f>IFERROR(IF('STUDENT DATA SHEET '!F95="","",'STUDENT DATA SHEET '!F95),"")</f>
        <v/>
      </c>
      <c s="231" t="str">
        <f>IFERROR(IF('STUDENT DATA SHEET '!G95="","",'STUDENT DATA SHEET '!G95),"")</f>
        <v/>
      </c>
      <c s="231" t="str">
        <f>IFERROR(IF('STUDENT DATA SHEET '!H95="","",'STUDENT DATA SHEET '!H95),"")</f>
        <v/>
      </c>
      <c s="231" t="str">
        <f>IFERROR(UPPER(IF('STUDENT DATA SHEET '!I95="","",'STUDENT DATA SHEET '!I95)),"")</f>
        <v/>
      </c>
      <c s="54" t="str">
        <f>IFERROR(IF('STUDENT DATA SHEET '!J95="","",'STUDENT DATA SHEET '!J95),"")</f>
        <v/>
      </c>
      <c s="54" t="str">
        <f>IFERROR(IF('STUDENT DATA SHEET '!K95="","",'STUDENT DATA SHEET '!K95),"")</f>
        <v/>
      </c>
      <c s="54"/>
      <c s="48"/>
      <c s="48"/>
      <c s="48"/>
      <c s="48"/>
      <c s="48"/>
      <c s="48"/>
      <c s="48"/>
      <c s="48"/>
      <c s="48"/>
      <c s="48"/>
      <c s="48"/>
      <c s="48"/>
      <c s="48"/>
      <c s="48"/>
      <c s="48"/>
      <c s="48"/>
      <c s="48"/>
      <c s="48"/>
      <c s="48"/>
      <c s="48"/>
      <c s="48"/>
      <c s="48"/>
      <c s="48"/>
      <c s="48"/>
      <c s="48"/>
      <c s="48"/>
      <c s="48"/>
      <c s="48"/>
      <c s="48"/>
      <c s="48"/>
      <c s="48"/>
      <c s="48"/>
      <c s="89" t="str">
        <f>IF(B94="","",_xlfn.AGGREGATE(3,5,$B$6:B94))</f>
        <v/>
      </c>
      <c s="49"/>
      <c s="49"/>
      <c s="48"/>
      <c s="48"/>
      <c s="48"/>
      <c s="48"/>
      <c s="48"/>
      <c s="48"/>
      <c s="48"/>
      <c s="48"/>
      <c s="48"/>
      <c s="48"/>
      <c s="48"/>
      <c s="48"/>
      <c s="48"/>
      <c s="48"/>
      <c s="48"/>
      <c s="48"/>
      <c s="48"/>
      <c s="48"/>
      <c s="48"/>
      <c s="48"/>
      <c s="48"/>
      <c s="48"/>
      <c s="48"/>
      <c s="48"/>
      <c s="48"/>
      <c s="48"/>
      <c s="50" t="str">
        <f t="shared" si="25"/>
        <v/>
      </c>
      <c s="252" t="str">
        <f>IF($I94="","",'MAR 25'!$BZ94)</f>
        <v/>
      </c>
      <c s="91" t="str">
        <f t="shared" si="26"/>
        <v/>
      </c>
      <c s="50" t="str">
        <f t="shared" si="27"/>
        <v/>
      </c>
      <c s="252" t="str">
        <f>IF($I94="","",'MAR 25'!$CC94)</f>
        <v/>
      </c>
      <c s="91" t="str">
        <f t="shared" si="28"/>
        <v/>
      </c>
      <c s="50" t="str">
        <f t="shared" si="29"/>
        <v/>
      </c>
      <c s="252" t="str">
        <f>IF($I94="","",'MAR 25'!$CF94)</f>
        <v/>
      </c>
      <c s="91" t="str">
        <f t="shared" si="30"/>
        <v/>
      </c>
      <c s="80"/>
      <c s="77"/>
      <c s="59"/>
      <c s="59"/>
      <c s="59"/>
      <c s="74" t="str">
        <f t="shared" si="24"/>
        <v/>
      </c>
      <c s="59"/>
      <c s="59"/>
      <c s="59"/>
      <c s="59"/>
      <c s="59"/>
      <c s="59"/>
      <c s="59"/>
      <c s="59"/>
    </row>
    <row r="95" spans="1:96" ht="15.75" customHeight="1">
      <c r="A95" s="230" t="str">
        <f>IF('STUDENT DATA SHEET '!A96="","",'STUDENT DATA SHEET '!A96)</f>
        <v/>
      </c>
      <c s="231" t="str">
        <f>IFERROR(IF('STUDENT DATA SHEET '!B96="","",'STUDENT DATA SHEET '!B96),"")</f>
        <v/>
      </c>
      <c s="231" t="str">
        <f>IFERROR(IF('STUDENT DATA SHEET '!C96="","",'STUDENT DATA SHEET '!C96),"")</f>
        <v/>
      </c>
      <c s="231" t="str">
        <f>IFERROR(IF('STUDENT DATA SHEET '!D96="","",'STUDENT DATA SHEET '!D96),"")</f>
        <v/>
      </c>
      <c s="43" t="str">
        <f>IFERROR(IF('STUDENT DATA SHEET '!E96="","",'STUDENT DATA SHEET '!E96),"")</f>
        <v/>
      </c>
      <c s="234" t="str">
        <f>IFERROR(IF('STUDENT DATA SHEET '!F96="","",'STUDENT DATA SHEET '!F96),"")</f>
        <v/>
      </c>
      <c s="231" t="str">
        <f>IFERROR(IF('STUDENT DATA SHEET '!G96="","",'STUDENT DATA SHEET '!G96),"")</f>
        <v/>
      </c>
      <c s="231" t="str">
        <f>IFERROR(IF('STUDENT DATA SHEET '!H96="","",'STUDENT DATA SHEET '!H96),"")</f>
        <v/>
      </c>
      <c s="231" t="str">
        <f>IFERROR(UPPER(IF('STUDENT DATA SHEET '!I96="","",'STUDENT DATA SHEET '!I96)),"")</f>
        <v/>
      </c>
      <c s="54" t="str">
        <f>IFERROR(IF('STUDENT DATA SHEET '!J96="","",'STUDENT DATA SHEET '!J96),"")</f>
        <v/>
      </c>
      <c s="54" t="str">
        <f>IFERROR(IF('STUDENT DATA SHEET '!K96="","",'STUDENT DATA SHEET '!K96),"")</f>
        <v/>
      </c>
      <c s="54"/>
      <c s="48"/>
      <c s="48"/>
      <c s="48"/>
      <c s="48"/>
      <c s="48"/>
      <c s="48"/>
      <c s="48"/>
      <c s="48"/>
      <c s="48"/>
      <c s="48"/>
      <c s="48"/>
      <c s="48"/>
      <c s="48"/>
      <c s="48"/>
      <c s="48"/>
      <c s="48"/>
      <c s="48"/>
      <c s="48"/>
      <c s="48"/>
      <c s="48"/>
      <c s="48"/>
      <c s="48"/>
      <c s="48"/>
      <c s="48"/>
      <c s="48"/>
      <c s="48"/>
      <c s="48"/>
      <c s="48"/>
      <c s="48"/>
      <c s="48"/>
      <c s="48"/>
      <c s="48"/>
      <c s="89" t="str">
        <f>IF(B95="","",_xlfn.AGGREGATE(3,5,$B$6:B95))</f>
        <v/>
      </c>
      <c s="49"/>
      <c s="49"/>
      <c s="48"/>
      <c s="48"/>
      <c s="48"/>
      <c s="48"/>
      <c s="48"/>
      <c s="48"/>
      <c s="48"/>
      <c s="48"/>
      <c s="48"/>
      <c s="48"/>
      <c s="48"/>
      <c s="48"/>
      <c s="48"/>
      <c s="48"/>
      <c s="48"/>
      <c s="48"/>
      <c s="48"/>
      <c s="48"/>
      <c s="48"/>
      <c s="48"/>
      <c s="48"/>
      <c s="48"/>
      <c s="48"/>
      <c s="48"/>
      <c s="48"/>
      <c s="48"/>
      <c s="50" t="str">
        <f t="shared" si="25"/>
        <v/>
      </c>
      <c s="252" t="str">
        <f>IF($I95="","",'MAR 25'!$BZ95)</f>
        <v/>
      </c>
      <c s="91" t="str">
        <f t="shared" si="26"/>
        <v/>
      </c>
      <c s="50" t="str">
        <f t="shared" si="27"/>
        <v/>
      </c>
      <c s="252" t="str">
        <f>IF($I95="","",'MAR 25'!$CC95)</f>
        <v/>
      </c>
      <c s="91" t="str">
        <f t="shared" si="28"/>
        <v/>
      </c>
      <c s="50" t="str">
        <f t="shared" si="29"/>
        <v/>
      </c>
      <c s="252" t="str">
        <f>IF($I95="","",'MAR 25'!$CF95)</f>
        <v/>
      </c>
      <c s="91" t="str">
        <f t="shared" si="30"/>
        <v/>
      </c>
      <c s="80"/>
      <c s="77"/>
      <c s="59"/>
      <c s="59"/>
      <c s="59"/>
      <c s="74" t="str">
        <f t="shared" si="24"/>
        <v/>
      </c>
      <c s="59"/>
      <c s="59"/>
      <c s="59"/>
      <c s="59"/>
      <c s="59"/>
      <c s="59"/>
      <c s="59"/>
      <c s="59"/>
    </row>
    <row r="96" spans="1:96" ht="15.75" customHeight="1">
      <c r="A96" s="230" t="str">
        <f>IF('STUDENT DATA SHEET '!A97="","",'STUDENT DATA SHEET '!A97)</f>
        <v/>
      </c>
      <c s="231" t="str">
        <f>IFERROR(IF('STUDENT DATA SHEET '!B97="","",'STUDENT DATA SHEET '!B97),"")</f>
        <v/>
      </c>
      <c s="231" t="str">
        <f>IFERROR(IF('STUDENT DATA SHEET '!C97="","",'STUDENT DATA SHEET '!C97),"")</f>
        <v/>
      </c>
      <c s="231" t="str">
        <f>IFERROR(IF('STUDENT DATA SHEET '!D97="","",'STUDENT DATA SHEET '!D97),"")</f>
        <v/>
      </c>
      <c s="43" t="str">
        <f>IFERROR(IF('STUDENT DATA SHEET '!E97="","",'STUDENT DATA SHEET '!E97),"")</f>
        <v/>
      </c>
      <c s="234" t="str">
        <f>IFERROR(IF('STUDENT DATA SHEET '!F97="","",'STUDENT DATA SHEET '!F97),"")</f>
        <v/>
      </c>
      <c s="231" t="str">
        <f>IFERROR(IF('STUDENT DATA SHEET '!G97="","",'STUDENT DATA SHEET '!G97),"")</f>
        <v/>
      </c>
      <c s="231" t="str">
        <f>IFERROR(IF('STUDENT DATA SHEET '!H97="","",'STUDENT DATA SHEET '!H97),"")</f>
        <v/>
      </c>
      <c s="231" t="str">
        <f>IFERROR(UPPER(IF('STUDENT DATA SHEET '!I97="","",'STUDENT DATA SHEET '!I97)),"")</f>
        <v/>
      </c>
      <c s="54" t="str">
        <f>IFERROR(IF('STUDENT DATA SHEET '!J97="","",'STUDENT DATA SHEET '!J97),"")</f>
        <v/>
      </c>
      <c s="54" t="str">
        <f>IFERROR(IF('STUDENT DATA SHEET '!K97="","",'STUDENT DATA SHEET '!K97),"")</f>
        <v/>
      </c>
      <c s="54"/>
      <c s="48"/>
      <c s="48"/>
      <c s="48"/>
      <c s="48"/>
      <c s="48"/>
      <c s="48"/>
      <c s="48"/>
      <c s="48"/>
      <c s="48"/>
      <c s="48"/>
      <c s="48"/>
      <c s="48"/>
      <c s="48"/>
      <c s="48"/>
      <c s="48"/>
      <c s="48"/>
      <c s="48"/>
      <c s="48"/>
      <c s="48"/>
      <c s="48"/>
      <c s="48"/>
      <c s="48"/>
      <c s="48"/>
      <c s="48"/>
      <c s="48"/>
      <c s="48"/>
      <c s="48"/>
      <c s="48"/>
      <c s="48"/>
      <c s="48"/>
      <c s="48"/>
      <c s="48"/>
      <c s="89" t="str">
        <f>IF(B96="","",_xlfn.AGGREGATE(3,5,$B$6:B96))</f>
        <v/>
      </c>
      <c s="49"/>
      <c s="49"/>
      <c s="48"/>
      <c s="48"/>
      <c s="48"/>
      <c s="48"/>
      <c s="48"/>
      <c s="48"/>
      <c s="48"/>
      <c s="48"/>
      <c s="48"/>
      <c s="48"/>
      <c s="48"/>
      <c s="48"/>
      <c s="48"/>
      <c s="48"/>
      <c s="48"/>
      <c s="48"/>
      <c s="48"/>
      <c s="48"/>
      <c s="48"/>
      <c s="48"/>
      <c s="48"/>
      <c s="48"/>
      <c s="48"/>
      <c s="48"/>
      <c s="48"/>
      <c s="48"/>
      <c s="50" t="str">
        <f t="shared" si="25"/>
        <v/>
      </c>
      <c s="252" t="str">
        <f>IF($I96="","",'MAR 25'!$BZ96)</f>
        <v/>
      </c>
      <c s="91" t="str">
        <f t="shared" si="26"/>
        <v/>
      </c>
      <c s="50" t="str">
        <f t="shared" si="27"/>
        <v/>
      </c>
      <c s="252" t="str">
        <f>IF($I96="","",'MAR 25'!$CC96)</f>
        <v/>
      </c>
      <c s="91" t="str">
        <f t="shared" si="28"/>
        <v/>
      </c>
      <c s="50" t="str">
        <f t="shared" si="29"/>
        <v/>
      </c>
      <c s="252" t="str">
        <f>IF($I96="","",'MAR 25'!$CF96)</f>
        <v/>
      </c>
      <c s="91" t="str">
        <f t="shared" si="30"/>
        <v/>
      </c>
      <c s="80"/>
      <c s="77"/>
      <c s="59"/>
      <c s="59"/>
      <c s="59"/>
      <c s="74" t="str">
        <f t="shared" si="24"/>
        <v/>
      </c>
      <c s="59"/>
      <c s="59"/>
      <c s="59"/>
      <c s="59"/>
      <c s="59"/>
      <c s="59"/>
      <c s="59"/>
      <c s="59"/>
    </row>
    <row r="97" spans="1:96" ht="15.75" customHeight="1">
      <c r="A97" s="230" t="str">
        <f>IF('STUDENT DATA SHEET '!A98="","",'STUDENT DATA SHEET '!A98)</f>
        <v/>
      </c>
      <c s="231" t="str">
        <f>IFERROR(IF('STUDENT DATA SHEET '!B98="","",'STUDENT DATA SHEET '!B98),"")</f>
        <v/>
      </c>
      <c s="231" t="str">
        <f>IFERROR(IF('STUDENT DATA SHEET '!C98="","",'STUDENT DATA SHEET '!C98),"")</f>
        <v/>
      </c>
      <c s="231" t="str">
        <f>IFERROR(IF('STUDENT DATA SHEET '!D98="","",'STUDENT DATA SHEET '!D98),"")</f>
        <v/>
      </c>
      <c s="43" t="str">
        <f>IFERROR(IF('STUDENT DATA SHEET '!E98="","",'STUDENT DATA SHEET '!E98),"")</f>
        <v/>
      </c>
      <c s="234" t="str">
        <f>IFERROR(IF('STUDENT DATA SHEET '!F98="","",'STUDENT DATA SHEET '!F98),"")</f>
        <v/>
      </c>
      <c s="231" t="str">
        <f>IFERROR(IF('STUDENT DATA SHEET '!G98="","",'STUDENT DATA SHEET '!G98),"")</f>
        <v/>
      </c>
      <c s="231" t="str">
        <f>IFERROR(IF('STUDENT DATA SHEET '!H98="","",'STUDENT DATA SHEET '!H98),"")</f>
        <v/>
      </c>
      <c s="231" t="str">
        <f>IFERROR(UPPER(IF('STUDENT DATA SHEET '!I98="","",'STUDENT DATA SHEET '!I98)),"")</f>
        <v/>
      </c>
      <c s="54" t="str">
        <f>IFERROR(IF('STUDENT DATA SHEET '!J98="","",'STUDENT DATA SHEET '!J98),"")</f>
        <v/>
      </c>
      <c s="54" t="str">
        <f>IFERROR(IF('STUDENT DATA SHEET '!K98="","",'STUDENT DATA SHEET '!K98),"")</f>
        <v/>
      </c>
      <c s="54"/>
      <c s="48"/>
      <c s="48"/>
      <c s="48"/>
      <c s="48"/>
      <c s="48"/>
      <c s="48"/>
      <c s="48"/>
      <c s="48"/>
      <c s="48"/>
      <c s="48"/>
      <c s="48"/>
      <c s="48"/>
      <c s="48"/>
      <c s="48"/>
      <c s="48"/>
      <c s="48"/>
      <c s="48"/>
      <c s="48"/>
      <c s="48"/>
      <c s="48"/>
      <c s="48"/>
      <c s="48"/>
      <c s="48"/>
      <c s="48"/>
      <c s="48"/>
      <c s="48"/>
      <c s="48"/>
      <c s="48"/>
      <c s="48"/>
      <c s="48"/>
      <c s="48"/>
      <c s="48"/>
      <c s="89" t="str">
        <f>IF(B97="","",_xlfn.AGGREGATE(3,5,$B$6:B97))</f>
        <v/>
      </c>
      <c s="49"/>
      <c s="49"/>
      <c s="48"/>
      <c s="48"/>
      <c s="48"/>
      <c s="48"/>
      <c s="48"/>
      <c s="48"/>
      <c s="48"/>
      <c s="48"/>
      <c s="48"/>
      <c s="48"/>
      <c s="48"/>
      <c s="48"/>
      <c s="48"/>
      <c s="48"/>
      <c s="48"/>
      <c s="48"/>
      <c s="48"/>
      <c s="48"/>
      <c s="48"/>
      <c s="48"/>
      <c s="48"/>
      <c s="48"/>
      <c s="48"/>
      <c s="48"/>
      <c s="48"/>
      <c s="48"/>
      <c s="50" t="str">
        <f t="shared" si="25"/>
        <v/>
      </c>
      <c s="252" t="str">
        <f>IF($I97="","",'MAR 25'!$BZ97)</f>
        <v/>
      </c>
      <c s="91" t="str">
        <f t="shared" si="26"/>
        <v/>
      </c>
      <c s="50" t="str">
        <f t="shared" si="27"/>
        <v/>
      </c>
      <c s="252" t="str">
        <f>IF($I97="","",'MAR 25'!$CC97)</f>
        <v/>
      </c>
      <c s="91" t="str">
        <f t="shared" si="28"/>
        <v/>
      </c>
      <c s="50" t="str">
        <f t="shared" si="29"/>
        <v/>
      </c>
      <c s="252" t="str">
        <f>IF($I97="","",'MAR 25'!$CF97)</f>
        <v/>
      </c>
      <c s="91" t="str">
        <f t="shared" si="30"/>
        <v/>
      </c>
      <c s="80"/>
      <c s="77"/>
      <c s="59"/>
      <c s="59"/>
      <c s="59"/>
      <c s="74" t="str">
        <f t="shared" si="24"/>
        <v/>
      </c>
      <c s="59"/>
      <c s="59"/>
      <c s="59"/>
      <c s="59"/>
      <c s="59"/>
      <c s="59"/>
      <c s="59"/>
      <c s="59"/>
    </row>
    <row r="98" spans="1:96" ht="15.75" customHeight="1">
      <c r="A98" s="230" t="str">
        <f>IF('STUDENT DATA SHEET '!A99="","",'STUDENT DATA SHEET '!A99)</f>
        <v/>
      </c>
      <c s="231" t="str">
        <f>IFERROR(IF('STUDENT DATA SHEET '!B99="","",'STUDENT DATA SHEET '!B99),"")</f>
        <v/>
      </c>
      <c s="231" t="str">
        <f>IFERROR(IF('STUDENT DATA SHEET '!C99="","",'STUDENT DATA SHEET '!C99),"")</f>
        <v/>
      </c>
      <c s="231" t="str">
        <f>IFERROR(IF('STUDENT DATA SHEET '!D99="","",'STUDENT DATA SHEET '!D99),"")</f>
        <v/>
      </c>
      <c s="43" t="str">
        <f>IFERROR(IF('STUDENT DATA SHEET '!E99="","",'STUDENT DATA SHEET '!E99),"")</f>
        <v/>
      </c>
      <c s="234" t="str">
        <f>IFERROR(IF('STUDENT DATA SHEET '!F99="","",'STUDENT DATA SHEET '!F99),"")</f>
        <v/>
      </c>
      <c s="231" t="str">
        <f>IFERROR(IF('STUDENT DATA SHEET '!G99="","",'STUDENT DATA SHEET '!G99),"")</f>
        <v/>
      </c>
      <c s="231" t="str">
        <f>IFERROR(IF('STUDENT DATA SHEET '!H99="","",'STUDENT DATA SHEET '!H99),"")</f>
        <v/>
      </c>
      <c s="231" t="str">
        <f>IFERROR(UPPER(IF('STUDENT DATA SHEET '!I99="","",'STUDENT DATA SHEET '!I99)),"")</f>
        <v/>
      </c>
      <c s="54" t="str">
        <f>IFERROR(IF('STUDENT DATA SHEET '!J99="","",'STUDENT DATA SHEET '!J99),"")</f>
        <v/>
      </c>
      <c s="54" t="str">
        <f>IFERROR(IF('STUDENT DATA SHEET '!K99="","",'STUDENT DATA SHEET '!K99),"")</f>
        <v/>
      </c>
      <c s="54"/>
      <c s="48"/>
      <c s="48"/>
      <c s="48"/>
      <c s="48"/>
      <c s="48"/>
      <c s="48"/>
      <c s="48"/>
      <c s="48"/>
      <c s="48"/>
      <c s="48"/>
      <c s="48"/>
      <c s="48"/>
      <c s="48"/>
      <c s="48"/>
      <c s="48"/>
      <c s="48"/>
      <c s="48"/>
      <c s="48"/>
      <c s="48"/>
      <c s="48"/>
      <c s="48"/>
      <c s="48"/>
      <c s="48"/>
      <c s="48"/>
      <c s="48"/>
      <c s="48"/>
      <c s="48"/>
      <c s="48"/>
      <c s="48"/>
      <c s="48"/>
      <c s="48"/>
      <c s="48"/>
      <c s="89" t="str">
        <f>IF(B98="","",_xlfn.AGGREGATE(3,5,$B$6:B98))</f>
        <v/>
      </c>
      <c s="49"/>
      <c s="49"/>
      <c s="48"/>
      <c s="48"/>
      <c s="48"/>
      <c s="48"/>
      <c s="48"/>
      <c s="48"/>
      <c s="48"/>
      <c s="48"/>
      <c s="48"/>
      <c s="48"/>
      <c s="48"/>
      <c s="48"/>
      <c s="48"/>
      <c s="48"/>
      <c s="48"/>
      <c s="48"/>
      <c s="48"/>
      <c s="48"/>
      <c s="48"/>
      <c s="48"/>
      <c s="48"/>
      <c s="48"/>
      <c s="48"/>
      <c s="48"/>
      <c s="48"/>
      <c s="48"/>
      <c s="50" t="str">
        <f t="shared" si="25"/>
        <v/>
      </c>
      <c s="252" t="str">
        <f>IF($I98="","",'MAR 25'!$BZ98)</f>
        <v/>
      </c>
      <c s="91" t="str">
        <f t="shared" si="26"/>
        <v/>
      </c>
      <c s="50" t="str">
        <f t="shared" si="27"/>
        <v/>
      </c>
      <c s="252" t="str">
        <f>IF($I98="","",'MAR 25'!$CC98)</f>
        <v/>
      </c>
      <c s="91" t="str">
        <f t="shared" si="28"/>
        <v/>
      </c>
      <c s="50" t="str">
        <f t="shared" si="29"/>
        <v/>
      </c>
      <c s="252" t="str">
        <f>IF($I98="","",'MAR 25'!$CF98)</f>
        <v/>
      </c>
      <c s="91" t="str">
        <f t="shared" si="30"/>
        <v/>
      </c>
      <c s="80"/>
      <c s="77"/>
      <c s="59"/>
      <c s="59"/>
      <c s="59"/>
      <c s="74" t="str">
        <f t="shared" si="24"/>
        <v/>
      </c>
      <c s="59"/>
      <c s="59"/>
      <c s="59"/>
      <c s="59"/>
      <c s="59"/>
      <c s="59"/>
      <c s="59"/>
      <c s="59"/>
    </row>
    <row r="99" spans="1:96" ht="15.75" customHeight="1">
      <c r="A99" s="230" t="str">
        <f>IF('STUDENT DATA SHEET '!A100="","",'STUDENT DATA SHEET '!A100)</f>
        <v/>
      </c>
      <c s="231" t="str">
        <f>IFERROR(IF('STUDENT DATA SHEET '!B100="","",'STUDENT DATA SHEET '!B100),"")</f>
        <v/>
      </c>
      <c s="231" t="str">
        <f>IFERROR(IF('STUDENT DATA SHEET '!C100="","",'STUDENT DATA SHEET '!C100),"")</f>
        <v/>
      </c>
      <c s="231" t="str">
        <f>IFERROR(IF('STUDENT DATA SHEET '!D100="","",'STUDENT DATA SHEET '!D100),"")</f>
        <v/>
      </c>
      <c s="43" t="str">
        <f>IFERROR(IF('STUDENT DATA SHEET '!E100="","",'STUDENT DATA SHEET '!E100),"")</f>
        <v/>
      </c>
      <c s="234" t="str">
        <f>IFERROR(IF('STUDENT DATA SHEET '!F100="","",'STUDENT DATA SHEET '!F100),"")</f>
        <v/>
      </c>
      <c s="231" t="str">
        <f>IFERROR(IF('STUDENT DATA SHEET '!G100="","",'STUDENT DATA SHEET '!G100),"")</f>
        <v/>
      </c>
      <c s="231" t="str">
        <f>IFERROR(IF('STUDENT DATA SHEET '!H100="","",'STUDENT DATA SHEET '!H100),"")</f>
        <v/>
      </c>
      <c s="231" t="str">
        <f>IFERROR(UPPER(IF('STUDENT DATA SHEET '!I100="","",'STUDENT DATA SHEET '!I100)),"")</f>
        <v/>
      </c>
      <c s="54" t="str">
        <f>IFERROR(IF('STUDENT DATA SHEET '!J100="","",'STUDENT DATA SHEET '!J100),"")</f>
        <v/>
      </c>
      <c s="54" t="str">
        <f>IFERROR(IF('STUDENT DATA SHEET '!K100="","",'STUDENT DATA SHEET '!K100),"")</f>
        <v/>
      </c>
      <c s="54"/>
      <c s="48"/>
      <c s="48"/>
      <c s="48"/>
      <c s="48"/>
      <c s="48"/>
      <c s="48"/>
      <c s="48"/>
      <c s="48"/>
      <c s="48"/>
      <c s="48"/>
      <c s="48"/>
      <c s="48"/>
      <c s="48"/>
      <c s="48"/>
      <c s="48"/>
      <c s="48"/>
      <c s="48"/>
      <c s="48"/>
      <c s="48"/>
      <c s="48"/>
      <c s="48"/>
      <c s="48"/>
      <c s="48"/>
      <c s="48"/>
      <c s="48"/>
      <c s="48"/>
      <c s="48"/>
      <c s="48"/>
      <c s="48"/>
      <c s="48"/>
      <c s="48"/>
      <c s="48"/>
      <c s="89" t="str">
        <f>IF(B99="","",_xlfn.AGGREGATE(3,5,$B$6:B99))</f>
        <v/>
      </c>
      <c s="49"/>
      <c s="49"/>
      <c s="48"/>
      <c s="48"/>
      <c s="48"/>
      <c s="48"/>
      <c s="48"/>
      <c s="48"/>
      <c s="48"/>
      <c s="48"/>
      <c s="48"/>
      <c s="48"/>
      <c s="48"/>
      <c s="48"/>
      <c s="48"/>
      <c s="48"/>
      <c s="48"/>
      <c s="48"/>
      <c s="48"/>
      <c s="48"/>
      <c s="48"/>
      <c s="48"/>
      <c s="48"/>
      <c s="48"/>
      <c s="48"/>
      <c s="48"/>
      <c s="48"/>
      <c s="48"/>
      <c s="50" t="str">
        <f t="shared" si="25"/>
        <v/>
      </c>
      <c s="252" t="str">
        <f>IF($I99="","",'MAR 25'!$BZ99)</f>
        <v/>
      </c>
      <c s="91" t="str">
        <f t="shared" si="26"/>
        <v/>
      </c>
      <c s="50" t="str">
        <f t="shared" si="27"/>
        <v/>
      </c>
      <c s="252" t="str">
        <f>IF($I99="","",'MAR 25'!$CC99)</f>
        <v/>
      </c>
      <c s="91" t="str">
        <f t="shared" si="28"/>
        <v/>
      </c>
      <c s="50" t="str">
        <f t="shared" si="29"/>
        <v/>
      </c>
      <c s="252" t="str">
        <f>IF($I99="","",'MAR 25'!$CF99)</f>
        <v/>
      </c>
      <c s="91" t="str">
        <f t="shared" si="30"/>
        <v/>
      </c>
      <c s="80"/>
      <c s="77"/>
      <c s="59"/>
      <c s="59"/>
      <c s="59"/>
      <c s="74" t="str">
        <f t="shared" si="24"/>
        <v/>
      </c>
      <c s="59"/>
      <c s="59"/>
      <c s="59"/>
      <c s="59"/>
      <c s="59"/>
      <c s="59"/>
      <c s="59"/>
      <c s="59"/>
    </row>
    <row r="100" spans="1:96" ht="15.75" customHeight="1">
      <c r="A100" s="230" t="str">
        <f>IF('STUDENT DATA SHEET '!A101="","",'STUDENT DATA SHEET '!A101)</f>
        <v/>
      </c>
      <c s="231" t="str">
        <f>IFERROR(IF('STUDENT DATA SHEET '!B101="","",'STUDENT DATA SHEET '!B101),"")</f>
        <v/>
      </c>
      <c s="231" t="str">
        <f>IFERROR(IF('STUDENT DATA SHEET '!C101="","",'STUDENT DATA SHEET '!C101),"")</f>
        <v/>
      </c>
      <c s="231" t="str">
        <f>IFERROR(IF('STUDENT DATA SHEET '!D101="","",'STUDENT DATA SHEET '!D101),"")</f>
        <v/>
      </c>
      <c s="43" t="str">
        <f>IFERROR(IF('STUDENT DATA SHEET '!E101="","",'STUDENT DATA SHEET '!E101),"")</f>
        <v/>
      </c>
      <c s="234" t="str">
        <f>IFERROR(IF('STUDENT DATA SHEET '!F101="","",'STUDENT DATA SHEET '!F101),"")</f>
        <v/>
      </c>
      <c s="231" t="str">
        <f>IFERROR(IF('STUDENT DATA SHEET '!G101="","",'STUDENT DATA SHEET '!G101),"")</f>
        <v/>
      </c>
      <c s="231" t="str">
        <f>IFERROR(IF('STUDENT DATA SHEET '!H101="","",'STUDENT DATA SHEET '!H101),"")</f>
        <v/>
      </c>
      <c s="231" t="str">
        <f>IFERROR(UPPER(IF('STUDENT DATA SHEET '!I101="","",'STUDENT DATA SHEET '!I101)),"")</f>
        <v/>
      </c>
      <c s="54" t="str">
        <f>IFERROR(IF('STUDENT DATA SHEET '!J101="","",'STUDENT DATA SHEET '!J101),"")</f>
        <v/>
      </c>
      <c s="54" t="str">
        <f>IFERROR(IF('STUDENT DATA SHEET '!K101="","",'STUDENT DATA SHEET '!K101),"")</f>
        <v/>
      </c>
      <c s="54"/>
      <c s="48"/>
      <c s="48"/>
      <c s="48"/>
      <c s="48"/>
      <c s="48"/>
      <c s="48"/>
      <c s="48"/>
      <c s="48"/>
      <c s="48"/>
      <c s="48"/>
      <c s="48"/>
      <c s="48"/>
      <c s="48"/>
      <c s="48"/>
      <c s="48"/>
      <c s="48"/>
      <c s="48"/>
      <c s="48"/>
      <c s="48"/>
      <c s="48"/>
      <c s="48"/>
      <c s="48"/>
      <c s="48"/>
      <c s="48"/>
      <c s="48"/>
      <c s="48"/>
      <c s="48"/>
      <c s="48"/>
      <c s="48"/>
      <c s="48"/>
      <c s="48"/>
      <c s="48"/>
      <c s="89" t="str">
        <f>IF(B100="","",_xlfn.AGGREGATE(3,5,$B$6:B100))</f>
        <v/>
      </c>
      <c s="49"/>
      <c s="49"/>
      <c s="48"/>
      <c s="48"/>
      <c s="48"/>
      <c s="48"/>
      <c s="48"/>
      <c s="48"/>
      <c s="48"/>
      <c s="48"/>
      <c s="48"/>
      <c s="48"/>
      <c s="48"/>
      <c s="48"/>
      <c s="48"/>
      <c s="48"/>
      <c s="48"/>
      <c s="48"/>
      <c s="48"/>
      <c s="48"/>
      <c s="48"/>
      <c s="48"/>
      <c s="48"/>
      <c s="48"/>
      <c s="48"/>
      <c s="48"/>
      <c s="48"/>
      <c s="48"/>
      <c s="50" t="str">
        <f t="shared" si="25"/>
        <v/>
      </c>
      <c s="252" t="str">
        <f>IF($I100="","",'MAR 25'!$BZ100)</f>
        <v/>
      </c>
      <c s="91" t="str">
        <f t="shared" si="26"/>
        <v/>
      </c>
      <c s="50" t="str">
        <f t="shared" si="27"/>
        <v/>
      </c>
      <c s="252" t="str">
        <f>IF($I100="","",'MAR 25'!$CC100)</f>
        <v/>
      </c>
      <c s="91" t="str">
        <f t="shared" si="28"/>
        <v/>
      </c>
      <c s="50" t="str">
        <f t="shared" si="29"/>
        <v/>
      </c>
      <c s="252" t="str">
        <f>IF($I100="","",'MAR 25'!$CF100)</f>
        <v/>
      </c>
      <c s="91" t="str">
        <f t="shared" si="30"/>
        <v/>
      </c>
      <c s="80"/>
      <c s="77"/>
      <c s="59"/>
      <c s="59"/>
      <c s="59"/>
      <c s="74" t="str">
        <f t="shared" si="24"/>
        <v/>
      </c>
      <c s="59"/>
      <c s="59"/>
      <c s="59"/>
      <c s="59"/>
      <c s="59"/>
      <c s="59"/>
      <c s="59"/>
      <c s="59"/>
    </row>
    <row r="101" spans="1:96" ht="15.75" customHeight="1">
      <c r="A101" s="230" t="str">
        <f>IF('STUDENT DATA SHEET '!A102="","",'STUDENT DATA SHEET '!A102)</f>
        <v/>
      </c>
      <c s="231" t="str">
        <f>IFERROR(IF('STUDENT DATA SHEET '!B102="","",'STUDENT DATA SHEET '!B102),"")</f>
        <v/>
      </c>
      <c s="231" t="str">
        <f>IFERROR(IF('STUDENT DATA SHEET '!C102="","",'STUDENT DATA SHEET '!C102),"")</f>
        <v/>
      </c>
      <c s="231" t="str">
        <f>IFERROR(IF('STUDENT DATA SHEET '!D102="","",'STUDENT DATA SHEET '!D102),"")</f>
        <v/>
      </c>
      <c s="43" t="str">
        <f>IFERROR(IF('STUDENT DATA SHEET '!E102="","",'STUDENT DATA SHEET '!E102),"")</f>
        <v/>
      </c>
      <c s="234" t="str">
        <f>IFERROR(IF('STUDENT DATA SHEET '!F102="","",'STUDENT DATA SHEET '!F102),"")</f>
        <v/>
      </c>
      <c s="231" t="str">
        <f>IFERROR(IF('STUDENT DATA SHEET '!G102="","",'STUDENT DATA SHEET '!G102),"")</f>
        <v/>
      </c>
      <c s="231" t="str">
        <f>IFERROR(IF('STUDENT DATA SHEET '!H102="","",'STUDENT DATA SHEET '!H102),"")</f>
        <v/>
      </c>
      <c s="231" t="str">
        <f>IFERROR(UPPER(IF('STUDENT DATA SHEET '!I102="","",'STUDENT DATA SHEET '!I102)),"")</f>
        <v/>
      </c>
      <c s="54" t="str">
        <f>IFERROR(IF('STUDENT DATA SHEET '!J102="","",'STUDENT DATA SHEET '!J102),"")</f>
        <v/>
      </c>
      <c s="54" t="str">
        <f>IFERROR(IF('STUDENT DATA SHEET '!K102="","",'STUDENT DATA SHEET '!K102),"")</f>
        <v/>
      </c>
      <c s="54"/>
      <c s="48"/>
      <c s="48"/>
      <c s="48"/>
      <c s="48"/>
      <c s="48"/>
      <c s="48"/>
      <c s="48"/>
      <c s="48"/>
      <c s="48"/>
      <c s="48"/>
      <c s="48"/>
      <c s="48"/>
      <c s="48"/>
      <c s="48"/>
      <c s="48"/>
      <c s="48"/>
      <c s="48"/>
      <c s="48"/>
      <c s="48"/>
      <c s="48"/>
      <c s="48"/>
      <c s="48"/>
      <c s="48"/>
      <c s="48"/>
      <c s="48"/>
      <c s="48"/>
      <c s="48"/>
      <c s="48"/>
      <c s="48"/>
      <c s="48"/>
      <c s="48"/>
      <c s="48"/>
      <c s="89" t="str">
        <f>IF(B101="","",_xlfn.AGGREGATE(3,5,$B$6:B101))</f>
        <v/>
      </c>
      <c s="49"/>
      <c s="49"/>
      <c s="48"/>
      <c s="48"/>
      <c s="48"/>
      <c s="48"/>
      <c s="48"/>
      <c s="48"/>
      <c s="48"/>
      <c s="48"/>
      <c s="48"/>
      <c s="48"/>
      <c s="48"/>
      <c s="48"/>
      <c s="48"/>
      <c s="48"/>
      <c s="48"/>
      <c s="48"/>
      <c s="48"/>
      <c s="48"/>
      <c s="48"/>
      <c s="48"/>
      <c s="48"/>
      <c s="48"/>
      <c s="48"/>
      <c s="48"/>
      <c s="48"/>
      <c s="48"/>
      <c s="50" t="str">
        <f t="shared" si="25"/>
        <v/>
      </c>
      <c s="252" t="str">
        <f>IF($I101="","",'MAR 25'!$BZ101)</f>
        <v/>
      </c>
      <c s="91" t="str">
        <f t="shared" si="26"/>
        <v/>
      </c>
      <c s="50" t="str">
        <f t="shared" si="27"/>
        <v/>
      </c>
      <c s="252" t="str">
        <f>IF($I101="","",'MAR 25'!$CC101)</f>
        <v/>
      </c>
      <c s="91" t="str">
        <f t="shared" si="28"/>
        <v/>
      </c>
      <c s="50" t="str">
        <f t="shared" si="29"/>
        <v/>
      </c>
      <c s="252" t="str">
        <f>IF($I101="","",'MAR 25'!$CF101)</f>
        <v/>
      </c>
      <c s="91" t="str">
        <f t="shared" si="30"/>
        <v/>
      </c>
      <c s="80"/>
      <c s="77"/>
      <c s="59"/>
      <c s="59"/>
      <c s="59"/>
      <c s="74" t="str">
        <f t="shared" si="24"/>
        <v/>
      </c>
      <c s="59"/>
      <c s="59"/>
      <c s="59"/>
      <c s="59"/>
      <c s="59"/>
      <c s="59"/>
      <c s="59"/>
      <c s="59"/>
    </row>
    <row r="102" spans="1:96" ht="15.75" customHeight="1">
      <c r="A102" s="230" t="str">
        <f>IF('STUDENT DATA SHEET '!A103="","",'STUDENT DATA SHEET '!A103)</f>
        <v/>
      </c>
      <c s="231" t="str">
        <f>IFERROR(IF('STUDENT DATA SHEET '!B103="","",'STUDENT DATA SHEET '!B103),"")</f>
        <v/>
      </c>
      <c s="231" t="str">
        <f>IFERROR(IF('STUDENT DATA SHEET '!C103="","",'STUDENT DATA SHEET '!C103),"")</f>
        <v/>
      </c>
      <c s="231" t="str">
        <f>IFERROR(IF('STUDENT DATA SHEET '!D103="","",'STUDENT DATA SHEET '!D103),"")</f>
        <v/>
      </c>
      <c s="43" t="str">
        <f>IFERROR(IF('STUDENT DATA SHEET '!E103="","",'STUDENT DATA SHEET '!E103),"")</f>
        <v/>
      </c>
      <c s="234" t="str">
        <f>IFERROR(IF('STUDENT DATA SHEET '!F103="","",'STUDENT DATA SHEET '!F103),"")</f>
        <v/>
      </c>
      <c s="231" t="str">
        <f>IFERROR(IF('STUDENT DATA SHEET '!G103="","",'STUDENT DATA SHEET '!G103),"")</f>
        <v/>
      </c>
      <c s="231" t="str">
        <f>IFERROR(IF('STUDENT DATA SHEET '!H103="","",'STUDENT DATA SHEET '!H103),"")</f>
        <v/>
      </c>
      <c s="231" t="str">
        <f>IFERROR(UPPER(IF('STUDENT DATA SHEET '!I103="","",'STUDENT DATA SHEET '!I103)),"")</f>
        <v/>
      </c>
      <c s="54" t="str">
        <f>IFERROR(IF('STUDENT DATA SHEET '!J103="","",'STUDENT DATA SHEET '!J103),"")</f>
        <v/>
      </c>
      <c s="54" t="str">
        <f>IFERROR(IF('STUDENT DATA SHEET '!K103="","",'STUDENT DATA SHEET '!K103),"")</f>
        <v/>
      </c>
      <c s="54"/>
      <c s="48"/>
      <c s="48"/>
      <c s="48"/>
      <c s="48"/>
      <c s="48"/>
      <c s="48"/>
      <c s="48"/>
      <c s="48"/>
      <c s="48"/>
      <c s="48"/>
      <c s="48"/>
      <c s="48"/>
      <c s="48"/>
      <c s="48"/>
      <c s="48"/>
      <c s="48"/>
      <c s="48"/>
      <c s="48"/>
      <c s="48"/>
      <c s="48"/>
      <c s="48"/>
      <c s="48"/>
      <c s="48"/>
      <c s="48"/>
      <c s="48"/>
      <c s="48"/>
      <c s="48"/>
      <c s="48"/>
      <c s="48"/>
      <c s="48"/>
      <c s="48"/>
      <c s="48"/>
      <c s="89" t="str">
        <f>IF(B102="","",_xlfn.AGGREGATE(3,5,$B$6:B102))</f>
        <v/>
      </c>
      <c s="49"/>
      <c s="49"/>
      <c s="48"/>
      <c s="48"/>
      <c s="48"/>
      <c s="48"/>
      <c s="48"/>
      <c s="48"/>
      <c s="48"/>
      <c s="48"/>
      <c s="48"/>
      <c s="48"/>
      <c s="48"/>
      <c s="48"/>
      <c s="48"/>
      <c s="48"/>
      <c s="48"/>
      <c s="48"/>
      <c s="48"/>
      <c s="48"/>
      <c s="48"/>
      <c s="48"/>
      <c s="48"/>
      <c s="48"/>
      <c s="48"/>
      <c s="48"/>
      <c s="48"/>
      <c s="48"/>
      <c s="50" t="str">
        <f t="shared" si="25"/>
        <v/>
      </c>
      <c s="252" t="str">
        <f>IF($I102="","",'MAR 25'!$BZ102)</f>
        <v/>
      </c>
      <c s="91" t="str">
        <f t="shared" si="26"/>
        <v/>
      </c>
      <c s="50" t="str">
        <f t="shared" si="27"/>
        <v/>
      </c>
      <c s="252" t="str">
        <f>IF($I102="","",'MAR 25'!$CC102)</f>
        <v/>
      </c>
      <c s="91" t="str">
        <f t="shared" si="28"/>
        <v/>
      </c>
      <c s="50" t="str">
        <f t="shared" si="29"/>
        <v/>
      </c>
      <c s="252" t="str">
        <f>IF($I102="","",'MAR 25'!$CF102)</f>
        <v/>
      </c>
      <c s="91" t="str">
        <f t="shared" si="30"/>
        <v/>
      </c>
      <c s="80"/>
      <c s="77"/>
      <c s="59"/>
      <c s="59"/>
      <c s="59"/>
      <c s="74" t="str">
        <f t="shared" si="31" ref="CJ102:CJ133">IFERROR(IF($BV102="","",COUNT($M102:$AR102,$AT102:$BU102)/2),"")</f>
        <v/>
      </c>
      <c s="59"/>
      <c s="59"/>
      <c s="59"/>
      <c s="59"/>
      <c s="59"/>
      <c s="59"/>
      <c s="59"/>
      <c s="59"/>
    </row>
    <row r="103" spans="1:96" ht="15.75" customHeight="1">
      <c r="A103" s="230" t="str">
        <f>IF('STUDENT DATA SHEET '!A104="","",'STUDENT DATA SHEET '!A104)</f>
        <v/>
      </c>
      <c s="231" t="str">
        <f>IFERROR(IF('STUDENT DATA SHEET '!B104="","",'STUDENT DATA SHEET '!B104),"")</f>
        <v/>
      </c>
      <c s="231" t="str">
        <f>IFERROR(IF('STUDENT DATA SHEET '!C104="","",'STUDENT DATA SHEET '!C104),"")</f>
        <v/>
      </c>
      <c s="231" t="str">
        <f>IFERROR(IF('STUDENT DATA SHEET '!D104="","",'STUDENT DATA SHEET '!D104),"")</f>
        <v/>
      </c>
      <c s="43" t="str">
        <f>IFERROR(IF('STUDENT DATA SHEET '!E104="","",'STUDENT DATA SHEET '!E104),"")</f>
        <v/>
      </c>
      <c s="234" t="str">
        <f>IFERROR(IF('STUDENT DATA SHEET '!F104="","",'STUDENT DATA SHEET '!F104),"")</f>
        <v/>
      </c>
      <c s="231" t="str">
        <f>IFERROR(IF('STUDENT DATA SHEET '!G104="","",'STUDENT DATA SHEET '!G104),"")</f>
        <v/>
      </c>
      <c s="231" t="str">
        <f>IFERROR(IF('STUDENT DATA SHEET '!H104="","",'STUDENT DATA SHEET '!H104),"")</f>
        <v/>
      </c>
      <c s="231" t="str">
        <f>IFERROR(UPPER(IF('STUDENT DATA SHEET '!I104="","",'STUDENT DATA SHEET '!I104)),"")</f>
        <v/>
      </c>
      <c s="54" t="str">
        <f>IFERROR(IF('STUDENT DATA SHEET '!J104="","",'STUDENT DATA SHEET '!J104),"")</f>
        <v/>
      </c>
      <c s="54" t="str">
        <f>IFERROR(IF('STUDENT DATA SHEET '!K104="","",'STUDENT DATA SHEET '!K104),"")</f>
        <v/>
      </c>
      <c s="54"/>
      <c s="48"/>
      <c s="48"/>
      <c s="48"/>
      <c s="48"/>
      <c s="48"/>
      <c s="48"/>
      <c s="48"/>
      <c s="48"/>
      <c s="48"/>
      <c s="48"/>
      <c s="48"/>
      <c s="48"/>
      <c s="48"/>
      <c s="48"/>
      <c s="48"/>
      <c s="48"/>
      <c s="48"/>
      <c s="48"/>
      <c s="48"/>
      <c s="48"/>
      <c s="48"/>
      <c s="48"/>
      <c s="48"/>
      <c s="48"/>
      <c s="48"/>
      <c s="48"/>
      <c s="48"/>
      <c s="48"/>
      <c s="48"/>
      <c s="48"/>
      <c s="48"/>
      <c s="48"/>
      <c s="89" t="str">
        <f>IF(B103="","",_xlfn.AGGREGATE(3,5,$B$6:B103))</f>
        <v/>
      </c>
      <c s="49"/>
      <c s="49"/>
      <c s="48"/>
      <c s="48"/>
      <c s="48"/>
      <c s="48"/>
      <c s="48"/>
      <c s="48"/>
      <c s="48"/>
      <c s="48"/>
      <c s="48"/>
      <c s="48"/>
      <c s="48"/>
      <c s="48"/>
      <c s="48"/>
      <c s="48"/>
      <c s="48"/>
      <c s="48"/>
      <c s="48"/>
      <c s="48"/>
      <c s="48"/>
      <c s="48"/>
      <c s="48"/>
      <c s="48"/>
      <c s="48"/>
      <c s="48"/>
      <c s="48"/>
      <c s="48"/>
      <c s="50" t="str">
        <f t="shared" si="25"/>
        <v/>
      </c>
      <c s="252" t="str">
        <f>IF($I103="","",'MAR 25'!$BZ103)</f>
        <v/>
      </c>
      <c s="91" t="str">
        <f t="shared" si="26"/>
        <v/>
      </c>
      <c s="50" t="str">
        <f t="shared" si="27"/>
        <v/>
      </c>
      <c s="252" t="str">
        <f>IF($I103="","",'MAR 25'!$CC103)</f>
        <v/>
      </c>
      <c s="91" t="str">
        <f t="shared" si="28"/>
        <v/>
      </c>
      <c s="50" t="str">
        <f t="shared" si="29"/>
        <v/>
      </c>
      <c s="252" t="str">
        <f>IF($I103="","",'MAR 25'!$CF103)</f>
        <v/>
      </c>
      <c s="91" t="str">
        <f t="shared" si="30"/>
        <v/>
      </c>
      <c s="80"/>
      <c s="77"/>
      <c s="59"/>
      <c s="59"/>
      <c s="59"/>
      <c s="74" t="str">
        <f t="shared" si="31"/>
        <v/>
      </c>
      <c s="59"/>
      <c s="59"/>
      <c s="59"/>
      <c s="59"/>
      <c s="59"/>
      <c s="59"/>
      <c s="59"/>
      <c s="59"/>
    </row>
    <row r="104" spans="1:96" ht="15.75" customHeight="1">
      <c r="A104" s="230" t="str">
        <f>IF('STUDENT DATA SHEET '!A105="","",'STUDENT DATA SHEET '!A105)</f>
        <v/>
      </c>
      <c s="231" t="str">
        <f>IFERROR(IF('STUDENT DATA SHEET '!B105="","",'STUDENT DATA SHEET '!B105),"")</f>
        <v/>
      </c>
      <c s="231" t="str">
        <f>IFERROR(IF('STUDENT DATA SHEET '!C105="","",'STUDENT DATA SHEET '!C105),"")</f>
        <v/>
      </c>
      <c s="231" t="str">
        <f>IFERROR(IF('STUDENT DATA SHEET '!D105="","",'STUDENT DATA SHEET '!D105),"")</f>
        <v/>
      </c>
      <c s="43" t="str">
        <f>IFERROR(IF('STUDENT DATA SHEET '!E105="","",'STUDENT DATA SHEET '!E105),"")</f>
        <v/>
      </c>
      <c s="234" t="str">
        <f>IFERROR(IF('STUDENT DATA SHEET '!F105="","",'STUDENT DATA SHEET '!F105),"")</f>
        <v/>
      </c>
      <c s="231" t="str">
        <f>IFERROR(IF('STUDENT DATA SHEET '!G105="","",'STUDENT DATA SHEET '!G105),"")</f>
        <v/>
      </c>
      <c s="231" t="str">
        <f>IFERROR(IF('STUDENT DATA SHEET '!H105="","",'STUDENT DATA SHEET '!H105),"")</f>
        <v/>
      </c>
      <c s="231" t="str">
        <f>IFERROR(UPPER(IF('STUDENT DATA SHEET '!I105="","",'STUDENT DATA SHEET '!I105)),"")</f>
        <v/>
      </c>
      <c s="54" t="str">
        <f>IFERROR(IF('STUDENT DATA SHEET '!J105="","",'STUDENT DATA SHEET '!J105),"")</f>
        <v/>
      </c>
      <c s="54" t="str">
        <f>IFERROR(IF('STUDENT DATA SHEET '!K105="","",'STUDENT DATA SHEET '!K105),"")</f>
        <v/>
      </c>
      <c s="54"/>
      <c s="48"/>
      <c s="48"/>
      <c s="48"/>
      <c s="48"/>
      <c s="48"/>
      <c s="48"/>
      <c s="48"/>
      <c s="48"/>
      <c s="48"/>
      <c s="48"/>
      <c s="48"/>
      <c s="48"/>
      <c s="48"/>
      <c s="48"/>
      <c s="48"/>
      <c s="48"/>
      <c s="48"/>
      <c s="48"/>
      <c s="48"/>
      <c s="48"/>
      <c s="48"/>
      <c s="48"/>
      <c s="48"/>
      <c s="48"/>
      <c s="48"/>
      <c s="48"/>
      <c s="48"/>
      <c s="48"/>
      <c s="48"/>
      <c s="48"/>
      <c s="48"/>
      <c s="48"/>
      <c s="89" t="str">
        <f>IF(B104="","",_xlfn.AGGREGATE(3,5,$B$6:B104))</f>
        <v/>
      </c>
      <c s="49"/>
      <c s="49"/>
      <c s="48"/>
      <c s="48"/>
      <c s="48"/>
      <c s="48"/>
      <c s="48"/>
      <c s="48"/>
      <c s="48"/>
      <c s="48"/>
      <c s="48"/>
      <c s="48"/>
      <c s="48"/>
      <c s="48"/>
      <c s="48"/>
      <c s="48"/>
      <c s="48"/>
      <c s="48"/>
      <c s="48"/>
      <c s="48"/>
      <c s="48"/>
      <c s="48"/>
      <c s="48"/>
      <c s="48"/>
      <c s="48"/>
      <c s="48"/>
      <c s="48"/>
      <c s="48"/>
      <c s="50" t="str">
        <f t="shared" si="25"/>
        <v/>
      </c>
      <c s="252" t="str">
        <f>IF($I104="","",'MAR 25'!$BZ104)</f>
        <v/>
      </c>
      <c s="91" t="str">
        <f t="shared" si="26"/>
        <v/>
      </c>
      <c s="50" t="str">
        <f t="shared" si="27"/>
        <v/>
      </c>
      <c s="252" t="str">
        <f>IF($I104="","",'MAR 25'!$CC104)</f>
        <v/>
      </c>
      <c s="91" t="str">
        <f t="shared" si="28"/>
        <v/>
      </c>
      <c s="50" t="str">
        <f t="shared" si="29"/>
        <v/>
      </c>
      <c s="252" t="str">
        <f>IF($I104="","",'MAR 25'!$CF104)</f>
        <v/>
      </c>
      <c s="91" t="str">
        <f t="shared" si="30"/>
        <v/>
      </c>
      <c s="80"/>
      <c s="77"/>
      <c s="59"/>
      <c s="59"/>
      <c s="59"/>
      <c s="74" t="str">
        <f t="shared" si="31"/>
        <v/>
      </c>
      <c s="59"/>
      <c s="59"/>
      <c s="59"/>
      <c s="59"/>
      <c s="59"/>
      <c s="59"/>
      <c s="59"/>
      <c s="59"/>
    </row>
    <row r="105" spans="1:96" ht="15.75" customHeight="1">
      <c r="A105" s="230" t="str">
        <f>IF('STUDENT DATA SHEET '!A106="","",'STUDENT DATA SHEET '!A106)</f>
        <v/>
      </c>
      <c s="231" t="str">
        <f>IFERROR(IF('STUDENT DATA SHEET '!B106="","",'STUDENT DATA SHEET '!B106),"")</f>
        <v/>
      </c>
      <c s="231" t="str">
        <f>IFERROR(IF('STUDENT DATA SHEET '!C106="","",'STUDENT DATA SHEET '!C106),"")</f>
        <v/>
      </c>
      <c s="231" t="str">
        <f>IFERROR(IF('STUDENT DATA SHEET '!D106="","",'STUDENT DATA SHEET '!D106),"")</f>
        <v/>
      </c>
      <c s="43" t="str">
        <f>IFERROR(IF('STUDENT DATA SHEET '!E106="","",'STUDENT DATA SHEET '!E106),"")</f>
        <v/>
      </c>
      <c s="234" t="str">
        <f>IFERROR(IF('STUDENT DATA SHEET '!F106="","",'STUDENT DATA SHEET '!F106),"")</f>
        <v/>
      </c>
      <c s="231" t="str">
        <f>IFERROR(IF('STUDENT DATA SHEET '!G106="","",'STUDENT DATA SHEET '!G106),"")</f>
        <v/>
      </c>
      <c s="231" t="str">
        <f>IFERROR(IF('STUDENT DATA SHEET '!H106="","",'STUDENT DATA SHEET '!H106),"")</f>
        <v/>
      </c>
      <c s="231" t="str">
        <f>IFERROR(UPPER(IF('STUDENT DATA SHEET '!I106="","",'STUDENT DATA SHEET '!I106)),"")</f>
        <v/>
      </c>
      <c s="54" t="str">
        <f>IFERROR(IF('STUDENT DATA SHEET '!J106="","",'STUDENT DATA SHEET '!J106),"")</f>
        <v/>
      </c>
      <c s="54" t="str">
        <f>IFERROR(IF('STUDENT DATA SHEET '!K106="","",'STUDENT DATA SHEET '!K106),"")</f>
        <v/>
      </c>
      <c s="54"/>
      <c s="48"/>
      <c s="48"/>
      <c s="48"/>
      <c s="48"/>
      <c s="48"/>
      <c s="48"/>
      <c s="48"/>
      <c s="48"/>
      <c s="48"/>
      <c s="48"/>
      <c s="48"/>
      <c s="48"/>
      <c s="48"/>
      <c s="48"/>
      <c s="48"/>
      <c s="48"/>
      <c s="48"/>
      <c s="48"/>
      <c s="48"/>
      <c s="48"/>
      <c s="48"/>
      <c s="48"/>
      <c s="48"/>
      <c s="48"/>
      <c s="48"/>
      <c s="48"/>
      <c s="48"/>
      <c s="48"/>
      <c s="48"/>
      <c s="48"/>
      <c s="48"/>
      <c s="48"/>
      <c s="89" t="str">
        <f>IF(B105="","",_xlfn.AGGREGATE(3,5,$B$6:B105))</f>
        <v/>
      </c>
      <c s="49"/>
      <c s="49"/>
      <c s="48"/>
      <c s="48"/>
      <c s="48"/>
      <c s="48"/>
      <c s="48"/>
      <c s="48"/>
      <c s="48"/>
      <c s="48"/>
      <c s="48"/>
      <c s="48"/>
      <c s="48"/>
      <c s="48"/>
      <c s="48"/>
      <c s="48"/>
      <c s="48"/>
      <c s="48"/>
      <c s="48"/>
      <c s="48"/>
      <c s="48"/>
      <c s="48"/>
      <c s="48"/>
      <c s="48"/>
      <c s="48"/>
      <c s="48"/>
      <c s="48"/>
      <c s="48"/>
      <c s="50" t="str">
        <f t="shared" si="25"/>
        <v/>
      </c>
      <c s="252" t="str">
        <f>IF($I105="","",'MAR 25'!$BZ105)</f>
        <v/>
      </c>
      <c s="91" t="str">
        <f t="shared" si="26"/>
        <v/>
      </c>
      <c s="50" t="str">
        <f t="shared" si="27"/>
        <v/>
      </c>
      <c s="252" t="str">
        <f>IF($I105="","",'MAR 25'!$CC105)</f>
        <v/>
      </c>
      <c s="91" t="str">
        <f t="shared" si="28"/>
        <v/>
      </c>
      <c s="50" t="str">
        <f t="shared" si="29"/>
        <v/>
      </c>
      <c s="252" t="str">
        <f>IF($I105="","",'MAR 25'!$CF105)</f>
        <v/>
      </c>
      <c s="91" t="str">
        <f t="shared" si="30"/>
        <v/>
      </c>
      <c s="80"/>
      <c s="77"/>
      <c s="59"/>
      <c s="59"/>
      <c s="59"/>
      <c s="74" t="str">
        <f t="shared" si="31"/>
        <v/>
      </c>
      <c s="59"/>
      <c s="59"/>
      <c s="59"/>
      <c s="59"/>
      <c s="59"/>
      <c s="59"/>
      <c s="59"/>
      <c s="59"/>
    </row>
    <row r="106" spans="1:96" ht="15.75" customHeight="1">
      <c r="A106" s="230" t="str">
        <f>IF('STUDENT DATA SHEET '!A107="","",'STUDENT DATA SHEET '!A107)</f>
        <v/>
      </c>
      <c s="231" t="str">
        <f>IFERROR(IF('STUDENT DATA SHEET '!B107="","",'STUDENT DATA SHEET '!B107),"")</f>
        <v/>
      </c>
      <c s="231" t="str">
        <f>IFERROR(IF('STUDENT DATA SHEET '!C107="","",'STUDENT DATA SHEET '!C107),"")</f>
        <v/>
      </c>
      <c s="231" t="str">
        <f>IFERROR(IF('STUDENT DATA SHEET '!D107="","",'STUDENT DATA SHEET '!D107),"")</f>
        <v/>
      </c>
      <c s="43" t="str">
        <f>IFERROR(IF('STUDENT DATA SHEET '!E107="","",'STUDENT DATA SHEET '!E107),"")</f>
        <v/>
      </c>
      <c s="234" t="str">
        <f>IFERROR(IF('STUDENT DATA SHEET '!F107="","",'STUDENT DATA SHEET '!F107),"")</f>
        <v/>
      </c>
      <c s="231" t="str">
        <f>IFERROR(IF('STUDENT DATA SHEET '!G107="","",'STUDENT DATA SHEET '!G107),"")</f>
        <v/>
      </c>
      <c s="231" t="str">
        <f>IFERROR(IF('STUDENT DATA SHEET '!H107="","",'STUDENT DATA SHEET '!H107),"")</f>
        <v/>
      </c>
      <c s="231" t="str">
        <f>IFERROR(UPPER(IF('STUDENT DATA SHEET '!I107="","",'STUDENT DATA SHEET '!I107)),"")</f>
        <v/>
      </c>
      <c s="54" t="str">
        <f>IFERROR(IF('STUDENT DATA SHEET '!J107="","",'STUDENT DATA SHEET '!J107),"")</f>
        <v/>
      </c>
      <c s="54" t="str">
        <f>IFERROR(IF('STUDENT DATA SHEET '!K107="","",'STUDENT DATA SHEET '!K107),"")</f>
        <v/>
      </c>
      <c s="54"/>
      <c s="48"/>
      <c s="48"/>
      <c s="48"/>
      <c s="48"/>
      <c s="48"/>
      <c s="48"/>
      <c s="48"/>
      <c s="48"/>
      <c s="48"/>
      <c s="48"/>
      <c s="48"/>
      <c s="48"/>
      <c s="48"/>
      <c s="48"/>
      <c s="48"/>
      <c s="48"/>
      <c s="48"/>
      <c s="48"/>
      <c s="48"/>
      <c s="48"/>
      <c s="48"/>
      <c s="48"/>
      <c s="48"/>
      <c s="48"/>
      <c s="48"/>
      <c s="48"/>
      <c s="48"/>
      <c s="48"/>
      <c s="48"/>
      <c s="48"/>
      <c s="48"/>
      <c s="48"/>
      <c s="89" t="str">
        <f>IF(B106="","",_xlfn.AGGREGATE(3,5,$B$6:B106))</f>
        <v/>
      </c>
      <c s="49"/>
      <c s="49"/>
      <c s="48"/>
      <c s="48"/>
      <c s="48"/>
      <c s="48"/>
      <c s="48"/>
      <c s="48"/>
      <c s="48"/>
      <c s="48"/>
      <c s="48"/>
      <c s="48"/>
      <c s="48"/>
      <c s="48"/>
      <c s="48"/>
      <c s="48"/>
      <c s="48"/>
      <c s="48"/>
      <c s="48"/>
      <c s="48"/>
      <c s="48"/>
      <c s="48"/>
      <c s="48"/>
      <c s="48"/>
      <c s="48"/>
      <c s="48"/>
      <c s="48"/>
      <c s="48"/>
      <c s="50" t="str">
        <f t="shared" si="25"/>
        <v/>
      </c>
      <c s="252" t="str">
        <f>IF($I106="","",'MAR 25'!$BZ106)</f>
        <v/>
      </c>
      <c s="91" t="str">
        <f t="shared" si="26"/>
        <v/>
      </c>
      <c s="50" t="str">
        <f t="shared" si="27"/>
        <v/>
      </c>
      <c s="252" t="str">
        <f>IF($I106="","",'MAR 25'!$CC106)</f>
        <v/>
      </c>
      <c s="91" t="str">
        <f t="shared" si="28"/>
        <v/>
      </c>
      <c s="50" t="str">
        <f t="shared" si="29"/>
        <v/>
      </c>
      <c s="252" t="str">
        <f>IF($I106="","",'MAR 25'!$CF106)</f>
        <v/>
      </c>
      <c s="91" t="str">
        <f t="shared" si="30"/>
        <v/>
      </c>
      <c s="80"/>
      <c s="77"/>
      <c s="59"/>
      <c s="59"/>
      <c s="59"/>
      <c s="74" t="str">
        <f t="shared" si="31"/>
        <v/>
      </c>
      <c s="59"/>
      <c s="59"/>
      <c s="59"/>
      <c s="59"/>
      <c s="59"/>
      <c s="59"/>
      <c s="59"/>
      <c s="59"/>
    </row>
    <row r="107" spans="1:96" ht="15.75" customHeight="1">
      <c r="A107" s="230" t="str">
        <f>IF('STUDENT DATA SHEET '!A108="","",'STUDENT DATA SHEET '!A108)</f>
        <v/>
      </c>
      <c s="231" t="str">
        <f>IFERROR(IF('STUDENT DATA SHEET '!B108="","",'STUDENT DATA SHEET '!B108),"")</f>
        <v/>
      </c>
      <c s="231" t="str">
        <f>IFERROR(IF('STUDENT DATA SHEET '!C108="","",'STUDENT DATA SHEET '!C108),"")</f>
        <v/>
      </c>
      <c s="231" t="str">
        <f>IFERROR(IF('STUDENT DATA SHEET '!D108="","",'STUDENT DATA SHEET '!D108),"")</f>
        <v/>
      </c>
      <c s="43" t="str">
        <f>IFERROR(IF('STUDENT DATA SHEET '!E108="","",'STUDENT DATA SHEET '!E108),"")</f>
        <v/>
      </c>
      <c s="234" t="str">
        <f>IFERROR(IF('STUDENT DATA SHEET '!F108="","",'STUDENT DATA SHEET '!F108),"")</f>
        <v/>
      </c>
      <c s="231" t="str">
        <f>IFERROR(IF('STUDENT DATA SHEET '!G108="","",'STUDENT DATA SHEET '!G108),"")</f>
        <v/>
      </c>
      <c s="231" t="str">
        <f>IFERROR(IF('STUDENT DATA SHEET '!H108="","",'STUDENT DATA SHEET '!H108),"")</f>
        <v/>
      </c>
      <c s="231" t="str">
        <f>IFERROR(UPPER(IF('STUDENT DATA SHEET '!I108="","",'STUDENT DATA SHEET '!I108)),"")</f>
        <v/>
      </c>
      <c s="54" t="str">
        <f>IFERROR(IF('STUDENT DATA SHEET '!J108="","",'STUDENT DATA SHEET '!J108),"")</f>
        <v/>
      </c>
      <c s="54" t="str">
        <f>IFERROR(IF('STUDENT DATA SHEET '!K108="","",'STUDENT DATA SHEET '!K108),"")</f>
        <v/>
      </c>
      <c s="54"/>
      <c s="48"/>
      <c s="48"/>
      <c s="48"/>
      <c s="48"/>
      <c s="48"/>
      <c s="48"/>
      <c s="48"/>
      <c s="48"/>
      <c s="48"/>
      <c s="48"/>
      <c s="48"/>
      <c s="48"/>
      <c s="48"/>
      <c s="48"/>
      <c s="48"/>
      <c s="48"/>
      <c s="48"/>
      <c s="48"/>
      <c s="48"/>
      <c s="48"/>
      <c s="48"/>
      <c s="48"/>
      <c s="48"/>
      <c s="48"/>
      <c s="48"/>
      <c s="48"/>
      <c s="48"/>
      <c s="48"/>
      <c s="48"/>
      <c s="48"/>
      <c s="48"/>
      <c s="48"/>
      <c s="89" t="str">
        <f>IF(B107="","",_xlfn.AGGREGATE(3,5,$B$6:B107))</f>
        <v/>
      </c>
      <c s="49"/>
      <c s="49"/>
      <c s="48"/>
      <c s="48"/>
      <c s="48"/>
      <c s="48"/>
      <c s="48"/>
      <c s="48"/>
      <c s="48"/>
      <c s="48"/>
      <c s="48"/>
      <c s="48"/>
      <c s="48"/>
      <c s="48"/>
      <c s="48"/>
      <c s="48"/>
      <c s="48"/>
      <c s="48"/>
      <c s="48"/>
      <c s="48"/>
      <c s="48"/>
      <c s="48"/>
      <c s="48"/>
      <c s="48"/>
      <c s="48"/>
      <c s="48"/>
      <c s="48"/>
      <c s="48"/>
      <c s="50" t="str">
        <f t="shared" si="25"/>
        <v/>
      </c>
      <c s="252" t="str">
        <f>IF($I107="","",'MAR 25'!$BZ107)</f>
        <v/>
      </c>
      <c s="91" t="str">
        <f t="shared" si="26"/>
        <v/>
      </c>
      <c s="50" t="str">
        <f t="shared" si="27"/>
        <v/>
      </c>
      <c s="252" t="str">
        <f>IF($I107="","",'MAR 25'!$CC107)</f>
        <v/>
      </c>
      <c s="91" t="str">
        <f t="shared" si="28"/>
        <v/>
      </c>
      <c s="50" t="str">
        <f t="shared" si="29"/>
        <v/>
      </c>
      <c s="252" t="str">
        <f>IF($I107="","",'MAR 25'!$CF107)</f>
        <v/>
      </c>
      <c s="91" t="str">
        <f t="shared" si="30"/>
        <v/>
      </c>
      <c s="80"/>
      <c s="77"/>
      <c s="59"/>
      <c s="59"/>
      <c s="59"/>
      <c s="74" t="str">
        <f t="shared" si="31"/>
        <v/>
      </c>
      <c s="59"/>
      <c s="59"/>
      <c s="59"/>
      <c s="59"/>
      <c s="59"/>
      <c s="59"/>
      <c s="59"/>
      <c s="59"/>
    </row>
    <row r="108" spans="1:96" ht="15.75" customHeight="1">
      <c r="A108" s="230" t="str">
        <f>IF('STUDENT DATA SHEET '!A109="","",'STUDENT DATA SHEET '!A109)</f>
        <v/>
      </c>
      <c s="231" t="str">
        <f>IFERROR(IF('STUDENT DATA SHEET '!B109="","",'STUDENT DATA SHEET '!B109),"")</f>
        <v/>
      </c>
      <c s="231" t="str">
        <f>IFERROR(IF('STUDENT DATA SHEET '!C109="","",'STUDENT DATA SHEET '!C109),"")</f>
        <v/>
      </c>
      <c s="231" t="str">
        <f>IFERROR(IF('STUDENT DATA SHEET '!D109="","",'STUDENT DATA SHEET '!D109),"")</f>
        <v/>
      </c>
      <c s="43" t="str">
        <f>IFERROR(IF('STUDENT DATA SHEET '!E109="","",'STUDENT DATA SHEET '!E109),"")</f>
        <v/>
      </c>
      <c s="234" t="str">
        <f>IFERROR(IF('STUDENT DATA SHEET '!F109="","",'STUDENT DATA SHEET '!F109),"")</f>
        <v/>
      </c>
      <c s="231" t="str">
        <f>IFERROR(IF('STUDENT DATA SHEET '!G109="","",'STUDENT DATA SHEET '!G109),"")</f>
        <v/>
      </c>
      <c s="231" t="str">
        <f>IFERROR(IF('STUDENT DATA SHEET '!H109="","",'STUDENT DATA SHEET '!H109),"")</f>
        <v/>
      </c>
      <c s="231" t="str">
        <f>IFERROR(UPPER(IF('STUDENT DATA SHEET '!I109="","",'STUDENT DATA SHEET '!I109)),"")</f>
        <v/>
      </c>
      <c s="54" t="str">
        <f>IFERROR(IF('STUDENT DATA SHEET '!J109="","",'STUDENT DATA SHEET '!J109),"")</f>
        <v/>
      </c>
      <c s="54" t="str">
        <f>IFERROR(IF('STUDENT DATA SHEET '!K109="","",'STUDENT DATA SHEET '!K109),"")</f>
        <v/>
      </c>
      <c s="54"/>
      <c s="48"/>
      <c s="48"/>
      <c s="48"/>
      <c s="48"/>
      <c s="48"/>
      <c s="48"/>
      <c s="48"/>
      <c s="48"/>
      <c s="48"/>
      <c s="48"/>
      <c s="48"/>
      <c s="48"/>
      <c s="48"/>
      <c s="48"/>
      <c s="48"/>
      <c s="48"/>
      <c s="48"/>
      <c s="48"/>
      <c s="48"/>
      <c s="48"/>
      <c s="48"/>
      <c s="48"/>
      <c s="48"/>
      <c s="48"/>
      <c s="48"/>
      <c s="48"/>
      <c s="48"/>
      <c s="48"/>
      <c s="48"/>
      <c s="48"/>
      <c s="48"/>
      <c s="48"/>
      <c s="89" t="str">
        <f>IF(B108="","",_xlfn.AGGREGATE(3,5,$B$6:B108))</f>
        <v/>
      </c>
      <c s="49"/>
      <c s="49"/>
      <c s="48"/>
      <c s="48"/>
      <c s="48"/>
      <c s="48"/>
      <c s="48"/>
      <c s="48"/>
      <c s="48"/>
      <c s="48"/>
      <c s="48"/>
      <c s="48"/>
      <c s="48"/>
      <c s="48"/>
      <c s="48"/>
      <c s="48"/>
      <c s="48"/>
      <c s="48"/>
      <c s="48"/>
      <c s="48"/>
      <c s="48"/>
      <c s="48"/>
      <c s="48"/>
      <c s="48"/>
      <c s="48"/>
      <c s="48"/>
      <c s="48"/>
      <c s="48"/>
      <c s="50" t="str">
        <f t="shared" si="25"/>
        <v/>
      </c>
      <c s="252" t="str">
        <f>IF($I108="","",'MAR 25'!$BZ108)</f>
        <v/>
      </c>
      <c s="91" t="str">
        <f t="shared" si="26"/>
        <v/>
      </c>
      <c s="50" t="str">
        <f t="shared" si="27"/>
        <v/>
      </c>
      <c s="252" t="str">
        <f>IF($I108="","",'MAR 25'!$CC108)</f>
        <v/>
      </c>
      <c s="91" t="str">
        <f t="shared" si="28"/>
        <v/>
      </c>
      <c s="50" t="str">
        <f t="shared" si="29"/>
        <v/>
      </c>
      <c s="252" t="str">
        <f>IF($I108="","",'MAR 25'!$CF108)</f>
        <v/>
      </c>
      <c s="91" t="str">
        <f t="shared" si="30"/>
        <v/>
      </c>
      <c s="80"/>
      <c s="77"/>
      <c s="59"/>
      <c s="59"/>
      <c s="59"/>
      <c s="74" t="str">
        <f t="shared" si="31"/>
        <v/>
      </c>
      <c s="59"/>
      <c s="59"/>
      <c s="59"/>
      <c s="59"/>
      <c s="59"/>
      <c s="59"/>
      <c s="59"/>
      <c s="59"/>
    </row>
    <row r="109" spans="1:96" ht="15.75" customHeight="1">
      <c r="A109" s="230" t="str">
        <f>IF('STUDENT DATA SHEET '!A110="","",'STUDENT DATA SHEET '!A110)</f>
        <v/>
      </c>
      <c s="231" t="str">
        <f>IFERROR(IF('STUDENT DATA SHEET '!B110="","",'STUDENT DATA SHEET '!B110),"")</f>
        <v/>
      </c>
      <c s="231" t="str">
        <f>IFERROR(IF('STUDENT DATA SHEET '!C110="","",'STUDENT DATA SHEET '!C110),"")</f>
        <v/>
      </c>
      <c s="231" t="str">
        <f>IFERROR(IF('STUDENT DATA SHEET '!D110="","",'STUDENT DATA SHEET '!D110),"")</f>
        <v/>
      </c>
      <c s="43" t="str">
        <f>IFERROR(IF('STUDENT DATA SHEET '!E110="","",'STUDENT DATA SHEET '!E110),"")</f>
        <v/>
      </c>
      <c s="234" t="str">
        <f>IFERROR(IF('STUDENT DATA SHEET '!F110="","",'STUDENT DATA SHEET '!F110),"")</f>
        <v/>
      </c>
      <c s="231" t="str">
        <f>IFERROR(IF('STUDENT DATA SHEET '!G110="","",'STUDENT DATA SHEET '!G110),"")</f>
        <v/>
      </c>
      <c s="231" t="str">
        <f>IFERROR(IF('STUDENT DATA SHEET '!H110="","",'STUDENT DATA SHEET '!H110),"")</f>
        <v/>
      </c>
      <c s="231" t="str">
        <f>IFERROR(UPPER(IF('STUDENT DATA SHEET '!I110="","",'STUDENT DATA SHEET '!I110)),"")</f>
        <v/>
      </c>
      <c s="54" t="str">
        <f>IFERROR(IF('STUDENT DATA SHEET '!J110="","",'STUDENT DATA SHEET '!J110),"")</f>
        <v/>
      </c>
      <c s="54" t="str">
        <f>IFERROR(IF('STUDENT DATA SHEET '!K110="","",'STUDENT DATA SHEET '!K110),"")</f>
        <v/>
      </c>
      <c s="54"/>
      <c s="48"/>
      <c s="48"/>
      <c s="48"/>
      <c s="48"/>
      <c s="48"/>
      <c s="48"/>
      <c s="48"/>
      <c s="48"/>
      <c s="48"/>
      <c s="48"/>
      <c s="48"/>
      <c s="48"/>
      <c s="48"/>
      <c s="48"/>
      <c s="48"/>
      <c s="48"/>
      <c s="48"/>
      <c s="48"/>
      <c s="48"/>
      <c s="48"/>
      <c s="48"/>
      <c s="48"/>
      <c s="48"/>
      <c s="48"/>
      <c s="48"/>
      <c s="48"/>
      <c s="48"/>
      <c s="48"/>
      <c s="48"/>
      <c s="48"/>
      <c s="48"/>
      <c s="48"/>
      <c s="89" t="str">
        <f>IF(B109="","",_xlfn.AGGREGATE(3,5,$B$6:B109))</f>
        <v/>
      </c>
      <c s="49"/>
      <c s="49"/>
      <c s="48"/>
      <c s="48"/>
      <c s="48"/>
      <c s="48"/>
      <c s="48"/>
      <c s="48"/>
      <c s="48"/>
      <c s="48"/>
      <c s="48"/>
      <c s="48"/>
      <c s="48"/>
      <c s="48"/>
      <c s="48"/>
      <c s="48"/>
      <c s="48"/>
      <c s="48"/>
      <c s="48"/>
      <c s="48"/>
      <c s="48"/>
      <c s="48"/>
      <c s="48"/>
      <c s="48"/>
      <c s="48"/>
      <c s="48"/>
      <c s="48"/>
      <c s="48"/>
      <c s="50" t="str">
        <f t="shared" si="25"/>
        <v/>
      </c>
      <c s="252" t="str">
        <f>IF($I109="","",'MAR 25'!$BZ109)</f>
        <v/>
      </c>
      <c s="91" t="str">
        <f t="shared" si="26"/>
        <v/>
      </c>
      <c s="50" t="str">
        <f t="shared" si="27"/>
        <v/>
      </c>
      <c s="252" t="str">
        <f>IF($I109="","",'MAR 25'!$CC109)</f>
        <v/>
      </c>
      <c s="91" t="str">
        <f t="shared" si="28"/>
        <v/>
      </c>
      <c s="50" t="str">
        <f t="shared" si="29"/>
        <v/>
      </c>
      <c s="252" t="str">
        <f>IF($I109="","",'MAR 25'!$CF109)</f>
        <v/>
      </c>
      <c s="91" t="str">
        <f t="shared" si="30"/>
        <v/>
      </c>
      <c s="80"/>
      <c s="77"/>
      <c s="59"/>
      <c s="59"/>
      <c s="59"/>
      <c s="74" t="str">
        <f t="shared" si="31"/>
        <v/>
      </c>
      <c s="59"/>
      <c s="59"/>
      <c s="59"/>
      <c s="59"/>
      <c s="59"/>
      <c s="59"/>
      <c s="59"/>
      <c s="59"/>
    </row>
    <row r="110" spans="1:96" ht="15.75" customHeight="1">
      <c r="A110" s="230" t="str">
        <f>IF('STUDENT DATA SHEET '!A111="","",'STUDENT DATA SHEET '!A111)</f>
        <v/>
      </c>
      <c s="231" t="str">
        <f>IFERROR(IF('STUDENT DATA SHEET '!B111="","",'STUDENT DATA SHEET '!B111),"")</f>
        <v/>
      </c>
      <c s="231" t="str">
        <f>IFERROR(IF('STUDENT DATA SHEET '!C111="","",'STUDENT DATA SHEET '!C111),"")</f>
        <v/>
      </c>
      <c s="231" t="str">
        <f>IFERROR(IF('STUDENT DATA SHEET '!D111="","",'STUDENT DATA SHEET '!D111),"")</f>
        <v/>
      </c>
      <c s="43" t="str">
        <f>IFERROR(IF('STUDENT DATA SHEET '!E111="","",'STUDENT DATA SHEET '!E111),"")</f>
        <v/>
      </c>
      <c s="234" t="str">
        <f>IFERROR(IF('STUDENT DATA SHEET '!F111="","",'STUDENT DATA SHEET '!F111),"")</f>
        <v/>
      </c>
      <c s="231" t="str">
        <f>IFERROR(IF('STUDENT DATA SHEET '!G111="","",'STUDENT DATA SHEET '!G111),"")</f>
        <v/>
      </c>
      <c s="231" t="str">
        <f>IFERROR(IF('STUDENT DATA SHEET '!H111="","",'STUDENT DATA SHEET '!H111),"")</f>
        <v/>
      </c>
      <c s="231" t="str">
        <f>IFERROR(UPPER(IF('STUDENT DATA SHEET '!I111="","",'STUDENT DATA SHEET '!I111)),"")</f>
        <v/>
      </c>
      <c s="54" t="str">
        <f>IFERROR(IF('STUDENT DATA SHEET '!J111="","",'STUDENT DATA SHEET '!J111),"")</f>
        <v/>
      </c>
      <c s="54" t="str">
        <f>IFERROR(IF('STUDENT DATA SHEET '!K111="","",'STUDENT DATA SHEET '!K111),"")</f>
        <v/>
      </c>
      <c s="54"/>
      <c s="48"/>
      <c s="48"/>
      <c s="48"/>
      <c s="48"/>
      <c s="48"/>
      <c s="48"/>
      <c s="48"/>
      <c s="48"/>
      <c s="48"/>
      <c s="48"/>
      <c s="48"/>
      <c s="48"/>
      <c s="48"/>
      <c s="48"/>
      <c s="48"/>
      <c s="48"/>
      <c s="48"/>
      <c s="48"/>
      <c s="48"/>
      <c s="48"/>
      <c s="48"/>
      <c s="48"/>
      <c s="48"/>
      <c s="48"/>
      <c s="48"/>
      <c s="48"/>
      <c s="48"/>
      <c s="48"/>
      <c s="48"/>
      <c s="48"/>
      <c s="48"/>
      <c s="48"/>
      <c s="89" t="str">
        <f>IF(B110="","",_xlfn.AGGREGATE(3,5,$B$6:B110))</f>
        <v/>
      </c>
      <c s="49"/>
      <c s="49"/>
      <c s="48"/>
      <c s="48"/>
      <c s="48"/>
      <c s="48"/>
      <c s="48"/>
      <c s="48"/>
      <c s="48"/>
      <c s="48"/>
      <c s="48"/>
      <c s="48"/>
      <c s="48"/>
      <c s="48"/>
      <c s="48"/>
      <c s="48"/>
      <c s="48"/>
      <c s="48"/>
      <c s="48"/>
      <c s="48"/>
      <c s="48"/>
      <c s="48"/>
      <c s="48"/>
      <c s="48"/>
      <c s="48"/>
      <c s="48"/>
      <c s="48"/>
      <c s="48"/>
      <c s="50" t="str">
        <f t="shared" si="25"/>
        <v/>
      </c>
      <c s="252" t="str">
        <f>IF($I110="","",'MAR 25'!$BZ110)</f>
        <v/>
      </c>
      <c s="91" t="str">
        <f t="shared" si="26"/>
        <v/>
      </c>
      <c s="50" t="str">
        <f t="shared" si="27"/>
        <v/>
      </c>
      <c s="252" t="str">
        <f>IF($I110="","",'MAR 25'!$CC110)</f>
        <v/>
      </c>
      <c s="91" t="str">
        <f t="shared" si="28"/>
        <v/>
      </c>
      <c s="50" t="str">
        <f t="shared" si="29"/>
        <v/>
      </c>
      <c s="252" t="str">
        <f>IF($I110="","",'MAR 25'!$CF110)</f>
        <v/>
      </c>
      <c s="91" t="str">
        <f t="shared" si="30"/>
        <v/>
      </c>
      <c s="80"/>
      <c s="77"/>
      <c s="59"/>
      <c s="59"/>
      <c s="59"/>
      <c s="74" t="str">
        <f t="shared" si="31"/>
        <v/>
      </c>
      <c s="59"/>
      <c s="59"/>
      <c s="59"/>
      <c s="59"/>
      <c s="59"/>
      <c s="59"/>
      <c s="59"/>
      <c s="59"/>
    </row>
    <row r="111" spans="1:96" ht="15.75" customHeight="1">
      <c r="A111" s="230" t="str">
        <f>IF('STUDENT DATA SHEET '!A112="","",'STUDENT DATA SHEET '!A112)</f>
        <v/>
      </c>
      <c s="231" t="str">
        <f>IFERROR(IF('STUDENT DATA SHEET '!B112="","",'STUDENT DATA SHEET '!B112),"")</f>
        <v/>
      </c>
      <c s="231" t="str">
        <f>IFERROR(IF('STUDENT DATA SHEET '!C112="","",'STUDENT DATA SHEET '!C112),"")</f>
        <v/>
      </c>
      <c s="231" t="str">
        <f>IFERROR(IF('STUDENT DATA SHEET '!D112="","",'STUDENT DATA SHEET '!D112),"")</f>
        <v/>
      </c>
      <c s="43" t="str">
        <f>IFERROR(IF('STUDENT DATA SHEET '!E112="","",'STUDENT DATA SHEET '!E112),"")</f>
        <v/>
      </c>
      <c s="234" t="str">
        <f>IFERROR(IF('STUDENT DATA SHEET '!F112="","",'STUDENT DATA SHEET '!F112),"")</f>
        <v/>
      </c>
      <c s="231" t="str">
        <f>IFERROR(IF('STUDENT DATA SHEET '!G112="","",'STUDENT DATA SHEET '!G112),"")</f>
        <v/>
      </c>
      <c s="231" t="str">
        <f>IFERROR(IF('STUDENT DATA SHEET '!H112="","",'STUDENT DATA SHEET '!H112),"")</f>
        <v/>
      </c>
      <c s="231" t="str">
        <f>IFERROR(UPPER(IF('STUDENT DATA SHEET '!I112="","",'STUDENT DATA SHEET '!I112)),"")</f>
        <v/>
      </c>
      <c s="54" t="str">
        <f>IFERROR(IF('STUDENT DATA SHEET '!J112="","",'STUDENT DATA SHEET '!J112),"")</f>
        <v/>
      </c>
      <c s="54" t="str">
        <f>IFERROR(IF('STUDENT DATA SHEET '!K112="","",'STUDENT DATA SHEET '!K112),"")</f>
        <v/>
      </c>
      <c s="54"/>
      <c s="48"/>
      <c s="48"/>
      <c s="48"/>
      <c s="48"/>
      <c s="48"/>
      <c s="48"/>
      <c s="48"/>
      <c s="48"/>
      <c s="48"/>
      <c s="48"/>
      <c s="48"/>
      <c s="48"/>
      <c s="48"/>
      <c s="48"/>
      <c s="48"/>
      <c s="48"/>
      <c s="48"/>
      <c s="48"/>
      <c s="48"/>
      <c s="48"/>
      <c s="48"/>
      <c s="48"/>
      <c s="48"/>
      <c s="48"/>
      <c s="48"/>
      <c s="48"/>
      <c s="48"/>
      <c s="48"/>
      <c s="48"/>
      <c s="48"/>
      <c s="48"/>
      <c s="48"/>
      <c s="89" t="str">
        <f>IF(B111="","",_xlfn.AGGREGATE(3,5,$B$6:B111))</f>
        <v/>
      </c>
      <c s="49"/>
      <c s="49"/>
      <c s="48"/>
      <c s="48"/>
      <c s="48"/>
      <c s="48"/>
      <c s="48"/>
      <c s="48"/>
      <c s="48"/>
      <c s="48"/>
      <c s="48"/>
      <c s="48"/>
      <c s="48"/>
      <c s="48"/>
      <c s="48"/>
      <c s="48"/>
      <c s="48"/>
      <c s="48"/>
      <c s="48"/>
      <c s="48"/>
      <c s="48"/>
      <c s="48"/>
      <c s="48"/>
      <c s="48"/>
      <c s="48"/>
      <c s="48"/>
      <c s="48"/>
      <c s="48"/>
      <c s="50" t="str">
        <f t="shared" si="25"/>
        <v/>
      </c>
      <c s="252" t="str">
        <f>IF($I111="","",'MAR 25'!$BZ111)</f>
        <v/>
      </c>
      <c s="91" t="str">
        <f t="shared" si="26"/>
        <v/>
      </c>
      <c s="50" t="str">
        <f t="shared" si="27"/>
        <v/>
      </c>
      <c s="252" t="str">
        <f>IF($I111="","",'MAR 25'!$CC111)</f>
        <v/>
      </c>
      <c s="91" t="str">
        <f t="shared" si="28"/>
        <v/>
      </c>
      <c s="50" t="str">
        <f t="shared" si="29"/>
        <v/>
      </c>
      <c s="252" t="str">
        <f>IF($I111="","",'MAR 25'!$CF111)</f>
        <v/>
      </c>
      <c s="91" t="str">
        <f t="shared" si="30"/>
        <v/>
      </c>
      <c s="80"/>
      <c s="77"/>
      <c s="59"/>
      <c s="59"/>
      <c s="59"/>
      <c s="74" t="str">
        <f t="shared" si="31"/>
        <v/>
      </c>
      <c s="59"/>
      <c s="59"/>
      <c s="59"/>
      <c s="59"/>
      <c s="59"/>
      <c s="59"/>
      <c s="59"/>
      <c s="59"/>
    </row>
    <row r="112" spans="1:96" ht="15.75" customHeight="1">
      <c r="A112" s="230" t="str">
        <f>IF('STUDENT DATA SHEET '!A113="","",'STUDENT DATA SHEET '!A113)</f>
        <v/>
      </c>
      <c s="231" t="str">
        <f>IFERROR(IF('STUDENT DATA SHEET '!B113="","",'STUDENT DATA SHEET '!B113),"")</f>
        <v/>
      </c>
      <c s="231" t="str">
        <f>IFERROR(IF('STUDENT DATA SHEET '!C113="","",'STUDENT DATA SHEET '!C113),"")</f>
        <v/>
      </c>
      <c s="231" t="str">
        <f>IFERROR(IF('STUDENT DATA SHEET '!D113="","",'STUDENT DATA SHEET '!D113),"")</f>
        <v/>
      </c>
      <c s="43" t="str">
        <f>IFERROR(IF('STUDENT DATA SHEET '!E113="","",'STUDENT DATA SHEET '!E113),"")</f>
        <v/>
      </c>
      <c s="234" t="str">
        <f>IFERROR(IF('STUDENT DATA SHEET '!F113="","",'STUDENT DATA SHEET '!F113),"")</f>
        <v/>
      </c>
      <c s="231" t="str">
        <f>IFERROR(IF('STUDENT DATA SHEET '!G113="","",'STUDENT DATA SHEET '!G113),"")</f>
        <v/>
      </c>
      <c s="231" t="str">
        <f>IFERROR(IF('STUDENT DATA SHEET '!H113="","",'STUDENT DATA SHEET '!H113),"")</f>
        <v/>
      </c>
      <c s="231" t="str">
        <f>IFERROR(UPPER(IF('STUDENT DATA SHEET '!I113="","",'STUDENT DATA SHEET '!I113)),"")</f>
        <v/>
      </c>
      <c s="54" t="str">
        <f>IFERROR(IF('STUDENT DATA SHEET '!J113="","",'STUDENT DATA SHEET '!J113),"")</f>
        <v/>
      </c>
      <c s="54" t="str">
        <f>IFERROR(IF('STUDENT DATA SHEET '!K113="","",'STUDENT DATA SHEET '!K113),"")</f>
        <v/>
      </c>
      <c s="54"/>
      <c s="48"/>
      <c s="48"/>
      <c s="48"/>
      <c s="48"/>
      <c s="48"/>
      <c s="48"/>
      <c s="48"/>
      <c s="48"/>
      <c s="48"/>
      <c s="48"/>
      <c s="48"/>
      <c s="48"/>
      <c s="48"/>
      <c s="48"/>
      <c s="48"/>
      <c s="48"/>
      <c s="48"/>
      <c s="48"/>
      <c s="48"/>
      <c s="48"/>
      <c s="48"/>
      <c s="48"/>
      <c s="48"/>
      <c s="48"/>
      <c s="48"/>
      <c s="48"/>
      <c s="48"/>
      <c s="48"/>
      <c s="48"/>
      <c s="48"/>
      <c s="48"/>
      <c s="48"/>
      <c s="89" t="str">
        <f>IF(B112="","",_xlfn.AGGREGATE(3,5,$B$6:B112))</f>
        <v/>
      </c>
      <c s="49"/>
      <c s="49"/>
      <c s="48"/>
      <c s="48"/>
      <c s="48"/>
      <c s="48"/>
      <c s="48"/>
      <c s="48"/>
      <c s="48"/>
      <c s="48"/>
      <c s="48"/>
      <c s="48"/>
      <c s="48"/>
      <c s="48"/>
      <c s="48"/>
      <c s="48"/>
      <c s="48"/>
      <c s="48"/>
      <c s="48"/>
      <c s="48"/>
      <c s="48"/>
      <c s="48"/>
      <c s="48"/>
      <c s="48"/>
      <c s="48"/>
      <c s="48"/>
      <c s="48"/>
      <c s="48"/>
      <c s="50" t="str">
        <f t="shared" si="25"/>
        <v/>
      </c>
      <c s="252" t="str">
        <f>IF($I112="","",'MAR 25'!$BZ112)</f>
        <v/>
      </c>
      <c s="91" t="str">
        <f t="shared" si="26"/>
        <v/>
      </c>
      <c s="50" t="str">
        <f t="shared" si="27"/>
        <v/>
      </c>
      <c s="252" t="str">
        <f>IF($I112="","",'MAR 25'!$CC112)</f>
        <v/>
      </c>
      <c s="91" t="str">
        <f t="shared" si="28"/>
        <v/>
      </c>
      <c s="50" t="str">
        <f t="shared" si="29"/>
        <v/>
      </c>
      <c s="252" t="str">
        <f>IF($I112="","",'MAR 25'!$CF112)</f>
        <v/>
      </c>
      <c s="91" t="str">
        <f t="shared" si="30"/>
        <v/>
      </c>
      <c s="80"/>
      <c s="77"/>
      <c s="59"/>
      <c s="59"/>
      <c s="59"/>
      <c s="74" t="str">
        <f t="shared" si="31"/>
        <v/>
      </c>
      <c s="59"/>
      <c s="59"/>
      <c s="59"/>
      <c s="59"/>
      <c s="59"/>
      <c s="59"/>
      <c s="59"/>
      <c s="59"/>
    </row>
    <row r="113" spans="1:96" ht="15.75" customHeight="1">
      <c r="A113" s="230" t="str">
        <f>IF('STUDENT DATA SHEET '!A114="","",'STUDENT DATA SHEET '!A114)</f>
        <v/>
      </c>
      <c s="231" t="str">
        <f>IFERROR(IF('STUDENT DATA SHEET '!B114="","",'STUDENT DATA SHEET '!B114),"")</f>
        <v/>
      </c>
      <c s="231" t="str">
        <f>IFERROR(IF('STUDENT DATA SHEET '!C114="","",'STUDENT DATA SHEET '!C114),"")</f>
        <v/>
      </c>
      <c s="231" t="str">
        <f>IFERROR(IF('STUDENT DATA SHEET '!D114="","",'STUDENT DATA SHEET '!D114),"")</f>
        <v/>
      </c>
      <c s="43" t="str">
        <f>IFERROR(IF('STUDENT DATA SHEET '!E114="","",'STUDENT DATA SHEET '!E114),"")</f>
        <v/>
      </c>
      <c s="234" t="str">
        <f>IFERROR(IF('STUDENT DATA SHEET '!F114="","",'STUDENT DATA SHEET '!F114),"")</f>
        <v/>
      </c>
      <c s="231" t="str">
        <f>IFERROR(IF('STUDENT DATA SHEET '!G114="","",'STUDENT DATA SHEET '!G114),"")</f>
        <v/>
      </c>
      <c s="231" t="str">
        <f>IFERROR(IF('STUDENT DATA SHEET '!H114="","",'STUDENT DATA SHEET '!H114),"")</f>
        <v/>
      </c>
      <c s="231" t="str">
        <f>IFERROR(UPPER(IF('STUDENT DATA SHEET '!I114="","",'STUDENT DATA SHEET '!I114)),"")</f>
        <v/>
      </c>
      <c s="54" t="str">
        <f>IFERROR(IF('STUDENT DATA SHEET '!J114="","",'STUDENT DATA SHEET '!J114),"")</f>
        <v/>
      </c>
      <c s="54" t="str">
        <f>IFERROR(IF('STUDENT DATA SHEET '!K114="","",'STUDENT DATA SHEET '!K114),"")</f>
        <v/>
      </c>
      <c s="54"/>
      <c s="48"/>
      <c s="48"/>
      <c s="48"/>
      <c s="48"/>
      <c s="48"/>
      <c s="48"/>
      <c s="48"/>
      <c s="48"/>
      <c s="48"/>
      <c s="48"/>
      <c s="48"/>
      <c s="48"/>
      <c s="48"/>
      <c s="48"/>
      <c s="48"/>
      <c s="48"/>
      <c s="48"/>
      <c s="48"/>
      <c s="48"/>
      <c s="48"/>
      <c s="48"/>
      <c s="48"/>
      <c s="48"/>
      <c s="48"/>
      <c s="48"/>
      <c s="48"/>
      <c s="48"/>
      <c s="48"/>
      <c s="48"/>
      <c s="48"/>
      <c s="48"/>
      <c s="48"/>
      <c s="89" t="str">
        <f>IF(B113="","",_xlfn.AGGREGATE(3,5,$B$6:B113))</f>
        <v/>
      </c>
      <c s="49"/>
      <c s="49"/>
      <c s="48"/>
      <c s="48"/>
      <c s="48"/>
      <c s="48"/>
      <c s="48"/>
      <c s="48"/>
      <c s="48"/>
      <c s="48"/>
      <c s="48"/>
      <c s="48"/>
      <c s="48"/>
      <c s="48"/>
      <c s="48"/>
      <c s="48"/>
      <c s="48"/>
      <c s="48"/>
      <c s="48"/>
      <c s="48"/>
      <c s="48"/>
      <c s="48"/>
      <c s="48"/>
      <c s="48"/>
      <c s="48"/>
      <c s="48"/>
      <c s="48"/>
      <c s="48"/>
      <c s="50" t="str">
        <f t="shared" si="25"/>
        <v/>
      </c>
      <c s="252" t="str">
        <f>IF($I113="","",'MAR 25'!$BZ113)</f>
        <v/>
      </c>
      <c s="91" t="str">
        <f t="shared" si="26"/>
        <v/>
      </c>
      <c s="50" t="str">
        <f t="shared" si="27"/>
        <v/>
      </c>
      <c s="252" t="str">
        <f>IF($I113="","",'MAR 25'!$CC113)</f>
        <v/>
      </c>
      <c s="91" t="str">
        <f t="shared" si="28"/>
        <v/>
      </c>
      <c s="50" t="str">
        <f t="shared" si="29"/>
        <v/>
      </c>
      <c s="252" t="str">
        <f>IF($I113="","",'MAR 25'!$CF113)</f>
        <v/>
      </c>
      <c s="91" t="str">
        <f t="shared" si="30"/>
        <v/>
      </c>
      <c s="80"/>
      <c s="77"/>
      <c s="59"/>
      <c s="59"/>
      <c s="59"/>
      <c s="74" t="str">
        <f t="shared" si="31"/>
        <v/>
      </c>
      <c s="59"/>
      <c s="59"/>
      <c s="59"/>
      <c s="59"/>
      <c s="59"/>
      <c s="59"/>
      <c s="59"/>
      <c s="59"/>
    </row>
    <row r="114" spans="1:96" ht="15.75" customHeight="1">
      <c r="A114" s="230" t="str">
        <f>IF('STUDENT DATA SHEET '!A115="","",'STUDENT DATA SHEET '!A115)</f>
        <v/>
      </c>
      <c s="231" t="str">
        <f>IFERROR(IF('STUDENT DATA SHEET '!B115="","",'STUDENT DATA SHEET '!B115),"")</f>
        <v/>
      </c>
      <c s="231" t="str">
        <f>IFERROR(IF('STUDENT DATA SHEET '!C115="","",'STUDENT DATA SHEET '!C115),"")</f>
        <v/>
      </c>
      <c s="231" t="str">
        <f>IFERROR(IF('STUDENT DATA SHEET '!D115="","",'STUDENT DATA SHEET '!D115),"")</f>
        <v/>
      </c>
      <c s="43" t="str">
        <f>IFERROR(IF('STUDENT DATA SHEET '!E115="","",'STUDENT DATA SHEET '!E115),"")</f>
        <v/>
      </c>
      <c s="234" t="str">
        <f>IFERROR(IF('STUDENT DATA SHEET '!F115="","",'STUDENT DATA SHEET '!F115),"")</f>
        <v/>
      </c>
      <c s="231" t="str">
        <f>IFERROR(IF('STUDENT DATA SHEET '!G115="","",'STUDENT DATA SHEET '!G115),"")</f>
        <v/>
      </c>
      <c s="231" t="str">
        <f>IFERROR(IF('STUDENT DATA SHEET '!H115="","",'STUDENT DATA SHEET '!H115),"")</f>
        <v/>
      </c>
      <c s="231" t="str">
        <f>IFERROR(UPPER(IF('STUDENT DATA SHEET '!I115="","",'STUDENT DATA SHEET '!I115)),"")</f>
        <v/>
      </c>
      <c s="54" t="str">
        <f>IFERROR(IF('STUDENT DATA SHEET '!J115="","",'STUDENT DATA SHEET '!J115),"")</f>
        <v/>
      </c>
      <c s="54" t="str">
        <f>IFERROR(IF('STUDENT DATA SHEET '!K115="","",'STUDENT DATA SHEET '!K115),"")</f>
        <v/>
      </c>
      <c s="54"/>
      <c s="48"/>
      <c s="48"/>
      <c s="48"/>
      <c s="48"/>
      <c s="48"/>
      <c s="48"/>
      <c s="48"/>
      <c s="48"/>
      <c s="48"/>
      <c s="48"/>
      <c s="48"/>
      <c s="48"/>
      <c s="48"/>
      <c s="48"/>
      <c s="48"/>
      <c s="48"/>
      <c s="48"/>
      <c s="48"/>
      <c s="48"/>
      <c s="48"/>
      <c s="48"/>
      <c s="48"/>
      <c s="48"/>
      <c s="48"/>
      <c s="48"/>
      <c s="48"/>
      <c s="48"/>
      <c s="48"/>
      <c s="48"/>
      <c s="48"/>
      <c s="48"/>
      <c s="48"/>
      <c s="89" t="str">
        <f>IF(B114="","",_xlfn.AGGREGATE(3,5,$B$6:B114))</f>
        <v/>
      </c>
      <c s="49"/>
      <c s="49"/>
      <c s="48"/>
      <c s="48"/>
      <c s="48"/>
      <c s="48"/>
      <c s="48"/>
      <c s="48"/>
      <c s="48"/>
      <c s="48"/>
      <c s="48"/>
      <c s="48"/>
      <c s="48"/>
      <c s="48"/>
      <c s="48"/>
      <c s="48"/>
      <c s="48"/>
      <c s="48"/>
      <c s="48"/>
      <c s="48"/>
      <c s="48"/>
      <c s="48"/>
      <c s="48"/>
      <c s="48"/>
      <c s="48"/>
      <c s="48"/>
      <c s="48"/>
      <c s="48"/>
      <c s="50" t="str">
        <f t="shared" si="25"/>
        <v/>
      </c>
      <c s="252" t="str">
        <f>IF($I114="","",'MAR 25'!$BZ114)</f>
        <v/>
      </c>
      <c s="91" t="str">
        <f t="shared" si="26"/>
        <v/>
      </c>
      <c s="50" t="str">
        <f t="shared" si="27"/>
        <v/>
      </c>
      <c s="252" t="str">
        <f>IF($I114="","",'MAR 25'!$CC114)</f>
        <v/>
      </c>
      <c s="91" t="str">
        <f t="shared" si="28"/>
        <v/>
      </c>
      <c s="50" t="str">
        <f t="shared" si="29"/>
        <v/>
      </c>
      <c s="252" t="str">
        <f>IF($I114="","",'MAR 25'!$CF114)</f>
        <v/>
      </c>
      <c s="91" t="str">
        <f t="shared" si="30"/>
        <v/>
      </c>
      <c s="80"/>
      <c s="77"/>
      <c s="59"/>
      <c s="59"/>
      <c s="59"/>
      <c s="74" t="str">
        <f t="shared" si="31"/>
        <v/>
      </c>
      <c s="59"/>
      <c s="59"/>
      <c s="59"/>
      <c s="59"/>
      <c s="59"/>
      <c s="59"/>
      <c s="59"/>
      <c s="59"/>
    </row>
    <row r="115" spans="1:96" ht="15.75" customHeight="1">
      <c r="A115" s="230" t="str">
        <f>IF('STUDENT DATA SHEET '!A116="","",'STUDENT DATA SHEET '!A116)</f>
        <v/>
      </c>
      <c s="231" t="str">
        <f>IFERROR(IF('STUDENT DATA SHEET '!B116="","",'STUDENT DATA SHEET '!B116),"")</f>
        <v/>
      </c>
      <c s="231" t="str">
        <f>IFERROR(IF('STUDENT DATA SHEET '!C116="","",'STUDENT DATA SHEET '!C116),"")</f>
        <v/>
      </c>
      <c s="231" t="str">
        <f>IFERROR(IF('STUDENT DATA SHEET '!D116="","",'STUDENT DATA SHEET '!D116),"")</f>
        <v/>
      </c>
      <c s="43" t="str">
        <f>IFERROR(IF('STUDENT DATA SHEET '!E116="","",'STUDENT DATA SHEET '!E116),"")</f>
        <v/>
      </c>
      <c s="234" t="str">
        <f>IFERROR(IF('STUDENT DATA SHEET '!F116="","",'STUDENT DATA SHEET '!F116),"")</f>
        <v/>
      </c>
      <c s="231" t="str">
        <f>IFERROR(IF('STUDENT DATA SHEET '!G116="","",'STUDENT DATA SHEET '!G116),"")</f>
        <v/>
      </c>
      <c s="231" t="str">
        <f>IFERROR(IF('STUDENT DATA SHEET '!H116="","",'STUDENT DATA SHEET '!H116),"")</f>
        <v/>
      </c>
      <c s="231" t="str">
        <f>IFERROR(UPPER(IF('STUDENT DATA SHEET '!I116="","",'STUDENT DATA SHEET '!I116)),"")</f>
        <v/>
      </c>
      <c s="54" t="str">
        <f>IFERROR(IF('STUDENT DATA SHEET '!J116="","",'STUDENT DATA SHEET '!J116),"")</f>
        <v/>
      </c>
      <c s="54" t="str">
        <f>IFERROR(IF('STUDENT DATA SHEET '!K116="","",'STUDENT DATA SHEET '!K116),"")</f>
        <v/>
      </c>
      <c s="54"/>
      <c s="48"/>
      <c s="48"/>
      <c s="48"/>
      <c s="48"/>
      <c s="48"/>
      <c s="48"/>
      <c s="48"/>
      <c s="48"/>
      <c s="48"/>
      <c s="48"/>
      <c s="48"/>
      <c s="48"/>
      <c s="48"/>
      <c s="48"/>
      <c s="48"/>
      <c s="48"/>
      <c s="48"/>
      <c s="48"/>
      <c s="48"/>
      <c s="48"/>
      <c s="48"/>
      <c s="48"/>
      <c s="48"/>
      <c s="48"/>
      <c s="48"/>
      <c s="48"/>
      <c s="48"/>
      <c s="48"/>
      <c s="48"/>
      <c s="48"/>
      <c s="48"/>
      <c s="48"/>
      <c s="89" t="str">
        <f>IF(B115="","",_xlfn.AGGREGATE(3,5,$B$6:B115))</f>
        <v/>
      </c>
      <c s="49"/>
      <c s="49"/>
      <c s="48"/>
      <c s="48"/>
      <c s="48"/>
      <c s="48"/>
      <c s="48"/>
      <c s="48"/>
      <c s="48"/>
      <c s="48"/>
      <c s="48"/>
      <c s="48"/>
      <c s="48"/>
      <c s="48"/>
      <c s="48"/>
      <c s="48"/>
      <c s="48"/>
      <c s="48"/>
      <c s="48"/>
      <c s="48"/>
      <c s="48"/>
      <c s="48"/>
      <c s="48"/>
      <c s="48"/>
      <c s="48"/>
      <c s="48"/>
      <c s="48"/>
      <c s="48"/>
      <c s="50" t="str">
        <f t="shared" si="25"/>
        <v/>
      </c>
      <c s="252" t="str">
        <f>IF($I115="","",'MAR 25'!$BZ115)</f>
        <v/>
      </c>
      <c s="91" t="str">
        <f t="shared" si="26"/>
        <v/>
      </c>
      <c s="50" t="str">
        <f t="shared" si="27"/>
        <v/>
      </c>
      <c s="252" t="str">
        <f>IF($I115="","",'MAR 25'!$CC115)</f>
        <v/>
      </c>
      <c s="91" t="str">
        <f t="shared" si="28"/>
        <v/>
      </c>
      <c s="50" t="str">
        <f t="shared" si="29"/>
        <v/>
      </c>
      <c s="252" t="str">
        <f>IF($I115="","",'MAR 25'!$CF115)</f>
        <v/>
      </c>
      <c s="91" t="str">
        <f t="shared" si="30"/>
        <v/>
      </c>
      <c s="80"/>
      <c s="77"/>
      <c s="59"/>
      <c s="59"/>
      <c s="59"/>
      <c s="74" t="str">
        <f t="shared" si="31"/>
        <v/>
      </c>
      <c s="59"/>
      <c s="59"/>
      <c s="59"/>
      <c s="59"/>
      <c s="59"/>
      <c s="59"/>
      <c s="59"/>
      <c s="59"/>
    </row>
    <row r="116" spans="1:96" ht="15.75" customHeight="1">
      <c r="A116" s="230" t="str">
        <f>IF('STUDENT DATA SHEET '!A117="","",'STUDENT DATA SHEET '!A117)</f>
        <v/>
      </c>
      <c s="231" t="str">
        <f>IFERROR(IF('STUDENT DATA SHEET '!B117="","",'STUDENT DATA SHEET '!B117),"")</f>
        <v/>
      </c>
      <c s="231" t="str">
        <f>IFERROR(IF('STUDENT DATA SHEET '!C117="","",'STUDENT DATA SHEET '!C117),"")</f>
        <v/>
      </c>
      <c s="231" t="str">
        <f>IFERROR(IF('STUDENT DATA SHEET '!D117="","",'STUDENT DATA SHEET '!D117),"")</f>
        <v/>
      </c>
      <c s="43" t="str">
        <f>IFERROR(IF('STUDENT DATA SHEET '!E117="","",'STUDENT DATA SHEET '!E117),"")</f>
        <v/>
      </c>
      <c s="234" t="str">
        <f>IFERROR(IF('STUDENT DATA SHEET '!F117="","",'STUDENT DATA SHEET '!F117),"")</f>
        <v/>
      </c>
      <c s="231" t="str">
        <f>IFERROR(IF('STUDENT DATA SHEET '!G117="","",'STUDENT DATA SHEET '!G117),"")</f>
        <v/>
      </c>
      <c s="231" t="str">
        <f>IFERROR(IF('STUDENT DATA SHEET '!H117="","",'STUDENT DATA SHEET '!H117),"")</f>
        <v/>
      </c>
      <c s="231" t="str">
        <f>IFERROR(UPPER(IF('STUDENT DATA SHEET '!I117="","",'STUDENT DATA SHEET '!I117)),"")</f>
        <v/>
      </c>
      <c s="54" t="str">
        <f>IFERROR(IF('STUDENT DATA SHEET '!J117="","",'STUDENT DATA SHEET '!J117),"")</f>
        <v/>
      </c>
      <c s="54" t="str">
        <f>IFERROR(IF('STUDENT DATA SHEET '!K117="","",'STUDENT DATA SHEET '!K117),"")</f>
        <v/>
      </c>
      <c s="54"/>
      <c s="48"/>
      <c s="48"/>
      <c s="48"/>
      <c s="48"/>
      <c s="48"/>
      <c s="48"/>
      <c s="48"/>
      <c s="48"/>
      <c s="48"/>
      <c s="48"/>
      <c s="48"/>
      <c s="48"/>
      <c s="48"/>
      <c s="48"/>
      <c s="48"/>
      <c s="48"/>
      <c s="48"/>
      <c s="48"/>
      <c s="48"/>
      <c s="48"/>
      <c s="48"/>
      <c s="48"/>
      <c s="48"/>
      <c s="48"/>
      <c s="48"/>
      <c s="48"/>
      <c s="48"/>
      <c s="48"/>
      <c s="48"/>
      <c s="48"/>
      <c s="48"/>
      <c s="48"/>
      <c s="89" t="str">
        <f>IF(B116="","",_xlfn.AGGREGATE(3,5,$B$6:B116))</f>
        <v/>
      </c>
      <c s="49"/>
      <c s="49"/>
      <c s="48"/>
      <c s="48"/>
      <c s="48"/>
      <c s="48"/>
      <c s="48"/>
      <c s="48"/>
      <c s="48"/>
      <c s="48"/>
      <c s="48"/>
      <c s="48"/>
      <c s="48"/>
      <c s="48"/>
      <c s="48"/>
      <c s="48"/>
      <c s="48"/>
      <c s="48"/>
      <c s="48"/>
      <c s="48"/>
      <c s="48"/>
      <c s="48"/>
      <c s="48"/>
      <c s="48"/>
      <c s="48"/>
      <c s="48"/>
      <c s="48"/>
      <c s="48"/>
      <c s="50" t="str">
        <f t="shared" si="25"/>
        <v/>
      </c>
      <c s="252" t="str">
        <f>IF($I116="","",'MAR 25'!$BZ116)</f>
        <v/>
      </c>
      <c s="91" t="str">
        <f t="shared" si="26"/>
        <v/>
      </c>
      <c s="50" t="str">
        <f t="shared" si="27"/>
        <v/>
      </c>
      <c s="252" t="str">
        <f>IF($I116="","",'MAR 25'!$CC116)</f>
        <v/>
      </c>
      <c s="91" t="str">
        <f t="shared" si="28"/>
        <v/>
      </c>
      <c s="50" t="str">
        <f t="shared" si="29"/>
        <v/>
      </c>
      <c s="252" t="str">
        <f>IF($I116="","",'MAR 25'!$CF116)</f>
        <v/>
      </c>
      <c s="91" t="str">
        <f t="shared" si="30"/>
        <v/>
      </c>
      <c s="80"/>
      <c s="77"/>
      <c s="59"/>
      <c s="59"/>
      <c s="59"/>
      <c s="74" t="str">
        <f t="shared" si="31"/>
        <v/>
      </c>
      <c s="59"/>
      <c s="59"/>
      <c s="59"/>
      <c s="59"/>
      <c s="59"/>
      <c s="59"/>
      <c s="59"/>
      <c s="59"/>
    </row>
    <row r="117" spans="1:96" ht="15.75" customHeight="1">
      <c r="A117" s="230" t="str">
        <f>IF('STUDENT DATA SHEET '!A118="","",'STUDENT DATA SHEET '!A118)</f>
        <v/>
      </c>
      <c s="231" t="str">
        <f>IFERROR(IF('STUDENT DATA SHEET '!B118="","",'STUDENT DATA SHEET '!B118),"")</f>
        <v/>
      </c>
      <c s="231" t="str">
        <f>IFERROR(IF('STUDENT DATA SHEET '!C118="","",'STUDENT DATA SHEET '!C118),"")</f>
        <v/>
      </c>
      <c s="231" t="str">
        <f>IFERROR(IF('STUDENT DATA SHEET '!D118="","",'STUDENT DATA SHEET '!D118),"")</f>
        <v/>
      </c>
      <c s="43" t="str">
        <f>IFERROR(IF('STUDENT DATA SHEET '!E118="","",'STUDENT DATA SHEET '!E118),"")</f>
        <v/>
      </c>
      <c s="234" t="str">
        <f>IFERROR(IF('STUDENT DATA SHEET '!F118="","",'STUDENT DATA SHEET '!F118),"")</f>
        <v/>
      </c>
      <c s="231" t="str">
        <f>IFERROR(IF('STUDENT DATA SHEET '!G118="","",'STUDENT DATA SHEET '!G118),"")</f>
        <v/>
      </c>
      <c s="231" t="str">
        <f>IFERROR(IF('STUDENT DATA SHEET '!H118="","",'STUDENT DATA SHEET '!H118),"")</f>
        <v/>
      </c>
      <c s="231" t="str">
        <f>IFERROR(UPPER(IF('STUDENT DATA SHEET '!I118="","",'STUDENT DATA SHEET '!I118)),"")</f>
        <v/>
      </c>
      <c s="54" t="str">
        <f>IFERROR(IF('STUDENT DATA SHEET '!J118="","",'STUDENT DATA SHEET '!J118),"")</f>
        <v/>
      </c>
      <c s="54" t="str">
        <f>IFERROR(IF('STUDENT DATA SHEET '!K118="","",'STUDENT DATA SHEET '!K118),"")</f>
        <v/>
      </c>
      <c s="54"/>
      <c s="48"/>
      <c s="48"/>
      <c s="48"/>
      <c s="48"/>
      <c s="48"/>
      <c s="48"/>
      <c s="48"/>
      <c s="48"/>
      <c s="48"/>
      <c s="48"/>
      <c s="48"/>
      <c s="48"/>
      <c s="48"/>
      <c s="48"/>
      <c s="48"/>
      <c s="48"/>
      <c s="48"/>
      <c s="48"/>
      <c s="48"/>
      <c s="48"/>
      <c s="48"/>
      <c s="48"/>
      <c s="48"/>
      <c s="48"/>
      <c s="48"/>
      <c s="48"/>
      <c s="48"/>
      <c s="48"/>
      <c s="48"/>
      <c s="48"/>
      <c s="48"/>
      <c s="48"/>
      <c s="89" t="str">
        <f>IF(B117="","",_xlfn.AGGREGATE(3,5,$B$6:B117))</f>
        <v/>
      </c>
      <c s="49"/>
      <c s="49"/>
      <c s="48"/>
      <c s="48"/>
      <c s="48"/>
      <c s="48"/>
      <c s="48"/>
      <c s="48"/>
      <c s="48"/>
      <c s="48"/>
      <c s="48"/>
      <c s="48"/>
      <c s="48"/>
      <c s="48"/>
      <c s="48"/>
      <c s="48"/>
      <c s="48"/>
      <c s="48"/>
      <c s="48"/>
      <c s="48"/>
      <c s="48"/>
      <c s="48"/>
      <c s="48"/>
      <c s="48"/>
      <c s="48"/>
      <c s="48"/>
      <c s="48"/>
      <c s="48"/>
      <c s="50" t="str">
        <f t="shared" si="25"/>
        <v/>
      </c>
      <c s="252" t="str">
        <f>IF($I117="","",'MAR 25'!$BZ117)</f>
        <v/>
      </c>
      <c s="91" t="str">
        <f t="shared" si="26"/>
        <v/>
      </c>
      <c s="50" t="str">
        <f t="shared" si="27"/>
        <v/>
      </c>
      <c s="252" t="str">
        <f>IF($I117="","",'MAR 25'!$CC117)</f>
        <v/>
      </c>
      <c s="91" t="str">
        <f t="shared" si="28"/>
        <v/>
      </c>
      <c s="50" t="str">
        <f t="shared" si="29"/>
        <v/>
      </c>
      <c s="252" t="str">
        <f>IF($I117="","",'MAR 25'!$CF117)</f>
        <v/>
      </c>
      <c s="91" t="str">
        <f t="shared" si="30"/>
        <v/>
      </c>
      <c s="80"/>
      <c s="77"/>
      <c s="59"/>
      <c s="59"/>
      <c s="59"/>
      <c s="74" t="str">
        <f t="shared" si="31"/>
        <v/>
      </c>
      <c s="59"/>
      <c s="59"/>
      <c s="59"/>
      <c s="59"/>
      <c s="59"/>
      <c s="59"/>
      <c s="59"/>
      <c s="59"/>
    </row>
    <row r="118" spans="1:96" ht="15.75" customHeight="1">
      <c r="A118" s="230" t="str">
        <f>IF('STUDENT DATA SHEET '!A119="","",'STUDENT DATA SHEET '!A119)</f>
        <v/>
      </c>
      <c s="231" t="str">
        <f>IFERROR(IF('STUDENT DATA SHEET '!B119="","",'STUDENT DATA SHEET '!B119),"")</f>
        <v/>
      </c>
      <c s="231" t="str">
        <f>IFERROR(IF('STUDENT DATA SHEET '!C119="","",'STUDENT DATA SHEET '!C119),"")</f>
        <v/>
      </c>
      <c s="231" t="str">
        <f>IFERROR(IF('STUDENT DATA SHEET '!D119="","",'STUDENT DATA SHEET '!D119),"")</f>
        <v/>
      </c>
      <c s="43" t="str">
        <f>IFERROR(IF('STUDENT DATA SHEET '!E119="","",'STUDENT DATA SHEET '!E119),"")</f>
        <v/>
      </c>
      <c s="234" t="str">
        <f>IFERROR(IF('STUDENT DATA SHEET '!F119="","",'STUDENT DATA SHEET '!F119),"")</f>
        <v/>
      </c>
      <c s="231" t="str">
        <f>IFERROR(IF('STUDENT DATA SHEET '!G119="","",'STUDENT DATA SHEET '!G119),"")</f>
        <v/>
      </c>
      <c s="231" t="str">
        <f>IFERROR(IF('STUDENT DATA SHEET '!H119="","",'STUDENT DATA SHEET '!H119),"")</f>
        <v/>
      </c>
      <c s="231" t="str">
        <f>IFERROR(UPPER(IF('STUDENT DATA SHEET '!I119="","",'STUDENT DATA SHEET '!I119)),"")</f>
        <v/>
      </c>
      <c s="54" t="str">
        <f>IFERROR(IF('STUDENT DATA SHEET '!J119="","",'STUDENT DATA SHEET '!J119),"")</f>
        <v/>
      </c>
      <c s="54" t="str">
        <f>IFERROR(IF('STUDENT DATA SHEET '!K119="","",'STUDENT DATA SHEET '!K119),"")</f>
        <v/>
      </c>
      <c s="54"/>
      <c s="48"/>
      <c s="48"/>
      <c s="48"/>
      <c s="48"/>
      <c s="48"/>
      <c s="48"/>
      <c s="48"/>
      <c s="48"/>
      <c s="48"/>
      <c s="48"/>
      <c s="48"/>
      <c s="48"/>
      <c s="48"/>
      <c s="48"/>
      <c s="48"/>
      <c s="48"/>
      <c s="48"/>
      <c s="48"/>
      <c s="48"/>
      <c s="48"/>
      <c s="48"/>
      <c s="48"/>
      <c s="48"/>
      <c s="48"/>
      <c s="48"/>
      <c s="48"/>
      <c s="48"/>
      <c s="48"/>
      <c s="48"/>
      <c s="48"/>
      <c s="48"/>
      <c s="48"/>
      <c s="89" t="str">
        <f>IF(B118="","",_xlfn.AGGREGATE(3,5,$B$6:B118))</f>
        <v/>
      </c>
      <c s="49"/>
      <c s="49"/>
      <c s="48"/>
      <c s="48"/>
      <c s="48"/>
      <c s="48"/>
      <c s="48"/>
      <c s="48"/>
      <c s="48"/>
      <c s="48"/>
      <c s="48"/>
      <c s="48"/>
      <c s="48"/>
      <c s="48"/>
      <c s="48"/>
      <c s="48"/>
      <c s="48"/>
      <c s="48"/>
      <c s="48"/>
      <c s="48"/>
      <c s="48"/>
      <c s="48"/>
      <c s="48"/>
      <c s="48"/>
      <c s="48"/>
      <c s="48"/>
      <c s="48"/>
      <c s="48"/>
      <c s="50" t="str">
        <f t="shared" si="25"/>
        <v/>
      </c>
      <c s="252" t="str">
        <f>IF($I118="","",'MAR 25'!$BZ118)</f>
        <v/>
      </c>
      <c s="91" t="str">
        <f t="shared" si="26"/>
        <v/>
      </c>
      <c s="50" t="str">
        <f t="shared" si="27"/>
        <v/>
      </c>
      <c s="252" t="str">
        <f>IF($I118="","",'MAR 25'!$CC118)</f>
        <v/>
      </c>
      <c s="91" t="str">
        <f t="shared" si="28"/>
        <v/>
      </c>
      <c s="50" t="str">
        <f t="shared" si="29"/>
        <v/>
      </c>
      <c s="252" t="str">
        <f>IF($I118="","",'MAR 25'!$CF118)</f>
        <v/>
      </c>
      <c s="91" t="str">
        <f t="shared" si="30"/>
        <v/>
      </c>
      <c s="80"/>
      <c s="77"/>
      <c s="59"/>
      <c s="59"/>
      <c s="59"/>
      <c s="74" t="str">
        <f t="shared" si="31"/>
        <v/>
      </c>
      <c s="59"/>
      <c s="59"/>
      <c s="59"/>
      <c s="59"/>
      <c s="59"/>
      <c s="59"/>
      <c s="59"/>
      <c s="59"/>
    </row>
    <row r="119" spans="1:96" ht="15.75" customHeight="1">
      <c r="A119" s="230" t="str">
        <f>IF('STUDENT DATA SHEET '!A120="","",'STUDENT DATA SHEET '!A120)</f>
        <v/>
      </c>
      <c s="231" t="str">
        <f>IFERROR(IF('STUDENT DATA SHEET '!B120="","",'STUDENT DATA SHEET '!B120),"")</f>
        <v/>
      </c>
      <c s="231" t="str">
        <f>IFERROR(IF('STUDENT DATA SHEET '!C120="","",'STUDENT DATA SHEET '!C120),"")</f>
        <v/>
      </c>
      <c s="231" t="str">
        <f>IFERROR(IF('STUDENT DATA SHEET '!D120="","",'STUDENT DATA SHEET '!D120),"")</f>
        <v/>
      </c>
      <c s="43" t="str">
        <f>IFERROR(IF('STUDENT DATA SHEET '!E120="","",'STUDENT DATA SHEET '!E120),"")</f>
        <v/>
      </c>
      <c s="234" t="str">
        <f>IFERROR(IF('STUDENT DATA SHEET '!F120="","",'STUDENT DATA SHEET '!F120),"")</f>
        <v/>
      </c>
      <c s="231" t="str">
        <f>IFERROR(IF('STUDENT DATA SHEET '!G120="","",'STUDENT DATA SHEET '!G120),"")</f>
        <v/>
      </c>
      <c s="231" t="str">
        <f>IFERROR(IF('STUDENT DATA SHEET '!H120="","",'STUDENT DATA SHEET '!H120),"")</f>
        <v/>
      </c>
      <c s="231" t="str">
        <f>IFERROR(UPPER(IF('STUDENT DATA SHEET '!I120="","",'STUDENT DATA SHEET '!I120)),"")</f>
        <v/>
      </c>
      <c s="54" t="str">
        <f>IFERROR(IF('STUDENT DATA SHEET '!J120="","",'STUDENT DATA SHEET '!J120),"")</f>
        <v/>
      </c>
      <c s="54" t="str">
        <f>IFERROR(IF('STUDENT DATA SHEET '!K120="","",'STUDENT DATA SHEET '!K120),"")</f>
        <v/>
      </c>
      <c s="54"/>
      <c s="48"/>
      <c s="48"/>
      <c s="48"/>
      <c s="48"/>
      <c s="48"/>
      <c s="48"/>
      <c s="48"/>
      <c s="48"/>
      <c s="48"/>
      <c s="48"/>
      <c s="48"/>
      <c s="48"/>
      <c s="48"/>
      <c s="48"/>
      <c s="48"/>
      <c s="48"/>
      <c s="48"/>
      <c s="48"/>
      <c s="48"/>
      <c s="48"/>
      <c s="48"/>
      <c s="48"/>
      <c s="48"/>
      <c s="48"/>
      <c s="48"/>
      <c s="48"/>
      <c s="48"/>
      <c s="48"/>
      <c s="48"/>
      <c s="48"/>
      <c s="48"/>
      <c s="48"/>
      <c s="89" t="str">
        <f>IF(B119="","",_xlfn.AGGREGATE(3,5,$B$6:B119))</f>
        <v/>
      </c>
      <c s="49"/>
      <c s="49"/>
      <c s="48"/>
      <c s="48"/>
      <c s="48"/>
      <c s="48"/>
      <c s="48"/>
      <c s="48"/>
      <c s="48"/>
      <c s="48"/>
      <c s="48"/>
      <c s="48"/>
      <c s="48"/>
      <c s="48"/>
      <c s="48"/>
      <c s="48"/>
      <c s="48"/>
      <c s="48"/>
      <c s="48"/>
      <c s="48"/>
      <c s="48"/>
      <c s="48"/>
      <c s="48"/>
      <c s="48"/>
      <c s="48"/>
      <c s="48"/>
      <c s="48"/>
      <c s="48"/>
      <c s="50" t="str">
        <f t="shared" si="25"/>
        <v/>
      </c>
      <c s="252" t="str">
        <f>IF($I119="","",'MAR 25'!$BZ119)</f>
        <v/>
      </c>
      <c s="91" t="str">
        <f t="shared" si="26"/>
        <v/>
      </c>
      <c s="50" t="str">
        <f t="shared" si="27"/>
        <v/>
      </c>
      <c s="252" t="str">
        <f>IF($I119="","",'MAR 25'!$CC119)</f>
        <v/>
      </c>
      <c s="91" t="str">
        <f t="shared" si="28"/>
        <v/>
      </c>
      <c s="50" t="str">
        <f t="shared" si="29"/>
        <v/>
      </c>
      <c s="252" t="str">
        <f>IF($I119="","",'MAR 25'!$CF119)</f>
        <v/>
      </c>
      <c s="91" t="str">
        <f t="shared" si="30"/>
        <v/>
      </c>
      <c s="80"/>
      <c s="77"/>
      <c s="59"/>
      <c s="59"/>
      <c s="59"/>
      <c s="74" t="str">
        <f t="shared" si="31"/>
        <v/>
      </c>
      <c s="59"/>
      <c s="59"/>
      <c s="59"/>
      <c s="59"/>
      <c s="59"/>
      <c s="59"/>
      <c s="59"/>
      <c s="59"/>
    </row>
    <row r="120" spans="1:96" ht="15.75" customHeight="1">
      <c r="A120" s="230" t="str">
        <f>IF('STUDENT DATA SHEET '!A121="","",'STUDENT DATA SHEET '!A121)</f>
        <v/>
      </c>
      <c s="231" t="str">
        <f>IFERROR(IF('STUDENT DATA SHEET '!B121="","",'STUDENT DATA SHEET '!B121),"")</f>
        <v/>
      </c>
      <c s="231" t="str">
        <f>IFERROR(IF('STUDENT DATA SHEET '!C121="","",'STUDENT DATA SHEET '!C121),"")</f>
        <v/>
      </c>
      <c s="231" t="str">
        <f>IFERROR(IF('STUDENT DATA SHEET '!D121="","",'STUDENT DATA SHEET '!D121),"")</f>
        <v/>
      </c>
      <c s="43" t="str">
        <f>IFERROR(IF('STUDENT DATA SHEET '!E121="","",'STUDENT DATA SHEET '!E121),"")</f>
        <v/>
      </c>
      <c s="234" t="str">
        <f>IFERROR(IF('STUDENT DATA SHEET '!F121="","",'STUDENT DATA SHEET '!F121),"")</f>
        <v/>
      </c>
      <c s="231" t="str">
        <f>IFERROR(IF('STUDENT DATA SHEET '!G121="","",'STUDENT DATA SHEET '!G121),"")</f>
        <v/>
      </c>
      <c s="231" t="str">
        <f>IFERROR(IF('STUDENT DATA SHEET '!H121="","",'STUDENT DATA SHEET '!H121),"")</f>
        <v/>
      </c>
      <c s="231" t="str">
        <f>IFERROR(UPPER(IF('STUDENT DATA SHEET '!I121="","",'STUDENT DATA SHEET '!I121)),"")</f>
        <v/>
      </c>
      <c s="54" t="str">
        <f>IFERROR(IF('STUDENT DATA SHEET '!J121="","",'STUDENT DATA SHEET '!J121),"")</f>
        <v/>
      </c>
      <c s="54" t="str">
        <f>IFERROR(IF('STUDENT DATA SHEET '!K121="","",'STUDENT DATA SHEET '!K121),"")</f>
        <v/>
      </c>
      <c s="54"/>
      <c s="48"/>
      <c s="48"/>
      <c s="48"/>
      <c s="48"/>
      <c s="48"/>
      <c s="48"/>
      <c s="48"/>
      <c s="48"/>
      <c s="48"/>
      <c s="48"/>
      <c s="48"/>
      <c s="48"/>
      <c s="48"/>
      <c s="48"/>
      <c s="48"/>
      <c s="48"/>
      <c s="48"/>
      <c s="48"/>
      <c s="48"/>
      <c s="48"/>
      <c s="48"/>
      <c s="48"/>
      <c s="48"/>
      <c s="48"/>
      <c s="48"/>
      <c s="48"/>
      <c s="48"/>
      <c s="48"/>
      <c s="48"/>
      <c s="48"/>
      <c s="48"/>
      <c s="48"/>
      <c s="89" t="str">
        <f>IF(B120="","",_xlfn.AGGREGATE(3,5,$B$6:B120))</f>
        <v/>
      </c>
      <c s="49"/>
      <c s="49"/>
      <c s="48"/>
      <c s="48"/>
      <c s="48"/>
      <c s="48"/>
      <c s="48"/>
      <c s="48"/>
      <c s="48"/>
      <c s="48"/>
      <c s="48"/>
      <c s="48"/>
      <c s="48"/>
      <c s="48"/>
      <c s="48"/>
      <c s="48"/>
      <c s="48"/>
      <c s="48"/>
      <c s="48"/>
      <c s="48"/>
      <c s="48"/>
      <c s="48"/>
      <c s="48"/>
      <c s="48"/>
      <c s="48"/>
      <c s="48"/>
      <c s="48"/>
      <c s="48"/>
      <c s="50" t="str">
        <f t="shared" si="25"/>
        <v/>
      </c>
      <c s="252" t="str">
        <f>IF($I120="","",'MAR 25'!$BZ120)</f>
        <v/>
      </c>
      <c s="91" t="str">
        <f t="shared" si="26"/>
        <v/>
      </c>
      <c s="50" t="str">
        <f t="shared" si="27"/>
        <v/>
      </c>
      <c s="252" t="str">
        <f>IF($I120="","",'MAR 25'!$CC120)</f>
        <v/>
      </c>
      <c s="91" t="str">
        <f t="shared" si="28"/>
        <v/>
      </c>
      <c s="50" t="str">
        <f t="shared" si="29"/>
        <v/>
      </c>
      <c s="252" t="str">
        <f>IF($I120="","",'MAR 25'!$CF120)</f>
        <v/>
      </c>
      <c s="91" t="str">
        <f t="shared" si="30"/>
        <v/>
      </c>
      <c s="80"/>
      <c s="77"/>
      <c s="59"/>
      <c s="59"/>
      <c s="59"/>
      <c s="74" t="str">
        <f t="shared" si="31"/>
        <v/>
      </c>
      <c s="59"/>
      <c s="59"/>
      <c s="59"/>
      <c s="59"/>
      <c s="59"/>
      <c s="59"/>
      <c s="59"/>
      <c s="59"/>
    </row>
    <row r="121" spans="1:96" ht="15.75" customHeight="1">
      <c r="A121" s="230" t="str">
        <f>IF('STUDENT DATA SHEET '!A122="","",'STUDENT DATA SHEET '!A122)</f>
        <v/>
      </c>
      <c s="231" t="str">
        <f>IFERROR(IF('STUDENT DATA SHEET '!B122="","",'STUDENT DATA SHEET '!B122),"")</f>
        <v/>
      </c>
      <c s="231" t="str">
        <f>IFERROR(IF('STUDENT DATA SHEET '!C122="","",'STUDENT DATA SHEET '!C122),"")</f>
        <v/>
      </c>
      <c s="231" t="str">
        <f>IFERROR(IF('STUDENT DATA SHEET '!D122="","",'STUDENT DATA SHEET '!D122),"")</f>
        <v/>
      </c>
      <c s="43" t="str">
        <f>IFERROR(IF('STUDENT DATA SHEET '!E122="","",'STUDENT DATA SHEET '!E122),"")</f>
        <v/>
      </c>
      <c s="234" t="str">
        <f>IFERROR(IF('STUDENT DATA SHEET '!F122="","",'STUDENT DATA SHEET '!F122),"")</f>
        <v/>
      </c>
      <c s="231" t="str">
        <f>IFERROR(IF('STUDENT DATA SHEET '!G122="","",'STUDENT DATA SHEET '!G122),"")</f>
        <v/>
      </c>
      <c s="231" t="str">
        <f>IFERROR(IF('STUDENT DATA SHEET '!H122="","",'STUDENT DATA SHEET '!H122),"")</f>
        <v/>
      </c>
      <c s="231" t="str">
        <f>IFERROR(UPPER(IF('STUDENT DATA SHEET '!I122="","",'STUDENT DATA SHEET '!I122)),"")</f>
        <v/>
      </c>
      <c s="54" t="str">
        <f>IFERROR(IF('STUDENT DATA SHEET '!J122="","",'STUDENT DATA SHEET '!J122),"")</f>
        <v/>
      </c>
      <c s="54" t="str">
        <f>IFERROR(IF('STUDENT DATA SHEET '!K122="","",'STUDENT DATA SHEET '!K122),"")</f>
        <v/>
      </c>
      <c s="54"/>
      <c s="48"/>
      <c s="48"/>
      <c s="48"/>
      <c s="48"/>
      <c s="48"/>
      <c s="48"/>
      <c s="48"/>
      <c s="48"/>
      <c s="48"/>
      <c s="48"/>
      <c s="48"/>
      <c s="48"/>
      <c s="48"/>
      <c s="48"/>
      <c s="48"/>
      <c s="48"/>
      <c s="48"/>
      <c s="48"/>
      <c s="48"/>
      <c s="48"/>
      <c s="48"/>
      <c s="48"/>
      <c s="48"/>
      <c s="48"/>
      <c s="48"/>
      <c s="48"/>
      <c s="48"/>
      <c s="48"/>
      <c s="48"/>
      <c s="48"/>
      <c s="48"/>
      <c s="48"/>
      <c s="89" t="str">
        <f>IF(B121="","",_xlfn.AGGREGATE(3,5,$B$6:B121))</f>
        <v/>
      </c>
      <c s="49"/>
      <c s="49"/>
      <c s="48"/>
      <c s="48"/>
      <c s="48"/>
      <c s="48"/>
      <c s="48"/>
      <c s="48"/>
      <c s="48"/>
      <c s="48"/>
      <c s="48"/>
      <c s="48"/>
      <c s="48"/>
      <c s="48"/>
      <c s="48"/>
      <c s="48"/>
      <c s="48"/>
      <c s="48"/>
      <c s="48"/>
      <c s="48"/>
      <c s="48"/>
      <c s="48"/>
      <c s="48"/>
      <c s="48"/>
      <c s="48"/>
      <c s="48"/>
      <c s="48"/>
      <c s="48"/>
      <c s="50" t="str">
        <f t="shared" si="25"/>
        <v/>
      </c>
      <c s="252" t="str">
        <f>IF($I121="","",'MAR 25'!$BZ121)</f>
        <v/>
      </c>
      <c s="91" t="str">
        <f t="shared" si="26"/>
        <v/>
      </c>
      <c s="50" t="str">
        <f t="shared" si="27"/>
        <v/>
      </c>
      <c s="252" t="str">
        <f>IF($I121="","",'MAR 25'!$CC121)</f>
        <v/>
      </c>
      <c s="91" t="str">
        <f t="shared" si="28"/>
        <v/>
      </c>
      <c s="50" t="str">
        <f t="shared" si="29"/>
        <v/>
      </c>
      <c s="252" t="str">
        <f>IF($I121="","",'MAR 25'!$CF121)</f>
        <v/>
      </c>
      <c s="91" t="str">
        <f t="shared" si="30"/>
        <v/>
      </c>
      <c s="80"/>
      <c s="77"/>
      <c s="59"/>
      <c s="59"/>
      <c s="59"/>
      <c s="74" t="str">
        <f t="shared" si="31"/>
        <v/>
      </c>
      <c s="59"/>
      <c s="59"/>
      <c s="59"/>
      <c s="59"/>
      <c s="59"/>
      <c s="59"/>
      <c s="59"/>
      <c s="59"/>
    </row>
    <row r="122" spans="1:96" ht="15.75" customHeight="1">
      <c r="A122" s="230" t="str">
        <f>IF('STUDENT DATA SHEET '!A123="","",'STUDENT DATA SHEET '!A123)</f>
        <v/>
      </c>
      <c s="231" t="str">
        <f>IFERROR(IF('STUDENT DATA SHEET '!B123="","",'STUDENT DATA SHEET '!B123),"")</f>
        <v/>
      </c>
      <c s="231" t="str">
        <f>IFERROR(IF('STUDENT DATA SHEET '!C123="","",'STUDENT DATA SHEET '!C123),"")</f>
        <v/>
      </c>
      <c s="231" t="str">
        <f>IFERROR(IF('STUDENT DATA SHEET '!D123="","",'STUDENT DATA SHEET '!D123),"")</f>
        <v/>
      </c>
      <c s="43" t="str">
        <f>IFERROR(IF('STUDENT DATA SHEET '!E123="","",'STUDENT DATA SHEET '!E123),"")</f>
        <v/>
      </c>
      <c s="234" t="str">
        <f>IFERROR(IF('STUDENT DATA SHEET '!F123="","",'STUDENT DATA SHEET '!F123),"")</f>
        <v/>
      </c>
      <c s="231" t="str">
        <f>IFERROR(IF('STUDENT DATA SHEET '!G123="","",'STUDENT DATA SHEET '!G123),"")</f>
        <v/>
      </c>
      <c s="231" t="str">
        <f>IFERROR(IF('STUDENT DATA SHEET '!H123="","",'STUDENT DATA SHEET '!H123),"")</f>
        <v/>
      </c>
      <c s="231" t="str">
        <f>IFERROR(UPPER(IF('STUDENT DATA SHEET '!I123="","",'STUDENT DATA SHEET '!I123)),"")</f>
        <v/>
      </c>
      <c s="54" t="str">
        <f>IFERROR(IF('STUDENT DATA SHEET '!J123="","",'STUDENT DATA SHEET '!J123),"")</f>
        <v/>
      </c>
      <c s="54" t="str">
        <f>IFERROR(IF('STUDENT DATA SHEET '!K123="","",'STUDENT DATA SHEET '!K123),"")</f>
        <v/>
      </c>
      <c s="54"/>
      <c s="48"/>
      <c s="48"/>
      <c s="48"/>
      <c s="48"/>
      <c s="48"/>
      <c s="48"/>
      <c s="48"/>
      <c s="48"/>
      <c s="48"/>
      <c s="48"/>
      <c s="48"/>
      <c s="48"/>
      <c s="48"/>
      <c s="48"/>
      <c s="48"/>
      <c s="48"/>
      <c s="48"/>
      <c s="48"/>
      <c s="48"/>
      <c s="48"/>
      <c s="48"/>
      <c s="48"/>
      <c s="48"/>
      <c s="48"/>
      <c s="48"/>
      <c s="48"/>
      <c s="48"/>
      <c s="48"/>
      <c s="48"/>
      <c s="48"/>
      <c s="48"/>
      <c s="48"/>
      <c s="89" t="str">
        <f>IF(B122="","",_xlfn.AGGREGATE(3,5,$B$6:B122))</f>
        <v/>
      </c>
      <c s="49"/>
      <c s="49"/>
      <c s="48"/>
      <c s="48"/>
      <c s="48"/>
      <c s="48"/>
      <c s="48"/>
      <c s="48"/>
      <c s="48"/>
      <c s="48"/>
      <c s="48"/>
      <c s="48"/>
      <c s="48"/>
      <c s="48"/>
      <c s="48"/>
      <c s="48"/>
      <c s="48"/>
      <c s="48"/>
      <c s="48"/>
      <c s="48"/>
      <c s="48"/>
      <c s="48"/>
      <c s="48"/>
      <c s="48"/>
      <c s="48"/>
      <c s="48"/>
      <c s="48"/>
      <c s="48"/>
      <c s="50" t="str">
        <f t="shared" si="25"/>
        <v/>
      </c>
      <c s="252" t="str">
        <f>IF($I122="","",'MAR 25'!$BZ122)</f>
        <v/>
      </c>
      <c s="91" t="str">
        <f t="shared" si="26"/>
        <v/>
      </c>
      <c s="50" t="str">
        <f t="shared" si="27"/>
        <v/>
      </c>
      <c s="252" t="str">
        <f>IF($I122="","",'MAR 25'!$CC122)</f>
        <v/>
      </c>
      <c s="91" t="str">
        <f t="shared" si="28"/>
        <v/>
      </c>
      <c s="50" t="str">
        <f t="shared" si="29"/>
        <v/>
      </c>
      <c s="252" t="str">
        <f>IF($I122="","",'MAR 25'!$CF122)</f>
        <v/>
      </c>
      <c s="91" t="str">
        <f t="shared" si="30"/>
        <v/>
      </c>
      <c s="80"/>
      <c s="77"/>
      <c s="59"/>
      <c s="59"/>
      <c s="59"/>
      <c s="74" t="str">
        <f t="shared" si="31"/>
        <v/>
      </c>
      <c s="59"/>
      <c s="59"/>
      <c s="59"/>
      <c s="59"/>
      <c s="59"/>
      <c s="59"/>
      <c s="59"/>
      <c s="59"/>
    </row>
    <row r="123" spans="1:96" ht="15.75" customHeight="1">
      <c r="A123" s="230" t="str">
        <f>IF('STUDENT DATA SHEET '!A124="","",'STUDENT DATA SHEET '!A124)</f>
        <v/>
      </c>
      <c s="231" t="str">
        <f>IFERROR(IF('STUDENT DATA SHEET '!B124="","",'STUDENT DATA SHEET '!B124),"")</f>
        <v/>
      </c>
      <c s="231" t="str">
        <f>IFERROR(IF('STUDENT DATA SHEET '!C124="","",'STUDENT DATA SHEET '!C124),"")</f>
        <v/>
      </c>
      <c s="231" t="str">
        <f>IFERROR(IF('STUDENT DATA SHEET '!D124="","",'STUDENT DATA SHEET '!D124),"")</f>
        <v/>
      </c>
      <c s="43" t="str">
        <f>IFERROR(IF('STUDENT DATA SHEET '!E124="","",'STUDENT DATA SHEET '!E124),"")</f>
        <v/>
      </c>
      <c s="234" t="str">
        <f>IFERROR(IF('STUDENT DATA SHEET '!F124="","",'STUDENT DATA SHEET '!F124),"")</f>
        <v/>
      </c>
      <c s="231" t="str">
        <f>IFERROR(IF('STUDENT DATA SHEET '!G124="","",'STUDENT DATA SHEET '!G124),"")</f>
        <v/>
      </c>
      <c s="231" t="str">
        <f>IFERROR(IF('STUDENT DATA SHEET '!H124="","",'STUDENT DATA SHEET '!H124),"")</f>
        <v/>
      </c>
      <c s="231" t="str">
        <f>IFERROR(UPPER(IF('STUDENT DATA SHEET '!I124="","",'STUDENT DATA SHEET '!I124)),"")</f>
        <v/>
      </c>
      <c s="54" t="str">
        <f>IFERROR(IF('STUDENT DATA SHEET '!J124="","",'STUDENT DATA SHEET '!J124),"")</f>
        <v/>
      </c>
      <c s="54" t="str">
        <f>IFERROR(IF('STUDENT DATA SHEET '!K124="","",'STUDENT DATA SHEET '!K124),"")</f>
        <v/>
      </c>
      <c s="54"/>
      <c s="48"/>
      <c s="48"/>
      <c s="48"/>
      <c s="48"/>
      <c s="48"/>
      <c s="48"/>
      <c s="48"/>
      <c s="48"/>
      <c s="48"/>
      <c s="48"/>
      <c s="48"/>
      <c s="48"/>
      <c s="48"/>
      <c s="48"/>
      <c s="48"/>
      <c s="48"/>
      <c s="48"/>
      <c s="48"/>
      <c s="48"/>
      <c s="48"/>
      <c s="48"/>
      <c s="48"/>
      <c s="48"/>
      <c s="48"/>
      <c s="48"/>
      <c s="48"/>
      <c s="48"/>
      <c s="48"/>
      <c s="48"/>
      <c s="48"/>
      <c s="48"/>
      <c s="48"/>
      <c s="89" t="str">
        <f>IF(B123="","",_xlfn.AGGREGATE(3,5,$B$6:B123))</f>
        <v/>
      </c>
      <c s="49"/>
      <c s="49"/>
      <c s="48"/>
      <c s="48"/>
      <c s="48"/>
      <c s="48"/>
      <c s="48"/>
      <c s="48"/>
      <c s="48"/>
      <c s="48"/>
      <c s="48"/>
      <c s="48"/>
      <c s="48"/>
      <c s="48"/>
      <c s="48"/>
      <c s="48"/>
      <c s="48"/>
      <c s="48"/>
      <c s="48"/>
      <c s="48"/>
      <c s="48"/>
      <c s="48"/>
      <c s="48"/>
      <c s="48"/>
      <c s="48"/>
      <c s="48"/>
      <c s="48"/>
      <c s="48"/>
      <c s="50" t="str">
        <f t="shared" si="25"/>
        <v/>
      </c>
      <c s="252" t="str">
        <f>IF($I123="","",'MAR 25'!$BZ123)</f>
        <v/>
      </c>
      <c s="91" t="str">
        <f t="shared" si="26"/>
        <v/>
      </c>
      <c s="50" t="str">
        <f t="shared" si="27"/>
        <v/>
      </c>
      <c s="252" t="str">
        <f>IF($I123="","",'MAR 25'!$CC123)</f>
        <v/>
      </c>
      <c s="91" t="str">
        <f t="shared" si="28"/>
        <v/>
      </c>
      <c s="50" t="str">
        <f t="shared" si="29"/>
        <v/>
      </c>
      <c s="252" t="str">
        <f>IF($I123="","",'MAR 25'!$CF123)</f>
        <v/>
      </c>
      <c s="91" t="str">
        <f t="shared" si="30"/>
        <v/>
      </c>
      <c s="80"/>
      <c s="77"/>
      <c s="59"/>
      <c s="59"/>
      <c s="59"/>
      <c s="74" t="str">
        <f t="shared" si="31"/>
        <v/>
      </c>
      <c s="59"/>
      <c s="59"/>
      <c s="59"/>
      <c s="59"/>
      <c s="59"/>
      <c s="59"/>
      <c s="59"/>
      <c s="59"/>
    </row>
    <row r="124" spans="1:96" ht="15.75" customHeight="1">
      <c r="A124" s="230" t="str">
        <f>IF('STUDENT DATA SHEET '!A125="","",'STUDENT DATA SHEET '!A125)</f>
        <v/>
      </c>
      <c s="231" t="str">
        <f>IFERROR(IF('STUDENT DATA SHEET '!B125="","",'STUDENT DATA SHEET '!B125),"")</f>
        <v/>
      </c>
      <c s="231" t="str">
        <f>IFERROR(IF('STUDENT DATA SHEET '!C125="","",'STUDENT DATA SHEET '!C125),"")</f>
        <v/>
      </c>
      <c s="231" t="str">
        <f>IFERROR(IF('STUDENT DATA SHEET '!D125="","",'STUDENT DATA SHEET '!D125),"")</f>
        <v/>
      </c>
      <c s="43" t="str">
        <f>IFERROR(IF('STUDENT DATA SHEET '!E125="","",'STUDENT DATA SHEET '!E125),"")</f>
        <v/>
      </c>
      <c s="234" t="str">
        <f>IFERROR(IF('STUDENT DATA SHEET '!F125="","",'STUDENT DATA SHEET '!F125),"")</f>
        <v/>
      </c>
      <c s="231" t="str">
        <f>IFERROR(IF('STUDENT DATA SHEET '!G125="","",'STUDENT DATA SHEET '!G125),"")</f>
        <v/>
      </c>
      <c s="231" t="str">
        <f>IFERROR(IF('STUDENT DATA SHEET '!H125="","",'STUDENT DATA SHEET '!H125),"")</f>
        <v/>
      </c>
      <c s="231" t="str">
        <f>IFERROR(UPPER(IF('STUDENT DATA SHEET '!I125="","",'STUDENT DATA SHEET '!I125)),"")</f>
        <v/>
      </c>
      <c s="54" t="str">
        <f>IFERROR(IF('STUDENT DATA SHEET '!J125="","",'STUDENT DATA SHEET '!J125),"")</f>
        <v/>
      </c>
      <c s="54" t="str">
        <f>IFERROR(IF('STUDENT DATA SHEET '!K125="","",'STUDENT DATA SHEET '!K125),"")</f>
        <v/>
      </c>
      <c s="54"/>
      <c s="48"/>
      <c s="48"/>
      <c s="48"/>
      <c s="48"/>
      <c s="48"/>
      <c s="48"/>
      <c s="48"/>
      <c s="48"/>
      <c s="48"/>
      <c s="48"/>
      <c s="48"/>
      <c s="48"/>
      <c s="48"/>
      <c s="48"/>
      <c s="48"/>
      <c s="48"/>
      <c s="48"/>
      <c s="48"/>
      <c s="48"/>
      <c s="48"/>
      <c s="48"/>
      <c s="48"/>
      <c s="48"/>
      <c s="48"/>
      <c s="48"/>
      <c s="48"/>
      <c s="48"/>
      <c s="48"/>
      <c s="48"/>
      <c s="48"/>
      <c s="48"/>
      <c s="48"/>
      <c s="89" t="str">
        <f>IF(B124="","",_xlfn.AGGREGATE(3,5,$B$6:B124))</f>
        <v/>
      </c>
      <c s="49"/>
      <c s="49"/>
      <c s="48"/>
      <c s="48"/>
      <c s="48"/>
      <c s="48"/>
      <c s="48"/>
      <c s="48"/>
      <c s="48"/>
      <c s="48"/>
      <c s="48"/>
      <c s="48"/>
      <c s="48"/>
      <c s="48"/>
      <c s="48"/>
      <c s="48"/>
      <c s="48"/>
      <c s="48"/>
      <c s="48"/>
      <c s="48"/>
      <c s="48"/>
      <c s="48"/>
      <c s="48"/>
      <c s="48"/>
      <c s="48"/>
      <c s="48"/>
      <c s="48"/>
      <c s="48"/>
      <c s="50" t="str">
        <f t="shared" si="25"/>
        <v/>
      </c>
      <c s="252" t="str">
        <f>IF($I124="","",'MAR 25'!$BZ124)</f>
        <v/>
      </c>
      <c s="91" t="str">
        <f t="shared" si="26"/>
        <v/>
      </c>
      <c s="50" t="str">
        <f t="shared" si="27"/>
        <v/>
      </c>
      <c s="252" t="str">
        <f>IF($I124="","",'MAR 25'!$CC124)</f>
        <v/>
      </c>
      <c s="91" t="str">
        <f t="shared" si="28"/>
        <v/>
      </c>
      <c s="50" t="str">
        <f t="shared" si="29"/>
        <v/>
      </c>
      <c s="252" t="str">
        <f>IF($I124="","",'MAR 25'!$CF124)</f>
        <v/>
      </c>
      <c s="91" t="str">
        <f t="shared" si="30"/>
        <v/>
      </c>
      <c s="80"/>
      <c s="77"/>
      <c s="59"/>
      <c s="59"/>
      <c s="59"/>
      <c s="74" t="str">
        <f t="shared" si="31"/>
        <v/>
      </c>
      <c s="59"/>
      <c s="59"/>
      <c s="59"/>
      <c s="59"/>
      <c s="59"/>
      <c s="59"/>
      <c s="59"/>
      <c s="59"/>
    </row>
    <row r="125" spans="1:96" ht="15.75" customHeight="1">
      <c r="A125" s="230" t="str">
        <f>IF('STUDENT DATA SHEET '!A126="","",'STUDENT DATA SHEET '!A126)</f>
        <v/>
      </c>
      <c s="231" t="str">
        <f>IFERROR(IF('STUDENT DATA SHEET '!B126="","",'STUDENT DATA SHEET '!B126),"")</f>
        <v/>
      </c>
      <c s="231" t="str">
        <f>IFERROR(IF('STUDENT DATA SHEET '!C126="","",'STUDENT DATA SHEET '!C126),"")</f>
        <v/>
      </c>
      <c s="231" t="str">
        <f>IFERROR(IF('STUDENT DATA SHEET '!D126="","",'STUDENT DATA SHEET '!D126),"")</f>
        <v/>
      </c>
      <c s="43" t="str">
        <f>IFERROR(IF('STUDENT DATA SHEET '!E126="","",'STUDENT DATA SHEET '!E126),"")</f>
        <v/>
      </c>
      <c s="234" t="str">
        <f>IFERROR(IF('STUDENT DATA SHEET '!F126="","",'STUDENT DATA SHEET '!F126),"")</f>
        <v/>
      </c>
      <c s="231" t="str">
        <f>IFERROR(IF('STUDENT DATA SHEET '!G126="","",'STUDENT DATA SHEET '!G126),"")</f>
        <v/>
      </c>
      <c s="231" t="str">
        <f>IFERROR(IF('STUDENT DATA SHEET '!H126="","",'STUDENT DATA SHEET '!H126),"")</f>
        <v/>
      </c>
      <c s="231" t="str">
        <f>IFERROR(UPPER(IF('STUDENT DATA SHEET '!I126="","",'STUDENT DATA SHEET '!I126)),"")</f>
        <v/>
      </c>
      <c s="54" t="str">
        <f>IFERROR(IF('STUDENT DATA SHEET '!J126="","",'STUDENT DATA SHEET '!J126),"")</f>
        <v/>
      </c>
      <c s="54" t="str">
        <f>IFERROR(IF('STUDENT DATA SHEET '!K126="","",'STUDENT DATA SHEET '!K126),"")</f>
        <v/>
      </c>
      <c s="54"/>
      <c s="48"/>
      <c s="48"/>
      <c s="48"/>
      <c s="48"/>
      <c s="48"/>
      <c s="48"/>
      <c s="48"/>
      <c s="48"/>
      <c s="48"/>
      <c s="48"/>
      <c s="48"/>
      <c s="48"/>
      <c s="48"/>
      <c s="48"/>
      <c s="48"/>
      <c s="48"/>
      <c s="48"/>
      <c s="48"/>
      <c s="48"/>
      <c s="48"/>
      <c s="48"/>
      <c s="48"/>
      <c s="48"/>
      <c s="48"/>
      <c s="48"/>
      <c s="48"/>
      <c s="48"/>
      <c s="48"/>
      <c s="48"/>
      <c s="48"/>
      <c s="48"/>
      <c s="48"/>
      <c s="89" t="str">
        <f>IF(B125="","",_xlfn.AGGREGATE(3,5,$B$6:B125))</f>
        <v/>
      </c>
      <c s="49"/>
      <c s="49"/>
      <c s="48"/>
      <c s="48"/>
      <c s="48"/>
      <c s="48"/>
      <c s="48"/>
      <c s="48"/>
      <c s="48"/>
      <c s="48"/>
      <c s="48"/>
      <c s="48"/>
      <c s="48"/>
      <c s="48"/>
      <c s="48"/>
      <c s="48"/>
      <c s="48"/>
      <c s="48"/>
      <c s="48"/>
      <c s="48"/>
      <c s="48"/>
      <c s="48"/>
      <c s="48"/>
      <c s="48"/>
      <c s="48"/>
      <c s="48"/>
      <c s="48"/>
      <c s="48"/>
      <c s="50" t="str">
        <f t="shared" si="25"/>
        <v/>
      </c>
      <c s="252" t="str">
        <f>IF($I125="","",'MAR 25'!$BZ125)</f>
        <v/>
      </c>
      <c s="91" t="str">
        <f t="shared" si="26"/>
        <v/>
      </c>
      <c s="50" t="str">
        <f t="shared" si="27"/>
        <v/>
      </c>
      <c s="252" t="str">
        <f>IF($I125="","",'MAR 25'!$CC125)</f>
        <v/>
      </c>
      <c s="91" t="str">
        <f t="shared" si="28"/>
        <v/>
      </c>
      <c s="50" t="str">
        <f t="shared" si="29"/>
        <v/>
      </c>
      <c s="252" t="str">
        <f>IF($I125="","",'MAR 25'!$CF125)</f>
        <v/>
      </c>
      <c s="91" t="str">
        <f t="shared" si="30"/>
        <v/>
      </c>
      <c s="80"/>
      <c s="77"/>
      <c s="59"/>
      <c s="59"/>
      <c s="59"/>
      <c s="74" t="str">
        <f t="shared" si="31"/>
        <v/>
      </c>
      <c s="59"/>
      <c s="59"/>
      <c s="59"/>
      <c s="59"/>
      <c s="59"/>
      <c s="59"/>
      <c s="59"/>
      <c s="59"/>
    </row>
    <row r="126" spans="1:96" ht="15.75" customHeight="1">
      <c r="A126" s="230" t="str">
        <f>IF('STUDENT DATA SHEET '!A127="","",'STUDENT DATA SHEET '!A127)</f>
        <v/>
      </c>
      <c s="231" t="str">
        <f>IFERROR(IF('STUDENT DATA SHEET '!B127="","",'STUDENT DATA SHEET '!B127),"")</f>
        <v/>
      </c>
      <c s="231" t="str">
        <f>IFERROR(IF('STUDENT DATA SHEET '!C127="","",'STUDENT DATA SHEET '!C127),"")</f>
        <v/>
      </c>
      <c s="231" t="str">
        <f>IFERROR(IF('STUDENT DATA SHEET '!D127="","",'STUDENT DATA SHEET '!D127),"")</f>
        <v/>
      </c>
      <c s="43" t="str">
        <f>IFERROR(IF('STUDENT DATA SHEET '!E127="","",'STUDENT DATA SHEET '!E127),"")</f>
        <v/>
      </c>
      <c s="234" t="str">
        <f>IFERROR(IF('STUDENT DATA SHEET '!F127="","",'STUDENT DATA SHEET '!F127),"")</f>
        <v/>
      </c>
      <c s="231" t="str">
        <f>IFERROR(IF('STUDENT DATA SHEET '!G127="","",'STUDENT DATA SHEET '!G127),"")</f>
        <v/>
      </c>
      <c s="231" t="str">
        <f>IFERROR(IF('STUDENT DATA SHEET '!H127="","",'STUDENT DATA SHEET '!H127),"")</f>
        <v/>
      </c>
      <c s="231" t="str">
        <f>IFERROR(UPPER(IF('STUDENT DATA SHEET '!I127="","",'STUDENT DATA SHEET '!I127)),"")</f>
        <v/>
      </c>
      <c s="54" t="str">
        <f>IFERROR(IF('STUDENT DATA SHEET '!J127="","",'STUDENT DATA SHEET '!J127),"")</f>
        <v/>
      </c>
      <c s="54" t="str">
        <f>IFERROR(IF('STUDENT DATA SHEET '!K127="","",'STUDENT DATA SHEET '!K127),"")</f>
        <v/>
      </c>
      <c s="54"/>
      <c s="48"/>
      <c s="48"/>
      <c s="48"/>
      <c s="48"/>
      <c s="48"/>
      <c s="48"/>
      <c s="48"/>
      <c s="48"/>
      <c s="48"/>
      <c s="48"/>
      <c s="48"/>
      <c s="48"/>
      <c s="48"/>
      <c s="48"/>
      <c s="48"/>
      <c s="48"/>
      <c s="48"/>
      <c s="48"/>
      <c s="48"/>
      <c s="48"/>
      <c s="48"/>
      <c s="48"/>
      <c s="48"/>
      <c s="48"/>
      <c s="48"/>
      <c s="48"/>
      <c s="48"/>
      <c s="48"/>
      <c s="48"/>
      <c s="48"/>
      <c s="48"/>
      <c s="48"/>
      <c s="89" t="str">
        <f>IF(B126="","",_xlfn.AGGREGATE(3,5,$B$6:B126))</f>
        <v/>
      </c>
      <c s="49"/>
      <c s="49"/>
      <c s="48"/>
      <c s="48"/>
      <c s="48"/>
      <c s="48"/>
      <c s="48"/>
      <c s="48"/>
      <c s="48"/>
      <c s="48"/>
      <c s="48"/>
      <c s="48"/>
      <c s="48"/>
      <c s="48"/>
      <c s="48"/>
      <c s="48"/>
      <c s="48"/>
      <c s="48"/>
      <c s="48"/>
      <c s="48"/>
      <c s="48"/>
      <c s="48"/>
      <c s="48"/>
      <c s="48"/>
      <c s="48"/>
      <c s="48"/>
      <c s="48"/>
      <c s="48"/>
      <c s="50" t="str">
        <f t="shared" si="25"/>
        <v/>
      </c>
      <c s="252" t="str">
        <f>IF($I126="","",'MAR 25'!$BZ126)</f>
        <v/>
      </c>
      <c s="91" t="str">
        <f t="shared" si="26"/>
        <v/>
      </c>
      <c s="50" t="str">
        <f t="shared" si="27"/>
        <v/>
      </c>
      <c s="252" t="str">
        <f>IF($I126="","",'MAR 25'!$CC126)</f>
        <v/>
      </c>
      <c s="91" t="str">
        <f t="shared" si="28"/>
        <v/>
      </c>
      <c s="50" t="str">
        <f t="shared" si="29"/>
        <v/>
      </c>
      <c s="252" t="str">
        <f>IF($I126="","",'MAR 25'!$CF126)</f>
        <v/>
      </c>
      <c s="91" t="str">
        <f t="shared" si="30"/>
        <v/>
      </c>
      <c s="80"/>
      <c s="77"/>
      <c s="59"/>
      <c s="59"/>
      <c s="59"/>
      <c s="74" t="str">
        <f t="shared" si="31"/>
        <v/>
      </c>
      <c s="59"/>
      <c s="59"/>
      <c s="59"/>
      <c s="59"/>
      <c s="59"/>
      <c s="59"/>
      <c s="59"/>
      <c s="59"/>
    </row>
    <row r="127" spans="1:96" ht="15.75" customHeight="1">
      <c r="A127" s="230" t="str">
        <f>IF('STUDENT DATA SHEET '!A128="","",'STUDENT DATA SHEET '!A128)</f>
        <v/>
      </c>
      <c s="231" t="str">
        <f>IFERROR(IF('STUDENT DATA SHEET '!B128="","",'STUDENT DATA SHEET '!B128),"")</f>
        <v/>
      </c>
      <c s="231" t="str">
        <f>IFERROR(IF('STUDENT DATA SHEET '!C128="","",'STUDENT DATA SHEET '!C128),"")</f>
        <v/>
      </c>
      <c s="231" t="str">
        <f>IFERROR(IF('STUDENT DATA SHEET '!D128="","",'STUDENT DATA SHEET '!D128),"")</f>
        <v/>
      </c>
      <c s="43" t="str">
        <f>IFERROR(IF('STUDENT DATA SHEET '!E128="","",'STUDENT DATA SHEET '!E128),"")</f>
        <v/>
      </c>
      <c s="234" t="str">
        <f>IFERROR(IF('STUDENT DATA SHEET '!F128="","",'STUDENT DATA SHEET '!F128),"")</f>
        <v/>
      </c>
      <c s="231" t="str">
        <f>IFERROR(IF('STUDENT DATA SHEET '!G128="","",'STUDENT DATA SHEET '!G128),"")</f>
        <v/>
      </c>
      <c s="231" t="str">
        <f>IFERROR(IF('STUDENT DATA SHEET '!H128="","",'STUDENT DATA SHEET '!H128),"")</f>
        <v/>
      </c>
      <c s="231" t="str">
        <f>IFERROR(UPPER(IF('STUDENT DATA SHEET '!I128="","",'STUDENT DATA SHEET '!I128)),"")</f>
        <v/>
      </c>
      <c s="54" t="str">
        <f>IFERROR(IF('STUDENT DATA SHEET '!J128="","",'STUDENT DATA SHEET '!J128),"")</f>
        <v/>
      </c>
      <c s="54" t="str">
        <f>IFERROR(IF('STUDENT DATA SHEET '!K128="","",'STUDENT DATA SHEET '!K128),"")</f>
        <v/>
      </c>
      <c s="54"/>
      <c s="48"/>
      <c s="48"/>
      <c s="48"/>
      <c s="48"/>
      <c s="48"/>
      <c s="48"/>
      <c s="48"/>
      <c s="48"/>
      <c s="48"/>
      <c s="48"/>
      <c s="48"/>
      <c s="48"/>
      <c s="48"/>
      <c s="48"/>
      <c s="48"/>
      <c s="48"/>
      <c s="48"/>
      <c s="48"/>
      <c s="48"/>
      <c s="48"/>
      <c s="48"/>
      <c s="48"/>
      <c s="48"/>
      <c s="48"/>
      <c s="48"/>
      <c s="48"/>
      <c s="48"/>
      <c s="48"/>
      <c s="48"/>
      <c s="48"/>
      <c s="48"/>
      <c s="48"/>
      <c s="89" t="str">
        <f>IF(B127="","",_xlfn.AGGREGATE(3,5,$B$6:B127))</f>
        <v/>
      </c>
      <c s="49"/>
      <c s="49"/>
      <c s="48"/>
      <c s="48"/>
      <c s="48"/>
      <c s="48"/>
      <c s="48"/>
      <c s="48"/>
      <c s="48"/>
      <c s="48"/>
      <c s="48"/>
      <c s="48"/>
      <c s="48"/>
      <c s="48"/>
      <c s="48"/>
      <c s="48"/>
      <c s="48"/>
      <c s="48"/>
      <c s="48"/>
      <c s="48"/>
      <c s="48"/>
      <c s="48"/>
      <c s="48"/>
      <c s="48"/>
      <c s="48"/>
      <c s="48"/>
      <c s="48"/>
      <c s="48"/>
      <c s="50" t="str">
        <f t="shared" si="25"/>
        <v/>
      </c>
      <c s="252" t="str">
        <f>IF($I127="","",'MAR 25'!$BZ127)</f>
        <v/>
      </c>
      <c s="91" t="str">
        <f t="shared" si="26"/>
        <v/>
      </c>
      <c s="50" t="str">
        <f t="shared" si="27"/>
        <v/>
      </c>
      <c s="252" t="str">
        <f>IF($I127="","",'MAR 25'!$CC127)</f>
        <v/>
      </c>
      <c s="91" t="str">
        <f t="shared" si="28"/>
        <v/>
      </c>
      <c s="50" t="str">
        <f t="shared" si="29"/>
        <v/>
      </c>
      <c s="252" t="str">
        <f>IF($I127="","",'MAR 25'!$CF127)</f>
        <v/>
      </c>
      <c s="91" t="str">
        <f t="shared" si="30"/>
        <v/>
      </c>
      <c s="80"/>
      <c s="77"/>
      <c s="59"/>
      <c s="59"/>
      <c s="59"/>
      <c s="74" t="str">
        <f t="shared" si="31"/>
        <v/>
      </c>
      <c s="59"/>
      <c s="59"/>
      <c s="59"/>
      <c s="59"/>
      <c s="59"/>
      <c s="59"/>
      <c s="59"/>
      <c s="59"/>
    </row>
    <row r="128" spans="1:96" ht="15.75" customHeight="1">
      <c r="A128" s="230" t="str">
        <f>IF('STUDENT DATA SHEET '!A129="","",'STUDENT DATA SHEET '!A129)</f>
        <v/>
      </c>
      <c s="231" t="str">
        <f>IFERROR(IF('STUDENT DATA SHEET '!B129="","",'STUDENT DATA SHEET '!B129),"")</f>
        <v/>
      </c>
      <c s="231" t="str">
        <f>IFERROR(IF('STUDENT DATA SHEET '!C129="","",'STUDENT DATA SHEET '!C129),"")</f>
        <v/>
      </c>
      <c s="231" t="str">
        <f>IFERROR(IF('STUDENT DATA SHEET '!D129="","",'STUDENT DATA SHEET '!D129),"")</f>
        <v/>
      </c>
      <c s="43" t="str">
        <f>IFERROR(IF('STUDENT DATA SHEET '!E129="","",'STUDENT DATA SHEET '!E129),"")</f>
        <v/>
      </c>
      <c s="234" t="str">
        <f>IFERROR(IF('STUDENT DATA SHEET '!F129="","",'STUDENT DATA SHEET '!F129),"")</f>
        <v/>
      </c>
      <c s="231" t="str">
        <f>IFERROR(IF('STUDENT DATA SHEET '!G129="","",'STUDENT DATA SHEET '!G129),"")</f>
        <v/>
      </c>
      <c s="231" t="str">
        <f>IFERROR(IF('STUDENT DATA SHEET '!H129="","",'STUDENT DATA SHEET '!H129),"")</f>
        <v/>
      </c>
      <c s="231" t="str">
        <f>IFERROR(UPPER(IF('STUDENT DATA SHEET '!I129="","",'STUDENT DATA SHEET '!I129)),"")</f>
        <v/>
      </c>
      <c s="54" t="str">
        <f>IFERROR(IF('STUDENT DATA SHEET '!J129="","",'STUDENT DATA SHEET '!J129),"")</f>
        <v/>
      </c>
      <c s="54" t="str">
        <f>IFERROR(IF('STUDENT DATA SHEET '!K129="","",'STUDENT DATA SHEET '!K129),"")</f>
        <v/>
      </c>
      <c s="54"/>
      <c s="48"/>
      <c s="48"/>
      <c s="48"/>
      <c s="48"/>
      <c s="48"/>
      <c s="48"/>
      <c s="48"/>
      <c s="48"/>
      <c s="48"/>
      <c s="48"/>
      <c s="48"/>
      <c s="48"/>
      <c s="48"/>
      <c s="48"/>
      <c s="48"/>
      <c s="48"/>
      <c s="48"/>
      <c s="48"/>
      <c s="48"/>
      <c s="48"/>
      <c s="48"/>
      <c s="48"/>
      <c s="48"/>
      <c s="48"/>
      <c s="48"/>
      <c s="48"/>
      <c s="48"/>
      <c s="48"/>
      <c s="48"/>
      <c s="48"/>
      <c s="48"/>
      <c s="48"/>
      <c s="89" t="str">
        <f>IF(B128="","",_xlfn.AGGREGATE(3,5,$B$6:B128))</f>
        <v/>
      </c>
      <c s="49"/>
      <c s="49"/>
      <c s="48"/>
      <c s="48"/>
      <c s="48"/>
      <c s="48"/>
      <c s="48"/>
      <c s="48"/>
      <c s="48"/>
      <c s="48"/>
      <c s="48"/>
      <c s="48"/>
      <c s="48"/>
      <c s="48"/>
      <c s="48"/>
      <c s="48"/>
      <c s="48"/>
      <c s="48"/>
      <c s="48"/>
      <c s="48"/>
      <c s="48"/>
      <c s="48"/>
      <c s="48"/>
      <c s="48"/>
      <c s="48"/>
      <c s="48"/>
      <c s="48"/>
      <c s="48"/>
      <c s="50" t="str">
        <f t="shared" si="25"/>
        <v/>
      </c>
      <c s="252" t="str">
        <f>IF($I128="","",'MAR 25'!$BZ128)</f>
        <v/>
      </c>
      <c s="91" t="str">
        <f t="shared" si="26"/>
        <v/>
      </c>
      <c s="50" t="str">
        <f t="shared" si="27"/>
        <v/>
      </c>
      <c s="252" t="str">
        <f>IF($I128="","",'MAR 25'!$CC128)</f>
        <v/>
      </c>
      <c s="91" t="str">
        <f t="shared" si="28"/>
        <v/>
      </c>
      <c s="50" t="str">
        <f t="shared" si="29"/>
        <v/>
      </c>
      <c s="252" t="str">
        <f>IF($I128="","",'MAR 25'!$CF128)</f>
        <v/>
      </c>
      <c s="91" t="str">
        <f t="shared" si="30"/>
        <v/>
      </c>
      <c s="80"/>
      <c s="77"/>
      <c s="59"/>
      <c s="59"/>
      <c s="59"/>
      <c s="74" t="str">
        <f t="shared" si="31"/>
        <v/>
      </c>
      <c s="59"/>
      <c s="59"/>
      <c s="59"/>
      <c s="59"/>
      <c s="59"/>
      <c s="59"/>
      <c s="59"/>
      <c s="59"/>
    </row>
    <row r="129" spans="1:96" ht="15.75" customHeight="1">
      <c r="A129" s="230" t="str">
        <f>IF('STUDENT DATA SHEET '!A130="","",'STUDENT DATA SHEET '!A130)</f>
        <v/>
      </c>
      <c s="231" t="str">
        <f>IFERROR(IF('STUDENT DATA SHEET '!B130="","",'STUDENT DATA SHEET '!B130),"")</f>
        <v/>
      </c>
      <c s="231" t="str">
        <f>IFERROR(IF('STUDENT DATA SHEET '!C130="","",'STUDENT DATA SHEET '!C130),"")</f>
        <v/>
      </c>
      <c s="231" t="str">
        <f>IFERROR(IF('STUDENT DATA SHEET '!D130="","",'STUDENT DATA SHEET '!D130),"")</f>
        <v/>
      </c>
      <c s="43" t="str">
        <f>IFERROR(IF('STUDENT DATA SHEET '!E130="","",'STUDENT DATA SHEET '!E130),"")</f>
        <v/>
      </c>
      <c s="234" t="str">
        <f>IFERROR(IF('STUDENT DATA SHEET '!F130="","",'STUDENT DATA SHEET '!F130),"")</f>
        <v/>
      </c>
      <c s="231" t="str">
        <f>IFERROR(IF('STUDENT DATA SHEET '!G130="","",'STUDENT DATA SHEET '!G130),"")</f>
        <v/>
      </c>
      <c s="231" t="str">
        <f>IFERROR(IF('STUDENT DATA SHEET '!H130="","",'STUDENT DATA SHEET '!H130),"")</f>
        <v/>
      </c>
      <c s="231" t="str">
        <f>IFERROR(UPPER(IF('STUDENT DATA SHEET '!I130="","",'STUDENT DATA SHEET '!I130)),"")</f>
        <v/>
      </c>
      <c s="54" t="str">
        <f>IFERROR(IF('STUDENT DATA SHEET '!J130="","",'STUDENT DATA SHEET '!J130),"")</f>
        <v/>
      </c>
      <c s="54" t="str">
        <f>IFERROR(IF('STUDENT DATA SHEET '!K130="","",'STUDENT DATA SHEET '!K130),"")</f>
        <v/>
      </c>
      <c s="54"/>
      <c s="48"/>
      <c s="48"/>
      <c s="48"/>
      <c s="48"/>
      <c s="48"/>
      <c s="48"/>
      <c s="48"/>
      <c s="48"/>
      <c s="48"/>
      <c s="48"/>
      <c s="48"/>
      <c s="48"/>
      <c s="48"/>
      <c s="48"/>
      <c s="48"/>
      <c s="48"/>
      <c s="48"/>
      <c s="48"/>
      <c s="48"/>
      <c s="48"/>
      <c s="48"/>
      <c s="48"/>
      <c s="48"/>
      <c s="48"/>
      <c s="48"/>
      <c s="48"/>
      <c s="48"/>
      <c s="48"/>
      <c s="48"/>
      <c s="48"/>
      <c s="48"/>
      <c s="48"/>
      <c s="89" t="str">
        <f>IF(B129="","",_xlfn.AGGREGATE(3,5,$B$6:B129))</f>
        <v/>
      </c>
      <c s="49"/>
      <c s="49"/>
      <c s="48"/>
      <c s="48"/>
      <c s="48"/>
      <c s="48"/>
      <c s="48"/>
      <c s="48"/>
      <c s="48"/>
      <c s="48"/>
      <c s="48"/>
      <c s="48"/>
      <c s="48"/>
      <c s="48"/>
      <c s="48"/>
      <c s="48"/>
      <c s="48"/>
      <c s="48"/>
      <c s="48"/>
      <c s="48"/>
      <c s="48"/>
      <c s="48"/>
      <c s="48"/>
      <c s="48"/>
      <c s="48"/>
      <c s="48"/>
      <c s="48"/>
      <c s="48"/>
      <c s="50" t="str">
        <f t="shared" si="25"/>
        <v/>
      </c>
      <c s="252" t="str">
        <f>IF($I129="","",'MAR 25'!$BZ129)</f>
        <v/>
      </c>
      <c s="91" t="str">
        <f t="shared" si="26"/>
        <v/>
      </c>
      <c s="50" t="str">
        <f t="shared" si="27"/>
        <v/>
      </c>
      <c s="252" t="str">
        <f>IF($I129="","",'MAR 25'!$CC129)</f>
        <v/>
      </c>
      <c s="91" t="str">
        <f t="shared" si="28"/>
        <v/>
      </c>
      <c s="50" t="str">
        <f t="shared" si="29"/>
        <v/>
      </c>
      <c s="252" t="str">
        <f>IF($I129="","",'MAR 25'!$CF129)</f>
        <v/>
      </c>
      <c s="91" t="str">
        <f t="shared" si="30"/>
        <v/>
      </c>
      <c s="80"/>
      <c s="77"/>
      <c s="59"/>
      <c s="59"/>
      <c s="59"/>
      <c s="74" t="str">
        <f t="shared" si="31"/>
        <v/>
      </c>
      <c s="59"/>
      <c s="59"/>
      <c s="59"/>
      <c s="59"/>
      <c s="59"/>
      <c s="59"/>
      <c s="59"/>
      <c s="59"/>
    </row>
    <row r="130" spans="1:96" ht="15.75" customHeight="1">
      <c r="A130" s="230" t="str">
        <f>IF('STUDENT DATA SHEET '!A131="","",'STUDENT DATA SHEET '!A131)</f>
        <v/>
      </c>
      <c s="231" t="str">
        <f>IFERROR(IF('STUDENT DATA SHEET '!B131="","",'STUDENT DATA SHEET '!B131),"")</f>
        <v/>
      </c>
      <c s="231" t="str">
        <f>IFERROR(IF('STUDENT DATA SHEET '!C131="","",'STUDENT DATA SHEET '!C131),"")</f>
        <v/>
      </c>
      <c s="231" t="str">
        <f>IFERROR(IF('STUDENT DATA SHEET '!D131="","",'STUDENT DATA SHEET '!D131),"")</f>
        <v/>
      </c>
      <c s="43" t="str">
        <f>IFERROR(IF('STUDENT DATA SHEET '!E131="","",'STUDENT DATA SHEET '!E131),"")</f>
        <v/>
      </c>
      <c s="234" t="str">
        <f>IFERROR(IF('STUDENT DATA SHEET '!F131="","",'STUDENT DATA SHEET '!F131),"")</f>
        <v/>
      </c>
      <c s="231" t="str">
        <f>IFERROR(IF('STUDENT DATA SHEET '!G131="","",'STUDENT DATA SHEET '!G131),"")</f>
        <v/>
      </c>
      <c s="231" t="str">
        <f>IFERROR(IF('STUDENT DATA SHEET '!H131="","",'STUDENT DATA SHEET '!H131),"")</f>
        <v/>
      </c>
      <c s="231" t="str">
        <f>IFERROR(UPPER(IF('STUDENT DATA SHEET '!I131="","",'STUDENT DATA SHEET '!I131)),"")</f>
        <v/>
      </c>
      <c s="54" t="str">
        <f>IFERROR(IF('STUDENT DATA SHEET '!J131="","",'STUDENT DATA SHEET '!J131),"")</f>
        <v/>
      </c>
      <c s="54" t="str">
        <f>IFERROR(IF('STUDENT DATA SHEET '!K131="","",'STUDENT DATA SHEET '!K131),"")</f>
        <v/>
      </c>
      <c s="54"/>
      <c s="48"/>
      <c s="48"/>
      <c s="48"/>
      <c s="48"/>
      <c s="48"/>
      <c s="48"/>
      <c s="48"/>
      <c s="48"/>
      <c s="48"/>
      <c s="48"/>
      <c s="48"/>
      <c s="48"/>
      <c s="48"/>
      <c s="48"/>
      <c s="48"/>
      <c s="48"/>
      <c s="48"/>
      <c s="48"/>
      <c s="48"/>
      <c s="48"/>
      <c s="48"/>
      <c s="48"/>
      <c s="48"/>
      <c s="48"/>
      <c s="48"/>
      <c s="48"/>
      <c s="48"/>
      <c s="48"/>
      <c s="48"/>
      <c s="48"/>
      <c s="48"/>
      <c s="48"/>
      <c s="89" t="str">
        <f>IF(B130="","",_xlfn.AGGREGATE(3,5,$B$6:B130))</f>
        <v/>
      </c>
      <c s="49"/>
      <c s="49"/>
      <c s="48"/>
      <c s="48"/>
      <c s="48"/>
      <c s="48"/>
      <c s="48"/>
      <c s="48"/>
      <c s="48"/>
      <c s="48"/>
      <c s="48"/>
      <c s="48"/>
      <c s="48"/>
      <c s="48"/>
      <c s="48"/>
      <c s="48"/>
      <c s="48"/>
      <c s="48"/>
      <c s="48"/>
      <c s="48"/>
      <c s="48"/>
      <c s="48"/>
      <c s="48"/>
      <c s="48"/>
      <c s="48"/>
      <c s="48"/>
      <c s="48"/>
      <c s="48"/>
      <c s="50" t="str">
        <f t="shared" si="25"/>
        <v/>
      </c>
      <c s="252" t="str">
        <f>IF($I130="","",'MAR 25'!$BZ130)</f>
        <v/>
      </c>
      <c s="91" t="str">
        <f t="shared" si="26"/>
        <v/>
      </c>
      <c s="50" t="str">
        <f t="shared" si="27"/>
        <v/>
      </c>
      <c s="252" t="str">
        <f>IF($I130="","",'MAR 25'!$CC130)</f>
        <v/>
      </c>
      <c s="91" t="str">
        <f t="shared" si="28"/>
        <v/>
      </c>
      <c s="50" t="str">
        <f t="shared" si="29"/>
        <v/>
      </c>
      <c s="252" t="str">
        <f>IF($I130="","",'MAR 25'!$CF130)</f>
        <v/>
      </c>
      <c s="91" t="str">
        <f t="shared" si="30"/>
        <v/>
      </c>
      <c s="80"/>
      <c s="77"/>
      <c s="59"/>
      <c s="59"/>
      <c s="59"/>
      <c s="74" t="str">
        <f t="shared" si="31"/>
        <v/>
      </c>
      <c s="59"/>
      <c s="59"/>
      <c s="59"/>
      <c s="59"/>
      <c s="59"/>
      <c s="59"/>
      <c s="59"/>
      <c s="59"/>
    </row>
    <row r="131" spans="1:96" ht="15.75" customHeight="1">
      <c r="A131" s="230" t="str">
        <f>IF('STUDENT DATA SHEET '!A132="","",'STUDENT DATA SHEET '!A132)</f>
        <v/>
      </c>
      <c s="231" t="str">
        <f>IFERROR(IF('STUDENT DATA SHEET '!B132="","",'STUDENT DATA SHEET '!B132),"")</f>
        <v/>
      </c>
      <c s="231" t="str">
        <f>IFERROR(IF('STUDENT DATA SHEET '!C132="","",'STUDENT DATA SHEET '!C132),"")</f>
        <v/>
      </c>
      <c s="231" t="str">
        <f>IFERROR(IF('STUDENT DATA SHEET '!D132="","",'STUDENT DATA SHEET '!D132),"")</f>
        <v/>
      </c>
      <c s="43" t="str">
        <f>IFERROR(IF('STUDENT DATA SHEET '!E132="","",'STUDENT DATA SHEET '!E132),"")</f>
        <v/>
      </c>
      <c s="234" t="str">
        <f>IFERROR(IF('STUDENT DATA SHEET '!F132="","",'STUDENT DATA SHEET '!F132),"")</f>
        <v/>
      </c>
      <c s="231" t="str">
        <f>IFERROR(IF('STUDENT DATA SHEET '!G132="","",'STUDENT DATA SHEET '!G132),"")</f>
        <v/>
      </c>
      <c s="231" t="str">
        <f>IFERROR(IF('STUDENT DATA SHEET '!H132="","",'STUDENT DATA SHEET '!H132),"")</f>
        <v/>
      </c>
      <c s="231" t="str">
        <f>IFERROR(UPPER(IF('STUDENT DATA SHEET '!I132="","",'STUDENT DATA SHEET '!I132)),"")</f>
        <v/>
      </c>
      <c s="54" t="str">
        <f>IFERROR(IF('STUDENT DATA SHEET '!J132="","",'STUDENT DATA SHEET '!J132),"")</f>
        <v/>
      </c>
      <c s="54" t="str">
        <f>IFERROR(IF('STUDENT DATA SHEET '!K132="","",'STUDENT DATA SHEET '!K132),"")</f>
        <v/>
      </c>
      <c s="54"/>
      <c s="48"/>
      <c s="48"/>
      <c s="48"/>
      <c s="48"/>
      <c s="48"/>
      <c s="48"/>
      <c s="48"/>
      <c s="48"/>
      <c s="48"/>
      <c s="48"/>
      <c s="48"/>
      <c s="48"/>
      <c s="48"/>
      <c s="48"/>
      <c s="48"/>
      <c s="48"/>
      <c s="48"/>
      <c s="48"/>
      <c s="48"/>
      <c s="48"/>
      <c s="48"/>
      <c s="48"/>
      <c s="48"/>
      <c s="48"/>
      <c s="48"/>
      <c s="48"/>
      <c s="48"/>
      <c s="48"/>
      <c s="48"/>
      <c s="48"/>
      <c s="48"/>
      <c s="48"/>
      <c s="89" t="str">
        <f>IF(B131="","",_xlfn.AGGREGATE(3,5,$B$6:B131))</f>
        <v/>
      </c>
      <c s="49"/>
      <c s="49"/>
      <c s="48"/>
      <c s="48"/>
      <c s="48"/>
      <c s="48"/>
      <c s="48"/>
      <c s="48"/>
      <c s="48"/>
      <c s="48"/>
      <c s="48"/>
      <c s="48"/>
      <c s="48"/>
      <c s="48"/>
      <c s="48"/>
      <c s="48"/>
      <c s="48"/>
      <c s="48"/>
      <c s="48"/>
      <c s="48"/>
      <c s="48"/>
      <c s="48"/>
      <c s="48"/>
      <c s="48"/>
      <c s="48"/>
      <c s="48"/>
      <c s="48"/>
      <c s="48"/>
      <c s="50" t="str">
        <f t="shared" si="25"/>
        <v/>
      </c>
      <c s="252" t="str">
        <f>IF($I131="","",'MAR 25'!$BZ131)</f>
        <v/>
      </c>
      <c s="91" t="str">
        <f t="shared" si="26"/>
        <v/>
      </c>
      <c s="50" t="str">
        <f t="shared" si="27"/>
        <v/>
      </c>
      <c s="252" t="str">
        <f>IF($I131="","",'MAR 25'!$CC131)</f>
        <v/>
      </c>
      <c s="91" t="str">
        <f t="shared" si="28"/>
        <v/>
      </c>
      <c s="50" t="str">
        <f t="shared" si="29"/>
        <v/>
      </c>
      <c s="252" t="str">
        <f>IF($I131="","",'MAR 25'!$CF131)</f>
        <v/>
      </c>
      <c s="91" t="str">
        <f t="shared" si="30"/>
        <v/>
      </c>
      <c s="80"/>
      <c s="77"/>
      <c s="59"/>
      <c s="59"/>
      <c s="59"/>
      <c s="74" t="str">
        <f t="shared" si="31"/>
        <v/>
      </c>
      <c s="59"/>
      <c s="59"/>
      <c s="59"/>
      <c s="59"/>
      <c s="59"/>
      <c s="59"/>
      <c s="59"/>
      <c s="59"/>
    </row>
    <row r="132" spans="1:96" ht="15.75" customHeight="1">
      <c r="A132" s="230" t="str">
        <f>IF('STUDENT DATA SHEET '!A133="","",'STUDENT DATA SHEET '!A133)</f>
        <v/>
      </c>
      <c s="231" t="str">
        <f>IFERROR(IF('STUDENT DATA SHEET '!B133="","",'STUDENT DATA SHEET '!B133),"")</f>
        <v/>
      </c>
      <c s="231" t="str">
        <f>IFERROR(IF('STUDENT DATA SHEET '!C133="","",'STUDENT DATA SHEET '!C133),"")</f>
        <v/>
      </c>
      <c s="231" t="str">
        <f>IFERROR(IF('STUDENT DATA SHEET '!D133="","",'STUDENT DATA SHEET '!D133),"")</f>
        <v/>
      </c>
      <c s="43" t="str">
        <f>IFERROR(IF('STUDENT DATA SHEET '!E133="","",'STUDENT DATA SHEET '!E133),"")</f>
        <v/>
      </c>
      <c s="234" t="str">
        <f>IFERROR(IF('STUDENT DATA SHEET '!F133="","",'STUDENT DATA SHEET '!F133),"")</f>
        <v/>
      </c>
      <c s="231" t="str">
        <f>IFERROR(IF('STUDENT DATA SHEET '!G133="","",'STUDENT DATA SHEET '!G133),"")</f>
        <v/>
      </c>
      <c s="231" t="str">
        <f>IFERROR(IF('STUDENT DATA SHEET '!H133="","",'STUDENT DATA SHEET '!H133),"")</f>
        <v/>
      </c>
      <c s="231" t="str">
        <f>IFERROR(UPPER(IF('STUDENT DATA SHEET '!I133="","",'STUDENT DATA SHEET '!I133)),"")</f>
        <v/>
      </c>
      <c s="54" t="str">
        <f>IFERROR(IF('STUDENT DATA SHEET '!J133="","",'STUDENT DATA SHEET '!J133),"")</f>
        <v/>
      </c>
      <c s="54" t="str">
        <f>IFERROR(IF('STUDENT DATA SHEET '!K133="","",'STUDENT DATA SHEET '!K133),"")</f>
        <v/>
      </c>
      <c s="54"/>
      <c s="48"/>
      <c s="48"/>
      <c s="48"/>
      <c s="48"/>
      <c s="48"/>
      <c s="48"/>
      <c s="48"/>
      <c s="48"/>
      <c s="48"/>
      <c s="48"/>
      <c s="48"/>
      <c s="48"/>
      <c s="48"/>
      <c s="48"/>
      <c s="48"/>
      <c s="48"/>
      <c s="48"/>
      <c s="48"/>
      <c s="48"/>
      <c s="48"/>
      <c s="48"/>
      <c s="48"/>
      <c s="48"/>
      <c s="48"/>
      <c s="48"/>
      <c s="48"/>
      <c s="48"/>
      <c s="48"/>
      <c s="48"/>
      <c s="48"/>
      <c s="48"/>
      <c s="48"/>
      <c s="89" t="str">
        <f>IF(B132="","",_xlfn.AGGREGATE(3,5,$B$6:B132))</f>
        <v/>
      </c>
      <c s="49"/>
      <c s="49"/>
      <c s="48"/>
      <c s="48"/>
      <c s="48"/>
      <c s="48"/>
      <c s="48"/>
      <c s="48"/>
      <c s="48"/>
      <c s="48"/>
      <c s="48"/>
      <c s="48"/>
      <c s="48"/>
      <c s="48"/>
      <c s="48"/>
      <c s="48"/>
      <c s="48"/>
      <c s="48"/>
      <c s="48"/>
      <c s="48"/>
      <c s="48"/>
      <c s="48"/>
      <c s="48"/>
      <c s="48"/>
      <c s="48"/>
      <c s="48"/>
      <c s="48"/>
      <c s="48"/>
      <c s="50" t="str">
        <f t="shared" si="25"/>
        <v/>
      </c>
      <c s="252" t="str">
        <f>IF($I132="","",'MAR 25'!$BZ132)</f>
        <v/>
      </c>
      <c s="91" t="str">
        <f t="shared" si="26"/>
        <v/>
      </c>
      <c s="50" t="str">
        <f t="shared" si="27"/>
        <v/>
      </c>
      <c s="252" t="str">
        <f>IF($I132="","",'MAR 25'!$CC132)</f>
        <v/>
      </c>
      <c s="91" t="str">
        <f t="shared" si="28"/>
        <v/>
      </c>
      <c s="50" t="str">
        <f t="shared" si="29"/>
        <v/>
      </c>
      <c s="252" t="str">
        <f>IF($I132="","",'MAR 25'!$CF132)</f>
        <v/>
      </c>
      <c s="91" t="str">
        <f t="shared" si="30"/>
        <v/>
      </c>
      <c s="80"/>
      <c s="77"/>
      <c s="59"/>
      <c s="59"/>
      <c s="59"/>
      <c s="74" t="str">
        <f t="shared" si="31"/>
        <v/>
      </c>
      <c s="59"/>
      <c s="59"/>
      <c s="59"/>
      <c s="59"/>
      <c s="59"/>
      <c s="59"/>
      <c s="59"/>
      <c s="59"/>
    </row>
    <row r="133" spans="1:96" ht="15.75" customHeight="1">
      <c r="A133" s="230" t="str">
        <f>IF('STUDENT DATA SHEET '!A134="","",'STUDENT DATA SHEET '!A134)</f>
        <v/>
      </c>
      <c s="231" t="str">
        <f>IFERROR(IF('STUDENT DATA SHEET '!B134="","",'STUDENT DATA SHEET '!B134),"")</f>
        <v/>
      </c>
      <c s="231" t="str">
        <f>IFERROR(IF('STUDENT DATA SHEET '!C134="","",'STUDENT DATA SHEET '!C134),"")</f>
        <v/>
      </c>
      <c s="231" t="str">
        <f>IFERROR(IF('STUDENT DATA SHEET '!D134="","",'STUDENT DATA SHEET '!D134),"")</f>
        <v/>
      </c>
      <c s="43" t="str">
        <f>IFERROR(IF('STUDENT DATA SHEET '!E134="","",'STUDENT DATA SHEET '!E134),"")</f>
        <v/>
      </c>
      <c s="234" t="str">
        <f>IFERROR(IF('STUDENT DATA SHEET '!F134="","",'STUDENT DATA SHEET '!F134),"")</f>
        <v/>
      </c>
      <c s="231" t="str">
        <f>IFERROR(IF('STUDENT DATA SHEET '!G134="","",'STUDENT DATA SHEET '!G134),"")</f>
        <v/>
      </c>
      <c s="231" t="str">
        <f>IFERROR(IF('STUDENT DATA SHEET '!H134="","",'STUDENT DATA SHEET '!H134),"")</f>
        <v/>
      </c>
      <c s="231" t="str">
        <f>IFERROR(UPPER(IF('STUDENT DATA SHEET '!I134="","",'STUDENT DATA SHEET '!I134)),"")</f>
        <v/>
      </c>
      <c s="54" t="str">
        <f>IFERROR(IF('STUDENT DATA SHEET '!J134="","",'STUDENT DATA SHEET '!J134),"")</f>
        <v/>
      </c>
      <c s="54" t="str">
        <f>IFERROR(IF('STUDENT DATA SHEET '!K134="","",'STUDENT DATA SHEET '!K134),"")</f>
        <v/>
      </c>
      <c s="54"/>
      <c s="48"/>
      <c s="48"/>
      <c s="48"/>
      <c s="48"/>
      <c s="48"/>
      <c s="48"/>
      <c s="48"/>
      <c s="48"/>
      <c s="48"/>
      <c s="48"/>
      <c s="48"/>
      <c s="48"/>
      <c s="48"/>
      <c s="48"/>
      <c s="48"/>
      <c s="48"/>
      <c s="48"/>
      <c s="48"/>
      <c s="48"/>
      <c s="48"/>
      <c s="48"/>
      <c s="48"/>
      <c s="48"/>
      <c s="48"/>
      <c s="48"/>
      <c s="48"/>
      <c s="48"/>
      <c s="48"/>
      <c s="48"/>
      <c s="48"/>
      <c s="48"/>
      <c s="48"/>
      <c s="89" t="str">
        <f>IF(B133="","",_xlfn.AGGREGATE(3,5,$B$6:B133))</f>
        <v/>
      </c>
      <c s="49"/>
      <c s="49"/>
      <c s="48"/>
      <c s="48"/>
      <c s="48"/>
      <c s="48"/>
      <c s="48"/>
      <c s="48"/>
      <c s="48"/>
      <c s="48"/>
      <c s="48"/>
      <c s="48"/>
      <c s="48"/>
      <c s="48"/>
      <c s="48"/>
      <c s="48"/>
      <c s="48"/>
      <c s="48"/>
      <c s="48"/>
      <c s="48"/>
      <c s="48"/>
      <c s="48"/>
      <c s="48"/>
      <c s="48"/>
      <c s="48"/>
      <c s="48"/>
      <c s="48"/>
      <c s="48"/>
      <c s="50" t="str">
        <f t="shared" si="25"/>
        <v/>
      </c>
      <c s="252" t="str">
        <f>IF($I133="","",'MAR 25'!$BZ133)</f>
        <v/>
      </c>
      <c s="91" t="str">
        <f t="shared" si="26"/>
        <v/>
      </c>
      <c s="50" t="str">
        <f t="shared" si="27"/>
        <v/>
      </c>
      <c s="252" t="str">
        <f>IF($I133="","",'MAR 25'!$CC133)</f>
        <v/>
      </c>
      <c s="91" t="str">
        <f t="shared" si="28"/>
        <v/>
      </c>
      <c s="50" t="str">
        <f t="shared" si="29"/>
        <v/>
      </c>
      <c s="252" t="str">
        <f>IF($I133="","",'MAR 25'!$CF133)</f>
        <v/>
      </c>
      <c s="91" t="str">
        <f t="shared" si="30"/>
        <v/>
      </c>
      <c s="80"/>
      <c s="77"/>
      <c s="59"/>
      <c s="59"/>
      <c s="59"/>
      <c s="74" t="str">
        <f t="shared" si="31"/>
        <v/>
      </c>
      <c s="59"/>
      <c s="59"/>
      <c s="59"/>
      <c s="59"/>
      <c s="59"/>
      <c s="59"/>
      <c s="59"/>
      <c s="59"/>
    </row>
    <row r="134" spans="1:96" ht="15.75" customHeight="1">
      <c r="A134" s="230" t="str">
        <f>IF('STUDENT DATA SHEET '!A135="","",'STUDENT DATA SHEET '!A135)</f>
        <v/>
      </c>
      <c s="231" t="str">
        <f>IFERROR(IF('STUDENT DATA SHEET '!B135="","",'STUDENT DATA SHEET '!B135),"")</f>
        <v/>
      </c>
      <c s="231" t="str">
        <f>IFERROR(IF('STUDENT DATA SHEET '!C135="","",'STUDENT DATA SHEET '!C135),"")</f>
        <v/>
      </c>
      <c s="231" t="str">
        <f>IFERROR(IF('STUDENT DATA SHEET '!D135="","",'STUDENT DATA SHEET '!D135),"")</f>
        <v/>
      </c>
      <c s="43" t="str">
        <f>IFERROR(IF('STUDENT DATA SHEET '!E135="","",'STUDENT DATA SHEET '!E135),"")</f>
        <v/>
      </c>
      <c s="234" t="str">
        <f>IFERROR(IF('STUDENT DATA SHEET '!F135="","",'STUDENT DATA SHEET '!F135),"")</f>
        <v/>
      </c>
      <c s="231" t="str">
        <f>IFERROR(IF('STUDENT DATA SHEET '!G135="","",'STUDENT DATA SHEET '!G135),"")</f>
        <v/>
      </c>
      <c s="231" t="str">
        <f>IFERROR(IF('STUDENT DATA SHEET '!H135="","",'STUDENT DATA SHEET '!H135),"")</f>
        <v/>
      </c>
      <c s="231" t="str">
        <f>IFERROR(UPPER(IF('STUDENT DATA SHEET '!I135="","",'STUDENT DATA SHEET '!I135)),"")</f>
        <v/>
      </c>
      <c s="54" t="str">
        <f>IFERROR(IF('STUDENT DATA SHEET '!J135="","",'STUDENT DATA SHEET '!J135),"")</f>
        <v/>
      </c>
      <c s="54" t="str">
        <f>IFERROR(IF('STUDENT DATA SHEET '!K135="","",'STUDENT DATA SHEET '!K135),"")</f>
        <v/>
      </c>
      <c s="54"/>
      <c s="48"/>
      <c s="48"/>
      <c s="48"/>
      <c s="48"/>
      <c s="48"/>
      <c s="48"/>
      <c s="48"/>
      <c s="48"/>
      <c s="48"/>
      <c s="48"/>
      <c s="48"/>
      <c s="48"/>
      <c s="48"/>
      <c s="48"/>
      <c s="48"/>
      <c s="48"/>
      <c s="48"/>
      <c s="48"/>
      <c s="48"/>
      <c s="48"/>
      <c s="48"/>
      <c s="48"/>
      <c s="48"/>
      <c s="48"/>
      <c s="48"/>
      <c s="48"/>
      <c s="48"/>
      <c s="48"/>
      <c s="48"/>
      <c s="48"/>
      <c s="48"/>
      <c s="48"/>
      <c s="89" t="str">
        <f>IF(B134="","",_xlfn.AGGREGATE(3,5,$B$6:B134))</f>
        <v/>
      </c>
      <c s="49"/>
      <c s="49"/>
      <c s="48"/>
      <c s="48"/>
      <c s="48"/>
      <c s="48"/>
      <c s="48"/>
      <c s="48"/>
      <c s="48"/>
      <c s="48"/>
      <c s="48"/>
      <c s="48"/>
      <c s="48"/>
      <c s="48"/>
      <c s="48"/>
      <c s="48"/>
      <c s="48"/>
      <c s="48"/>
      <c s="48"/>
      <c s="48"/>
      <c s="48"/>
      <c s="48"/>
      <c s="48"/>
      <c s="48"/>
      <c s="48"/>
      <c s="48"/>
      <c s="48"/>
      <c s="48"/>
      <c s="50" t="str">
        <f t="shared" si="25"/>
        <v/>
      </c>
      <c s="252" t="str">
        <f>IF($I134="","",'MAR 25'!$BZ134)</f>
        <v/>
      </c>
      <c s="91" t="str">
        <f t="shared" si="26"/>
        <v/>
      </c>
      <c s="50" t="str">
        <f t="shared" si="27"/>
        <v/>
      </c>
      <c s="252" t="str">
        <f>IF($I134="","",'MAR 25'!$CC134)</f>
        <v/>
      </c>
      <c s="91" t="str">
        <f t="shared" si="28"/>
        <v/>
      </c>
      <c s="50" t="str">
        <f t="shared" si="29"/>
        <v/>
      </c>
      <c s="252" t="str">
        <f>IF($I134="","",'MAR 25'!$CF134)</f>
        <v/>
      </c>
      <c s="91" t="str">
        <f t="shared" si="30"/>
        <v/>
      </c>
      <c s="80"/>
      <c s="77"/>
      <c s="59"/>
      <c s="59"/>
      <c s="59"/>
      <c s="74" t="str">
        <f t="shared" si="32" ref="CJ134:CJ165">IFERROR(IF($BV134="","",COUNT($M134:$AR134,$AT134:$BU134)/2),"")</f>
        <v/>
      </c>
      <c s="59"/>
      <c s="59"/>
      <c s="59"/>
      <c s="59"/>
      <c s="59"/>
      <c s="59"/>
      <c s="59"/>
      <c s="59"/>
    </row>
    <row r="135" spans="1:96" ht="15.75" customHeight="1">
      <c r="A135" s="230" t="str">
        <f>IF('STUDENT DATA SHEET '!A136="","",'STUDENT DATA SHEET '!A136)</f>
        <v/>
      </c>
      <c s="231" t="str">
        <f>IFERROR(IF('STUDENT DATA SHEET '!B136="","",'STUDENT DATA SHEET '!B136),"")</f>
        <v/>
      </c>
      <c s="231" t="str">
        <f>IFERROR(IF('STUDENT DATA SHEET '!C136="","",'STUDENT DATA SHEET '!C136),"")</f>
        <v/>
      </c>
      <c s="231" t="str">
        <f>IFERROR(IF('STUDENT DATA SHEET '!D136="","",'STUDENT DATA SHEET '!D136),"")</f>
        <v/>
      </c>
      <c s="43" t="str">
        <f>IFERROR(IF('STUDENT DATA SHEET '!E136="","",'STUDENT DATA SHEET '!E136),"")</f>
        <v/>
      </c>
      <c s="234" t="str">
        <f>IFERROR(IF('STUDENT DATA SHEET '!F136="","",'STUDENT DATA SHEET '!F136),"")</f>
        <v/>
      </c>
      <c s="231" t="str">
        <f>IFERROR(IF('STUDENT DATA SHEET '!G136="","",'STUDENT DATA SHEET '!G136),"")</f>
        <v/>
      </c>
      <c s="231" t="str">
        <f>IFERROR(IF('STUDENT DATA SHEET '!H136="","",'STUDENT DATA SHEET '!H136),"")</f>
        <v/>
      </c>
      <c s="231" t="str">
        <f>IFERROR(UPPER(IF('STUDENT DATA SHEET '!I136="","",'STUDENT DATA SHEET '!I136)),"")</f>
        <v/>
      </c>
      <c s="54" t="str">
        <f>IFERROR(IF('STUDENT DATA SHEET '!J136="","",'STUDENT DATA SHEET '!J136),"")</f>
        <v/>
      </c>
      <c s="54" t="str">
        <f>IFERROR(IF('STUDENT DATA SHEET '!K136="","",'STUDENT DATA SHEET '!K136),"")</f>
        <v/>
      </c>
      <c s="54"/>
      <c s="48"/>
      <c s="48"/>
      <c s="48"/>
      <c s="48"/>
      <c s="48"/>
      <c s="48"/>
      <c s="48"/>
      <c s="48"/>
      <c s="48"/>
      <c s="48"/>
      <c s="48"/>
      <c s="48"/>
      <c s="48"/>
      <c s="48"/>
      <c s="48"/>
      <c s="48"/>
      <c s="48"/>
      <c s="48"/>
      <c s="48"/>
      <c s="48"/>
      <c s="48"/>
      <c s="48"/>
      <c s="48"/>
      <c s="48"/>
      <c s="48"/>
      <c s="48"/>
      <c s="48"/>
      <c s="48"/>
      <c s="48"/>
      <c s="48"/>
      <c s="48"/>
      <c s="48"/>
      <c s="89" t="str">
        <f>IF(B135="","",_xlfn.AGGREGATE(3,5,$B$6:B135))</f>
        <v/>
      </c>
      <c s="49"/>
      <c s="49"/>
      <c s="48"/>
      <c s="48"/>
      <c s="48"/>
      <c s="48"/>
      <c s="48"/>
      <c s="48"/>
      <c s="48"/>
      <c s="48"/>
      <c s="48"/>
      <c s="48"/>
      <c s="48"/>
      <c s="48"/>
      <c s="48"/>
      <c s="48"/>
      <c s="48"/>
      <c s="48"/>
      <c s="48"/>
      <c s="48"/>
      <c s="48"/>
      <c s="48"/>
      <c s="48"/>
      <c s="48"/>
      <c s="48"/>
      <c s="48"/>
      <c s="48"/>
      <c s="48"/>
      <c s="50" t="str">
        <f t="shared" si="33" ref="BV135:BV198">IFERROR(IF($I135="","",COUNT($M135:$AR135,$AT135:$BU135)),"")</f>
        <v/>
      </c>
      <c s="252" t="str">
        <f>IF($I135="","",'MAR 25'!$BZ135)</f>
        <v/>
      </c>
      <c s="91" t="str">
        <f t="shared" si="34" ref="BX135:BX198">IF($I135="","",SUM($BV135:$BW135))</f>
        <v/>
      </c>
      <c s="50" t="str">
        <f t="shared" si="35" ref="BY135:BY198">IF($I135="","",COUNTIF($M135:$BU135,"A"))</f>
        <v/>
      </c>
      <c s="252" t="str">
        <f>IF($I135="","",'MAR 25'!$CC135)</f>
        <v/>
      </c>
      <c s="91" t="str">
        <f t="shared" si="36" ref="CA135:CA198">IF($I135="","",SUM($BY135:$BZ135))</f>
        <v/>
      </c>
      <c s="50" t="str">
        <f t="shared" si="37" ref="CB135:CB198">IF($I135="","",COUNTIF($M135:$BU135,"L"))</f>
        <v/>
      </c>
      <c s="252" t="str">
        <f>IF($I135="","",'MAR 25'!$CF135)</f>
        <v/>
      </c>
      <c s="91" t="str">
        <f t="shared" si="38" ref="CD135:CD198">IF($I135="","",SUM($CB135:$CC135))</f>
        <v/>
      </c>
      <c s="80"/>
      <c s="77"/>
      <c s="59"/>
      <c s="59"/>
      <c s="59"/>
      <c s="74" t="str">
        <f t="shared" si="32"/>
        <v/>
      </c>
      <c s="59"/>
      <c s="59"/>
      <c s="59"/>
      <c s="59"/>
      <c s="59"/>
      <c s="59"/>
      <c s="59"/>
      <c s="59"/>
    </row>
    <row r="136" spans="1:96" ht="15.75" customHeight="1">
      <c r="A136" s="230" t="str">
        <f>IF('STUDENT DATA SHEET '!A137="","",'STUDENT DATA SHEET '!A137)</f>
        <v/>
      </c>
      <c s="231" t="str">
        <f>IFERROR(IF('STUDENT DATA SHEET '!B137="","",'STUDENT DATA SHEET '!B137),"")</f>
        <v/>
      </c>
      <c s="231" t="str">
        <f>IFERROR(IF('STUDENT DATA SHEET '!C137="","",'STUDENT DATA SHEET '!C137),"")</f>
        <v/>
      </c>
      <c s="231" t="str">
        <f>IFERROR(IF('STUDENT DATA SHEET '!D137="","",'STUDENT DATA SHEET '!D137),"")</f>
        <v/>
      </c>
      <c s="43" t="str">
        <f>IFERROR(IF('STUDENT DATA SHEET '!E137="","",'STUDENT DATA SHEET '!E137),"")</f>
        <v/>
      </c>
      <c s="234" t="str">
        <f>IFERROR(IF('STUDENT DATA SHEET '!F137="","",'STUDENT DATA SHEET '!F137),"")</f>
        <v/>
      </c>
      <c s="231" t="str">
        <f>IFERROR(IF('STUDENT DATA SHEET '!G137="","",'STUDENT DATA SHEET '!G137),"")</f>
        <v/>
      </c>
      <c s="231" t="str">
        <f>IFERROR(IF('STUDENT DATA SHEET '!H137="","",'STUDENT DATA SHEET '!H137),"")</f>
        <v/>
      </c>
      <c s="231" t="str">
        <f>IFERROR(UPPER(IF('STUDENT DATA SHEET '!I137="","",'STUDENT DATA SHEET '!I137)),"")</f>
        <v/>
      </c>
      <c s="54" t="str">
        <f>IFERROR(IF('STUDENT DATA SHEET '!J137="","",'STUDENT DATA SHEET '!J137),"")</f>
        <v/>
      </c>
      <c s="54" t="str">
        <f>IFERROR(IF('STUDENT DATA SHEET '!K137="","",'STUDENT DATA SHEET '!K137),"")</f>
        <v/>
      </c>
      <c s="54"/>
      <c s="48"/>
      <c s="48"/>
      <c s="48"/>
      <c s="48"/>
      <c s="48"/>
      <c s="48"/>
      <c s="48"/>
      <c s="48"/>
      <c s="48"/>
      <c s="48"/>
      <c s="48"/>
      <c s="48"/>
      <c s="48"/>
      <c s="48"/>
      <c s="48"/>
      <c s="48"/>
      <c s="48"/>
      <c s="48"/>
      <c s="48"/>
      <c s="48"/>
      <c s="48"/>
      <c s="48"/>
      <c s="48"/>
      <c s="48"/>
      <c s="48"/>
      <c s="48"/>
      <c s="48"/>
      <c s="48"/>
      <c s="48"/>
      <c s="48"/>
      <c s="48"/>
      <c s="48"/>
      <c s="89" t="str">
        <f>IF(B136="","",_xlfn.AGGREGATE(3,5,$B$6:B136))</f>
        <v/>
      </c>
      <c s="49"/>
      <c s="49"/>
      <c s="48"/>
      <c s="48"/>
      <c s="48"/>
      <c s="48"/>
      <c s="48"/>
      <c s="48"/>
      <c s="48"/>
      <c s="48"/>
      <c s="48"/>
      <c s="48"/>
      <c s="48"/>
      <c s="48"/>
      <c s="48"/>
      <c s="48"/>
      <c s="48"/>
      <c s="48"/>
      <c s="48"/>
      <c s="48"/>
      <c s="48"/>
      <c s="48"/>
      <c s="48"/>
      <c s="48"/>
      <c s="48"/>
      <c s="48"/>
      <c s="48"/>
      <c s="48"/>
      <c s="50" t="str">
        <f t="shared" si="33"/>
        <v/>
      </c>
      <c s="252" t="str">
        <f>IF($I136="","",'MAR 25'!$BZ136)</f>
        <v/>
      </c>
      <c s="91" t="str">
        <f t="shared" si="34"/>
        <v/>
      </c>
      <c s="50" t="str">
        <f t="shared" si="35"/>
        <v/>
      </c>
      <c s="252" t="str">
        <f>IF($I136="","",'MAR 25'!$CC136)</f>
        <v/>
      </c>
      <c s="91" t="str">
        <f t="shared" si="36"/>
        <v/>
      </c>
      <c s="50" t="str">
        <f t="shared" si="37"/>
        <v/>
      </c>
      <c s="252" t="str">
        <f>IF($I136="","",'MAR 25'!$CF136)</f>
        <v/>
      </c>
      <c s="91" t="str">
        <f t="shared" si="38"/>
        <v/>
      </c>
      <c s="80"/>
      <c s="77"/>
      <c s="59"/>
      <c s="59"/>
      <c s="59"/>
      <c s="74" t="str">
        <f t="shared" si="32"/>
        <v/>
      </c>
      <c s="59"/>
      <c s="59"/>
      <c s="59"/>
      <c s="59"/>
      <c s="59"/>
      <c s="59"/>
      <c s="59"/>
      <c s="59"/>
    </row>
    <row r="137" spans="1:96" ht="15.75" customHeight="1">
      <c r="A137" s="230" t="str">
        <f>IF('STUDENT DATA SHEET '!A138="","",'STUDENT DATA SHEET '!A138)</f>
        <v/>
      </c>
      <c s="231" t="str">
        <f>IFERROR(IF('STUDENT DATA SHEET '!B138="","",'STUDENT DATA SHEET '!B138),"")</f>
        <v/>
      </c>
      <c s="231" t="str">
        <f>IFERROR(IF('STUDENT DATA SHEET '!C138="","",'STUDENT DATA SHEET '!C138),"")</f>
        <v/>
      </c>
      <c s="231" t="str">
        <f>IFERROR(IF('STUDENT DATA SHEET '!D138="","",'STUDENT DATA SHEET '!D138),"")</f>
        <v/>
      </c>
      <c s="43" t="str">
        <f>IFERROR(IF('STUDENT DATA SHEET '!E138="","",'STUDENT DATA SHEET '!E138),"")</f>
        <v/>
      </c>
      <c s="234" t="str">
        <f>IFERROR(IF('STUDENT DATA SHEET '!F138="","",'STUDENT DATA SHEET '!F138),"")</f>
        <v/>
      </c>
      <c s="231" t="str">
        <f>IFERROR(IF('STUDENT DATA SHEET '!G138="","",'STUDENT DATA SHEET '!G138),"")</f>
        <v/>
      </c>
      <c s="231" t="str">
        <f>IFERROR(IF('STUDENT DATA SHEET '!H138="","",'STUDENT DATA SHEET '!H138),"")</f>
        <v/>
      </c>
      <c s="231" t="str">
        <f>IFERROR(UPPER(IF('STUDENT DATA SHEET '!I138="","",'STUDENT DATA SHEET '!I138)),"")</f>
        <v/>
      </c>
      <c s="54" t="str">
        <f>IFERROR(IF('STUDENT DATA SHEET '!J138="","",'STUDENT DATA SHEET '!J138),"")</f>
        <v/>
      </c>
      <c s="54" t="str">
        <f>IFERROR(IF('STUDENT DATA SHEET '!K138="","",'STUDENT DATA SHEET '!K138),"")</f>
        <v/>
      </c>
      <c s="54"/>
      <c s="48"/>
      <c s="48"/>
      <c s="48"/>
      <c s="48"/>
      <c s="48"/>
      <c s="48"/>
      <c s="48"/>
      <c s="48"/>
      <c s="48"/>
      <c s="48"/>
      <c s="48"/>
      <c s="48"/>
      <c s="48"/>
      <c s="48"/>
      <c s="48"/>
      <c s="48"/>
      <c s="48"/>
      <c s="48"/>
      <c s="48"/>
      <c s="48"/>
      <c s="48"/>
      <c s="48"/>
      <c s="48"/>
      <c s="48"/>
      <c s="48"/>
      <c s="48"/>
      <c s="48"/>
      <c s="48"/>
      <c s="48"/>
      <c s="48"/>
      <c s="48"/>
      <c s="48"/>
      <c s="89" t="str">
        <f>IF(B137="","",_xlfn.AGGREGATE(3,5,$B$6:B137))</f>
        <v/>
      </c>
      <c s="49"/>
      <c s="49"/>
      <c s="48"/>
      <c s="48"/>
      <c s="48"/>
      <c s="48"/>
      <c s="48"/>
      <c s="48"/>
      <c s="48"/>
      <c s="48"/>
      <c s="48"/>
      <c s="48"/>
      <c s="48"/>
      <c s="48"/>
      <c s="48"/>
      <c s="48"/>
      <c s="48"/>
      <c s="48"/>
      <c s="48"/>
      <c s="48"/>
      <c s="48"/>
      <c s="48"/>
      <c s="48"/>
      <c s="48"/>
      <c s="48"/>
      <c s="48"/>
      <c s="48"/>
      <c s="48"/>
      <c s="50" t="str">
        <f t="shared" si="33"/>
        <v/>
      </c>
      <c s="252" t="str">
        <f>IF($I137="","",'MAR 25'!$BZ137)</f>
        <v/>
      </c>
      <c s="91" t="str">
        <f t="shared" si="34"/>
        <v/>
      </c>
      <c s="50" t="str">
        <f t="shared" si="35"/>
        <v/>
      </c>
      <c s="252" t="str">
        <f>IF($I137="","",'MAR 25'!$CC137)</f>
        <v/>
      </c>
      <c s="91" t="str">
        <f t="shared" si="36"/>
        <v/>
      </c>
      <c s="50" t="str">
        <f t="shared" si="37"/>
        <v/>
      </c>
      <c s="252" t="str">
        <f>IF($I137="","",'MAR 25'!$CF137)</f>
        <v/>
      </c>
      <c s="91" t="str">
        <f t="shared" si="38"/>
        <v/>
      </c>
      <c s="80"/>
      <c s="77"/>
      <c s="59"/>
      <c s="59"/>
      <c s="59"/>
      <c s="74" t="str">
        <f t="shared" si="32"/>
        <v/>
      </c>
      <c s="59"/>
      <c s="59"/>
      <c s="59"/>
      <c s="59"/>
      <c s="59"/>
      <c s="59"/>
      <c s="59"/>
      <c s="59"/>
    </row>
    <row r="138" spans="1:96" ht="15.75" customHeight="1">
      <c r="A138" s="230" t="str">
        <f>IF('STUDENT DATA SHEET '!A139="","",'STUDENT DATA SHEET '!A139)</f>
        <v/>
      </c>
      <c s="231" t="str">
        <f>IFERROR(IF('STUDENT DATA SHEET '!B139="","",'STUDENT DATA SHEET '!B139),"")</f>
        <v/>
      </c>
      <c s="231" t="str">
        <f>IFERROR(IF('STUDENT DATA SHEET '!C139="","",'STUDENT DATA SHEET '!C139),"")</f>
        <v/>
      </c>
      <c s="231" t="str">
        <f>IFERROR(IF('STUDENT DATA SHEET '!D139="","",'STUDENT DATA SHEET '!D139),"")</f>
        <v/>
      </c>
      <c s="43" t="str">
        <f>IFERROR(IF('STUDENT DATA SHEET '!E139="","",'STUDENT DATA SHEET '!E139),"")</f>
        <v/>
      </c>
      <c s="234" t="str">
        <f>IFERROR(IF('STUDENT DATA SHEET '!F139="","",'STUDENT DATA SHEET '!F139),"")</f>
        <v/>
      </c>
      <c s="231" t="str">
        <f>IFERROR(IF('STUDENT DATA SHEET '!G139="","",'STUDENT DATA SHEET '!G139),"")</f>
        <v/>
      </c>
      <c s="231" t="str">
        <f>IFERROR(IF('STUDENT DATA SHEET '!H139="","",'STUDENT DATA SHEET '!H139),"")</f>
        <v/>
      </c>
      <c s="231" t="str">
        <f>IFERROR(UPPER(IF('STUDENT DATA SHEET '!I139="","",'STUDENT DATA SHEET '!I139)),"")</f>
        <v/>
      </c>
      <c s="54" t="str">
        <f>IFERROR(IF('STUDENT DATA SHEET '!J139="","",'STUDENT DATA SHEET '!J139),"")</f>
        <v/>
      </c>
      <c s="54" t="str">
        <f>IFERROR(IF('STUDENT DATA SHEET '!K139="","",'STUDENT DATA SHEET '!K139),"")</f>
        <v/>
      </c>
      <c s="54"/>
      <c s="48"/>
      <c s="48"/>
      <c s="48"/>
      <c s="48"/>
      <c s="48"/>
      <c s="48"/>
      <c s="48"/>
      <c s="48"/>
      <c s="48"/>
      <c s="48"/>
      <c s="48"/>
      <c s="48"/>
      <c s="48"/>
      <c s="48"/>
      <c s="48"/>
      <c s="48"/>
      <c s="48"/>
      <c s="48"/>
      <c s="48"/>
      <c s="48"/>
      <c s="48"/>
      <c s="48"/>
      <c s="48"/>
      <c s="48"/>
      <c s="48"/>
      <c s="48"/>
      <c s="48"/>
      <c s="48"/>
      <c s="48"/>
      <c s="48"/>
      <c s="48"/>
      <c s="48"/>
      <c s="89" t="str">
        <f>IF(B138="","",_xlfn.AGGREGATE(3,5,$B$6:B138))</f>
        <v/>
      </c>
      <c s="49"/>
      <c s="49"/>
      <c s="48"/>
      <c s="48"/>
      <c s="48"/>
      <c s="48"/>
      <c s="48"/>
      <c s="48"/>
      <c s="48"/>
      <c s="48"/>
      <c s="48"/>
      <c s="48"/>
      <c s="48"/>
      <c s="48"/>
      <c s="48"/>
      <c s="48"/>
      <c s="48"/>
      <c s="48"/>
      <c s="48"/>
      <c s="48"/>
      <c s="48"/>
      <c s="48"/>
      <c s="48"/>
      <c s="48"/>
      <c s="48"/>
      <c s="48"/>
      <c s="48"/>
      <c s="48"/>
      <c s="50" t="str">
        <f t="shared" si="33"/>
        <v/>
      </c>
      <c s="252" t="str">
        <f>IF($I138="","",'MAR 25'!$BZ138)</f>
        <v/>
      </c>
      <c s="91" t="str">
        <f t="shared" si="34"/>
        <v/>
      </c>
      <c s="50" t="str">
        <f t="shared" si="35"/>
        <v/>
      </c>
      <c s="252" t="str">
        <f>IF($I138="","",'MAR 25'!$CC138)</f>
        <v/>
      </c>
      <c s="91" t="str">
        <f t="shared" si="36"/>
        <v/>
      </c>
      <c s="50" t="str">
        <f t="shared" si="37"/>
        <v/>
      </c>
      <c s="252" t="str">
        <f>IF($I138="","",'MAR 25'!$CF138)</f>
        <v/>
      </c>
      <c s="91" t="str">
        <f t="shared" si="38"/>
        <v/>
      </c>
      <c s="80"/>
      <c s="77"/>
      <c s="59"/>
      <c s="59"/>
      <c s="59"/>
      <c s="74" t="str">
        <f t="shared" si="32"/>
        <v/>
      </c>
      <c s="59"/>
      <c s="59"/>
      <c s="59"/>
      <c s="59"/>
      <c s="59"/>
      <c s="59"/>
      <c s="59"/>
      <c s="59"/>
    </row>
    <row r="139" spans="1:96" ht="15.75" customHeight="1">
      <c r="A139" s="230" t="str">
        <f>IF('STUDENT DATA SHEET '!A140="","",'STUDENT DATA SHEET '!A140)</f>
        <v/>
      </c>
      <c s="231" t="str">
        <f>IFERROR(IF('STUDENT DATA SHEET '!B140="","",'STUDENT DATA SHEET '!B140),"")</f>
        <v/>
      </c>
      <c s="231" t="str">
        <f>IFERROR(IF('STUDENT DATA SHEET '!C140="","",'STUDENT DATA SHEET '!C140),"")</f>
        <v/>
      </c>
      <c s="231" t="str">
        <f>IFERROR(IF('STUDENT DATA SHEET '!D140="","",'STUDENT DATA SHEET '!D140),"")</f>
        <v/>
      </c>
      <c s="43" t="str">
        <f>IFERROR(IF('STUDENT DATA SHEET '!E140="","",'STUDENT DATA SHEET '!E140),"")</f>
        <v/>
      </c>
      <c s="234" t="str">
        <f>IFERROR(IF('STUDENT DATA SHEET '!F140="","",'STUDENT DATA SHEET '!F140),"")</f>
        <v/>
      </c>
      <c s="231" t="str">
        <f>IFERROR(IF('STUDENT DATA SHEET '!G140="","",'STUDENT DATA SHEET '!G140),"")</f>
        <v/>
      </c>
      <c s="231" t="str">
        <f>IFERROR(IF('STUDENT DATA SHEET '!H140="","",'STUDENT DATA SHEET '!H140),"")</f>
        <v/>
      </c>
      <c s="231" t="str">
        <f>IFERROR(UPPER(IF('STUDENT DATA SHEET '!I140="","",'STUDENT DATA SHEET '!I140)),"")</f>
        <v/>
      </c>
      <c s="54" t="str">
        <f>IFERROR(IF('STUDENT DATA SHEET '!J140="","",'STUDENT DATA SHEET '!J140),"")</f>
        <v/>
      </c>
      <c s="54" t="str">
        <f>IFERROR(IF('STUDENT DATA SHEET '!K140="","",'STUDENT DATA SHEET '!K140),"")</f>
        <v/>
      </c>
      <c s="54"/>
      <c s="48"/>
      <c s="48"/>
      <c s="48"/>
      <c s="48"/>
      <c s="48"/>
      <c s="48"/>
      <c s="48"/>
      <c s="48"/>
      <c s="48"/>
      <c s="48"/>
      <c s="48"/>
      <c s="48"/>
      <c s="48"/>
      <c s="48"/>
      <c s="48"/>
      <c s="48"/>
      <c s="48"/>
      <c s="48"/>
      <c s="48"/>
      <c s="48"/>
      <c s="48"/>
      <c s="48"/>
      <c s="48"/>
      <c s="48"/>
      <c s="48"/>
      <c s="48"/>
      <c s="48"/>
      <c s="48"/>
      <c s="48"/>
      <c s="48"/>
      <c s="48"/>
      <c s="48"/>
      <c s="89" t="str">
        <f>IF(B139="","",_xlfn.AGGREGATE(3,5,$B$6:B139))</f>
        <v/>
      </c>
      <c s="49"/>
      <c s="49"/>
      <c s="48"/>
      <c s="48"/>
      <c s="48"/>
      <c s="48"/>
      <c s="48"/>
      <c s="48"/>
      <c s="48"/>
      <c s="48"/>
      <c s="48"/>
      <c s="48"/>
      <c s="48"/>
      <c s="48"/>
      <c s="48"/>
      <c s="48"/>
      <c s="48"/>
      <c s="48"/>
      <c s="48"/>
      <c s="48"/>
      <c s="48"/>
      <c s="48"/>
      <c s="48"/>
      <c s="48"/>
      <c s="48"/>
      <c s="48"/>
      <c s="48"/>
      <c s="48"/>
      <c s="50" t="str">
        <f t="shared" si="33"/>
        <v/>
      </c>
      <c s="252" t="str">
        <f>IF($I139="","",'MAR 25'!$BZ139)</f>
        <v/>
      </c>
      <c s="91" t="str">
        <f t="shared" si="34"/>
        <v/>
      </c>
      <c s="50" t="str">
        <f t="shared" si="35"/>
        <v/>
      </c>
      <c s="252" t="str">
        <f>IF($I139="","",'MAR 25'!$CC139)</f>
        <v/>
      </c>
      <c s="91" t="str">
        <f t="shared" si="36"/>
        <v/>
      </c>
      <c s="50" t="str">
        <f t="shared" si="37"/>
        <v/>
      </c>
      <c s="252" t="str">
        <f>IF($I139="","",'MAR 25'!$CF139)</f>
        <v/>
      </c>
      <c s="91" t="str">
        <f t="shared" si="38"/>
        <v/>
      </c>
      <c s="80"/>
      <c s="77"/>
      <c s="59"/>
      <c s="59"/>
      <c s="59"/>
      <c s="74" t="str">
        <f t="shared" si="32"/>
        <v/>
      </c>
      <c s="59"/>
      <c s="59"/>
      <c s="59"/>
      <c s="59"/>
      <c s="59"/>
      <c s="59"/>
      <c s="59"/>
      <c s="59"/>
    </row>
    <row r="140" spans="1:96" ht="15.75" customHeight="1">
      <c r="A140" s="230" t="str">
        <f>IF('STUDENT DATA SHEET '!A141="","",'STUDENT DATA SHEET '!A141)</f>
        <v/>
      </c>
      <c s="231" t="str">
        <f>IFERROR(IF('STUDENT DATA SHEET '!B141="","",'STUDENT DATA SHEET '!B141),"")</f>
        <v/>
      </c>
      <c s="231" t="str">
        <f>IFERROR(IF('STUDENT DATA SHEET '!C141="","",'STUDENT DATA SHEET '!C141),"")</f>
        <v/>
      </c>
      <c s="231" t="str">
        <f>IFERROR(IF('STUDENT DATA SHEET '!D141="","",'STUDENT DATA SHEET '!D141),"")</f>
        <v/>
      </c>
      <c s="43" t="str">
        <f>IFERROR(IF('STUDENT DATA SHEET '!E141="","",'STUDENT DATA SHEET '!E141),"")</f>
        <v/>
      </c>
      <c s="234" t="str">
        <f>IFERROR(IF('STUDENT DATA SHEET '!F141="","",'STUDENT DATA SHEET '!F141),"")</f>
        <v/>
      </c>
      <c s="231" t="str">
        <f>IFERROR(IF('STUDENT DATA SHEET '!G141="","",'STUDENT DATA SHEET '!G141),"")</f>
        <v/>
      </c>
      <c s="231" t="str">
        <f>IFERROR(IF('STUDENT DATA SHEET '!H141="","",'STUDENT DATA SHEET '!H141),"")</f>
        <v/>
      </c>
      <c s="231" t="str">
        <f>IFERROR(UPPER(IF('STUDENT DATA SHEET '!I141="","",'STUDENT DATA SHEET '!I141)),"")</f>
        <v/>
      </c>
      <c s="54" t="str">
        <f>IFERROR(IF('STUDENT DATA SHEET '!J141="","",'STUDENT DATA SHEET '!J141),"")</f>
        <v/>
      </c>
      <c s="54" t="str">
        <f>IFERROR(IF('STUDENT DATA SHEET '!K141="","",'STUDENT DATA SHEET '!K141),"")</f>
        <v/>
      </c>
      <c s="54"/>
      <c s="48"/>
      <c s="48"/>
      <c s="48"/>
      <c s="48"/>
      <c s="48"/>
      <c s="48"/>
      <c s="48"/>
      <c s="48"/>
      <c s="48"/>
      <c s="48"/>
      <c s="48"/>
      <c s="48"/>
      <c s="48"/>
      <c s="48"/>
      <c s="48"/>
      <c s="48"/>
      <c s="48"/>
      <c s="48"/>
      <c s="48"/>
      <c s="48"/>
      <c s="48"/>
      <c s="48"/>
      <c s="48"/>
      <c s="48"/>
      <c s="48"/>
      <c s="48"/>
      <c s="48"/>
      <c s="48"/>
      <c s="48"/>
      <c s="48"/>
      <c s="48"/>
      <c s="48"/>
      <c s="89" t="str">
        <f>IF(B140="","",_xlfn.AGGREGATE(3,5,$B$6:B140))</f>
        <v/>
      </c>
      <c s="49"/>
      <c s="49"/>
      <c s="48"/>
      <c s="48"/>
      <c s="48"/>
      <c s="48"/>
      <c s="48"/>
      <c s="48"/>
      <c s="48"/>
      <c s="48"/>
      <c s="48"/>
      <c s="48"/>
      <c s="48"/>
      <c s="48"/>
      <c s="48"/>
      <c s="48"/>
      <c s="48"/>
      <c s="48"/>
      <c s="48"/>
      <c s="48"/>
      <c s="48"/>
      <c s="48"/>
      <c s="48"/>
      <c s="48"/>
      <c s="48"/>
      <c s="48"/>
      <c s="48"/>
      <c s="48"/>
      <c s="50" t="str">
        <f t="shared" si="33"/>
        <v/>
      </c>
      <c s="252" t="str">
        <f>IF($I140="","",'MAR 25'!$BZ140)</f>
        <v/>
      </c>
      <c s="91" t="str">
        <f t="shared" si="34"/>
        <v/>
      </c>
      <c s="50" t="str">
        <f t="shared" si="35"/>
        <v/>
      </c>
      <c s="252" t="str">
        <f>IF($I140="","",'MAR 25'!$CC140)</f>
        <v/>
      </c>
      <c s="91" t="str">
        <f t="shared" si="36"/>
        <v/>
      </c>
      <c s="50" t="str">
        <f t="shared" si="37"/>
        <v/>
      </c>
      <c s="252" t="str">
        <f>IF($I140="","",'MAR 25'!$CF140)</f>
        <v/>
      </c>
      <c s="91" t="str">
        <f t="shared" si="38"/>
        <v/>
      </c>
      <c s="80"/>
      <c s="77"/>
      <c s="59"/>
      <c s="59"/>
      <c s="59"/>
      <c s="74" t="str">
        <f t="shared" si="32"/>
        <v/>
      </c>
      <c s="59"/>
      <c s="59"/>
      <c s="59"/>
      <c s="59"/>
      <c s="59"/>
      <c s="59"/>
      <c s="59"/>
      <c s="59"/>
    </row>
    <row r="141" spans="1:96" ht="15.75" customHeight="1">
      <c r="A141" s="230" t="str">
        <f>IF('STUDENT DATA SHEET '!A142="","",'STUDENT DATA SHEET '!A142)</f>
        <v/>
      </c>
      <c s="231" t="str">
        <f>IFERROR(IF('STUDENT DATA SHEET '!B142="","",'STUDENT DATA SHEET '!B142),"")</f>
        <v/>
      </c>
      <c s="231" t="str">
        <f>IFERROR(IF('STUDENT DATA SHEET '!C142="","",'STUDENT DATA SHEET '!C142),"")</f>
        <v/>
      </c>
      <c s="231" t="str">
        <f>IFERROR(IF('STUDENT DATA SHEET '!D142="","",'STUDENT DATA SHEET '!D142),"")</f>
        <v/>
      </c>
      <c s="43" t="str">
        <f>IFERROR(IF('STUDENT DATA SHEET '!E142="","",'STUDENT DATA SHEET '!E142),"")</f>
        <v/>
      </c>
      <c s="234" t="str">
        <f>IFERROR(IF('STUDENT DATA SHEET '!F142="","",'STUDENT DATA SHEET '!F142),"")</f>
        <v/>
      </c>
      <c s="231" t="str">
        <f>IFERROR(IF('STUDENT DATA SHEET '!G142="","",'STUDENT DATA SHEET '!G142),"")</f>
        <v/>
      </c>
      <c s="231" t="str">
        <f>IFERROR(IF('STUDENT DATA SHEET '!H142="","",'STUDENT DATA SHEET '!H142),"")</f>
        <v/>
      </c>
      <c s="231" t="str">
        <f>IFERROR(UPPER(IF('STUDENT DATA SHEET '!I142="","",'STUDENT DATA SHEET '!I142)),"")</f>
        <v/>
      </c>
      <c s="54" t="str">
        <f>IFERROR(IF('STUDENT DATA SHEET '!J142="","",'STUDENT DATA SHEET '!J142),"")</f>
        <v/>
      </c>
      <c s="54" t="str">
        <f>IFERROR(IF('STUDENT DATA SHEET '!K142="","",'STUDENT DATA SHEET '!K142),"")</f>
        <v/>
      </c>
      <c s="54"/>
      <c s="48"/>
      <c s="48"/>
      <c s="48"/>
      <c s="48"/>
      <c s="48"/>
      <c s="48"/>
      <c s="48"/>
      <c s="48"/>
      <c s="48"/>
      <c s="48"/>
      <c s="48"/>
      <c s="48"/>
      <c s="48"/>
      <c s="48"/>
      <c s="48"/>
      <c s="48"/>
      <c s="48"/>
      <c s="48"/>
      <c s="48"/>
      <c s="48"/>
      <c s="48"/>
      <c s="48"/>
      <c s="48"/>
      <c s="48"/>
      <c s="48"/>
      <c s="48"/>
      <c s="48"/>
      <c s="48"/>
      <c s="48"/>
      <c s="48"/>
      <c s="48"/>
      <c s="48"/>
      <c s="89" t="str">
        <f>IF(B141="","",_xlfn.AGGREGATE(3,5,$B$6:B141))</f>
        <v/>
      </c>
      <c s="49"/>
      <c s="49"/>
      <c s="48"/>
      <c s="48"/>
      <c s="48"/>
      <c s="48"/>
      <c s="48"/>
      <c s="48"/>
      <c s="48"/>
      <c s="48"/>
      <c s="48"/>
      <c s="48"/>
      <c s="48"/>
      <c s="48"/>
      <c s="48"/>
      <c s="48"/>
      <c s="48"/>
      <c s="48"/>
      <c s="48"/>
      <c s="48"/>
      <c s="48"/>
      <c s="48"/>
      <c s="48"/>
      <c s="48"/>
      <c s="48"/>
      <c s="48"/>
      <c s="48"/>
      <c s="48"/>
      <c s="50" t="str">
        <f t="shared" si="33"/>
        <v/>
      </c>
      <c s="252" t="str">
        <f>IF($I141="","",'MAR 25'!$BZ141)</f>
        <v/>
      </c>
      <c s="91" t="str">
        <f t="shared" si="34"/>
        <v/>
      </c>
      <c s="50" t="str">
        <f t="shared" si="35"/>
        <v/>
      </c>
      <c s="252" t="str">
        <f>IF($I141="","",'MAR 25'!$CC141)</f>
        <v/>
      </c>
      <c s="91" t="str">
        <f t="shared" si="36"/>
        <v/>
      </c>
      <c s="50" t="str">
        <f t="shared" si="37"/>
        <v/>
      </c>
      <c s="252" t="str">
        <f>IF($I141="","",'MAR 25'!$CF141)</f>
        <v/>
      </c>
      <c s="91" t="str">
        <f t="shared" si="38"/>
        <v/>
      </c>
      <c s="80"/>
      <c s="77"/>
      <c s="59"/>
      <c s="59"/>
      <c s="59"/>
      <c s="74" t="str">
        <f t="shared" si="32"/>
        <v/>
      </c>
      <c s="59"/>
      <c s="59"/>
      <c s="59"/>
      <c s="59"/>
      <c s="59"/>
      <c s="59"/>
      <c s="59"/>
      <c s="59"/>
    </row>
    <row r="142" spans="1:96" ht="15.75" customHeight="1">
      <c r="A142" s="230" t="str">
        <f>IF('STUDENT DATA SHEET '!A143="","",'STUDENT DATA SHEET '!A143)</f>
        <v/>
      </c>
      <c s="231" t="str">
        <f>IFERROR(IF('STUDENT DATA SHEET '!B143="","",'STUDENT DATA SHEET '!B143),"")</f>
        <v/>
      </c>
      <c s="231" t="str">
        <f>IFERROR(IF('STUDENT DATA SHEET '!C143="","",'STUDENT DATA SHEET '!C143),"")</f>
        <v/>
      </c>
      <c s="231" t="str">
        <f>IFERROR(IF('STUDENT DATA SHEET '!D143="","",'STUDENT DATA SHEET '!D143),"")</f>
        <v/>
      </c>
      <c s="43" t="str">
        <f>IFERROR(IF('STUDENT DATA SHEET '!E143="","",'STUDENT DATA SHEET '!E143),"")</f>
        <v/>
      </c>
      <c s="234" t="str">
        <f>IFERROR(IF('STUDENT DATA SHEET '!F143="","",'STUDENT DATA SHEET '!F143),"")</f>
        <v/>
      </c>
      <c s="231" t="str">
        <f>IFERROR(IF('STUDENT DATA SHEET '!G143="","",'STUDENT DATA SHEET '!G143),"")</f>
        <v/>
      </c>
      <c s="231" t="str">
        <f>IFERROR(IF('STUDENT DATA SHEET '!H143="","",'STUDENT DATA SHEET '!H143),"")</f>
        <v/>
      </c>
      <c s="231" t="str">
        <f>IFERROR(UPPER(IF('STUDENT DATA SHEET '!I143="","",'STUDENT DATA SHEET '!I143)),"")</f>
        <v/>
      </c>
      <c s="54" t="str">
        <f>IFERROR(IF('STUDENT DATA SHEET '!J143="","",'STUDENT DATA SHEET '!J143),"")</f>
        <v/>
      </c>
      <c s="54" t="str">
        <f>IFERROR(IF('STUDENT DATA SHEET '!K143="","",'STUDENT DATA SHEET '!K143),"")</f>
        <v/>
      </c>
      <c s="54"/>
      <c s="48"/>
      <c s="48"/>
      <c s="48"/>
      <c s="48"/>
      <c s="48"/>
      <c s="48"/>
      <c s="48"/>
      <c s="48"/>
      <c s="48"/>
      <c s="48"/>
      <c s="48"/>
      <c s="48"/>
      <c s="48"/>
      <c s="48"/>
      <c s="48"/>
      <c s="48"/>
      <c s="48"/>
      <c s="48"/>
      <c s="48"/>
      <c s="48"/>
      <c s="48"/>
      <c s="48"/>
      <c s="48"/>
      <c s="48"/>
      <c s="48"/>
      <c s="48"/>
      <c s="48"/>
      <c s="48"/>
      <c s="48"/>
      <c s="48"/>
      <c s="48"/>
      <c s="48"/>
      <c s="89" t="str">
        <f>IF(B142="","",_xlfn.AGGREGATE(3,5,$B$6:B142))</f>
        <v/>
      </c>
      <c s="49"/>
      <c s="49"/>
      <c s="48"/>
      <c s="48"/>
      <c s="48"/>
      <c s="48"/>
      <c s="48"/>
      <c s="48"/>
      <c s="48"/>
      <c s="48"/>
      <c s="48"/>
      <c s="48"/>
      <c s="48"/>
      <c s="48"/>
      <c s="48"/>
      <c s="48"/>
      <c s="48"/>
      <c s="48"/>
      <c s="48"/>
      <c s="48"/>
      <c s="48"/>
      <c s="48"/>
      <c s="48"/>
      <c s="48"/>
      <c s="48"/>
      <c s="48"/>
      <c s="48"/>
      <c s="48"/>
      <c s="50" t="str">
        <f t="shared" si="33"/>
        <v/>
      </c>
      <c s="252" t="str">
        <f>IF($I142="","",'MAR 25'!$BZ142)</f>
        <v/>
      </c>
      <c s="91" t="str">
        <f t="shared" si="34"/>
        <v/>
      </c>
      <c s="50" t="str">
        <f t="shared" si="35"/>
        <v/>
      </c>
      <c s="252" t="str">
        <f>IF($I142="","",'MAR 25'!$CC142)</f>
        <v/>
      </c>
      <c s="91" t="str">
        <f t="shared" si="36"/>
        <v/>
      </c>
      <c s="50" t="str">
        <f t="shared" si="37"/>
        <v/>
      </c>
      <c s="252" t="str">
        <f>IF($I142="","",'MAR 25'!$CF142)</f>
        <v/>
      </c>
      <c s="91" t="str">
        <f t="shared" si="38"/>
        <v/>
      </c>
      <c s="80"/>
      <c s="77"/>
      <c s="59"/>
      <c s="59"/>
      <c s="59"/>
      <c s="74" t="str">
        <f t="shared" si="32"/>
        <v/>
      </c>
      <c s="59"/>
      <c s="59"/>
      <c s="59"/>
      <c s="59"/>
      <c s="59"/>
      <c s="59"/>
      <c s="59"/>
      <c s="59"/>
    </row>
    <row r="143" spans="1:96" ht="15.75" customHeight="1">
      <c r="A143" s="230" t="str">
        <f>IF('STUDENT DATA SHEET '!A144="","",'STUDENT DATA SHEET '!A144)</f>
        <v/>
      </c>
      <c s="231" t="str">
        <f>IFERROR(IF('STUDENT DATA SHEET '!B144="","",'STUDENT DATA SHEET '!B144),"")</f>
        <v/>
      </c>
      <c s="231" t="str">
        <f>IFERROR(IF('STUDENT DATA SHEET '!C144="","",'STUDENT DATA SHEET '!C144),"")</f>
        <v/>
      </c>
      <c s="231" t="str">
        <f>IFERROR(IF('STUDENT DATA SHEET '!D144="","",'STUDENT DATA SHEET '!D144),"")</f>
        <v/>
      </c>
      <c s="43" t="str">
        <f>IFERROR(IF('STUDENT DATA SHEET '!E144="","",'STUDENT DATA SHEET '!E144),"")</f>
        <v/>
      </c>
      <c s="234" t="str">
        <f>IFERROR(IF('STUDENT DATA SHEET '!F144="","",'STUDENT DATA SHEET '!F144),"")</f>
        <v/>
      </c>
      <c s="231" t="str">
        <f>IFERROR(IF('STUDENT DATA SHEET '!G144="","",'STUDENT DATA SHEET '!G144),"")</f>
        <v/>
      </c>
      <c s="231" t="str">
        <f>IFERROR(IF('STUDENT DATA SHEET '!H144="","",'STUDENT DATA SHEET '!H144),"")</f>
        <v/>
      </c>
      <c s="231" t="str">
        <f>IFERROR(UPPER(IF('STUDENT DATA SHEET '!I144="","",'STUDENT DATA SHEET '!I144)),"")</f>
        <v/>
      </c>
      <c s="54" t="str">
        <f>IFERROR(IF('STUDENT DATA SHEET '!J144="","",'STUDENT DATA SHEET '!J144),"")</f>
        <v/>
      </c>
      <c s="54" t="str">
        <f>IFERROR(IF('STUDENT DATA SHEET '!K144="","",'STUDENT DATA SHEET '!K144),"")</f>
        <v/>
      </c>
      <c s="54"/>
      <c s="48"/>
      <c s="48"/>
      <c s="48"/>
      <c s="48"/>
      <c s="48"/>
      <c s="48"/>
      <c s="48"/>
      <c s="48"/>
      <c s="48"/>
      <c s="48"/>
      <c s="48"/>
      <c s="48"/>
      <c s="48"/>
      <c s="48"/>
      <c s="48"/>
      <c s="48"/>
      <c s="48"/>
      <c s="48"/>
      <c s="48"/>
      <c s="48"/>
      <c s="48"/>
      <c s="48"/>
      <c s="48"/>
      <c s="48"/>
      <c s="48"/>
      <c s="48"/>
      <c s="48"/>
      <c s="48"/>
      <c s="48"/>
      <c s="48"/>
      <c s="48"/>
      <c s="48"/>
      <c s="89" t="str">
        <f>IF(B143="","",_xlfn.AGGREGATE(3,5,$B$6:B143))</f>
        <v/>
      </c>
      <c s="49"/>
      <c s="49"/>
      <c s="48"/>
      <c s="48"/>
      <c s="48"/>
      <c s="48"/>
      <c s="48"/>
      <c s="48"/>
      <c s="48"/>
      <c s="48"/>
      <c s="48"/>
      <c s="48"/>
      <c s="48"/>
      <c s="48"/>
      <c s="48"/>
      <c s="48"/>
      <c s="48"/>
      <c s="48"/>
      <c s="48"/>
      <c s="48"/>
      <c s="48"/>
      <c s="48"/>
      <c s="48"/>
      <c s="48"/>
      <c s="48"/>
      <c s="48"/>
      <c s="48"/>
      <c s="48"/>
      <c s="50" t="str">
        <f t="shared" si="33"/>
        <v/>
      </c>
      <c s="252" t="str">
        <f>IF($I143="","",'MAR 25'!$BZ143)</f>
        <v/>
      </c>
      <c s="91" t="str">
        <f t="shared" si="34"/>
        <v/>
      </c>
      <c s="50" t="str">
        <f t="shared" si="35"/>
        <v/>
      </c>
      <c s="252" t="str">
        <f>IF($I143="","",'MAR 25'!$CC143)</f>
        <v/>
      </c>
      <c s="91" t="str">
        <f t="shared" si="36"/>
        <v/>
      </c>
      <c s="50" t="str">
        <f t="shared" si="37"/>
        <v/>
      </c>
      <c s="252" t="str">
        <f>IF($I143="","",'MAR 25'!$CF143)</f>
        <v/>
      </c>
      <c s="91" t="str">
        <f t="shared" si="38"/>
        <v/>
      </c>
      <c s="80"/>
      <c s="77"/>
      <c s="59"/>
      <c s="59"/>
      <c s="59"/>
      <c s="74" t="str">
        <f t="shared" si="32"/>
        <v/>
      </c>
      <c s="59"/>
      <c s="59"/>
      <c s="59"/>
      <c s="59"/>
      <c s="59"/>
      <c s="59"/>
      <c s="59"/>
      <c s="59"/>
    </row>
    <row r="144" spans="1:96" ht="15.75" customHeight="1">
      <c r="A144" s="230" t="str">
        <f>IF('STUDENT DATA SHEET '!A145="","",'STUDENT DATA SHEET '!A145)</f>
        <v/>
      </c>
      <c s="231" t="str">
        <f>IFERROR(IF('STUDENT DATA SHEET '!B145="","",'STUDENT DATA SHEET '!B145),"")</f>
        <v/>
      </c>
      <c s="231" t="str">
        <f>IFERROR(IF('STUDENT DATA SHEET '!C145="","",'STUDENT DATA SHEET '!C145),"")</f>
        <v/>
      </c>
      <c s="231" t="str">
        <f>IFERROR(IF('STUDENT DATA SHEET '!D145="","",'STUDENT DATA SHEET '!D145),"")</f>
        <v/>
      </c>
      <c s="43" t="str">
        <f>IFERROR(IF('STUDENT DATA SHEET '!E145="","",'STUDENT DATA SHEET '!E145),"")</f>
        <v/>
      </c>
      <c s="234" t="str">
        <f>IFERROR(IF('STUDENT DATA SHEET '!F145="","",'STUDENT DATA SHEET '!F145),"")</f>
        <v/>
      </c>
      <c s="231" t="str">
        <f>IFERROR(IF('STUDENT DATA SHEET '!G145="","",'STUDENT DATA SHEET '!G145),"")</f>
        <v/>
      </c>
      <c s="231" t="str">
        <f>IFERROR(IF('STUDENT DATA SHEET '!H145="","",'STUDENT DATA SHEET '!H145),"")</f>
        <v/>
      </c>
      <c s="231" t="str">
        <f>IFERROR(UPPER(IF('STUDENT DATA SHEET '!I145="","",'STUDENT DATA SHEET '!I145)),"")</f>
        <v/>
      </c>
      <c s="54" t="str">
        <f>IFERROR(IF('STUDENT DATA SHEET '!J145="","",'STUDENT DATA SHEET '!J145),"")</f>
        <v/>
      </c>
      <c s="54" t="str">
        <f>IFERROR(IF('STUDENT DATA SHEET '!K145="","",'STUDENT DATA SHEET '!K145),"")</f>
        <v/>
      </c>
      <c s="54"/>
      <c s="48"/>
      <c s="48"/>
      <c s="48"/>
      <c s="48"/>
      <c s="48"/>
      <c s="48"/>
      <c s="48"/>
      <c s="48"/>
      <c s="48"/>
      <c s="48"/>
      <c s="48"/>
      <c s="48"/>
      <c s="48"/>
      <c s="48"/>
      <c s="48"/>
      <c s="48"/>
      <c s="48"/>
      <c s="48"/>
      <c s="48"/>
      <c s="48"/>
      <c s="48"/>
      <c s="48"/>
      <c s="48"/>
      <c s="48"/>
      <c s="48"/>
      <c s="48"/>
      <c s="48"/>
      <c s="48"/>
      <c s="48"/>
      <c s="48"/>
      <c s="48"/>
      <c s="48"/>
      <c s="89" t="str">
        <f>IF(B144="","",_xlfn.AGGREGATE(3,5,$B$6:B144))</f>
        <v/>
      </c>
      <c s="49"/>
      <c s="49"/>
      <c s="48"/>
      <c s="48"/>
      <c s="48"/>
      <c s="48"/>
      <c s="48"/>
      <c s="48"/>
      <c s="48"/>
      <c s="48"/>
      <c s="48"/>
      <c s="48"/>
      <c s="48"/>
      <c s="48"/>
      <c s="48"/>
      <c s="48"/>
      <c s="48"/>
      <c s="48"/>
      <c s="48"/>
      <c s="48"/>
      <c s="48"/>
      <c s="48"/>
      <c s="48"/>
      <c s="48"/>
      <c s="48"/>
      <c s="48"/>
      <c s="48"/>
      <c s="48"/>
      <c s="50" t="str">
        <f t="shared" si="33"/>
        <v/>
      </c>
      <c s="252" t="str">
        <f>IF($I144="","",'MAR 25'!$BZ144)</f>
        <v/>
      </c>
      <c s="91" t="str">
        <f t="shared" si="34"/>
        <v/>
      </c>
      <c s="50" t="str">
        <f t="shared" si="35"/>
        <v/>
      </c>
      <c s="252" t="str">
        <f>IF($I144="","",'MAR 25'!$CC144)</f>
        <v/>
      </c>
      <c s="91" t="str">
        <f t="shared" si="36"/>
        <v/>
      </c>
      <c s="50" t="str">
        <f t="shared" si="37"/>
        <v/>
      </c>
      <c s="252" t="str">
        <f>IF($I144="","",'MAR 25'!$CF144)</f>
        <v/>
      </c>
      <c s="91" t="str">
        <f t="shared" si="38"/>
        <v/>
      </c>
      <c s="80"/>
      <c s="77"/>
      <c s="59"/>
      <c s="59"/>
      <c s="59"/>
      <c s="74" t="str">
        <f t="shared" si="32"/>
        <v/>
      </c>
      <c s="59"/>
      <c s="59"/>
      <c s="59"/>
      <c s="59"/>
      <c s="59"/>
      <c s="59"/>
      <c s="59"/>
      <c s="59"/>
    </row>
    <row r="145" spans="1:96" ht="15.75" customHeight="1">
      <c r="A145" s="230" t="str">
        <f>IF('STUDENT DATA SHEET '!A146="","",'STUDENT DATA SHEET '!A146)</f>
        <v/>
      </c>
      <c s="231" t="str">
        <f>IFERROR(IF('STUDENT DATA SHEET '!B146="","",'STUDENT DATA SHEET '!B146),"")</f>
        <v/>
      </c>
      <c s="231" t="str">
        <f>IFERROR(IF('STUDENT DATA SHEET '!C146="","",'STUDENT DATA SHEET '!C146),"")</f>
        <v/>
      </c>
      <c s="231" t="str">
        <f>IFERROR(IF('STUDENT DATA SHEET '!D146="","",'STUDENT DATA SHEET '!D146),"")</f>
        <v/>
      </c>
      <c s="43" t="str">
        <f>IFERROR(IF('STUDENT DATA SHEET '!E146="","",'STUDENT DATA SHEET '!E146),"")</f>
        <v/>
      </c>
      <c s="234" t="str">
        <f>IFERROR(IF('STUDENT DATA SHEET '!F146="","",'STUDENT DATA SHEET '!F146),"")</f>
        <v/>
      </c>
      <c s="231" t="str">
        <f>IFERROR(IF('STUDENT DATA SHEET '!G146="","",'STUDENT DATA SHEET '!G146),"")</f>
        <v/>
      </c>
      <c s="231" t="str">
        <f>IFERROR(IF('STUDENT DATA SHEET '!H146="","",'STUDENT DATA SHEET '!H146),"")</f>
        <v/>
      </c>
      <c s="231" t="str">
        <f>IFERROR(UPPER(IF('STUDENT DATA SHEET '!I146="","",'STUDENT DATA SHEET '!I146)),"")</f>
        <v/>
      </c>
      <c s="54" t="str">
        <f>IFERROR(IF('STUDENT DATA SHEET '!J146="","",'STUDENT DATA SHEET '!J146),"")</f>
        <v/>
      </c>
      <c s="54" t="str">
        <f>IFERROR(IF('STUDENT DATA SHEET '!K146="","",'STUDENT DATA SHEET '!K146),"")</f>
        <v/>
      </c>
      <c s="54"/>
      <c s="48"/>
      <c s="48"/>
      <c s="48"/>
      <c s="48"/>
      <c s="48"/>
      <c s="48"/>
      <c s="48"/>
      <c s="48"/>
      <c s="48"/>
      <c s="48"/>
      <c s="48"/>
      <c s="48"/>
      <c s="48"/>
      <c s="48"/>
      <c s="48"/>
      <c s="48"/>
      <c s="48"/>
      <c s="48"/>
      <c s="48"/>
      <c s="48"/>
      <c s="48"/>
      <c s="48"/>
      <c s="48"/>
      <c s="48"/>
      <c s="48"/>
      <c s="48"/>
      <c s="48"/>
      <c s="48"/>
      <c s="48"/>
      <c s="48"/>
      <c s="48"/>
      <c s="48"/>
      <c s="89" t="str">
        <f>IF(B145="","",_xlfn.AGGREGATE(3,5,$B$6:B145))</f>
        <v/>
      </c>
      <c s="49"/>
      <c s="49"/>
      <c s="48"/>
      <c s="48"/>
      <c s="48"/>
      <c s="48"/>
      <c s="48"/>
      <c s="48"/>
      <c s="48"/>
      <c s="48"/>
      <c s="48"/>
      <c s="48"/>
      <c s="48"/>
      <c s="48"/>
      <c s="48"/>
      <c s="48"/>
      <c s="48"/>
      <c s="48"/>
      <c s="48"/>
      <c s="48"/>
      <c s="48"/>
      <c s="48"/>
      <c s="48"/>
      <c s="48"/>
      <c s="48"/>
      <c s="48"/>
      <c s="48"/>
      <c s="48"/>
      <c s="50" t="str">
        <f t="shared" si="33"/>
        <v/>
      </c>
      <c s="252" t="str">
        <f>IF($I145="","",'MAR 25'!$BZ145)</f>
        <v/>
      </c>
      <c s="91" t="str">
        <f t="shared" si="34"/>
        <v/>
      </c>
      <c s="50" t="str">
        <f t="shared" si="35"/>
        <v/>
      </c>
      <c s="252" t="str">
        <f>IF($I145="","",'MAR 25'!$CC145)</f>
        <v/>
      </c>
      <c s="91" t="str">
        <f t="shared" si="36"/>
        <v/>
      </c>
      <c s="50" t="str">
        <f t="shared" si="37"/>
        <v/>
      </c>
      <c s="252" t="str">
        <f>IF($I145="","",'MAR 25'!$CF145)</f>
        <v/>
      </c>
      <c s="91" t="str">
        <f t="shared" si="38"/>
        <v/>
      </c>
      <c s="80"/>
      <c s="77"/>
      <c s="59"/>
      <c s="59"/>
      <c s="59"/>
      <c s="74" t="str">
        <f t="shared" si="32"/>
        <v/>
      </c>
      <c s="59"/>
      <c s="59"/>
      <c s="59"/>
      <c s="59"/>
      <c s="59"/>
      <c s="59"/>
      <c s="59"/>
      <c s="59"/>
    </row>
    <row r="146" spans="1:96" ht="15.75" customHeight="1">
      <c r="A146" s="230" t="str">
        <f>IF('STUDENT DATA SHEET '!A147="","",'STUDENT DATA SHEET '!A147)</f>
        <v/>
      </c>
      <c s="231" t="str">
        <f>IFERROR(IF('STUDENT DATA SHEET '!B147="","",'STUDENT DATA SHEET '!B147),"")</f>
        <v/>
      </c>
      <c s="231" t="str">
        <f>IFERROR(IF('STUDENT DATA SHEET '!C147="","",'STUDENT DATA SHEET '!C147),"")</f>
        <v/>
      </c>
      <c s="231" t="str">
        <f>IFERROR(IF('STUDENT DATA SHEET '!D147="","",'STUDENT DATA SHEET '!D147),"")</f>
        <v/>
      </c>
      <c s="43" t="str">
        <f>IFERROR(IF('STUDENT DATA SHEET '!E147="","",'STUDENT DATA SHEET '!E147),"")</f>
        <v/>
      </c>
      <c s="234" t="str">
        <f>IFERROR(IF('STUDENT DATA SHEET '!F147="","",'STUDENT DATA SHEET '!F147),"")</f>
        <v/>
      </c>
      <c s="231" t="str">
        <f>IFERROR(IF('STUDENT DATA SHEET '!G147="","",'STUDENT DATA SHEET '!G147),"")</f>
        <v/>
      </c>
      <c s="231" t="str">
        <f>IFERROR(IF('STUDENT DATA SHEET '!H147="","",'STUDENT DATA SHEET '!H147),"")</f>
        <v/>
      </c>
      <c s="231" t="str">
        <f>IFERROR(UPPER(IF('STUDENT DATA SHEET '!I147="","",'STUDENT DATA SHEET '!I147)),"")</f>
        <v/>
      </c>
      <c s="54" t="str">
        <f>IFERROR(IF('STUDENT DATA SHEET '!J147="","",'STUDENT DATA SHEET '!J147),"")</f>
        <v/>
      </c>
      <c s="54" t="str">
        <f>IFERROR(IF('STUDENT DATA SHEET '!K147="","",'STUDENT DATA SHEET '!K147),"")</f>
        <v/>
      </c>
      <c s="54"/>
      <c s="48"/>
      <c s="48"/>
      <c s="48"/>
      <c s="48"/>
      <c s="48"/>
      <c s="48"/>
      <c s="48"/>
      <c s="48"/>
      <c s="48"/>
      <c s="48"/>
      <c s="48"/>
      <c s="48"/>
      <c s="48"/>
      <c s="48"/>
      <c s="48"/>
      <c s="48"/>
      <c s="48"/>
      <c s="48"/>
      <c s="48"/>
      <c s="48"/>
      <c s="48"/>
      <c s="48"/>
      <c s="48"/>
      <c s="48"/>
      <c s="48"/>
      <c s="48"/>
      <c s="48"/>
      <c s="48"/>
      <c s="48"/>
      <c s="48"/>
      <c s="48"/>
      <c s="48"/>
      <c s="89" t="str">
        <f>IF(B146="","",_xlfn.AGGREGATE(3,5,$B$6:B146))</f>
        <v/>
      </c>
      <c s="49"/>
      <c s="49"/>
      <c s="48"/>
      <c s="48"/>
      <c s="48"/>
      <c s="48"/>
      <c s="48"/>
      <c s="48"/>
      <c s="48"/>
      <c s="48"/>
      <c s="48"/>
      <c s="48"/>
      <c s="48"/>
      <c s="48"/>
      <c s="48"/>
      <c s="48"/>
      <c s="48"/>
      <c s="48"/>
      <c s="48"/>
      <c s="48"/>
      <c s="48"/>
      <c s="48"/>
      <c s="48"/>
      <c s="48"/>
      <c s="48"/>
      <c s="48"/>
      <c s="48"/>
      <c s="48"/>
      <c s="50" t="str">
        <f t="shared" si="33"/>
        <v/>
      </c>
      <c s="252" t="str">
        <f>IF($I146="","",'MAR 25'!$BZ146)</f>
        <v/>
      </c>
      <c s="91" t="str">
        <f t="shared" si="34"/>
        <v/>
      </c>
      <c s="50" t="str">
        <f t="shared" si="35"/>
        <v/>
      </c>
      <c s="252" t="str">
        <f>IF($I146="","",'MAR 25'!$CC146)</f>
        <v/>
      </c>
      <c s="91" t="str">
        <f t="shared" si="36"/>
        <v/>
      </c>
      <c s="50" t="str">
        <f t="shared" si="37"/>
        <v/>
      </c>
      <c s="252" t="str">
        <f>IF($I146="","",'MAR 25'!$CF146)</f>
        <v/>
      </c>
      <c s="91" t="str">
        <f t="shared" si="38"/>
        <v/>
      </c>
      <c s="80"/>
      <c s="77"/>
      <c s="59"/>
      <c s="59"/>
      <c s="59"/>
      <c s="74" t="str">
        <f t="shared" si="32"/>
        <v/>
      </c>
      <c s="59"/>
      <c s="59"/>
      <c s="59"/>
      <c s="59"/>
      <c s="59"/>
      <c s="59"/>
      <c s="59"/>
      <c s="59"/>
    </row>
    <row r="147" spans="1:96" ht="15.75" customHeight="1">
      <c r="A147" s="230" t="str">
        <f>IF('STUDENT DATA SHEET '!A148="","",'STUDENT DATA SHEET '!A148)</f>
        <v/>
      </c>
      <c s="231" t="str">
        <f>IFERROR(IF('STUDENT DATA SHEET '!B148="","",'STUDENT DATA SHEET '!B148),"")</f>
        <v/>
      </c>
      <c s="231" t="str">
        <f>IFERROR(IF('STUDENT DATA SHEET '!C148="","",'STUDENT DATA SHEET '!C148),"")</f>
        <v/>
      </c>
      <c s="231" t="str">
        <f>IFERROR(IF('STUDENT DATA SHEET '!D148="","",'STUDENT DATA SHEET '!D148),"")</f>
        <v/>
      </c>
      <c s="43" t="str">
        <f>IFERROR(IF('STUDENT DATA SHEET '!E148="","",'STUDENT DATA SHEET '!E148),"")</f>
        <v/>
      </c>
      <c s="234" t="str">
        <f>IFERROR(IF('STUDENT DATA SHEET '!F148="","",'STUDENT DATA SHEET '!F148),"")</f>
        <v/>
      </c>
      <c s="231" t="str">
        <f>IFERROR(IF('STUDENT DATA SHEET '!G148="","",'STUDENT DATA SHEET '!G148),"")</f>
        <v/>
      </c>
      <c s="231" t="str">
        <f>IFERROR(IF('STUDENT DATA SHEET '!H148="","",'STUDENT DATA SHEET '!H148),"")</f>
        <v/>
      </c>
      <c s="231" t="str">
        <f>IFERROR(UPPER(IF('STUDENT DATA SHEET '!I148="","",'STUDENT DATA SHEET '!I148)),"")</f>
        <v/>
      </c>
      <c s="54" t="str">
        <f>IFERROR(IF('STUDENT DATA SHEET '!J148="","",'STUDENT DATA SHEET '!J148),"")</f>
        <v/>
      </c>
      <c s="54" t="str">
        <f>IFERROR(IF('STUDENT DATA SHEET '!K148="","",'STUDENT DATA SHEET '!K148),"")</f>
        <v/>
      </c>
      <c s="54"/>
      <c s="48"/>
      <c s="48"/>
      <c s="48"/>
      <c s="48"/>
      <c s="48"/>
      <c s="48"/>
      <c s="48"/>
      <c s="48"/>
      <c s="48"/>
      <c s="48"/>
      <c s="48"/>
      <c s="48"/>
      <c s="48"/>
      <c s="48"/>
      <c s="48"/>
      <c s="48"/>
      <c s="48"/>
      <c s="48"/>
      <c s="48"/>
      <c s="48"/>
      <c s="48"/>
      <c s="48"/>
      <c s="48"/>
      <c s="48"/>
      <c s="48"/>
      <c s="48"/>
      <c s="48"/>
      <c s="48"/>
      <c s="48"/>
      <c s="48"/>
      <c s="48"/>
      <c s="48"/>
      <c s="89" t="str">
        <f>IF(B147="","",_xlfn.AGGREGATE(3,5,$B$6:B147))</f>
        <v/>
      </c>
      <c s="49"/>
      <c s="49"/>
      <c s="48"/>
      <c s="48"/>
      <c s="48"/>
      <c s="48"/>
      <c s="48"/>
      <c s="48"/>
      <c s="48"/>
      <c s="48"/>
      <c s="48"/>
      <c s="48"/>
      <c s="48"/>
      <c s="48"/>
      <c s="48"/>
      <c s="48"/>
      <c s="48"/>
      <c s="48"/>
      <c s="48"/>
      <c s="48"/>
      <c s="48"/>
      <c s="48"/>
      <c s="48"/>
      <c s="48"/>
      <c s="48"/>
      <c s="48"/>
      <c s="48"/>
      <c s="48"/>
      <c s="50" t="str">
        <f t="shared" si="33"/>
        <v/>
      </c>
      <c s="252" t="str">
        <f>IF($I147="","",'MAR 25'!$BZ147)</f>
        <v/>
      </c>
      <c s="91" t="str">
        <f t="shared" si="34"/>
        <v/>
      </c>
      <c s="50" t="str">
        <f t="shared" si="35"/>
        <v/>
      </c>
      <c s="252" t="str">
        <f>IF($I147="","",'MAR 25'!$CC147)</f>
        <v/>
      </c>
      <c s="91" t="str">
        <f t="shared" si="36"/>
        <v/>
      </c>
      <c s="50" t="str">
        <f t="shared" si="37"/>
        <v/>
      </c>
      <c s="252" t="str">
        <f>IF($I147="","",'MAR 25'!$CF147)</f>
        <v/>
      </c>
      <c s="91" t="str">
        <f t="shared" si="38"/>
        <v/>
      </c>
      <c s="80"/>
      <c s="77"/>
      <c s="59"/>
      <c s="59"/>
      <c s="59"/>
      <c s="74" t="str">
        <f t="shared" si="32"/>
        <v/>
      </c>
      <c s="59"/>
      <c s="59"/>
      <c s="59"/>
      <c s="59"/>
      <c s="59"/>
      <c s="59"/>
      <c s="59"/>
      <c s="59"/>
    </row>
    <row r="148" spans="1:96" ht="15.75" customHeight="1">
      <c r="A148" s="230" t="str">
        <f>IF('STUDENT DATA SHEET '!A149="","",'STUDENT DATA SHEET '!A149)</f>
        <v/>
      </c>
      <c s="231" t="str">
        <f>IFERROR(IF('STUDENT DATA SHEET '!B149="","",'STUDENT DATA SHEET '!B149),"")</f>
        <v/>
      </c>
      <c s="231" t="str">
        <f>IFERROR(IF('STUDENT DATA SHEET '!C149="","",'STUDENT DATA SHEET '!C149),"")</f>
        <v/>
      </c>
      <c s="231" t="str">
        <f>IFERROR(IF('STUDENT DATA SHEET '!D149="","",'STUDENT DATA SHEET '!D149),"")</f>
        <v/>
      </c>
      <c s="43" t="str">
        <f>IFERROR(IF('STUDENT DATA SHEET '!E149="","",'STUDENT DATA SHEET '!E149),"")</f>
        <v/>
      </c>
      <c s="234" t="str">
        <f>IFERROR(IF('STUDENT DATA SHEET '!F149="","",'STUDENT DATA SHEET '!F149),"")</f>
        <v/>
      </c>
      <c s="231" t="str">
        <f>IFERROR(IF('STUDENT DATA SHEET '!G149="","",'STUDENT DATA SHEET '!G149),"")</f>
        <v/>
      </c>
      <c s="231" t="str">
        <f>IFERROR(IF('STUDENT DATA SHEET '!H149="","",'STUDENT DATA SHEET '!H149),"")</f>
        <v/>
      </c>
      <c s="231" t="str">
        <f>IFERROR(UPPER(IF('STUDENT DATA SHEET '!I149="","",'STUDENT DATA SHEET '!I149)),"")</f>
        <v/>
      </c>
      <c s="54" t="str">
        <f>IFERROR(IF('STUDENT DATA SHEET '!J149="","",'STUDENT DATA SHEET '!J149),"")</f>
        <v/>
      </c>
      <c s="54" t="str">
        <f>IFERROR(IF('STUDENT DATA SHEET '!K149="","",'STUDENT DATA SHEET '!K149),"")</f>
        <v/>
      </c>
      <c s="54"/>
      <c s="48"/>
      <c s="48"/>
      <c s="48"/>
      <c s="48"/>
      <c s="48"/>
      <c s="48"/>
      <c s="48"/>
      <c s="48"/>
      <c s="48"/>
      <c s="48"/>
      <c s="48"/>
      <c s="48"/>
      <c s="48"/>
      <c s="48"/>
      <c s="48"/>
      <c s="48"/>
      <c s="48"/>
      <c s="48"/>
      <c s="48"/>
      <c s="48"/>
      <c s="48"/>
      <c s="48"/>
      <c s="48"/>
      <c s="48"/>
      <c s="48"/>
      <c s="48"/>
      <c s="48"/>
      <c s="48"/>
      <c s="48"/>
      <c s="48"/>
      <c s="48"/>
      <c s="48"/>
      <c s="89" t="str">
        <f>IF(B148="","",_xlfn.AGGREGATE(3,5,$B$6:B148))</f>
        <v/>
      </c>
      <c s="49"/>
      <c s="49"/>
      <c s="48"/>
      <c s="48"/>
      <c s="48"/>
      <c s="48"/>
      <c s="48"/>
      <c s="48"/>
      <c s="48"/>
      <c s="48"/>
      <c s="48"/>
      <c s="48"/>
      <c s="48"/>
      <c s="48"/>
      <c s="48"/>
      <c s="48"/>
      <c s="48"/>
      <c s="48"/>
      <c s="48"/>
      <c s="48"/>
      <c s="48"/>
      <c s="48"/>
      <c s="48"/>
      <c s="48"/>
      <c s="48"/>
      <c s="48"/>
      <c s="48"/>
      <c s="48"/>
      <c s="50" t="str">
        <f t="shared" si="33"/>
        <v/>
      </c>
      <c s="252" t="str">
        <f>IF($I148="","",'MAR 25'!$BZ148)</f>
        <v/>
      </c>
      <c s="91" t="str">
        <f t="shared" si="34"/>
        <v/>
      </c>
      <c s="50" t="str">
        <f t="shared" si="35"/>
        <v/>
      </c>
      <c s="252" t="str">
        <f>IF($I148="","",'MAR 25'!$CC148)</f>
        <v/>
      </c>
      <c s="91" t="str">
        <f t="shared" si="36"/>
        <v/>
      </c>
      <c s="50" t="str">
        <f t="shared" si="37"/>
        <v/>
      </c>
      <c s="252" t="str">
        <f>IF($I148="","",'MAR 25'!$CF148)</f>
        <v/>
      </c>
      <c s="91" t="str">
        <f t="shared" si="38"/>
        <v/>
      </c>
      <c s="80"/>
      <c s="77"/>
      <c s="59"/>
      <c s="59"/>
      <c s="59"/>
      <c s="74" t="str">
        <f t="shared" si="32"/>
        <v/>
      </c>
      <c s="59"/>
      <c s="59"/>
      <c s="59"/>
      <c s="59"/>
      <c s="59"/>
      <c s="59"/>
      <c s="59"/>
      <c s="59"/>
    </row>
    <row r="149" spans="1:96" ht="15.75" customHeight="1">
      <c r="A149" s="230" t="str">
        <f>IF('STUDENT DATA SHEET '!A150="","",'STUDENT DATA SHEET '!A150)</f>
        <v/>
      </c>
      <c s="231" t="str">
        <f>IFERROR(IF('STUDENT DATA SHEET '!B150="","",'STUDENT DATA SHEET '!B150),"")</f>
        <v/>
      </c>
      <c s="231" t="str">
        <f>IFERROR(IF('STUDENT DATA SHEET '!C150="","",'STUDENT DATA SHEET '!C150),"")</f>
        <v/>
      </c>
      <c s="231" t="str">
        <f>IFERROR(IF('STUDENT DATA SHEET '!D150="","",'STUDENT DATA SHEET '!D150),"")</f>
        <v/>
      </c>
      <c s="43" t="str">
        <f>IFERROR(IF('STUDENT DATA SHEET '!E150="","",'STUDENT DATA SHEET '!E150),"")</f>
        <v/>
      </c>
      <c s="234" t="str">
        <f>IFERROR(IF('STUDENT DATA SHEET '!F150="","",'STUDENT DATA SHEET '!F150),"")</f>
        <v/>
      </c>
      <c s="231" t="str">
        <f>IFERROR(IF('STUDENT DATA SHEET '!G150="","",'STUDENT DATA SHEET '!G150),"")</f>
        <v/>
      </c>
      <c s="231" t="str">
        <f>IFERROR(IF('STUDENT DATA SHEET '!H150="","",'STUDENT DATA SHEET '!H150),"")</f>
        <v/>
      </c>
      <c s="231" t="str">
        <f>IFERROR(UPPER(IF('STUDENT DATA SHEET '!I150="","",'STUDENT DATA SHEET '!I150)),"")</f>
        <v/>
      </c>
      <c s="54" t="str">
        <f>IFERROR(IF('STUDENT DATA SHEET '!J150="","",'STUDENT DATA SHEET '!J150),"")</f>
        <v/>
      </c>
      <c s="54" t="str">
        <f>IFERROR(IF('STUDENT DATA SHEET '!K150="","",'STUDENT DATA SHEET '!K150),"")</f>
        <v/>
      </c>
      <c s="54"/>
      <c s="48"/>
      <c s="48"/>
      <c s="48"/>
      <c s="48"/>
      <c s="48"/>
      <c s="48"/>
      <c s="48"/>
      <c s="48"/>
      <c s="48"/>
      <c s="48"/>
      <c s="48"/>
      <c s="48"/>
      <c s="48"/>
      <c s="48"/>
      <c s="48"/>
      <c s="48"/>
      <c s="48"/>
      <c s="48"/>
      <c s="48"/>
      <c s="48"/>
      <c s="48"/>
      <c s="48"/>
      <c s="48"/>
      <c s="48"/>
      <c s="48"/>
      <c s="48"/>
      <c s="48"/>
      <c s="48"/>
      <c s="48"/>
      <c s="48"/>
      <c s="48"/>
      <c s="48"/>
      <c s="89" t="str">
        <f>IF(B149="","",_xlfn.AGGREGATE(3,5,$B$6:B149))</f>
        <v/>
      </c>
      <c s="49"/>
      <c s="49"/>
      <c s="48"/>
      <c s="48"/>
      <c s="48"/>
      <c s="48"/>
      <c s="48"/>
      <c s="48"/>
      <c s="48"/>
      <c s="48"/>
      <c s="48"/>
      <c s="48"/>
      <c s="48"/>
      <c s="48"/>
      <c s="48"/>
      <c s="48"/>
      <c s="48"/>
      <c s="48"/>
      <c s="48"/>
      <c s="48"/>
      <c s="48"/>
      <c s="48"/>
      <c s="48"/>
      <c s="48"/>
      <c s="48"/>
      <c s="48"/>
      <c s="48"/>
      <c s="48"/>
      <c s="50" t="str">
        <f t="shared" si="33"/>
        <v/>
      </c>
      <c s="252" t="str">
        <f>IF($I149="","",'MAR 25'!$BZ149)</f>
        <v/>
      </c>
      <c s="91" t="str">
        <f t="shared" si="34"/>
        <v/>
      </c>
      <c s="50" t="str">
        <f t="shared" si="35"/>
        <v/>
      </c>
      <c s="252" t="str">
        <f>IF($I149="","",'MAR 25'!$CC149)</f>
        <v/>
      </c>
      <c s="91" t="str">
        <f t="shared" si="36"/>
        <v/>
      </c>
      <c s="50" t="str">
        <f t="shared" si="37"/>
        <v/>
      </c>
      <c s="252" t="str">
        <f>IF($I149="","",'MAR 25'!$CF149)</f>
        <v/>
      </c>
      <c s="91" t="str">
        <f t="shared" si="38"/>
        <v/>
      </c>
      <c s="80"/>
      <c s="77"/>
      <c s="59"/>
      <c s="59"/>
      <c s="59"/>
      <c s="74" t="str">
        <f t="shared" si="32"/>
        <v/>
      </c>
      <c s="59"/>
      <c s="59"/>
      <c s="59"/>
      <c s="59"/>
      <c s="59"/>
      <c s="59"/>
      <c s="59"/>
      <c s="59"/>
    </row>
    <row r="150" spans="1:96" ht="15.75" customHeight="1">
      <c r="A150" s="230" t="str">
        <f>IF('STUDENT DATA SHEET '!A151="","",'STUDENT DATA SHEET '!A151)</f>
        <v/>
      </c>
      <c s="231" t="str">
        <f>IFERROR(IF('STUDENT DATA SHEET '!B151="","",'STUDENT DATA SHEET '!B151),"")</f>
        <v/>
      </c>
      <c s="231" t="str">
        <f>IFERROR(IF('STUDENT DATA SHEET '!C151="","",'STUDENT DATA SHEET '!C151),"")</f>
        <v/>
      </c>
      <c s="231" t="str">
        <f>IFERROR(IF('STUDENT DATA SHEET '!D151="","",'STUDENT DATA SHEET '!D151),"")</f>
        <v/>
      </c>
      <c s="43" t="str">
        <f>IFERROR(IF('STUDENT DATA SHEET '!E151="","",'STUDENT DATA SHEET '!E151),"")</f>
        <v/>
      </c>
      <c s="234" t="str">
        <f>IFERROR(IF('STUDENT DATA SHEET '!F151="","",'STUDENT DATA SHEET '!F151),"")</f>
        <v/>
      </c>
      <c s="231" t="str">
        <f>IFERROR(IF('STUDENT DATA SHEET '!G151="","",'STUDENT DATA SHEET '!G151),"")</f>
        <v/>
      </c>
      <c s="231" t="str">
        <f>IFERROR(IF('STUDENT DATA SHEET '!H151="","",'STUDENT DATA SHEET '!H151),"")</f>
        <v/>
      </c>
      <c s="231" t="str">
        <f>IFERROR(UPPER(IF('STUDENT DATA SHEET '!I151="","",'STUDENT DATA SHEET '!I151)),"")</f>
        <v/>
      </c>
      <c s="54" t="str">
        <f>IFERROR(IF('STUDENT DATA SHEET '!J151="","",'STUDENT DATA SHEET '!J151),"")</f>
        <v/>
      </c>
      <c s="54" t="str">
        <f>IFERROR(IF('STUDENT DATA SHEET '!K151="","",'STUDENT DATA SHEET '!K151),"")</f>
        <v/>
      </c>
      <c s="54"/>
      <c s="48"/>
      <c s="48"/>
      <c s="48"/>
      <c s="48"/>
      <c s="48"/>
      <c s="48"/>
      <c s="48"/>
      <c s="48"/>
      <c s="48"/>
      <c s="48"/>
      <c s="48"/>
      <c s="48"/>
      <c s="48"/>
      <c s="48"/>
      <c s="48"/>
      <c s="48"/>
      <c s="48"/>
      <c s="48"/>
      <c s="48"/>
      <c s="48"/>
      <c s="48"/>
      <c s="48"/>
      <c s="48"/>
      <c s="48"/>
      <c s="48"/>
      <c s="48"/>
      <c s="48"/>
      <c s="48"/>
      <c s="48"/>
      <c s="48"/>
      <c s="48"/>
      <c s="48"/>
      <c s="89" t="str">
        <f>IF(B150="","",_xlfn.AGGREGATE(3,5,$B$6:B150))</f>
        <v/>
      </c>
      <c s="49"/>
      <c s="49"/>
      <c s="48"/>
      <c s="48"/>
      <c s="48"/>
      <c s="48"/>
      <c s="48"/>
      <c s="48"/>
      <c s="48"/>
      <c s="48"/>
      <c s="48"/>
      <c s="48"/>
      <c s="48"/>
      <c s="48"/>
      <c s="48"/>
      <c s="48"/>
      <c s="48"/>
      <c s="48"/>
      <c s="48"/>
      <c s="48"/>
      <c s="48"/>
      <c s="48"/>
      <c s="48"/>
      <c s="48"/>
      <c s="48"/>
      <c s="48"/>
      <c s="48"/>
      <c s="48"/>
      <c s="50" t="str">
        <f t="shared" si="33"/>
        <v/>
      </c>
      <c s="252" t="str">
        <f>IF($I150="","",'MAR 25'!$BZ150)</f>
        <v/>
      </c>
      <c s="91" t="str">
        <f t="shared" si="34"/>
        <v/>
      </c>
      <c s="50" t="str">
        <f t="shared" si="35"/>
        <v/>
      </c>
      <c s="252" t="str">
        <f>IF($I150="","",'MAR 25'!$CC150)</f>
        <v/>
      </c>
      <c s="91" t="str">
        <f t="shared" si="36"/>
        <v/>
      </c>
      <c s="50" t="str">
        <f t="shared" si="37"/>
        <v/>
      </c>
      <c s="252" t="str">
        <f>IF($I150="","",'MAR 25'!$CF150)</f>
        <v/>
      </c>
      <c s="91" t="str">
        <f t="shared" si="38"/>
        <v/>
      </c>
      <c s="80"/>
      <c s="77"/>
      <c s="59"/>
      <c s="59"/>
      <c s="59"/>
      <c s="74" t="str">
        <f t="shared" si="32"/>
        <v/>
      </c>
      <c s="59"/>
      <c s="59"/>
      <c s="59"/>
      <c s="59"/>
      <c s="59"/>
      <c s="59"/>
      <c s="59"/>
      <c s="59"/>
    </row>
    <row r="151" spans="1:96" ht="15.75" customHeight="1">
      <c r="A151" s="230" t="str">
        <f>IF('STUDENT DATA SHEET '!A152="","",'STUDENT DATA SHEET '!A152)</f>
        <v/>
      </c>
      <c s="231" t="str">
        <f>IFERROR(IF('STUDENT DATA SHEET '!B152="","",'STUDENT DATA SHEET '!B152),"")</f>
        <v/>
      </c>
      <c s="231" t="str">
        <f>IFERROR(IF('STUDENT DATA SHEET '!C152="","",'STUDENT DATA SHEET '!C152),"")</f>
        <v/>
      </c>
      <c s="231" t="str">
        <f>IFERROR(IF('STUDENT DATA SHEET '!D152="","",'STUDENT DATA SHEET '!D152),"")</f>
        <v/>
      </c>
      <c s="43" t="str">
        <f>IFERROR(IF('STUDENT DATA SHEET '!E152="","",'STUDENT DATA SHEET '!E152),"")</f>
        <v/>
      </c>
      <c s="234" t="str">
        <f>IFERROR(IF('STUDENT DATA SHEET '!F152="","",'STUDENT DATA SHEET '!F152),"")</f>
        <v/>
      </c>
      <c s="231" t="str">
        <f>IFERROR(IF('STUDENT DATA SHEET '!G152="","",'STUDENT DATA SHEET '!G152),"")</f>
        <v/>
      </c>
      <c s="231" t="str">
        <f>IFERROR(IF('STUDENT DATA SHEET '!H152="","",'STUDENT DATA SHEET '!H152),"")</f>
        <v/>
      </c>
      <c s="231" t="str">
        <f>IFERROR(UPPER(IF('STUDENT DATA SHEET '!I152="","",'STUDENT DATA SHEET '!I152)),"")</f>
        <v/>
      </c>
      <c s="54" t="str">
        <f>IFERROR(IF('STUDENT DATA SHEET '!J152="","",'STUDENT DATA SHEET '!J152),"")</f>
        <v/>
      </c>
      <c s="54" t="str">
        <f>IFERROR(IF('STUDENT DATA SHEET '!K152="","",'STUDENT DATA SHEET '!K152),"")</f>
        <v/>
      </c>
      <c s="54"/>
      <c s="48"/>
      <c s="48"/>
      <c s="48"/>
      <c s="48"/>
      <c s="48"/>
      <c s="48"/>
      <c s="48"/>
      <c s="48"/>
      <c s="48"/>
      <c s="48"/>
      <c s="48"/>
      <c s="48"/>
      <c s="48"/>
      <c s="48"/>
      <c s="48"/>
      <c s="48"/>
      <c s="48"/>
      <c s="48"/>
      <c s="48"/>
      <c s="48"/>
      <c s="48"/>
      <c s="48"/>
      <c s="48"/>
      <c s="48"/>
      <c s="48"/>
      <c s="48"/>
      <c s="48"/>
      <c s="48"/>
      <c s="48"/>
      <c s="48"/>
      <c s="48"/>
      <c s="48"/>
      <c s="89" t="str">
        <f>IF(B151="","",_xlfn.AGGREGATE(3,5,$B$6:B151))</f>
        <v/>
      </c>
      <c s="49"/>
      <c s="49"/>
      <c s="48"/>
      <c s="48"/>
      <c s="48"/>
      <c s="48"/>
      <c s="48"/>
      <c s="48"/>
      <c s="48"/>
      <c s="48"/>
      <c s="48"/>
      <c s="48"/>
      <c s="48"/>
      <c s="48"/>
      <c s="48"/>
      <c s="48"/>
      <c s="48"/>
      <c s="48"/>
      <c s="48"/>
      <c s="48"/>
      <c s="48"/>
      <c s="48"/>
      <c s="48"/>
      <c s="48"/>
      <c s="48"/>
      <c s="48"/>
      <c s="48"/>
      <c s="48"/>
      <c s="50" t="str">
        <f t="shared" si="33"/>
        <v/>
      </c>
      <c s="252" t="str">
        <f>IF($I151="","",'MAR 25'!$BZ151)</f>
        <v/>
      </c>
      <c s="91" t="str">
        <f t="shared" si="34"/>
        <v/>
      </c>
      <c s="50" t="str">
        <f t="shared" si="35"/>
        <v/>
      </c>
      <c s="252" t="str">
        <f>IF($I151="","",'MAR 25'!$CC151)</f>
        <v/>
      </c>
      <c s="91" t="str">
        <f t="shared" si="36"/>
        <v/>
      </c>
      <c s="50" t="str">
        <f t="shared" si="37"/>
        <v/>
      </c>
      <c s="252" t="str">
        <f>IF($I151="","",'MAR 25'!$CF151)</f>
        <v/>
      </c>
      <c s="91" t="str">
        <f t="shared" si="38"/>
        <v/>
      </c>
      <c s="80"/>
      <c s="77"/>
      <c s="59"/>
      <c s="59"/>
      <c s="59"/>
      <c s="74" t="str">
        <f t="shared" si="32"/>
        <v/>
      </c>
      <c s="59"/>
      <c s="59"/>
      <c s="59"/>
      <c s="59"/>
      <c s="59"/>
      <c s="59"/>
      <c s="59"/>
      <c s="59"/>
    </row>
    <row r="152" spans="1:96" ht="15.75" customHeight="1">
      <c r="A152" s="230" t="str">
        <f>IF('STUDENT DATA SHEET '!A153="","",'STUDENT DATA SHEET '!A153)</f>
        <v/>
      </c>
      <c s="231" t="str">
        <f>IFERROR(IF('STUDENT DATA SHEET '!B153="","",'STUDENT DATA SHEET '!B153),"")</f>
        <v/>
      </c>
      <c s="231" t="str">
        <f>IFERROR(IF('STUDENT DATA SHEET '!C153="","",'STUDENT DATA SHEET '!C153),"")</f>
        <v/>
      </c>
      <c s="231" t="str">
        <f>IFERROR(IF('STUDENT DATA SHEET '!D153="","",'STUDENT DATA SHEET '!D153),"")</f>
        <v/>
      </c>
      <c s="43" t="str">
        <f>IFERROR(IF('STUDENT DATA SHEET '!E153="","",'STUDENT DATA SHEET '!E153),"")</f>
        <v/>
      </c>
      <c s="234" t="str">
        <f>IFERROR(IF('STUDENT DATA SHEET '!F153="","",'STUDENT DATA SHEET '!F153),"")</f>
        <v/>
      </c>
      <c s="231" t="str">
        <f>IFERROR(IF('STUDENT DATA SHEET '!G153="","",'STUDENT DATA SHEET '!G153),"")</f>
        <v/>
      </c>
      <c s="231" t="str">
        <f>IFERROR(IF('STUDENT DATA SHEET '!H153="","",'STUDENT DATA SHEET '!H153),"")</f>
        <v/>
      </c>
      <c s="231" t="str">
        <f>IFERROR(UPPER(IF('STUDENT DATA SHEET '!I153="","",'STUDENT DATA SHEET '!I153)),"")</f>
        <v/>
      </c>
      <c s="54" t="str">
        <f>IFERROR(IF('STUDENT DATA SHEET '!J153="","",'STUDENT DATA SHEET '!J153),"")</f>
        <v/>
      </c>
      <c s="54" t="str">
        <f>IFERROR(IF('STUDENT DATA SHEET '!K153="","",'STUDENT DATA SHEET '!K153),"")</f>
        <v/>
      </c>
      <c s="54"/>
      <c s="48"/>
      <c s="48"/>
      <c s="48"/>
      <c s="48"/>
      <c s="48"/>
      <c s="48"/>
      <c s="48"/>
      <c s="48"/>
      <c s="48"/>
      <c s="48"/>
      <c s="48"/>
      <c s="48"/>
      <c s="48"/>
      <c s="48"/>
      <c s="48"/>
      <c s="48"/>
      <c s="48"/>
      <c s="48"/>
      <c s="48"/>
      <c s="48"/>
      <c s="48"/>
      <c s="48"/>
      <c s="48"/>
      <c s="48"/>
      <c s="48"/>
      <c s="48"/>
      <c s="48"/>
      <c s="48"/>
      <c s="48"/>
      <c s="48"/>
      <c s="48"/>
      <c s="48"/>
      <c s="89" t="str">
        <f>IF(B152="","",_xlfn.AGGREGATE(3,5,$B$6:B152))</f>
        <v/>
      </c>
      <c s="49"/>
      <c s="49"/>
      <c s="48"/>
      <c s="48"/>
      <c s="48"/>
      <c s="48"/>
      <c s="48"/>
      <c s="48"/>
      <c s="48"/>
      <c s="48"/>
      <c s="48"/>
      <c s="48"/>
      <c s="48"/>
      <c s="48"/>
      <c s="48"/>
      <c s="48"/>
      <c s="48"/>
      <c s="48"/>
      <c s="48"/>
      <c s="48"/>
      <c s="48"/>
      <c s="48"/>
      <c s="48"/>
      <c s="48"/>
      <c s="48"/>
      <c s="48"/>
      <c s="48"/>
      <c s="48"/>
      <c s="50" t="str">
        <f t="shared" si="33"/>
        <v/>
      </c>
      <c s="252" t="str">
        <f>IF($I152="","",'MAR 25'!$BZ152)</f>
        <v/>
      </c>
      <c s="91" t="str">
        <f t="shared" si="34"/>
        <v/>
      </c>
      <c s="50" t="str">
        <f t="shared" si="35"/>
        <v/>
      </c>
      <c s="252" t="str">
        <f>IF($I152="","",'MAR 25'!$CC152)</f>
        <v/>
      </c>
      <c s="91" t="str">
        <f t="shared" si="36"/>
        <v/>
      </c>
      <c s="50" t="str">
        <f t="shared" si="37"/>
        <v/>
      </c>
      <c s="252" t="str">
        <f>IF($I152="","",'MAR 25'!$CF152)</f>
        <v/>
      </c>
      <c s="91" t="str">
        <f t="shared" si="38"/>
        <v/>
      </c>
      <c s="80"/>
      <c s="77"/>
      <c s="59"/>
      <c s="59"/>
      <c s="59"/>
      <c s="74" t="str">
        <f t="shared" si="32"/>
        <v/>
      </c>
      <c s="59"/>
      <c s="59"/>
      <c s="59"/>
      <c s="59"/>
      <c s="59"/>
      <c s="59"/>
      <c s="59"/>
      <c s="59"/>
    </row>
    <row r="153" spans="1:96" ht="15.75" customHeight="1">
      <c r="A153" s="230" t="str">
        <f>IF('STUDENT DATA SHEET '!A154="","",'STUDENT DATA SHEET '!A154)</f>
        <v/>
      </c>
      <c s="231" t="str">
        <f>IFERROR(IF('STUDENT DATA SHEET '!B154="","",'STUDENT DATA SHEET '!B154),"")</f>
        <v/>
      </c>
      <c s="231" t="str">
        <f>IFERROR(IF('STUDENT DATA SHEET '!C154="","",'STUDENT DATA SHEET '!C154),"")</f>
        <v/>
      </c>
      <c s="231" t="str">
        <f>IFERROR(IF('STUDENT DATA SHEET '!D154="","",'STUDENT DATA SHEET '!D154),"")</f>
        <v/>
      </c>
      <c s="43" t="str">
        <f>IFERROR(IF('STUDENT DATA SHEET '!E154="","",'STUDENT DATA SHEET '!E154),"")</f>
        <v/>
      </c>
      <c s="234" t="str">
        <f>IFERROR(IF('STUDENT DATA SHEET '!F154="","",'STUDENT DATA SHEET '!F154),"")</f>
        <v/>
      </c>
      <c s="231" t="str">
        <f>IFERROR(IF('STUDENT DATA SHEET '!G154="","",'STUDENT DATA SHEET '!G154),"")</f>
        <v/>
      </c>
      <c s="231" t="str">
        <f>IFERROR(IF('STUDENT DATA SHEET '!H154="","",'STUDENT DATA SHEET '!H154),"")</f>
        <v/>
      </c>
      <c s="231" t="str">
        <f>IFERROR(UPPER(IF('STUDENT DATA SHEET '!I154="","",'STUDENT DATA SHEET '!I154)),"")</f>
        <v/>
      </c>
      <c s="54" t="str">
        <f>IFERROR(IF('STUDENT DATA SHEET '!J154="","",'STUDENT DATA SHEET '!J154),"")</f>
        <v/>
      </c>
      <c s="54" t="str">
        <f>IFERROR(IF('STUDENT DATA SHEET '!K154="","",'STUDENT DATA SHEET '!K154),"")</f>
        <v/>
      </c>
      <c s="54"/>
      <c s="48"/>
      <c s="48"/>
      <c s="48"/>
      <c s="48"/>
      <c s="48"/>
      <c s="48"/>
      <c s="48"/>
      <c s="48"/>
      <c s="48"/>
      <c s="48"/>
      <c s="48"/>
      <c s="48"/>
      <c s="48"/>
      <c s="48"/>
      <c s="48"/>
      <c s="48"/>
      <c s="48"/>
      <c s="48"/>
      <c s="48"/>
      <c s="48"/>
      <c s="48"/>
      <c s="48"/>
      <c s="48"/>
      <c s="48"/>
      <c s="48"/>
      <c s="48"/>
      <c s="48"/>
      <c s="48"/>
      <c s="48"/>
      <c s="48"/>
      <c s="48"/>
      <c s="48"/>
      <c s="89" t="str">
        <f>IF(B153="","",_xlfn.AGGREGATE(3,5,$B$6:B153))</f>
        <v/>
      </c>
      <c s="49"/>
      <c s="49"/>
      <c s="48"/>
      <c s="48"/>
      <c s="48"/>
      <c s="48"/>
      <c s="48"/>
      <c s="48"/>
      <c s="48"/>
      <c s="48"/>
      <c s="48"/>
      <c s="48"/>
      <c s="48"/>
      <c s="48"/>
      <c s="48"/>
      <c s="48"/>
      <c s="48"/>
      <c s="48"/>
      <c s="48"/>
      <c s="48"/>
      <c s="48"/>
      <c s="48"/>
      <c s="48"/>
      <c s="48"/>
      <c s="48"/>
      <c s="48"/>
      <c s="48"/>
      <c s="48"/>
      <c s="50" t="str">
        <f t="shared" si="33"/>
        <v/>
      </c>
      <c s="252" t="str">
        <f>IF($I153="","",'MAR 25'!$BZ153)</f>
        <v/>
      </c>
      <c s="91" t="str">
        <f t="shared" si="34"/>
        <v/>
      </c>
      <c s="50" t="str">
        <f t="shared" si="35"/>
        <v/>
      </c>
      <c s="252" t="str">
        <f>IF($I153="","",'MAR 25'!$CC153)</f>
        <v/>
      </c>
      <c s="91" t="str">
        <f t="shared" si="36"/>
        <v/>
      </c>
      <c s="50" t="str">
        <f t="shared" si="37"/>
        <v/>
      </c>
      <c s="252" t="str">
        <f>IF($I153="","",'MAR 25'!$CF153)</f>
        <v/>
      </c>
      <c s="91" t="str">
        <f t="shared" si="38"/>
        <v/>
      </c>
      <c s="80"/>
      <c s="77"/>
      <c s="59"/>
      <c s="59"/>
      <c s="59"/>
      <c s="74" t="str">
        <f t="shared" si="32"/>
        <v/>
      </c>
      <c s="59"/>
      <c s="59"/>
      <c s="59"/>
      <c s="59"/>
      <c s="59"/>
      <c s="59"/>
      <c s="59"/>
      <c s="59"/>
    </row>
    <row r="154" spans="1:96" ht="15.75" customHeight="1">
      <c r="A154" s="230" t="str">
        <f>IF('STUDENT DATA SHEET '!A155="","",'STUDENT DATA SHEET '!A155)</f>
        <v/>
      </c>
      <c s="231" t="str">
        <f>IFERROR(IF('STUDENT DATA SHEET '!B155="","",'STUDENT DATA SHEET '!B155),"")</f>
        <v/>
      </c>
      <c s="231" t="str">
        <f>IFERROR(IF('STUDENT DATA SHEET '!C155="","",'STUDENT DATA SHEET '!C155),"")</f>
        <v/>
      </c>
      <c s="231" t="str">
        <f>IFERROR(IF('STUDENT DATA SHEET '!D155="","",'STUDENT DATA SHEET '!D155),"")</f>
        <v/>
      </c>
      <c s="43" t="str">
        <f>IFERROR(IF('STUDENT DATA SHEET '!E155="","",'STUDENT DATA SHEET '!E155),"")</f>
        <v/>
      </c>
      <c s="234" t="str">
        <f>IFERROR(IF('STUDENT DATA SHEET '!F155="","",'STUDENT DATA SHEET '!F155),"")</f>
        <v/>
      </c>
      <c s="231" t="str">
        <f>IFERROR(IF('STUDENT DATA SHEET '!G155="","",'STUDENT DATA SHEET '!G155),"")</f>
        <v/>
      </c>
      <c s="231" t="str">
        <f>IFERROR(IF('STUDENT DATA SHEET '!H155="","",'STUDENT DATA SHEET '!H155),"")</f>
        <v/>
      </c>
      <c s="231" t="str">
        <f>IFERROR(UPPER(IF('STUDENT DATA SHEET '!I155="","",'STUDENT DATA SHEET '!I155)),"")</f>
        <v/>
      </c>
      <c s="54" t="str">
        <f>IFERROR(IF('STUDENT DATA SHEET '!J155="","",'STUDENT DATA SHEET '!J155),"")</f>
        <v/>
      </c>
      <c s="54" t="str">
        <f>IFERROR(IF('STUDENT DATA SHEET '!K155="","",'STUDENT DATA SHEET '!K155),"")</f>
        <v/>
      </c>
      <c s="54"/>
      <c s="48"/>
      <c s="48"/>
      <c s="48"/>
      <c s="48"/>
      <c s="48"/>
      <c s="48"/>
      <c s="48"/>
      <c s="48"/>
      <c s="48"/>
      <c s="48"/>
      <c s="48"/>
      <c s="48"/>
      <c s="48"/>
      <c s="48"/>
      <c s="48"/>
      <c s="48"/>
      <c s="48"/>
      <c s="48"/>
      <c s="48"/>
      <c s="48"/>
      <c s="48"/>
      <c s="48"/>
      <c s="48"/>
      <c s="48"/>
      <c s="48"/>
      <c s="48"/>
      <c s="48"/>
      <c s="48"/>
      <c s="48"/>
      <c s="48"/>
      <c s="48"/>
      <c s="48"/>
      <c s="89" t="str">
        <f>IF(B154="","",_xlfn.AGGREGATE(3,5,$B$6:B154))</f>
        <v/>
      </c>
      <c s="49"/>
      <c s="49"/>
      <c s="48"/>
      <c s="48"/>
      <c s="48"/>
      <c s="48"/>
      <c s="48"/>
      <c s="48"/>
      <c s="48"/>
      <c s="48"/>
      <c s="48"/>
      <c s="48"/>
      <c s="48"/>
      <c s="48"/>
      <c s="48"/>
      <c s="48"/>
      <c s="48"/>
      <c s="48"/>
      <c s="48"/>
      <c s="48"/>
      <c s="48"/>
      <c s="48"/>
      <c s="48"/>
      <c s="48"/>
      <c s="48"/>
      <c s="48"/>
      <c s="48"/>
      <c s="48"/>
      <c s="50" t="str">
        <f t="shared" si="33"/>
        <v/>
      </c>
      <c s="252" t="str">
        <f>IF($I154="","",'MAR 25'!$BZ154)</f>
        <v/>
      </c>
      <c s="91" t="str">
        <f t="shared" si="34"/>
        <v/>
      </c>
      <c s="50" t="str">
        <f t="shared" si="35"/>
        <v/>
      </c>
      <c s="252" t="str">
        <f>IF($I154="","",'MAR 25'!$CC154)</f>
        <v/>
      </c>
      <c s="91" t="str">
        <f t="shared" si="36"/>
        <v/>
      </c>
      <c s="50" t="str">
        <f t="shared" si="37"/>
        <v/>
      </c>
      <c s="252" t="str">
        <f>IF($I154="","",'MAR 25'!$CF154)</f>
        <v/>
      </c>
      <c s="91" t="str">
        <f t="shared" si="38"/>
        <v/>
      </c>
      <c s="80"/>
      <c s="77"/>
      <c s="59"/>
      <c s="59"/>
      <c s="59"/>
      <c s="74" t="str">
        <f t="shared" si="32"/>
        <v/>
      </c>
      <c s="59"/>
      <c s="59"/>
      <c s="59"/>
      <c s="59"/>
      <c s="59"/>
      <c s="59"/>
      <c s="59"/>
      <c s="59"/>
    </row>
    <row r="155" spans="1:96" ht="15.75" customHeight="1">
      <c r="A155" s="230" t="str">
        <f>IF('STUDENT DATA SHEET '!A156="","",'STUDENT DATA SHEET '!A156)</f>
        <v/>
      </c>
      <c s="231" t="str">
        <f>IFERROR(IF('STUDENT DATA SHEET '!B156="","",'STUDENT DATA SHEET '!B156),"")</f>
        <v/>
      </c>
      <c s="231" t="str">
        <f>IFERROR(IF('STUDENT DATA SHEET '!C156="","",'STUDENT DATA SHEET '!C156),"")</f>
        <v/>
      </c>
      <c s="231" t="str">
        <f>IFERROR(IF('STUDENT DATA SHEET '!D156="","",'STUDENT DATA SHEET '!D156),"")</f>
        <v/>
      </c>
      <c s="43" t="str">
        <f>IFERROR(IF('STUDENT DATA SHEET '!E156="","",'STUDENT DATA SHEET '!E156),"")</f>
        <v/>
      </c>
      <c s="234" t="str">
        <f>IFERROR(IF('STUDENT DATA SHEET '!F156="","",'STUDENT DATA SHEET '!F156),"")</f>
        <v/>
      </c>
      <c s="231" t="str">
        <f>IFERROR(IF('STUDENT DATA SHEET '!G156="","",'STUDENT DATA SHEET '!G156),"")</f>
        <v/>
      </c>
      <c s="231" t="str">
        <f>IFERROR(IF('STUDENT DATA SHEET '!H156="","",'STUDENT DATA SHEET '!H156),"")</f>
        <v/>
      </c>
      <c s="231" t="str">
        <f>IFERROR(UPPER(IF('STUDENT DATA SHEET '!I156="","",'STUDENT DATA SHEET '!I156)),"")</f>
        <v/>
      </c>
      <c s="54" t="str">
        <f>IFERROR(IF('STUDENT DATA SHEET '!J156="","",'STUDENT DATA SHEET '!J156),"")</f>
        <v/>
      </c>
      <c s="54" t="str">
        <f>IFERROR(IF('STUDENT DATA SHEET '!K156="","",'STUDENT DATA SHEET '!K156),"")</f>
        <v/>
      </c>
      <c s="54"/>
      <c s="48"/>
      <c s="48"/>
      <c s="48"/>
      <c s="48"/>
      <c s="48"/>
      <c s="48"/>
      <c s="48"/>
      <c s="48"/>
      <c s="48"/>
      <c s="48"/>
      <c s="48"/>
      <c s="48"/>
      <c s="48"/>
      <c s="48"/>
      <c s="48"/>
      <c s="48"/>
      <c s="48"/>
      <c s="48"/>
      <c s="48"/>
      <c s="48"/>
      <c s="48"/>
      <c s="48"/>
      <c s="48"/>
      <c s="48"/>
      <c s="48"/>
      <c s="48"/>
      <c s="48"/>
      <c s="48"/>
      <c s="48"/>
      <c s="48"/>
      <c s="48"/>
      <c s="48"/>
      <c s="89" t="str">
        <f>IF(B155="","",_xlfn.AGGREGATE(3,5,$B$6:B155))</f>
        <v/>
      </c>
      <c s="49"/>
      <c s="49"/>
      <c s="48"/>
      <c s="48"/>
      <c s="48"/>
      <c s="48"/>
      <c s="48"/>
      <c s="48"/>
      <c s="48"/>
      <c s="48"/>
      <c s="48"/>
      <c s="48"/>
      <c s="48"/>
      <c s="48"/>
      <c s="48"/>
      <c s="48"/>
      <c s="48"/>
      <c s="48"/>
      <c s="48"/>
      <c s="48"/>
      <c s="48"/>
      <c s="48"/>
      <c s="48"/>
      <c s="48"/>
      <c s="48"/>
      <c s="48"/>
      <c s="48"/>
      <c s="48"/>
      <c s="50" t="str">
        <f t="shared" si="33"/>
        <v/>
      </c>
      <c s="252" t="str">
        <f>IF($I155="","",'MAR 25'!$BZ155)</f>
        <v/>
      </c>
      <c s="91" t="str">
        <f t="shared" si="34"/>
        <v/>
      </c>
      <c s="50" t="str">
        <f t="shared" si="35"/>
        <v/>
      </c>
      <c s="252" t="str">
        <f>IF($I155="","",'MAR 25'!$CC155)</f>
        <v/>
      </c>
      <c s="91" t="str">
        <f t="shared" si="36"/>
        <v/>
      </c>
      <c s="50" t="str">
        <f t="shared" si="37"/>
        <v/>
      </c>
      <c s="252" t="str">
        <f>IF($I155="","",'MAR 25'!$CF155)</f>
        <v/>
      </c>
      <c s="91" t="str">
        <f t="shared" si="38"/>
        <v/>
      </c>
      <c s="80"/>
      <c s="77"/>
      <c s="59"/>
      <c s="59"/>
      <c s="59"/>
      <c s="74" t="str">
        <f t="shared" si="32"/>
        <v/>
      </c>
      <c s="59"/>
      <c s="59"/>
      <c s="59"/>
      <c s="59"/>
      <c s="59"/>
      <c s="59"/>
      <c s="59"/>
      <c s="59"/>
    </row>
    <row r="156" spans="1:96" ht="15.75" customHeight="1">
      <c r="A156" s="230" t="str">
        <f>IF('STUDENT DATA SHEET '!A157="","",'STUDENT DATA SHEET '!A157)</f>
        <v/>
      </c>
      <c s="231" t="str">
        <f>IFERROR(IF('STUDENT DATA SHEET '!B157="","",'STUDENT DATA SHEET '!B157),"")</f>
        <v/>
      </c>
      <c s="231" t="str">
        <f>IFERROR(IF('STUDENT DATA SHEET '!C157="","",'STUDENT DATA SHEET '!C157),"")</f>
        <v/>
      </c>
      <c s="231" t="str">
        <f>IFERROR(IF('STUDENT DATA SHEET '!D157="","",'STUDENT DATA SHEET '!D157),"")</f>
        <v/>
      </c>
      <c s="43" t="str">
        <f>IFERROR(IF('STUDENT DATA SHEET '!E157="","",'STUDENT DATA SHEET '!E157),"")</f>
        <v/>
      </c>
      <c s="234" t="str">
        <f>IFERROR(IF('STUDENT DATA SHEET '!F157="","",'STUDENT DATA SHEET '!F157),"")</f>
        <v/>
      </c>
      <c s="231" t="str">
        <f>IFERROR(IF('STUDENT DATA SHEET '!G157="","",'STUDENT DATA SHEET '!G157),"")</f>
        <v/>
      </c>
      <c s="231" t="str">
        <f>IFERROR(IF('STUDENT DATA SHEET '!H157="","",'STUDENT DATA SHEET '!H157),"")</f>
        <v/>
      </c>
      <c s="231" t="str">
        <f>IFERROR(UPPER(IF('STUDENT DATA SHEET '!I157="","",'STUDENT DATA SHEET '!I157)),"")</f>
        <v/>
      </c>
      <c s="54" t="str">
        <f>IFERROR(IF('STUDENT DATA SHEET '!J157="","",'STUDENT DATA SHEET '!J157),"")</f>
        <v/>
      </c>
      <c s="54" t="str">
        <f>IFERROR(IF('STUDENT DATA SHEET '!K157="","",'STUDENT DATA SHEET '!K157),"")</f>
        <v/>
      </c>
      <c s="54"/>
      <c s="48"/>
      <c s="48"/>
      <c s="48"/>
      <c s="48"/>
      <c s="48"/>
      <c s="48"/>
      <c s="48"/>
      <c s="48"/>
      <c s="48"/>
      <c s="48"/>
      <c s="48"/>
      <c s="48"/>
      <c s="48"/>
      <c s="48"/>
      <c s="48"/>
      <c s="48"/>
      <c s="48"/>
      <c s="48"/>
      <c s="48"/>
      <c s="48"/>
      <c s="48"/>
      <c s="48"/>
      <c s="48"/>
      <c s="48"/>
      <c s="48"/>
      <c s="48"/>
      <c s="48"/>
      <c s="48"/>
      <c s="48"/>
      <c s="48"/>
      <c s="48"/>
      <c s="48"/>
      <c s="89" t="str">
        <f>IF(B156="","",_xlfn.AGGREGATE(3,5,$B$6:B156))</f>
        <v/>
      </c>
      <c s="49"/>
      <c s="49"/>
      <c s="48"/>
      <c s="48"/>
      <c s="48"/>
      <c s="48"/>
      <c s="48"/>
      <c s="48"/>
      <c s="48"/>
      <c s="48"/>
      <c s="48"/>
      <c s="48"/>
      <c s="48"/>
      <c s="48"/>
      <c s="48"/>
      <c s="48"/>
      <c s="48"/>
      <c s="48"/>
      <c s="48"/>
      <c s="48"/>
      <c s="48"/>
      <c s="48"/>
      <c s="48"/>
      <c s="48"/>
      <c s="48"/>
      <c s="48"/>
      <c s="48"/>
      <c s="48"/>
      <c s="50" t="str">
        <f t="shared" si="33"/>
        <v/>
      </c>
      <c s="252" t="str">
        <f>IF($I156="","",'MAR 25'!$BZ156)</f>
        <v/>
      </c>
      <c s="91" t="str">
        <f t="shared" si="34"/>
        <v/>
      </c>
      <c s="50" t="str">
        <f t="shared" si="35"/>
        <v/>
      </c>
      <c s="252" t="str">
        <f>IF($I156="","",'MAR 25'!$CC156)</f>
        <v/>
      </c>
      <c s="91" t="str">
        <f t="shared" si="36"/>
        <v/>
      </c>
      <c s="50" t="str">
        <f t="shared" si="37"/>
        <v/>
      </c>
      <c s="252" t="str">
        <f>IF($I156="","",'MAR 25'!$CF156)</f>
        <v/>
      </c>
      <c s="91" t="str">
        <f t="shared" si="38"/>
        <v/>
      </c>
      <c s="80"/>
      <c s="77"/>
      <c s="59"/>
      <c s="59"/>
      <c s="59"/>
      <c s="74" t="str">
        <f t="shared" si="32"/>
        <v/>
      </c>
      <c s="59"/>
      <c s="59"/>
      <c s="59"/>
      <c s="59"/>
      <c s="59"/>
      <c s="59"/>
      <c s="59"/>
      <c s="59"/>
    </row>
    <row r="157" spans="1:96" ht="15.75" customHeight="1">
      <c r="A157" s="230" t="str">
        <f>IF('STUDENT DATA SHEET '!A158="","",'STUDENT DATA SHEET '!A158)</f>
        <v/>
      </c>
      <c s="231" t="str">
        <f>IFERROR(IF('STUDENT DATA SHEET '!B158="","",'STUDENT DATA SHEET '!B158),"")</f>
        <v/>
      </c>
      <c s="231" t="str">
        <f>IFERROR(IF('STUDENT DATA SHEET '!C158="","",'STUDENT DATA SHEET '!C158),"")</f>
        <v/>
      </c>
      <c s="231" t="str">
        <f>IFERROR(IF('STUDENT DATA SHEET '!D158="","",'STUDENT DATA SHEET '!D158),"")</f>
        <v/>
      </c>
      <c s="43" t="str">
        <f>IFERROR(IF('STUDENT DATA SHEET '!E158="","",'STUDENT DATA SHEET '!E158),"")</f>
        <v/>
      </c>
      <c s="234" t="str">
        <f>IFERROR(IF('STUDENT DATA SHEET '!F158="","",'STUDENT DATA SHEET '!F158),"")</f>
        <v/>
      </c>
      <c s="231" t="str">
        <f>IFERROR(IF('STUDENT DATA SHEET '!G158="","",'STUDENT DATA SHEET '!G158),"")</f>
        <v/>
      </c>
      <c s="231" t="str">
        <f>IFERROR(IF('STUDENT DATA SHEET '!H158="","",'STUDENT DATA SHEET '!H158),"")</f>
        <v/>
      </c>
      <c s="231" t="str">
        <f>IFERROR(UPPER(IF('STUDENT DATA SHEET '!I158="","",'STUDENT DATA SHEET '!I158)),"")</f>
        <v/>
      </c>
      <c s="54" t="str">
        <f>IFERROR(IF('STUDENT DATA SHEET '!J158="","",'STUDENT DATA SHEET '!J158),"")</f>
        <v/>
      </c>
      <c s="54" t="str">
        <f>IFERROR(IF('STUDENT DATA SHEET '!K158="","",'STUDENT DATA SHEET '!K158),"")</f>
        <v/>
      </c>
      <c s="54"/>
      <c s="48"/>
      <c s="48"/>
      <c s="48"/>
      <c s="48"/>
      <c s="48"/>
      <c s="48"/>
      <c s="48"/>
      <c s="48"/>
      <c s="48"/>
      <c s="48"/>
      <c s="48"/>
      <c s="48"/>
      <c s="48"/>
      <c s="48"/>
      <c s="48"/>
      <c s="48"/>
      <c s="48"/>
      <c s="48"/>
      <c s="48"/>
      <c s="48"/>
      <c s="48"/>
      <c s="48"/>
      <c s="48"/>
      <c s="48"/>
      <c s="48"/>
      <c s="48"/>
      <c s="48"/>
      <c s="48"/>
      <c s="48"/>
      <c s="48"/>
      <c s="48"/>
      <c s="48"/>
      <c s="89" t="str">
        <f>IF(B157="","",_xlfn.AGGREGATE(3,5,$B$6:B157))</f>
        <v/>
      </c>
      <c s="49"/>
      <c s="49"/>
      <c s="48"/>
      <c s="48"/>
      <c s="48"/>
      <c s="48"/>
      <c s="48"/>
      <c s="48"/>
      <c s="48"/>
      <c s="48"/>
      <c s="48"/>
      <c s="48"/>
      <c s="48"/>
      <c s="48"/>
      <c s="48"/>
      <c s="48"/>
      <c s="48"/>
      <c s="48"/>
      <c s="48"/>
      <c s="48"/>
      <c s="48"/>
      <c s="48"/>
      <c s="48"/>
      <c s="48"/>
      <c s="48"/>
      <c s="48"/>
      <c s="48"/>
      <c s="48"/>
      <c s="50" t="str">
        <f t="shared" si="33"/>
        <v/>
      </c>
      <c s="252" t="str">
        <f>IF($I157="","",'MAR 25'!$BZ157)</f>
        <v/>
      </c>
      <c s="91" t="str">
        <f t="shared" si="34"/>
        <v/>
      </c>
      <c s="50" t="str">
        <f t="shared" si="35"/>
        <v/>
      </c>
      <c s="252" t="str">
        <f>IF($I157="","",'MAR 25'!$CC157)</f>
        <v/>
      </c>
      <c s="91" t="str">
        <f t="shared" si="36"/>
        <v/>
      </c>
      <c s="50" t="str">
        <f t="shared" si="37"/>
        <v/>
      </c>
      <c s="252" t="str">
        <f>IF($I157="","",'MAR 25'!$CF157)</f>
        <v/>
      </c>
      <c s="91" t="str">
        <f t="shared" si="38"/>
        <v/>
      </c>
      <c s="80"/>
      <c s="77"/>
      <c s="59"/>
      <c s="59"/>
      <c s="59"/>
      <c s="74" t="str">
        <f t="shared" si="32"/>
        <v/>
      </c>
      <c s="59"/>
      <c s="59"/>
      <c s="59"/>
      <c s="59"/>
      <c s="59"/>
      <c s="59"/>
      <c s="59"/>
      <c s="59"/>
    </row>
    <row r="158" spans="1:96" ht="15.75" customHeight="1">
      <c r="A158" s="230" t="str">
        <f>IF('STUDENT DATA SHEET '!A159="","",'STUDENT DATA SHEET '!A159)</f>
        <v/>
      </c>
      <c s="231" t="str">
        <f>IFERROR(IF('STUDENT DATA SHEET '!B159="","",'STUDENT DATA SHEET '!B159),"")</f>
        <v/>
      </c>
      <c s="231" t="str">
        <f>IFERROR(IF('STUDENT DATA SHEET '!C159="","",'STUDENT DATA SHEET '!C159),"")</f>
        <v/>
      </c>
      <c s="231" t="str">
        <f>IFERROR(IF('STUDENT DATA SHEET '!D159="","",'STUDENT DATA SHEET '!D159),"")</f>
        <v/>
      </c>
      <c s="43" t="str">
        <f>IFERROR(IF('STUDENT DATA SHEET '!E159="","",'STUDENT DATA SHEET '!E159),"")</f>
        <v/>
      </c>
      <c s="234" t="str">
        <f>IFERROR(IF('STUDENT DATA SHEET '!F159="","",'STUDENT DATA SHEET '!F159),"")</f>
        <v/>
      </c>
      <c s="231" t="str">
        <f>IFERROR(IF('STUDENT DATA SHEET '!G159="","",'STUDENT DATA SHEET '!G159),"")</f>
        <v/>
      </c>
      <c s="231" t="str">
        <f>IFERROR(IF('STUDENT DATA SHEET '!H159="","",'STUDENT DATA SHEET '!H159),"")</f>
        <v/>
      </c>
      <c s="231" t="str">
        <f>IFERROR(UPPER(IF('STUDENT DATA SHEET '!I159="","",'STUDENT DATA SHEET '!I159)),"")</f>
        <v/>
      </c>
      <c s="54" t="str">
        <f>IFERROR(IF('STUDENT DATA SHEET '!J159="","",'STUDENT DATA SHEET '!J159),"")</f>
        <v/>
      </c>
      <c s="54" t="str">
        <f>IFERROR(IF('STUDENT DATA SHEET '!K159="","",'STUDENT DATA SHEET '!K159),"")</f>
        <v/>
      </c>
      <c s="54"/>
      <c s="48"/>
      <c s="48"/>
      <c s="48"/>
      <c s="48"/>
      <c s="48"/>
      <c s="48"/>
      <c s="48"/>
      <c s="48"/>
      <c s="48"/>
      <c s="48"/>
      <c s="48"/>
      <c s="48"/>
      <c s="48"/>
      <c s="48"/>
      <c s="48"/>
      <c s="48"/>
      <c s="48"/>
      <c s="48"/>
      <c s="48"/>
      <c s="48"/>
      <c s="48"/>
      <c s="48"/>
      <c s="48"/>
      <c s="48"/>
      <c s="48"/>
      <c s="48"/>
      <c s="48"/>
      <c s="48"/>
      <c s="48"/>
      <c s="48"/>
      <c s="48"/>
      <c s="48"/>
      <c s="89" t="str">
        <f>IF(B158="","",_xlfn.AGGREGATE(3,5,$B$6:B158))</f>
        <v/>
      </c>
      <c s="49"/>
      <c s="49"/>
      <c s="48"/>
      <c s="48"/>
      <c s="48"/>
      <c s="48"/>
      <c s="48"/>
      <c s="48"/>
      <c s="48"/>
      <c s="48"/>
      <c s="48"/>
      <c s="48"/>
      <c s="48"/>
      <c s="48"/>
      <c s="48"/>
      <c s="48"/>
      <c s="48"/>
      <c s="48"/>
      <c s="48"/>
      <c s="48"/>
      <c s="48"/>
      <c s="48"/>
      <c s="48"/>
      <c s="48"/>
      <c s="48"/>
      <c s="48"/>
      <c s="48"/>
      <c s="48"/>
      <c s="50" t="str">
        <f t="shared" si="33"/>
        <v/>
      </c>
      <c s="252" t="str">
        <f>IF($I158="","",'MAR 25'!$BZ158)</f>
        <v/>
      </c>
      <c s="91" t="str">
        <f t="shared" si="34"/>
        <v/>
      </c>
      <c s="50" t="str">
        <f t="shared" si="35"/>
        <v/>
      </c>
      <c s="252" t="str">
        <f>IF($I158="","",'MAR 25'!$CC158)</f>
        <v/>
      </c>
      <c s="91" t="str">
        <f t="shared" si="36"/>
        <v/>
      </c>
      <c s="50" t="str">
        <f t="shared" si="37"/>
        <v/>
      </c>
      <c s="252" t="str">
        <f>IF($I158="","",'MAR 25'!$CF158)</f>
        <v/>
      </c>
      <c s="91" t="str">
        <f t="shared" si="38"/>
        <v/>
      </c>
      <c s="80"/>
      <c s="77"/>
      <c s="59"/>
      <c s="59"/>
      <c s="59"/>
      <c s="74" t="str">
        <f t="shared" si="32"/>
        <v/>
      </c>
      <c s="59"/>
      <c s="59"/>
      <c s="59"/>
      <c s="59"/>
      <c s="59"/>
      <c s="59"/>
      <c s="59"/>
      <c s="59"/>
    </row>
    <row r="159" spans="1:96" ht="15.75" customHeight="1">
      <c r="A159" s="230" t="str">
        <f>IF('STUDENT DATA SHEET '!A160="","",'STUDENT DATA SHEET '!A160)</f>
        <v/>
      </c>
      <c s="231" t="str">
        <f>IFERROR(IF('STUDENT DATA SHEET '!B160="","",'STUDENT DATA SHEET '!B160),"")</f>
        <v/>
      </c>
      <c s="231" t="str">
        <f>IFERROR(IF('STUDENT DATA SHEET '!C160="","",'STUDENT DATA SHEET '!C160),"")</f>
        <v/>
      </c>
      <c s="231" t="str">
        <f>IFERROR(IF('STUDENT DATA SHEET '!D160="","",'STUDENT DATA SHEET '!D160),"")</f>
        <v/>
      </c>
      <c s="43" t="str">
        <f>IFERROR(IF('STUDENT DATA SHEET '!E160="","",'STUDENT DATA SHEET '!E160),"")</f>
        <v/>
      </c>
      <c s="234" t="str">
        <f>IFERROR(IF('STUDENT DATA SHEET '!F160="","",'STUDENT DATA SHEET '!F160),"")</f>
        <v/>
      </c>
      <c s="231" t="str">
        <f>IFERROR(IF('STUDENT DATA SHEET '!G160="","",'STUDENT DATA SHEET '!G160),"")</f>
        <v/>
      </c>
      <c s="231" t="str">
        <f>IFERROR(IF('STUDENT DATA SHEET '!H160="","",'STUDENT DATA SHEET '!H160),"")</f>
        <v/>
      </c>
      <c s="231" t="str">
        <f>IFERROR(UPPER(IF('STUDENT DATA SHEET '!I160="","",'STUDENT DATA SHEET '!I160)),"")</f>
        <v/>
      </c>
      <c s="54" t="str">
        <f>IFERROR(IF('STUDENT DATA SHEET '!J160="","",'STUDENT DATA SHEET '!J160),"")</f>
        <v/>
      </c>
      <c s="54" t="str">
        <f>IFERROR(IF('STUDENT DATA SHEET '!K160="","",'STUDENT DATA SHEET '!K160),"")</f>
        <v/>
      </c>
      <c s="54"/>
      <c s="48"/>
      <c s="48"/>
      <c s="48"/>
      <c s="48"/>
      <c s="48"/>
      <c s="48"/>
      <c s="48"/>
      <c s="48"/>
      <c s="48"/>
      <c s="48"/>
      <c s="48"/>
      <c s="48"/>
      <c s="48"/>
      <c s="48"/>
      <c s="48"/>
      <c s="48"/>
      <c s="48"/>
      <c s="48"/>
      <c s="48"/>
      <c s="48"/>
      <c s="48"/>
      <c s="48"/>
      <c s="48"/>
      <c s="48"/>
      <c s="48"/>
      <c s="48"/>
      <c s="48"/>
      <c s="48"/>
      <c s="48"/>
      <c s="48"/>
      <c s="48"/>
      <c s="48"/>
      <c s="89" t="str">
        <f>IF(B159="","",_xlfn.AGGREGATE(3,5,$B$6:B159))</f>
        <v/>
      </c>
      <c s="49"/>
      <c s="49"/>
      <c s="48"/>
      <c s="48"/>
      <c s="48"/>
      <c s="48"/>
      <c s="48"/>
      <c s="48"/>
      <c s="48"/>
      <c s="48"/>
      <c s="48"/>
      <c s="48"/>
      <c s="48"/>
      <c s="48"/>
      <c s="48"/>
      <c s="48"/>
      <c s="48"/>
      <c s="48"/>
      <c s="48"/>
      <c s="48"/>
      <c s="48"/>
      <c s="48"/>
      <c s="48"/>
      <c s="48"/>
      <c s="48"/>
      <c s="48"/>
      <c s="48"/>
      <c s="48"/>
      <c s="50" t="str">
        <f t="shared" si="33"/>
        <v/>
      </c>
      <c s="252" t="str">
        <f>IF($I159="","",'MAR 25'!$BZ159)</f>
        <v/>
      </c>
      <c s="91" t="str">
        <f t="shared" si="34"/>
        <v/>
      </c>
      <c s="50" t="str">
        <f t="shared" si="35"/>
        <v/>
      </c>
      <c s="252" t="str">
        <f>IF($I159="","",'MAR 25'!$CC159)</f>
        <v/>
      </c>
      <c s="91" t="str">
        <f t="shared" si="36"/>
        <v/>
      </c>
      <c s="50" t="str">
        <f t="shared" si="37"/>
        <v/>
      </c>
      <c s="252" t="str">
        <f>IF($I159="","",'MAR 25'!$CF159)</f>
        <v/>
      </c>
      <c s="91" t="str">
        <f t="shared" si="38"/>
        <v/>
      </c>
      <c s="80"/>
      <c s="77"/>
      <c s="59"/>
      <c s="59"/>
      <c s="59"/>
      <c s="74" t="str">
        <f t="shared" si="32"/>
        <v/>
      </c>
      <c s="59"/>
      <c s="59"/>
      <c s="59"/>
      <c s="59"/>
      <c s="59"/>
      <c s="59"/>
      <c s="59"/>
      <c s="59"/>
    </row>
    <row r="160" spans="1:96" ht="15.75" customHeight="1">
      <c r="A160" s="230" t="str">
        <f>IF('STUDENT DATA SHEET '!A161="","",'STUDENT DATA SHEET '!A161)</f>
        <v/>
      </c>
      <c s="231" t="str">
        <f>IFERROR(IF('STUDENT DATA SHEET '!B161="","",'STUDENT DATA SHEET '!B161),"")</f>
        <v/>
      </c>
      <c s="231" t="str">
        <f>IFERROR(IF('STUDENT DATA SHEET '!C161="","",'STUDENT DATA SHEET '!C161),"")</f>
        <v/>
      </c>
      <c s="231" t="str">
        <f>IFERROR(IF('STUDENT DATA SHEET '!D161="","",'STUDENT DATA SHEET '!D161),"")</f>
        <v/>
      </c>
      <c s="43" t="str">
        <f>IFERROR(IF('STUDENT DATA SHEET '!E161="","",'STUDENT DATA SHEET '!E161),"")</f>
        <v/>
      </c>
      <c s="234" t="str">
        <f>IFERROR(IF('STUDENT DATA SHEET '!F161="","",'STUDENT DATA SHEET '!F161),"")</f>
        <v/>
      </c>
      <c s="231" t="str">
        <f>IFERROR(IF('STUDENT DATA SHEET '!G161="","",'STUDENT DATA SHEET '!G161),"")</f>
        <v/>
      </c>
      <c s="231" t="str">
        <f>IFERROR(IF('STUDENT DATA SHEET '!H161="","",'STUDENT DATA SHEET '!H161),"")</f>
        <v/>
      </c>
      <c s="231" t="str">
        <f>IFERROR(UPPER(IF('STUDENT DATA SHEET '!I161="","",'STUDENT DATA SHEET '!I161)),"")</f>
        <v/>
      </c>
      <c s="54" t="str">
        <f>IFERROR(IF('STUDENT DATA SHEET '!J161="","",'STUDENT DATA SHEET '!J161),"")</f>
        <v/>
      </c>
      <c s="54" t="str">
        <f>IFERROR(IF('STUDENT DATA SHEET '!K161="","",'STUDENT DATA SHEET '!K161),"")</f>
        <v/>
      </c>
      <c s="54"/>
      <c s="48"/>
      <c s="48"/>
      <c s="48"/>
      <c s="48"/>
      <c s="48"/>
      <c s="48"/>
      <c s="48"/>
      <c s="48"/>
      <c s="48"/>
      <c s="48"/>
      <c s="48"/>
      <c s="48"/>
      <c s="48"/>
      <c s="48"/>
      <c s="48"/>
      <c s="48"/>
      <c s="48"/>
      <c s="48"/>
      <c s="48"/>
      <c s="48"/>
      <c s="48"/>
      <c s="48"/>
      <c s="48"/>
      <c s="48"/>
      <c s="48"/>
      <c s="48"/>
      <c s="48"/>
      <c s="48"/>
      <c s="48"/>
      <c s="48"/>
      <c s="48"/>
      <c s="48"/>
      <c s="89" t="str">
        <f>IF(B160="","",_xlfn.AGGREGATE(3,5,$B$6:B160))</f>
        <v/>
      </c>
      <c s="49"/>
      <c s="49"/>
      <c s="48"/>
      <c s="48"/>
      <c s="48"/>
      <c s="48"/>
      <c s="48"/>
      <c s="48"/>
      <c s="48"/>
      <c s="48"/>
      <c s="48"/>
      <c s="48"/>
      <c s="48"/>
      <c s="48"/>
      <c s="48"/>
      <c s="48"/>
      <c s="48"/>
      <c s="48"/>
      <c s="48"/>
      <c s="48"/>
      <c s="48"/>
      <c s="48"/>
      <c s="48"/>
      <c s="48"/>
      <c s="48"/>
      <c s="48"/>
      <c s="48"/>
      <c s="48"/>
      <c s="50" t="str">
        <f t="shared" si="33"/>
        <v/>
      </c>
      <c s="252" t="str">
        <f>IF($I160="","",'MAR 25'!$BZ160)</f>
        <v/>
      </c>
      <c s="91" t="str">
        <f t="shared" si="34"/>
        <v/>
      </c>
      <c s="50" t="str">
        <f t="shared" si="35"/>
        <v/>
      </c>
      <c s="252" t="str">
        <f>IF($I160="","",'MAR 25'!$CC160)</f>
        <v/>
      </c>
      <c s="91" t="str">
        <f t="shared" si="36"/>
        <v/>
      </c>
      <c s="50" t="str">
        <f t="shared" si="37"/>
        <v/>
      </c>
      <c s="252" t="str">
        <f>IF($I160="","",'MAR 25'!$CF160)</f>
        <v/>
      </c>
      <c s="91" t="str">
        <f t="shared" si="38"/>
        <v/>
      </c>
      <c s="80"/>
      <c s="77"/>
      <c s="59"/>
      <c s="59"/>
      <c s="59"/>
      <c s="74" t="str">
        <f t="shared" si="32"/>
        <v/>
      </c>
      <c s="59"/>
      <c s="59"/>
      <c s="59"/>
      <c s="59"/>
      <c s="59"/>
      <c s="59"/>
      <c s="59"/>
      <c s="59"/>
    </row>
    <row r="161" spans="1:96" ht="15.75" customHeight="1">
      <c r="A161" s="230" t="str">
        <f>IF('STUDENT DATA SHEET '!A162="","",'STUDENT DATA SHEET '!A162)</f>
        <v/>
      </c>
      <c s="231" t="str">
        <f>IFERROR(IF('STUDENT DATA SHEET '!B162="","",'STUDENT DATA SHEET '!B162),"")</f>
        <v/>
      </c>
      <c s="231" t="str">
        <f>IFERROR(IF('STUDENT DATA SHEET '!C162="","",'STUDENT DATA SHEET '!C162),"")</f>
        <v/>
      </c>
      <c s="231" t="str">
        <f>IFERROR(IF('STUDENT DATA SHEET '!D162="","",'STUDENT DATA SHEET '!D162),"")</f>
        <v/>
      </c>
      <c s="43" t="str">
        <f>IFERROR(IF('STUDENT DATA SHEET '!E162="","",'STUDENT DATA SHEET '!E162),"")</f>
        <v/>
      </c>
      <c s="234" t="str">
        <f>IFERROR(IF('STUDENT DATA SHEET '!F162="","",'STUDENT DATA SHEET '!F162),"")</f>
        <v/>
      </c>
      <c s="231" t="str">
        <f>IFERROR(IF('STUDENT DATA SHEET '!G162="","",'STUDENT DATA SHEET '!G162),"")</f>
        <v/>
      </c>
      <c s="231" t="str">
        <f>IFERROR(IF('STUDENT DATA SHEET '!H162="","",'STUDENT DATA SHEET '!H162),"")</f>
        <v/>
      </c>
      <c s="231" t="str">
        <f>IFERROR(UPPER(IF('STUDENT DATA SHEET '!I162="","",'STUDENT DATA SHEET '!I162)),"")</f>
        <v/>
      </c>
      <c s="54" t="str">
        <f>IFERROR(IF('STUDENT DATA SHEET '!J162="","",'STUDENT DATA SHEET '!J162),"")</f>
        <v/>
      </c>
      <c s="54" t="str">
        <f>IFERROR(IF('STUDENT DATA SHEET '!K162="","",'STUDENT DATA SHEET '!K162),"")</f>
        <v/>
      </c>
      <c s="54"/>
      <c s="48"/>
      <c s="48"/>
      <c s="48"/>
      <c s="48"/>
      <c s="48"/>
      <c s="48"/>
      <c s="48"/>
      <c s="48"/>
      <c s="48"/>
      <c s="48"/>
      <c s="48"/>
      <c s="48"/>
      <c s="48"/>
      <c s="48"/>
      <c s="48"/>
      <c s="48"/>
      <c s="48"/>
      <c s="48"/>
      <c s="48"/>
      <c s="48"/>
      <c s="48"/>
      <c s="48"/>
      <c s="48"/>
      <c s="48"/>
      <c s="48"/>
      <c s="48"/>
      <c s="48"/>
      <c s="48"/>
      <c s="48"/>
      <c s="48"/>
      <c s="48"/>
      <c s="48"/>
      <c s="89" t="str">
        <f>IF(B161="","",_xlfn.AGGREGATE(3,5,$B$6:B161))</f>
        <v/>
      </c>
      <c s="49"/>
      <c s="49"/>
      <c s="48"/>
      <c s="48"/>
      <c s="48"/>
      <c s="48"/>
      <c s="48"/>
      <c s="48"/>
      <c s="48"/>
      <c s="48"/>
      <c s="48"/>
      <c s="48"/>
      <c s="48"/>
      <c s="48"/>
      <c s="48"/>
      <c s="48"/>
      <c s="48"/>
      <c s="48"/>
      <c s="48"/>
      <c s="48"/>
      <c s="48"/>
      <c s="48"/>
      <c s="48"/>
      <c s="48"/>
      <c s="48"/>
      <c s="48"/>
      <c s="48"/>
      <c s="48"/>
      <c s="50" t="str">
        <f t="shared" si="33"/>
        <v/>
      </c>
      <c s="252" t="str">
        <f>IF($I161="","",'MAR 25'!$BZ161)</f>
        <v/>
      </c>
      <c s="91" t="str">
        <f t="shared" si="34"/>
        <v/>
      </c>
      <c s="50" t="str">
        <f t="shared" si="35"/>
        <v/>
      </c>
      <c s="252" t="str">
        <f>IF($I161="","",'MAR 25'!$CC161)</f>
        <v/>
      </c>
      <c s="91" t="str">
        <f t="shared" si="36"/>
        <v/>
      </c>
      <c s="50" t="str">
        <f t="shared" si="37"/>
        <v/>
      </c>
      <c s="252" t="str">
        <f>IF($I161="","",'MAR 25'!$CF161)</f>
        <v/>
      </c>
      <c s="91" t="str">
        <f t="shared" si="38"/>
        <v/>
      </c>
      <c s="80"/>
      <c s="77"/>
      <c s="59"/>
      <c s="59"/>
      <c s="59"/>
      <c s="74" t="str">
        <f t="shared" si="32"/>
        <v/>
      </c>
      <c s="59"/>
      <c s="59"/>
      <c s="59"/>
      <c s="59"/>
      <c s="59"/>
      <c s="59"/>
      <c s="59"/>
      <c s="59"/>
    </row>
    <row r="162" spans="1:96" ht="15.75" customHeight="1">
      <c r="A162" s="230" t="str">
        <f>IF('STUDENT DATA SHEET '!A163="","",'STUDENT DATA SHEET '!A163)</f>
        <v/>
      </c>
      <c s="231" t="str">
        <f>IFERROR(IF('STUDENT DATA SHEET '!B163="","",'STUDENT DATA SHEET '!B163),"")</f>
        <v/>
      </c>
      <c s="231" t="str">
        <f>IFERROR(IF('STUDENT DATA SHEET '!C163="","",'STUDENT DATA SHEET '!C163),"")</f>
        <v/>
      </c>
      <c s="231" t="str">
        <f>IFERROR(IF('STUDENT DATA SHEET '!D163="","",'STUDENT DATA SHEET '!D163),"")</f>
        <v/>
      </c>
      <c s="43" t="str">
        <f>IFERROR(IF('STUDENT DATA SHEET '!E163="","",'STUDENT DATA SHEET '!E163),"")</f>
        <v/>
      </c>
      <c s="234" t="str">
        <f>IFERROR(IF('STUDENT DATA SHEET '!F163="","",'STUDENT DATA SHEET '!F163),"")</f>
        <v/>
      </c>
      <c s="231" t="str">
        <f>IFERROR(IF('STUDENT DATA SHEET '!G163="","",'STUDENT DATA SHEET '!G163),"")</f>
        <v/>
      </c>
      <c s="231" t="str">
        <f>IFERROR(IF('STUDENT DATA SHEET '!H163="","",'STUDENT DATA SHEET '!H163),"")</f>
        <v/>
      </c>
      <c s="231" t="str">
        <f>IFERROR(UPPER(IF('STUDENT DATA SHEET '!I163="","",'STUDENT DATA SHEET '!I163)),"")</f>
        <v/>
      </c>
      <c s="54" t="str">
        <f>IFERROR(IF('STUDENT DATA SHEET '!J163="","",'STUDENT DATA SHEET '!J163),"")</f>
        <v/>
      </c>
      <c s="54" t="str">
        <f>IFERROR(IF('STUDENT DATA SHEET '!K163="","",'STUDENT DATA SHEET '!K163),"")</f>
        <v/>
      </c>
      <c s="54"/>
      <c s="48"/>
      <c s="48"/>
      <c s="48"/>
      <c s="48"/>
      <c s="48"/>
      <c s="48"/>
      <c s="48"/>
      <c s="48"/>
      <c s="48"/>
      <c s="48"/>
      <c s="48"/>
      <c s="48"/>
      <c s="48"/>
      <c s="48"/>
      <c s="48"/>
      <c s="48"/>
      <c s="48"/>
      <c s="48"/>
      <c s="48"/>
      <c s="48"/>
      <c s="48"/>
      <c s="48"/>
      <c s="48"/>
      <c s="48"/>
      <c s="48"/>
      <c s="48"/>
      <c s="48"/>
      <c s="48"/>
      <c s="48"/>
      <c s="48"/>
      <c s="48"/>
      <c s="48"/>
      <c s="89" t="str">
        <f>IF(B162="","",_xlfn.AGGREGATE(3,5,$B$6:B162))</f>
        <v/>
      </c>
      <c s="49"/>
      <c s="49"/>
      <c s="48"/>
      <c s="48"/>
      <c s="48"/>
      <c s="48"/>
      <c s="48"/>
      <c s="48"/>
      <c s="48"/>
      <c s="48"/>
      <c s="48"/>
      <c s="48"/>
      <c s="48"/>
      <c s="48"/>
      <c s="48"/>
      <c s="48"/>
      <c s="48"/>
      <c s="48"/>
      <c s="48"/>
      <c s="48"/>
      <c s="48"/>
      <c s="48"/>
      <c s="48"/>
      <c s="48"/>
      <c s="48"/>
      <c s="48"/>
      <c s="48"/>
      <c s="48"/>
      <c s="50" t="str">
        <f t="shared" si="33"/>
        <v/>
      </c>
      <c s="252" t="str">
        <f>IF($I162="","",'MAR 25'!$BZ162)</f>
        <v/>
      </c>
      <c s="91" t="str">
        <f t="shared" si="34"/>
        <v/>
      </c>
      <c s="50" t="str">
        <f t="shared" si="35"/>
        <v/>
      </c>
      <c s="252" t="str">
        <f>IF($I162="","",'MAR 25'!$CC162)</f>
        <v/>
      </c>
      <c s="91" t="str">
        <f t="shared" si="36"/>
        <v/>
      </c>
      <c s="50" t="str">
        <f t="shared" si="37"/>
        <v/>
      </c>
      <c s="252" t="str">
        <f>IF($I162="","",'MAR 25'!$CF162)</f>
        <v/>
      </c>
      <c s="91" t="str">
        <f t="shared" si="38"/>
        <v/>
      </c>
      <c s="80"/>
      <c s="77"/>
      <c s="59"/>
      <c s="59"/>
      <c s="59"/>
      <c s="74" t="str">
        <f t="shared" si="32"/>
        <v/>
      </c>
      <c s="59"/>
      <c s="59"/>
      <c s="59"/>
      <c s="59"/>
      <c s="59"/>
      <c s="59"/>
      <c s="59"/>
      <c s="59"/>
    </row>
    <row r="163" spans="1:96" ht="15.75" customHeight="1">
      <c r="A163" s="230" t="str">
        <f>IF('STUDENT DATA SHEET '!A164="","",'STUDENT DATA SHEET '!A164)</f>
        <v/>
      </c>
      <c s="231" t="str">
        <f>IFERROR(IF('STUDENT DATA SHEET '!B164="","",'STUDENT DATA SHEET '!B164),"")</f>
        <v/>
      </c>
      <c s="231" t="str">
        <f>IFERROR(IF('STUDENT DATA SHEET '!C164="","",'STUDENT DATA SHEET '!C164),"")</f>
        <v/>
      </c>
      <c s="231" t="str">
        <f>IFERROR(IF('STUDENT DATA SHEET '!D164="","",'STUDENT DATA SHEET '!D164),"")</f>
        <v/>
      </c>
      <c s="43" t="str">
        <f>IFERROR(IF('STUDENT DATA SHEET '!E164="","",'STUDENT DATA SHEET '!E164),"")</f>
        <v/>
      </c>
      <c s="234" t="str">
        <f>IFERROR(IF('STUDENT DATA SHEET '!F164="","",'STUDENT DATA SHEET '!F164),"")</f>
        <v/>
      </c>
      <c s="231" t="str">
        <f>IFERROR(IF('STUDENT DATA SHEET '!G164="","",'STUDENT DATA SHEET '!G164),"")</f>
        <v/>
      </c>
      <c s="231" t="str">
        <f>IFERROR(IF('STUDENT DATA SHEET '!H164="","",'STUDENT DATA SHEET '!H164),"")</f>
        <v/>
      </c>
      <c s="231" t="str">
        <f>IFERROR(UPPER(IF('STUDENT DATA SHEET '!I164="","",'STUDENT DATA SHEET '!I164)),"")</f>
        <v/>
      </c>
      <c s="54" t="str">
        <f>IFERROR(IF('STUDENT DATA SHEET '!J164="","",'STUDENT DATA SHEET '!J164),"")</f>
        <v/>
      </c>
      <c s="54" t="str">
        <f>IFERROR(IF('STUDENT DATA SHEET '!K164="","",'STUDENT DATA SHEET '!K164),"")</f>
        <v/>
      </c>
      <c s="54"/>
      <c s="48"/>
      <c s="48"/>
      <c s="48"/>
      <c s="48"/>
      <c s="48"/>
      <c s="48"/>
      <c s="48"/>
      <c s="48"/>
      <c s="48"/>
      <c s="48"/>
      <c s="48"/>
      <c s="48"/>
      <c s="48"/>
      <c s="48"/>
      <c s="48"/>
      <c s="48"/>
      <c s="48"/>
      <c s="48"/>
      <c s="48"/>
      <c s="48"/>
      <c s="48"/>
      <c s="48"/>
      <c s="48"/>
      <c s="48"/>
      <c s="48"/>
      <c s="48"/>
      <c s="48"/>
      <c s="48"/>
      <c s="48"/>
      <c s="48"/>
      <c s="48"/>
      <c s="48"/>
      <c s="89" t="str">
        <f>IF(B163="","",_xlfn.AGGREGATE(3,5,$B$6:B163))</f>
        <v/>
      </c>
      <c s="49"/>
      <c s="49"/>
      <c s="48"/>
      <c s="48"/>
      <c s="48"/>
      <c s="48"/>
      <c s="48"/>
      <c s="48"/>
      <c s="48"/>
      <c s="48"/>
      <c s="48"/>
      <c s="48"/>
      <c s="48"/>
      <c s="48"/>
      <c s="48"/>
      <c s="48"/>
      <c s="48"/>
      <c s="48"/>
      <c s="48"/>
      <c s="48"/>
      <c s="48"/>
      <c s="48"/>
      <c s="48"/>
      <c s="48"/>
      <c s="48"/>
      <c s="48"/>
      <c s="48"/>
      <c s="48"/>
      <c s="50" t="str">
        <f t="shared" si="33"/>
        <v/>
      </c>
      <c s="252" t="str">
        <f>IF($I163="","",'MAR 25'!$BZ163)</f>
        <v/>
      </c>
      <c s="91" t="str">
        <f t="shared" si="34"/>
        <v/>
      </c>
      <c s="50" t="str">
        <f t="shared" si="35"/>
        <v/>
      </c>
      <c s="252" t="str">
        <f>IF($I163="","",'MAR 25'!$CC163)</f>
        <v/>
      </c>
      <c s="91" t="str">
        <f t="shared" si="36"/>
        <v/>
      </c>
      <c s="50" t="str">
        <f t="shared" si="37"/>
        <v/>
      </c>
      <c s="252" t="str">
        <f>IF($I163="","",'MAR 25'!$CF163)</f>
        <v/>
      </c>
      <c s="91" t="str">
        <f t="shared" si="38"/>
        <v/>
      </c>
      <c s="80"/>
      <c s="77"/>
      <c s="59"/>
      <c s="59"/>
      <c s="59"/>
      <c s="74" t="str">
        <f t="shared" si="32"/>
        <v/>
      </c>
      <c s="59"/>
      <c s="59"/>
      <c s="59"/>
      <c s="59"/>
      <c s="59"/>
      <c s="59"/>
      <c s="59"/>
      <c s="59"/>
    </row>
    <row r="164" spans="1:96" ht="15.75" customHeight="1">
      <c r="A164" s="230" t="str">
        <f>IF('STUDENT DATA SHEET '!A165="","",'STUDENT DATA SHEET '!A165)</f>
        <v/>
      </c>
      <c s="231" t="str">
        <f>IFERROR(IF('STUDENT DATA SHEET '!B165="","",'STUDENT DATA SHEET '!B165),"")</f>
        <v/>
      </c>
      <c s="231" t="str">
        <f>IFERROR(IF('STUDENT DATA SHEET '!C165="","",'STUDENT DATA SHEET '!C165),"")</f>
        <v/>
      </c>
      <c s="231" t="str">
        <f>IFERROR(IF('STUDENT DATA SHEET '!D165="","",'STUDENT DATA SHEET '!D165),"")</f>
        <v/>
      </c>
      <c s="43" t="str">
        <f>IFERROR(IF('STUDENT DATA SHEET '!E165="","",'STUDENT DATA SHEET '!E165),"")</f>
        <v/>
      </c>
      <c s="234" t="str">
        <f>IFERROR(IF('STUDENT DATA SHEET '!F165="","",'STUDENT DATA SHEET '!F165),"")</f>
        <v/>
      </c>
      <c s="231" t="str">
        <f>IFERROR(IF('STUDENT DATA SHEET '!G165="","",'STUDENT DATA SHEET '!G165),"")</f>
        <v/>
      </c>
      <c s="231" t="str">
        <f>IFERROR(IF('STUDENT DATA SHEET '!H165="","",'STUDENT DATA SHEET '!H165),"")</f>
        <v/>
      </c>
      <c s="231" t="str">
        <f>IFERROR(UPPER(IF('STUDENT DATA SHEET '!I165="","",'STUDENT DATA SHEET '!I165)),"")</f>
        <v/>
      </c>
      <c s="54" t="str">
        <f>IFERROR(IF('STUDENT DATA SHEET '!J165="","",'STUDENT DATA SHEET '!J165),"")</f>
        <v/>
      </c>
      <c s="54" t="str">
        <f>IFERROR(IF('STUDENT DATA SHEET '!K165="","",'STUDENT DATA SHEET '!K165),"")</f>
        <v/>
      </c>
      <c s="54"/>
      <c s="48"/>
      <c s="48"/>
      <c s="48"/>
      <c s="48"/>
      <c s="48"/>
      <c s="48"/>
      <c s="48"/>
      <c s="48"/>
      <c s="48"/>
      <c s="48"/>
      <c s="48"/>
      <c s="48"/>
      <c s="48"/>
      <c s="48"/>
      <c s="48"/>
      <c s="48"/>
      <c s="48"/>
      <c s="48"/>
      <c s="48"/>
      <c s="48"/>
      <c s="48"/>
      <c s="48"/>
      <c s="48"/>
      <c s="48"/>
      <c s="48"/>
      <c s="48"/>
      <c s="48"/>
      <c s="48"/>
      <c s="48"/>
      <c s="48"/>
      <c s="48"/>
      <c s="48"/>
      <c s="89" t="str">
        <f>IF(B164="","",_xlfn.AGGREGATE(3,5,$B$6:B164))</f>
        <v/>
      </c>
      <c s="49"/>
      <c s="49"/>
      <c s="48"/>
      <c s="48"/>
      <c s="48"/>
      <c s="48"/>
      <c s="48"/>
      <c s="48"/>
      <c s="48"/>
      <c s="48"/>
      <c s="48"/>
      <c s="48"/>
      <c s="48"/>
      <c s="48"/>
      <c s="48"/>
      <c s="48"/>
      <c s="48"/>
      <c s="48"/>
      <c s="48"/>
      <c s="48"/>
      <c s="48"/>
      <c s="48"/>
      <c s="48"/>
      <c s="48"/>
      <c s="48"/>
      <c s="48"/>
      <c s="48"/>
      <c s="48"/>
      <c s="50" t="str">
        <f t="shared" si="33"/>
        <v/>
      </c>
      <c s="252" t="str">
        <f>IF($I164="","",'MAR 25'!$BZ164)</f>
        <v/>
      </c>
      <c s="91" t="str">
        <f t="shared" si="34"/>
        <v/>
      </c>
      <c s="50" t="str">
        <f t="shared" si="35"/>
        <v/>
      </c>
      <c s="252" t="str">
        <f>IF($I164="","",'MAR 25'!$CC164)</f>
        <v/>
      </c>
      <c s="91" t="str">
        <f t="shared" si="36"/>
        <v/>
      </c>
      <c s="50" t="str">
        <f t="shared" si="37"/>
        <v/>
      </c>
      <c s="252" t="str">
        <f>IF($I164="","",'MAR 25'!$CF164)</f>
        <v/>
      </c>
      <c s="91" t="str">
        <f t="shared" si="38"/>
        <v/>
      </c>
      <c s="80"/>
      <c s="77"/>
      <c s="59"/>
      <c s="59"/>
      <c s="59"/>
      <c s="74" t="str">
        <f t="shared" si="32"/>
        <v/>
      </c>
      <c s="59"/>
      <c s="59"/>
      <c s="59"/>
      <c s="59"/>
      <c s="59"/>
      <c s="59"/>
      <c s="59"/>
      <c s="59"/>
    </row>
    <row r="165" spans="1:96" ht="15.75" customHeight="1">
      <c r="A165" s="230" t="str">
        <f>IF('STUDENT DATA SHEET '!A166="","",'STUDENT DATA SHEET '!A166)</f>
        <v/>
      </c>
      <c s="231" t="str">
        <f>IFERROR(IF('STUDENT DATA SHEET '!B166="","",'STUDENT DATA SHEET '!B166),"")</f>
        <v/>
      </c>
      <c s="231" t="str">
        <f>IFERROR(IF('STUDENT DATA SHEET '!C166="","",'STUDENT DATA SHEET '!C166),"")</f>
        <v/>
      </c>
      <c s="231" t="str">
        <f>IFERROR(IF('STUDENT DATA SHEET '!D166="","",'STUDENT DATA SHEET '!D166),"")</f>
        <v/>
      </c>
      <c s="43" t="str">
        <f>IFERROR(IF('STUDENT DATA SHEET '!E166="","",'STUDENT DATA SHEET '!E166),"")</f>
        <v/>
      </c>
      <c s="234" t="str">
        <f>IFERROR(IF('STUDENT DATA SHEET '!F166="","",'STUDENT DATA SHEET '!F166),"")</f>
        <v/>
      </c>
      <c s="231" t="str">
        <f>IFERROR(IF('STUDENT DATA SHEET '!G166="","",'STUDENT DATA SHEET '!G166),"")</f>
        <v/>
      </c>
      <c s="231" t="str">
        <f>IFERROR(IF('STUDENT DATA SHEET '!H166="","",'STUDENT DATA SHEET '!H166),"")</f>
        <v/>
      </c>
      <c s="231" t="str">
        <f>IFERROR(UPPER(IF('STUDENT DATA SHEET '!I166="","",'STUDENT DATA SHEET '!I166)),"")</f>
        <v/>
      </c>
      <c s="54" t="str">
        <f>IFERROR(IF('STUDENT DATA SHEET '!J166="","",'STUDENT DATA SHEET '!J166),"")</f>
        <v/>
      </c>
      <c s="54" t="str">
        <f>IFERROR(IF('STUDENT DATA SHEET '!K166="","",'STUDENT DATA SHEET '!K166),"")</f>
        <v/>
      </c>
      <c s="54"/>
      <c s="48"/>
      <c s="48"/>
      <c s="48"/>
      <c s="48"/>
      <c s="48"/>
      <c s="48"/>
      <c s="48"/>
      <c s="48"/>
      <c s="48"/>
      <c s="48"/>
      <c s="48"/>
      <c s="48"/>
      <c s="48"/>
      <c s="48"/>
      <c s="48"/>
      <c s="48"/>
      <c s="48"/>
      <c s="48"/>
      <c s="48"/>
      <c s="48"/>
      <c s="48"/>
      <c s="48"/>
      <c s="48"/>
      <c s="48"/>
      <c s="48"/>
      <c s="48"/>
      <c s="48"/>
      <c s="48"/>
      <c s="48"/>
      <c s="48"/>
      <c s="48"/>
      <c s="48"/>
      <c s="89" t="str">
        <f>IF(B165="","",_xlfn.AGGREGATE(3,5,$B$6:B165))</f>
        <v/>
      </c>
      <c s="49"/>
      <c s="49"/>
      <c s="48"/>
      <c s="48"/>
      <c s="48"/>
      <c s="48"/>
      <c s="48"/>
      <c s="48"/>
      <c s="48"/>
      <c s="48"/>
      <c s="48"/>
      <c s="48"/>
      <c s="48"/>
      <c s="48"/>
      <c s="48"/>
      <c s="48"/>
      <c s="48"/>
      <c s="48"/>
      <c s="48"/>
      <c s="48"/>
      <c s="48"/>
      <c s="48"/>
      <c s="48"/>
      <c s="48"/>
      <c s="48"/>
      <c s="48"/>
      <c s="48"/>
      <c s="48"/>
      <c s="50" t="str">
        <f t="shared" si="33"/>
        <v/>
      </c>
      <c s="252" t="str">
        <f>IF($I165="","",'MAR 25'!$BZ165)</f>
        <v/>
      </c>
      <c s="91" t="str">
        <f t="shared" si="34"/>
        <v/>
      </c>
      <c s="50" t="str">
        <f t="shared" si="35"/>
        <v/>
      </c>
      <c s="252" t="str">
        <f>IF($I165="","",'MAR 25'!$CC165)</f>
        <v/>
      </c>
      <c s="91" t="str">
        <f t="shared" si="36"/>
        <v/>
      </c>
      <c s="50" t="str">
        <f t="shared" si="37"/>
        <v/>
      </c>
      <c s="252" t="str">
        <f>IF($I165="","",'MAR 25'!$CF165)</f>
        <v/>
      </c>
      <c s="91" t="str">
        <f t="shared" si="38"/>
        <v/>
      </c>
      <c s="80"/>
      <c s="77"/>
      <c s="59"/>
      <c s="59"/>
      <c s="59"/>
      <c s="74" t="str">
        <f t="shared" si="32"/>
        <v/>
      </c>
      <c s="59"/>
      <c s="59"/>
      <c s="59"/>
      <c s="59"/>
      <c s="59"/>
      <c s="59"/>
      <c s="59"/>
      <c s="59"/>
    </row>
    <row r="166" spans="1:96" ht="15.75" customHeight="1">
      <c r="A166" s="230" t="str">
        <f>IF('STUDENT DATA SHEET '!A167="","",'STUDENT DATA SHEET '!A167)</f>
        <v/>
      </c>
      <c s="231" t="str">
        <f>IFERROR(IF('STUDENT DATA SHEET '!B167="","",'STUDENT DATA SHEET '!B167),"")</f>
        <v/>
      </c>
      <c s="231" t="str">
        <f>IFERROR(IF('STUDENT DATA SHEET '!C167="","",'STUDENT DATA SHEET '!C167),"")</f>
        <v/>
      </c>
      <c s="231" t="str">
        <f>IFERROR(IF('STUDENT DATA SHEET '!D167="","",'STUDENT DATA SHEET '!D167),"")</f>
        <v/>
      </c>
      <c s="43" t="str">
        <f>IFERROR(IF('STUDENT DATA SHEET '!E167="","",'STUDENT DATA SHEET '!E167),"")</f>
        <v/>
      </c>
      <c s="234" t="str">
        <f>IFERROR(IF('STUDENT DATA SHEET '!F167="","",'STUDENT DATA SHEET '!F167),"")</f>
        <v/>
      </c>
      <c s="231" t="str">
        <f>IFERROR(IF('STUDENT DATA SHEET '!G167="","",'STUDENT DATA SHEET '!G167),"")</f>
        <v/>
      </c>
      <c s="231" t="str">
        <f>IFERROR(IF('STUDENT DATA SHEET '!H167="","",'STUDENT DATA SHEET '!H167),"")</f>
        <v/>
      </c>
      <c s="231" t="str">
        <f>IFERROR(UPPER(IF('STUDENT DATA SHEET '!I167="","",'STUDENT DATA SHEET '!I167)),"")</f>
        <v/>
      </c>
      <c s="54" t="str">
        <f>IFERROR(IF('STUDENT DATA SHEET '!J167="","",'STUDENT DATA SHEET '!J167),"")</f>
        <v/>
      </c>
      <c s="54" t="str">
        <f>IFERROR(IF('STUDENT DATA SHEET '!K167="","",'STUDENT DATA SHEET '!K167),"")</f>
        <v/>
      </c>
      <c s="54"/>
      <c s="48"/>
      <c s="48"/>
      <c s="48"/>
      <c s="48"/>
      <c s="48"/>
      <c s="48"/>
      <c s="48"/>
      <c s="48"/>
      <c s="48"/>
      <c s="48"/>
      <c s="48"/>
      <c s="48"/>
      <c s="48"/>
      <c s="48"/>
      <c s="48"/>
      <c s="48"/>
      <c s="48"/>
      <c s="48"/>
      <c s="48"/>
      <c s="48"/>
      <c s="48"/>
      <c s="48"/>
      <c s="48"/>
      <c s="48"/>
      <c s="48"/>
      <c s="48"/>
      <c s="48"/>
      <c s="48"/>
      <c s="48"/>
      <c s="48"/>
      <c s="48"/>
      <c s="48"/>
      <c s="89" t="str">
        <f>IF(B166="","",_xlfn.AGGREGATE(3,5,$B$6:B166))</f>
        <v/>
      </c>
      <c s="49"/>
      <c s="49"/>
      <c s="48"/>
      <c s="48"/>
      <c s="48"/>
      <c s="48"/>
      <c s="48"/>
      <c s="48"/>
      <c s="48"/>
      <c s="48"/>
      <c s="48"/>
      <c s="48"/>
      <c s="48"/>
      <c s="48"/>
      <c s="48"/>
      <c s="48"/>
      <c s="48"/>
      <c s="48"/>
      <c s="48"/>
      <c s="48"/>
      <c s="48"/>
      <c s="48"/>
      <c s="48"/>
      <c s="48"/>
      <c s="48"/>
      <c s="48"/>
      <c s="48"/>
      <c s="48"/>
      <c s="50" t="str">
        <f t="shared" si="33"/>
        <v/>
      </c>
      <c s="252" t="str">
        <f>IF($I166="","",'MAR 25'!$BZ166)</f>
        <v/>
      </c>
      <c s="91" t="str">
        <f t="shared" si="34"/>
        <v/>
      </c>
      <c s="50" t="str">
        <f t="shared" si="35"/>
        <v/>
      </c>
      <c s="252" t="str">
        <f>IF($I166="","",'MAR 25'!$CC166)</f>
        <v/>
      </c>
      <c s="91" t="str">
        <f t="shared" si="36"/>
        <v/>
      </c>
      <c s="50" t="str">
        <f t="shared" si="37"/>
        <v/>
      </c>
      <c s="252" t="str">
        <f>IF($I166="","",'MAR 25'!$CF166)</f>
        <v/>
      </c>
      <c s="91" t="str">
        <f t="shared" si="38"/>
        <v/>
      </c>
      <c s="80"/>
      <c s="77"/>
      <c s="59"/>
      <c s="59"/>
      <c s="59"/>
      <c s="74" t="str">
        <f t="shared" si="39" ref="CJ166:CJ193">IFERROR(IF($BV166="","",COUNT($M166:$AR166,$AT166:$BU166)/2),"")</f>
        <v/>
      </c>
      <c s="59"/>
      <c s="59"/>
      <c s="59"/>
      <c s="59"/>
      <c s="59"/>
      <c s="59"/>
      <c s="59"/>
      <c s="59"/>
    </row>
    <row r="167" spans="1:96" ht="15.75" customHeight="1">
      <c r="A167" s="230" t="str">
        <f>IF('STUDENT DATA SHEET '!A168="","",'STUDENT DATA SHEET '!A168)</f>
        <v/>
      </c>
      <c s="231" t="str">
        <f>IFERROR(IF('STUDENT DATA SHEET '!B168="","",'STUDENT DATA SHEET '!B168),"")</f>
        <v/>
      </c>
      <c s="231" t="str">
        <f>IFERROR(IF('STUDENT DATA SHEET '!C168="","",'STUDENT DATA SHEET '!C168),"")</f>
        <v/>
      </c>
      <c s="231" t="str">
        <f>IFERROR(IF('STUDENT DATA SHEET '!D168="","",'STUDENT DATA SHEET '!D168),"")</f>
        <v/>
      </c>
      <c s="43" t="str">
        <f>IFERROR(IF('STUDENT DATA SHEET '!E168="","",'STUDENT DATA SHEET '!E168),"")</f>
        <v/>
      </c>
      <c s="234" t="str">
        <f>IFERROR(IF('STUDENT DATA SHEET '!F168="","",'STUDENT DATA SHEET '!F168),"")</f>
        <v/>
      </c>
      <c s="231" t="str">
        <f>IFERROR(IF('STUDENT DATA SHEET '!G168="","",'STUDENT DATA SHEET '!G168),"")</f>
        <v/>
      </c>
      <c s="231" t="str">
        <f>IFERROR(IF('STUDENT DATA SHEET '!H168="","",'STUDENT DATA SHEET '!H168),"")</f>
        <v/>
      </c>
      <c s="231" t="str">
        <f>IFERROR(UPPER(IF('STUDENT DATA SHEET '!I168="","",'STUDENT DATA SHEET '!I168)),"")</f>
        <v/>
      </c>
      <c s="54" t="str">
        <f>IFERROR(IF('STUDENT DATA SHEET '!J168="","",'STUDENT DATA SHEET '!J168),"")</f>
        <v/>
      </c>
      <c s="54" t="str">
        <f>IFERROR(IF('STUDENT DATA SHEET '!K168="","",'STUDENT DATA SHEET '!K168),"")</f>
        <v/>
      </c>
      <c s="54"/>
      <c s="48"/>
      <c s="48"/>
      <c s="48"/>
      <c s="48"/>
      <c s="48"/>
      <c s="48"/>
      <c s="48"/>
      <c s="48"/>
      <c s="48"/>
      <c s="48"/>
      <c s="48"/>
      <c s="48"/>
      <c s="48"/>
      <c s="48"/>
      <c s="48"/>
      <c s="48"/>
      <c s="48"/>
      <c s="48"/>
      <c s="48"/>
      <c s="48"/>
      <c s="48"/>
      <c s="48"/>
      <c s="48"/>
      <c s="48"/>
      <c s="48"/>
      <c s="48"/>
      <c s="48"/>
      <c s="48"/>
      <c s="48"/>
      <c s="48"/>
      <c s="48"/>
      <c s="48"/>
      <c s="89" t="str">
        <f>IF(B167="","",_xlfn.AGGREGATE(3,5,$B$6:B167))</f>
        <v/>
      </c>
      <c s="49"/>
      <c s="49"/>
      <c s="48"/>
      <c s="48"/>
      <c s="48"/>
      <c s="48"/>
      <c s="48"/>
      <c s="48"/>
      <c s="48"/>
      <c s="48"/>
      <c s="48"/>
      <c s="48"/>
      <c s="48"/>
      <c s="48"/>
      <c s="48"/>
      <c s="48"/>
      <c s="48"/>
      <c s="48"/>
      <c s="48"/>
      <c s="48"/>
      <c s="48"/>
      <c s="48"/>
      <c s="48"/>
      <c s="48"/>
      <c s="48"/>
      <c s="48"/>
      <c s="48"/>
      <c s="48"/>
      <c s="50" t="str">
        <f t="shared" si="33"/>
        <v/>
      </c>
      <c s="252" t="str">
        <f>IF($I167="","",'MAR 25'!$BZ167)</f>
        <v/>
      </c>
      <c s="91" t="str">
        <f t="shared" si="34"/>
        <v/>
      </c>
      <c s="50" t="str">
        <f t="shared" si="35"/>
        <v/>
      </c>
      <c s="252" t="str">
        <f>IF($I167="","",'MAR 25'!$CC167)</f>
        <v/>
      </c>
      <c s="91" t="str">
        <f t="shared" si="36"/>
        <v/>
      </c>
      <c s="50" t="str">
        <f t="shared" si="37"/>
        <v/>
      </c>
      <c s="252" t="str">
        <f>IF($I167="","",'MAR 25'!$CF167)</f>
        <v/>
      </c>
      <c s="91" t="str">
        <f t="shared" si="38"/>
        <v/>
      </c>
      <c s="80"/>
      <c s="77"/>
      <c s="59"/>
      <c s="59"/>
      <c s="59"/>
      <c s="74" t="str">
        <f t="shared" si="39"/>
        <v/>
      </c>
      <c s="59"/>
      <c s="59"/>
      <c s="59"/>
      <c s="59"/>
      <c s="59"/>
      <c s="59"/>
      <c s="59"/>
      <c s="59"/>
    </row>
    <row r="168" spans="1:96" ht="15.75" customHeight="1">
      <c r="A168" s="230" t="str">
        <f>IF('STUDENT DATA SHEET '!A169="","",'STUDENT DATA SHEET '!A169)</f>
        <v/>
      </c>
      <c s="231" t="str">
        <f>IFERROR(IF('STUDENT DATA SHEET '!B169="","",'STUDENT DATA SHEET '!B169),"")</f>
        <v/>
      </c>
      <c s="231" t="str">
        <f>IFERROR(IF('STUDENT DATA SHEET '!C169="","",'STUDENT DATA SHEET '!C169),"")</f>
        <v/>
      </c>
      <c s="231" t="str">
        <f>IFERROR(IF('STUDENT DATA SHEET '!D169="","",'STUDENT DATA SHEET '!D169),"")</f>
        <v/>
      </c>
      <c s="43" t="str">
        <f>IFERROR(IF('STUDENT DATA SHEET '!E169="","",'STUDENT DATA SHEET '!E169),"")</f>
        <v/>
      </c>
      <c s="234" t="str">
        <f>IFERROR(IF('STUDENT DATA SHEET '!F169="","",'STUDENT DATA SHEET '!F169),"")</f>
        <v/>
      </c>
      <c s="231" t="str">
        <f>IFERROR(IF('STUDENT DATA SHEET '!G169="","",'STUDENT DATA SHEET '!G169),"")</f>
        <v/>
      </c>
      <c s="231" t="str">
        <f>IFERROR(IF('STUDENT DATA SHEET '!H169="","",'STUDENT DATA SHEET '!H169),"")</f>
        <v/>
      </c>
      <c s="231" t="str">
        <f>IFERROR(UPPER(IF('STUDENT DATA SHEET '!I169="","",'STUDENT DATA SHEET '!I169)),"")</f>
        <v/>
      </c>
      <c s="54" t="str">
        <f>IFERROR(IF('STUDENT DATA SHEET '!J169="","",'STUDENT DATA SHEET '!J169),"")</f>
        <v/>
      </c>
      <c s="54" t="str">
        <f>IFERROR(IF('STUDENT DATA SHEET '!K169="","",'STUDENT DATA SHEET '!K169),"")</f>
        <v/>
      </c>
      <c s="54"/>
      <c s="48"/>
      <c s="48"/>
      <c s="48"/>
      <c s="48"/>
      <c s="48"/>
      <c s="48"/>
      <c s="48"/>
      <c s="48"/>
      <c s="48"/>
      <c s="48"/>
      <c s="48"/>
      <c s="48"/>
      <c s="48"/>
      <c s="48"/>
      <c s="48"/>
      <c s="48"/>
      <c s="48"/>
      <c s="48"/>
      <c s="48"/>
      <c s="48"/>
      <c s="48"/>
      <c s="48"/>
      <c s="48"/>
      <c s="48"/>
      <c s="48"/>
      <c s="48"/>
      <c s="48"/>
      <c s="48"/>
      <c s="48"/>
      <c s="48"/>
      <c s="48"/>
      <c s="48"/>
      <c s="89" t="str">
        <f>IF(B168="","",_xlfn.AGGREGATE(3,5,$B$6:B168))</f>
        <v/>
      </c>
      <c s="49"/>
      <c s="49"/>
      <c s="48"/>
      <c s="48"/>
      <c s="48"/>
      <c s="48"/>
      <c s="48"/>
      <c s="48"/>
      <c s="48"/>
      <c s="48"/>
      <c s="48"/>
      <c s="48"/>
      <c s="48"/>
      <c s="48"/>
      <c s="48"/>
      <c s="48"/>
      <c s="48"/>
      <c s="48"/>
      <c s="48"/>
      <c s="48"/>
      <c s="48"/>
      <c s="48"/>
      <c s="48"/>
      <c s="48"/>
      <c s="48"/>
      <c s="48"/>
      <c s="48"/>
      <c s="48"/>
      <c s="50" t="str">
        <f t="shared" si="33"/>
        <v/>
      </c>
      <c s="252" t="str">
        <f>IF($I168="","",'MAR 25'!$BZ168)</f>
        <v/>
      </c>
      <c s="91" t="str">
        <f t="shared" si="34"/>
        <v/>
      </c>
      <c s="50" t="str">
        <f t="shared" si="35"/>
        <v/>
      </c>
      <c s="252" t="str">
        <f>IF($I168="","",'MAR 25'!$CC168)</f>
        <v/>
      </c>
      <c s="91" t="str">
        <f t="shared" si="36"/>
        <v/>
      </c>
      <c s="50" t="str">
        <f t="shared" si="37"/>
        <v/>
      </c>
      <c s="252" t="str">
        <f>IF($I168="","",'MAR 25'!$CF168)</f>
        <v/>
      </c>
      <c s="91" t="str">
        <f t="shared" si="38"/>
        <v/>
      </c>
      <c s="80"/>
      <c s="77"/>
      <c s="59"/>
      <c s="59"/>
      <c s="59"/>
      <c s="74" t="str">
        <f t="shared" si="39"/>
        <v/>
      </c>
      <c s="59"/>
      <c s="59"/>
      <c s="59"/>
      <c s="59"/>
      <c s="59"/>
      <c s="59"/>
      <c s="59"/>
      <c s="59"/>
    </row>
    <row r="169" spans="1:96" ht="15.75" customHeight="1">
      <c r="A169" s="230" t="str">
        <f>IF('STUDENT DATA SHEET '!A170="","",'STUDENT DATA SHEET '!A170)</f>
        <v/>
      </c>
      <c s="231" t="str">
        <f>IFERROR(IF('STUDENT DATA SHEET '!B170="","",'STUDENT DATA SHEET '!B170),"")</f>
        <v/>
      </c>
      <c s="231" t="str">
        <f>IFERROR(IF('STUDENT DATA SHEET '!C170="","",'STUDENT DATA SHEET '!C170),"")</f>
        <v/>
      </c>
      <c s="231" t="str">
        <f>IFERROR(IF('STUDENT DATA SHEET '!D170="","",'STUDENT DATA SHEET '!D170),"")</f>
        <v/>
      </c>
      <c s="43" t="str">
        <f>IFERROR(IF('STUDENT DATA SHEET '!E170="","",'STUDENT DATA SHEET '!E170),"")</f>
        <v/>
      </c>
      <c s="234" t="str">
        <f>IFERROR(IF('STUDENT DATA SHEET '!F170="","",'STUDENT DATA SHEET '!F170),"")</f>
        <v/>
      </c>
      <c s="231" t="str">
        <f>IFERROR(IF('STUDENT DATA SHEET '!G170="","",'STUDENT DATA SHEET '!G170),"")</f>
        <v/>
      </c>
      <c s="231" t="str">
        <f>IFERROR(IF('STUDENT DATA SHEET '!H170="","",'STUDENT DATA SHEET '!H170),"")</f>
        <v/>
      </c>
      <c s="231" t="str">
        <f>IFERROR(UPPER(IF('STUDENT DATA SHEET '!I170="","",'STUDENT DATA SHEET '!I170)),"")</f>
        <v/>
      </c>
      <c s="54" t="str">
        <f>IFERROR(IF('STUDENT DATA SHEET '!J170="","",'STUDENT DATA SHEET '!J170),"")</f>
        <v/>
      </c>
      <c s="54" t="str">
        <f>IFERROR(IF('STUDENT DATA SHEET '!K170="","",'STUDENT DATA SHEET '!K170),"")</f>
        <v/>
      </c>
      <c s="54"/>
      <c s="48"/>
      <c s="48"/>
      <c s="48"/>
      <c s="48"/>
      <c s="48"/>
      <c s="48"/>
      <c s="48"/>
      <c s="48"/>
      <c s="48"/>
      <c s="48"/>
      <c s="48"/>
      <c s="48"/>
      <c s="48"/>
      <c s="48"/>
      <c s="48"/>
      <c s="48"/>
      <c s="48"/>
      <c s="48"/>
      <c s="48"/>
      <c s="48"/>
      <c s="48"/>
      <c s="48"/>
      <c s="48"/>
      <c s="48"/>
      <c s="48"/>
      <c s="48"/>
      <c s="48"/>
      <c s="48"/>
      <c s="48"/>
      <c s="48"/>
      <c s="48"/>
      <c s="48"/>
      <c s="89" t="str">
        <f>IF(B169="","",_xlfn.AGGREGATE(3,5,$B$6:B169))</f>
        <v/>
      </c>
      <c s="49"/>
      <c s="49"/>
      <c s="48"/>
      <c s="48"/>
      <c s="48"/>
      <c s="48"/>
      <c s="48"/>
      <c s="48"/>
      <c s="48"/>
      <c s="48"/>
      <c s="48"/>
      <c s="48"/>
      <c s="48"/>
      <c s="48"/>
      <c s="48"/>
      <c s="48"/>
      <c s="48"/>
      <c s="48"/>
      <c s="48"/>
      <c s="48"/>
      <c s="48"/>
      <c s="48"/>
      <c s="48"/>
      <c s="48"/>
      <c s="48"/>
      <c s="48"/>
      <c s="48"/>
      <c s="48"/>
      <c s="50" t="str">
        <f t="shared" si="33"/>
        <v/>
      </c>
      <c s="252" t="str">
        <f>IF($I169="","",'MAR 25'!$BZ169)</f>
        <v/>
      </c>
      <c s="91" t="str">
        <f t="shared" si="34"/>
        <v/>
      </c>
      <c s="50" t="str">
        <f t="shared" si="35"/>
        <v/>
      </c>
      <c s="252" t="str">
        <f>IF($I169="","",'MAR 25'!$CC169)</f>
        <v/>
      </c>
      <c s="91" t="str">
        <f t="shared" si="36"/>
        <v/>
      </c>
      <c s="50" t="str">
        <f t="shared" si="37"/>
        <v/>
      </c>
      <c s="252" t="str">
        <f>IF($I169="","",'MAR 25'!$CF169)</f>
        <v/>
      </c>
      <c s="91" t="str">
        <f t="shared" si="38"/>
        <v/>
      </c>
      <c s="80"/>
      <c s="77"/>
      <c s="59"/>
      <c s="59"/>
      <c s="59"/>
      <c s="74" t="str">
        <f t="shared" si="39"/>
        <v/>
      </c>
      <c s="59"/>
      <c s="59"/>
      <c s="59"/>
      <c s="59"/>
      <c s="59"/>
      <c s="59"/>
      <c s="59"/>
      <c s="59"/>
    </row>
    <row r="170" spans="1:96" ht="15.75" customHeight="1">
      <c r="A170" s="230" t="str">
        <f>IF('STUDENT DATA SHEET '!A171="","",'STUDENT DATA SHEET '!A171)</f>
        <v/>
      </c>
      <c s="231" t="str">
        <f>IFERROR(IF('STUDENT DATA SHEET '!B171="","",'STUDENT DATA SHEET '!B171),"")</f>
        <v/>
      </c>
      <c s="231" t="str">
        <f>IFERROR(IF('STUDENT DATA SHEET '!C171="","",'STUDENT DATA SHEET '!C171),"")</f>
        <v/>
      </c>
      <c s="231" t="str">
        <f>IFERROR(IF('STUDENT DATA SHEET '!D171="","",'STUDENT DATA SHEET '!D171),"")</f>
        <v/>
      </c>
      <c s="43" t="str">
        <f>IFERROR(IF('STUDENT DATA SHEET '!E171="","",'STUDENT DATA SHEET '!E171),"")</f>
        <v/>
      </c>
      <c s="234" t="str">
        <f>IFERROR(IF('STUDENT DATA SHEET '!F171="","",'STUDENT DATA SHEET '!F171),"")</f>
        <v/>
      </c>
      <c s="231" t="str">
        <f>IFERROR(IF('STUDENT DATA SHEET '!G171="","",'STUDENT DATA SHEET '!G171),"")</f>
        <v/>
      </c>
      <c s="231" t="str">
        <f>IFERROR(IF('STUDENT DATA SHEET '!H171="","",'STUDENT DATA SHEET '!H171),"")</f>
        <v/>
      </c>
      <c s="231" t="str">
        <f>IFERROR(UPPER(IF('STUDENT DATA SHEET '!I171="","",'STUDENT DATA SHEET '!I171)),"")</f>
        <v/>
      </c>
      <c s="54" t="str">
        <f>IFERROR(IF('STUDENT DATA SHEET '!J171="","",'STUDENT DATA SHEET '!J171),"")</f>
        <v/>
      </c>
      <c s="54" t="str">
        <f>IFERROR(IF('STUDENT DATA SHEET '!K171="","",'STUDENT DATA SHEET '!K171),"")</f>
        <v/>
      </c>
      <c s="54"/>
      <c s="48"/>
      <c s="48"/>
      <c s="48"/>
      <c s="48"/>
      <c s="48"/>
      <c s="48"/>
      <c s="48"/>
      <c s="48"/>
      <c s="48"/>
      <c s="48"/>
      <c s="48"/>
      <c s="48"/>
      <c s="48"/>
      <c s="48"/>
      <c s="48"/>
      <c s="48"/>
      <c s="48"/>
      <c s="48"/>
      <c s="48"/>
      <c s="48"/>
      <c s="48"/>
      <c s="48"/>
      <c s="48"/>
      <c s="48"/>
      <c s="48"/>
      <c s="48"/>
      <c s="48"/>
      <c s="48"/>
      <c s="48"/>
      <c s="48"/>
      <c s="48"/>
      <c s="48"/>
      <c s="89" t="str">
        <f>IF(B170="","",_xlfn.AGGREGATE(3,5,$B$6:B170))</f>
        <v/>
      </c>
      <c s="49"/>
      <c s="49"/>
      <c s="48"/>
      <c s="48"/>
      <c s="48"/>
      <c s="48"/>
      <c s="48"/>
      <c s="48"/>
      <c s="48"/>
      <c s="48"/>
      <c s="48"/>
      <c s="48"/>
      <c s="48"/>
      <c s="48"/>
      <c s="48"/>
      <c s="48"/>
      <c s="48"/>
      <c s="48"/>
      <c s="48"/>
      <c s="48"/>
      <c s="48"/>
      <c s="48"/>
      <c s="48"/>
      <c s="48"/>
      <c s="48"/>
      <c s="48"/>
      <c s="48"/>
      <c s="48"/>
      <c s="50" t="str">
        <f t="shared" si="33"/>
        <v/>
      </c>
      <c s="252" t="str">
        <f>IF($I170="","",'MAR 25'!$BZ170)</f>
        <v/>
      </c>
      <c s="91" t="str">
        <f t="shared" si="34"/>
        <v/>
      </c>
      <c s="50" t="str">
        <f t="shared" si="35"/>
        <v/>
      </c>
      <c s="252" t="str">
        <f>IF($I170="","",'MAR 25'!$CC170)</f>
        <v/>
      </c>
      <c s="91" t="str">
        <f t="shared" si="36"/>
        <v/>
      </c>
      <c s="50" t="str">
        <f t="shared" si="37"/>
        <v/>
      </c>
      <c s="252" t="str">
        <f>IF($I170="","",'MAR 25'!$CF170)</f>
        <v/>
      </c>
      <c s="91" t="str">
        <f t="shared" si="38"/>
        <v/>
      </c>
      <c s="80"/>
      <c s="77"/>
      <c s="59"/>
      <c s="59"/>
      <c s="59"/>
      <c s="74" t="str">
        <f t="shared" si="39"/>
        <v/>
      </c>
      <c s="59"/>
      <c s="59"/>
      <c s="59"/>
      <c s="59"/>
      <c s="59"/>
      <c s="59"/>
      <c s="59"/>
      <c s="59"/>
    </row>
    <row r="171" spans="1:96" ht="15.75" customHeight="1">
      <c r="A171" s="230" t="str">
        <f>IF('STUDENT DATA SHEET '!A172="","",'STUDENT DATA SHEET '!A172)</f>
        <v/>
      </c>
      <c s="231" t="str">
        <f>IFERROR(IF('STUDENT DATA SHEET '!B172="","",'STUDENT DATA SHEET '!B172),"")</f>
        <v/>
      </c>
      <c s="231" t="str">
        <f>IFERROR(IF('STUDENT DATA SHEET '!C172="","",'STUDENT DATA SHEET '!C172),"")</f>
        <v/>
      </c>
      <c s="231" t="str">
        <f>IFERROR(IF('STUDENT DATA SHEET '!D172="","",'STUDENT DATA SHEET '!D172),"")</f>
        <v/>
      </c>
      <c s="43" t="str">
        <f>IFERROR(IF('STUDENT DATA SHEET '!E172="","",'STUDENT DATA SHEET '!E172),"")</f>
        <v/>
      </c>
      <c s="234" t="str">
        <f>IFERROR(IF('STUDENT DATA SHEET '!F172="","",'STUDENT DATA SHEET '!F172),"")</f>
        <v/>
      </c>
      <c s="231" t="str">
        <f>IFERROR(IF('STUDENT DATA SHEET '!G172="","",'STUDENT DATA SHEET '!G172),"")</f>
        <v/>
      </c>
      <c s="231" t="str">
        <f>IFERROR(IF('STUDENT DATA SHEET '!H172="","",'STUDENT DATA SHEET '!H172),"")</f>
        <v/>
      </c>
      <c s="231" t="str">
        <f>IFERROR(UPPER(IF('STUDENT DATA SHEET '!I172="","",'STUDENT DATA SHEET '!I172)),"")</f>
        <v/>
      </c>
      <c s="54" t="str">
        <f>IFERROR(IF('STUDENT DATA SHEET '!J172="","",'STUDENT DATA SHEET '!J172),"")</f>
        <v/>
      </c>
      <c s="54" t="str">
        <f>IFERROR(IF('STUDENT DATA SHEET '!K172="","",'STUDENT DATA SHEET '!K172),"")</f>
        <v/>
      </c>
      <c s="54"/>
      <c s="48"/>
      <c s="48"/>
      <c s="48"/>
      <c s="48"/>
      <c s="48"/>
      <c s="48"/>
      <c s="48"/>
      <c s="48"/>
      <c s="48"/>
      <c s="48"/>
      <c s="48"/>
      <c s="48"/>
      <c s="48"/>
      <c s="48"/>
      <c s="48"/>
      <c s="48"/>
      <c s="48"/>
      <c s="48"/>
      <c s="48"/>
      <c s="48"/>
      <c s="48"/>
      <c s="48"/>
      <c s="48"/>
      <c s="48"/>
      <c s="48"/>
      <c s="48"/>
      <c s="48"/>
      <c s="48"/>
      <c s="48"/>
      <c s="48"/>
      <c s="48"/>
      <c s="48"/>
      <c s="89" t="str">
        <f>IF(B171="","",_xlfn.AGGREGATE(3,5,$B$6:B171))</f>
        <v/>
      </c>
      <c s="49"/>
      <c s="49"/>
      <c s="48"/>
      <c s="48"/>
      <c s="48"/>
      <c s="48"/>
      <c s="48"/>
      <c s="48"/>
      <c s="48"/>
      <c s="48"/>
      <c s="48"/>
      <c s="48"/>
      <c s="48"/>
      <c s="48"/>
      <c s="48"/>
      <c s="48"/>
      <c s="48"/>
      <c s="48"/>
      <c s="48"/>
      <c s="48"/>
      <c s="48"/>
      <c s="48"/>
      <c s="48"/>
      <c s="48"/>
      <c s="48"/>
      <c s="48"/>
      <c s="48"/>
      <c s="48"/>
      <c s="50" t="str">
        <f t="shared" si="33"/>
        <v/>
      </c>
      <c s="252" t="str">
        <f>IF($I171="","",'MAR 25'!$BZ171)</f>
        <v/>
      </c>
      <c s="91" t="str">
        <f t="shared" si="34"/>
        <v/>
      </c>
      <c s="50" t="str">
        <f t="shared" si="35"/>
        <v/>
      </c>
      <c s="252" t="str">
        <f>IF($I171="","",'MAR 25'!$CC171)</f>
        <v/>
      </c>
      <c s="91" t="str">
        <f t="shared" si="36"/>
        <v/>
      </c>
      <c s="50" t="str">
        <f t="shared" si="37"/>
        <v/>
      </c>
      <c s="252" t="str">
        <f>IF($I171="","",'MAR 25'!$CF171)</f>
        <v/>
      </c>
      <c s="91" t="str">
        <f t="shared" si="38"/>
        <v/>
      </c>
      <c s="80"/>
      <c s="77"/>
      <c s="59"/>
      <c s="59"/>
      <c s="59"/>
      <c s="74" t="str">
        <f t="shared" si="39"/>
        <v/>
      </c>
      <c s="59"/>
      <c s="59"/>
      <c s="59"/>
      <c s="59"/>
      <c s="59"/>
      <c s="59"/>
      <c s="59"/>
      <c s="59"/>
    </row>
    <row r="172" spans="1:96" ht="15.75" customHeight="1">
      <c r="A172" s="230" t="str">
        <f>IF('STUDENT DATA SHEET '!A173="","",'STUDENT DATA SHEET '!A173)</f>
        <v/>
      </c>
      <c s="231" t="str">
        <f>IFERROR(IF('STUDENT DATA SHEET '!B173="","",'STUDENT DATA SHEET '!B173),"")</f>
        <v/>
      </c>
      <c s="231" t="str">
        <f>IFERROR(IF('STUDENT DATA SHEET '!C173="","",'STUDENT DATA SHEET '!C173),"")</f>
        <v/>
      </c>
      <c s="231" t="str">
        <f>IFERROR(IF('STUDENT DATA SHEET '!D173="","",'STUDENT DATA SHEET '!D173),"")</f>
        <v/>
      </c>
      <c s="43" t="str">
        <f>IFERROR(IF('STUDENT DATA SHEET '!E173="","",'STUDENT DATA SHEET '!E173),"")</f>
        <v/>
      </c>
      <c s="234" t="str">
        <f>IFERROR(IF('STUDENT DATA SHEET '!F173="","",'STUDENT DATA SHEET '!F173),"")</f>
        <v/>
      </c>
      <c s="231" t="str">
        <f>IFERROR(IF('STUDENT DATA SHEET '!G173="","",'STUDENT DATA SHEET '!G173),"")</f>
        <v/>
      </c>
      <c s="231" t="str">
        <f>IFERROR(IF('STUDENT DATA SHEET '!H173="","",'STUDENT DATA SHEET '!H173),"")</f>
        <v/>
      </c>
      <c s="231" t="str">
        <f>IFERROR(UPPER(IF('STUDENT DATA SHEET '!I173="","",'STUDENT DATA SHEET '!I173)),"")</f>
        <v/>
      </c>
      <c s="54" t="str">
        <f>IFERROR(IF('STUDENT DATA SHEET '!J173="","",'STUDENT DATA SHEET '!J173),"")</f>
        <v/>
      </c>
      <c s="54" t="str">
        <f>IFERROR(IF('STUDENT DATA SHEET '!K173="","",'STUDENT DATA SHEET '!K173),"")</f>
        <v/>
      </c>
      <c s="54"/>
      <c s="48"/>
      <c s="48"/>
      <c s="48"/>
      <c s="48"/>
      <c s="48"/>
      <c s="48"/>
      <c s="48"/>
      <c s="48"/>
      <c s="48"/>
      <c s="48"/>
      <c s="48"/>
      <c s="48"/>
      <c s="48"/>
      <c s="48"/>
      <c s="48"/>
      <c s="48"/>
      <c s="48"/>
      <c s="48"/>
      <c s="48"/>
      <c s="48"/>
      <c s="48"/>
      <c s="48"/>
      <c s="48"/>
      <c s="48"/>
      <c s="48"/>
      <c s="48"/>
      <c s="48"/>
      <c s="48"/>
      <c s="48"/>
      <c s="48"/>
      <c s="48"/>
      <c s="48"/>
      <c s="89" t="str">
        <f>IF(B172="","",_xlfn.AGGREGATE(3,5,$B$6:B172))</f>
        <v/>
      </c>
      <c s="49"/>
      <c s="49"/>
      <c s="48"/>
      <c s="48"/>
      <c s="48"/>
      <c s="48"/>
      <c s="48"/>
      <c s="48"/>
      <c s="48"/>
      <c s="48"/>
      <c s="48"/>
      <c s="48"/>
      <c s="48"/>
      <c s="48"/>
      <c s="48"/>
      <c s="48"/>
      <c s="48"/>
      <c s="48"/>
      <c s="48"/>
      <c s="48"/>
      <c s="48"/>
      <c s="48"/>
      <c s="48"/>
      <c s="48"/>
      <c s="48"/>
      <c s="48"/>
      <c s="48"/>
      <c s="48"/>
      <c s="50" t="str">
        <f t="shared" si="33"/>
        <v/>
      </c>
      <c s="252" t="str">
        <f>IF($I172="","",'MAR 25'!$BZ172)</f>
        <v/>
      </c>
      <c s="91" t="str">
        <f t="shared" si="34"/>
        <v/>
      </c>
      <c s="50" t="str">
        <f t="shared" si="35"/>
        <v/>
      </c>
      <c s="252" t="str">
        <f>IF($I172="","",'MAR 25'!$CC172)</f>
        <v/>
      </c>
      <c s="91" t="str">
        <f t="shared" si="36"/>
        <v/>
      </c>
      <c s="50" t="str">
        <f t="shared" si="37"/>
        <v/>
      </c>
      <c s="252" t="str">
        <f>IF($I172="","",'MAR 25'!$CF172)</f>
        <v/>
      </c>
      <c s="91" t="str">
        <f t="shared" si="38"/>
        <v/>
      </c>
      <c s="80"/>
      <c s="77"/>
      <c s="59"/>
      <c s="59"/>
      <c s="59"/>
      <c s="74" t="str">
        <f t="shared" si="39"/>
        <v/>
      </c>
      <c s="59"/>
      <c s="59"/>
      <c s="59"/>
      <c s="59"/>
      <c s="59"/>
      <c s="59"/>
      <c s="59"/>
      <c s="59"/>
    </row>
    <row r="173" spans="1:96" ht="15.75" customHeight="1">
      <c r="A173" s="230" t="str">
        <f>IF('STUDENT DATA SHEET '!A174="","",'STUDENT DATA SHEET '!A174)</f>
        <v/>
      </c>
      <c s="231" t="str">
        <f>IFERROR(IF('STUDENT DATA SHEET '!B174="","",'STUDENT DATA SHEET '!B174),"")</f>
        <v/>
      </c>
      <c s="231" t="str">
        <f>IFERROR(IF('STUDENT DATA SHEET '!C174="","",'STUDENT DATA SHEET '!C174),"")</f>
        <v/>
      </c>
      <c s="231" t="str">
        <f>IFERROR(IF('STUDENT DATA SHEET '!D174="","",'STUDENT DATA SHEET '!D174),"")</f>
        <v/>
      </c>
      <c s="43" t="str">
        <f>IFERROR(IF('STUDENT DATA SHEET '!E174="","",'STUDENT DATA SHEET '!E174),"")</f>
        <v/>
      </c>
      <c s="234" t="str">
        <f>IFERROR(IF('STUDENT DATA SHEET '!F174="","",'STUDENT DATA SHEET '!F174),"")</f>
        <v/>
      </c>
      <c s="231" t="str">
        <f>IFERROR(IF('STUDENT DATA SHEET '!G174="","",'STUDENT DATA SHEET '!G174),"")</f>
        <v/>
      </c>
      <c s="231" t="str">
        <f>IFERROR(IF('STUDENT DATA SHEET '!H174="","",'STUDENT DATA SHEET '!H174),"")</f>
        <v/>
      </c>
      <c s="231" t="str">
        <f>IFERROR(UPPER(IF('STUDENT DATA SHEET '!I174="","",'STUDENT DATA SHEET '!I174)),"")</f>
        <v/>
      </c>
      <c s="54" t="str">
        <f>IFERROR(IF('STUDENT DATA SHEET '!J174="","",'STUDENT DATA SHEET '!J174),"")</f>
        <v/>
      </c>
      <c s="54" t="str">
        <f>IFERROR(IF('STUDENT DATA SHEET '!K174="","",'STUDENT DATA SHEET '!K174),"")</f>
        <v/>
      </c>
      <c s="54"/>
      <c s="48"/>
      <c s="48"/>
      <c s="48"/>
      <c s="48"/>
      <c s="48"/>
      <c s="48"/>
      <c s="48"/>
      <c s="48"/>
      <c s="48"/>
      <c s="48"/>
      <c s="48"/>
      <c s="48"/>
      <c s="48"/>
      <c s="48"/>
      <c s="48"/>
      <c s="48"/>
      <c s="48"/>
      <c s="48"/>
      <c s="48"/>
      <c s="48"/>
      <c s="48"/>
      <c s="48"/>
      <c s="48"/>
      <c s="48"/>
      <c s="48"/>
      <c s="48"/>
      <c s="48"/>
      <c s="48"/>
      <c s="48"/>
      <c s="48"/>
      <c s="48"/>
      <c s="48"/>
      <c s="89" t="str">
        <f>IF(B173="","",_xlfn.AGGREGATE(3,5,$B$6:B173))</f>
        <v/>
      </c>
      <c s="49"/>
      <c s="49"/>
      <c s="48"/>
      <c s="48"/>
      <c s="48"/>
      <c s="48"/>
      <c s="48"/>
      <c s="48"/>
      <c s="48"/>
      <c s="48"/>
      <c s="48"/>
      <c s="48"/>
      <c s="48"/>
      <c s="48"/>
      <c s="48"/>
      <c s="48"/>
      <c s="48"/>
      <c s="48"/>
      <c s="48"/>
      <c s="48"/>
      <c s="48"/>
      <c s="48"/>
      <c s="48"/>
      <c s="48"/>
      <c s="48"/>
      <c s="48"/>
      <c s="48"/>
      <c s="48"/>
      <c s="50" t="str">
        <f t="shared" si="33"/>
        <v/>
      </c>
      <c s="252" t="str">
        <f>IF($I173="","",'MAR 25'!$BZ173)</f>
        <v/>
      </c>
      <c s="91" t="str">
        <f t="shared" si="34"/>
        <v/>
      </c>
      <c s="50" t="str">
        <f t="shared" si="35"/>
        <v/>
      </c>
      <c s="252" t="str">
        <f>IF($I173="","",'MAR 25'!$CC173)</f>
        <v/>
      </c>
      <c s="91" t="str">
        <f t="shared" si="36"/>
        <v/>
      </c>
      <c s="50" t="str">
        <f t="shared" si="37"/>
        <v/>
      </c>
      <c s="252" t="str">
        <f>IF($I173="","",'MAR 25'!$CF173)</f>
        <v/>
      </c>
      <c s="91" t="str">
        <f t="shared" si="38"/>
        <v/>
      </c>
      <c s="80"/>
      <c s="77"/>
      <c s="59"/>
      <c s="59"/>
      <c s="59"/>
      <c s="74" t="str">
        <f t="shared" si="39"/>
        <v/>
      </c>
      <c s="59"/>
      <c s="59"/>
      <c s="59"/>
      <c s="59"/>
      <c s="59"/>
      <c s="59"/>
      <c s="59"/>
      <c s="59"/>
    </row>
    <row r="174" spans="1:96" ht="15.75" customHeight="1">
      <c r="A174" s="230" t="str">
        <f>IF('STUDENT DATA SHEET '!A175="","",'STUDENT DATA SHEET '!A175)</f>
        <v/>
      </c>
      <c s="231" t="str">
        <f>IFERROR(IF('STUDENT DATA SHEET '!B175="","",'STUDENT DATA SHEET '!B175),"")</f>
        <v/>
      </c>
      <c s="231" t="str">
        <f>IFERROR(IF('STUDENT DATA SHEET '!C175="","",'STUDENT DATA SHEET '!C175),"")</f>
        <v/>
      </c>
      <c s="231" t="str">
        <f>IFERROR(IF('STUDENT DATA SHEET '!D175="","",'STUDENT DATA SHEET '!D175),"")</f>
        <v/>
      </c>
      <c s="43" t="str">
        <f>IFERROR(IF('STUDENT DATA SHEET '!E175="","",'STUDENT DATA SHEET '!E175),"")</f>
        <v/>
      </c>
      <c s="234" t="str">
        <f>IFERROR(IF('STUDENT DATA SHEET '!F175="","",'STUDENT DATA SHEET '!F175),"")</f>
        <v/>
      </c>
      <c s="231" t="str">
        <f>IFERROR(IF('STUDENT DATA SHEET '!G175="","",'STUDENT DATA SHEET '!G175),"")</f>
        <v/>
      </c>
      <c s="231" t="str">
        <f>IFERROR(IF('STUDENT DATA SHEET '!H175="","",'STUDENT DATA SHEET '!H175),"")</f>
        <v/>
      </c>
      <c s="231" t="str">
        <f>IFERROR(UPPER(IF('STUDENT DATA SHEET '!I175="","",'STUDENT DATA SHEET '!I175)),"")</f>
        <v/>
      </c>
      <c s="54" t="str">
        <f>IFERROR(IF('STUDENT DATA SHEET '!J175="","",'STUDENT DATA SHEET '!J175),"")</f>
        <v/>
      </c>
      <c s="54" t="str">
        <f>IFERROR(IF('STUDENT DATA SHEET '!K175="","",'STUDENT DATA SHEET '!K175),"")</f>
        <v/>
      </c>
      <c s="54"/>
      <c s="48"/>
      <c s="48"/>
      <c s="48"/>
      <c s="48"/>
      <c s="48"/>
      <c s="48"/>
      <c s="48"/>
      <c s="48"/>
      <c s="48"/>
      <c s="48"/>
      <c s="48"/>
      <c s="48"/>
      <c s="48"/>
      <c s="48"/>
      <c s="48"/>
      <c s="48"/>
      <c s="48"/>
      <c s="48"/>
      <c s="48"/>
      <c s="48"/>
      <c s="48"/>
      <c s="48"/>
      <c s="48"/>
      <c s="48"/>
      <c s="48"/>
      <c s="48"/>
      <c s="48"/>
      <c s="48"/>
      <c s="48"/>
      <c s="48"/>
      <c s="48"/>
      <c s="48"/>
      <c s="89" t="str">
        <f>IF(B174="","",_xlfn.AGGREGATE(3,5,$B$6:B174))</f>
        <v/>
      </c>
      <c s="49"/>
      <c s="49"/>
      <c s="48"/>
      <c s="48"/>
      <c s="48"/>
      <c s="48"/>
      <c s="48"/>
      <c s="48"/>
      <c s="48"/>
      <c s="48"/>
      <c s="48"/>
      <c s="48"/>
      <c s="48"/>
      <c s="48"/>
      <c s="48"/>
      <c s="48"/>
      <c s="48"/>
      <c s="48"/>
      <c s="48"/>
      <c s="48"/>
      <c s="48"/>
      <c s="48"/>
      <c s="48"/>
      <c s="48"/>
      <c s="48"/>
      <c s="48"/>
      <c s="48"/>
      <c s="48"/>
      <c s="50" t="str">
        <f t="shared" si="33"/>
        <v/>
      </c>
      <c s="252" t="str">
        <f>IF($I174="","",'MAR 25'!$BZ174)</f>
        <v/>
      </c>
      <c s="91" t="str">
        <f t="shared" si="34"/>
        <v/>
      </c>
      <c s="50" t="str">
        <f t="shared" si="35"/>
        <v/>
      </c>
      <c s="252" t="str">
        <f>IF($I174="","",'MAR 25'!$CC174)</f>
        <v/>
      </c>
      <c s="91" t="str">
        <f t="shared" si="36"/>
        <v/>
      </c>
      <c s="50" t="str">
        <f t="shared" si="37"/>
        <v/>
      </c>
      <c s="252" t="str">
        <f>IF($I174="","",'MAR 25'!$CF174)</f>
        <v/>
      </c>
      <c s="91" t="str">
        <f t="shared" si="38"/>
        <v/>
      </c>
      <c s="80"/>
      <c s="77"/>
      <c s="59"/>
      <c s="59"/>
      <c s="59"/>
      <c s="74" t="str">
        <f t="shared" si="39"/>
        <v/>
      </c>
      <c s="59"/>
      <c s="59"/>
      <c s="59"/>
      <c s="59"/>
      <c s="59"/>
      <c s="59"/>
      <c s="59"/>
      <c s="59"/>
    </row>
    <row r="175" spans="1:96" ht="15.75" customHeight="1">
      <c r="A175" s="230" t="str">
        <f>IF('STUDENT DATA SHEET '!A176="","",'STUDENT DATA SHEET '!A176)</f>
        <v/>
      </c>
      <c s="231" t="str">
        <f>IFERROR(IF('STUDENT DATA SHEET '!B176="","",'STUDENT DATA SHEET '!B176),"")</f>
        <v/>
      </c>
      <c s="231" t="str">
        <f>IFERROR(IF('STUDENT DATA SHEET '!C176="","",'STUDENT DATA SHEET '!C176),"")</f>
        <v/>
      </c>
      <c s="231" t="str">
        <f>IFERROR(IF('STUDENT DATA SHEET '!D176="","",'STUDENT DATA SHEET '!D176),"")</f>
        <v/>
      </c>
      <c s="43" t="str">
        <f>IFERROR(IF('STUDENT DATA SHEET '!E176="","",'STUDENT DATA SHEET '!E176),"")</f>
        <v/>
      </c>
      <c s="234" t="str">
        <f>IFERROR(IF('STUDENT DATA SHEET '!F176="","",'STUDENT DATA SHEET '!F176),"")</f>
        <v/>
      </c>
      <c s="231" t="str">
        <f>IFERROR(IF('STUDENT DATA SHEET '!G176="","",'STUDENT DATA SHEET '!G176),"")</f>
        <v/>
      </c>
      <c s="231" t="str">
        <f>IFERROR(IF('STUDENT DATA SHEET '!H176="","",'STUDENT DATA SHEET '!H176),"")</f>
        <v/>
      </c>
      <c s="231" t="str">
        <f>IFERROR(UPPER(IF('STUDENT DATA SHEET '!I176="","",'STUDENT DATA SHEET '!I176)),"")</f>
        <v/>
      </c>
      <c s="54" t="str">
        <f>IFERROR(IF('STUDENT DATA SHEET '!J176="","",'STUDENT DATA SHEET '!J176),"")</f>
        <v/>
      </c>
      <c s="54" t="str">
        <f>IFERROR(IF('STUDENT DATA SHEET '!K176="","",'STUDENT DATA SHEET '!K176),"")</f>
        <v/>
      </c>
      <c s="54"/>
      <c s="48"/>
      <c s="48"/>
      <c s="48"/>
      <c s="48"/>
      <c s="48"/>
      <c s="48"/>
      <c s="48"/>
      <c s="48"/>
      <c s="48"/>
      <c s="48"/>
      <c s="48"/>
      <c s="48"/>
      <c s="48"/>
      <c s="48"/>
      <c s="48"/>
      <c s="48"/>
      <c s="48"/>
      <c s="48"/>
      <c s="48"/>
      <c s="48"/>
      <c s="48"/>
      <c s="48"/>
      <c s="48"/>
      <c s="48"/>
      <c s="48"/>
      <c s="48"/>
      <c s="48"/>
      <c s="48"/>
      <c s="48"/>
      <c s="48"/>
      <c s="48"/>
      <c s="48"/>
      <c s="89" t="str">
        <f>IF(B175="","",_xlfn.AGGREGATE(3,5,$B$6:B175))</f>
        <v/>
      </c>
      <c s="49"/>
      <c s="49"/>
      <c s="48"/>
      <c s="48"/>
      <c s="48"/>
      <c s="48"/>
      <c s="48"/>
      <c s="48"/>
      <c s="48"/>
      <c s="48"/>
      <c s="48"/>
      <c s="48"/>
      <c s="48"/>
      <c s="48"/>
      <c s="48"/>
      <c s="48"/>
      <c s="48"/>
      <c s="48"/>
      <c s="48"/>
      <c s="48"/>
      <c s="48"/>
      <c s="48"/>
      <c s="48"/>
      <c s="48"/>
      <c s="48"/>
      <c s="48"/>
      <c s="48"/>
      <c s="48"/>
      <c s="50" t="str">
        <f t="shared" si="33"/>
        <v/>
      </c>
      <c s="252" t="str">
        <f>IF($I175="","",'MAR 25'!$BZ175)</f>
        <v/>
      </c>
      <c s="91" t="str">
        <f t="shared" si="34"/>
        <v/>
      </c>
      <c s="50" t="str">
        <f t="shared" si="35"/>
        <v/>
      </c>
      <c s="252" t="str">
        <f>IF($I175="","",'MAR 25'!$CC175)</f>
        <v/>
      </c>
      <c s="91" t="str">
        <f t="shared" si="36"/>
        <v/>
      </c>
      <c s="50" t="str">
        <f t="shared" si="37"/>
        <v/>
      </c>
      <c s="252" t="str">
        <f>IF($I175="","",'MAR 25'!$CF175)</f>
        <v/>
      </c>
      <c s="91" t="str">
        <f t="shared" si="38"/>
        <v/>
      </c>
      <c s="80"/>
      <c s="77"/>
      <c s="59"/>
      <c s="59"/>
      <c s="59"/>
      <c s="74" t="str">
        <f t="shared" si="39"/>
        <v/>
      </c>
      <c s="59"/>
      <c s="59"/>
      <c s="59"/>
      <c s="59"/>
      <c s="59"/>
      <c s="59"/>
      <c s="59"/>
      <c s="59"/>
    </row>
    <row r="176" spans="1:96" ht="15.75" customHeight="1">
      <c r="A176" s="230" t="str">
        <f>IF('STUDENT DATA SHEET '!A177="","",'STUDENT DATA SHEET '!A177)</f>
        <v/>
      </c>
      <c s="231" t="str">
        <f>IFERROR(IF('STUDENT DATA SHEET '!B177="","",'STUDENT DATA SHEET '!B177),"")</f>
        <v/>
      </c>
      <c s="231" t="str">
        <f>IFERROR(IF('STUDENT DATA SHEET '!C177="","",'STUDENT DATA SHEET '!C177),"")</f>
        <v/>
      </c>
      <c s="231" t="str">
        <f>IFERROR(IF('STUDENT DATA SHEET '!D177="","",'STUDENT DATA SHEET '!D177),"")</f>
        <v/>
      </c>
      <c s="43" t="str">
        <f>IFERROR(IF('STUDENT DATA SHEET '!E177="","",'STUDENT DATA SHEET '!E177),"")</f>
        <v/>
      </c>
      <c s="234" t="str">
        <f>IFERROR(IF('STUDENT DATA SHEET '!F177="","",'STUDENT DATA SHEET '!F177),"")</f>
        <v/>
      </c>
      <c s="231" t="str">
        <f>IFERROR(IF('STUDENT DATA SHEET '!G177="","",'STUDENT DATA SHEET '!G177),"")</f>
        <v/>
      </c>
      <c s="231" t="str">
        <f>IFERROR(IF('STUDENT DATA SHEET '!H177="","",'STUDENT DATA SHEET '!H177),"")</f>
        <v/>
      </c>
      <c s="231" t="str">
        <f>IFERROR(UPPER(IF('STUDENT DATA SHEET '!I177="","",'STUDENT DATA SHEET '!I177)),"")</f>
        <v/>
      </c>
      <c s="54" t="str">
        <f>IFERROR(IF('STUDENT DATA SHEET '!J177="","",'STUDENT DATA SHEET '!J177),"")</f>
        <v/>
      </c>
      <c s="54" t="str">
        <f>IFERROR(IF('STUDENT DATA SHEET '!K177="","",'STUDENT DATA SHEET '!K177),"")</f>
        <v/>
      </c>
      <c s="54"/>
      <c s="48"/>
      <c s="48"/>
      <c s="48"/>
      <c s="48"/>
      <c s="48"/>
      <c s="48"/>
      <c s="48"/>
      <c s="48"/>
      <c s="48"/>
      <c s="48"/>
      <c s="48"/>
      <c s="48"/>
      <c s="48"/>
      <c s="48"/>
      <c s="48"/>
      <c s="48"/>
      <c s="48"/>
      <c s="48"/>
      <c s="48"/>
      <c s="48"/>
      <c s="48"/>
      <c s="48"/>
      <c s="48"/>
      <c s="48"/>
      <c s="48"/>
      <c s="48"/>
      <c s="48"/>
      <c s="48"/>
      <c s="48"/>
      <c s="48"/>
      <c s="48"/>
      <c s="48"/>
      <c s="89" t="str">
        <f>IF(B176="","",_xlfn.AGGREGATE(3,5,$B$6:B176))</f>
        <v/>
      </c>
      <c s="49"/>
      <c s="49"/>
      <c s="48"/>
      <c s="48"/>
      <c s="48"/>
      <c s="48"/>
      <c s="48"/>
      <c s="48"/>
      <c s="48"/>
      <c s="48"/>
      <c s="48"/>
      <c s="48"/>
      <c s="48"/>
      <c s="48"/>
      <c s="48"/>
      <c s="48"/>
      <c s="48"/>
      <c s="48"/>
      <c s="48"/>
      <c s="48"/>
      <c s="48"/>
      <c s="48"/>
      <c s="48"/>
      <c s="48"/>
      <c s="48"/>
      <c s="48"/>
      <c s="48"/>
      <c s="48"/>
      <c s="50" t="str">
        <f t="shared" si="33"/>
        <v/>
      </c>
      <c s="252" t="str">
        <f>IF($I176="","",'MAR 25'!$BZ176)</f>
        <v/>
      </c>
      <c s="91" t="str">
        <f t="shared" si="34"/>
        <v/>
      </c>
      <c s="50" t="str">
        <f t="shared" si="35"/>
        <v/>
      </c>
      <c s="252" t="str">
        <f>IF($I176="","",'MAR 25'!$CC176)</f>
        <v/>
      </c>
      <c s="91" t="str">
        <f t="shared" si="36"/>
        <v/>
      </c>
      <c s="50" t="str">
        <f t="shared" si="37"/>
        <v/>
      </c>
      <c s="252" t="str">
        <f>IF($I176="","",'MAR 25'!$CF176)</f>
        <v/>
      </c>
      <c s="91" t="str">
        <f t="shared" si="38"/>
        <v/>
      </c>
      <c s="80"/>
      <c s="77"/>
      <c s="59"/>
      <c s="59"/>
      <c s="59"/>
      <c s="74" t="str">
        <f t="shared" si="39"/>
        <v/>
      </c>
      <c s="59"/>
      <c s="59"/>
      <c s="59"/>
      <c s="59"/>
      <c s="59"/>
      <c s="59"/>
      <c s="59"/>
      <c s="59"/>
    </row>
    <row r="177" spans="1:96" ht="15.75" customHeight="1">
      <c r="A177" s="230" t="str">
        <f>IF('STUDENT DATA SHEET '!A178="","",'STUDENT DATA SHEET '!A178)</f>
        <v/>
      </c>
      <c s="231" t="str">
        <f>IFERROR(IF('STUDENT DATA SHEET '!B178="","",'STUDENT DATA SHEET '!B178),"")</f>
        <v/>
      </c>
      <c s="231" t="str">
        <f>IFERROR(IF('STUDENT DATA SHEET '!C178="","",'STUDENT DATA SHEET '!C178),"")</f>
        <v/>
      </c>
      <c s="231" t="str">
        <f>IFERROR(IF('STUDENT DATA SHEET '!D178="","",'STUDENT DATA SHEET '!D178),"")</f>
        <v/>
      </c>
      <c s="43" t="str">
        <f>IFERROR(IF('STUDENT DATA SHEET '!E178="","",'STUDENT DATA SHEET '!E178),"")</f>
        <v/>
      </c>
      <c s="234" t="str">
        <f>IFERROR(IF('STUDENT DATA SHEET '!F178="","",'STUDENT DATA SHEET '!F178),"")</f>
        <v/>
      </c>
      <c s="231" t="str">
        <f>IFERROR(IF('STUDENT DATA SHEET '!G178="","",'STUDENT DATA SHEET '!G178),"")</f>
        <v/>
      </c>
      <c s="231" t="str">
        <f>IFERROR(IF('STUDENT DATA SHEET '!H178="","",'STUDENT DATA SHEET '!H178),"")</f>
        <v/>
      </c>
      <c s="231" t="str">
        <f>IFERROR(UPPER(IF('STUDENT DATA SHEET '!I178="","",'STUDENT DATA SHEET '!I178)),"")</f>
        <v/>
      </c>
      <c s="54" t="str">
        <f>IFERROR(IF('STUDENT DATA SHEET '!J178="","",'STUDENT DATA SHEET '!J178),"")</f>
        <v/>
      </c>
      <c s="54" t="str">
        <f>IFERROR(IF('STUDENT DATA SHEET '!K178="","",'STUDENT DATA SHEET '!K178),"")</f>
        <v/>
      </c>
      <c s="54"/>
      <c s="48"/>
      <c s="48"/>
      <c s="48"/>
      <c s="48"/>
      <c s="48"/>
      <c s="48"/>
      <c s="48"/>
      <c s="48"/>
      <c s="48"/>
      <c s="48"/>
      <c s="48"/>
      <c s="48"/>
      <c s="48"/>
      <c s="48"/>
      <c s="48"/>
      <c s="48"/>
      <c s="48"/>
      <c s="48"/>
      <c s="48"/>
      <c s="48"/>
      <c s="48"/>
      <c s="48"/>
      <c s="48"/>
      <c s="48"/>
      <c s="48"/>
      <c s="48"/>
      <c s="48"/>
      <c s="48"/>
      <c s="48"/>
      <c s="48"/>
      <c s="48"/>
      <c s="48"/>
      <c s="89" t="str">
        <f>IF(B177="","",_xlfn.AGGREGATE(3,5,$B$6:B177))</f>
        <v/>
      </c>
      <c s="49"/>
      <c s="49"/>
      <c s="48"/>
      <c s="48"/>
      <c s="48"/>
      <c s="48"/>
      <c s="48"/>
      <c s="48"/>
      <c s="48"/>
      <c s="48"/>
      <c s="48"/>
      <c s="48"/>
      <c s="48"/>
      <c s="48"/>
      <c s="48"/>
      <c s="48"/>
      <c s="48"/>
      <c s="48"/>
      <c s="48"/>
      <c s="48"/>
      <c s="48"/>
      <c s="48"/>
      <c s="48"/>
      <c s="48"/>
      <c s="48"/>
      <c s="48"/>
      <c s="48"/>
      <c s="48"/>
      <c s="50" t="str">
        <f t="shared" si="33"/>
        <v/>
      </c>
      <c s="252" t="str">
        <f>IF($I177="","",'MAR 25'!$BZ177)</f>
        <v/>
      </c>
      <c s="91" t="str">
        <f t="shared" si="34"/>
        <v/>
      </c>
      <c s="50" t="str">
        <f t="shared" si="35"/>
        <v/>
      </c>
      <c s="252" t="str">
        <f>IF($I177="","",'MAR 25'!$CC177)</f>
        <v/>
      </c>
      <c s="91" t="str">
        <f t="shared" si="36"/>
        <v/>
      </c>
      <c s="50" t="str">
        <f t="shared" si="37"/>
        <v/>
      </c>
      <c s="252" t="str">
        <f>IF($I177="","",'MAR 25'!$CF177)</f>
        <v/>
      </c>
      <c s="91" t="str">
        <f t="shared" si="38"/>
        <v/>
      </c>
      <c s="80"/>
      <c s="77"/>
      <c s="59"/>
      <c s="59"/>
      <c s="59"/>
      <c s="74" t="str">
        <f t="shared" si="39"/>
        <v/>
      </c>
      <c s="59"/>
      <c s="59"/>
      <c s="59"/>
      <c s="59"/>
      <c s="59"/>
      <c s="59"/>
      <c s="59"/>
      <c s="59"/>
    </row>
    <row r="178" spans="1:96" ht="15.75" customHeight="1">
      <c r="A178" s="230" t="str">
        <f>IF('STUDENT DATA SHEET '!A179="","",'STUDENT DATA SHEET '!A179)</f>
        <v/>
      </c>
      <c s="231" t="str">
        <f>IFERROR(IF('STUDENT DATA SHEET '!B179="","",'STUDENT DATA SHEET '!B179),"")</f>
        <v/>
      </c>
      <c s="231" t="str">
        <f>IFERROR(IF('STUDENT DATA SHEET '!C179="","",'STUDENT DATA SHEET '!C179),"")</f>
        <v/>
      </c>
      <c s="231" t="str">
        <f>IFERROR(IF('STUDENT DATA SHEET '!D179="","",'STUDENT DATA SHEET '!D179),"")</f>
        <v/>
      </c>
      <c s="43" t="str">
        <f>IFERROR(IF('STUDENT DATA SHEET '!E179="","",'STUDENT DATA SHEET '!E179),"")</f>
        <v/>
      </c>
      <c s="234" t="str">
        <f>IFERROR(IF('STUDENT DATA SHEET '!F179="","",'STUDENT DATA SHEET '!F179),"")</f>
        <v/>
      </c>
      <c s="231" t="str">
        <f>IFERROR(IF('STUDENT DATA SHEET '!G179="","",'STUDENT DATA SHEET '!G179),"")</f>
        <v/>
      </c>
      <c s="231" t="str">
        <f>IFERROR(IF('STUDENT DATA SHEET '!H179="","",'STUDENT DATA SHEET '!H179),"")</f>
        <v/>
      </c>
      <c s="231" t="str">
        <f>IFERROR(UPPER(IF('STUDENT DATA SHEET '!I179="","",'STUDENT DATA SHEET '!I179)),"")</f>
        <v/>
      </c>
      <c s="54" t="str">
        <f>IFERROR(IF('STUDENT DATA SHEET '!J179="","",'STUDENT DATA SHEET '!J179),"")</f>
        <v/>
      </c>
      <c s="54" t="str">
        <f>IFERROR(IF('STUDENT DATA SHEET '!K179="","",'STUDENT DATA SHEET '!K179),"")</f>
        <v/>
      </c>
      <c s="54"/>
      <c s="48"/>
      <c s="48"/>
      <c s="48"/>
      <c s="48"/>
      <c s="48"/>
      <c s="48"/>
      <c s="48"/>
      <c s="48"/>
      <c s="48"/>
      <c s="48"/>
      <c s="48"/>
      <c s="48"/>
      <c s="48"/>
      <c s="48"/>
      <c s="48"/>
      <c s="48"/>
      <c s="48"/>
      <c s="48"/>
      <c s="48"/>
      <c s="48"/>
      <c s="48"/>
      <c s="48"/>
      <c s="48"/>
      <c s="48"/>
      <c s="48"/>
      <c s="48"/>
      <c s="48"/>
      <c s="48"/>
      <c s="48"/>
      <c s="48"/>
      <c s="48"/>
      <c s="48"/>
      <c s="89" t="str">
        <f>IF(B178="","",_xlfn.AGGREGATE(3,5,$B$6:B178))</f>
        <v/>
      </c>
      <c s="49"/>
      <c s="49"/>
      <c s="48"/>
      <c s="48"/>
      <c s="48"/>
      <c s="48"/>
      <c s="48"/>
      <c s="48"/>
      <c s="48"/>
      <c s="48"/>
      <c s="48"/>
      <c s="48"/>
      <c s="48"/>
      <c s="48"/>
      <c s="48"/>
      <c s="48"/>
      <c s="48"/>
      <c s="48"/>
      <c s="48"/>
      <c s="48"/>
      <c s="48"/>
      <c s="48"/>
      <c s="48"/>
      <c s="48"/>
      <c s="48"/>
      <c s="48"/>
      <c s="48"/>
      <c s="48"/>
      <c s="50" t="str">
        <f t="shared" si="33"/>
        <v/>
      </c>
      <c s="252" t="str">
        <f>IF($I178="","",'MAR 25'!$BZ178)</f>
        <v/>
      </c>
      <c s="91" t="str">
        <f t="shared" si="34"/>
        <v/>
      </c>
      <c s="50" t="str">
        <f t="shared" si="35"/>
        <v/>
      </c>
      <c s="252" t="str">
        <f>IF($I178="","",'MAR 25'!$CC178)</f>
        <v/>
      </c>
      <c s="91" t="str">
        <f t="shared" si="36"/>
        <v/>
      </c>
      <c s="50" t="str">
        <f t="shared" si="37"/>
        <v/>
      </c>
      <c s="252" t="str">
        <f>IF($I178="","",'MAR 25'!$CF178)</f>
        <v/>
      </c>
      <c s="91" t="str">
        <f t="shared" si="38"/>
        <v/>
      </c>
      <c s="80"/>
      <c s="77"/>
      <c s="59"/>
      <c s="59"/>
      <c s="59"/>
      <c s="74" t="str">
        <f t="shared" si="39"/>
        <v/>
      </c>
      <c s="59"/>
      <c s="59"/>
      <c s="59"/>
      <c s="59"/>
      <c s="59"/>
      <c s="59"/>
      <c s="59"/>
      <c s="59"/>
    </row>
    <row r="179" spans="1:96" ht="15.75" customHeight="1">
      <c r="A179" s="230" t="str">
        <f>IF('STUDENT DATA SHEET '!A180="","",'STUDENT DATA SHEET '!A180)</f>
        <v/>
      </c>
      <c s="231" t="str">
        <f>IFERROR(IF('STUDENT DATA SHEET '!B180="","",'STUDENT DATA SHEET '!B180),"")</f>
        <v/>
      </c>
      <c s="231" t="str">
        <f>IFERROR(IF('STUDENT DATA SHEET '!C180="","",'STUDENT DATA SHEET '!C180),"")</f>
        <v/>
      </c>
      <c s="231" t="str">
        <f>IFERROR(IF('STUDENT DATA SHEET '!D180="","",'STUDENT DATA SHEET '!D180),"")</f>
        <v/>
      </c>
      <c s="43" t="str">
        <f>IFERROR(IF('STUDENT DATA SHEET '!E180="","",'STUDENT DATA SHEET '!E180),"")</f>
        <v/>
      </c>
      <c s="234" t="str">
        <f>IFERROR(IF('STUDENT DATA SHEET '!F180="","",'STUDENT DATA SHEET '!F180),"")</f>
        <v/>
      </c>
      <c s="231" t="str">
        <f>IFERROR(IF('STUDENT DATA SHEET '!G180="","",'STUDENT DATA SHEET '!G180),"")</f>
        <v/>
      </c>
      <c s="231" t="str">
        <f>IFERROR(IF('STUDENT DATA SHEET '!H180="","",'STUDENT DATA SHEET '!H180),"")</f>
        <v/>
      </c>
      <c s="231" t="str">
        <f>IFERROR(UPPER(IF('STUDENT DATA SHEET '!I180="","",'STUDENT DATA SHEET '!I180)),"")</f>
        <v/>
      </c>
      <c s="54" t="str">
        <f>IFERROR(IF('STUDENT DATA SHEET '!J180="","",'STUDENT DATA SHEET '!J180),"")</f>
        <v/>
      </c>
      <c s="54" t="str">
        <f>IFERROR(IF('STUDENT DATA SHEET '!K180="","",'STUDENT DATA SHEET '!K180),"")</f>
        <v/>
      </c>
      <c s="54"/>
      <c s="48"/>
      <c s="48"/>
      <c s="48"/>
      <c s="48"/>
      <c s="48"/>
      <c s="48"/>
      <c s="48"/>
      <c s="48"/>
      <c s="48"/>
      <c s="48"/>
      <c s="48"/>
      <c s="48"/>
      <c s="48"/>
      <c s="48"/>
      <c s="48"/>
      <c s="48"/>
      <c s="48"/>
      <c s="48"/>
      <c s="48"/>
      <c s="48"/>
      <c s="48"/>
      <c s="48"/>
      <c s="48"/>
      <c s="48"/>
      <c s="48"/>
      <c s="48"/>
      <c s="48"/>
      <c s="48"/>
      <c s="48"/>
      <c s="48"/>
      <c s="48"/>
      <c s="48"/>
      <c s="89" t="str">
        <f>IF(B179="","",_xlfn.AGGREGATE(3,5,$B$6:B179))</f>
        <v/>
      </c>
      <c s="49"/>
      <c s="49"/>
      <c s="48"/>
      <c s="48"/>
      <c s="48"/>
      <c s="48"/>
      <c s="48"/>
      <c s="48"/>
      <c s="48"/>
      <c s="48"/>
      <c s="48"/>
      <c s="48"/>
      <c s="48"/>
      <c s="48"/>
      <c s="48"/>
      <c s="48"/>
      <c s="48"/>
      <c s="48"/>
      <c s="48"/>
      <c s="48"/>
      <c s="48"/>
      <c s="48"/>
      <c s="48"/>
      <c s="48"/>
      <c s="48"/>
      <c s="48"/>
      <c s="48"/>
      <c s="48"/>
      <c s="50" t="str">
        <f t="shared" si="33"/>
        <v/>
      </c>
      <c s="252" t="str">
        <f>IF($I179="","",'MAR 25'!$BZ179)</f>
        <v/>
      </c>
      <c s="91" t="str">
        <f t="shared" si="34"/>
        <v/>
      </c>
      <c s="50" t="str">
        <f t="shared" si="35"/>
        <v/>
      </c>
      <c s="252" t="str">
        <f>IF($I179="","",'MAR 25'!$CC179)</f>
        <v/>
      </c>
      <c s="91" t="str">
        <f t="shared" si="36"/>
        <v/>
      </c>
      <c s="50" t="str">
        <f t="shared" si="37"/>
        <v/>
      </c>
      <c s="252" t="str">
        <f>IF($I179="","",'MAR 25'!$CF179)</f>
        <v/>
      </c>
      <c s="91" t="str">
        <f t="shared" si="38"/>
        <v/>
      </c>
      <c s="80"/>
      <c s="77"/>
      <c s="59"/>
      <c s="59"/>
      <c s="59"/>
      <c s="74" t="str">
        <f t="shared" si="39"/>
        <v/>
      </c>
      <c s="59"/>
      <c s="59"/>
      <c s="59"/>
      <c s="59"/>
      <c s="59"/>
      <c s="59"/>
      <c s="59"/>
      <c s="59"/>
    </row>
    <row r="180" spans="1:96" ht="15.75" customHeight="1">
      <c r="A180" s="230" t="str">
        <f>IF('STUDENT DATA SHEET '!A181="","",'STUDENT DATA SHEET '!A181)</f>
        <v/>
      </c>
      <c s="231" t="str">
        <f>IFERROR(IF('STUDENT DATA SHEET '!B181="","",'STUDENT DATA SHEET '!B181),"")</f>
        <v/>
      </c>
      <c s="231" t="str">
        <f>IFERROR(IF('STUDENT DATA SHEET '!C181="","",'STUDENT DATA SHEET '!C181),"")</f>
        <v/>
      </c>
      <c s="231" t="str">
        <f>IFERROR(IF('STUDENT DATA SHEET '!D181="","",'STUDENT DATA SHEET '!D181),"")</f>
        <v/>
      </c>
      <c s="43" t="str">
        <f>IFERROR(IF('STUDENT DATA SHEET '!E181="","",'STUDENT DATA SHEET '!E181),"")</f>
        <v/>
      </c>
      <c s="234" t="str">
        <f>IFERROR(IF('STUDENT DATA SHEET '!F181="","",'STUDENT DATA SHEET '!F181),"")</f>
        <v/>
      </c>
      <c s="231" t="str">
        <f>IFERROR(IF('STUDENT DATA SHEET '!G181="","",'STUDENT DATA SHEET '!G181),"")</f>
        <v/>
      </c>
      <c s="231" t="str">
        <f>IFERROR(IF('STUDENT DATA SHEET '!H181="","",'STUDENT DATA SHEET '!H181),"")</f>
        <v/>
      </c>
      <c s="231" t="str">
        <f>IFERROR(UPPER(IF('STUDENT DATA SHEET '!I181="","",'STUDENT DATA SHEET '!I181)),"")</f>
        <v/>
      </c>
      <c s="54" t="str">
        <f>IFERROR(IF('STUDENT DATA SHEET '!J181="","",'STUDENT DATA SHEET '!J181),"")</f>
        <v/>
      </c>
      <c s="54" t="str">
        <f>IFERROR(IF('STUDENT DATA SHEET '!K181="","",'STUDENT DATA SHEET '!K181),"")</f>
        <v/>
      </c>
      <c s="54"/>
      <c s="48"/>
      <c s="48"/>
      <c s="48"/>
      <c s="48"/>
      <c s="48"/>
      <c s="48"/>
      <c s="48"/>
      <c s="48"/>
      <c s="48"/>
      <c s="48"/>
      <c s="48"/>
      <c s="48"/>
      <c s="48"/>
      <c s="48"/>
      <c s="48"/>
      <c s="48"/>
      <c s="48"/>
      <c s="48"/>
      <c s="48"/>
      <c s="48"/>
      <c s="48"/>
      <c s="48"/>
      <c s="48"/>
      <c s="48"/>
      <c s="48"/>
      <c s="48"/>
      <c s="48"/>
      <c s="48"/>
      <c s="48"/>
      <c s="48"/>
      <c s="48"/>
      <c s="48"/>
      <c s="89" t="str">
        <f>IF(B180="","",_xlfn.AGGREGATE(3,5,$B$6:B180))</f>
        <v/>
      </c>
      <c s="49"/>
      <c s="49"/>
      <c s="48"/>
      <c s="48"/>
      <c s="48"/>
      <c s="48"/>
      <c s="48"/>
      <c s="48"/>
      <c s="48"/>
      <c s="48"/>
      <c s="48"/>
      <c s="48"/>
      <c s="48"/>
      <c s="48"/>
      <c s="48"/>
      <c s="48"/>
      <c s="48"/>
      <c s="48"/>
      <c s="48"/>
      <c s="48"/>
      <c s="48"/>
      <c s="48"/>
      <c s="48"/>
      <c s="48"/>
      <c s="48"/>
      <c s="48"/>
      <c s="48"/>
      <c s="48"/>
      <c s="50" t="str">
        <f t="shared" si="33"/>
        <v/>
      </c>
      <c s="252" t="str">
        <f>IF($I180="","",'MAR 25'!$BZ180)</f>
        <v/>
      </c>
      <c s="91" t="str">
        <f t="shared" si="34"/>
        <v/>
      </c>
      <c s="50" t="str">
        <f t="shared" si="35"/>
        <v/>
      </c>
      <c s="252" t="str">
        <f>IF($I180="","",'MAR 25'!$CC180)</f>
        <v/>
      </c>
      <c s="91" t="str">
        <f t="shared" si="36"/>
        <v/>
      </c>
      <c s="50" t="str">
        <f t="shared" si="37"/>
        <v/>
      </c>
      <c s="252" t="str">
        <f>IF($I180="","",'MAR 25'!$CF180)</f>
        <v/>
      </c>
      <c s="91" t="str">
        <f t="shared" si="38"/>
        <v/>
      </c>
      <c s="80"/>
      <c s="77"/>
      <c s="59"/>
      <c s="59"/>
      <c s="59"/>
      <c s="74" t="str">
        <f t="shared" si="39"/>
        <v/>
      </c>
      <c s="59"/>
      <c s="59"/>
      <c s="59"/>
      <c s="59"/>
      <c s="59"/>
      <c s="59"/>
      <c s="59"/>
      <c s="59"/>
    </row>
    <row r="181" spans="1:96" ht="15.75" customHeight="1">
      <c r="A181" s="230" t="str">
        <f>IF('STUDENT DATA SHEET '!A182="","",'STUDENT DATA SHEET '!A182)</f>
        <v/>
      </c>
      <c s="231" t="str">
        <f>IFERROR(IF('STUDENT DATA SHEET '!B182="","",'STUDENT DATA SHEET '!B182),"")</f>
        <v/>
      </c>
      <c s="231" t="str">
        <f>IFERROR(IF('STUDENT DATA SHEET '!C182="","",'STUDENT DATA SHEET '!C182),"")</f>
        <v/>
      </c>
      <c s="231" t="str">
        <f>IFERROR(IF('STUDENT DATA SHEET '!D182="","",'STUDENT DATA SHEET '!D182),"")</f>
        <v/>
      </c>
      <c s="43" t="str">
        <f>IFERROR(IF('STUDENT DATA SHEET '!E182="","",'STUDENT DATA SHEET '!E182),"")</f>
        <v/>
      </c>
      <c s="234" t="str">
        <f>IFERROR(IF('STUDENT DATA SHEET '!F182="","",'STUDENT DATA SHEET '!F182),"")</f>
        <v/>
      </c>
      <c s="231" t="str">
        <f>IFERROR(IF('STUDENT DATA SHEET '!G182="","",'STUDENT DATA SHEET '!G182),"")</f>
        <v/>
      </c>
      <c s="231" t="str">
        <f>IFERROR(IF('STUDENT DATA SHEET '!H182="","",'STUDENT DATA SHEET '!H182),"")</f>
        <v/>
      </c>
      <c s="231" t="str">
        <f>IFERROR(UPPER(IF('STUDENT DATA SHEET '!I182="","",'STUDENT DATA SHEET '!I182)),"")</f>
        <v/>
      </c>
      <c s="54" t="str">
        <f>IFERROR(IF('STUDENT DATA SHEET '!J182="","",'STUDENT DATA SHEET '!J182),"")</f>
        <v/>
      </c>
      <c s="54" t="str">
        <f>IFERROR(IF('STUDENT DATA SHEET '!K182="","",'STUDENT DATA SHEET '!K182),"")</f>
        <v/>
      </c>
      <c s="54"/>
      <c s="48"/>
      <c s="48"/>
      <c s="48"/>
      <c s="48"/>
      <c s="48"/>
      <c s="48"/>
      <c s="48"/>
      <c s="48"/>
      <c s="48"/>
      <c s="48"/>
      <c s="48"/>
      <c s="48"/>
      <c s="48"/>
      <c s="48"/>
      <c s="48"/>
      <c s="48"/>
      <c s="48"/>
      <c s="48"/>
      <c s="48"/>
      <c s="48"/>
      <c s="48"/>
      <c s="48"/>
      <c s="48"/>
      <c s="48"/>
      <c s="48"/>
      <c s="48"/>
      <c s="48"/>
      <c s="48"/>
      <c s="48"/>
      <c s="48"/>
      <c s="48"/>
      <c s="48"/>
      <c s="89" t="str">
        <f>IF(B181="","",_xlfn.AGGREGATE(3,5,$B$6:B181))</f>
        <v/>
      </c>
      <c s="49"/>
      <c s="49"/>
      <c s="48"/>
      <c s="48"/>
      <c s="48"/>
      <c s="48"/>
      <c s="48"/>
      <c s="48"/>
      <c s="48"/>
      <c s="48"/>
      <c s="48"/>
      <c s="48"/>
      <c s="48"/>
      <c s="48"/>
      <c s="48"/>
      <c s="48"/>
      <c s="48"/>
      <c s="48"/>
      <c s="48"/>
      <c s="48"/>
      <c s="48"/>
      <c s="48"/>
      <c s="48"/>
      <c s="48"/>
      <c s="48"/>
      <c s="48"/>
      <c s="48"/>
      <c s="48"/>
      <c s="50" t="str">
        <f t="shared" si="33"/>
        <v/>
      </c>
      <c s="252" t="str">
        <f>IF($I181="","",'MAR 25'!$BZ181)</f>
        <v/>
      </c>
      <c s="91" t="str">
        <f t="shared" si="34"/>
        <v/>
      </c>
      <c s="50" t="str">
        <f t="shared" si="35"/>
        <v/>
      </c>
      <c s="252" t="str">
        <f>IF($I181="","",'MAR 25'!$CC181)</f>
        <v/>
      </c>
      <c s="91" t="str">
        <f t="shared" si="36"/>
        <v/>
      </c>
      <c s="50" t="str">
        <f t="shared" si="37"/>
        <v/>
      </c>
      <c s="252" t="str">
        <f>IF($I181="","",'MAR 25'!$CF181)</f>
        <v/>
      </c>
      <c s="91" t="str">
        <f t="shared" si="38"/>
        <v/>
      </c>
      <c s="80"/>
      <c s="77"/>
      <c s="59"/>
      <c s="59"/>
      <c s="59"/>
      <c s="74" t="str">
        <f t="shared" si="39"/>
        <v/>
      </c>
      <c s="59"/>
      <c s="59"/>
      <c s="59"/>
      <c s="59"/>
      <c s="59"/>
      <c s="59"/>
      <c s="59"/>
      <c s="59"/>
    </row>
    <row r="182" spans="1:96" ht="15.75" customHeight="1">
      <c r="A182" s="230" t="str">
        <f>IF('STUDENT DATA SHEET '!A183="","",'STUDENT DATA SHEET '!A183)</f>
        <v/>
      </c>
      <c s="231" t="str">
        <f>IFERROR(IF('STUDENT DATA SHEET '!B183="","",'STUDENT DATA SHEET '!B183),"")</f>
        <v/>
      </c>
      <c s="231" t="str">
        <f>IFERROR(IF('STUDENT DATA SHEET '!C183="","",'STUDENT DATA SHEET '!C183),"")</f>
        <v/>
      </c>
      <c s="231" t="str">
        <f>IFERROR(IF('STUDENT DATA SHEET '!D183="","",'STUDENT DATA SHEET '!D183),"")</f>
        <v/>
      </c>
      <c s="43" t="str">
        <f>IFERROR(IF('STUDENT DATA SHEET '!E183="","",'STUDENT DATA SHEET '!E183),"")</f>
        <v/>
      </c>
      <c s="234" t="str">
        <f>IFERROR(IF('STUDENT DATA SHEET '!F183="","",'STUDENT DATA SHEET '!F183),"")</f>
        <v/>
      </c>
      <c s="231" t="str">
        <f>IFERROR(IF('STUDENT DATA SHEET '!G183="","",'STUDENT DATA SHEET '!G183),"")</f>
        <v/>
      </c>
      <c s="231" t="str">
        <f>IFERROR(IF('STUDENT DATA SHEET '!H183="","",'STUDENT DATA SHEET '!H183),"")</f>
        <v/>
      </c>
      <c s="231" t="str">
        <f>IFERROR(UPPER(IF('STUDENT DATA SHEET '!I183="","",'STUDENT DATA SHEET '!I183)),"")</f>
        <v/>
      </c>
      <c s="54" t="str">
        <f>IFERROR(IF('STUDENT DATA SHEET '!J183="","",'STUDENT DATA SHEET '!J183),"")</f>
        <v/>
      </c>
      <c s="54" t="str">
        <f>IFERROR(IF('STUDENT DATA SHEET '!K183="","",'STUDENT DATA SHEET '!K183),"")</f>
        <v/>
      </c>
      <c s="54"/>
      <c s="48"/>
      <c s="48"/>
      <c s="48"/>
      <c s="48"/>
      <c s="48"/>
      <c s="48"/>
      <c s="48"/>
      <c s="48"/>
      <c s="48"/>
      <c s="48"/>
      <c s="48"/>
      <c s="48"/>
      <c s="48"/>
      <c s="48"/>
      <c s="48"/>
      <c s="48"/>
      <c s="48"/>
      <c s="48"/>
      <c s="48"/>
      <c s="48"/>
      <c s="48"/>
      <c s="48"/>
      <c s="48"/>
      <c s="48"/>
      <c s="48"/>
      <c s="48"/>
      <c s="48"/>
      <c s="48"/>
      <c s="48"/>
      <c s="48"/>
      <c s="48"/>
      <c s="48"/>
      <c s="89" t="str">
        <f>IF(B182="","",_xlfn.AGGREGATE(3,5,$B$6:B182))</f>
        <v/>
      </c>
      <c s="49"/>
      <c s="49"/>
      <c s="48"/>
      <c s="48"/>
      <c s="48"/>
      <c s="48"/>
      <c s="48"/>
      <c s="48"/>
      <c s="48"/>
      <c s="48"/>
      <c s="48"/>
      <c s="48"/>
      <c s="48"/>
      <c s="48"/>
      <c s="48"/>
      <c s="48"/>
      <c s="48"/>
      <c s="48"/>
      <c s="48"/>
      <c s="48"/>
      <c s="48"/>
      <c s="48"/>
      <c s="48"/>
      <c s="48"/>
      <c s="48"/>
      <c s="48"/>
      <c s="48"/>
      <c s="48"/>
      <c s="50" t="str">
        <f t="shared" si="33"/>
        <v/>
      </c>
      <c s="252" t="str">
        <f>IF($I182="","",'MAR 25'!$BZ182)</f>
        <v/>
      </c>
      <c s="91" t="str">
        <f t="shared" si="34"/>
        <v/>
      </c>
      <c s="50" t="str">
        <f t="shared" si="35"/>
        <v/>
      </c>
      <c s="252" t="str">
        <f>IF($I182="","",'MAR 25'!$CC182)</f>
        <v/>
      </c>
      <c s="91" t="str">
        <f t="shared" si="36"/>
        <v/>
      </c>
      <c s="50" t="str">
        <f t="shared" si="37"/>
        <v/>
      </c>
      <c s="252" t="str">
        <f>IF($I182="","",'MAR 25'!$CF182)</f>
        <v/>
      </c>
      <c s="91" t="str">
        <f t="shared" si="38"/>
        <v/>
      </c>
      <c s="80"/>
      <c s="77"/>
      <c s="59"/>
      <c s="59"/>
      <c s="59"/>
      <c s="74" t="str">
        <f t="shared" si="39"/>
        <v/>
      </c>
      <c s="59"/>
      <c s="59"/>
      <c s="59"/>
      <c s="59"/>
      <c s="59"/>
      <c s="59"/>
      <c s="59"/>
      <c s="59"/>
    </row>
    <row r="183" spans="1:96" ht="15.75" customHeight="1">
      <c r="A183" s="230" t="str">
        <f>IF('STUDENT DATA SHEET '!A184="","",'STUDENT DATA SHEET '!A184)</f>
        <v/>
      </c>
      <c s="231" t="str">
        <f>IFERROR(IF('STUDENT DATA SHEET '!B184="","",'STUDENT DATA SHEET '!B184),"")</f>
        <v/>
      </c>
      <c s="231" t="str">
        <f>IFERROR(IF('STUDENT DATA SHEET '!C184="","",'STUDENT DATA SHEET '!C184),"")</f>
        <v/>
      </c>
      <c s="231" t="str">
        <f>IFERROR(IF('STUDENT DATA SHEET '!D184="","",'STUDENT DATA SHEET '!D184),"")</f>
        <v/>
      </c>
      <c s="43" t="str">
        <f>IFERROR(IF('STUDENT DATA SHEET '!E184="","",'STUDENT DATA SHEET '!E184),"")</f>
        <v/>
      </c>
      <c s="234" t="str">
        <f>IFERROR(IF('STUDENT DATA SHEET '!F184="","",'STUDENT DATA SHEET '!F184),"")</f>
        <v/>
      </c>
      <c s="231" t="str">
        <f>IFERROR(IF('STUDENT DATA SHEET '!G184="","",'STUDENT DATA SHEET '!G184),"")</f>
        <v/>
      </c>
      <c s="231" t="str">
        <f>IFERROR(IF('STUDENT DATA SHEET '!H184="","",'STUDENT DATA SHEET '!H184),"")</f>
        <v/>
      </c>
      <c s="231" t="str">
        <f>IFERROR(UPPER(IF('STUDENT DATA SHEET '!I184="","",'STUDENT DATA SHEET '!I184)),"")</f>
        <v/>
      </c>
      <c s="54" t="str">
        <f>IFERROR(IF('STUDENT DATA SHEET '!J184="","",'STUDENT DATA SHEET '!J184),"")</f>
        <v/>
      </c>
      <c s="54" t="str">
        <f>IFERROR(IF('STUDENT DATA SHEET '!K184="","",'STUDENT DATA SHEET '!K184),"")</f>
        <v/>
      </c>
      <c s="54"/>
      <c s="48"/>
      <c s="48"/>
      <c s="48"/>
      <c s="48"/>
      <c s="48"/>
      <c s="48"/>
      <c s="48"/>
      <c s="48"/>
      <c s="48"/>
      <c s="48"/>
      <c s="48"/>
      <c s="48"/>
      <c s="48"/>
      <c s="48"/>
      <c s="48"/>
      <c s="48"/>
      <c s="48"/>
      <c s="48"/>
      <c s="48"/>
      <c s="48"/>
      <c s="48"/>
      <c s="48"/>
      <c s="48"/>
      <c s="48"/>
      <c s="48"/>
      <c s="48"/>
      <c s="48"/>
      <c s="48"/>
      <c s="48"/>
      <c s="48"/>
      <c s="48"/>
      <c s="48"/>
      <c s="89" t="str">
        <f>IF(B183="","",_xlfn.AGGREGATE(3,5,$B$6:B183))</f>
        <v/>
      </c>
      <c s="49"/>
      <c s="49"/>
      <c s="48"/>
      <c s="48"/>
      <c s="48"/>
      <c s="48"/>
      <c s="48"/>
      <c s="48"/>
      <c s="48"/>
      <c s="48"/>
      <c s="48"/>
      <c s="48"/>
      <c s="48"/>
      <c s="48"/>
      <c s="48"/>
      <c s="48"/>
      <c s="48"/>
      <c s="48"/>
      <c s="48"/>
      <c s="48"/>
      <c s="48"/>
      <c s="48"/>
      <c s="48"/>
      <c s="48"/>
      <c s="48"/>
      <c s="48"/>
      <c s="48"/>
      <c s="48"/>
      <c s="50" t="str">
        <f t="shared" si="33"/>
        <v/>
      </c>
      <c s="252" t="str">
        <f>IF($I183="","",'MAR 25'!$BZ183)</f>
        <v/>
      </c>
      <c s="91" t="str">
        <f t="shared" si="34"/>
        <v/>
      </c>
      <c s="50" t="str">
        <f t="shared" si="35"/>
        <v/>
      </c>
      <c s="252" t="str">
        <f>IF($I183="","",'MAR 25'!$CC183)</f>
        <v/>
      </c>
      <c s="91" t="str">
        <f t="shared" si="36"/>
        <v/>
      </c>
      <c s="50" t="str">
        <f t="shared" si="37"/>
        <v/>
      </c>
      <c s="252" t="str">
        <f>IF($I183="","",'MAR 25'!$CF183)</f>
        <v/>
      </c>
      <c s="91" t="str">
        <f t="shared" si="38"/>
        <v/>
      </c>
      <c s="80"/>
      <c s="77"/>
      <c s="59"/>
      <c s="59"/>
      <c s="59"/>
      <c s="74" t="str">
        <f t="shared" si="39"/>
        <v/>
      </c>
      <c s="59"/>
      <c s="59"/>
      <c s="59"/>
      <c s="59"/>
      <c s="59"/>
      <c s="59"/>
      <c s="59"/>
      <c s="59"/>
    </row>
    <row r="184" spans="1:96" ht="15.75" customHeight="1">
      <c r="A184" s="230" t="str">
        <f>IF('STUDENT DATA SHEET '!A185="","",'STUDENT DATA SHEET '!A185)</f>
        <v/>
      </c>
      <c s="231" t="str">
        <f>IFERROR(IF('STUDENT DATA SHEET '!B185="","",'STUDENT DATA SHEET '!B185),"")</f>
        <v/>
      </c>
      <c s="231" t="str">
        <f>IFERROR(IF('STUDENT DATA SHEET '!C185="","",'STUDENT DATA SHEET '!C185),"")</f>
        <v/>
      </c>
      <c s="231" t="str">
        <f>IFERROR(IF('STUDENT DATA SHEET '!D185="","",'STUDENT DATA SHEET '!D185),"")</f>
        <v/>
      </c>
      <c s="43" t="str">
        <f>IFERROR(IF('STUDENT DATA SHEET '!E185="","",'STUDENT DATA SHEET '!E185),"")</f>
        <v/>
      </c>
      <c s="234" t="str">
        <f>IFERROR(IF('STUDENT DATA SHEET '!F185="","",'STUDENT DATA SHEET '!F185),"")</f>
        <v/>
      </c>
      <c s="231" t="str">
        <f>IFERROR(IF('STUDENT DATA SHEET '!G185="","",'STUDENT DATA SHEET '!G185),"")</f>
        <v/>
      </c>
      <c s="231" t="str">
        <f>IFERROR(IF('STUDENT DATA SHEET '!H185="","",'STUDENT DATA SHEET '!H185),"")</f>
        <v/>
      </c>
      <c s="231" t="str">
        <f>IFERROR(UPPER(IF('STUDENT DATA SHEET '!I185="","",'STUDENT DATA SHEET '!I185)),"")</f>
        <v/>
      </c>
      <c s="54" t="str">
        <f>IFERROR(IF('STUDENT DATA SHEET '!J185="","",'STUDENT DATA SHEET '!J185),"")</f>
        <v/>
      </c>
      <c s="54" t="str">
        <f>IFERROR(IF('STUDENT DATA SHEET '!K185="","",'STUDENT DATA SHEET '!K185),"")</f>
        <v/>
      </c>
      <c s="54"/>
      <c s="48"/>
      <c s="48"/>
      <c s="48"/>
      <c s="48"/>
      <c s="48"/>
      <c s="48"/>
      <c s="48"/>
      <c s="48"/>
      <c s="48"/>
      <c s="48"/>
      <c s="48"/>
      <c s="48"/>
      <c s="48"/>
      <c s="48"/>
      <c s="48"/>
      <c s="48"/>
      <c s="48"/>
      <c s="48"/>
      <c s="48"/>
      <c s="48"/>
      <c s="48"/>
      <c s="48"/>
      <c s="48"/>
      <c s="48"/>
      <c s="48"/>
      <c s="48"/>
      <c s="48"/>
      <c s="48"/>
      <c s="48"/>
      <c s="48"/>
      <c s="48"/>
      <c s="48"/>
      <c s="89" t="str">
        <f>IF(B184="","",_xlfn.AGGREGATE(3,5,$B$6:B184))</f>
        <v/>
      </c>
      <c s="49"/>
      <c s="49"/>
      <c s="48"/>
      <c s="48"/>
      <c s="48"/>
      <c s="48"/>
      <c s="48"/>
      <c s="48"/>
      <c s="48"/>
      <c s="48"/>
      <c s="48"/>
      <c s="48"/>
      <c s="48"/>
      <c s="48"/>
      <c s="48"/>
      <c s="48"/>
      <c s="48"/>
      <c s="48"/>
      <c s="48"/>
      <c s="48"/>
      <c s="48"/>
      <c s="48"/>
      <c s="48"/>
      <c s="48"/>
      <c s="48"/>
      <c s="48"/>
      <c s="48"/>
      <c s="48"/>
      <c s="50" t="str">
        <f t="shared" si="33"/>
        <v/>
      </c>
      <c s="252" t="str">
        <f>IF($I184="","",'MAR 25'!$BZ184)</f>
        <v/>
      </c>
      <c s="91" t="str">
        <f t="shared" si="34"/>
        <v/>
      </c>
      <c s="50" t="str">
        <f t="shared" si="35"/>
        <v/>
      </c>
      <c s="252" t="str">
        <f>IF($I184="","",'MAR 25'!$CC184)</f>
        <v/>
      </c>
      <c s="91" t="str">
        <f t="shared" si="36"/>
        <v/>
      </c>
      <c s="50" t="str">
        <f t="shared" si="37"/>
        <v/>
      </c>
      <c s="252" t="str">
        <f>IF($I184="","",'MAR 25'!$CF184)</f>
        <v/>
      </c>
      <c s="91" t="str">
        <f t="shared" si="38"/>
        <v/>
      </c>
      <c s="80"/>
      <c s="77"/>
      <c s="59"/>
      <c s="59"/>
      <c s="59"/>
      <c s="74" t="str">
        <f t="shared" si="39"/>
        <v/>
      </c>
      <c s="59"/>
      <c s="59"/>
      <c s="59"/>
      <c s="59"/>
      <c s="59"/>
      <c s="59"/>
      <c s="59"/>
      <c s="59"/>
    </row>
    <row r="185" spans="1:96" ht="15.75" customHeight="1">
      <c r="A185" s="230" t="str">
        <f>IF('STUDENT DATA SHEET '!A186="","",'STUDENT DATA SHEET '!A186)</f>
        <v/>
      </c>
      <c s="231" t="str">
        <f>IFERROR(IF('STUDENT DATA SHEET '!B186="","",'STUDENT DATA SHEET '!B186),"")</f>
        <v/>
      </c>
      <c s="231" t="str">
        <f>IFERROR(IF('STUDENT DATA SHEET '!C186="","",'STUDENT DATA SHEET '!C186),"")</f>
        <v/>
      </c>
      <c s="231" t="str">
        <f>IFERROR(IF('STUDENT DATA SHEET '!D186="","",'STUDENT DATA SHEET '!D186),"")</f>
        <v/>
      </c>
      <c s="43" t="str">
        <f>IFERROR(IF('STUDENT DATA SHEET '!E186="","",'STUDENT DATA SHEET '!E186),"")</f>
        <v/>
      </c>
      <c s="234" t="str">
        <f>IFERROR(IF('STUDENT DATA SHEET '!F186="","",'STUDENT DATA SHEET '!F186),"")</f>
        <v/>
      </c>
      <c s="231" t="str">
        <f>IFERROR(IF('STUDENT DATA SHEET '!G186="","",'STUDENT DATA SHEET '!G186),"")</f>
        <v/>
      </c>
      <c s="231" t="str">
        <f>IFERROR(IF('STUDENT DATA SHEET '!H186="","",'STUDENT DATA SHEET '!H186),"")</f>
        <v/>
      </c>
      <c s="231" t="str">
        <f>IFERROR(UPPER(IF('STUDENT DATA SHEET '!I186="","",'STUDENT DATA SHEET '!I186)),"")</f>
        <v/>
      </c>
      <c s="54" t="str">
        <f>IFERROR(IF('STUDENT DATA SHEET '!J186="","",'STUDENT DATA SHEET '!J186),"")</f>
        <v/>
      </c>
      <c s="54" t="str">
        <f>IFERROR(IF('STUDENT DATA SHEET '!K186="","",'STUDENT DATA SHEET '!K186),"")</f>
        <v/>
      </c>
      <c s="54"/>
      <c s="48"/>
      <c s="48"/>
      <c s="48"/>
      <c s="48"/>
      <c s="48"/>
      <c s="48"/>
      <c s="48"/>
      <c s="48"/>
      <c s="48"/>
      <c s="48"/>
      <c s="48"/>
      <c s="48"/>
      <c s="48"/>
      <c s="48"/>
      <c s="48"/>
      <c s="48"/>
      <c s="48"/>
      <c s="48"/>
      <c s="48"/>
      <c s="48"/>
      <c s="48"/>
      <c s="48"/>
      <c s="48"/>
      <c s="48"/>
      <c s="48"/>
      <c s="48"/>
      <c s="48"/>
      <c s="48"/>
      <c s="48"/>
      <c s="48"/>
      <c s="48"/>
      <c s="48"/>
      <c s="89" t="str">
        <f>IF(B185="","",_xlfn.AGGREGATE(3,5,$B$6:B185))</f>
        <v/>
      </c>
      <c s="49"/>
      <c s="49"/>
      <c s="48"/>
      <c s="48"/>
      <c s="48"/>
      <c s="48"/>
      <c s="48"/>
      <c s="48"/>
      <c s="48"/>
      <c s="48"/>
      <c s="48"/>
      <c s="48"/>
      <c s="48"/>
      <c s="48"/>
      <c s="48"/>
      <c s="48"/>
      <c s="48"/>
      <c s="48"/>
      <c s="48"/>
      <c s="48"/>
      <c s="48"/>
      <c s="48"/>
      <c s="48"/>
      <c s="48"/>
      <c s="48"/>
      <c s="48"/>
      <c s="48"/>
      <c s="48"/>
      <c s="50" t="str">
        <f t="shared" si="33"/>
        <v/>
      </c>
      <c s="252" t="str">
        <f>IF($I185="","",'MAR 25'!$BZ185)</f>
        <v/>
      </c>
      <c s="91" t="str">
        <f t="shared" si="34"/>
        <v/>
      </c>
      <c s="50" t="str">
        <f t="shared" si="35"/>
        <v/>
      </c>
      <c s="252" t="str">
        <f>IF($I185="","",'MAR 25'!$CC185)</f>
        <v/>
      </c>
      <c s="91" t="str">
        <f t="shared" si="36"/>
        <v/>
      </c>
      <c s="50" t="str">
        <f t="shared" si="37"/>
        <v/>
      </c>
      <c s="252" t="str">
        <f>IF($I185="","",'MAR 25'!$CF185)</f>
        <v/>
      </c>
      <c s="91" t="str">
        <f t="shared" si="38"/>
        <v/>
      </c>
      <c s="80"/>
      <c s="77"/>
      <c s="59"/>
      <c s="59"/>
      <c s="59"/>
      <c s="74" t="str">
        <f t="shared" si="39"/>
        <v/>
      </c>
      <c s="59"/>
      <c s="59"/>
      <c s="59"/>
      <c s="59"/>
      <c s="59"/>
      <c s="59"/>
      <c s="59"/>
      <c s="59"/>
    </row>
    <row r="186" spans="1:96" ht="15.75" customHeight="1">
      <c r="A186" s="230" t="str">
        <f>IF('STUDENT DATA SHEET '!A187="","",'STUDENT DATA SHEET '!A187)</f>
        <v/>
      </c>
      <c s="231" t="str">
        <f>IFERROR(IF('STUDENT DATA SHEET '!B187="","",'STUDENT DATA SHEET '!B187),"")</f>
        <v/>
      </c>
      <c s="231" t="str">
        <f>IFERROR(IF('STUDENT DATA SHEET '!C187="","",'STUDENT DATA SHEET '!C187),"")</f>
        <v/>
      </c>
      <c s="231" t="str">
        <f>IFERROR(IF('STUDENT DATA SHEET '!D187="","",'STUDENT DATA SHEET '!D187),"")</f>
        <v/>
      </c>
      <c s="43" t="str">
        <f>IFERROR(IF('STUDENT DATA SHEET '!E187="","",'STUDENT DATA SHEET '!E187),"")</f>
        <v/>
      </c>
      <c s="234" t="str">
        <f>IFERROR(IF('STUDENT DATA SHEET '!F187="","",'STUDENT DATA SHEET '!F187),"")</f>
        <v/>
      </c>
      <c s="231" t="str">
        <f>IFERROR(IF('STUDENT DATA SHEET '!G187="","",'STUDENT DATA SHEET '!G187),"")</f>
        <v/>
      </c>
      <c s="231" t="str">
        <f>IFERROR(IF('STUDENT DATA SHEET '!H187="","",'STUDENT DATA SHEET '!H187),"")</f>
        <v/>
      </c>
      <c s="231" t="str">
        <f>IFERROR(UPPER(IF('STUDENT DATA SHEET '!I187="","",'STUDENT DATA SHEET '!I187)),"")</f>
        <v/>
      </c>
      <c s="54" t="str">
        <f>IFERROR(IF('STUDENT DATA SHEET '!J187="","",'STUDENT DATA SHEET '!J187),"")</f>
        <v/>
      </c>
      <c s="54" t="str">
        <f>IFERROR(IF('STUDENT DATA SHEET '!K187="","",'STUDENT DATA SHEET '!K187),"")</f>
        <v/>
      </c>
      <c s="54"/>
      <c s="48"/>
      <c s="48"/>
      <c s="48"/>
      <c s="48"/>
      <c s="48"/>
      <c s="48"/>
      <c s="48"/>
      <c s="48"/>
      <c s="48"/>
      <c s="48"/>
      <c s="48"/>
      <c s="48"/>
      <c s="48"/>
      <c s="48"/>
      <c s="48"/>
      <c s="48"/>
      <c s="48"/>
      <c s="48"/>
      <c s="48"/>
      <c s="48"/>
      <c s="48"/>
      <c s="48"/>
      <c s="48"/>
      <c s="48"/>
      <c s="48"/>
      <c s="48"/>
      <c s="48"/>
      <c s="48"/>
      <c s="48"/>
      <c s="48"/>
      <c s="48"/>
      <c s="48"/>
      <c s="89" t="str">
        <f>IF(B186="","",_xlfn.AGGREGATE(3,5,$B$6:B186))</f>
        <v/>
      </c>
      <c s="49"/>
      <c s="49"/>
      <c s="48"/>
      <c s="48"/>
      <c s="48"/>
      <c s="48"/>
      <c s="48"/>
      <c s="48"/>
      <c s="48"/>
      <c s="48"/>
      <c s="48"/>
      <c s="48"/>
      <c s="48"/>
      <c s="48"/>
      <c s="48"/>
      <c s="48"/>
      <c s="48"/>
      <c s="48"/>
      <c s="48"/>
      <c s="48"/>
      <c s="48"/>
      <c s="48"/>
      <c s="48"/>
      <c s="48"/>
      <c s="48"/>
      <c s="48"/>
      <c s="48"/>
      <c s="48"/>
      <c s="50" t="str">
        <f t="shared" si="33"/>
        <v/>
      </c>
      <c s="252" t="str">
        <f>IF($I186="","",'MAR 25'!$BZ186)</f>
        <v/>
      </c>
      <c s="91" t="str">
        <f t="shared" si="34"/>
        <v/>
      </c>
      <c s="50" t="str">
        <f t="shared" si="35"/>
        <v/>
      </c>
      <c s="252" t="str">
        <f>IF($I186="","",'MAR 25'!$CC186)</f>
        <v/>
      </c>
      <c s="91" t="str">
        <f t="shared" si="36"/>
        <v/>
      </c>
      <c s="50" t="str">
        <f t="shared" si="37"/>
        <v/>
      </c>
      <c s="252" t="str">
        <f>IF($I186="","",'MAR 25'!$CF186)</f>
        <v/>
      </c>
      <c s="91" t="str">
        <f t="shared" si="38"/>
        <v/>
      </c>
      <c s="80"/>
      <c s="77"/>
      <c s="59"/>
      <c s="59"/>
      <c s="59"/>
      <c s="74" t="str">
        <f t="shared" si="39"/>
        <v/>
      </c>
      <c s="59"/>
      <c s="59"/>
      <c s="59"/>
      <c s="59"/>
      <c s="59"/>
      <c s="59"/>
      <c s="59"/>
      <c s="59"/>
    </row>
    <row r="187" spans="1:96" ht="15.75" customHeight="1">
      <c r="A187" s="230" t="str">
        <f>IF('STUDENT DATA SHEET '!A188="","",'STUDENT DATA SHEET '!A188)</f>
        <v/>
      </c>
      <c s="231" t="str">
        <f>IFERROR(IF('STUDENT DATA SHEET '!B188="","",'STUDENT DATA SHEET '!B188),"")</f>
        <v/>
      </c>
      <c s="231" t="str">
        <f>IFERROR(IF('STUDENT DATA SHEET '!C188="","",'STUDENT DATA SHEET '!C188),"")</f>
        <v/>
      </c>
      <c s="231" t="str">
        <f>IFERROR(IF('STUDENT DATA SHEET '!D188="","",'STUDENT DATA SHEET '!D188),"")</f>
        <v/>
      </c>
      <c s="43" t="str">
        <f>IFERROR(IF('STUDENT DATA SHEET '!E188="","",'STUDENT DATA SHEET '!E188),"")</f>
        <v/>
      </c>
      <c s="234" t="str">
        <f>IFERROR(IF('STUDENT DATA SHEET '!F188="","",'STUDENT DATA SHEET '!F188),"")</f>
        <v/>
      </c>
      <c s="231" t="str">
        <f>IFERROR(IF('STUDENT DATA SHEET '!G188="","",'STUDENT DATA SHEET '!G188),"")</f>
        <v/>
      </c>
      <c s="231" t="str">
        <f>IFERROR(IF('STUDENT DATA SHEET '!H188="","",'STUDENT DATA SHEET '!H188),"")</f>
        <v/>
      </c>
      <c s="231" t="str">
        <f>IFERROR(UPPER(IF('STUDENT DATA SHEET '!I188="","",'STUDENT DATA SHEET '!I188)),"")</f>
        <v/>
      </c>
      <c s="54" t="str">
        <f>IFERROR(IF('STUDENT DATA SHEET '!J188="","",'STUDENT DATA SHEET '!J188),"")</f>
        <v/>
      </c>
      <c s="54" t="str">
        <f>IFERROR(IF('STUDENT DATA SHEET '!K188="","",'STUDENT DATA SHEET '!K188),"")</f>
        <v/>
      </c>
      <c s="54"/>
      <c s="48"/>
      <c s="48"/>
      <c s="48"/>
      <c s="48"/>
      <c s="48"/>
      <c s="48"/>
      <c s="48"/>
      <c s="48"/>
      <c s="48"/>
      <c s="48"/>
      <c s="48"/>
      <c s="48"/>
      <c s="48"/>
      <c s="48"/>
      <c s="48"/>
      <c s="48"/>
      <c s="48"/>
      <c s="48"/>
      <c s="48"/>
      <c s="48"/>
      <c s="48"/>
      <c s="48"/>
      <c s="48"/>
      <c s="48"/>
      <c s="48"/>
      <c s="48"/>
      <c s="48"/>
      <c s="48"/>
      <c s="48"/>
      <c s="48"/>
      <c s="48"/>
      <c s="48"/>
      <c s="89" t="str">
        <f>IF(B187="","",_xlfn.AGGREGATE(3,5,$B$6:B187))</f>
        <v/>
      </c>
      <c s="49"/>
      <c s="49"/>
      <c s="48"/>
      <c s="48"/>
      <c s="48"/>
      <c s="48"/>
      <c s="48"/>
      <c s="48"/>
      <c s="48"/>
      <c s="48"/>
      <c s="48"/>
      <c s="48"/>
      <c s="48"/>
      <c s="48"/>
      <c s="48"/>
      <c s="48"/>
      <c s="48"/>
      <c s="48"/>
      <c s="48"/>
      <c s="48"/>
      <c s="48"/>
      <c s="48"/>
      <c s="48"/>
      <c s="48"/>
      <c s="48"/>
      <c s="48"/>
      <c s="48"/>
      <c s="48"/>
      <c s="50" t="str">
        <f t="shared" si="33"/>
        <v/>
      </c>
      <c s="252" t="str">
        <f>IF($I187="","",'MAR 25'!$BZ187)</f>
        <v/>
      </c>
      <c s="91" t="str">
        <f t="shared" si="34"/>
        <v/>
      </c>
      <c s="50" t="str">
        <f t="shared" si="35"/>
        <v/>
      </c>
      <c s="252" t="str">
        <f>IF($I187="","",'MAR 25'!$CC187)</f>
        <v/>
      </c>
      <c s="91" t="str">
        <f t="shared" si="36"/>
        <v/>
      </c>
      <c s="50" t="str">
        <f t="shared" si="37"/>
        <v/>
      </c>
      <c s="252" t="str">
        <f>IF($I187="","",'MAR 25'!$CF187)</f>
        <v/>
      </c>
      <c s="91" t="str">
        <f t="shared" si="38"/>
        <v/>
      </c>
      <c s="80"/>
      <c s="77"/>
      <c s="59"/>
      <c s="59"/>
      <c s="59"/>
      <c s="74" t="str">
        <f t="shared" si="39"/>
        <v/>
      </c>
      <c s="59"/>
      <c s="59"/>
      <c s="59"/>
      <c s="59"/>
      <c s="59"/>
      <c s="59"/>
      <c s="59"/>
      <c s="59"/>
    </row>
    <row r="188" spans="1:96" ht="15.75" customHeight="1">
      <c r="A188" s="230" t="str">
        <f>IF('STUDENT DATA SHEET '!A189="","",'STUDENT DATA SHEET '!A189)</f>
        <v/>
      </c>
      <c s="231" t="str">
        <f>IFERROR(IF('STUDENT DATA SHEET '!B189="","",'STUDENT DATA SHEET '!B189),"")</f>
        <v/>
      </c>
      <c s="231" t="str">
        <f>IFERROR(IF('STUDENT DATA SHEET '!C189="","",'STUDENT DATA SHEET '!C189),"")</f>
        <v/>
      </c>
      <c s="231" t="str">
        <f>IFERROR(IF('STUDENT DATA SHEET '!D189="","",'STUDENT DATA SHEET '!D189),"")</f>
        <v/>
      </c>
      <c s="43" t="str">
        <f>IFERROR(IF('STUDENT DATA SHEET '!E189="","",'STUDENT DATA SHEET '!E189),"")</f>
        <v/>
      </c>
      <c s="234" t="str">
        <f>IFERROR(IF('STUDENT DATA SHEET '!F189="","",'STUDENT DATA SHEET '!F189),"")</f>
        <v/>
      </c>
      <c s="231" t="str">
        <f>IFERROR(IF('STUDENT DATA SHEET '!G189="","",'STUDENT DATA SHEET '!G189),"")</f>
        <v/>
      </c>
      <c s="231" t="str">
        <f>IFERROR(IF('STUDENT DATA SHEET '!H189="","",'STUDENT DATA SHEET '!H189),"")</f>
        <v/>
      </c>
      <c s="231" t="str">
        <f>IFERROR(UPPER(IF('STUDENT DATA SHEET '!I189="","",'STUDENT DATA SHEET '!I189)),"")</f>
        <v/>
      </c>
      <c s="54" t="str">
        <f>IFERROR(IF('STUDENT DATA SHEET '!J189="","",'STUDENT DATA SHEET '!J189),"")</f>
        <v/>
      </c>
      <c s="54" t="str">
        <f>IFERROR(IF('STUDENT DATA SHEET '!K189="","",'STUDENT DATA SHEET '!K189),"")</f>
        <v/>
      </c>
      <c s="54"/>
      <c s="48"/>
      <c s="48"/>
      <c s="48"/>
      <c s="48"/>
      <c s="48"/>
      <c s="48"/>
      <c s="48"/>
      <c s="48"/>
      <c s="48"/>
      <c s="48"/>
      <c s="48"/>
      <c s="48"/>
      <c s="48"/>
      <c s="48"/>
      <c s="48"/>
      <c s="48"/>
      <c s="48"/>
      <c s="48"/>
      <c s="48"/>
      <c s="48"/>
      <c s="48"/>
      <c s="48"/>
      <c s="48"/>
      <c s="48"/>
      <c s="48"/>
      <c s="48"/>
      <c s="48"/>
      <c s="48"/>
      <c s="48"/>
      <c s="48"/>
      <c s="48"/>
      <c s="48"/>
      <c s="89" t="str">
        <f>IF(B188="","",_xlfn.AGGREGATE(3,5,$B$6:B188))</f>
        <v/>
      </c>
      <c s="49"/>
      <c s="49"/>
      <c s="48"/>
      <c s="48"/>
      <c s="48"/>
      <c s="48"/>
      <c s="48"/>
      <c s="48"/>
      <c s="48"/>
      <c s="48"/>
      <c s="48"/>
      <c s="48"/>
      <c s="48"/>
      <c s="48"/>
      <c s="48"/>
      <c s="48"/>
      <c s="48"/>
      <c s="48"/>
      <c s="48"/>
      <c s="48"/>
      <c s="48"/>
      <c s="48"/>
      <c s="48"/>
      <c s="48"/>
      <c s="48"/>
      <c s="48"/>
      <c s="48"/>
      <c s="48"/>
      <c s="50" t="str">
        <f t="shared" si="33"/>
        <v/>
      </c>
      <c s="252" t="str">
        <f>IF($I188="","",'MAR 25'!$BZ188)</f>
        <v/>
      </c>
      <c s="91" t="str">
        <f t="shared" si="34"/>
        <v/>
      </c>
      <c s="50" t="str">
        <f t="shared" si="35"/>
        <v/>
      </c>
      <c s="252" t="str">
        <f>IF($I188="","",'MAR 25'!$CC188)</f>
        <v/>
      </c>
      <c s="91" t="str">
        <f t="shared" si="36"/>
        <v/>
      </c>
      <c s="50" t="str">
        <f t="shared" si="37"/>
        <v/>
      </c>
      <c s="252" t="str">
        <f>IF($I188="","",'MAR 25'!$CF188)</f>
        <v/>
      </c>
      <c s="91" t="str">
        <f t="shared" si="38"/>
        <v/>
      </c>
      <c s="80"/>
      <c s="77"/>
      <c s="59"/>
      <c s="59"/>
      <c s="59"/>
      <c s="74" t="str">
        <f t="shared" si="39"/>
        <v/>
      </c>
      <c s="59"/>
      <c s="59"/>
      <c s="59"/>
      <c s="59"/>
      <c s="59"/>
      <c s="59"/>
      <c s="59"/>
      <c s="59"/>
    </row>
    <row r="189" spans="1:96" ht="15.75" customHeight="1">
      <c r="A189" s="230" t="str">
        <f>IF('STUDENT DATA SHEET '!A190="","",'STUDENT DATA SHEET '!A190)</f>
        <v/>
      </c>
      <c s="231" t="str">
        <f>IFERROR(IF('STUDENT DATA SHEET '!B190="","",'STUDENT DATA SHEET '!B190),"")</f>
        <v/>
      </c>
      <c s="231" t="str">
        <f>IFERROR(IF('STUDENT DATA SHEET '!C190="","",'STUDENT DATA SHEET '!C190),"")</f>
        <v/>
      </c>
      <c s="231" t="str">
        <f>IFERROR(IF('STUDENT DATA SHEET '!D190="","",'STUDENT DATA SHEET '!D190),"")</f>
        <v/>
      </c>
      <c s="43" t="str">
        <f>IFERROR(IF('STUDENT DATA SHEET '!E190="","",'STUDENT DATA SHEET '!E190),"")</f>
        <v/>
      </c>
      <c s="234" t="str">
        <f>IFERROR(IF('STUDENT DATA SHEET '!F190="","",'STUDENT DATA SHEET '!F190),"")</f>
        <v/>
      </c>
      <c s="231" t="str">
        <f>IFERROR(IF('STUDENT DATA SHEET '!G190="","",'STUDENT DATA SHEET '!G190),"")</f>
        <v/>
      </c>
      <c s="231" t="str">
        <f>IFERROR(IF('STUDENT DATA SHEET '!H190="","",'STUDENT DATA SHEET '!H190),"")</f>
        <v/>
      </c>
      <c s="231" t="str">
        <f>IFERROR(UPPER(IF('STUDENT DATA SHEET '!I190="","",'STUDENT DATA SHEET '!I190)),"")</f>
        <v/>
      </c>
      <c s="54" t="str">
        <f>IFERROR(IF('STUDENT DATA SHEET '!J190="","",'STUDENT DATA SHEET '!J190),"")</f>
        <v/>
      </c>
      <c s="54" t="str">
        <f>IFERROR(IF('STUDENT DATA SHEET '!K190="","",'STUDENT DATA SHEET '!K190),"")</f>
        <v/>
      </c>
      <c s="54"/>
      <c s="48"/>
      <c s="48"/>
      <c s="48"/>
      <c s="48"/>
      <c s="48"/>
      <c s="48"/>
      <c s="48"/>
      <c s="48"/>
      <c s="48"/>
      <c s="48"/>
      <c s="48"/>
      <c s="48"/>
      <c s="48"/>
      <c s="48"/>
      <c s="48"/>
      <c s="48"/>
      <c s="48"/>
      <c s="48"/>
      <c s="48"/>
      <c s="48"/>
      <c s="48"/>
      <c s="48"/>
      <c s="48"/>
      <c s="48"/>
      <c s="48"/>
      <c s="48"/>
      <c s="48"/>
      <c s="48"/>
      <c s="48"/>
      <c s="48"/>
      <c s="48"/>
      <c s="48"/>
      <c s="89" t="str">
        <f>IF(B189="","",_xlfn.AGGREGATE(3,5,$B$6:B189))</f>
        <v/>
      </c>
      <c s="49"/>
      <c s="49"/>
      <c s="48"/>
      <c s="48"/>
      <c s="48"/>
      <c s="48"/>
      <c s="48"/>
      <c s="48"/>
      <c s="48"/>
      <c s="48"/>
      <c s="48"/>
      <c s="48"/>
      <c s="48"/>
      <c s="48"/>
      <c s="48"/>
      <c s="48"/>
      <c s="48"/>
      <c s="48"/>
      <c s="48"/>
      <c s="48"/>
      <c s="48"/>
      <c s="48"/>
      <c s="48"/>
      <c s="48"/>
      <c s="48"/>
      <c s="48"/>
      <c s="48"/>
      <c s="48"/>
      <c s="50" t="str">
        <f t="shared" si="33"/>
        <v/>
      </c>
      <c s="252" t="str">
        <f>IF($I189="","",'MAR 25'!$BZ189)</f>
        <v/>
      </c>
      <c s="91" t="str">
        <f t="shared" si="34"/>
        <v/>
      </c>
      <c s="50" t="str">
        <f t="shared" si="35"/>
        <v/>
      </c>
      <c s="252" t="str">
        <f>IF($I189="","",'MAR 25'!$CC189)</f>
        <v/>
      </c>
      <c s="91" t="str">
        <f t="shared" si="36"/>
        <v/>
      </c>
      <c s="50" t="str">
        <f t="shared" si="37"/>
        <v/>
      </c>
      <c s="252" t="str">
        <f>IF($I189="","",'MAR 25'!$CF189)</f>
        <v/>
      </c>
      <c s="91" t="str">
        <f t="shared" si="38"/>
        <v/>
      </c>
      <c s="80"/>
      <c s="77"/>
      <c s="59"/>
      <c s="59"/>
      <c s="59"/>
      <c s="74" t="str">
        <f t="shared" si="39"/>
        <v/>
      </c>
      <c s="59"/>
      <c s="59"/>
      <c s="59"/>
      <c s="59"/>
      <c s="59"/>
      <c s="59"/>
      <c s="59"/>
      <c s="59"/>
    </row>
    <row r="190" spans="1:96" ht="15.75" customHeight="1">
      <c r="A190" s="230" t="str">
        <f>IF('STUDENT DATA SHEET '!A191="","",'STUDENT DATA SHEET '!A191)</f>
        <v/>
      </c>
      <c s="231" t="str">
        <f>IFERROR(IF('STUDENT DATA SHEET '!B191="","",'STUDENT DATA SHEET '!B191),"")</f>
        <v/>
      </c>
      <c s="231" t="str">
        <f>IFERROR(IF('STUDENT DATA SHEET '!C191="","",'STUDENT DATA SHEET '!C191),"")</f>
        <v/>
      </c>
      <c s="231" t="str">
        <f>IFERROR(IF('STUDENT DATA SHEET '!D191="","",'STUDENT DATA SHEET '!D191),"")</f>
        <v/>
      </c>
      <c s="43" t="str">
        <f>IFERROR(IF('STUDENT DATA SHEET '!E191="","",'STUDENT DATA SHEET '!E191),"")</f>
        <v/>
      </c>
      <c s="234" t="str">
        <f>IFERROR(IF('STUDENT DATA SHEET '!F191="","",'STUDENT DATA SHEET '!F191),"")</f>
        <v/>
      </c>
      <c s="231" t="str">
        <f>IFERROR(IF('STUDENT DATA SHEET '!G191="","",'STUDENT DATA SHEET '!G191),"")</f>
        <v/>
      </c>
      <c s="231" t="str">
        <f>IFERROR(IF('STUDENT DATA SHEET '!H191="","",'STUDENT DATA SHEET '!H191),"")</f>
        <v/>
      </c>
      <c s="231" t="str">
        <f>IFERROR(UPPER(IF('STUDENT DATA SHEET '!I191="","",'STUDENT DATA SHEET '!I191)),"")</f>
        <v/>
      </c>
      <c s="54" t="str">
        <f>IFERROR(IF('STUDENT DATA SHEET '!J191="","",'STUDENT DATA SHEET '!J191),"")</f>
        <v/>
      </c>
      <c s="54" t="str">
        <f>IFERROR(IF('STUDENT DATA SHEET '!K191="","",'STUDENT DATA SHEET '!K191),"")</f>
        <v/>
      </c>
      <c s="54"/>
      <c s="48"/>
      <c s="48"/>
      <c s="48"/>
      <c s="48"/>
      <c s="48"/>
      <c s="48"/>
      <c s="48"/>
      <c s="48"/>
      <c s="48"/>
      <c s="48"/>
      <c s="48"/>
      <c s="48"/>
      <c s="48"/>
      <c s="48"/>
      <c s="48"/>
      <c s="48"/>
      <c s="48"/>
      <c s="48"/>
      <c s="48"/>
      <c s="48"/>
      <c s="48"/>
      <c s="48"/>
      <c s="48"/>
      <c s="48"/>
      <c s="48"/>
      <c s="48"/>
      <c s="48"/>
      <c s="48"/>
      <c s="48"/>
      <c s="48"/>
      <c s="48"/>
      <c s="48"/>
      <c s="89" t="str">
        <f>IF(B190="","",_xlfn.AGGREGATE(3,5,$B$6:B190))</f>
        <v/>
      </c>
      <c s="49"/>
      <c s="49"/>
      <c s="48"/>
      <c s="48"/>
      <c s="48"/>
      <c s="48"/>
      <c s="48"/>
      <c s="48"/>
      <c s="48"/>
      <c s="48"/>
      <c s="48"/>
      <c s="48"/>
      <c s="48"/>
      <c s="48"/>
      <c s="48"/>
      <c s="48"/>
      <c s="48"/>
      <c s="48"/>
      <c s="48"/>
      <c s="48"/>
      <c s="48"/>
      <c s="48"/>
      <c s="48"/>
      <c s="48"/>
      <c s="48"/>
      <c s="48"/>
      <c s="48"/>
      <c s="48"/>
      <c s="50" t="str">
        <f t="shared" si="33"/>
        <v/>
      </c>
      <c s="252" t="str">
        <f>IF($I190="","",'MAR 25'!$BZ190)</f>
        <v/>
      </c>
      <c s="91" t="str">
        <f t="shared" si="34"/>
        <v/>
      </c>
      <c s="50" t="str">
        <f t="shared" si="35"/>
        <v/>
      </c>
      <c s="252" t="str">
        <f>IF($I190="","",'MAR 25'!$CC190)</f>
        <v/>
      </c>
      <c s="91" t="str">
        <f t="shared" si="36"/>
        <v/>
      </c>
      <c s="50" t="str">
        <f t="shared" si="37"/>
        <v/>
      </c>
      <c s="252" t="str">
        <f>IF($I190="","",'MAR 25'!$CF190)</f>
        <v/>
      </c>
      <c s="91" t="str">
        <f t="shared" si="38"/>
        <v/>
      </c>
      <c s="80"/>
      <c s="77"/>
      <c s="59"/>
      <c s="59"/>
      <c s="59"/>
      <c s="74" t="str">
        <f t="shared" si="39"/>
        <v/>
      </c>
      <c s="59"/>
      <c s="59"/>
      <c s="59"/>
      <c s="59"/>
      <c s="59"/>
      <c s="59"/>
      <c s="59"/>
      <c s="59"/>
    </row>
    <row r="191" spans="1:96" ht="15.75" customHeight="1">
      <c r="A191" s="230" t="str">
        <f>IF('STUDENT DATA SHEET '!A192="","",'STUDENT DATA SHEET '!A192)</f>
        <v/>
      </c>
      <c s="231" t="str">
        <f>IFERROR(IF('STUDENT DATA SHEET '!B192="","",'STUDENT DATA SHEET '!B192),"")</f>
        <v/>
      </c>
      <c s="231" t="str">
        <f>IFERROR(IF('STUDENT DATA SHEET '!C192="","",'STUDENT DATA SHEET '!C192),"")</f>
        <v/>
      </c>
      <c s="231" t="str">
        <f>IFERROR(IF('STUDENT DATA SHEET '!D192="","",'STUDENT DATA SHEET '!D192),"")</f>
        <v/>
      </c>
      <c s="43" t="str">
        <f>IFERROR(IF('STUDENT DATA SHEET '!E192="","",'STUDENT DATA SHEET '!E192),"")</f>
        <v/>
      </c>
      <c s="234" t="str">
        <f>IFERROR(IF('STUDENT DATA SHEET '!F192="","",'STUDENT DATA SHEET '!F192),"")</f>
        <v/>
      </c>
      <c s="231" t="str">
        <f>IFERROR(IF('STUDENT DATA SHEET '!G192="","",'STUDENT DATA SHEET '!G192),"")</f>
        <v/>
      </c>
      <c s="231" t="str">
        <f>IFERROR(IF('STUDENT DATA SHEET '!H192="","",'STUDENT DATA SHEET '!H192),"")</f>
        <v/>
      </c>
      <c s="231" t="str">
        <f>IFERROR(UPPER(IF('STUDENT DATA SHEET '!I192="","",'STUDENT DATA SHEET '!I192)),"")</f>
        <v/>
      </c>
      <c s="54" t="str">
        <f>IFERROR(IF('STUDENT DATA SHEET '!J192="","",'STUDENT DATA SHEET '!J192),"")</f>
        <v/>
      </c>
      <c s="54" t="str">
        <f>IFERROR(IF('STUDENT DATA SHEET '!K192="","",'STUDENT DATA SHEET '!K192),"")</f>
        <v/>
      </c>
      <c s="54"/>
      <c s="48"/>
      <c s="48"/>
      <c s="48"/>
      <c s="48"/>
      <c s="48"/>
      <c s="48"/>
      <c s="48"/>
      <c s="48"/>
      <c s="48"/>
      <c s="48"/>
      <c s="48"/>
      <c s="48"/>
      <c s="48"/>
      <c s="48"/>
      <c s="48"/>
      <c s="48"/>
      <c s="48"/>
      <c s="48"/>
      <c s="48"/>
      <c s="48"/>
      <c s="48"/>
      <c s="48"/>
      <c s="48"/>
      <c s="48"/>
      <c s="48"/>
      <c s="48"/>
      <c s="48"/>
      <c s="48"/>
      <c s="48"/>
      <c s="48"/>
      <c s="48"/>
      <c s="48"/>
      <c s="89" t="str">
        <f>IF(B191="","",_xlfn.AGGREGATE(3,5,$B$6:B191))</f>
        <v/>
      </c>
      <c s="49"/>
      <c s="49"/>
      <c s="48"/>
      <c s="48"/>
      <c s="48"/>
      <c s="48"/>
      <c s="48"/>
      <c s="48"/>
      <c s="48"/>
      <c s="48"/>
      <c s="48"/>
      <c s="48"/>
      <c s="48"/>
      <c s="48"/>
      <c s="48"/>
      <c s="48"/>
      <c s="48"/>
      <c s="48"/>
      <c s="48"/>
      <c s="48"/>
      <c s="48"/>
      <c s="48"/>
      <c s="48"/>
      <c s="48"/>
      <c s="48"/>
      <c s="48"/>
      <c s="48"/>
      <c s="48"/>
      <c s="50" t="str">
        <f t="shared" si="33"/>
        <v/>
      </c>
      <c s="252" t="str">
        <f>IF($I191="","",'MAR 25'!$BZ191)</f>
        <v/>
      </c>
      <c s="91" t="str">
        <f t="shared" si="34"/>
        <v/>
      </c>
      <c s="50" t="str">
        <f t="shared" si="35"/>
        <v/>
      </c>
      <c s="252" t="str">
        <f>IF($I191="","",'MAR 25'!$CC191)</f>
        <v/>
      </c>
      <c s="91" t="str">
        <f t="shared" si="36"/>
        <v/>
      </c>
      <c s="50" t="str">
        <f t="shared" si="37"/>
        <v/>
      </c>
      <c s="252" t="str">
        <f>IF($I191="","",'MAR 25'!$CF191)</f>
        <v/>
      </c>
      <c s="91" t="str">
        <f t="shared" si="38"/>
        <v/>
      </c>
      <c s="80"/>
      <c s="77"/>
      <c s="59"/>
      <c s="59"/>
      <c s="59"/>
      <c s="74" t="str">
        <f t="shared" si="39"/>
        <v/>
      </c>
      <c s="59"/>
      <c s="59"/>
      <c s="59"/>
      <c s="59"/>
      <c s="59"/>
      <c s="59"/>
      <c s="59"/>
      <c s="59"/>
    </row>
    <row r="192" spans="1:96" ht="15.75" customHeight="1">
      <c r="A192" s="230" t="str">
        <f>IF('STUDENT DATA SHEET '!A193="","",'STUDENT DATA SHEET '!A193)</f>
        <v/>
      </c>
      <c s="231" t="str">
        <f>IFERROR(IF('STUDENT DATA SHEET '!B193="","",'STUDENT DATA SHEET '!B193),"")</f>
        <v/>
      </c>
      <c s="231" t="str">
        <f>IFERROR(IF('STUDENT DATA SHEET '!C193="","",'STUDENT DATA SHEET '!C193),"")</f>
        <v/>
      </c>
      <c s="231" t="str">
        <f>IFERROR(IF('STUDENT DATA SHEET '!D193="","",'STUDENT DATA SHEET '!D193),"")</f>
        <v/>
      </c>
      <c s="43" t="str">
        <f>IFERROR(IF('STUDENT DATA SHEET '!E193="","",'STUDENT DATA SHEET '!E193),"")</f>
        <v/>
      </c>
      <c s="234" t="str">
        <f>IFERROR(IF('STUDENT DATA SHEET '!F193="","",'STUDENT DATA SHEET '!F193),"")</f>
        <v/>
      </c>
      <c s="231" t="str">
        <f>IFERROR(IF('STUDENT DATA SHEET '!G193="","",'STUDENT DATA SHEET '!G193),"")</f>
        <v/>
      </c>
      <c s="231" t="str">
        <f>IFERROR(IF('STUDENT DATA SHEET '!H193="","",'STUDENT DATA SHEET '!H193),"")</f>
        <v/>
      </c>
      <c s="231" t="str">
        <f>IFERROR(UPPER(IF('STUDENT DATA SHEET '!I193="","",'STUDENT DATA SHEET '!I193)),"")</f>
        <v/>
      </c>
      <c s="54" t="str">
        <f>IFERROR(IF('STUDENT DATA SHEET '!J193="","",'STUDENT DATA SHEET '!J193),"")</f>
        <v/>
      </c>
      <c s="54" t="str">
        <f>IFERROR(IF('STUDENT DATA SHEET '!K193="","",'STUDENT DATA SHEET '!K193),"")</f>
        <v/>
      </c>
      <c s="54"/>
      <c s="48"/>
      <c s="48"/>
      <c s="48"/>
      <c s="48"/>
      <c s="48"/>
      <c s="48"/>
      <c s="48"/>
      <c s="48"/>
      <c s="48"/>
      <c s="48"/>
      <c s="48"/>
      <c s="48"/>
      <c s="48"/>
      <c s="48"/>
      <c s="48"/>
      <c s="48"/>
      <c s="48"/>
      <c s="48"/>
      <c s="48"/>
      <c s="48"/>
      <c s="48"/>
      <c s="48"/>
      <c s="48"/>
      <c s="48"/>
      <c s="48"/>
      <c s="48"/>
      <c s="48"/>
      <c s="48"/>
      <c s="48"/>
      <c s="48"/>
      <c s="48"/>
      <c s="48"/>
      <c s="89" t="str">
        <f>IF(B192="","",_xlfn.AGGREGATE(3,5,$B$6:B192))</f>
        <v/>
      </c>
      <c s="49"/>
      <c s="49"/>
      <c s="48"/>
      <c s="48"/>
      <c s="48"/>
      <c s="48"/>
      <c s="48"/>
      <c s="48"/>
      <c s="48"/>
      <c s="48"/>
      <c s="48"/>
      <c s="48"/>
      <c s="48"/>
      <c s="48"/>
      <c s="48"/>
      <c s="48"/>
      <c s="48"/>
      <c s="48"/>
      <c s="48"/>
      <c s="48"/>
      <c s="48"/>
      <c s="48"/>
      <c s="48"/>
      <c s="48"/>
      <c s="48"/>
      <c s="48"/>
      <c s="48"/>
      <c s="48"/>
      <c s="50" t="str">
        <f t="shared" si="33"/>
        <v/>
      </c>
      <c s="252" t="str">
        <f>IF($I192="","",'MAR 25'!$BZ192)</f>
        <v/>
      </c>
      <c s="91" t="str">
        <f t="shared" si="34"/>
        <v/>
      </c>
      <c s="50" t="str">
        <f t="shared" si="35"/>
        <v/>
      </c>
      <c s="252" t="str">
        <f>IF($I192="","",'MAR 25'!$CC192)</f>
        <v/>
      </c>
      <c s="91" t="str">
        <f t="shared" si="36"/>
        <v/>
      </c>
      <c s="50" t="str">
        <f t="shared" si="37"/>
        <v/>
      </c>
      <c s="252" t="str">
        <f>IF($I192="","",'MAR 25'!$CF192)</f>
        <v/>
      </c>
      <c s="91" t="str">
        <f t="shared" si="38"/>
        <v/>
      </c>
      <c s="80"/>
      <c s="77"/>
      <c s="59"/>
      <c s="59"/>
      <c s="59"/>
      <c s="74" t="str">
        <f t="shared" si="39"/>
        <v/>
      </c>
      <c s="59"/>
      <c s="59"/>
      <c s="59"/>
      <c s="59"/>
      <c s="59"/>
      <c s="59"/>
      <c s="59"/>
      <c s="59"/>
    </row>
    <row r="193" spans="1:96" ht="15.75" customHeight="1">
      <c r="A193" s="230" t="str">
        <f>IF('STUDENT DATA SHEET '!A194="","",'STUDENT DATA SHEET '!A194)</f>
        <v/>
      </c>
      <c s="231" t="str">
        <f>IFERROR(IF('STUDENT DATA SHEET '!B194="","",'STUDENT DATA SHEET '!B194),"")</f>
        <v/>
      </c>
      <c s="231" t="str">
        <f>IFERROR(IF('STUDENT DATA SHEET '!C194="","",'STUDENT DATA SHEET '!C194),"")</f>
        <v/>
      </c>
      <c s="231" t="str">
        <f>IFERROR(IF('STUDENT DATA SHEET '!D194="","",'STUDENT DATA SHEET '!D194),"")</f>
        <v/>
      </c>
      <c s="43" t="str">
        <f>IFERROR(IF('STUDENT DATA SHEET '!E194="","",'STUDENT DATA SHEET '!E194),"")</f>
        <v/>
      </c>
      <c s="234" t="str">
        <f>IFERROR(IF('STUDENT DATA SHEET '!F194="","",'STUDENT DATA SHEET '!F194),"")</f>
        <v/>
      </c>
      <c s="231" t="str">
        <f>IFERROR(IF('STUDENT DATA SHEET '!G194="","",'STUDENT DATA SHEET '!G194),"")</f>
        <v/>
      </c>
      <c s="231" t="str">
        <f>IFERROR(IF('STUDENT DATA SHEET '!H194="","",'STUDENT DATA SHEET '!H194),"")</f>
        <v/>
      </c>
      <c s="231" t="str">
        <f>IFERROR(UPPER(IF('STUDENT DATA SHEET '!I194="","",'STUDENT DATA SHEET '!I194)),"")</f>
        <v/>
      </c>
      <c s="54" t="str">
        <f>IFERROR(IF('STUDENT DATA SHEET '!J194="","",'STUDENT DATA SHEET '!J194),"")</f>
        <v/>
      </c>
      <c s="54" t="str">
        <f>IFERROR(IF('STUDENT DATA SHEET '!K194="","",'STUDENT DATA SHEET '!K194),"")</f>
        <v/>
      </c>
      <c s="54"/>
      <c s="48"/>
      <c s="48"/>
      <c s="48"/>
      <c s="48"/>
      <c s="48"/>
      <c s="48"/>
      <c s="48"/>
      <c s="48"/>
      <c s="48"/>
      <c s="48"/>
      <c s="48"/>
      <c s="48"/>
      <c s="48"/>
      <c s="48"/>
      <c s="48"/>
      <c s="48"/>
      <c s="48"/>
      <c s="48"/>
      <c s="48"/>
      <c s="48"/>
      <c s="48"/>
      <c s="48"/>
      <c s="48"/>
      <c s="48"/>
      <c s="48"/>
      <c s="48"/>
      <c s="48"/>
      <c s="48"/>
      <c s="48"/>
      <c s="48"/>
      <c s="48"/>
      <c s="48"/>
      <c s="89" t="str">
        <f>IF(B193="","",_xlfn.AGGREGATE(3,5,$B$6:B193))</f>
        <v/>
      </c>
      <c s="49"/>
      <c s="49"/>
      <c s="48"/>
      <c s="48"/>
      <c s="48"/>
      <c s="48"/>
      <c s="48"/>
      <c s="48"/>
      <c s="48"/>
      <c s="48"/>
      <c s="48"/>
      <c s="48"/>
      <c s="48"/>
      <c s="48"/>
      <c s="48"/>
      <c s="48"/>
      <c s="48"/>
      <c s="48"/>
      <c s="48"/>
      <c s="48"/>
      <c s="48"/>
      <c s="48"/>
      <c s="48"/>
      <c s="48"/>
      <c s="48"/>
      <c s="48"/>
      <c s="48"/>
      <c s="48"/>
      <c s="50" t="str">
        <f t="shared" si="33"/>
        <v/>
      </c>
      <c s="252" t="str">
        <f>IF($I193="","",'MAR 25'!$BZ193)</f>
        <v/>
      </c>
      <c s="91" t="str">
        <f t="shared" si="34"/>
        <v/>
      </c>
      <c s="50" t="str">
        <f t="shared" si="35"/>
        <v/>
      </c>
      <c s="252" t="str">
        <f>IF($I193="","",'MAR 25'!$CC193)</f>
        <v/>
      </c>
      <c s="91" t="str">
        <f t="shared" si="36"/>
        <v/>
      </c>
      <c s="50" t="str">
        <f t="shared" si="37"/>
        <v/>
      </c>
      <c s="252" t="str">
        <f>IF($I193="","",'MAR 25'!$CF193)</f>
        <v/>
      </c>
      <c s="91" t="str">
        <f t="shared" si="38"/>
        <v/>
      </c>
      <c s="80"/>
      <c s="77"/>
      <c s="59"/>
      <c s="59"/>
      <c s="59"/>
      <c s="74" t="str">
        <f t="shared" si="39"/>
        <v/>
      </c>
      <c s="59"/>
      <c s="59"/>
      <c s="59"/>
      <c s="59"/>
      <c s="59"/>
      <c s="59"/>
      <c s="59"/>
      <c s="59"/>
    </row>
    <row r="194" spans="1:96" ht="15.75" customHeight="1">
      <c r="A194" s="230"/>
      <c s="231"/>
      <c s="231"/>
      <c s="231"/>
      <c s="43"/>
      <c s="234"/>
      <c s="231"/>
      <c s="231"/>
      <c s="231"/>
      <c s="54"/>
      <c s="54"/>
      <c s="54"/>
      <c s="48"/>
      <c s="48"/>
      <c s="48"/>
      <c s="48"/>
      <c s="48"/>
      <c s="48"/>
      <c s="48"/>
      <c s="48"/>
      <c s="48"/>
      <c s="48"/>
      <c s="48"/>
      <c s="48"/>
      <c s="48"/>
      <c s="48"/>
      <c s="48"/>
      <c s="48"/>
      <c s="48"/>
      <c s="48"/>
      <c s="48"/>
      <c s="48"/>
      <c s="48"/>
      <c s="48"/>
      <c s="48"/>
      <c s="48"/>
      <c s="48"/>
      <c s="48"/>
      <c s="48"/>
      <c s="48"/>
      <c s="48"/>
      <c s="48"/>
      <c s="48"/>
      <c s="48"/>
      <c s="89"/>
      <c s="49"/>
      <c s="49"/>
      <c s="48"/>
      <c s="48"/>
      <c s="48"/>
      <c s="48"/>
      <c s="48"/>
      <c s="48"/>
      <c s="48"/>
      <c s="48"/>
      <c s="48"/>
      <c s="48"/>
      <c s="48"/>
      <c s="48"/>
      <c s="48"/>
      <c s="48"/>
      <c s="48"/>
      <c s="48"/>
      <c s="48"/>
      <c s="48"/>
      <c s="48"/>
      <c s="48"/>
      <c s="48"/>
      <c s="48"/>
      <c s="48"/>
      <c s="48"/>
      <c s="48"/>
      <c s="48"/>
      <c s="50" t="str">
        <f t="shared" si="33"/>
        <v/>
      </c>
      <c s="252" t="str">
        <f>IF($I194="","",'MAR 25'!$BZ194)</f>
        <v/>
      </c>
      <c s="91" t="str">
        <f t="shared" si="34"/>
        <v/>
      </c>
      <c s="50" t="str">
        <f t="shared" si="35"/>
        <v/>
      </c>
      <c s="252" t="str">
        <f>IF($I194="","",'MAR 25'!$CC194)</f>
        <v/>
      </c>
      <c s="91" t="str">
        <f t="shared" si="36"/>
        <v/>
      </c>
      <c s="50" t="str">
        <f t="shared" si="37"/>
        <v/>
      </c>
      <c s="252" t="str">
        <f>IF($I194="","",'MAR 25'!$CF194)</f>
        <v/>
      </c>
      <c s="91" t="str">
        <f t="shared" si="38"/>
        <v/>
      </c>
      <c s="80"/>
      <c s="77"/>
      <c s="59"/>
      <c s="59"/>
      <c s="59"/>
      <c s="74"/>
      <c s="59"/>
      <c s="59"/>
      <c s="59"/>
      <c s="59"/>
      <c s="59"/>
      <c s="59"/>
      <c s="59"/>
      <c s="59"/>
    </row>
    <row r="195" spans="1:96" ht="15.75" customHeight="1">
      <c r="A195" s="230"/>
      <c s="231"/>
      <c s="231"/>
      <c s="231"/>
      <c s="43"/>
      <c s="234"/>
      <c s="231"/>
      <c s="231"/>
      <c s="231"/>
      <c s="54"/>
      <c s="54"/>
      <c s="54"/>
      <c s="48"/>
      <c s="48"/>
      <c s="48"/>
      <c s="48"/>
      <c s="48"/>
      <c s="48"/>
      <c s="48"/>
      <c s="48"/>
      <c s="48"/>
      <c s="48"/>
      <c s="48"/>
      <c s="48"/>
      <c s="48"/>
      <c s="48"/>
      <c s="48"/>
      <c s="48"/>
      <c s="48"/>
      <c s="48"/>
      <c s="48"/>
      <c s="48"/>
      <c s="48"/>
      <c s="48"/>
      <c s="48"/>
      <c s="48"/>
      <c s="48"/>
      <c s="48"/>
      <c s="48"/>
      <c s="48"/>
      <c s="48"/>
      <c s="48"/>
      <c s="48"/>
      <c s="48"/>
      <c s="89"/>
      <c s="49"/>
      <c s="49"/>
      <c s="48"/>
      <c s="48"/>
      <c s="48"/>
      <c s="48"/>
      <c s="48"/>
      <c s="48"/>
      <c s="48"/>
      <c s="48"/>
      <c s="48"/>
      <c s="48"/>
      <c s="48"/>
      <c s="48"/>
      <c s="48"/>
      <c s="48"/>
      <c s="48"/>
      <c s="48"/>
      <c s="48"/>
      <c s="48"/>
      <c s="48"/>
      <c s="48"/>
      <c s="48"/>
      <c s="48"/>
      <c s="48"/>
      <c s="48"/>
      <c s="48"/>
      <c s="48"/>
      <c s="50" t="str">
        <f t="shared" si="33"/>
        <v/>
      </c>
      <c s="252" t="str">
        <f>IF($I195="","",'MAR 25'!$BZ195)</f>
        <v/>
      </c>
      <c s="91" t="str">
        <f t="shared" si="34"/>
        <v/>
      </c>
      <c s="50" t="str">
        <f t="shared" si="35"/>
        <v/>
      </c>
      <c s="252" t="str">
        <f>IF($I195="","",'MAR 25'!$CC195)</f>
        <v/>
      </c>
      <c s="91" t="str">
        <f t="shared" si="36"/>
        <v/>
      </c>
      <c s="50" t="str">
        <f t="shared" si="37"/>
        <v/>
      </c>
      <c s="252" t="str">
        <f>IF($I195="","",'MAR 25'!$CF195)</f>
        <v/>
      </c>
      <c s="91" t="str">
        <f t="shared" si="38"/>
        <v/>
      </c>
      <c s="80"/>
      <c s="77"/>
      <c s="59"/>
      <c s="59"/>
      <c s="59"/>
      <c s="74"/>
      <c s="59"/>
      <c s="59"/>
      <c s="59"/>
      <c s="59"/>
      <c s="59"/>
      <c s="59"/>
      <c s="59"/>
      <c s="59"/>
    </row>
    <row r="196" spans="1:96" ht="15.75" customHeight="1">
      <c r="A196" s="230"/>
      <c s="231"/>
      <c s="231"/>
      <c s="231"/>
      <c s="43"/>
      <c s="234"/>
      <c s="231"/>
      <c s="231"/>
      <c s="231"/>
      <c s="54"/>
      <c s="54"/>
      <c s="54"/>
      <c s="48"/>
      <c s="48"/>
      <c s="48"/>
      <c s="48"/>
      <c s="48"/>
      <c s="48"/>
      <c s="48"/>
      <c s="48"/>
      <c s="48"/>
      <c s="48"/>
      <c s="48"/>
      <c s="48"/>
      <c s="48"/>
      <c s="48"/>
      <c s="48"/>
      <c s="48"/>
      <c s="48"/>
      <c s="48"/>
      <c s="48"/>
      <c s="48"/>
      <c s="48"/>
      <c s="48"/>
      <c s="48"/>
      <c s="48"/>
      <c s="48"/>
      <c s="48"/>
      <c s="48"/>
      <c s="48"/>
      <c s="48"/>
      <c s="48"/>
      <c s="48"/>
      <c s="48"/>
      <c s="89"/>
      <c s="49"/>
      <c s="49"/>
      <c s="48"/>
      <c s="48"/>
      <c s="48"/>
      <c s="48"/>
      <c s="48"/>
      <c s="48"/>
      <c s="48"/>
      <c s="48"/>
      <c s="48"/>
      <c s="48"/>
      <c s="48"/>
      <c s="48"/>
      <c s="48"/>
      <c s="48"/>
      <c s="48"/>
      <c s="48"/>
      <c s="48"/>
      <c s="48"/>
      <c s="48"/>
      <c s="48"/>
      <c s="48"/>
      <c s="48"/>
      <c s="48"/>
      <c s="48"/>
      <c s="48"/>
      <c s="48"/>
      <c s="50" t="str">
        <f t="shared" si="33"/>
        <v/>
      </c>
      <c s="252" t="str">
        <f>IF($I196="","",'MAR 25'!$BZ196)</f>
        <v/>
      </c>
      <c s="91" t="str">
        <f t="shared" si="34"/>
        <v/>
      </c>
      <c s="50" t="str">
        <f t="shared" si="35"/>
        <v/>
      </c>
      <c s="252" t="str">
        <f>IF($I196="","",'MAR 25'!$CC196)</f>
        <v/>
      </c>
      <c s="91" t="str">
        <f t="shared" si="36"/>
        <v/>
      </c>
      <c s="50" t="str">
        <f t="shared" si="37"/>
        <v/>
      </c>
      <c s="252" t="str">
        <f>IF($I196="","",'MAR 25'!$CF196)</f>
        <v/>
      </c>
      <c s="91" t="str">
        <f t="shared" si="38"/>
        <v/>
      </c>
      <c s="80"/>
      <c s="77"/>
      <c s="59"/>
      <c s="59"/>
      <c s="59"/>
      <c s="74"/>
      <c s="59"/>
      <c s="59"/>
      <c s="59"/>
      <c s="59"/>
      <c s="59"/>
      <c s="59"/>
      <c s="59"/>
      <c s="59"/>
    </row>
    <row r="197" spans="1:96" ht="15.75" customHeight="1">
      <c r="A197" s="230"/>
      <c s="231"/>
      <c s="231"/>
      <c s="231"/>
      <c s="43"/>
      <c s="234"/>
      <c s="231"/>
      <c s="231"/>
      <c s="231"/>
      <c s="54"/>
      <c s="54"/>
      <c s="54"/>
      <c s="48"/>
      <c s="48"/>
      <c s="48"/>
      <c s="48"/>
      <c s="48"/>
      <c s="48"/>
      <c s="48"/>
      <c s="48"/>
      <c s="48"/>
      <c s="48"/>
      <c s="48"/>
      <c s="48"/>
      <c s="48"/>
      <c s="48"/>
      <c s="48"/>
      <c s="48"/>
      <c s="48"/>
      <c s="48"/>
      <c s="48"/>
      <c s="48"/>
      <c s="48"/>
      <c s="48"/>
      <c s="48"/>
      <c s="48"/>
      <c s="48"/>
      <c s="48"/>
      <c s="48"/>
      <c s="48"/>
      <c s="48"/>
      <c s="48"/>
      <c s="48"/>
      <c s="48"/>
      <c s="89"/>
      <c s="49"/>
      <c s="49"/>
      <c s="48"/>
      <c s="48"/>
      <c s="48"/>
      <c s="48"/>
      <c s="48"/>
      <c s="48"/>
      <c s="48"/>
      <c s="48"/>
      <c s="48"/>
      <c s="48"/>
      <c s="48"/>
      <c s="48"/>
      <c s="48"/>
      <c s="48"/>
      <c s="48"/>
      <c s="48"/>
      <c s="48"/>
      <c s="48"/>
      <c s="48"/>
      <c s="48"/>
      <c s="48"/>
      <c s="48"/>
      <c s="48"/>
      <c s="48"/>
      <c s="48"/>
      <c s="48"/>
      <c s="50" t="str">
        <f t="shared" si="33"/>
        <v/>
      </c>
      <c s="252" t="str">
        <f>IF($I197="","",'MAR 25'!$BZ197)</f>
        <v/>
      </c>
      <c s="91" t="str">
        <f t="shared" si="34"/>
        <v/>
      </c>
      <c s="50" t="str">
        <f t="shared" si="35"/>
        <v/>
      </c>
      <c s="252" t="str">
        <f>IF($I197="","",'MAR 25'!$CC197)</f>
        <v/>
      </c>
      <c s="91" t="str">
        <f t="shared" si="36"/>
        <v/>
      </c>
      <c s="50" t="str">
        <f t="shared" si="37"/>
        <v/>
      </c>
      <c s="252" t="str">
        <f>IF($I197="","",'MAR 25'!$CF197)</f>
        <v/>
      </c>
      <c s="91" t="str">
        <f t="shared" si="38"/>
        <v/>
      </c>
      <c s="80"/>
      <c s="77"/>
      <c s="59"/>
      <c s="59"/>
      <c s="59"/>
      <c s="74"/>
      <c s="59"/>
      <c s="59"/>
      <c s="59"/>
      <c s="59"/>
      <c s="59"/>
      <c s="59"/>
      <c s="59"/>
      <c s="59"/>
    </row>
    <row r="198" spans="1:96" ht="15.75" customHeight="1">
      <c r="A198" s="230"/>
      <c s="231"/>
      <c s="231"/>
      <c s="231"/>
      <c s="43"/>
      <c s="234"/>
      <c s="231"/>
      <c s="231"/>
      <c s="231"/>
      <c s="54"/>
      <c s="54"/>
      <c s="54"/>
      <c s="48"/>
      <c s="48"/>
      <c s="48"/>
      <c s="48"/>
      <c s="48"/>
      <c s="48"/>
      <c s="48"/>
      <c s="48"/>
      <c s="48"/>
      <c s="48"/>
      <c s="48"/>
      <c s="48"/>
      <c s="48"/>
      <c s="48"/>
      <c s="48"/>
      <c s="48"/>
      <c s="48"/>
      <c s="48"/>
      <c s="48"/>
      <c s="48"/>
      <c s="48"/>
      <c s="48"/>
      <c s="48"/>
      <c s="48"/>
      <c s="48"/>
      <c s="48"/>
      <c s="48"/>
      <c s="48"/>
      <c s="48"/>
      <c s="48"/>
      <c s="48"/>
      <c s="48"/>
      <c s="89"/>
      <c s="49"/>
      <c s="49"/>
      <c s="48"/>
      <c s="48"/>
      <c s="48"/>
      <c s="48"/>
      <c s="48"/>
      <c s="48"/>
      <c s="48"/>
      <c s="48"/>
      <c s="48"/>
      <c s="48"/>
      <c s="48"/>
      <c s="48"/>
      <c s="48"/>
      <c s="48"/>
      <c s="48"/>
      <c s="48"/>
      <c s="48"/>
      <c s="48"/>
      <c s="48"/>
      <c s="48"/>
      <c s="48"/>
      <c s="48"/>
      <c s="48"/>
      <c s="48"/>
      <c s="48"/>
      <c s="48"/>
      <c s="50" t="str">
        <f t="shared" si="33"/>
        <v/>
      </c>
      <c s="252" t="str">
        <f>IF($I198="","",'MAR 25'!$BZ198)</f>
        <v/>
      </c>
      <c s="91" t="str">
        <f t="shared" si="34"/>
        <v/>
      </c>
      <c s="50" t="str">
        <f t="shared" si="35"/>
        <v/>
      </c>
      <c s="252" t="str">
        <f>IF($I198="","",'MAR 25'!$CC198)</f>
        <v/>
      </c>
      <c s="91" t="str">
        <f t="shared" si="36"/>
        <v/>
      </c>
      <c s="50" t="str">
        <f t="shared" si="37"/>
        <v/>
      </c>
      <c s="252" t="str">
        <f>IF($I198="","",'MAR 25'!$CF198)</f>
        <v/>
      </c>
      <c s="91" t="str">
        <f t="shared" si="38"/>
        <v/>
      </c>
      <c s="80"/>
      <c s="77"/>
      <c s="59"/>
      <c s="59"/>
      <c s="59"/>
      <c s="74"/>
      <c s="59"/>
      <c s="59"/>
      <c s="59"/>
      <c s="59"/>
      <c s="59"/>
      <c s="59"/>
      <c s="59"/>
      <c s="59"/>
    </row>
    <row r="199" spans="1:96" ht="15.75" customHeight="1">
      <c r="A199" s="230"/>
      <c s="231"/>
      <c s="231"/>
      <c s="231"/>
      <c s="43"/>
      <c s="234"/>
      <c s="231"/>
      <c s="231"/>
      <c s="231"/>
      <c s="54"/>
      <c s="54"/>
      <c s="54"/>
      <c s="48"/>
      <c s="48"/>
      <c s="48"/>
      <c s="48"/>
      <c s="48"/>
      <c s="48"/>
      <c s="48"/>
      <c s="48"/>
      <c s="48"/>
      <c s="48"/>
      <c s="48"/>
      <c s="48"/>
      <c s="48"/>
      <c s="48"/>
      <c s="48"/>
      <c s="48"/>
      <c s="48"/>
      <c s="48"/>
      <c s="48"/>
      <c s="48"/>
      <c s="48"/>
      <c s="48"/>
      <c s="48"/>
      <c s="48"/>
      <c s="48"/>
      <c s="48"/>
      <c s="48"/>
      <c s="48"/>
      <c s="48"/>
      <c s="48"/>
      <c s="48"/>
      <c s="48"/>
      <c s="89"/>
      <c s="49"/>
      <c s="49"/>
      <c s="48"/>
      <c s="48"/>
      <c s="48"/>
      <c s="48"/>
      <c s="48"/>
      <c s="48"/>
      <c s="48"/>
      <c s="48"/>
      <c s="48"/>
      <c s="48"/>
      <c s="48"/>
      <c s="48"/>
      <c s="48"/>
      <c s="48"/>
      <c s="48"/>
      <c s="48"/>
      <c s="48"/>
      <c s="48"/>
      <c s="48"/>
      <c s="48"/>
      <c s="48"/>
      <c s="48"/>
      <c s="48"/>
      <c s="48"/>
      <c s="48"/>
      <c s="48"/>
      <c s="50" t="str">
        <f t="shared" si="40" ref="BV199:BV205">IFERROR(IF($I199="","",COUNT($M199:$AR199,$AT199:$BU199)),"")</f>
        <v/>
      </c>
      <c s="252" t="str">
        <f>IF($I199="","",'MAR 25'!$BZ199)</f>
        <v/>
      </c>
      <c s="91" t="str">
        <f t="shared" si="41" ref="BX199:BX205">IF($I199="","",SUM($BV199:$BW199))</f>
        <v/>
      </c>
      <c s="50" t="str">
        <f t="shared" si="42" ref="BY199:BY205">IF($I199="","",COUNTIF($M199:$BU199,"A"))</f>
        <v/>
      </c>
      <c s="252" t="str">
        <f>IF($I199="","",'MAR 25'!$CC199)</f>
        <v/>
      </c>
      <c s="91" t="str">
        <f t="shared" si="43" ref="CA199:CA205">IF($I199="","",SUM($BY199:$BZ199))</f>
        <v/>
      </c>
      <c s="50" t="str">
        <f t="shared" si="44" ref="CB199:CB205">IF($I199="","",COUNTIF($M199:$BU199,"L"))</f>
        <v/>
      </c>
      <c s="252" t="str">
        <f>IF($I199="","",'MAR 25'!$CF199)</f>
        <v/>
      </c>
      <c s="91" t="str">
        <f t="shared" si="45" ref="CD199:CD205">IF($I199="","",SUM($CB199:$CC199))</f>
        <v/>
      </c>
      <c s="80"/>
      <c s="77"/>
      <c s="59"/>
      <c s="59"/>
      <c s="59"/>
      <c s="74"/>
      <c s="59"/>
      <c s="59"/>
      <c s="59"/>
      <c s="59"/>
      <c s="59"/>
      <c s="59"/>
      <c s="59"/>
      <c s="59"/>
    </row>
    <row r="200" spans="1:96" ht="15.75" customHeight="1">
      <c r="A200" s="230" t="str">
        <f>IF('STUDENT DATA SHEET '!A195="","",'STUDENT DATA SHEET '!A195)</f>
        <v/>
      </c>
      <c s="231" t="str">
        <f>IFERROR(IF('STUDENT DATA SHEET '!B195="","",'STUDENT DATA SHEET '!B195),"")</f>
        <v/>
      </c>
      <c s="231" t="str">
        <f>IFERROR(IF('STUDENT DATA SHEET '!C195="","",'STUDENT DATA SHEET '!C195),"")</f>
        <v/>
      </c>
      <c s="231" t="str">
        <f>IFERROR(IF('STUDENT DATA SHEET '!D195="","",'STUDENT DATA SHEET '!D195),"")</f>
        <v/>
      </c>
      <c s="43" t="str">
        <f>IFERROR(IF('STUDENT DATA SHEET '!E195="","",'STUDENT DATA SHEET '!E195),"")</f>
        <v/>
      </c>
      <c s="234" t="str">
        <f>IFERROR(IF('STUDENT DATA SHEET '!F195="","",'STUDENT DATA SHEET '!F195),"")</f>
        <v/>
      </c>
      <c s="231" t="str">
        <f>IFERROR(IF('STUDENT DATA SHEET '!G195="","",'STUDENT DATA SHEET '!G195),"")</f>
        <v/>
      </c>
      <c s="231" t="str">
        <f>IFERROR(IF('STUDENT DATA SHEET '!H195="","",'STUDENT DATA SHEET '!H195),"")</f>
        <v/>
      </c>
      <c s="231" t="str">
        <f>IFERROR(IF('STUDENT DATA SHEET '!I195="","",'STUDENT DATA SHEET '!I195),"")</f>
        <v/>
      </c>
      <c s="54" t="str">
        <f>IFERROR(IF('STUDENT DATA SHEET '!J195="","",'STUDENT DATA SHEET '!J195),"")</f>
        <v/>
      </c>
      <c s="54" t="str">
        <f>IFERROR(IF('STUDENT DATA SHEET '!K195="","",'STUDENT DATA SHEET '!K195),"")</f>
        <v/>
      </c>
      <c s="54"/>
      <c s="48"/>
      <c s="48"/>
      <c s="48"/>
      <c s="48"/>
      <c s="48"/>
      <c s="48"/>
      <c s="48"/>
      <c s="48"/>
      <c s="48"/>
      <c s="48"/>
      <c s="48"/>
      <c s="48"/>
      <c s="48"/>
      <c s="48"/>
      <c s="48"/>
      <c s="48"/>
      <c s="48"/>
      <c s="48"/>
      <c s="48"/>
      <c s="48"/>
      <c s="48"/>
      <c s="48"/>
      <c s="48"/>
      <c s="48"/>
      <c s="48"/>
      <c s="48"/>
      <c s="48"/>
      <c s="48"/>
      <c s="48"/>
      <c s="48"/>
      <c s="48"/>
      <c s="48"/>
      <c s="89" t="str">
        <f>IF(B200="","",_xlfn.AGGREGATE(3,5,$B$6:B200))</f>
        <v/>
      </c>
      <c s="49"/>
      <c s="49"/>
      <c s="48"/>
      <c s="48"/>
      <c s="48"/>
      <c s="48"/>
      <c s="48"/>
      <c s="48"/>
      <c s="48"/>
      <c s="48"/>
      <c s="48"/>
      <c s="48"/>
      <c s="48"/>
      <c s="48"/>
      <c s="48"/>
      <c s="48"/>
      <c s="48"/>
      <c s="48"/>
      <c s="48"/>
      <c s="48"/>
      <c s="48"/>
      <c s="48"/>
      <c s="48"/>
      <c s="48"/>
      <c s="48"/>
      <c s="48"/>
      <c s="48"/>
      <c s="48"/>
      <c s="50" t="str">
        <f t="shared" si="40"/>
        <v/>
      </c>
      <c s="252" t="str">
        <f>IF($I200="","",'MAR 25'!$BZ200)</f>
        <v/>
      </c>
      <c s="91" t="str">
        <f t="shared" si="41"/>
        <v/>
      </c>
      <c s="50" t="str">
        <f t="shared" si="42"/>
        <v/>
      </c>
      <c s="252" t="str">
        <f>IF($I200="","",'MAR 25'!$CC200)</f>
        <v/>
      </c>
      <c s="91" t="str">
        <f t="shared" si="43"/>
        <v/>
      </c>
      <c s="50" t="str">
        <f t="shared" si="44"/>
        <v/>
      </c>
      <c s="252" t="str">
        <f>IF($I200="","",'MAR 25'!$CF200)</f>
        <v/>
      </c>
      <c s="91" t="str">
        <f t="shared" si="45"/>
        <v/>
      </c>
      <c s="80"/>
      <c s="77"/>
      <c s="59"/>
      <c s="59"/>
      <c s="59"/>
      <c s="74" t="str">
        <f t="shared" si="46" ref="CJ200:CJ205">IFERROR(IF($BV200="","",COUNT($M200:$AR200,$AT200:$BU200)/2),"")</f>
        <v/>
      </c>
      <c s="59"/>
      <c s="59"/>
      <c s="59"/>
      <c s="59"/>
      <c s="59"/>
      <c s="59"/>
      <c s="59"/>
      <c s="59"/>
    </row>
    <row r="201" spans="1:96" ht="15.75" customHeight="1">
      <c r="A201" s="230" t="str">
        <f>IF('STUDENT DATA SHEET '!A196="","",'STUDENT DATA SHEET '!A196)</f>
        <v/>
      </c>
      <c s="231" t="str">
        <f>IFERROR(IF('STUDENT DATA SHEET '!B196="","",'STUDENT DATA SHEET '!B196),"")</f>
        <v/>
      </c>
      <c s="231" t="str">
        <f>IFERROR(IF('STUDENT DATA SHEET '!C196="","",'STUDENT DATA SHEET '!C196),"")</f>
        <v/>
      </c>
      <c s="231" t="str">
        <f>IFERROR(IF('STUDENT DATA SHEET '!D196="","",'STUDENT DATA SHEET '!D196),"")</f>
        <v/>
      </c>
      <c s="43" t="str">
        <f>IFERROR(IF('STUDENT DATA SHEET '!E196="","",'STUDENT DATA SHEET '!E196),"")</f>
        <v/>
      </c>
      <c s="234" t="str">
        <f>IFERROR(IF('STUDENT DATA SHEET '!F196="","",'STUDENT DATA SHEET '!F196),"")</f>
        <v/>
      </c>
      <c s="231" t="str">
        <f>IFERROR(IF('STUDENT DATA SHEET '!G196="","",'STUDENT DATA SHEET '!G196),"")</f>
        <v/>
      </c>
      <c s="231" t="str">
        <f>IFERROR(IF('STUDENT DATA SHEET '!H196="","",'STUDENT DATA SHEET '!H196),"")</f>
        <v/>
      </c>
      <c s="231" t="str">
        <f>IFERROR(IF('STUDENT DATA SHEET '!I196="","",'STUDENT DATA SHEET '!I196),"")</f>
        <v/>
      </c>
      <c s="54" t="str">
        <f>IFERROR(IF('STUDENT DATA SHEET '!J196="","",'STUDENT DATA SHEET '!J196),"")</f>
        <v/>
      </c>
      <c s="54" t="str">
        <f>IFERROR(IF('STUDENT DATA SHEET '!K196="","",'STUDENT DATA SHEET '!K196),"")</f>
        <v/>
      </c>
      <c s="54"/>
      <c s="48"/>
      <c s="48"/>
      <c s="48"/>
      <c s="48"/>
      <c s="48"/>
      <c s="48"/>
      <c s="48"/>
      <c s="48"/>
      <c s="48"/>
      <c s="48"/>
      <c s="48"/>
      <c s="48"/>
      <c s="48"/>
      <c s="48"/>
      <c s="48"/>
      <c s="48"/>
      <c s="48"/>
      <c s="48"/>
      <c s="48"/>
      <c s="48"/>
      <c s="48"/>
      <c s="48"/>
      <c s="48"/>
      <c s="48"/>
      <c s="48"/>
      <c s="48"/>
      <c s="48"/>
      <c s="48"/>
      <c s="48"/>
      <c s="48"/>
      <c s="48"/>
      <c s="48"/>
      <c s="89" t="str">
        <f>IF(B201="","",_xlfn.AGGREGATE(3,5,$B$6:B201))</f>
        <v/>
      </c>
      <c s="49"/>
      <c s="49"/>
      <c s="48"/>
      <c s="48"/>
      <c s="48"/>
      <c s="48"/>
      <c s="48"/>
      <c s="48"/>
      <c s="48"/>
      <c s="48"/>
      <c s="48"/>
      <c s="48"/>
      <c s="48"/>
      <c s="48"/>
      <c s="48"/>
      <c s="48"/>
      <c s="48"/>
      <c s="48"/>
      <c s="48"/>
      <c s="48"/>
      <c s="48"/>
      <c s="48"/>
      <c s="48"/>
      <c s="48"/>
      <c s="48"/>
      <c s="48"/>
      <c s="48"/>
      <c s="48"/>
      <c s="50" t="str">
        <f t="shared" si="40"/>
        <v/>
      </c>
      <c s="252" t="str">
        <f>IF($I201="","",'MAR 25'!$BZ201)</f>
        <v/>
      </c>
      <c s="91" t="str">
        <f t="shared" si="41"/>
        <v/>
      </c>
      <c s="50" t="str">
        <f t="shared" si="42"/>
        <v/>
      </c>
      <c s="252" t="str">
        <f>IF($I201="","",'MAR 25'!$CC201)</f>
        <v/>
      </c>
      <c s="91" t="str">
        <f t="shared" si="43"/>
        <v/>
      </c>
      <c s="50" t="str">
        <f t="shared" si="44"/>
        <v/>
      </c>
      <c s="252" t="str">
        <f>IF($I201="","",'MAR 25'!$CF201)</f>
        <v/>
      </c>
      <c s="91" t="str">
        <f t="shared" si="45"/>
        <v/>
      </c>
      <c s="80"/>
      <c s="77"/>
      <c s="59"/>
      <c s="59"/>
      <c s="59"/>
      <c s="74" t="str">
        <f t="shared" si="46"/>
        <v/>
      </c>
      <c s="59"/>
      <c s="59"/>
      <c s="59"/>
      <c s="59"/>
      <c s="59"/>
      <c s="59"/>
      <c s="59"/>
      <c s="59"/>
    </row>
    <row r="202" spans="1:96" ht="15.75" customHeight="1">
      <c r="A202" s="230" t="str">
        <f>IF('STUDENT DATA SHEET '!A197="","",'STUDENT DATA SHEET '!A197)</f>
        <v/>
      </c>
      <c s="231" t="str">
        <f>IFERROR(IF('STUDENT DATA SHEET '!B197="","",'STUDENT DATA SHEET '!B197),"")</f>
        <v/>
      </c>
      <c s="231" t="str">
        <f>IFERROR(IF('STUDENT DATA SHEET '!C197="","",'STUDENT DATA SHEET '!C197),"")</f>
        <v/>
      </c>
      <c s="231" t="str">
        <f>IFERROR(IF('STUDENT DATA SHEET '!D197="","",'STUDENT DATA SHEET '!D197),"")</f>
        <v/>
      </c>
      <c s="43" t="str">
        <f>IFERROR(IF('STUDENT DATA SHEET '!E197="","",'STUDENT DATA SHEET '!E197),"")</f>
        <v/>
      </c>
      <c s="234" t="str">
        <f>IFERROR(IF('STUDENT DATA SHEET '!F197="","",'STUDENT DATA SHEET '!F197),"")</f>
        <v/>
      </c>
      <c s="231" t="str">
        <f>IFERROR(IF('STUDENT DATA SHEET '!G197="","",'STUDENT DATA SHEET '!G197),"")</f>
        <v/>
      </c>
      <c s="231" t="str">
        <f>IFERROR(IF('STUDENT DATA SHEET '!H197="","",'STUDENT DATA SHEET '!H197),"")</f>
        <v/>
      </c>
      <c s="231" t="str">
        <f>IFERROR(IF('STUDENT DATA SHEET '!I197="","",'STUDENT DATA SHEET '!I197),"")</f>
        <v/>
      </c>
      <c s="54" t="str">
        <f>IFERROR(IF('STUDENT DATA SHEET '!J197="","",'STUDENT DATA SHEET '!J197),"")</f>
        <v/>
      </c>
      <c s="54" t="str">
        <f>IFERROR(IF('STUDENT DATA SHEET '!K197="","",'STUDENT DATA SHEET '!K197),"")</f>
        <v/>
      </c>
      <c s="54"/>
      <c s="48"/>
      <c s="48"/>
      <c s="48"/>
      <c s="48"/>
      <c s="48"/>
      <c s="48"/>
      <c s="48"/>
      <c s="48"/>
      <c s="48"/>
      <c s="48"/>
      <c s="48"/>
      <c s="48"/>
      <c s="48"/>
      <c s="48"/>
      <c s="48"/>
      <c s="48"/>
      <c s="48"/>
      <c s="48"/>
      <c s="48"/>
      <c s="48"/>
      <c s="48"/>
      <c s="48"/>
      <c s="48"/>
      <c s="48"/>
      <c s="48"/>
      <c s="48"/>
      <c s="48"/>
      <c s="48"/>
      <c s="48"/>
      <c s="48"/>
      <c s="48"/>
      <c s="48"/>
      <c s="89" t="str">
        <f>IF(B202="","",_xlfn.AGGREGATE(3,5,$B$6:B202))</f>
        <v/>
      </c>
      <c s="49"/>
      <c s="49"/>
      <c s="48"/>
      <c s="48"/>
      <c s="48"/>
      <c s="48"/>
      <c s="48"/>
      <c s="48"/>
      <c s="48"/>
      <c s="48"/>
      <c s="48"/>
      <c s="48"/>
      <c s="48"/>
      <c s="48"/>
      <c s="48"/>
      <c s="48"/>
      <c s="48"/>
      <c s="48"/>
      <c s="48"/>
      <c s="48"/>
      <c s="48"/>
      <c s="48"/>
      <c s="48"/>
      <c s="48"/>
      <c s="48"/>
      <c s="48"/>
      <c s="48"/>
      <c s="48"/>
      <c s="50" t="str">
        <f t="shared" si="40"/>
        <v/>
      </c>
      <c s="252" t="str">
        <f>IF($I202="","",'MAR 25'!$BZ202)</f>
        <v/>
      </c>
      <c s="91" t="str">
        <f t="shared" si="41"/>
        <v/>
      </c>
      <c s="50" t="str">
        <f t="shared" si="42"/>
        <v/>
      </c>
      <c s="252" t="str">
        <f>IF($I202="","",'MAR 25'!$CC202)</f>
        <v/>
      </c>
      <c s="91" t="str">
        <f t="shared" si="43"/>
        <v/>
      </c>
      <c s="50" t="str">
        <f t="shared" si="44"/>
        <v/>
      </c>
      <c s="252" t="str">
        <f>IF($I202="","",'MAR 25'!$CF202)</f>
        <v/>
      </c>
      <c s="91" t="str">
        <f t="shared" si="45"/>
        <v/>
      </c>
      <c s="80"/>
      <c s="77"/>
      <c s="59"/>
      <c s="59"/>
      <c s="59"/>
      <c s="74" t="str">
        <f t="shared" si="46"/>
        <v/>
      </c>
      <c s="59"/>
      <c s="59"/>
      <c s="59"/>
      <c s="59"/>
      <c s="59"/>
      <c s="59"/>
      <c s="59"/>
      <c s="59"/>
    </row>
    <row r="203" spans="1:96" ht="15.75" customHeight="1">
      <c r="A203" s="230" t="str">
        <f>IF('STUDENT DATA SHEET '!A204="","",'STUDENT DATA SHEET '!A204)</f>
        <v/>
      </c>
      <c s="231" t="str">
        <f>IFERROR(IF('STUDENT DATA SHEET '!B204="","",'STUDENT DATA SHEET '!B204),"")</f>
        <v/>
      </c>
      <c s="231" t="str">
        <f>IFERROR(IF('STUDENT DATA SHEET '!C204="","",'STUDENT DATA SHEET '!C204),"")</f>
        <v/>
      </c>
      <c s="231" t="str">
        <f>IFERROR(IF('STUDENT DATA SHEET '!D204="","",'STUDENT DATA SHEET '!D204),"")</f>
        <v/>
      </c>
      <c s="43" t="str">
        <f>IFERROR(IF('STUDENT DATA SHEET '!E204="","",'STUDENT DATA SHEET '!E204),"")</f>
        <v/>
      </c>
      <c s="234" t="str">
        <f>IFERROR(IF('STUDENT DATA SHEET '!F204="","",'STUDENT DATA SHEET '!F204),"")</f>
        <v/>
      </c>
      <c s="231" t="str">
        <f>IFERROR(IF('STUDENT DATA SHEET '!G204="","",'STUDENT DATA SHEET '!G204),"")</f>
        <v/>
      </c>
      <c s="231" t="str">
        <f>IFERROR(IF('STUDENT DATA SHEET '!H204="","",'STUDENT DATA SHEET '!H204),"")</f>
        <v/>
      </c>
      <c s="231" t="str">
        <f>IFERROR(IF('STUDENT DATA SHEET '!I204="","",'STUDENT DATA SHEET '!I204),"")</f>
        <v/>
      </c>
      <c s="54" t="str">
        <f>IFERROR(IF('STUDENT DATA SHEET '!J204="","",'STUDENT DATA SHEET '!J204),"")</f>
        <v/>
      </c>
      <c s="54" t="str">
        <f>IFERROR(IF('STUDENT DATA SHEET '!K204="","",'STUDENT DATA SHEET '!K204),"")</f>
        <v/>
      </c>
      <c s="54"/>
      <c s="48"/>
      <c s="48"/>
      <c s="48"/>
      <c s="48"/>
      <c s="48"/>
      <c s="48"/>
      <c s="48"/>
      <c s="48"/>
      <c s="48"/>
      <c s="48"/>
      <c s="48"/>
      <c s="48"/>
      <c s="48"/>
      <c s="48"/>
      <c s="48"/>
      <c s="48"/>
      <c s="48"/>
      <c s="48"/>
      <c s="48"/>
      <c s="48"/>
      <c s="48"/>
      <c s="48"/>
      <c s="48"/>
      <c s="48"/>
      <c s="48"/>
      <c s="48"/>
      <c s="48"/>
      <c s="48"/>
      <c s="48"/>
      <c s="48"/>
      <c s="48"/>
      <c s="48"/>
      <c s="89" t="str">
        <f>IF(B203="","",_xlfn.AGGREGATE(3,5,$B$6:B203))</f>
        <v/>
      </c>
      <c s="49"/>
      <c s="49"/>
      <c s="48"/>
      <c s="48"/>
      <c s="48"/>
      <c s="48"/>
      <c s="48"/>
      <c s="48"/>
      <c s="48"/>
      <c s="48"/>
      <c s="48"/>
      <c s="48"/>
      <c s="48"/>
      <c s="48"/>
      <c s="48"/>
      <c s="48"/>
      <c s="48"/>
      <c s="48"/>
      <c s="48"/>
      <c s="48"/>
      <c s="48"/>
      <c s="48"/>
      <c s="48"/>
      <c s="48"/>
      <c s="48"/>
      <c s="48"/>
      <c s="48"/>
      <c s="48"/>
      <c s="50" t="str">
        <f t="shared" si="40"/>
        <v/>
      </c>
      <c s="252" t="str">
        <f>IF($I203="","",'MAR 25'!$BZ203)</f>
        <v/>
      </c>
      <c s="91" t="str">
        <f t="shared" si="41"/>
        <v/>
      </c>
      <c s="50" t="str">
        <f t="shared" si="42"/>
        <v/>
      </c>
      <c s="252" t="str">
        <f>IF($I203="","",'MAR 25'!$CC203)</f>
        <v/>
      </c>
      <c s="91" t="str">
        <f t="shared" si="43"/>
        <v/>
      </c>
      <c s="50" t="str">
        <f t="shared" si="44"/>
        <v/>
      </c>
      <c s="252" t="str">
        <f>IF($I203="","",'MAR 25'!$CF203)</f>
        <v/>
      </c>
      <c s="91" t="str">
        <f t="shared" si="45"/>
        <v/>
      </c>
      <c s="80"/>
      <c s="77"/>
      <c s="59"/>
      <c s="59"/>
      <c s="59"/>
      <c s="74" t="str">
        <f t="shared" si="46"/>
        <v/>
      </c>
      <c s="59"/>
      <c s="59"/>
      <c s="59"/>
      <c s="59"/>
      <c s="59"/>
      <c s="59"/>
      <c s="59"/>
      <c s="59"/>
    </row>
    <row r="204" spans="1:96" ht="15.75" customHeight="1">
      <c r="A204" s="230" t="str">
        <f>IF('STUDENT DATA SHEET '!A205="","",'STUDENT DATA SHEET '!A205)</f>
        <v/>
      </c>
      <c s="231" t="str">
        <f>IFERROR(IF('STUDENT DATA SHEET '!B205="","",'STUDENT DATA SHEET '!B205),"")</f>
        <v/>
      </c>
      <c s="231" t="str">
        <f>IFERROR(IF('STUDENT DATA SHEET '!C205="","",'STUDENT DATA SHEET '!C205),"")</f>
        <v/>
      </c>
      <c s="231" t="str">
        <f>IFERROR(IF('STUDENT DATA SHEET '!D205="","",'STUDENT DATA SHEET '!D205),"")</f>
        <v/>
      </c>
      <c s="43" t="str">
        <f>IFERROR(IF('STUDENT DATA SHEET '!E205="","",'STUDENT DATA SHEET '!E205),"")</f>
        <v/>
      </c>
      <c s="234" t="str">
        <f>IFERROR(IF('STUDENT DATA SHEET '!F205="","",'STUDENT DATA SHEET '!F205),"")</f>
        <v/>
      </c>
      <c s="231" t="str">
        <f>IFERROR(IF('STUDENT DATA SHEET '!G205="","",'STUDENT DATA SHEET '!G205),"")</f>
        <v/>
      </c>
      <c s="231" t="str">
        <f>IFERROR(IF('STUDENT DATA SHEET '!H205="","",'STUDENT DATA SHEET '!H205),"")</f>
        <v/>
      </c>
      <c s="231" t="str">
        <f>IFERROR(IF('STUDENT DATA SHEET '!I205="","",'STUDENT DATA SHEET '!I205),"")</f>
        <v/>
      </c>
      <c s="54" t="str">
        <f>IFERROR(IF('STUDENT DATA SHEET '!J205="","",'STUDENT DATA SHEET '!J205),"")</f>
        <v/>
      </c>
      <c s="54" t="str">
        <f>IFERROR(IF('STUDENT DATA SHEET '!K205="","",'STUDENT DATA SHEET '!K205),"")</f>
        <v/>
      </c>
      <c s="54"/>
      <c s="48"/>
      <c s="48"/>
      <c s="48"/>
      <c s="48"/>
      <c s="48"/>
      <c s="48"/>
      <c s="48"/>
      <c s="48"/>
      <c s="48"/>
      <c s="48"/>
      <c s="48"/>
      <c s="48"/>
      <c s="48"/>
      <c s="48"/>
      <c s="48"/>
      <c s="48"/>
      <c s="48"/>
      <c s="48"/>
      <c s="48"/>
      <c s="48"/>
      <c s="48"/>
      <c s="48"/>
      <c s="48"/>
      <c s="48"/>
      <c s="48"/>
      <c s="48"/>
      <c s="48"/>
      <c s="48"/>
      <c s="48"/>
      <c s="48"/>
      <c s="48"/>
      <c s="48"/>
      <c s="89" t="str">
        <f>IF(B204="","",_xlfn.AGGREGATE(3,5,$B$6:B204))</f>
        <v/>
      </c>
      <c s="49"/>
      <c s="49"/>
      <c s="48"/>
      <c s="48"/>
      <c s="48"/>
      <c s="48"/>
      <c s="48"/>
      <c s="48"/>
      <c s="48"/>
      <c s="48"/>
      <c s="48"/>
      <c s="48"/>
      <c s="48"/>
      <c s="48"/>
      <c s="48"/>
      <c s="48"/>
      <c s="48"/>
      <c s="48"/>
      <c s="48"/>
      <c s="48"/>
      <c s="48"/>
      <c s="48"/>
      <c s="48"/>
      <c s="48"/>
      <c s="48"/>
      <c s="48"/>
      <c s="48"/>
      <c s="48"/>
      <c s="50" t="str">
        <f t="shared" si="40"/>
        <v/>
      </c>
      <c s="252" t="str">
        <f>IF($I204="","",'MAR 25'!$BZ204)</f>
        <v/>
      </c>
      <c s="91" t="str">
        <f t="shared" si="41"/>
        <v/>
      </c>
      <c s="50" t="str">
        <f t="shared" si="42"/>
        <v/>
      </c>
      <c s="252" t="str">
        <f>IF($I204="","",'MAR 25'!$CC204)</f>
        <v/>
      </c>
      <c s="91" t="str">
        <f t="shared" si="43"/>
        <v/>
      </c>
      <c s="50" t="str">
        <f t="shared" si="44"/>
        <v/>
      </c>
      <c s="252" t="str">
        <f>IF($I204="","",'MAR 25'!$CF204)</f>
        <v/>
      </c>
      <c s="91" t="str">
        <f t="shared" si="45"/>
        <v/>
      </c>
      <c s="80"/>
      <c s="77"/>
      <c s="59"/>
      <c s="59"/>
      <c s="59"/>
      <c s="74" t="str">
        <f t="shared" si="46"/>
        <v/>
      </c>
      <c s="59"/>
      <c s="59"/>
      <c s="59"/>
      <c s="59"/>
      <c s="59"/>
      <c s="59"/>
      <c s="59"/>
      <c s="59"/>
    </row>
    <row r="205" spans="1:96" ht="15.75" customHeight="1">
      <c r="A205" s="230" t="str">
        <f>IF('STUDENT DATA SHEET '!A206="","",'STUDENT DATA SHEET '!A206)</f>
        <v/>
      </c>
      <c s="231" t="str">
        <f>IFERROR(IF('STUDENT DATA SHEET '!B206="","",'STUDENT DATA SHEET '!B206),"")</f>
        <v/>
      </c>
      <c s="231" t="str">
        <f>IFERROR(IF('STUDENT DATA SHEET '!C206="","",'STUDENT DATA SHEET '!C206),"")</f>
        <v/>
      </c>
      <c s="231" t="str">
        <f>IFERROR(IF('STUDENT DATA SHEET '!D206="","",'STUDENT DATA SHEET '!D206),"")</f>
        <v/>
      </c>
      <c s="43" t="str">
        <f>IFERROR(IF('STUDENT DATA SHEET '!E206="","",'STUDENT DATA SHEET '!E206),"")</f>
        <v/>
      </c>
      <c s="234" t="str">
        <f>IFERROR(IF('STUDENT DATA SHEET '!F206="","",'STUDENT DATA SHEET '!F206),"")</f>
        <v/>
      </c>
      <c s="231" t="str">
        <f>IFERROR(IF('STUDENT DATA SHEET '!G206="","",'STUDENT DATA SHEET '!G206),"")</f>
        <v/>
      </c>
      <c s="231" t="str">
        <f>IFERROR(IF('STUDENT DATA SHEET '!H206="","",'STUDENT DATA SHEET '!H206),"")</f>
        <v/>
      </c>
      <c s="231" t="str">
        <f>IFERROR(IF('STUDENT DATA SHEET '!I206="","",'STUDENT DATA SHEET '!I206),"")</f>
        <v/>
      </c>
      <c s="54" t="str">
        <f>IFERROR(IF('STUDENT DATA SHEET '!J206="","",'STUDENT DATA SHEET '!J206),"")</f>
        <v/>
      </c>
      <c s="54" t="str">
        <f>IFERROR(IF('STUDENT DATA SHEET '!K206="","",'STUDENT DATA SHEET '!K206),"")</f>
        <v/>
      </c>
      <c s="54"/>
      <c s="48"/>
      <c s="48"/>
      <c s="48"/>
      <c s="48"/>
      <c s="48"/>
      <c s="48"/>
      <c s="48"/>
      <c s="48"/>
      <c s="48"/>
      <c s="48"/>
      <c s="48"/>
      <c s="48"/>
      <c s="48"/>
      <c s="48"/>
      <c s="48"/>
      <c s="48"/>
      <c s="48"/>
      <c s="48"/>
      <c s="48"/>
      <c s="48"/>
      <c s="48"/>
      <c s="48"/>
      <c s="48"/>
      <c s="48"/>
      <c s="48"/>
      <c s="48"/>
      <c s="48"/>
      <c s="48"/>
      <c s="48"/>
      <c s="48"/>
      <c s="48"/>
      <c s="48"/>
      <c s="89" t="str">
        <f>IF(B205="","",_xlfn.AGGREGATE(3,5,$B$6:B205))</f>
        <v/>
      </c>
      <c s="49"/>
      <c s="49"/>
      <c s="48"/>
      <c s="48"/>
      <c s="48"/>
      <c s="48"/>
      <c s="48"/>
      <c s="48"/>
      <c s="48"/>
      <c s="48"/>
      <c s="48"/>
      <c s="48"/>
      <c s="48"/>
      <c s="48"/>
      <c s="48"/>
      <c s="48"/>
      <c s="48"/>
      <c s="48"/>
      <c s="48"/>
      <c s="48"/>
      <c s="48"/>
      <c s="48"/>
      <c s="48"/>
      <c s="48"/>
      <c s="48"/>
      <c s="48"/>
      <c s="48"/>
      <c s="48"/>
      <c s="50" t="str">
        <f t="shared" si="40"/>
        <v/>
      </c>
      <c s="252" t="str">
        <f>IF($I205="","",'MAR 25'!$BZ205)</f>
        <v/>
      </c>
      <c s="91" t="str">
        <f t="shared" si="41"/>
        <v/>
      </c>
      <c s="50" t="str">
        <f t="shared" si="42"/>
        <v/>
      </c>
      <c s="252" t="str">
        <f>IF($I205="","",'MAR 25'!$CC205)</f>
        <v/>
      </c>
      <c s="91" t="str">
        <f t="shared" si="43"/>
        <v/>
      </c>
      <c s="50" t="str">
        <f t="shared" si="44"/>
        <v/>
      </c>
      <c s="252" t="str">
        <f>IF($I205="","",'MAR 25'!$CF205)</f>
        <v/>
      </c>
      <c s="91" t="str">
        <f t="shared" si="45"/>
        <v/>
      </c>
      <c s="80"/>
      <c s="77"/>
      <c s="59"/>
      <c s="59"/>
      <c s="59"/>
      <c s="74" t="str">
        <f t="shared" si="46"/>
        <v/>
      </c>
      <c s="59"/>
      <c s="59"/>
      <c s="59"/>
      <c s="59"/>
      <c s="59"/>
      <c s="59"/>
      <c s="59"/>
      <c s="59"/>
    </row>
    <row r="206" spans="1:96" ht="14.25" customHeight="1">
      <c r="A206" s="491" t="s">
        <v>102</v>
      </c>
      <c s="492"/>
      <c s="492"/>
      <c s="492"/>
      <c s="492"/>
      <c s="492"/>
      <c s="492"/>
      <c s="492"/>
      <c s="493"/>
      <c s="231"/>
      <c s="231"/>
      <c s="231"/>
      <c s="568">
        <f>COUNT(M6:M205)</f>
        <v>0</v>
      </c>
      <c s="568"/>
      <c s="568">
        <f>COUNT(O6:O205)</f>
        <v>0</v>
      </c>
      <c s="568"/>
      <c s="568">
        <f>COUNT(Q6:Q205)</f>
        <v>0</v>
      </c>
      <c s="568"/>
      <c s="568">
        <f>COUNT(S6:S205)</f>
        <v>0</v>
      </c>
      <c s="568"/>
      <c s="568">
        <f>COUNT(U6:U205)</f>
        <v>0</v>
      </c>
      <c s="568"/>
      <c s="568">
        <f>COUNT(W6:W205)</f>
        <v>0</v>
      </c>
      <c s="568"/>
      <c s="568">
        <f>COUNT(Y6:Y205)</f>
        <v>0</v>
      </c>
      <c s="568"/>
      <c s="568">
        <f>COUNT(AA6:AA205)</f>
        <v>0</v>
      </c>
      <c s="568"/>
      <c s="568">
        <f>COUNT(AC6:AC205)</f>
        <v>0</v>
      </c>
      <c s="568"/>
      <c s="568">
        <f>COUNT(AE6:AE205)</f>
        <v>0</v>
      </c>
      <c s="568"/>
      <c s="568">
        <f>COUNT(AG6:AG205)</f>
        <v>0</v>
      </c>
      <c s="568"/>
      <c s="568">
        <f>COUNT(AI6:AI205)</f>
        <v>0</v>
      </c>
      <c s="568"/>
      <c s="568">
        <f>COUNT(AK6:AK205)</f>
        <v>0</v>
      </c>
      <c s="568"/>
      <c s="568">
        <f>COUNT(AM6:AM205)</f>
        <v>0</v>
      </c>
      <c s="568"/>
      <c s="568">
        <f>COUNT(AO6:AO205)</f>
        <v>0</v>
      </c>
      <c s="568"/>
      <c s="568">
        <f>COUNT(AQ6:AQ205)</f>
        <v>0</v>
      </c>
      <c s="568"/>
      <c s="255"/>
      <c s="568">
        <f>COUNT(AT6:AT205)</f>
        <v>0</v>
      </c>
      <c s="568"/>
      <c s="568">
        <f>COUNT(AV6:AV205)</f>
        <v>0</v>
      </c>
      <c s="568"/>
      <c s="568">
        <f>COUNT(AX6:AX205)</f>
        <v>0</v>
      </c>
      <c s="568"/>
      <c s="568">
        <f>COUNT(AZ6:AZ205)</f>
        <v>0</v>
      </c>
      <c s="568"/>
      <c s="568">
        <f>COUNT(BB6:BB205)</f>
        <v>0</v>
      </c>
      <c s="568"/>
      <c s="568">
        <f>COUNT(BD6:BD205)</f>
        <v>0</v>
      </c>
      <c s="568"/>
      <c s="568">
        <f>COUNT(BF6:BF205)</f>
        <v>0</v>
      </c>
      <c s="568"/>
      <c s="568">
        <f>COUNT(BH6:BH205)</f>
        <v>0</v>
      </c>
      <c s="568"/>
      <c s="568">
        <f>COUNT(BJ6:BJ205)</f>
        <v>0</v>
      </c>
      <c s="568"/>
      <c s="568">
        <f>COUNT(BL6:BL205)</f>
        <v>0</v>
      </c>
      <c s="568"/>
      <c s="568">
        <f>COUNT(BN6:BN205)</f>
        <v>0</v>
      </c>
      <c s="568"/>
      <c s="568">
        <f>COUNT(BP6:BP205)</f>
        <v>0</v>
      </c>
      <c s="568"/>
      <c s="568">
        <f>COUNT(BR6:BR205)</f>
        <v>0</v>
      </c>
      <c s="568"/>
      <c s="568">
        <f>COUNT(BT6:BT205)</f>
        <v>0</v>
      </c>
      <c s="568"/>
      <c s="562">
        <f t="shared" si="47" ref="BV206:CD206">SUM(BV6:BV205)</f>
        <v>0</v>
      </c>
      <c s="562">
        <f t="shared" si="47"/>
        <v>14</v>
      </c>
      <c s="565">
        <f t="shared" si="47"/>
        <v>14</v>
      </c>
      <c s="562">
        <f t="shared" si="47"/>
        <v>0</v>
      </c>
      <c s="562">
        <f t="shared" si="47"/>
        <v>8</v>
      </c>
      <c s="565">
        <f t="shared" si="47"/>
        <v>8</v>
      </c>
      <c s="562">
        <f t="shared" si="47"/>
        <v>0</v>
      </c>
      <c s="562">
        <f t="shared" si="47"/>
        <v>0</v>
      </c>
      <c s="565">
        <f t="shared" si="47"/>
        <v>0</v>
      </c>
      <c s="535"/>
      <c s="77"/>
      <c s="59"/>
      <c s="59"/>
      <c s="59"/>
      <c s="59"/>
      <c s="59"/>
      <c s="59"/>
      <c s="59"/>
      <c s="59"/>
      <c s="59"/>
      <c s="59"/>
      <c s="59"/>
      <c s="59"/>
    </row>
    <row r="207" spans="1:96" ht="14.25" customHeight="1">
      <c r="A207" s="491" t="s">
        <v>103</v>
      </c>
      <c s="492"/>
      <c s="492"/>
      <c s="492"/>
      <c s="492"/>
      <c s="492"/>
      <c s="492"/>
      <c s="492"/>
      <c s="493"/>
      <c s="17"/>
      <c s="17"/>
      <c s="92"/>
      <c s="559">
        <f>COUNTIF(M6:M205,"A")</f>
        <v>0</v>
      </c>
      <c s="559">
        <f>COUNTIF(N6:N55,"A")</f>
        <v>0</v>
      </c>
      <c s="559">
        <f>COUNTIF(O6:O205,"A")</f>
        <v>0</v>
      </c>
      <c s="559">
        <f>COUNTIF(P6:P55,"A")</f>
        <v>0</v>
      </c>
      <c s="559">
        <f>COUNTIF(Q6:Q205,"A")</f>
        <v>0</v>
      </c>
      <c s="559">
        <f>COUNTIF(R6:R55,"A")</f>
        <v>0</v>
      </c>
      <c s="559">
        <f>COUNTIF(S6:S205,"A")</f>
        <v>0</v>
      </c>
      <c s="559">
        <f>COUNTIF(T6:T55,"A")</f>
        <v>0</v>
      </c>
      <c s="560">
        <f>COUNTIF(U6:U205,"A")</f>
        <v>0</v>
      </c>
      <c s="561"/>
      <c s="559">
        <f>COUNTIF(W6:W205,"A")</f>
        <v>0</v>
      </c>
      <c s="559">
        <f>COUNTIF(X6:X55,"A")</f>
        <v>0</v>
      </c>
      <c s="559">
        <f>COUNTIF(Y6:Y205,"A")</f>
        <v>0</v>
      </c>
      <c s="559">
        <f>COUNTIF(Z6:Z55,"A")</f>
        <v>0</v>
      </c>
      <c s="559">
        <f>COUNTIF(AA6:AA205,"A")</f>
        <v>0</v>
      </c>
      <c s="559">
        <f>COUNTIF(AB6:AB55,"A")</f>
        <v>0</v>
      </c>
      <c s="559">
        <f>COUNTIF(AC6:AC205,"A")</f>
        <v>0</v>
      </c>
      <c s="559">
        <f>COUNTIF(AD6:AD55,"A")</f>
        <v>0</v>
      </c>
      <c s="559">
        <f>COUNTIF(AE6:AE205,"A")</f>
        <v>0</v>
      </c>
      <c s="559">
        <f>COUNTIF(AF6:AF55,"A")</f>
        <v>0</v>
      </c>
      <c s="559">
        <f>COUNTIF(AG6:AG205,"A")</f>
        <v>0</v>
      </c>
      <c s="559">
        <f>COUNTIF(AH6:AH55,"A")</f>
        <v>0</v>
      </c>
      <c s="559">
        <f>COUNTIF(AI6:AI205,"A")</f>
        <v>0</v>
      </c>
      <c s="559">
        <f>COUNTIF(AJ6:AJ55,"A")</f>
        <v>0</v>
      </c>
      <c s="559">
        <f>COUNTIF(AK6:AK205,"A")</f>
        <v>0</v>
      </c>
      <c s="559">
        <f>COUNTIF(AL6:AL55,"A")</f>
        <v>0</v>
      </c>
      <c s="559">
        <f>COUNTIF(AM6:AM205,"A")</f>
        <v>0</v>
      </c>
      <c s="559">
        <f>COUNTIF(AN6:AN55,"A")</f>
        <v>0</v>
      </c>
      <c s="559">
        <f>COUNTIF(AO6:AO205,"A")</f>
        <v>0</v>
      </c>
      <c s="559">
        <f>COUNTIF(AP6:AP55,"A")</f>
        <v>0</v>
      </c>
      <c s="559">
        <f>COUNTIF(AQ6:AQ205,"A")</f>
        <v>0</v>
      </c>
      <c s="559">
        <f>COUNTIF(AR6:AR55,"A")</f>
        <v>0</v>
      </c>
      <c s="256"/>
      <c s="559">
        <f>COUNTIF(AT6:AT205,"A")</f>
        <v>0</v>
      </c>
      <c s="559">
        <f>COUNTIF(AU6:AU55,"A")</f>
        <v>0</v>
      </c>
      <c s="559">
        <f>COUNTIF(AV6:AV205,"A")</f>
        <v>0</v>
      </c>
      <c s="559">
        <f>COUNTIF(AW6:AW55,"A")</f>
        <v>0</v>
      </c>
      <c s="559">
        <f>COUNTIF(AX6:AX205,"A")</f>
        <v>0</v>
      </c>
      <c s="559">
        <f>COUNTIF(AY6:AY55,"A")</f>
        <v>0</v>
      </c>
      <c s="559">
        <f>COUNTIF(AZ6:AZ205,"A")</f>
        <v>0</v>
      </c>
      <c s="559">
        <f>COUNTIF(BA6:BA55,"A")</f>
        <v>0</v>
      </c>
      <c s="559">
        <f>COUNTIF(BB6:BB205,"A")</f>
        <v>0</v>
      </c>
      <c s="559">
        <f>COUNTIF(BC6:BC55,"A")</f>
        <v>0</v>
      </c>
      <c s="559">
        <f>COUNTIF(BD6:BD205,"A")</f>
        <v>0</v>
      </c>
      <c s="559">
        <f>COUNTIF(BE6:BE55,"A")</f>
        <v>0</v>
      </c>
      <c s="559">
        <f>COUNTIF(BF6:BF205,"A")</f>
        <v>0</v>
      </c>
      <c s="559">
        <f>COUNTIF(BG6:BG55,"A")</f>
        <v>0</v>
      </c>
      <c s="559">
        <f>COUNTIF(BH6:BH205,"A")</f>
        <v>0</v>
      </c>
      <c s="559">
        <f>COUNTIF(BI6:BI55,"A")</f>
        <v>0</v>
      </c>
      <c s="559">
        <f>COUNTIF(BJ6:BJ205,"A")</f>
        <v>0</v>
      </c>
      <c s="559">
        <f>COUNTIF(BK6:BK55,"A")</f>
        <v>0</v>
      </c>
      <c s="559">
        <f>COUNTIF(BL6:BL205,"A")</f>
        <v>0</v>
      </c>
      <c s="559">
        <f>COUNTIF(BM6:BM55,"A")</f>
        <v>0</v>
      </c>
      <c s="559">
        <f>COUNTIF(BN6:BN205,"A")</f>
        <v>0</v>
      </c>
      <c s="559">
        <f>COUNTIF(BO6:BO55,"A")</f>
        <v>0</v>
      </c>
      <c s="559">
        <f>COUNTIF(BP6:BP205,"A")</f>
        <v>0</v>
      </c>
      <c s="559">
        <f>COUNTIF(BQ6:BQ55,"A")</f>
        <v>0</v>
      </c>
      <c s="559">
        <f>COUNTIF(BR6:BR205,"A")</f>
        <v>0</v>
      </c>
      <c s="559">
        <f>COUNTIF(BS6:BS55,"A")</f>
        <v>0</v>
      </c>
      <c s="559">
        <f>COUNTIF(BT6:BT205,"A")</f>
        <v>0</v>
      </c>
      <c s="559">
        <f>COUNTIF(BU6:BU55,"A")</f>
        <v>0</v>
      </c>
      <c s="563"/>
      <c s="563"/>
      <c s="566"/>
      <c s="563"/>
      <c s="563"/>
      <c s="566"/>
      <c s="563"/>
      <c s="563"/>
      <c s="566"/>
      <c s="536"/>
      <c s="78"/>
      <c s="55"/>
      <c s="55"/>
      <c s="55"/>
      <c s="55"/>
      <c s="55"/>
      <c s="55"/>
      <c s="55"/>
      <c s="55"/>
      <c s="55"/>
      <c s="55"/>
      <c s="55"/>
      <c s="55"/>
    </row>
    <row r="208" spans="1:96" ht="14.25" customHeight="1">
      <c r="A208" s="491" t="s">
        <v>104</v>
      </c>
      <c s="492"/>
      <c s="492"/>
      <c s="492"/>
      <c s="492"/>
      <c s="492"/>
      <c s="492"/>
      <c s="492"/>
      <c s="493"/>
      <c s="17"/>
      <c s="17"/>
      <c s="93"/>
      <c s="558">
        <f>COUNTIF(M6:M205,"L")</f>
        <v>0</v>
      </c>
      <c s="558">
        <f>COUNTIF(N6:N55,"L")</f>
        <v>0</v>
      </c>
      <c s="558">
        <f>COUNTIF(O6:O205,"L")</f>
        <v>0</v>
      </c>
      <c s="558">
        <f>COUNTIF(P6:P55,"L")</f>
        <v>0</v>
      </c>
      <c s="558">
        <f>COUNTIF(Q6:Q205,"L")</f>
        <v>0</v>
      </c>
      <c s="558">
        <f>COUNTIF(R6:R55,"L")</f>
        <v>0</v>
      </c>
      <c s="558">
        <f>COUNTIF(S6:S205,"L")</f>
        <v>0</v>
      </c>
      <c s="558">
        <f>COUNTIF(T6:T55,"L")</f>
        <v>0</v>
      </c>
      <c s="558">
        <f>COUNTIF(U6:U205,"L")</f>
        <v>0</v>
      </c>
      <c s="558">
        <f>COUNTIF(V6:V55,"L")</f>
        <v>0</v>
      </c>
      <c s="558">
        <f>COUNTIF(W6:W205,"L")</f>
        <v>0</v>
      </c>
      <c s="558">
        <f>COUNTIF(X6:X55,"L")</f>
        <v>0</v>
      </c>
      <c s="558">
        <f>COUNTIF(Y6:Y205,"L")</f>
        <v>0</v>
      </c>
      <c s="558">
        <f>COUNTIF(Z6:Z55,"L")</f>
        <v>0</v>
      </c>
      <c s="558">
        <f>COUNTIF(AA6:AA205,"L")</f>
        <v>0</v>
      </c>
      <c s="558">
        <f>COUNTIF(AB6:AB55,"L")</f>
        <v>0</v>
      </c>
      <c s="558">
        <f>COUNTIF(AC6:AC205,"L")</f>
        <v>0</v>
      </c>
      <c s="558">
        <f>COUNTIF(AD6:AD55,"L")</f>
        <v>0</v>
      </c>
      <c s="558">
        <f>COUNTIF(AE6:AE205,"L")</f>
        <v>0</v>
      </c>
      <c s="558">
        <f>COUNTIF(AF6:AF55,"L")</f>
        <v>0</v>
      </c>
      <c s="558">
        <f>COUNTIF(AG6:AG205,"L")</f>
        <v>0</v>
      </c>
      <c s="558">
        <f>COUNTIF(AH6:AH55,"L")</f>
        <v>0</v>
      </c>
      <c s="558">
        <f>COUNTIF(AI6:AI205,"L")</f>
        <v>0</v>
      </c>
      <c s="558">
        <f>COUNTIF(AJ6:AJ55,"L")</f>
        <v>0</v>
      </c>
      <c s="558">
        <f>COUNTIF(AK6:AK205,"L")</f>
        <v>0</v>
      </c>
      <c s="558">
        <f>COUNTIF(AL6:AL55,"L")</f>
        <v>0</v>
      </c>
      <c s="558">
        <f>COUNTIF(AM6:AM205,"L")</f>
        <v>0</v>
      </c>
      <c s="558">
        <f>COUNTIF(AN6:AN55,"L")</f>
        <v>0</v>
      </c>
      <c s="558">
        <f>COUNTIF(AO6:AO205,"L")</f>
        <v>0</v>
      </c>
      <c s="558">
        <f>COUNTIF(AP6:AP55,"L")</f>
        <v>0</v>
      </c>
      <c s="558">
        <f>COUNTIF(AQ6:AQ205,"L")</f>
        <v>0</v>
      </c>
      <c s="558">
        <f>COUNTIF(AR6:AR55,"L")</f>
        <v>0</v>
      </c>
      <c s="257"/>
      <c s="558">
        <f>COUNTIF(AT6:AT205,"L")</f>
        <v>0</v>
      </c>
      <c s="558">
        <f>COUNTIF(AU6:AU55,"L")</f>
        <v>0</v>
      </c>
      <c s="558">
        <f>COUNTIF(AV6:AV205,"L")</f>
        <v>0</v>
      </c>
      <c s="558">
        <f>COUNTIF(AW6:AW55,"L")</f>
        <v>0</v>
      </c>
      <c s="558">
        <f>COUNTIF(AX6:AX205,"L")</f>
        <v>0</v>
      </c>
      <c s="558">
        <f>COUNTIF(AY6:AY55,"L")</f>
        <v>0</v>
      </c>
      <c s="558">
        <f>COUNTIF(AZ6:AZ205,"L")</f>
        <v>0</v>
      </c>
      <c s="558">
        <f>COUNTIF(BA6:BA55,"L")</f>
        <v>0</v>
      </c>
      <c s="558">
        <f>COUNTIF(BB6:BB205,"L")</f>
        <v>0</v>
      </c>
      <c s="558">
        <f>COUNTIF(BC6:BC55,"L")</f>
        <v>0</v>
      </c>
      <c s="558">
        <f>COUNTIF(BD6:BD205,"L")</f>
        <v>0</v>
      </c>
      <c s="558">
        <f>COUNTIF(BE6:BE55,"L")</f>
        <v>0</v>
      </c>
      <c s="558">
        <f>COUNTIF(BF6:BF205,"L")</f>
        <v>0</v>
      </c>
      <c s="558">
        <f>COUNTIF(BG6:BG55,"L")</f>
        <v>0</v>
      </c>
      <c s="558">
        <f>COUNTIF(BH6:BH205,"L")</f>
        <v>0</v>
      </c>
      <c s="558">
        <f>COUNTIF(BI6:BI55,"L")</f>
        <v>0</v>
      </c>
      <c s="558">
        <f>COUNTIF(BJ6:BJ205,"L")</f>
        <v>0</v>
      </c>
      <c s="558">
        <f>COUNTIF(BK6:BK55,"L")</f>
        <v>0</v>
      </c>
      <c s="558">
        <f>COUNTIF(BL6:BL205,"L")</f>
        <v>0</v>
      </c>
      <c s="558">
        <f>COUNTIF(BM6:BM55,"L")</f>
        <v>0</v>
      </c>
      <c s="558">
        <f>COUNTIF(BN6:BN205,"L")</f>
        <v>0</v>
      </c>
      <c s="558">
        <f>COUNTIF(BO6:BO55,"L")</f>
        <v>0</v>
      </c>
      <c s="558">
        <f>COUNTIF(BP6:BP205,"L")</f>
        <v>0</v>
      </c>
      <c s="558">
        <f>COUNTIF(BQ6:BQ55,"L")</f>
        <v>0</v>
      </c>
      <c s="558">
        <f>COUNTIF(BR6:BR205,"L")</f>
        <v>0</v>
      </c>
      <c s="558">
        <f>COUNTIF(BS6:BS55,"L")</f>
        <v>0</v>
      </c>
      <c s="558">
        <f>COUNTIF(BT6:BT205,"L")</f>
        <v>0</v>
      </c>
      <c s="558">
        <f>COUNTIF(BU6:BU55,"L")</f>
        <v>0</v>
      </c>
      <c s="563"/>
      <c s="563"/>
      <c s="566"/>
      <c s="563"/>
      <c s="563"/>
      <c s="566"/>
      <c s="563"/>
      <c s="563"/>
      <c s="566"/>
      <c s="536"/>
      <c s="78"/>
      <c s="55"/>
      <c s="55"/>
      <c s="55"/>
      <c s="55"/>
      <c s="55"/>
      <c s="55"/>
      <c s="55"/>
      <c s="55"/>
      <c s="55"/>
      <c s="55"/>
      <c s="55"/>
      <c s="55"/>
    </row>
    <row r="209" spans="1:96" ht="14.25" customHeight="1">
      <c r="A209" s="491" t="s">
        <v>105</v>
      </c>
      <c s="492"/>
      <c s="492"/>
      <c s="492"/>
      <c s="492"/>
      <c s="492"/>
      <c s="492"/>
      <c s="492"/>
      <c s="493"/>
      <c s="17"/>
      <c s="17"/>
      <c s="17"/>
      <c s="556">
        <f>SUM(M206:M208)</f>
        <v>0</v>
      </c>
      <c s="557"/>
      <c s="556">
        <f t="shared" si="48" ref="O209">SUM(O206:O208)</f>
        <v>0</v>
      </c>
      <c s="557"/>
      <c s="556">
        <f t="shared" si="49" ref="Q209">SUM(Q206:Q208)</f>
        <v>0</v>
      </c>
      <c s="557"/>
      <c s="556">
        <f t="shared" si="50" ref="S209">SUM(S206:S208)</f>
        <v>0</v>
      </c>
      <c s="557"/>
      <c s="556">
        <f t="shared" si="51" ref="U209">SUM(U206:U208)</f>
        <v>0</v>
      </c>
      <c s="557"/>
      <c s="556">
        <f t="shared" si="52" ref="W209">SUM(W206:W208)</f>
        <v>0</v>
      </c>
      <c s="557"/>
      <c s="556">
        <f t="shared" si="53" ref="Y209">SUM(Y206:Y208)</f>
        <v>0</v>
      </c>
      <c s="557"/>
      <c s="556">
        <f t="shared" si="54" ref="AA209">SUM(AA206:AA208)</f>
        <v>0</v>
      </c>
      <c s="557"/>
      <c s="556">
        <f t="shared" si="55" ref="AC209">SUM(AC206:AC208)</f>
        <v>0</v>
      </c>
      <c s="557"/>
      <c s="556">
        <f t="shared" si="56" ref="AE209">SUM(AE206:AE208)</f>
        <v>0</v>
      </c>
      <c s="557"/>
      <c s="556">
        <f t="shared" si="57" ref="AG209">SUM(AG206:AG208)</f>
        <v>0</v>
      </c>
      <c s="557"/>
      <c s="556">
        <f t="shared" si="58" ref="AI209">SUM(AI206:AI208)</f>
        <v>0</v>
      </c>
      <c s="557"/>
      <c s="556">
        <f t="shared" si="59" ref="AK209">SUM(AK206:AK208)</f>
        <v>0</v>
      </c>
      <c s="557"/>
      <c s="556">
        <f t="shared" si="60" ref="AM209">SUM(AM206:AM208)</f>
        <v>0</v>
      </c>
      <c s="557"/>
      <c s="556">
        <f t="shared" si="61" ref="AO209">SUM(AO206:AO208)</f>
        <v>0</v>
      </c>
      <c s="557"/>
      <c s="556">
        <f t="shared" si="62" ref="AQ209">SUM(AQ206:AQ208)</f>
        <v>0</v>
      </c>
      <c s="557"/>
      <c s="258"/>
      <c s="556">
        <f t="shared" si="63" ref="AT209">SUM(AT206:AT208)</f>
        <v>0</v>
      </c>
      <c s="557"/>
      <c s="556">
        <f t="shared" si="64" ref="AV209">SUM(AV206:AV208)</f>
        <v>0</v>
      </c>
      <c s="557"/>
      <c s="556">
        <f t="shared" si="65" ref="AX209">SUM(AX206:AX208)</f>
        <v>0</v>
      </c>
      <c s="557"/>
      <c s="556">
        <f t="shared" si="66" ref="AZ209">SUM(AZ206:AZ208)</f>
        <v>0</v>
      </c>
      <c s="557"/>
      <c s="556">
        <f t="shared" si="67" ref="BB209">SUM(BB206:BB208)</f>
        <v>0</v>
      </c>
      <c s="557"/>
      <c s="556">
        <f t="shared" si="68" ref="BD209">SUM(BD206:BD208)</f>
        <v>0</v>
      </c>
      <c s="557"/>
      <c s="556">
        <f t="shared" si="69" ref="BF209">SUM(BF206:BF208)</f>
        <v>0</v>
      </c>
      <c s="557"/>
      <c s="556">
        <f t="shared" si="70" ref="BH209">SUM(BH206:BH208)</f>
        <v>0</v>
      </c>
      <c s="557"/>
      <c s="556">
        <f t="shared" si="71" ref="BJ209">SUM(BJ206:BJ208)</f>
        <v>0</v>
      </c>
      <c s="557"/>
      <c s="556">
        <f t="shared" si="72" ref="BL209">SUM(BL206:BL208)</f>
        <v>0</v>
      </c>
      <c s="557"/>
      <c s="556">
        <f t="shared" si="73" ref="BN209">SUM(BN206:BN208)</f>
        <v>0</v>
      </c>
      <c s="557"/>
      <c s="556">
        <f t="shared" si="74" ref="BP209">SUM(BP206:BP208)</f>
        <v>0</v>
      </c>
      <c s="557"/>
      <c s="556">
        <f t="shared" si="75" ref="BR209">SUM(BR206:BR208)</f>
        <v>0</v>
      </c>
      <c s="557"/>
      <c s="556">
        <f t="shared" si="76" ref="BT209">SUM(BT206:BT208)</f>
        <v>0</v>
      </c>
      <c s="557"/>
      <c s="564"/>
      <c s="564"/>
      <c s="567"/>
      <c s="564"/>
      <c s="564"/>
      <c s="567"/>
      <c s="564"/>
      <c s="564"/>
      <c s="567"/>
      <c s="537"/>
      <c s="78"/>
      <c s="55"/>
      <c s="55"/>
      <c s="55"/>
      <c s="55"/>
      <c s="55"/>
      <c s="55"/>
      <c s="55"/>
      <c s="55"/>
      <c s="55"/>
      <c s="55"/>
      <c s="55"/>
      <c s="55"/>
    </row>
    <row r="210" spans="1:96" s="61" customFormat="1" ht="6.75" customHeight="1">
      <c r="A210" s="494"/>
      <c s="495"/>
      <c s="495"/>
      <c s="495"/>
      <c s="495"/>
      <c s="495"/>
      <c s="495"/>
      <c s="495"/>
      <c s="496"/>
      <c s="94"/>
      <c s="94"/>
      <c s="94"/>
      <c s="94"/>
      <c s="94"/>
      <c s="95"/>
      <c s="95"/>
      <c s="95"/>
      <c s="95"/>
      <c s="95"/>
      <c s="95"/>
      <c s="95"/>
      <c s="95"/>
      <c s="95"/>
      <c s="95"/>
      <c s="95"/>
      <c s="95"/>
      <c s="95"/>
      <c s="95"/>
      <c s="95"/>
      <c s="95"/>
      <c s="95"/>
      <c s="95"/>
      <c s="95"/>
      <c s="95"/>
      <c s="95"/>
      <c s="95"/>
      <c s="95"/>
      <c s="95"/>
      <c s="95"/>
      <c s="95"/>
      <c s="95"/>
      <c s="95"/>
      <c s="95"/>
      <c s="95"/>
      <c s="267"/>
      <c s="96"/>
      <c s="96"/>
      <c s="96"/>
      <c s="96"/>
      <c s="96"/>
      <c s="96"/>
      <c s="96"/>
      <c s="96"/>
      <c s="96"/>
      <c s="96"/>
      <c s="96"/>
      <c s="96"/>
      <c s="96"/>
      <c s="96"/>
      <c s="96"/>
      <c s="96"/>
      <c s="96"/>
      <c s="96"/>
      <c s="96"/>
      <c s="96"/>
      <c s="96"/>
      <c s="96"/>
      <c s="96"/>
      <c s="96"/>
      <c s="96"/>
      <c s="96"/>
      <c s="96"/>
      <c s="96"/>
      <c s="95"/>
      <c s="95"/>
      <c s="95"/>
      <c s="95"/>
      <c s="95"/>
      <c s="97"/>
      <c s="95"/>
      <c s="95"/>
      <c s="97"/>
      <c s="98"/>
      <c s="79"/>
      <c s="60"/>
      <c s="60"/>
      <c s="60"/>
      <c s="60"/>
      <c s="60"/>
      <c s="60"/>
      <c s="60"/>
      <c s="60"/>
      <c s="60"/>
      <c s="60"/>
      <c s="60"/>
      <c s="60"/>
    </row>
    <row r="211" spans="1:96" ht="20.25" customHeight="1">
      <c r="A211" s="497" t="s">
        <v>105</v>
      </c>
      <c s="497"/>
      <c s="497"/>
      <c s="497"/>
      <c s="497"/>
      <c s="497"/>
      <c s="497"/>
      <c s="497"/>
      <c s="497"/>
      <c s="17"/>
      <c s="17"/>
      <c s="17"/>
      <c s="456" t="s">
        <v>108</v>
      </c>
      <c s="457"/>
      <c s="457"/>
      <c s="458"/>
      <c s="456" t="s">
        <v>109</v>
      </c>
      <c s="457"/>
      <c s="457"/>
      <c s="458"/>
      <c s="456" t="s">
        <v>110</v>
      </c>
      <c s="457"/>
      <c s="457"/>
      <c s="458"/>
      <c s="456" t="s">
        <v>111</v>
      </c>
      <c s="457"/>
      <c s="457"/>
      <c s="458"/>
      <c s="456" t="s">
        <v>112</v>
      </c>
      <c s="457"/>
      <c s="457"/>
      <c s="458"/>
      <c s="456" t="s">
        <v>113</v>
      </c>
      <c s="457"/>
      <c s="457"/>
      <c s="458"/>
      <c s="456" t="s">
        <v>118</v>
      </c>
      <c s="457"/>
      <c s="457"/>
      <c s="458"/>
      <c s="457" t="s">
        <v>121</v>
      </c>
      <c s="457"/>
      <c s="457"/>
      <c s="458"/>
      <c s="268"/>
      <c s="457" t="s">
        <v>119</v>
      </c>
      <c s="457"/>
      <c s="457"/>
      <c s="458"/>
      <c s="456" t="s">
        <v>120</v>
      </c>
      <c s="457"/>
      <c s="458"/>
      <c s="456" t="s">
        <v>122</v>
      </c>
      <c s="457"/>
      <c s="457"/>
      <c s="457"/>
      <c s="457"/>
      <c s="457"/>
      <c s="456" t="s">
        <v>123</v>
      </c>
      <c s="457"/>
      <c s="457"/>
      <c s="457"/>
      <c s="457"/>
      <c s="457"/>
      <c s="456" t="s">
        <v>124</v>
      </c>
      <c s="457"/>
      <c s="457"/>
      <c s="457"/>
      <c s="457"/>
      <c s="457"/>
      <c s="552" t="s">
        <v>125</v>
      </c>
      <c s="553"/>
      <c s="553"/>
      <c s="546"/>
      <c s="549"/>
      <c s="549"/>
      <c s="549"/>
      <c s="549"/>
      <c s="549"/>
      <c s="549"/>
      <c s="549"/>
      <c s="549"/>
      <c s="549"/>
      <c s="78"/>
      <c s="55"/>
      <c s="55"/>
      <c s="55"/>
      <c s="55"/>
      <c s="55"/>
      <c s="55"/>
      <c s="55"/>
      <c s="55"/>
      <c s="55"/>
      <c s="55"/>
      <c s="55"/>
      <c s="55"/>
    </row>
    <row r="212" spans="1:96" ht="21" customHeight="1">
      <c r="A212" s="44" t="s">
        <v>106</v>
      </c>
      <c s="44"/>
      <c s="44"/>
      <c s="44" t="s">
        <v>107</v>
      </c>
      <c s="44"/>
      <c s="44"/>
      <c s="44"/>
      <c s="44"/>
      <c s="45" t="s">
        <v>84</v>
      </c>
      <c s="17"/>
      <c s="17"/>
      <c s="17"/>
      <c s="99" t="s">
        <v>106</v>
      </c>
      <c s="99" t="s">
        <v>107</v>
      </c>
      <c s="466" t="s">
        <v>84</v>
      </c>
      <c s="467"/>
      <c s="99" t="s">
        <v>106</v>
      </c>
      <c s="99" t="s">
        <v>107</v>
      </c>
      <c s="487" t="s">
        <v>84</v>
      </c>
      <c s="488"/>
      <c s="99" t="s">
        <v>106</v>
      </c>
      <c s="99" t="s">
        <v>107</v>
      </c>
      <c s="450" t="s">
        <v>84</v>
      </c>
      <c s="451"/>
      <c s="99" t="s">
        <v>106</v>
      </c>
      <c s="99" t="s">
        <v>107</v>
      </c>
      <c s="454" t="s">
        <v>84</v>
      </c>
      <c s="455"/>
      <c s="99" t="s">
        <v>106</v>
      </c>
      <c s="99" t="s">
        <v>107</v>
      </c>
      <c s="450" t="s">
        <v>84</v>
      </c>
      <c s="451"/>
      <c s="99" t="s">
        <v>106</v>
      </c>
      <c s="99" t="s">
        <v>107</v>
      </c>
      <c s="450" t="s">
        <v>84</v>
      </c>
      <c s="451"/>
      <c s="99" t="s">
        <v>106</v>
      </c>
      <c s="99" t="s">
        <v>107</v>
      </c>
      <c s="450" t="s">
        <v>84</v>
      </c>
      <c s="451"/>
      <c s="99" t="s">
        <v>106</v>
      </c>
      <c s="99" t="s">
        <v>107</v>
      </c>
      <c s="450" t="s">
        <v>84</v>
      </c>
      <c s="451"/>
      <c s="269"/>
      <c s="99" t="s">
        <v>106</v>
      </c>
      <c s="99" t="s">
        <v>107</v>
      </c>
      <c s="450" t="s">
        <v>84</v>
      </c>
      <c s="451"/>
      <c s="99" t="s">
        <v>106</v>
      </c>
      <c s="99" t="s">
        <v>107</v>
      </c>
      <c s="233" t="s">
        <v>84</v>
      </c>
      <c s="456" t="s">
        <v>128</v>
      </c>
      <c s="458"/>
      <c s="456" t="s">
        <v>101</v>
      </c>
      <c s="458"/>
      <c s="466" t="s">
        <v>84</v>
      </c>
      <c s="467"/>
      <c s="456" t="s">
        <v>128</v>
      </c>
      <c s="458"/>
      <c s="456" t="s">
        <v>101</v>
      </c>
      <c s="458"/>
      <c s="466" t="s">
        <v>84</v>
      </c>
      <c s="467"/>
      <c s="476" t="s">
        <v>129</v>
      </c>
      <c s="477"/>
      <c s="476" t="s">
        <v>130</v>
      </c>
      <c s="477"/>
      <c s="478" t="s">
        <v>131</v>
      </c>
      <c s="479"/>
      <c s="552" t="s">
        <v>126</v>
      </c>
      <c s="553"/>
      <c s="553"/>
      <c s="546"/>
      <c s="549"/>
      <c s="549"/>
      <c s="549"/>
      <c s="549"/>
      <c s="549"/>
      <c s="549"/>
      <c s="549"/>
      <c s="549"/>
      <c s="549"/>
      <c s="78"/>
      <c s="55"/>
      <c s="55"/>
      <c s="55"/>
      <c s="55"/>
      <c s="55"/>
      <c s="55"/>
      <c s="55"/>
      <c s="55"/>
      <c s="55"/>
      <c s="55"/>
      <c s="55"/>
      <c s="55"/>
    </row>
    <row r="213" spans="1:96" ht="18.75" customHeight="1">
      <c r="A213" s="46">
        <f>COUNTIF(G6:G205,"M")</f>
        <v>11</v>
      </c>
      <c s="46"/>
      <c s="46"/>
      <c s="46">
        <f>COUNTIF(G7:G214,"F")</f>
        <v>10</v>
      </c>
      <c s="46"/>
      <c s="46"/>
      <c s="46"/>
      <c s="46"/>
      <c s="47">
        <f>SUM(A213:D213)</f>
        <v>21</v>
      </c>
      <c s="17"/>
      <c s="17"/>
      <c s="17"/>
      <c s="100">
        <f>COUNTIFS($G$6:$G$205,"M",$H$6:$H$205,"SC")</f>
        <v>6</v>
      </c>
      <c s="101">
        <f>COUNTIFS($G$6:$G$205,"F",$H$6:$H$205,"SC")</f>
        <v>2</v>
      </c>
      <c s="554">
        <f>SUM(M213:N213)</f>
        <v>8</v>
      </c>
      <c s="555"/>
      <c s="100">
        <f>COUNTIFS($G$6:$G$205,"M",$H$6:$H$205,"ST")</f>
        <v>0</v>
      </c>
      <c s="101">
        <f>COUNTIFS($G$6:$G$205,"F",$H$6:$H$205,"ST")</f>
        <v>0</v>
      </c>
      <c s="554">
        <f>SUM(Q213:R213)</f>
        <v>0</v>
      </c>
      <c s="555"/>
      <c s="100">
        <f>COUNTIFS($G$6:$G$205,"M",$H$6:$H$205,"OBC")</f>
        <v>3</v>
      </c>
      <c s="101">
        <f>COUNTIFS($G$6:$G$205,"F",$H$6:$H$205,"OBC")</f>
        <v>7</v>
      </c>
      <c s="554">
        <f>SUM(U213:V213)</f>
        <v>10</v>
      </c>
      <c s="555"/>
      <c s="100">
        <f>COUNTIFS($G$6:$G$205,"M",$H$6:$H$205,"MIN")</f>
        <v>0</v>
      </c>
      <c s="101">
        <f>COUNTIFS($G$6:$G$205,"F",$H$6:$H$205,"MIN")</f>
        <v>0</v>
      </c>
      <c s="554">
        <f>SUM(Y213:Z213)</f>
        <v>0</v>
      </c>
      <c s="555"/>
      <c s="100">
        <f>COUNTIFS($G$6:$G$205,"M",$H$6:$H$205,"GEN")</f>
        <v>1</v>
      </c>
      <c s="101">
        <f>COUNTIFS($G$6:$G$205,"F",$H$6:$H$205,"GEN")</f>
        <v>1</v>
      </c>
      <c s="554">
        <f>SUM(AC213:AD213)</f>
        <v>2</v>
      </c>
      <c s="555"/>
      <c s="100">
        <f>COUNTIFS($G$6:$G$205,"M",$H$6:$H$205,"SBC")</f>
        <v>1</v>
      </c>
      <c s="101">
        <f>COUNTIFS($G$6:$G$205,"F",$H$6:$H$205,"SBC")</f>
        <v>0</v>
      </c>
      <c s="554">
        <f>SUM(AG213:AH213)</f>
        <v>1</v>
      </c>
      <c s="555"/>
      <c s="51"/>
      <c s="51"/>
      <c s="459"/>
      <c s="460"/>
      <c s="51"/>
      <c s="52"/>
      <c s="459"/>
      <c s="460"/>
      <c s="270"/>
      <c s="51"/>
      <c s="52"/>
      <c s="459"/>
      <c s="460"/>
      <c s="51"/>
      <c s="52"/>
      <c s="232"/>
      <c s="468">
        <f>IFERROR(CL2,0)</f>
        <v>26</v>
      </c>
      <c s="469"/>
      <c s="468">
        <f>IFERROR('MAR 25'!$BE$213,0)</f>
        <v>246</v>
      </c>
      <c s="469"/>
      <c s="470">
        <f>IFERROR(SUM(BA213:BD213),0)</f>
        <v>272</v>
      </c>
      <c s="471"/>
      <c s="472">
        <f>IFERROR(BV206/CM2,0)</f>
        <v>0</v>
      </c>
      <c s="473"/>
      <c s="472">
        <f>IFERROR('MAR 25'!$BK$213,0)</f>
        <v>0.63636363636363635</v>
      </c>
      <c s="473"/>
      <c s="474">
        <f>IFERROR(BG213+BI213,0)</f>
        <v>0.63636363636363635</v>
      </c>
      <c s="475"/>
      <c s="480"/>
      <c s="481"/>
      <c s="482"/>
      <c s="483"/>
      <c s="448"/>
      <c s="449"/>
      <c s="552" t="s">
        <v>127</v>
      </c>
      <c s="553"/>
      <c s="553"/>
      <c s="546"/>
      <c s="549"/>
      <c s="549"/>
      <c s="549"/>
      <c s="549"/>
      <c s="549"/>
      <c s="549"/>
      <c s="549"/>
      <c s="549"/>
      <c s="549"/>
      <c s="78"/>
      <c s="55"/>
      <c s="55"/>
      <c s="55"/>
      <c s="55"/>
      <c s="55"/>
      <c s="55"/>
      <c s="55"/>
      <c s="55"/>
      <c s="55"/>
      <c s="55"/>
      <c s="55"/>
      <c s="55"/>
    </row>
    <row r="214" spans="1:13 45:60" ht="6.75" customHeight="1">
      <c r="A214" s="82"/>
      <c r="E214" s="84"/>
      <c r="M214" s="86"/>
      <c r="AS214" s="271"/>
      <c r="BA214" s="550"/>
      <c s="550"/>
      <c r="BE214" s="550"/>
      <c s="550"/>
      <c s="551"/>
      <c s="551"/>
    </row>
    <row r="215" spans="9:75" ht="15">
      <c r="I215" s="235" t="s">
        <v>16</v>
      </c>
      <c s="203"/>
      <c s="203"/>
      <c s="203"/>
      <c s="548">
        <f>COUNTIFS($H$6:$H$205,"SC",M$6:M$205,"&gt;=1")</f>
        <v>0</v>
      </c>
      <c s="548"/>
      <c s="548">
        <f t="shared" si="77" ref="O215">COUNTIFS($H$6:$H$205,"SC",O$6:O$205,"&gt;=1")</f>
        <v>0</v>
      </c>
      <c s="548"/>
      <c s="548">
        <f t="shared" si="78" ref="Q215">COUNTIFS($H$6:$H$205,"SC",Q$6:Q$205,"&gt;=1")</f>
        <v>0</v>
      </c>
      <c s="548"/>
      <c s="548">
        <f t="shared" si="79" ref="S215">COUNTIFS($H$6:$H$205,"SC",S$6:S$205,"&gt;=1")</f>
        <v>0</v>
      </c>
      <c s="548"/>
      <c s="548">
        <f t="shared" si="80" ref="U215">COUNTIFS($H$6:$H$205,"SC",U$6:U$205,"&gt;=1")</f>
        <v>0</v>
      </c>
      <c s="548"/>
      <c s="548">
        <f t="shared" si="81" ref="W215">COUNTIFS($H$6:$H$205,"SC",W$6:W$205,"&gt;=1")</f>
        <v>0</v>
      </c>
      <c s="548"/>
      <c s="548">
        <f t="shared" si="82" ref="Y215">COUNTIFS($H$6:$H$205,"SC",Y$6:Y$205,"&gt;=1")</f>
        <v>0</v>
      </c>
      <c s="548"/>
      <c s="548">
        <f t="shared" si="83" ref="AA215">COUNTIFS($H$6:$H$205,"SC",AA$6:AA$205,"&gt;=1")</f>
        <v>0</v>
      </c>
      <c s="548"/>
      <c s="548">
        <f t="shared" si="84" ref="AC215">COUNTIFS($H$6:$H$205,"SC",AC$6:AC$205,"&gt;=1")</f>
        <v>0</v>
      </c>
      <c s="548"/>
      <c s="548">
        <f t="shared" si="85" ref="AE215">COUNTIFS($H$6:$H$205,"SC",AE$6:AE$205,"&gt;=1")</f>
        <v>0</v>
      </c>
      <c s="548"/>
      <c s="548">
        <f t="shared" si="86" ref="AG215">COUNTIFS($H$6:$H$205,"SC",AG$6:AG$205,"&gt;=1")</f>
        <v>0</v>
      </c>
      <c s="548"/>
      <c s="548">
        <f t="shared" si="87" ref="AI215">COUNTIFS($H$6:$H$205,"SC",AI$6:AI$205,"&gt;=1")</f>
        <v>0</v>
      </c>
      <c s="548"/>
      <c s="548">
        <f t="shared" si="88" ref="AK215">COUNTIFS($H$6:$H$205,"SC",AK$6:AK$205,"&gt;=1")</f>
        <v>0</v>
      </c>
      <c s="548"/>
      <c s="548">
        <f t="shared" si="89" ref="AM215">COUNTIFS($H$6:$H$205,"SC",AM$6:AM$205,"&gt;=1")</f>
        <v>0</v>
      </c>
      <c s="548"/>
      <c s="548">
        <f t="shared" si="90" ref="AO215">COUNTIFS($H$6:$H$205,"SC",AO$6:AO$205,"&gt;=1")</f>
        <v>0</v>
      </c>
      <c s="548"/>
      <c s="548">
        <f>COUNTIFS($H$6:$H$205,"SC",AQ$6:AQ$205,"&gt;=1")</f>
        <v>0</v>
      </c>
      <c s="548"/>
      <c s="271"/>
      <c s="546">
        <f>COUNTIFS($H$6:$H$205,"SC",AT$6:AT$205,"&gt;=1")</f>
        <v>0</v>
      </c>
      <c s="547"/>
      <c s="546">
        <f t="shared" si="91" ref="AV215">COUNTIFS($H$6:$H$205,"SC",AV$6:AV$205,"&gt;=1")</f>
        <v>0</v>
      </c>
      <c s="547"/>
      <c s="546">
        <f t="shared" si="92" ref="AX215">COUNTIFS($H$6:$H$205,"SC",AX$6:AX$205,"&gt;=1")</f>
        <v>0</v>
      </c>
      <c s="547"/>
      <c s="546">
        <f t="shared" si="93" ref="AZ215">COUNTIFS($H$6:$H$205,"SC",AZ$6:AZ$205,"&gt;=1")</f>
        <v>0</v>
      </c>
      <c s="547"/>
      <c s="546">
        <f t="shared" si="94" ref="BB215">COUNTIFS($H$6:$H$205,"SC",BB$6:BB$205,"&gt;=1")</f>
        <v>0</v>
      </c>
      <c s="547"/>
      <c s="546">
        <f t="shared" si="95" ref="BD215">COUNTIFS($H$6:$H$205,"SC",BD$6:BD$205,"&gt;=1")</f>
        <v>0</v>
      </c>
      <c s="547"/>
      <c s="546">
        <f t="shared" si="96" ref="BF215">COUNTIFS($H$6:$H$205,"SC",BF$6:BF$205,"&gt;=1")</f>
        <v>0</v>
      </c>
      <c s="547"/>
      <c s="546">
        <f t="shared" si="97" ref="BH215">COUNTIFS($H$6:$H$205,"SC",BH$6:BH$205,"&gt;=1")</f>
        <v>0</v>
      </c>
      <c s="547"/>
      <c s="546">
        <f t="shared" si="98" ref="BJ215">COUNTIFS($H$6:$H$205,"SC",BJ$6:BJ$205,"&gt;=1")</f>
        <v>0</v>
      </c>
      <c s="547"/>
      <c s="546">
        <f t="shared" si="99" ref="BL215">COUNTIFS($H$6:$H$205,"SC",BL$6:BL$205,"&gt;=1")</f>
        <v>0</v>
      </c>
      <c s="547"/>
      <c s="546">
        <f t="shared" si="100" ref="BN215">COUNTIFS($H$6:$H$205,"SC",BN$6:BN$205,"&gt;=1")</f>
        <v>0</v>
      </c>
      <c s="547"/>
      <c s="546">
        <f t="shared" si="101" ref="BP215">COUNTIFS($H$6:$H$205,"SC",BP$6:BP$205,"&gt;=1")</f>
        <v>0</v>
      </c>
      <c s="547"/>
      <c s="546">
        <f t="shared" si="102" ref="BR215">COUNTIFS($H$6:$H$205,"SC",BR$6:BR$205,"&gt;=1")</f>
        <v>0</v>
      </c>
      <c s="547"/>
      <c s="546">
        <f t="shared" si="103" ref="BT215">COUNTIFS($H$6:$H$205,"SC",BT$6:BT$205,"&gt;=1")</f>
        <v>0</v>
      </c>
      <c s="547"/>
      <c s="497">
        <f>SUM(M215:AR215,AT215:BT215)</f>
        <v>0</v>
      </c>
      <c s="497"/>
    </row>
    <row r="216" spans="9:75" ht="15">
      <c r="I216" s="235" t="s">
        <v>360</v>
      </c>
      <c s="203"/>
      <c s="203"/>
      <c s="203"/>
      <c s="546">
        <f>M206-M215</f>
        <v>0</v>
      </c>
      <c s="547"/>
      <c s="546">
        <f t="shared" si="104" ref="O216">O206-O215</f>
        <v>0</v>
      </c>
      <c s="547"/>
      <c s="546">
        <f t="shared" si="105" ref="Q216">Q206-Q215</f>
        <v>0</v>
      </c>
      <c s="547"/>
      <c s="546">
        <f t="shared" si="106" ref="S216">S206-S215</f>
        <v>0</v>
      </c>
      <c s="547"/>
      <c s="546">
        <f t="shared" si="107" ref="U216">U206-U215</f>
        <v>0</v>
      </c>
      <c s="547"/>
      <c s="546">
        <f t="shared" si="108" ref="W216">W206-W215</f>
        <v>0</v>
      </c>
      <c s="547"/>
      <c s="546">
        <f t="shared" si="109" ref="Y216">Y206-Y215</f>
        <v>0</v>
      </c>
      <c s="547"/>
      <c s="546">
        <f t="shared" si="110" ref="AA216">AA206-AA215</f>
        <v>0</v>
      </c>
      <c s="547"/>
      <c s="546">
        <f t="shared" si="111" ref="AC216">AC206-AC215</f>
        <v>0</v>
      </c>
      <c s="547"/>
      <c s="546">
        <f t="shared" si="112" ref="AE216">AE206-AE215</f>
        <v>0</v>
      </c>
      <c s="547"/>
      <c s="546">
        <f t="shared" si="113" ref="AG216">AG206-AG215</f>
        <v>0</v>
      </c>
      <c s="547"/>
      <c s="546">
        <f t="shared" si="114" ref="AI216">AI206-AI215</f>
        <v>0</v>
      </c>
      <c s="547"/>
      <c s="546">
        <f t="shared" si="115" ref="AK216">AK206-AK215</f>
        <v>0</v>
      </c>
      <c s="547"/>
      <c s="546">
        <f t="shared" si="116" ref="AM216">AM206-AM215</f>
        <v>0</v>
      </c>
      <c s="547"/>
      <c s="546">
        <f t="shared" si="117" ref="AO216">AO206-AO215</f>
        <v>0</v>
      </c>
      <c s="547"/>
      <c s="546">
        <f t="shared" si="118" ref="AQ216">AQ206-AQ215</f>
        <v>0</v>
      </c>
      <c s="547"/>
      <c s="271"/>
      <c s="546">
        <f t="shared" si="119" ref="AT216">AT206-AT215</f>
        <v>0</v>
      </c>
      <c s="547"/>
      <c s="546">
        <f t="shared" si="120" ref="AV216">AV206-AV215</f>
        <v>0</v>
      </c>
      <c s="547"/>
      <c s="546">
        <f t="shared" si="121" ref="AX216">AX206-AX215</f>
        <v>0</v>
      </c>
      <c s="547"/>
      <c s="546">
        <f t="shared" si="122" ref="AZ216">AZ206-AZ215</f>
        <v>0</v>
      </c>
      <c s="547"/>
      <c s="546">
        <f t="shared" si="123" ref="BB216">BB206-BB215</f>
        <v>0</v>
      </c>
      <c s="547"/>
      <c s="546">
        <f t="shared" si="124" ref="BD216">BD206-BD215</f>
        <v>0</v>
      </c>
      <c s="547"/>
      <c s="546">
        <f t="shared" si="125" ref="BF216">BF206-BF215</f>
        <v>0</v>
      </c>
      <c s="547"/>
      <c s="546">
        <f t="shared" si="126" ref="BH216">BH206-BH215</f>
        <v>0</v>
      </c>
      <c s="547"/>
      <c s="546">
        <f t="shared" si="127" ref="BJ216">BJ206-BJ215</f>
        <v>0</v>
      </c>
      <c s="547"/>
      <c s="546">
        <f t="shared" si="128" ref="BL216">BL206-BL215</f>
        <v>0</v>
      </c>
      <c s="547"/>
      <c s="546">
        <f t="shared" si="129" ref="BN216">BN206-BN215</f>
        <v>0</v>
      </c>
      <c s="547"/>
      <c s="546">
        <f t="shared" si="130" ref="BP216">BP206-BP215</f>
        <v>0</v>
      </c>
      <c s="547"/>
      <c s="546">
        <f t="shared" si="131" ref="BR216">BR206-BR215</f>
        <v>0</v>
      </c>
      <c s="547"/>
      <c s="546">
        <f t="shared" si="132" ref="BT216">BT206-BT215</f>
        <v>0</v>
      </c>
      <c s="547"/>
      <c s="497">
        <f>SUM(M216:AR216,AT216:BT216)</f>
        <v>0</v>
      </c>
      <c s="497"/>
    </row>
    <row r="217" spans="9:75" ht="15">
      <c r="I217" s="236" t="s">
        <v>361</v>
      </c>
      <c s="203"/>
      <c s="203"/>
      <c s="203"/>
      <c s="544">
        <f>SUM(M215+M216)</f>
        <v>0</v>
      </c>
      <c s="544"/>
      <c s="544">
        <f t="shared" si="133" ref="O217">SUM(O215+O216)</f>
        <v>0</v>
      </c>
      <c s="544"/>
      <c s="544">
        <f t="shared" si="134" ref="Q217">SUM(Q215+Q216)</f>
        <v>0</v>
      </c>
      <c s="544"/>
      <c s="544">
        <f t="shared" si="135" ref="S217">SUM(S215+S216)</f>
        <v>0</v>
      </c>
      <c s="544"/>
      <c s="544">
        <f t="shared" si="136" ref="U217">SUM(U215+U216)</f>
        <v>0</v>
      </c>
      <c s="544"/>
      <c s="544">
        <f t="shared" si="137" ref="W217">SUM(W215+W216)</f>
        <v>0</v>
      </c>
      <c s="544"/>
      <c s="544">
        <f t="shared" si="138" ref="Y217">SUM(Y215+Y216)</f>
        <v>0</v>
      </c>
      <c s="544"/>
      <c s="544">
        <f t="shared" si="139" ref="AA217">SUM(AA215+AA216)</f>
        <v>0</v>
      </c>
      <c s="544"/>
      <c s="544">
        <f t="shared" si="140" ref="AC217">SUM(AC215+AC216)</f>
        <v>0</v>
      </c>
      <c s="544"/>
      <c s="544">
        <f t="shared" si="141" ref="AE217">SUM(AE215+AE216)</f>
        <v>0</v>
      </c>
      <c s="544"/>
      <c s="544">
        <f t="shared" si="142" ref="AG217">SUM(AG215+AG216)</f>
        <v>0</v>
      </c>
      <c s="544"/>
      <c s="544">
        <f t="shared" si="143" ref="AI217">SUM(AI215+AI216)</f>
        <v>0</v>
      </c>
      <c s="544"/>
      <c s="544">
        <f t="shared" si="144" ref="AK217">SUM(AK215+AK216)</f>
        <v>0</v>
      </c>
      <c s="544"/>
      <c s="544">
        <f t="shared" si="145" ref="AM217">SUM(AM215+AM216)</f>
        <v>0</v>
      </c>
      <c s="544"/>
      <c s="544">
        <f t="shared" si="146" ref="AO217">SUM(AO215+AO216)</f>
        <v>0</v>
      </c>
      <c s="544"/>
      <c s="544">
        <f t="shared" si="147" ref="AQ217">SUM(AQ215+AQ216)</f>
        <v>0</v>
      </c>
      <c s="544"/>
      <c s="272"/>
      <c s="544">
        <f t="shared" si="148" ref="AT217">SUM(AT215+AT216)</f>
        <v>0</v>
      </c>
      <c s="544"/>
      <c s="544">
        <f t="shared" si="149" ref="AV217">SUM(AV215+AV216)</f>
        <v>0</v>
      </c>
      <c s="544"/>
      <c s="544">
        <f t="shared" si="150" ref="AX217">SUM(AX215+AX216)</f>
        <v>0</v>
      </c>
      <c s="544"/>
      <c s="544">
        <f t="shared" si="151" ref="AZ217">SUM(AZ215+AZ216)</f>
        <v>0</v>
      </c>
      <c s="544"/>
      <c s="544">
        <f t="shared" si="152" ref="BB217">SUM(BB215+BB216)</f>
        <v>0</v>
      </c>
      <c s="544"/>
      <c s="544">
        <f t="shared" si="153" ref="BD217">SUM(BD215+BD216)</f>
        <v>0</v>
      </c>
      <c s="544"/>
      <c s="544">
        <f t="shared" si="154" ref="BF217">SUM(BF215+BF216)</f>
        <v>0</v>
      </c>
      <c s="544"/>
      <c s="544">
        <f t="shared" si="155" ref="BH217">SUM(BH215+BH216)</f>
        <v>0</v>
      </c>
      <c s="544"/>
      <c s="544">
        <f t="shared" si="156" ref="BJ217">SUM(BJ215+BJ216)</f>
        <v>0</v>
      </c>
      <c s="544"/>
      <c s="544">
        <f t="shared" si="157" ref="BL217">SUM(BL215+BL216)</f>
        <v>0</v>
      </c>
      <c s="544"/>
      <c s="544">
        <f t="shared" si="158" ref="BN217">SUM(BN215+BN216)</f>
        <v>0</v>
      </c>
      <c s="544"/>
      <c s="544">
        <f t="shared" si="159" ref="BP217">SUM(BP215+BP216)</f>
        <v>0</v>
      </c>
      <c s="544"/>
      <c s="544">
        <f t="shared" si="160" ref="BR217">SUM(BR215+BR216)</f>
        <v>0</v>
      </c>
      <c s="544"/>
      <c s="544">
        <f t="shared" si="161" ref="BT217">SUM(BT215+BT216)</f>
        <v>0</v>
      </c>
      <c s="544"/>
      <c s="545">
        <f>SUM(BV215:BV216)</f>
        <v>0</v>
      </c>
      <c s="545"/>
    </row>
    <row r="218" spans="45:45" ht="15">
      <c r="AS218" s="271"/>
    </row>
    <row r="219" spans="1:96" ht="15" hidden="1">
      <c r="A219" s="5"/>
      <c s="5"/>
      <c s="5"/>
      <c s="5"/>
      <c s="5"/>
      <c s="5"/>
      <c s="5"/>
      <c s="5"/>
      <c s="5"/>
      <c s="5"/>
      <c s="5"/>
      <c s="5"/>
      <c s="5"/>
      <c s="5"/>
      <c s="5"/>
      <c s="5"/>
      <c s="5"/>
      <c s="5"/>
      <c s="5"/>
      <c s="5"/>
      <c s="5"/>
      <c s="5"/>
      <c s="5"/>
      <c s="5"/>
      <c s="5"/>
      <c s="5"/>
      <c s="5"/>
      <c s="5"/>
      <c s="5"/>
      <c s="5"/>
      <c s="5"/>
      <c s="5"/>
      <c s="5"/>
      <c s="5"/>
      <c s="5"/>
      <c s="5"/>
      <c s="5"/>
      <c s="5"/>
      <c s="5"/>
      <c s="5"/>
      <c s="5"/>
      <c s="5"/>
      <c s="5"/>
      <c s="5"/>
      <c s="5"/>
      <c r="BV219" s="5"/>
      <c s="5"/>
      <c s="5"/>
      <c s="5"/>
      <c s="5"/>
      <c s="5"/>
      <c s="5"/>
      <c s="5"/>
      <c s="5"/>
      <c s="5"/>
      <c s="5"/>
      <c s="5"/>
      <c s="5"/>
      <c s="5"/>
      <c s="5"/>
      <c s="5"/>
      <c s="5"/>
      <c s="5"/>
      <c s="5"/>
      <c s="5"/>
      <c s="5"/>
      <c s="5"/>
      <c s="5"/>
    </row>
    <row r="220" ht="15" customHeight="1" hidden="1"/>
    <row r="221" ht="15" customHeight="1" hidden="1"/>
    <row r="222" ht="15" customHeight="1" hidden="1"/>
    <row r="223" ht="15" customHeight="1" hidden="1"/>
    <row r="224" ht="15" customHeight="1" hidden="1"/>
    <row r="225" ht="15" customHeight="1" hidden="1"/>
    <row r="226" ht="15" customHeight="1" hidden="1"/>
    <row r="227" ht="15" customHeight="1" hidden="1"/>
    <row r="228" ht="15" customHeight="1" hidden="1"/>
    <row r="229" ht="15" customHeight="1" hidden="1"/>
    <row r="230" ht="15" customHeight="1" hidden="1"/>
    <row r="231" ht="15" customHeight="1" hidden="1"/>
    <row r="232" ht="15" customHeight="1" hidden="1"/>
    <row r="233" ht="15" customHeight="1" hidden="1"/>
    <row r="234" ht="15" customHeight="1" hidden="1"/>
    <row r="235" ht="15" customHeight="1" hidden="1"/>
    <row r="236" ht="15" customHeight="1" hidden="1"/>
    <row r="237" ht="15" customHeight="1" hidden="1"/>
    <row r="238" ht="15" customHeight="1" hidden="1"/>
    <row r="239" ht="15" customHeight="1" hidden="1"/>
    <row r="240" ht="15" customHeight="1" hidden="1"/>
    <row r="241" ht="15" customHeight="1" hidden="1"/>
    <row r="242" ht="15" customHeight="1" hidden="1"/>
    <row r="243" ht="15" customHeight="1" hidden="1"/>
    <row r="244" ht="15" customHeight="1" hidden="1"/>
    <row r="245" ht="15" customHeight="1" hidden="1"/>
    <row r="246" ht="15" customHeight="1" hidden="1"/>
    <row r="247" ht="15" customHeight="1" hidden="1"/>
    <row r="248" ht="15" customHeight="1" hidden="1"/>
    <row r="249" ht="15" customHeight="1" hidden="1"/>
    <row r="250" ht="15" customHeight="1" hidden="1"/>
    <row r="251" ht="15" customHeight="1" hidden="1"/>
    <row r="252" ht="15" customHeight="1" hidden="1"/>
    <row r="253" ht="15" customHeight="1" hidden="1"/>
    <row r="254" ht="15" customHeight="1" hidden="1"/>
    <row r="255" ht="15" customHeight="1" hidden="1"/>
    <row r="256" ht="15" customHeight="1" hidden="1"/>
    <row r="257" ht="15" customHeight="1" hidden="1"/>
    <row r="258" ht="15" customHeight="1" hidden="1"/>
    <row r="259" ht="15" customHeight="1" hidden="1"/>
    <row r="260" ht="15" customHeight="1" hidden="1"/>
    <row r="261" ht="15" customHeight="1" hidden="1"/>
    <row r="262" ht="15" customHeight="1" hidden="1"/>
    <row r="263" ht="15" customHeight="1" hidden="1"/>
    <row r="264" ht="15" customHeight="1" hidden="1"/>
    <row r="265" ht="15" customHeight="1" hidden="1"/>
    <row r="266" ht="15" customHeight="1" hidden="1"/>
    <row r="267" ht="15" customHeight="1" hidden="1"/>
    <row r="268" ht="15" customHeight="1" hidden="1"/>
    <row r="269" ht="15" customHeight="1" hidden="1"/>
    <row r="270" ht="15" customHeight="1" hidden="1"/>
    <row r="271" ht="15" customHeight="1" hidden="1"/>
    <row r="272" ht="15" customHeight="1" hidden="1"/>
    <row r="273" ht="15" customHeight="1" hidden="1"/>
    <row r="274" ht="15" customHeight="1" hidden="1"/>
    <row r="275" ht="15" customHeight="1" hidden="1"/>
    <row r="276" ht="15" customHeight="1" hidden="1"/>
    <row r="277" ht="15" customHeight="1" hidden="1"/>
    <row r="278" ht="15" customHeight="1" hidden="1"/>
    <row r="279" ht="15" customHeight="1" hidden="1"/>
    <row r="280" ht="15" customHeight="1" hidden="1"/>
    <row r="281" ht="15" customHeight="1" hidden="1"/>
    <row r="282" ht="15" customHeight="1" hidden="1"/>
    <row r="283" ht="15" customHeight="1" hidden="1"/>
    <row r="284" ht="15" customHeight="1" hidden="1"/>
    <row r="285" ht="15" customHeight="1" hidden="1"/>
    <row r="286" ht="15" customHeight="1" hidden="1"/>
    <row r="287" ht="15" customHeight="1" hidden="1"/>
    <row r="288" ht="15" customHeight="1" hidden="1"/>
    <row r="289" ht="15" customHeight="1" hidden="1"/>
    <row r="290" ht="15" customHeight="1" hidden="1"/>
    <row r="291" ht="15" customHeight="1" hidden="1"/>
    <row r="292" ht="15" customHeight="1" hidden="1"/>
    <row r="293" ht="15" customHeight="1" hidden="1"/>
    <row r="294" ht="15" customHeight="1" hidden="1"/>
    <row r="295" ht="15" customHeight="1" hidden="1"/>
    <row r="296" ht="15" customHeight="1" hidden="1"/>
    <row r="297" ht="15" customHeight="1" hidden="1"/>
    <row r="298" ht="15" customHeight="1" hidden="1"/>
    <row r="299" ht="15" customHeight="1" hidden="1"/>
    <row r="300" ht="15" customHeight="1" hidden="1"/>
    <row r="301" ht="15" customHeight="1" hidden="1"/>
    <row r="302" ht="15" customHeight="1" hidden="1"/>
    <row r="303" ht="15" customHeight="1" hidden="1"/>
    <row r="304" ht="15" customHeight="1" hidden="1"/>
    <row r="305" ht="15" customHeight="1" hidden="1"/>
    <row r="306" ht="15" customHeight="1" hidden="1"/>
    <row r="307" ht="15" customHeight="1" hidden="1"/>
    <row r="308" ht="15" customHeight="1" hidden="1"/>
    <row r="309" ht="15" customHeight="1" hidden="1"/>
    <row r="310" ht="15" customHeight="1" hidden="1"/>
    <row r="311" ht="15" customHeight="1" hidden="1"/>
    <row r="312" ht="15" customHeight="1" hidden="1"/>
    <row r="313" ht="15" customHeight="1" hidden="1"/>
    <row r="314" ht="15" customHeight="1" hidden="1"/>
    <row r="315" ht="15" customHeight="1" hidden="1"/>
    <row r="316" ht="15" customHeight="1" hidden="1"/>
    <row r="317" ht="15" customHeight="1" hidden="1"/>
    <row r="318" ht="15" customHeight="1" hidden="1"/>
    <row r="319" ht="15" customHeight="1" hidden="1"/>
    <row r="320" ht="15" customHeight="1" hidden="1"/>
    <row r="321" ht="15" customHeight="1" hidden="1"/>
    <row r="322" ht="15" customHeight="1" hidden="1"/>
    <row r="323" ht="15" customHeight="1" hidden="1"/>
    <row r="324" ht="15" customHeight="1" hidden="1"/>
    <row r="325" ht="15" customHeight="1" hidden="1"/>
    <row r="326" ht="15" customHeight="1" hidden="1"/>
    <row r="327" ht="15" customHeight="1" hidden="1"/>
    <row r="328" ht="15" customHeight="1" hidden="1"/>
    <row r="329" ht="15" customHeight="1" hidden="1"/>
    <row r="330" ht="15" customHeight="1" hidden="1"/>
    <row r="331" ht="15" customHeight="1" hidden="1"/>
    <row r="332" ht="15" customHeight="1" hidden="1"/>
    <row r="333" ht="15" customHeight="1" hidden="1"/>
    <row r="334" ht="15" customHeight="1" hidden="1"/>
    <row r="335" ht="15" customHeight="1" hidden="1"/>
    <row r="336" ht="15" customHeight="1" hidden="1"/>
    <row r="337" ht="15" customHeight="1" hidden="1"/>
    <row r="338" ht="15" customHeight="1" hidden="1"/>
    <row r="339" ht="15" customHeight="1" hidden="1"/>
    <row r="340" ht="15" customHeight="1" hidden="1"/>
    <row r="341" ht="15" customHeight="1" hidden="1"/>
    <row r="342" ht="15" customHeight="1" hidden="1"/>
    <row r="343" ht="15" customHeight="1" hidden="1"/>
    <row r="344" ht="15" customHeight="1" hidden="1"/>
    <row r="345" ht="15" customHeight="1" hidden="1"/>
    <row r="346" ht="15" customHeight="1" hidden="1"/>
    <row r="347" ht="15" customHeight="1" hidden="1"/>
    <row r="348" ht="15" customHeight="1" hidden="1"/>
    <row r="349" ht="15" customHeight="1" hidden="1"/>
    <row r="350" ht="15" customHeight="1" hidden="1"/>
    <row r="351" ht="15" customHeight="1" hidden="1"/>
    <row r="352" ht="15" customHeight="1" hidden="1"/>
    <row r="353" ht="15" customHeight="1" hidden="1"/>
    <row r="354" ht="15" customHeight="1" hidden="1"/>
    <row r="355" ht="15" customHeight="1" hidden="1"/>
    <row r="356" ht="15" customHeight="1" hidden="1"/>
    <row r="357" ht="15" customHeight="1" hidden="1"/>
    <row r="358" ht="15" customHeight="1" hidden="1"/>
    <row r="359" ht="15" customHeight="1" hidden="1"/>
    <row r="360" ht="15" customHeight="1" hidden="1"/>
    <row r="361" ht="15" customHeight="1" hidden="1"/>
    <row r="362" ht="15" customHeight="1" hidden="1"/>
    <row r="363" ht="15" customHeight="1" hidden="1"/>
    <row r="364" ht="15" customHeight="1" hidden="1"/>
    <row r="365" ht="15" customHeight="1" hidden="1"/>
    <row r="366" ht="15" customHeight="1" hidden="1"/>
    <row r="367" ht="15" customHeight="1" hidden="1"/>
    <row r="368" ht="15" customHeight="1" hidden="1"/>
    <row r="369" ht="15" customHeight="1" hidden="1"/>
    <row r="370" ht="15" customHeight="1" hidden="1"/>
    <row r="371" ht="15" customHeight="1" hidden="1"/>
    <row r="372" ht="15" customHeight="1" hidden="1"/>
    <row r="373" ht="15" customHeight="1" hidden="1"/>
    <row r="374" ht="15" customHeight="1" hidden="1"/>
    <row r="375" ht="15" customHeight="1" hidden="1"/>
    <row r="376" ht="15" customHeight="1" hidden="1"/>
    <row r="377" ht="15" customHeight="1" hidden="1"/>
    <row r="378" ht="15" customHeight="1" hidden="1"/>
    <row r="379" ht="15" customHeight="1" hidden="1"/>
    <row r="380" ht="15" customHeight="1" hidden="1"/>
    <row r="381" ht="15" customHeight="1" hidden="1"/>
    <row r="382" ht="15" customHeight="1" hidden="1"/>
    <row r="383" ht="15" customHeight="1" hidden="1"/>
    <row r="384" ht="15" customHeight="1" hidden="1"/>
    <row r="385" ht="15" customHeight="1" hidden="1"/>
    <row r="386" ht="15" customHeight="1" hidden="1"/>
    <row r="387" ht="15" customHeight="1" hidden="1"/>
    <row r="388" ht="15" customHeight="1" hidden="1"/>
    <row r="389" ht="15" customHeight="1" hidden="1"/>
    <row r="390" ht="15" customHeight="1" hidden="1"/>
    <row r="391" ht="15" customHeight="1" hidden="1"/>
    <row r="392" ht="15" customHeight="1" hidden="1"/>
    <row r="393" ht="15" customHeight="1" hidden="1"/>
    <row r="394" ht="15" customHeight="1" hidden="1"/>
    <row r="395" ht="15" customHeight="1" hidden="1"/>
    <row r="396" ht="15" customHeight="1" hidden="1"/>
    <row r="397" ht="15" customHeight="1" hidden="1"/>
    <row r="398" ht="15" customHeight="1" hidden="1"/>
    <row r="399" ht="15" customHeight="1" hidden="1"/>
    <row r="400" ht="15" customHeight="1" hidden="1"/>
    <row r="401" ht="15" customHeight="1" hidden="1"/>
    <row r="402" ht="15" customHeight="1" hidden="1"/>
    <row r="403" ht="15" customHeight="1" hidden="1"/>
    <row r="404" ht="15" customHeight="1" hidden="1"/>
    <row r="405" ht="15" customHeight="1" hidden="1"/>
    <row r="406" ht="15" customHeight="1" hidden="1"/>
    <row r="407" ht="15" customHeight="1" hidden="1"/>
    <row r="408" ht="15" customHeight="1" hidden="1"/>
    <row r="409" ht="15" customHeight="1" hidden="1"/>
    <row r="410" ht="15" customHeight="1" hidden="1"/>
    <row r="411" ht="15" customHeight="1" hidden="1"/>
    <row r="412" ht="15" customHeight="1" hidden="1"/>
    <row r="413" ht="15" customHeight="1" hidden="1"/>
    <row r="414" ht="15" customHeight="1" hidden="1"/>
    <row r="415" ht="15" customHeight="1" hidden="1"/>
    <row r="416" ht="15" customHeight="1" hidden="1"/>
    <row r="417" ht="15" customHeight="1" hidden="1"/>
    <row r="418" ht="15" customHeight="1" hidden="1"/>
    <row r="419" ht="15" customHeight="1" hidden="1"/>
    <row r="420" ht="15" customHeight="1" hidden="1"/>
    <row r="421" ht="15" customHeight="1" hidden="1"/>
    <row r="422" ht="15" customHeight="1" hidden="1"/>
    <row r="423" ht="15" customHeight="1" hidden="1"/>
    <row r="424" ht="15" customHeight="1" hidden="1"/>
    <row r="425" ht="15" customHeight="1" hidden="1"/>
    <row r="426" ht="15" customHeight="1" hidden="1"/>
    <row r="427" ht="15" customHeight="1" hidden="1"/>
    <row r="428" ht="15" customHeight="1" hidden="1"/>
    <row r="429" ht="15" customHeight="1" hidden="1"/>
    <row r="430" ht="15" customHeight="1" hidden="1"/>
    <row r="431" ht="15" customHeight="1" hidden="1"/>
    <row r="432" ht="15" customHeight="1" hidden="1"/>
    <row r="433" ht="15" customHeight="1" hidden="1"/>
    <row r="434" ht="15" customHeight="1" hidden="1"/>
    <row r="435" ht="15" customHeight="1" hidden="1"/>
    <row r="436" ht="15" customHeight="1" hidden="1"/>
    <row r="437" ht="15" customHeight="1" hidden="1"/>
    <row r="438" ht="15" customHeight="1" hidden="1"/>
    <row r="439" ht="15" customHeight="1" hidden="1"/>
    <row r="440" ht="15" customHeight="1" hidden="1"/>
    <row r="441" ht="15" customHeight="1" hidden="1"/>
    <row r="442" ht="15" customHeight="1" hidden="1"/>
    <row r="443" ht="15" customHeight="1" hidden="1"/>
    <row r="444" ht="15" customHeight="1" hidden="1"/>
    <row r="445" ht="15" customHeight="1" hidden="1"/>
    <row r="446" ht="15" customHeight="1" hidden="1"/>
    <row r="447" ht="15" customHeight="1" hidden="1"/>
    <row r="448" ht="15" customHeight="1" hidden="1"/>
    <row r="449" ht="15" customHeight="1" hidden="1"/>
    <row r="450" ht="15" customHeight="1" hidden="1"/>
    <row r="451" ht="15" customHeight="1" hidden="1"/>
    <row r="452" ht="15" customHeight="1" hidden="1"/>
    <row r="453" ht="15" customHeight="1" hidden="1"/>
    <row r="454" ht="15" customHeight="1" hidden="1"/>
    <row r="455" ht="15" customHeight="1" hidden="1"/>
    <row r="456" ht="15" customHeight="1" hidden="1"/>
    <row r="457" ht="15" customHeight="1" hidden="1"/>
    <row r="458" ht="15" customHeight="1" hidden="1"/>
    <row r="459" ht="15" customHeight="1" hidden="1"/>
    <row r="460" ht="15" customHeight="1" hidden="1"/>
    <row r="461" ht="15" customHeight="1" hidden="1"/>
    <row r="462" ht="15" customHeight="1" hidden="1"/>
    <row r="463" ht="15" customHeight="1" hidden="1"/>
    <row r="464" ht="15" customHeight="1" hidden="1"/>
    <row r="465" ht="15" customHeight="1" hidden="1"/>
    <row r="466" ht="15" customHeight="1" hidden="1"/>
    <row r="467" ht="15" customHeight="1" hidden="1"/>
    <row r="468" ht="15" customHeight="1" hidden="1"/>
    <row r="469" ht="15" customHeight="1" hidden="1"/>
    <row r="470" ht="15" customHeight="1" hidden="1"/>
    <row r="471" ht="15" customHeight="1" hidden="1"/>
    <row r="472" ht="15" customHeight="1" hidden="1"/>
    <row r="473" ht="15" customHeight="1" hidden="1"/>
    <row r="474" ht="15" customHeight="1" hidden="1"/>
    <row r="475" ht="15" customHeight="1" hidden="1"/>
    <row r="476" ht="15" customHeight="1" hidden="1"/>
    <row r="477" ht="15" customHeight="1" hidden="1"/>
    <row r="478" ht="15" customHeight="1" hidden="1"/>
    <row r="479" ht="15" customHeight="1" hidden="1"/>
    <row r="480" ht="15" customHeight="1" hidden="1"/>
    <row r="481" ht="15" customHeight="1" hidden="1"/>
    <row r="482" ht="15" customHeight="1" hidden="1"/>
    <row r="483" ht="15" customHeight="1" hidden="1"/>
    <row r="484" ht="15" customHeight="1" hidden="1"/>
    <row r="485" ht="15" customHeight="1" hidden="1"/>
    <row r="486" ht="15" customHeight="1" hidden="1"/>
    <row r="487" ht="15" customHeight="1" hidden="1"/>
    <row r="488" ht="15" customHeight="1" hidden="1"/>
    <row r="489" ht="15" customHeight="1" hidden="1"/>
    <row r="490" ht="15" customHeight="1" hidden="1"/>
    <row r="491" ht="15" customHeight="1" hidden="1"/>
    <row r="492" ht="15" customHeight="1" hidden="1"/>
    <row r="493" ht="15" customHeight="1" hidden="1"/>
    <row r="494" ht="15" customHeight="1" hidden="1"/>
    <row r="495" ht="15" customHeight="1" hidden="1"/>
    <row r="496" ht="15" customHeight="1" hidden="1"/>
    <row r="497" ht="15" customHeight="1" hidden="1"/>
    <row r="498" ht="15" customHeight="1" hidden="1"/>
    <row r="499" ht="15" customHeight="1" hidden="1"/>
    <row r="500" ht="15" customHeight="1" hidden="1"/>
    <row r="501" ht="15" customHeight="1" hidden="1"/>
    <row r="502" ht="15" customHeight="1" hidden="1"/>
    <row r="503" ht="15" customHeight="1" hidden="1"/>
    <row r="504" ht="15" customHeight="1" hidden="1"/>
    <row r="505" ht="15" customHeight="1" hidden="1"/>
    <row r="506" ht="15" customHeight="1" hidden="1"/>
    <row r="507" ht="15" customHeight="1" hidden="1"/>
    <row r="508" ht="15" customHeight="1" hidden="1"/>
    <row r="509" ht="15" customHeight="1" hidden="1"/>
    <row r="510" ht="15" customHeight="1" hidden="1"/>
    <row r="511" ht="15" customHeight="1" hidden="1"/>
    <row r="512" ht="15" customHeight="1" hidden="1"/>
    <row r="513" ht="15" customHeight="1" hidden="1"/>
    <row r="514" ht="15" customHeight="1" hidden="1"/>
    <row r="515" ht="15" customHeight="1" hidden="1"/>
    <row r="516" ht="15" customHeight="1" hidden="1"/>
    <row r="517" ht="15" customHeight="1" hidden="1"/>
    <row r="518" ht="15" customHeight="1" hidden="1"/>
    <row r="519" ht="15" customHeight="1" hidden="1"/>
    <row r="520" ht="15" customHeight="1" hidden="1"/>
    <row r="521" ht="15" customHeight="1" hidden="1"/>
    <row r="522" ht="15" customHeight="1" hidden="1"/>
    <row r="523" ht="15" customHeight="1" hidden="1"/>
    <row r="524" ht="15" customHeight="1" hidden="1"/>
    <row r="525" ht="15" customHeight="1" hidden="1"/>
    <row r="526" ht="15" customHeight="1" hidden="1"/>
    <row r="527" ht="15" customHeight="1" hidden="1"/>
    <row r="528" ht="15" customHeight="1" hidden="1"/>
    <row r="529" ht="15" customHeight="1" hidden="1"/>
    <row r="530" ht="15" customHeight="1" hidden="1"/>
    <row r="531" ht="15" customHeight="1" hidden="1"/>
    <row r="532" ht="15" customHeight="1" hidden="1"/>
    <row r="533" ht="15" customHeight="1" hidden="1"/>
    <row r="534" ht="15" customHeight="1" hidden="1"/>
    <row r="535" ht="15" customHeight="1" hidden="1"/>
    <row r="536" ht="15" customHeight="1" hidden="1"/>
    <row r="537" ht="15" customHeight="1" hidden="1"/>
    <row r="538" ht="15" customHeight="1" hidden="1"/>
    <row r="539" ht="15" customHeight="1" hidden="1"/>
    <row r="540" ht="15" customHeight="1" hidden="1"/>
    <row r="541" ht="15" customHeight="1" hidden="1"/>
    <row r="542" ht="15" customHeight="1" hidden="1"/>
    <row r="543" ht="15" customHeight="1" hidden="1"/>
    <row r="544" ht="15" customHeight="1" hidden="1"/>
    <row r="545" ht="15" customHeight="1" hidden="1"/>
    <row r="546" ht="15" customHeight="1" hidden="1"/>
    <row r="547" ht="15" customHeight="1" hidden="1"/>
    <row r="548" ht="15" customHeight="1" hidden="1"/>
    <row r="549" ht="15" customHeight="1" hidden="1"/>
    <row r="550" ht="15" customHeight="1" hidden="1"/>
    <row r="551" ht="15" customHeight="1" hidden="1"/>
    <row r="552" ht="15" customHeight="1" hidden="1"/>
    <row r="553" ht="15" customHeight="1" hidden="1"/>
    <row r="554" ht="15" customHeight="1" hidden="1"/>
    <row r="555" ht="15" customHeight="1" hidden="1"/>
    <row r="556" ht="15" customHeight="1" hidden="1"/>
    <row r="557" ht="15" customHeight="1" hidden="1"/>
    <row r="558" ht="15" customHeight="1" hidden="1"/>
    <row r="559" ht="15" customHeight="1" hidden="1"/>
    <row r="560" ht="15" customHeight="1" hidden="1"/>
    <row r="561" ht="15" customHeight="1" hidden="1"/>
    <row r="562" ht="15" customHeight="1" hidden="1"/>
    <row r="563" ht="15" customHeight="1" hidden="1"/>
    <row r="564" ht="15" customHeight="1" hidden="1"/>
    <row r="565" ht="15" customHeight="1" hidden="1"/>
    <row r="566" ht="15" customHeight="1" hidden="1"/>
    <row r="567" ht="15" customHeight="1" hidden="1"/>
    <row r="568" ht="15" customHeight="1" hidden="1"/>
    <row r="569" ht="15" customHeight="1" hidden="1"/>
    <row r="570" ht="15" customHeight="1" hidden="1"/>
    <row r="571" ht="15" customHeight="1" hidden="1"/>
    <row r="572" ht="15" customHeight="1" hidden="1"/>
    <row r="573" ht="15" customHeight="1" hidden="1"/>
    <row r="574" ht="15" customHeight="1" hidden="1"/>
    <row r="575" ht="15" customHeight="1" hidden="1"/>
    <row r="576" ht="15" customHeight="1" hidden="1"/>
    <row r="577" ht="15" customHeight="1" hidden="1"/>
    <row r="578" ht="15" customHeight="1" hidden="1"/>
    <row r="579" ht="15" customHeight="1" hidden="1"/>
    <row r="580" ht="15" customHeight="1" hidden="1"/>
    <row r="581" ht="15" customHeight="1" hidden="1"/>
    <row r="582" ht="15" customHeight="1" hidden="1"/>
    <row r="583" ht="15" customHeight="1" hidden="1"/>
    <row r="584" ht="15" customHeight="1" hidden="1"/>
    <row r="585" ht="15" customHeight="1" hidden="1"/>
    <row r="586" ht="15" customHeight="1" hidden="1"/>
    <row r="587" ht="15" customHeight="1" hidden="1"/>
    <row r="588" ht="15" customHeight="1" hidden="1"/>
    <row r="589" ht="15" customHeight="1" hidden="1"/>
    <row r="590" ht="15" customHeight="1" hidden="1"/>
    <row r="591" ht="15" customHeight="1" hidden="1"/>
    <row r="592" ht="15" customHeight="1" hidden="1"/>
    <row r="593" ht="15" customHeight="1" hidden="1"/>
    <row r="594" ht="15" customHeight="1" hidden="1"/>
    <row r="595" ht="15" customHeight="1" hidden="1"/>
    <row r="596" ht="15" customHeight="1" hidden="1"/>
    <row r="597" ht="15" customHeight="1" hidden="1"/>
    <row r="598" ht="15" customHeight="1" hidden="1"/>
    <row r="599" ht="15" customHeight="1" hidden="1"/>
    <row r="600" ht="15" customHeight="1" hidden="1"/>
    <row r="601" ht="15" customHeight="1" hidden="1"/>
    <row r="602" ht="15" customHeight="1" hidden="1"/>
    <row r="603" ht="15" customHeight="1" hidden="1"/>
    <row r="604" ht="15" customHeight="1" hidden="1"/>
    <row r="605" ht="15" customHeight="1" hidden="1"/>
    <row r="606" ht="15" customHeight="1" hidden="1"/>
    <row r="607" ht="15" customHeight="1" hidden="1"/>
    <row r="608" ht="15" customHeight="1" hidden="1"/>
    <row r="609" ht="15" customHeight="1" hidden="1"/>
    <row r="610" ht="15" customHeight="1" hidden="1"/>
    <row r="611" ht="15" customHeight="1" hidden="1"/>
    <row r="612" ht="15" customHeight="1" hidden="1"/>
    <row r="613" ht="15" customHeight="1" hidden="1"/>
    <row r="614" ht="15" customHeight="1" hidden="1"/>
    <row r="615" ht="15" customHeight="1" hidden="1"/>
    <row r="616" ht="15" customHeight="1" hidden="1"/>
    <row r="617" ht="15" customHeight="1" hidden="1"/>
    <row r="618" ht="15" customHeight="1" hidden="1"/>
    <row r="619" ht="15" customHeight="1" hidden="1"/>
    <row r="620" ht="15" customHeight="1" hidden="1"/>
    <row r="621" ht="15" customHeight="1" hidden="1"/>
    <row r="622" ht="15" customHeight="1" hidden="1"/>
    <row r="623" ht="15" customHeight="1" hidden="1"/>
    <row r="624" ht="15" customHeight="1" hidden="1"/>
    <row r="625" ht="15" customHeight="1" hidden="1"/>
    <row r="626" ht="15" customHeight="1" hidden="1"/>
    <row r="627" ht="15" customHeight="1" hidden="1"/>
    <row r="628" ht="15" customHeight="1" hidden="1"/>
    <row r="629" ht="15" customHeight="1" hidden="1"/>
    <row r="630" ht="15" customHeight="1" hidden="1"/>
    <row r="631" ht="15" customHeight="1" hidden="1"/>
    <row r="632" ht="15" customHeight="1" hidden="1"/>
    <row r="633" ht="15" customHeight="1" hidden="1"/>
    <row r="634" ht="15" customHeight="1" hidden="1"/>
    <row r="635" ht="15" customHeight="1" hidden="1"/>
    <row r="636" ht="15" customHeight="1" hidden="1"/>
    <row r="637" ht="15" customHeight="1" hidden="1"/>
    <row r="638" ht="15" customHeight="1" hidden="1"/>
    <row r="639" ht="15" customHeight="1" hidden="1"/>
    <row r="640" ht="15" customHeight="1" hidden="1"/>
    <row r="641" ht="15" customHeight="1" hidden="1"/>
    <row r="642" ht="15" customHeight="1" hidden="1"/>
    <row r="643" ht="15" customHeight="1" hidden="1"/>
    <row r="644" ht="15" customHeight="1" hidden="1"/>
    <row r="645" ht="15" customHeight="1" hidden="1"/>
    <row r="646" ht="15" customHeight="1" hidden="1"/>
    <row r="647" ht="15" customHeight="1" hidden="1"/>
    <row r="648" ht="15" customHeight="1" hidden="1"/>
    <row r="649" ht="15" customHeight="1" hidden="1"/>
    <row r="650" ht="15" customHeight="1" hidden="1"/>
    <row r="651" ht="15" customHeight="1" hidden="1"/>
    <row r="652" ht="15" customHeight="1" hidden="1"/>
    <row r="653" ht="15" customHeight="1" hidden="1"/>
    <row r="654" ht="15" customHeight="1" hidden="1"/>
    <row r="655" ht="15" customHeight="1" hidden="1"/>
    <row r="656" ht="15" customHeight="1" hidden="1"/>
    <row r="657" ht="15" customHeight="1" hidden="1"/>
    <row r="658" ht="15" customHeight="1" hidden="1"/>
    <row r="659" ht="15" customHeight="1" hidden="1"/>
    <row r="660" ht="15" customHeight="1" hidden="1"/>
    <row r="661" ht="15" customHeight="1" hidden="1"/>
    <row r="662" ht="15" customHeight="1" hidden="1"/>
    <row r="663" ht="15" customHeight="1" hidden="1"/>
    <row r="664" ht="15" customHeight="1" hidden="1"/>
    <row r="665" ht="15" customHeight="1" hidden="1"/>
    <row r="666" ht="15" customHeight="1" hidden="1"/>
    <row r="667" ht="15" customHeight="1" hidden="1"/>
    <row r="668" ht="15" customHeight="1" hidden="1"/>
    <row r="669" ht="15" customHeight="1" hidden="1"/>
    <row r="670" ht="15" customHeight="1" hidden="1"/>
    <row r="671" ht="15" customHeight="1" hidden="1"/>
    <row r="672" ht="15" customHeight="1" hidden="1"/>
    <row r="673" ht="15" customHeight="1" hidden="1"/>
    <row r="674" ht="15" customHeight="1" hidden="1"/>
    <row r="675" ht="15" customHeight="1" hidden="1"/>
    <row r="676" ht="15" customHeight="1" hidden="1"/>
    <row r="677" ht="15" customHeight="1" hidden="1"/>
    <row r="678" ht="15" customHeight="1" hidden="1"/>
    <row r="679" ht="15" customHeight="1" hidden="1"/>
    <row r="680" ht="15" customHeight="1" hidden="1"/>
    <row r="681" ht="15" customHeight="1" hidden="1"/>
    <row r="682" ht="15" customHeight="1" hidden="1"/>
    <row r="683" ht="15" customHeight="1" hidden="1"/>
    <row r="684" ht="15" customHeight="1" hidden="1"/>
    <row r="685" ht="15" customHeight="1" hidden="1"/>
    <row r="686" ht="15" customHeight="1" hidden="1"/>
    <row r="687" ht="15" customHeight="1" hidden="1"/>
    <row r="688" ht="15" customHeight="1" hidden="1"/>
    <row r="689" ht="15" customHeight="1" hidden="1"/>
    <row r="690" ht="15" customHeight="1" hidden="1"/>
    <row r="691" ht="15" customHeight="1" hidden="1"/>
    <row r="692" ht="15" customHeight="1" hidden="1"/>
    <row r="693" ht="15" customHeight="1" hidden="1"/>
    <row r="694" ht="15" customHeight="1" hidden="1"/>
    <row r="695" ht="15" customHeight="1" hidden="1"/>
    <row r="696" ht="15" customHeight="1" hidden="1"/>
    <row r="697" ht="15" customHeight="1" hidden="1"/>
    <row r="698" ht="15" customHeight="1" hidden="1"/>
    <row r="699" ht="15" customHeight="1" hidden="1"/>
    <row r="700" ht="15" customHeight="1" hidden="1"/>
    <row r="701" ht="15" customHeight="1" hidden="1"/>
    <row r="702" ht="15" customHeight="1" hidden="1"/>
    <row r="703" ht="15" customHeight="1" hidden="1"/>
    <row r="704" ht="15" customHeight="1" hidden="1"/>
    <row r="705" ht="15" customHeight="1" hidden="1"/>
    <row r="706" ht="15" customHeight="1" hidden="1"/>
    <row r="707" ht="15" customHeight="1" hidden="1"/>
    <row r="708" ht="15" customHeight="1" hidden="1"/>
    <row r="709" ht="15" customHeight="1" hidden="1"/>
    <row r="710" ht="15" customHeight="1" hidden="1"/>
    <row r="711" ht="15" customHeight="1" hidden="1"/>
    <row r="712" ht="15" customHeight="1" hidden="1"/>
    <row r="713" ht="15" customHeight="1" hidden="1"/>
    <row r="714" ht="15" customHeight="1" hidden="1"/>
    <row r="715" ht="15" customHeight="1" hidden="1"/>
    <row r="716" ht="15" customHeight="1" hidden="1"/>
    <row r="717" ht="15" customHeight="1" hidden="1"/>
    <row r="718" ht="15" customHeight="1" hidden="1"/>
    <row r="719" ht="15" customHeight="1" hidden="1"/>
    <row r="720" ht="15" customHeight="1" hidden="1"/>
    <row r="721" ht="15" customHeight="1" hidden="1"/>
    <row r="722" ht="15" customHeight="1" hidden="1"/>
    <row r="723" ht="15" customHeight="1" hidden="1"/>
    <row r="724" ht="15" customHeight="1" hidden="1"/>
    <row r="725" ht="15" customHeight="1" hidden="1"/>
    <row r="726" ht="15" customHeight="1" hidden="1"/>
    <row r="727" ht="15" customHeight="1" hidden="1"/>
    <row r="728" ht="15" customHeight="1" hidden="1"/>
    <row r="729" ht="15" customHeight="1" hidden="1"/>
    <row r="730" ht="15" customHeight="1" hidden="1"/>
    <row r="731" ht="15" customHeight="1" hidden="1"/>
    <row r="732" ht="15" customHeight="1" hidden="1"/>
    <row r="733" ht="15" customHeight="1" hidden="1"/>
    <row r="734" ht="15" customHeight="1" hidden="1"/>
    <row r="735" ht="15" customHeight="1" hidden="1"/>
    <row r="736" ht="15" customHeight="1" hidden="1"/>
    <row r="737" ht="15" customHeight="1" hidden="1"/>
    <row r="738" ht="15" customHeight="1" hidden="1"/>
    <row r="739" ht="15" customHeight="1" hidden="1"/>
    <row r="740" ht="15" customHeight="1" hidden="1"/>
    <row r="741" ht="15" customHeight="1" hidden="1"/>
    <row r="742" ht="15" customHeight="1" hidden="1"/>
    <row r="743" ht="15" customHeight="1" hidden="1"/>
    <row r="744" ht="15" customHeight="1" hidden="1"/>
    <row r="745" ht="15" customHeight="1" hidden="1"/>
    <row r="746" ht="15" customHeight="1" hidden="1"/>
    <row r="747" ht="15" customHeight="1" hidden="1"/>
    <row r="748" ht="15" customHeight="1" hidden="1"/>
    <row r="749" ht="15" customHeight="1" hidden="1"/>
    <row r="750" ht="15" customHeight="1" hidden="1"/>
    <row r="751" ht="15" customHeight="1" hidden="1"/>
    <row r="752" ht="15" customHeight="1" hidden="1"/>
    <row r="753" ht="15" customHeight="1" hidden="1"/>
    <row r="754" ht="15" customHeight="1" hidden="1"/>
    <row r="755" ht="15" customHeight="1" hidden="1"/>
    <row r="756" ht="15" customHeight="1" hidden="1"/>
    <row r="757" ht="15" customHeight="1" hidden="1"/>
    <row r="758" ht="15" customHeight="1" hidden="1"/>
    <row r="759" ht="15" customHeight="1" hidden="1"/>
    <row r="760" ht="15" customHeight="1" hidden="1"/>
    <row r="761" ht="15" customHeight="1" hidden="1"/>
    <row r="762" ht="15" customHeight="1" hidden="1"/>
    <row r="763" ht="15" customHeight="1" hidden="1"/>
    <row r="764" ht="15" customHeight="1" hidden="1"/>
    <row r="765" ht="15" customHeight="1" hidden="1"/>
    <row r="766" ht="15" customHeight="1" hidden="1"/>
    <row r="767" ht="15" customHeight="1" hidden="1"/>
    <row r="768" ht="15" customHeight="1" hidden="1"/>
    <row r="769" ht="15" customHeight="1" hidden="1"/>
    <row r="770" ht="15" customHeight="1" hidden="1"/>
    <row r="771" ht="15" customHeight="1" hidden="1"/>
    <row r="772" ht="15" customHeight="1" hidden="1"/>
    <row r="773" ht="15" customHeight="1" hidden="1"/>
    <row r="774" ht="15" customHeight="1" hidden="1"/>
    <row r="775" ht="15" customHeight="1" hidden="1"/>
    <row r="776" ht="15" customHeight="1" hidden="1"/>
    <row r="777" ht="15" customHeight="1" hidden="1"/>
    <row r="778" ht="15" customHeight="1" hidden="1"/>
    <row r="779" ht="15" customHeight="1" hidden="1"/>
    <row r="780" ht="15" customHeight="1" hidden="1"/>
    <row r="781" ht="15" customHeight="1" hidden="1"/>
    <row r="782" ht="15" customHeight="1" hidden="1"/>
    <row r="783" ht="15" customHeight="1" hidden="1"/>
    <row r="784" ht="15" customHeight="1" hidden="1"/>
    <row r="785" ht="15" customHeight="1" hidden="1"/>
    <row r="786" ht="15" customHeight="1" hidden="1"/>
    <row r="787" ht="15" customHeight="1" hidden="1"/>
    <row r="788" ht="15" customHeight="1" hidden="1"/>
    <row r="789" ht="15" customHeight="1" hidden="1"/>
    <row r="790" ht="15" customHeight="1" hidden="1"/>
    <row r="791" ht="15" customHeight="1" hidden="1"/>
    <row r="792" ht="15" customHeight="1" hidden="1"/>
    <row r="793" ht="15" customHeight="1" hidden="1"/>
    <row r="794" ht="15" customHeight="1" hidden="1"/>
    <row r="795" ht="15" customHeight="1" hidden="1"/>
    <row r="796" ht="15" customHeight="1" hidden="1"/>
    <row r="797" ht="15" customHeight="1" hidden="1"/>
    <row r="798" ht="15" customHeight="1" hidden="1"/>
    <row r="799" ht="15" customHeight="1" hidden="1"/>
    <row r="800" ht="15" customHeight="1" hidden="1"/>
    <row r="801" ht="15" customHeight="1" hidden="1"/>
    <row r="802" ht="15" customHeight="1" hidden="1"/>
    <row r="803" ht="15" customHeight="1" hidden="1"/>
    <row r="804" ht="15" customHeight="1" hidden="1"/>
    <row r="805" ht="15" customHeight="1" hidden="1"/>
    <row r="806" ht="15" customHeight="1" hidden="1"/>
    <row r="807" ht="15" customHeight="1" hidden="1"/>
    <row r="808" ht="15" customHeight="1" hidden="1"/>
    <row r="809" ht="15" customHeight="1" hidden="1"/>
    <row r="810" ht="15" customHeight="1" hidden="1"/>
    <row r="811" ht="15" customHeight="1" hidden="1"/>
    <row r="812" ht="15" customHeight="1" hidden="1"/>
    <row r="813" ht="15" customHeight="1" hidden="1"/>
    <row r="814" ht="15" customHeight="1" hidden="1"/>
    <row r="815" ht="15" customHeight="1" hidden="1"/>
    <row r="816" ht="15" customHeight="1" hidden="1"/>
    <row r="817" ht="15" customHeight="1" hidden="1"/>
    <row r="818" ht="15" customHeight="1" hidden="1"/>
    <row r="819" ht="15" customHeight="1" hidden="1"/>
    <row r="820" ht="15" customHeight="1" hidden="1"/>
    <row r="821" ht="15" customHeight="1" hidden="1"/>
    <row r="822" ht="15" customHeight="1" hidden="1"/>
    <row r="823" ht="15" customHeight="1" hidden="1"/>
    <row r="824" ht="15" customHeight="1" hidden="1"/>
    <row r="825" ht="15" customHeight="1" hidden="1"/>
    <row r="826" ht="15" customHeight="1" hidden="1"/>
    <row r="827" ht="15" customHeight="1" hidden="1"/>
    <row r="828" ht="15" customHeight="1" hidden="1"/>
    <row r="829" ht="15" customHeight="1" hidden="1"/>
    <row r="830" ht="15" customHeight="1" hidden="1"/>
    <row r="831" ht="15" customHeight="1" hidden="1"/>
    <row r="832" ht="15" customHeight="1" hidden="1"/>
    <row r="833" ht="15" customHeight="1" hidden="1"/>
    <row r="834" ht="15" customHeight="1" hidden="1"/>
    <row r="835" ht="15" customHeight="1" hidden="1"/>
    <row r="836" ht="15" customHeight="1" hidden="1"/>
    <row r="837" ht="15" customHeight="1" hidden="1"/>
    <row r="838" ht="15" customHeight="1" hidden="1"/>
    <row r="839" ht="15" customHeight="1" hidden="1"/>
    <row r="840" ht="15" customHeight="1" hidden="1"/>
    <row r="841" ht="15" customHeight="1" hidden="1"/>
    <row r="842" ht="15" customHeight="1" hidden="1"/>
    <row r="843" ht="15" customHeight="1" hidden="1"/>
    <row r="844" ht="15" customHeight="1" hidden="1"/>
    <row r="845" ht="15" customHeight="1" hidden="1"/>
    <row r="846" ht="15" customHeight="1" hidden="1"/>
    <row r="847" ht="15" customHeight="1" hidden="1"/>
    <row r="848" ht="15" customHeight="1" hidden="1"/>
    <row r="849" ht="15" customHeight="1" hidden="1"/>
    <row r="850" ht="15" customHeight="1" hidden="1"/>
    <row r="851" ht="15" customHeight="1" hidden="1"/>
    <row r="852" ht="15" customHeight="1" hidden="1"/>
    <row r="853" ht="15" customHeight="1" hidden="1"/>
    <row r="854" ht="15" customHeight="1" hidden="1"/>
    <row r="855" ht="15" customHeight="1" hidden="1"/>
    <row r="856" ht="15" customHeight="1" hidden="1"/>
    <row r="857" ht="15" customHeight="1" hidden="1"/>
    <row r="858" ht="15" customHeight="1" hidden="1"/>
    <row r="859" ht="15" customHeight="1" hidden="1"/>
    <row r="860" ht="15" customHeight="1" hidden="1"/>
    <row r="861" ht="15" customHeight="1" hidden="1"/>
    <row r="862" ht="15" customHeight="1" hidden="1"/>
    <row r="863" ht="15" customHeight="1" hidden="1"/>
    <row r="864" ht="15" customHeight="1" hidden="1"/>
    <row r="865" ht="15" customHeight="1" hidden="1"/>
    <row r="866" ht="15" customHeight="1" hidden="1"/>
    <row r="867" ht="15" customHeight="1" hidden="1"/>
    <row r="868" ht="15" customHeight="1" hidden="1"/>
    <row r="869" ht="15" customHeight="1" hidden="1"/>
    <row r="870" ht="15" customHeight="1" hidden="1"/>
    <row r="871" ht="15" customHeight="1" hidden="1"/>
    <row r="872" ht="15" customHeight="1" hidden="1"/>
    <row r="873" ht="15" customHeight="1" hidden="1"/>
    <row r="874" ht="15" customHeight="1" hidden="1"/>
    <row r="875" ht="15" customHeight="1" hidden="1"/>
    <row r="876" ht="15" customHeight="1" hidden="1"/>
    <row r="877" ht="15" customHeight="1" hidden="1"/>
    <row r="878" ht="15" customHeight="1" hidden="1"/>
    <row r="879" ht="15" customHeight="1" hidden="1"/>
    <row r="880" ht="15" customHeight="1" hidden="1"/>
    <row r="881" ht="15" customHeight="1" hidden="1"/>
    <row r="882" ht="15" customHeight="1" hidden="1"/>
    <row r="883" ht="15" customHeight="1" hidden="1"/>
    <row r="884" ht="15" customHeight="1" hidden="1"/>
    <row r="885" ht="15" customHeight="1" hidden="1"/>
    <row r="886" ht="15" customHeight="1" hidden="1"/>
    <row r="887" ht="15" customHeight="1" hidden="1"/>
    <row r="888" ht="15" customHeight="1" hidden="1"/>
    <row r="889" ht="15" customHeight="1" hidden="1"/>
    <row r="890" ht="15" customHeight="1" hidden="1"/>
    <row r="891" ht="15" customHeight="1" hidden="1"/>
    <row r="892" ht="15" customHeight="1" hidden="1"/>
    <row r="893" ht="15" customHeight="1" hidden="1"/>
    <row r="894" ht="15" customHeight="1" hidden="1"/>
    <row r="895" ht="15" customHeight="1" hidden="1"/>
    <row r="896" ht="15" customHeight="1" hidden="1"/>
    <row r="897" ht="15" customHeight="1" hidden="1"/>
    <row r="898" ht="15" customHeight="1" hidden="1"/>
    <row r="899" ht="15" customHeight="1" hidden="1"/>
    <row r="900" ht="15" customHeight="1" hidden="1"/>
    <row r="901" ht="15" customHeight="1" hidden="1"/>
    <row r="902" ht="15" customHeight="1" hidden="1"/>
    <row r="903" ht="15" customHeight="1" hidden="1"/>
    <row r="904" ht="15" customHeight="1" hidden="1"/>
    <row r="905" ht="15" customHeight="1" hidden="1"/>
    <row r="906" ht="15" customHeight="1" hidden="1"/>
    <row r="907" ht="15" customHeight="1" hidden="1"/>
    <row r="908" ht="15" customHeight="1" hidden="1"/>
    <row r="909" ht="15" customHeight="1" hidden="1"/>
    <row r="910" ht="15" customHeight="1" hidden="1"/>
    <row r="911" ht="15" customHeight="1" hidden="1"/>
    <row r="912" ht="15" customHeight="1" hidden="1"/>
    <row r="913" ht="15" customHeight="1" hidden="1"/>
    <row r="914" ht="15" customHeight="1" hidden="1"/>
    <row r="915" ht="15" customHeight="1" hidden="1"/>
    <row r="916" ht="15" customHeight="1" hidden="1"/>
    <row r="917" ht="15" customHeight="1" hidden="1"/>
    <row r="918" ht="15" customHeight="1" hidden="1"/>
    <row r="919" ht="15" customHeight="1" hidden="1"/>
    <row r="920" ht="15" customHeight="1" hidden="1"/>
    <row r="921" ht="15" customHeight="1" hidden="1"/>
    <row r="922" ht="15" customHeight="1" hidden="1"/>
    <row r="923" ht="15" customHeight="1" hidden="1"/>
    <row r="924" ht="15" customHeight="1" hidden="1"/>
    <row r="925" ht="15" customHeight="1" hidden="1"/>
    <row r="926" ht="15" customHeight="1" hidden="1"/>
    <row r="927" ht="15" customHeight="1" hidden="1"/>
    <row r="928" ht="15" customHeight="1" hidden="1"/>
    <row r="929" ht="15" customHeight="1" hidden="1"/>
    <row r="930" ht="15" customHeight="1" hidden="1"/>
    <row r="931" ht="15" customHeight="1" hidden="1"/>
    <row r="932" ht="15" customHeight="1" hidden="1"/>
    <row r="933" ht="15" customHeight="1" hidden="1"/>
    <row r="934" ht="15" customHeight="1" hidden="1"/>
    <row r="935" ht="15" customHeight="1" hidden="1"/>
    <row r="936" ht="15" customHeight="1" hidden="1"/>
    <row r="937" ht="15" customHeight="1" hidden="1"/>
    <row r="938" ht="15" customHeight="1" hidden="1"/>
    <row r="939" ht="15" customHeight="1" hidden="1"/>
    <row r="940" ht="15" customHeight="1" hidden="1"/>
    <row r="941" ht="15" customHeight="1" hidden="1"/>
    <row r="942" ht="15" customHeight="1" hidden="1"/>
    <row r="943" ht="15" customHeight="1" hidden="1"/>
    <row r="944" ht="15" customHeight="1" hidden="1"/>
    <row r="945" ht="15" customHeight="1" hidden="1"/>
    <row r="946" ht="15" customHeight="1" hidden="1"/>
    <row r="947" ht="15" customHeight="1" hidden="1"/>
    <row r="948" ht="15" customHeight="1" hidden="1"/>
    <row r="949" ht="15" customHeight="1" hidden="1"/>
    <row r="950" ht="15" customHeight="1" hidden="1"/>
    <row r="951" ht="15" customHeight="1" hidden="1"/>
    <row r="952" ht="15" customHeight="1" hidden="1"/>
    <row r="953" ht="15" customHeight="1" hidden="1"/>
    <row r="954" ht="15" customHeight="1" hidden="1"/>
    <row r="955" ht="15" customHeight="1" hidden="1"/>
    <row r="956" ht="15" customHeight="1" hidden="1"/>
    <row r="957" ht="15" customHeight="1" hidden="1"/>
    <row r="958" ht="15" customHeight="1" hidden="1"/>
    <row r="959" ht="15" customHeight="1" hidden="1"/>
    <row r="960" ht="15" customHeight="1" hidden="1"/>
    <row r="961" ht="15" customHeight="1" hidden="1"/>
    <row r="962" ht="15" customHeight="1" hidden="1"/>
    <row r="963" ht="15" customHeight="1" hidden="1"/>
    <row r="964" ht="15" customHeight="1" hidden="1"/>
    <row r="965" ht="15" customHeight="1" hidden="1"/>
    <row r="966" ht="15" customHeight="1" hidden="1"/>
    <row r="967" ht="15" customHeight="1" hidden="1"/>
    <row r="968" ht="15" customHeight="1" hidden="1"/>
    <row r="969" ht="15" customHeight="1" hidden="1"/>
    <row r="970" ht="15" customHeight="1" hidden="1"/>
    <row r="971" ht="15" customHeight="1" hidden="1"/>
    <row r="972" ht="15" customHeight="1" hidden="1"/>
    <row r="973" ht="15" customHeight="1" hidden="1"/>
    <row r="974" ht="15" customHeight="1" hidden="1"/>
    <row r="975" ht="15" customHeight="1" hidden="1"/>
    <row r="976" ht="15" customHeight="1" hidden="1"/>
    <row r="977" ht="15" customHeight="1" hidden="1"/>
    <row r="978" ht="15" customHeight="1" hidden="1"/>
    <row r="979" ht="15" customHeight="1" hidden="1"/>
    <row r="980" ht="15" customHeight="1" hidden="1"/>
    <row r="981" ht="15" customHeight="1" hidden="1"/>
    <row r="982" ht="15" customHeight="1" hidden="1"/>
    <row r="983" ht="15" customHeight="1" hidden="1"/>
    <row r="984" ht="15" customHeight="1" hidden="1"/>
    <row r="985" ht="15" customHeight="1" hidden="1"/>
    <row r="986" ht="15" customHeight="1" hidden="1"/>
    <row r="987" ht="15" customHeight="1" hidden="1"/>
    <row r="988" ht="15" customHeight="1" hidden="1"/>
    <row r="989" ht="15" customHeight="1" hidden="1"/>
    <row r="990" ht="15" customHeight="1" hidden="1"/>
    <row r="991" ht="15" customHeight="1" hidden="1"/>
    <row r="992" ht="15" customHeight="1" hidden="1"/>
    <row r="993" ht="15" customHeight="1" hidden="1"/>
    <row r="994" ht="15" customHeight="1" hidden="1"/>
    <row r="995" ht="15" customHeight="1" hidden="1"/>
    <row r="996" ht="15" customHeight="1" hidden="1"/>
    <row r="997" ht="15" customHeight="1" hidden="1"/>
    <row r="998" ht="15" customHeight="1" hidden="1"/>
    <row r="999" ht="15" customHeight="1" hidden="1"/>
    <row r="1000" ht="15" customHeight="1" hidden="1"/>
    <row r="1001" ht="15" customHeight="1" hidden="1"/>
    <row r="1002" ht="15" customHeight="1" hidden="1"/>
    <row r="1003" ht="15" customHeight="1" hidden="1"/>
    <row r="1004" ht="15" customHeight="1" hidden="1"/>
    <row r="1005" ht="15" customHeight="1" hidden="1"/>
    <row r="1006" ht="15" customHeight="1" hidden="1"/>
    <row r="1007" ht="15" customHeight="1" hidden="1"/>
    <row r="1008" ht="15" customHeight="1" hidden="1"/>
    <row r="1009" ht="15" customHeight="1" hidden="1"/>
    <row r="1010" ht="15" customHeight="1" hidden="1"/>
    <row r="1011" ht="15" customHeight="1" hidden="1"/>
    <row r="1012" ht="15" customHeight="1" hidden="1"/>
    <row r="1013" ht="15" customHeight="1" hidden="1"/>
    <row r="1014" ht="15" customHeight="1" hidden="1"/>
    <row r="1015" ht="15" customHeight="1" hidden="1"/>
    <row r="1016" ht="15" customHeight="1" hidden="1"/>
    <row r="1017" ht="15" customHeight="1" hidden="1"/>
    <row r="1018" ht="15" customHeight="1" hidden="1"/>
    <row r="1019" ht="15" customHeight="1" hidden="1"/>
    <row r="1020" ht="15" customHeight="1" hidden="1"/>
    <row r="1021" ht="15" customHeight="1" hidden="1"/>
    <row r="1022" ht="15" customHeight="1" hidden="1"/>
    <row r="1023" ht="15" customHeight="1" hidden="1"/>
    <row r="1024" ht="15" customHeight="1" hidden="1"/>
    <row r="1025" ht="15" customHeight="1" hidden="1"/>
    <row r="1026" ht="15" customHeight="1" hidden="1"/>
    <row r="1027" ht="15" customHeight="1" hidden="1"/>
    <row r="1028" ht="15" customHeight="1" hidden="1"/>
    <row r="1029" ht="15" customHeight="1" hidden="1"/>
    <row r="1030" ht="15" customHeight="1" hidden="1"/>
    <row r="1031" ht="15" customHeight="1" hidden="1"/>
    <row r="1032" ht="15" customHeight="1" hidden="1"/>
    <row r="1033" ht="15" customHeight="1" hidden="1"/>
    <row r="1034" ht="15" customHeight="1" hidden="1"/>
    <row r="1035" ht="15" customHeight="1" hidden="1"/>
    <row r="1036" ht="15" customHeight="1" hidden="1"/>
    <row r="1037" ht="15" customHeight="1" hidden="1"/>
    <row r="1038" ht="15" customHeight="1" hidden="1"/>
    <row r="1039" ht="15" customHeight="1" hidden="1"/>
    <row r="1040" ht="15" customHeight="1" hidden="1"/>
    <row r="1041" ht="15" customHeight="1" hidden="1"/>
    <row r="1042" ht="15" customHeight="1" hidden="1"/>
    <row r="1043" ht="15" customHeight="1" hidden="1"/>
    <row r="1044" ht="15" customHeight="1" hidden="1"/>
    <row r="1045" ht="15" customHeight="1" hidden="1"/>
    <row r="1046" ht="15" customHeight="1" hidden="1"/>
    <row r="1047" ht="15" customHeight="1" hidden="1"/>
    <row r="1048" ht="15" customHeight="1" hidden="1"/>
    <row r="1049" ht="15" customHeight="1" hidden="1"/>
    <row r="1050" ht="15" customHeight="1" hidden="1"/>
    <row r="1051" ht="15" customHeight="1" hidden="1"/>
    <row r="1052" ht="15" customHeight="1" hidden="1"/>
    <row r="1053" ht="15" customHeight="1" hidden="1"/>
    <row r="1054" ht="15" customHeight="1" hidden="1"/>
    <row r="1055" ht="15" customHeight="1" hidden="1"/>
    <row r="1056" ht="15" customHeight="1" hidden="1"/>
    <row r="1057" ht="15" customHeight="1" hidden="1"/>
    <row r="1058" ht="15" customHeight="1" hidden="1"/>
    <row r="1059" ht="15" customHeight="1" hidden="1"/>
    <row r="1060" ht="15" customHeight="1" hidden="1"/>
    <row r="1061" ht="15" customHeight="1" hidden="1"/>
    <row r="1062" ht="15" customHeight="1" hidden="1"/>
    <row r="1063" ht="15" customHeight="1" hidden="1"/>
    <row r="1064" ht="15" customHeight="1" hidden="1"/>
    <row r="1065" ht="15" customHeight="1" hidden="1"/>
    <row r="1066" ht="15" customHeight="1" hidden="1"/>
    <row r="1067" ht="15" customHeight="1" hidden="1"/>
    <row r="1068" ht="15" customHeight="1" hidden="1"/>
    <row r="1069" ht="15" customHeight="1" hidden="1"/>
    <row r="1070" ht="15" customHeight="1" hidden="1"/>
    <row r="1071" ht="15" customHeight="1" hidden="1"/>
    <row r="1072" ht="15" customHeight="1" hidden="1"/>
    <row r="1073" ht="15" customHeight="1" hidden="1"/>
    <row r="1074" ht="15" customHeight="1" hidden="1"/>
    <row r="1075" ht="15" customHeight="1" hidden="1"/>
    <row r="1076" ht="15" customHeight="1" hidden="1"/>
    <row r="1077" ht="15" customHeight="1" hidden="1"/>
    <row r="1078" ht="15" customHeight="1" hidden="1"/>
    <row r="1079" ht="15" customHeight="1" hidden="1"/>
    <row r="1080" ht="15" customHeight="1" hidden="1"/>
    <row r="1081" ht="15" customHeight="1" hidden="1"/>
    <row r="1082" ht="15" customHeight="1" hidden="1"/>
    <row r="1083" ht="15" customHeight="1" hidden="1"/>
    <row r="1084" ht="15" customHeight="1" hidden="1"/>
    <row r="1085" ht="15" customHeight="1" hidden="1"/>
    <row r="1086" ht="15" customHeight="1" hidden="1"/>
    <row r="1087" ht="15" customHeight="1" hidden="1"/>
    <row r="1088" ht="15" customHeight="1" hidden="1"/>
    <row r="1089" ht="15" customHeight="1" hidden="1"/>
    <row r="1090" ht="15" customHeight="1" hidden="1"/>
    <row r="1091" ht="15" customHeight="1" hidden="1"/>
    <row r="1092" ht="15" customHeight="1" hidden="1"/>
    <row r="1093" ht="15" customHeight="1" hidden="1"/>
    <row r="1094" ht="15" customHeight="1" hidden="1"/>
    <row r="1095" ht="15" customHeight="1" hidden="1"/>
    <row r="1096" ht="15" customHeight="1" hidden="1"/>
    <row r="1097" ht="15" customHeight="1" hidden="1"/>
    <row r="1098" ht="15" customHeight="1" hidden="1"/>
    <row r="1099" ht="15" customHeight="1" hidden="1"/>
    <row r="1100" ht="15" customHeight="1" hidden="1"/>
    <row r="1101" ht="15" customHeight="1" hidden="1"/>
    <row r="1102" ht="15" customHeight="1" hidden="1"/>
    <row r="1103" ht="15" customHeight="1" hidden="1"/>
    <row r="1104" ht="15" customHeight="1" hidden="1"/>
    <row r="1105" ht="15" customHeight="1" hidden="1"/>
    <row r="1106" ht="15" customHeight="1" hidden="1"/>
    <row r="1107" ht="15" customHeight="1" hidden="1"/>
    <row r="1108" ht="15" customHeight="1" hidden="1"/>
    <row r="1109" ht="15" customHeight="1" hidden="1"/>
    <row r="1110" ht="15" customHeight="1" hidden="1"/>
    <row r="1111" ht="15" customHeight="1" hidden="1"/>
    <row r="1112" ht="15" customHeight="1" hidden="1"/>
    <row r="1113" ht="15" customHeight="1" hidden="1"/>
    <row r="1114" ht="15" customHeight="1" hidden="1"/>
    <row r="1115" ht="15" customHeight="1" hidden="1"/>
    <row r="1116" ht="15" customHeight="1" hidden="1"/>
    <row r="1117" ht="15" customHeight="1" hidden="1"/>
    <row r="1118" ht="15" customHeight="1" hidden="1"/>
    <row r="1119" ht="15" customHeight="1" hidden="1"/>
    <row r="1120" ht="15" customHeight="1" hidden="1"/>
    <row r="1121" ht="15" customHeight="1" hidden="1"/>
    <row r="1122" ht="15" customHeight="1" hidden="1"/>
    <row r="1123" ht="15" customHeight="1" hidden="1"/>
    <row r="1124" ht="15" customHeight="1" hidden="1"/>
    <row r="1125" ht="15" customHeight="1" hidden="1"/>
    <row r="1126" ht="15" customHeight="1" hidden="1"/>
    <row r="1127" ht="15" customHeight="1" hidden="1"/>
    <row r="1128" ht="15" customHeight="1" hidden="1"/>
    <row r="1129" ht="15" customHeight="1" hidden="1"/>
    <row r="1130" ht="15" customHeight="1" hidden="1"/>
    <row r="1131" ht="15" customHeight="1" hidden="1"/>
    <row r="1132" ht="15" customHeight="1" hidden="1"/>
    <row r="1133" ht="15" customHeight="1" hidden="1"/>
    <row r="1134" ht="15" customHeight="1" hidden="1"/>
    <row r="1135" ht="15" customHeight="1" hidden="1"/>
    <row r="1136" ht="15" customHeight="1" hidden="1"/>
    <row r="1137" ht="15" customHeight="1" hidden="1"/>
    <row r="1138" ht="15" customHeight="1" hidden="1"/>
    <row r="1139" ht="15" customHeight="1" hidden="1"/>
    <row r="1140" ht="15" customHeight="1" hidden="1"/>
    <row r="1141" ht="15" customHeight="1" hidden="1"/>
    <row r="1142" ht="15" customHeight="1" hidden="1"/>
    <row r="1143" ht="15" customHeight="1" hidden="1"/>
    <row r="1144" ht="15" customHeight="1" hidden="1"/>
    <row r="1145" ht="15" customHeight="1" hidden="1"/>
    <row r="1146" ht="15" customHeight="1" hidden="1"/>
    <row r="1147" ht="15" customHeight="1" hidden="1"/>
    <row r="1148" ht="15" customHeight="1" hidden="1"/>
    <row r="1149" ht="15" customHeight="1" hidden="1"/>
    <row r="1150" ht="15" customHeight="1" hidden="1"/>
    <row r="1151" ht="15" customHeight="1" hidden="1"/>
    <row r="1152" ht="15" customHeight="1" hidden="1"/>
    <row r="1153" ht="15" customHeight="1" hidden="1"/>
    <row r="1154" ht="15" customHeight="1" hidden="1"/>
    <row r="1155" ht="15" customHeight="1" hidden="1"/>
    <row r="1156" ht="15" customHeight="1" hidden="1"/>
    <row r="1157" ht="15" customHeight="1" hidden="1"/>
    <row r="1158" ht="15" customHeight="1" hidden="1"/>
    <row r="1159" ht="15" customHeight="1" hidden="1"/>
    <row r="1160" ht="15" customHeight="1" hidden="1"/>
    <row r="1161" ht="15" customHeight="1" hidden="1"/>
    <row r="1162" ht="15" customHeight="1" hidden="1"/>
    <row r="1163" ht="15" customHeight="1" hidden="1"/>
    <row r="1164" ht="15" customHeight="1" hidden="1"/>
    <row r="1165" ht="15" customHeight="1" hidden="1"/>
    <row r="1166" ht="15" customHeight="1" hidden="1"/>
    <row r="1167" ht="15" customHeight="1" hidden="1"/>
    <row r="1168" ht="15" customHeight="1" hidden="1"/>
    <row r="1169" ht="15" customHeight="1" hidden="1"/>
    <row r="1170" ht="15" customHeight="1" hidden="1"/>
    <row r="1171" ht="15" customHeight="1" hidden="1"/>
    <row r="1172" ht="15" customHeight="1" hidden="1"/>
    <row r="1173" ht="15" customHeight="1" hidden="1"/>
    <row r="1174" ht="15" customHeight="1" hidden="1"/>
    <row r="1175" ht="15" customHeight="1" hidden="1"/>
    <row r="1176" ht="15" customHeight="1" hidden="1"/>
    <row r="1177" ht="15" customHeight="1" hidden="1"/>
    <row r="1178" ht="15" customHeight="1" hidden="1"/>
    <row r="1179" ht="15" customHeight="1" hidden="1"/>
    <row r="1180" ht="15" customHeight="1" hidden="1"/>
    <row r="1181" ht="15" customHeight="1" hidden="1"/>
    <row r="1182" ht="15" customHeight="1" hidden="1"/>
    <row r="1183" ht="15" customHeight="1" hidden="1"/>
    <row r="1184" ht="15" customHeight="1" hidden="1"/>
    <row r="1185" ht="15" customHeight="1" hidden="1"/>
    <row r="1186" ht="15" customHeight="1" hidden="1"/>
    <row r="1187" ht="15" customHeight="1" hidden="1"/>
    <row r="1188" ht="15" customHeight="1" hidden="1"/>
    <row r="1189" ht="15" customHeight="1" hidden="1"/>
    <row r="1190" ht="15" customHeight="1" hidden="1"/>
    <row r="1191" ht="15" customHeight="1" hidden="1"/>
    <row r="1192" ht="15" customHeight="1" hidden="1"/>
    <row r="1193" ht="15" customHeight="1" hidden="1"/>
    <row r="1194" ht="15" customHeight="1" hidden="1"/>
    <row r="1195" ht="15" customHeight="1" hidden="1"/>
    <row r="1196" ht="15" customHeight="1" hidden="1"/>
    <row r="1197" ht="15" customHeight="1" hidden="1"/>
    <row r="1198" ht="15" customHeight="1" hidden="1"/>
    <row r="1199" ht="15" customHeight="1" hidden="1"/>
    <row r="1200" ht="15" customHeight="1" hidden="1"/>
    <row r="1201" ht="15" customHeight="1" hidden="1"/>
    <row r="1202" ht="15" customHeight="1" hidden="1"/>
    <row r="1203" ht="15" customHeight="1" hidden="1"/>
    <row r="1204" ht="15" customHeight="1" hidden="1"/>
    <row r="1205" ht="15" customHeight="1" hidden="1"/>
    <row r="1206" ht="15" customHeight="1" hidden="1"/>
    <row r="1207" ht="15" customHeight="1" hidden="1"/>
    <row r="1208" ht="15" customHeight="1" hidden="1"/>
    <row r="1209" ht="15" customHeight="1" hidden="1"/>
    <row r="1210" ht="15" customHeight="1" hidden="1"/>
    <row r="1211" ht="15" customHeight="1" hidden="1"/>
    <row r="1212" ht="15" customHeight="1" hidden="1"/>
    <row r="1213" ht="15" customHeight="1" hidden="1"/>
    <row r="1214" ht="15" customHeight="1" hidden="1"/>
    <row r="1215" ht="15" customHeight="1" hidden="1"/>
    <row r="1216" ht="15" customHeight="1" hidden="1"/>
    <row r="1217" ht="15" customHeight="1" hidden="1"/>
    <row r="1218" ht="15" customHeight="1" hidden="1"/>
    <row r="1219" ht="15" customHeight="1" hidden="1"/>
    <row r="1220" ht="15" customHeight="1" hidden="1"/>
    <row r="1221" ht="15" customHeight="1" hidden="1"/>
    <row r="1222" ht="15" customHeight="1" hidden="1"/>
    <row r="1223" ht="15" customHeight="1" hidden="1"/>
    <row r="1224" ht="15" customHeight="1" hidden="1"/>
    <row r="1225" ht="15" customHeight="1" hidden="1"/>
    <row r="1226" ht="15" customHeight="1" hidden="1"/>
    <row r="1227" ht="15" customHeight="1" hidden="1"/>
    <row r="1228" ht="15" customHeight="1" hidden="1"/>
    <row r="1229" ht="15" customHeight="1" hidden="1"/>
    <row r="1230" ht="15" customHeight="1" hidden="1"/>
    <row r="1231" ht="15" customHeight="1" hidden="1"/>
    <row r="1232" ht="15" customHeight="1" hidden="1"/>
    <row r="1233" ht="15" customHeight="1" hidden="1"/>
    <row r="1234" ht="15" customHeight="1" hidden="1"/>
    <row r="1235" ht="15" customHeight="1" hidden="1"/>
    <row r="1236" ht="15" customHeight="1" hidden="1"/>
    <row r="1237" ht="15" customHeight="1" hidden="1"/>
    <row r="1238" ht="15" customHeight="1" hidden="1"/>
    <row r="1239" ht="15" customHeight="1" hidden="1"/>
    <row r="1240" ht="15" customHeight="1" hidden="1"/>
    <row r="1241" ht="15" customHeight="1" hidden="1"/>
    <row r="1242" ht="15" customHeight="1" hidden="1"/>
    <row r="1243" ht="15" customHeight="1" hidden="1"/>
    <row r="1244" ht="15" customHeight="1" hidden="1"/>
    <row r="1245" ht="15" customHeight="1" hidden="1"/>
    <row r="1246" ht="15" customHeight="1" hidden="1"/>
    <row r="1247" ht="15" customHeight="1" hidden="1"/>
    <row r="1248" ht="15" customHeight="1" hidden="1"/>
    <row r="1249" ht="15" customHeight="1" hidden="1"/>
    <row r="1250" ht="15" customHeight="1" hidden="1"/>
    <row r="1251" ht="15" customHeight="1" hidden="1"/>
    <row r="1252" ht="15" customHeight="1" hidden="1"/>
    <row r="1253" ht="15" customHeight="1" hidden="1"/>
    <row r="1254" ht="15" customHeight="1" hidden="1"/>
    <row r="1255" ht="15" customHeight="1" hidden="1"/>
    <row r="1256" ht="15" customHeight="1" hidden="1"/>
    <row r="1257" ht="15" customHeight="1" hidden="1"/>
    <row r="1258" ht="15" customHeight="1" hidden="1"/>
    <row r="1259" ht="15" customHeight="1" hidden="1"/>
    <row r="1260" ht="15" customHeight="1" hidden="1"/>
    <row r="1261" ht="15" customHeight="1" hidden="1"/>
    <row r="1262" ht="15" customHeight="1" hidden="1"/>
    <row r="1263" ht="15" customHeight="1" hidden="1"/>
    <row r="1264" ht="15" customHeight="1" hidden="1"/>
    <row r="1265" ht="15" customHeight="1" hidden="1"/>
    <row r="1266" ht="15" customHeight="1" hidden="1"/>
    <row r="1267" ht="15" customHeight="1" hidden="1"/>
    <row r="1268" ht="15" customHeight="1" hidden="1"/>
    <row r="1269" ht="15" customHeight="1" hidden="1"/>
    <row r="1270" ht="15" customHeight="1" hidden="1"/>
    <row r="1271" ht="15" customHeight="1" hidden="1"/>
    <row r="1272" ht="15" customHeight="1" hidden="1"/>
    <row r="1273" ht="15" customHeight="1" hidden="1"/>
    <row r="1274" ht="15" customHeight="1" hidden="1"/>
    <row r="1275" ht="15" customHeight="1" hidden="1"/>
    <row r="1276" ht="15" customHeight="1" hidden="1"/>
    <row r="1277" ht="15" customHeight="1" hidden="1"/>
    <row r="1278" ht="15" customHeight="1" hidden="1"/>
    <row r="1279" ht="15" customHeight="1" hidden="1"/>
    <row r="1280" ht="15" customHeight="1" hidden="1"/>
    <row r="1281" ht="15" customHeight="1" hidden="1"/>
    <row r="1282" ht="15" customHeight="1" hidden="1"/>
    <row r="1283" ht="15" customHeight="1" hidden="1"/>
    <row r="1284" ht="15" customHeight="1" hidden="1"/>
    <row r="1285" ht="15" customHeight="1" hidden="1"/>
    <row r="1286" ht="15" customHeight="1" hidden="1"/>
    <row r="1287" ht="15" customHeight="1" hidden="1"/>
    <row r="1288" ht="15" customHeight="1" hidden="1"/>
    <row r="1289" ht="15" customHeight="1" hidden="1"/>
    <row r="1290" ht="15" customHeight="1" hidden="1"/>
    <row r="1291" ht="15" customHeight="1" hidden="1"/>
    <row r="1292" ht="15" customHeight="1" hidden="1"/>
    <row r="1293" ht="15" customHeight="1" hidden="1"/>
    <row r="1294" ht="15" customHeight="1" hidden="1"/>
    <row r="1295" ht="15" customHeight="1" hidden="1"/>
    <row r="1296" ht="15" customHeight="1" hidden="1"/>
    <row r="1297" ht="15" customHeight="1" hidden="1"/>
    <row r="1298" ht="15" customHeight="1" hidden="1"/>
    <row r="1299" ht="15" customHeight="1" hidden="1"/>
    <row r="1300" ht="15" customHeight="1" hidden="1"/>
    <row r="1301" ht="15" customHeight="1" hidden="1"/>
    <row r="1302" ht="15" customHeight="1" hidden="1"/>
    <row r="1303" ht="15" customHeight="1" hidden="1"/>
    <row r="1304" ht="15" customHeight="1" hidden="1"/>
    <row r="1305" ht="15" customHeight="1" hidden="1"/>
    <row r="1306" ht="15" customHeight="1" hidden="1"/>
    <row r="1307" ht="15" customHeight="1" hidden="1"/>
    <row r="1308" ht="15" customHeight="1" hidden="1"/>
    <row r="1309" ht="15" customHeight="1" hidden="1"/>
    <row r="1310" ht="15" customHeight="1" hidden="1"/>
    <row r="1311" ht="15" customHeight="1" hidden="1"/>
    <row r="1312" ht="15" customHeight="1" hidden="1"/>
    <row r="1313" ht="15" customHeight="1" hidden="1"/>
    <row r="1314" ht="15" customHeight="1" hidden="1"/>
    <row r="1315" ht="15" customHeight="1" hidden="1"/>
    <row r="1316" ht="15" customHeight="1" hidden="1"/>
    <row r="1317" ht="15" customHeight="1" hidden="1"/>
    <row r="1318" ht="15" customHeight="1" hidden="1"/>
    <row r="1319" ht="15" customHeight="1" hidden="1"/>
    <row r="1320" ht="15" customHeight="1" hidden="1"/>
    <row r="1321" ht="15" customHeight="1" hidden="1"/>
    <row r="1322" ht="15" customHeight="1" hidden="1"/>
    <row r="1323" ht="15" customHeight="1" hidden="1"/>
    <row r="1324" ht="15" customHeight="1" hidden="1"/>
    <row r="1325" ht="15" customHeight="1" hidden="1"/>
    <row r="1326" ht="15" customHeight="1" hidden="1"/>
    <row r="1327" ht="15" customHeight="1" hidden="1"/>
    <row r="1328" ht="15" customHeight="1" hidden="1"/>
    <row r="1329" ht="15" customHeight="1" hidden="1"/>
    <row r="1330" ht="15" customHeight="1" hidden="1"/>
    <row r="1331" ht="15" customHeight="1" hidden="1"/>
    <row r="1332" ht="15" customHeight="1" hidden="1"/>
    <row r="1333" ht="15" customHeight="1" hidden="1"/>
    <row r="1334" ht="15" customHeight="1" hidden="1"/>
    <row r="1335" ht="15" customHeight="1" hidden="1"/>
    <row r="1336" ht="15" customHeight="1" hidden="1"/>
    <row r="1337" ht="15" customHeight="1" hidden="1"/>
    <row r="1338" ht="15" customHeight="1" hidden="1"/>
    <row r="1339" ht="15" customHeight="1" hidden="1"/>
    <row r="1340" ht="15" customHeight="1" hidden="1"/>
    <row r="1341" ht="15" customHeight="1" hidden="1"/>
    <row r="1342" ht="15" customHeight="1" hidden="1"/>
    <row r="1343" ht="15" customHeight="1" hidden="1"/>
    <row r="1344" ht="15" customHeight="1" hidden="1"/>
    <row r="1345" ht="15" customHeight="1" hidden="1"/>
    <row r="1346" ht="15" customHeight="1" hidden="1"/>
    <row r="1347" ht="15" customHeight="1" hidden="1"/>
    <row r="1348" ht="15" customHeight="1" hidden="1"/>
    <row r="1349" ht="15" customHeight="1" hidden="1"/>
    <row r="1350" ht="15" customHeight="1" hidden="1"/>
    <row r="1351" ht="15" customHeight="1" hidden="1"/>
    <row r="1352" ht="15" customHeight="1" hidden="1"/>
    <row r="1353" ht="15" customHeight="1" hidden="1"/>
    <row r="1354" ht="15" customHeight="1" hidden="1"/>
    <row r="1355" ht="15" customHeight="1" hidden="1"/>
    <row r="1356" ht="15" customHeight="1" hidden="1"/>
    <row r="1357" ht="15" customHeight="1" hidden="1"/>
    <row r="1358" ht="15" customHeight="1" hidden="1"/>
    <row r="1359" ht="15" customHeight="1" hidden="1"/>
    <row r="1360" ht="15" customHeight="1" hidden="1"/>
    <row r="1361" ht="15" customHeight="1" hidden="1"/>
    <row r="1362" ht="15" customHeight="1" hidden="1"/>
    <row r="1363" ht="15" customHeight="1" hidden="1"/>
    <row r="1364" ht="15" customHeight="1" hidden="1"/>
    <row r="1365" ht="15" customHeight="1" hidden="1"/>
    <row r="1366" ht="15" customHeight="1" hidden="1"/>
    <row r="1367" ht="15" customHeight="1" hidden="1"/>
    <row r="1368" ht="15" customHeight="1" hidden="1"/>
    <row r="1369" ht="15" customHeight="1" hidden="1"/>
    <row r="1370" ht="15" customHeight="1" hidden="1"/>
    <row r="1371" ht="15" customHeight="1" hidden="1"/>
    <row r="1372" ht="15" customHeight="1" hidden="1"/>
    <row r="1373" ht="15" customHeight="1" hidden="1"/>
    <row r="1374" ht="15" customHeight="1" hidden="1"/>
    <row r="1375" ht="15" customHeight="1" hidden="1"/>
    <row r="1376" ht="15" customHeight="1" hidden="1"/>
    <row r="1377" ht="15" customHeight="1" hidden="1"/>
    <row r="1378" ht="15" customHeight="1" hidden="1"/>
    <row r="1379" ht="15" customHeight="1" hidden="1"/>
    <row r="1380" ht="15" customHeight="1" hidden="1"/>
    <row r="1381" ht="15" customHeight="1" hidden="1"/>
    <row r="1382" ht="15" customHeight="1" hidden="1"/>
    <row r="1383" ht="15" customHeight="1" hidden="1"/>
    <row r="1384" ht="15" customHeight="1" hidden="1"/>
    <row r="1385" ht="15" customHeight="1" hidden="1"/>
    <row r="1386" ht="15" customHeight="1" hidden="1"/>
    <row r="1387" ht="15" customHeight="1" hidden="1"/>
    <row r="1388" ht="15" customHeight="1" hidden="1"/>
    <row r="1389" ht="15" customHeight="1" hidden="1"/>
    <row r="1390" ht="15" customHeight="1" hidden="1"/>
    <row r="1391" ht="15" customHeight="1" hidden="1"/>
    <row r="1392" ht="15" customHeight="1" hidden="1"/>
    <row r="1393" ht="15" customHeight="1" hidden="1"/>
    <row r="1394" ht="15" customHeight="1" hidden="1"/>
    <row r="1395" ht="15" customHeight="1" hidden="1"/>
    <row r="1396" ht="15" customHeight="1" hidden="1"/>
    <row r="1397" ht="15" customHeight="1" hidden="1"/>
    <row r="1398" ht="15" customHeight="1" hidden="1"/>
    <row r="1399" ht="15" customHeight="1" hidden="1"/>
    <row r="1400" ht="15" customHeight="1" hidden="1"/>
    <row r="1401" ht="15" customHeight="1" hidden="1"/>
    <row r="1402" ht="15" customHeight="1" hidden="1"/>
    <row r="1403" ht="15" customHeight="1" hidden="1"/>
    <row r="1404" ht="15" customHeight="1" hidden="1"/>
    <row r="1405" ht="15" customHeight="1" hidden="1"/>
    <row r="1406" ht="15" customHeight="1" hidden="1"/>
    <row r="1407" ht="15" customHeight="1" hidden="1"/>
    <row r="1408" ht="15" customHeight="1" hidden="1"/>
    <row r="1409" ht="15" customHeight="1" hidden="1"/>
    <row r="1410" ht="15" customHeight="1" hidden="1"/>
    <row r="1411" ht="15" customHeight="1" hidden="1"/>
    <row r="1412" ht="15" customHeight="1" hidden="1"/>
    <row r="1413" ht="15" customHeight="1" hidden="1"/>
    <row r="1414" ht="15" customHeight="1" hidden="1"/>
    <row r="1415" ht="15" customHeight="1" hidden="1"/>
    <row r="1416" ht="15" customHeight="1" hidden="1"/>
    <row r="1417" ht="15" customHeight="1" hidden="1"/>
    <row r="1418" ht="15" customHeight="1" hidden="1"/>
    <row r="1419" ht="15" customHeight="1" hidden="1"/>
    <row r="1420" ht="15" customHeight="1" hidden="1"/>
    <row r="1421" ht="15" customHeight="1" hidden="1"/>
    <row r="1422" ht="15" customHeight="1" hidden="1"/>
    <row r="1423" ht="15" customHeight="1" hidden="1"/>
    <row r="1424" ht="15" customHeight="1" hidden="1"/>
    <row r="1425" ht="15" customHeight="1" hidden="1"/>
    <row r="1426" ht="15" customHeight="1" hidden="1"/>
    <row r="1427" ht="15" customHeight="1" hidden="1"/>
    <row r="1428" ht="15" customHeight="1" hidden="1"/>
    <row r="1429" ht="15" customHeight="1" hidden="1"/>
    <row r="1430" ht="15" customHeight="1" hidden="1"/>
    <row r="1431" ht="15" customHeight="1" hidden="1"/>
    <row r="1432" ht="15" customHeight="1" hidden="1"/>
    <row r="1433" ht="15" customHeight="1" hidden="1"/>
    <row r="1434" ht="15" customHeight="1" hidden="1"/>
    <row r="1435" ht="15" customHeight="1" hidden="1"/>
    <row r="1436" ht="15" customHeight="1" hidden="1"/>
    <row r="1437" ht="15" customHeight="1" hidden="1"/>
    <row r="1438" ht="15" customHeight="1" hidden="1"/>
    <row r="1439" ht="15" customHeight="1" hidden="1"/>
    <row r="1440" ht="15" customHeight="1" hidden="1"/>
    <row r="1441" ht="15" customHeight="1" hidden="1"/>
    <row r="1442" ht="15" customHeight="1" hidden="1"/>
    <row r="1443" ht="15" customHeight="1" hidden="1"/>
    <row r="1444" ht="15" customHeight="1" hidden="1"/>
    <row r="1445" ht="15" customHeight="1" hidden="1"/>
    <row r="1446" ht="15" customHeight="1" hidden="1"/>
    <row r="1447" ht="15" customHeight="1" hidden="1"/>
    <row r="1448" ht="15" customHeight="1" hidden="1"/>
    <row r="1449" ht="15" customHeight="1" hidden="1"/>
    <row r="1450" ht="15" customHeight="1" hidden="1"/>
    <row r="1451" ht="15" customHeight="1" hidden="1"/>
    <row r="1452" ht="15" customHeight="1" hidden="1"/>
    <row r="1453" ht="15" customHeight="1" hidden="1"/>
    <row r="1454" ht="15" customHeight="1" hidden="1"/>
    <row r="1455" ht="15" customHeight="1" hidden="1"/>
    <row r="1456" ht="15" customHeight="1" hidden="1"/>
    <row r="1457" ht="15" customHeight="1" hidden="1"/>
    <row r="1458" ht="15" customHeight="1" hidden="1"/>
    <row r="1459" ht="15" customHeight="1" hidden="1"/>
    <row r="1460" ht="15" customHeight="1" hidden="1"/>
    <row r="1461" ht="15" customHeight="1" hidden="1"/>
    <row r="1462" ht="15" customHeight="1" hidden="1"/>
    <row r="1463" ht="15" customHeight="1" hidden="1"/>
    <row r="1464" ht="15" customHeight="1" hidden="1"/>
    <row r="1465" ht="15" customHeight="1" hidden="1"/>
    <row r="1466" ht="15" customHeight="1" hidden="1"/>
    <row r="1467" ht="15" customHeight="1" hidden="1"/>
    <row r="1468" ht="15" customHeight="1" hidden="1"/>
    <row r="1469" ht="15" customHeight="1" hidden="1"/>
    <row r="1470" ht="15" customHeight="1" hidden="1"/>
    <row r="1471" ht="15" customHeight="1" hidden="1"/>
    <row r="1472" ht="15" customHeight="1" hidden="1"/>
    <row r="1473" ht="15" customHeight="1" hidden="1"/>
    <row r="1474" ht="15" customHeight="1" hidden="1"/>
    <row r="1475" ht="15" customHeight="1" hidden="1"/>
    <row r="1476" ht="15" customHeight="1" hidden="1"/>
    <row r="1477" ht="15" customHeight="1" hidden="1"/>
    <row r="1478" ht="15" customHeight="1" hidden="1"/>
    <row r="1479" ht="15" customHeight="1" hidden="1"/>
    <row r="1480" ht="15" customHeight="1" hidden="1"/>
    <row r="1481" ht="15" customHeight="1" hidden="1"/>
    <row r="1482" ht="15" customHeight="1" hidden="1"/>
    <row r="1483" ht="15" customHeight="1" hidden="1"/>
    <row r="1484" ht="15" customHeight="1" hidden="1"/>
    <row r="1485" ht="15" customHeight="1" hidden="1"/>
    <row r="1486" ht="15" customHeight="1" hidden="1"/>
    <row r="1487" ht="15" customHeight="1" hidden="1"/>
    <row r="1488" ht="15" customHeight="1" hidden="1"/>
    <row r="1489" ht="15" customHeight="1" hidden="1"/>
    <row r="1490" ht="15" customHeight="1" hidden="1"/>
    <row r="1491" ht="15" customHeight="1" hidden="1"/>
    <row r="1492" ht="15" customHeight="1" hidden="1"/>
    <row r="1493" ht="15" customHeight="1" hidden="1"/>
    <row r="1494" ht="15" customHeight="1" hidden="1"/>
    <row r="1495" ht="15" customHeight="1" hidden="1"/>
    <row r="1496" ht="15" customHeight="1" hidden="1"/>
    <row r="1497" ht="15" customHeight="1" hidden="1"/>
    <row r="1498" ht="15" customHeight="1" hidden="1"/>
    <row r="1499" ht="15" customHeight="1" hidden="1"/>
    <row r="1500" ht="15" customHeight="1" hidden="1"/>
    <row r="1501" ht="15" customHeight="1" hidden="1"/>
    <row r="1502" ht="15" customHeight="1" hidden="1"/>
    <row r="1503" ht="15" customHeight="1" hidden="1"/>
    <row r="1504" ht="15" customHeight="1" hidden="1"/>
    <row r="1505" ht="15" customHeight="1" hidden="1"/>
    <row r="1506" ht="15" customHeight="1" hidden="1"/>
    <row r="1507" ht="15" customHeight="1" hidden="1"/>
    <row r="1508" ht="15" customHeight="1" hidden="1"/>
    <row r="1509" ht="15" customHeight="1" hidden="1"/>
    <row r="1510" ht="15" customHeight="1" hidden="1"/>
    <row r="1511" ht="15" customHeight="1" hidden="1"/>
    <row r="1512" ht="15" customHeight="1" hidden="1"/>
    <row r="1513" ht="15" customHeight="1" hidden="1"/>
    <row r="1514" ht="15" customHeight="1" hidden="1"/>
    <row r="1515" ht="15" customHeight="1" hidden="1"/>
    <row r="1516" ht="15" customHeight="1" hidden="1"/>
    <row r="1517" ht="15" customHeight="1" hidden="1"/>
    <row r="1518" ht="15" customHeight="1" hidden="1"/>
    <row r="1519" ht="15" customHeight="1" hidden="1"/>
    <row r="1520" ht="15" customHeight="1" hidden="1"/>
    <row r="1521" ht="15" customHeight="1" hidden="1"/>
    <row r="1522" ht="15" customHeight="1" hidden="1"/>
    <row r="1523" ht="15" customHeight="1" hidden="1"/>
    <row r="1524" ht="15" customHeight="1" hidden="1"/>
    <row r="1525" ht="15" customHeight="1" hidden="1"/>
    <row r="1526" ht="15" customHeight="1" hidden="1"/>
    <row r="1527" ht="15" customHeight="1" hidden="1"/>
    <row r="1528" ht="15" customHeight="1" hidden="1"/>
    <row r="1529" ht="15" customHeight="1" hidden="1"/>
    <row r="1530" ht="15" customHeight="1" hidden="1"/>
    <row r="1531" ht="15" customHeight="1" hidden="1"/>
    <row r="1532" ht="15" customHeight="1" hidden="1"/>
    <row r="1533" ht="15" customHeight="1" hidden="1"/>
    <row r="1534" ht="15" customHeight="1" hidden="1"/>
    <row r="1535" ht="15" customHeight="1" hidden="1"/>
    <row r="1536" ht="15" customHeight="1" hidden="1"/>
    <row r="1537" ht="15" customHeight="1" hidden="1"/>
    <row r="1538" ht="15" customHeight="1" hidden="1"/>
    <row r="1539" ht="15" customHeight="1" hidden="1"/>
    <row r="1540" ht="15" customHeight="1" hidden="1"/>
    <row r="1541" ht="15" customHeight="1" hidden="1"/>
    <row r="1542" ht="15" customHeight="1" hidden="1"/>
    <row r="1543" ht="15" customHeight="1" hidden="1"/>
    <row r="1544" ht="15" customHeight="1" hidden="1"/>
    <row r="1545" ht="15" customHeight="1" hidden="1"/>
    <row r="1546" ht="15" customHeight="1" hidden="1"/>
    <row r="1547" ht="15" customHeight="1" hidden="1"/>
    <row r="1548" ht="15" customHeight="1" hidden="1"/>
    <row r="1549" ht="15" customHeight="1" hidden="1"/>
    <row r="1550" ht="15" customHeight="1" hidden="1"/>
    <row r="1551" ht="15" customHeight="1" hidden="1"/>
    <row r="1552" ht="15" customHeight="1" hidden="1"/>
    <row r="1553" ht="15" customHeight="1" hidden="1"/>
    <row r="1554" ht="15" customHeight="1" hidden="1"/>
    <row r="1555" ht="15" customHeight="1" hidden="1"/>
    <row r="1556" ht="15" customHeight="1" hidden="1"/>
    <row r="1557" ht="15" customHeight="1" hidden="1"/>
    <row r="1558" ht="15" customHeight="1" hidden="1"/>
    <row r="1559" ht="15" customHeight="1" hidden="1"/>
    <row r="1560" ht="15" customHeight="1" hidden="1"/>
    <row r="1561" ht="15" customHeight="1" hidden="1"/>
    <row r="1562" ht="15" customHeight="1" hidden="1"/>
    <row r="1563" ht="15" customHeight="1" hidden="1"/>
    <row r="1564" ht="15" customHeight="1" hidden="1"/>
    <row r="1565" ht="15" customHeight="1" hidden="1"/>
    <row r="1566" ht="15" customHeight="1" hidden="1"/>
    <row r="1567" ht="15" customHeight="1" hidden="1"/>
    <row r="1568" ht="15" customHeight="1" hidden="1"/>
    <row r="1569" ht="15" customHeight="1" hidden="1"/>
    <row r="1570" ht="15" customHeight="1" hidden="1"/>
    <row r="1571" ht="15" customHeight="1" hidden="1"/>
    <row r="1572" ht="15" customHeight="1" hidden="1"/>
    <row r="1573" ht="15" customHeight="1" hidden="1"/>
    <row r="1574" ht="15" customHeight="1" hidden="1"/>
    <row r="1575" ht="15" customHeight="1" hidden="1"/>
    <row r="1576" ht="15" customHeight="1" hidden="1"/>
    <row r="1577" ht="15" customHeight="1" hidden="1"/>
    <row r="1578" ht="15" customHeight="1" hidden="1"/>
    <row r="1579" ht="15" customHeight="1" hidden="1"/>
    <row r="1580" ht="15" customHeight="1" hidden="1"/>
    <row r="1581" ht="15" customHeight="1" hidden="1"/>
    <row r="1582" ht="15" customHeight="1" hidden="1"/>
    <row r="1583" ht="15" customHeight="1" hidden="1"/>
    <row r="1584" ht="15" customHeight="1" hidden="1"/>
    <row r="1585" ht="15" customHeight="1" hidden="1"/>
    <row r="1586" ht="15" customHeight="1" hidden="1"/>
    <row r="1587" ht="15" customHeight="1" hidden="1"/>
    <row r="1588" ht="15" customHeight="1" hidden="1"/>
    <row r="1589" ht="15" customHeight="1" hidden="1"/>
    <row r="1590" ht="15" customHeight="1" hidden="1"/>
    <row r="1591" ht="15" customHeight="1" hidden="1"/>
    <row r="1592" ht="15" customHeight="1" hidden="1"/>
    <row r="1593" ht="15" customHeight="1" hidden="1"/>
    <row r="1594" ht="15" customHeight="1" hidden="1"/>
    <row r="1595" ht="15" customHeight="1" hidden="1"/>
    <row r="1596" ht="15" customHeight="1" hidden="1"/>
    <row r="1597" ht="15" customHeight="1" hidden="1"/>
    <row r="1598" ht="15" customHeight="1" hidden="1"/>
    <row r="1599" ht="15" customHeight="1" hidden="1"/>
    <row r="1600" ht="15" customHeight="1" hidden="1"/>
    <row r="1601" ht="15" customHeight="1" hidden="1"/>
    <row r="1602" ht="15" customHeight="1" hidden="1"/>
    <row r="1603" ht="15" customHeight="1" hidden="1"/>
    <row r="1604" ht="15" customHeight="1" hidden="1"/>
    <row r="1605" ht="15" customHeight="1" hidden="1"/>
    <row r="1606" ht="15" customHeight="1" hidden="1"/>
    <row r="1607" ht="15" customHeight="1" hidden="1"/>
    <row r="1608" ht="15" customHeight="1" hidden="1"/>
    <row r="1609" ht="15" customHeight="1" hidden="1"/>
    <row r="1610" ht="15" customHeight="1" hidden="1"/>
    <row r="1611" ht="15" customHeight="1" hidden="1"/>
    <row r="1612" ht="15" customHeight="1" hidden="1"/>
    <row r="1613" ht="15" customHeight="1" hidden="1"/>
    <row r="1614" ht="15" customHeight="1" hidden="1"/>
    <row r="1615" ht="15" customHeight="1" hidden="1"/>
    <row r="1616" ht="15" customHeight="1" hidden="1"/>
    <row r="1617" ht="15" customHeight="1" hidden="1"/>
    <row r="1618" ht="15" customHeight="1" hidden="1"/>
    <row r="1619" ht="15" customHeight="1" hidden="1"/>
    <row r="1620" ht="15" customHeight="1" hidden="1"/>
    <row r="1621" ht="15" customHeight="1" hidden="1"/>
    <row r="1622" ht="15" customHeight="1" hidden="1"/>
    <row r="1623" ht="15" customHeight="1" hidden="1"/>
    <row r="1624" ht="15" customHeight="1" hidden="1"/>
    <row r="1625" ht="15" customHeight="1" hidden="1"/>
    <row r="1626" ht="15" customHeight="1" hidden="1"/>
    <row r="1627" ht="15" customHeight="1" hidden="1"/>
    <row r="1628" ht="15" customHeight="1" hidden="1"/>
    <row r="1629" ht="15" customHeight="1" hidden="1"/>
    <row r="1630" ht="15" customHeight="1" hidden="1"/>
    <row r="1631" ht="15" customHeight="1" hidden="1"/>
    <row r="1632" ht="15" customHeight="1" hidden="1"/>
    <row r="1633" ht="15" customHeight="1" hidden="1"/>
    <row r="1634" ht="15" customHeight="1" hidden="1"/>
    <row r="1635" ht="15" customHeight="1" hidden="1"/>
    <row r="1636" ht="15" customHeight="1" hidden="1"/>
    <row r="1637" ht="15" customHeight="1" hidden="1"/>
    <row r="1638" ht="15" customHeight="1" hidden="1"/>
    <row r="1639" ht="15" customHeight="1" hidden="1"/>
    <row r="1640" ht="15" customHeight="1" hidden="1"/>
    <row r="1641" ht="15" customHeight="1" hidden="1"/>
    <row r="1642" ht="15" customHeight="1" hidden="1"/>
    <row r="1643" ht="15" customHeight="1" hidden="1"/>
    <row r="1644" ht="15" customHeight="1" hidden="1"/>
    <row r="1645" ht="15" customHeight="1" hidden="1"/>
    <row r="1646" ht="15" customHeight="1" hidden="1"/>
    <row r="1647" ht="15" customHeight="1" hidden="1"/>
    <row r="1648" ht="15" customHeight="1" hidden="1"/>
    <row r="1649" ht="15" customHeight="1" hidden="1"/>
    <row r="1650" ht="15" customHeight="1" hidden="1"/>
    <row r="1651" ht="15" customHeight="1" hidden="1"/>
    <row r="1652" ht="15" customHeight="1" hidden="1"/>
    <row r="1653" ht="15" customHeight="1" hidden="1"/>
    <row r="1654" ht="15" customHeight="1" hidden="1"/>
    <row r="1655" ht="15" customHeight="1" hidden="1"/>
    <row r="1656" ht="15" customHeight="1" hidden="1"/>
    <row r="1657" ht="15" customHeight="1" hidden="1"/>
    <row r="1658" ht="15" customHeight="1" hidden="1"/>
    <row r="1659" ht="15" customHeight="1" hidden="1"/>
    <row r="1660" ht="15" customHeight="1" hidden="1"/>
    <row r="1661" ht="15" customHeight="1" hidden="1"/>
    <row r="1662" ht="15" customHeight="1" hidden="1"/>
    <row r="1663" ht="15" customHeight="1" hidden="1"/>
    <row r="1664" ht="15" customHeight="1" hidden="1"/>
    <row r="1665" ht="15" customHeight="1" hidden="1"/>
    <row r="1666" ht="15" customHeight="1" hidden="1"/>
    <row r="1667" ht="15" customHeight="1" hidden="1"/>
    <row r="1668" ht="15" customHeight="1" hidden="1"/>
    <row r="1669" ht="15" customHeight="1" hidden="1"/>
    <row r="1670" ht="15" customHeight="1" hidden="1"/>
    <row r="1671" ht="15" customHeight="1" hidden="1"/>
    <row r="1672" ht="15" customHeight="1" hidden="1"/>
    <row r="1673" ht="15" customHeight="1" hidden="1"/>
    <row r="1674" ht="15" customHeight="1" hidden="1"/>
    <row r="1675" ht="15" customHeight="1" hidden="1"/>
    <row r="1676" ht="15" customHeight="1" hidden="1"/>
    <row r="1677" ht="15" customHeight="1" hidden="1"/>
    <row r="1678" ht="15" customHeight="1" hidden="1"/>
    <row r="1679" ht="15" customHeight="1" hidden="1"/>
    <row r="1680" ht="15" customHeight="1" hidden="1"/>
    <row r="1681" ht="15" customHeight="1" hidden="1"/>
    <row r="1682" ht="15" customHeight="1" hidden="1"/>
    <row r="1683" ht="15" customHeight="1" hidden="1"/>
    <row r="1684" ht="15" customHeight="1" hidden="1"/>
    <row r="1685" ht="15" customHeight="1" hidden="1"/>
    <row r="1686" ht="15" customHeight="1" hidden="1"/>
    <row r="1687" ht="15" customHeight="1" hidden="1"/>
    <row r="1688" ht="15" customHeight="1" hidden="1"/>
    <row r="1689" ht="15" customHeight="1" hidden="1"/>
    <row r="1690" ht="15" customHeight="1" hidden="1"/>
    <row r="1691" ht="15" customHeight="1" hidden="1"/>
    <row r="1692" ht="15" customHeight="1" hidden="1"/>
    <row r="1693" ht="15" customHeight="1" hidden="1"/>
    <row r="1694" ht="15" customHeight="1" hidden="1"/>
    <row r="1695" ht="15" customHeight="1" hidden="1"/>
    <row r="1696" ht="15" customHeight="1" hidden="1"/>
    <row r="1697" ht="15" customHeight="1" hidden="1"/>
    <row r="1698" ht="15" customHeight="1" hidden="1"/>
    <row r="1699" ht="15" customHeight="1" hidden="1"/>
    <row r="1700" ht="15" customHeight="1" hidden="1"/>
    <row r="1701" ht="15" customHeight="1" hidden="1"/>
    <row r="1702" ht="15" customHeight="1" hidden="1"/>
    <row r="1703" ht="15" customHeight="1" hidden="1"/>
    <row r="1704" ht="15" customHeight="1" hidden="1"/>
    <row r="1705" ht="15" customHeight="1" hidden="1"/>
    <row r="1706" ht="15" customHeight="1" hidden="1"/>
    <row r="1707" ht="15" customHeight="1" hidden="1"/>
    <row r="1708" ht="15" customHeight="1" hidden="1"/>
    <row r="1709" ht="15" customHeight="1" hidden="1"/>
    <row r="1710" ht="15" customHeight="1" hidden="1"/>
    <row r="1711" ht="15" customHeight="1" hidden="1"/>
    <row r="1712" ht="15" customHeight="1" hidden="1"/>
    <row r="1713" ht="15" customHeight="1" hidden="1"/>
    <row r="1714" ht="15" customHeight="1" hidden="1"/>
    <row r="1715" ht="15" customHeight="1" hidden="1"/>
    <row r="1716" ht="15" customHeight="1" hidden="1"/>
    <row r="1717" ht="15" customHeight="1" hidden="1"/>
    <row r="1718" ht="15" customHeight="1" hidden="1"/>
    <row r="1719" ht="15" customHeight="1" hidden="1"/>
    <row r="1720" ht="15" customHeight="1" hidden="1"/>
    <row r="1721" ht="15" customHeight="1" hidden="1"/>
    <row r="1722" ht="15" customHeight="1" hidden="1"/>
    <row r="1723" ht="15" customHeight="1" hidden="1"/>
    <row r="1724" ht="15" customHeight="1" hidden="1"/>
    <row r="1725" ht="15" customHeight="1" hidden="1"/>
    <row r="1726" ht="15" customHeight="1" hidden="1"/>
    <row r="1727" ht="15" customHeight="1" hidden="1"/>
    <row r="1728" ht="15" customHeight="1" hidden="1"/>
    <row r="1729" ht="15" customHeight="1" hidden="1"/>
    <row r="1730" ht="15" customHeight="1" hidden="1"/>
    <row r="1731" ht="15" customHeight="1" hidden="1"/>
    <row r="1732" ht="15" customHeight="1" hidden="1"/>
    <row r="1733" ht="15" customHeight="1" hidden="1"/>
    <row r="1734" ht="15" customHeight="1" hidden="1"/>
    <row r="1735" ht="15" customHeight="1" hidden="1"/>
    <row r="1736" ht="15" customHeight="1" hidden="1"/>
    <row r="1737" ht="15" customHeight="1" hidden="1"/>
    <row r="1738" ht="15" customHeight="1" hidden="1"/>
    <row r="1739" ht="15" customHeight="1" hidden="1"/>
    <row r="1740" ht="15" customHeight="1" hidden="1"/>
    <row r="1741" ht="15" customHeight="1" hidden="1"/>
    <row r="1742" ht="15" customHeight="1" hidden="1"/>
    <row r="1743" ht="15" customHeight="1" hidden="1"/>
    <row r="1744" ht="15" customHeight="1" hidden="1"/>
    <row r="1745" ht="15" customHeight="1" hidden="1"/>
    <row r="1746" ht="15" customHeight="1" hidden="1"/>
    <row r="1747" ht="15" customHeight="1" hidden="1"/>
    <row r="1748" ht="15" customHeight="1" hidden="1"/>
    <row r="1749" ht="15" customHeight="1" hidden="1"/>
    <row r="1750" ht="15" customHeight="1" hidden="1"/>
    <row r="1751" ht="15" customHeight="1" hidden="1"/>
    <row r="1752" ht="15" customHeight="1" hidden="1"/>
    <row r="1753" ht="15" customHeight="1" hidden="1"/>
    <row r="1754" ht="15" customHeight="1" hidden="1"/>
    <row r="1755" ht="15" customHeight="1" hidden="1"/>
    <row r="1756" ht="15" customHeight="1" hidden="1"/>
    <row r="1757" ht="15" customHeight="1" hidden="1"/>
    <row r="1758" ht="15" customHeight="1" hidden="1"/>
    <row r="1759" ht="15" customHeight="1" hidden="1"/>
    <row r="1760" ht="15" customHeight="1" hidden="1"/>
    <row r="1761" ht="15" customHeight="1" hidden="1"/>
    <row r="1762" ht="15" customHeight="1" hidden="1"/>
    <row r="1763" ht="15" customHeight="1" hidden="1"/>
    <row r="1764" ht="15" customHeight="1" hidden="1"/>
    <row r="1765" ht="15" customHeight="1" hidden="1"/>
    <row r="1766" ht="15" customHeight="1" hidden="1"/>
    <row r="1767" ht="15" customHeight="1" hidden="1"/>
    <row r="1768" ht="15" customHeight="1" hidden="1"/>
    <row r="1769" ht="15" customHeight="1" hidden="1"/>
    <row r="1770" ht="15" customHeight="1" hidden="1"/>
    <row r="1771" ht="15" customHeight="1" hidden="1"/>
    <row r="1772" ht="15" customHeight="1" hidden="1"/>
    <row r="1773" ht="15" customHeight="1" hidden="1"/>
    <row r="1774" ht="15" customHeight="1" hidden="1"/>
    <row r="1775" ht="15" customHeight="1" hidden="1"/>
    <row r="1776" ht="15" customHeight="1" hidden="1"/>
    <row r="1777" ht="15" customHeight="1" hidden="1"/>
    <row r="1778" ht="15" customHeight="1" hidden="1"/>
    <row r="1779" ht="15" customHeight="1" hidden="1"/>
    <row r="1780" ht="15" customHeight="1" hidden="1"/>
    <row r="1781" ht="15" customHeight="1" hidden="1"/>
    <row r="1782" ht="15" customHeight="1" hidden="1"/>
    <row r="1783" ht="15" customHeight="1" hidden="1"/>
    <row r="1784" ht="15" customHeight="1" hidden="1"/>
    <row r="1785" ht="15" customHeight="1" hidden="1"/>
    <row r="1786" ht="15" customHeight="1" hidden="1"/>
    <row r="1787" ht="15" customHeight="1" hidden="1"/>
    <row r="1788" ht="15" customHeight="1" hidden="1"/>
    <row r="1789" ht="15" customHeight="1" hidden="1"/>
    <row r="1790" ht="15" customHeight="1" hidden="1"/>
    <row r="1791" ht="15" customHeight="1" hidden="1"/>
    <row r="1792" ht="15" customHeight="1" hidden="1"/>
    <row r="1793" ht="15" customHeight="1" hidden="1"/>
    <row r="1794" ht="15" customHeight="1" hidden="1"/>
    <row r="1795" ht="15" customHeight="1" hidden="1"/>
    <row r="1796" ht="15" customHeight="1" hidden="1"/>
    <row r="1797" ht="15" customHeight="1" hidden="1"/>
    <row r="1798" ht="15" customHeight="1" hidden="1"/>
    <row r="1799" ht="15" customHeight="1" hidden="1"/>
    <row r="1800" ht="15" customHeight="1" hidden="1"/>
    <row r="1801" ht="15" customHeight="1" hidden="1"/>
    <row r="1802" ht="15" customHeight="1" hidden="1"/>
    <row r="1803" ht="15" customHeight="1" hidden="1"/>
    <row r="1804" ht="15" customHeight="1" hidden="1"/>
    <row r="1805" ht="15" customHeight="1" hidden="1"/>
    <row r="1806" ht="15" customHeight="1" hidden="1"/>
    <row r="1807" ht="15" customHeight="1" hidden="1"/>
    <row r="1808" ht="15" customHeight="1" hidden="1"/>
    <row r="1809" ht="15" customHeight="1" hidden="1"/>
    <row r="1810" ht="15" customHeight="1" hidden="1"/>
    <row r="1811" ht="15" customHeight="1" hidden="1"/>
    <row r="1812" ht="15" customHeight="1" hidden="1"/>
    <row r="1813" ht="15" customHeight="1" hidden="1"/>
    <row r="1814" ht="15" customHeight="1" hidden="1"/>
    <row r="1815" ht="15" customHeight="1" hidden="1"/>
    <row r="1816" ht="15" customHeight="1" hidden="1"/>
    <row r="1817" ht="15" customHeight="1" hidden="1"/>
    <row r="1818" ht="15" customHeight="1" hidden="1"/>
    <row r="1819" ht="15" customHeight="1" hidden="1"/>
    <row r="1820" ht="15" customHeight="1" hidden="1"/>
    <row r="1821" ht="15" customHeight="1" hidden="1"/>
    <row r="1822" ht="15" customHeight="1" hidden="1"/>
    <row r="1823" ht="15" customHeight="1" hidden="1"/>
    <row r="1824" ht="15" customHeight="1" hidden="1"/>
    <row r="1825" ht="15" customHeight="1" hidden="1"/>
    <row r="1826" ht="15" customHeight="1" hidden="1"/>
    <row r="1827" ht="15" customHeight="1" hidden="1"/>
    <row r="1828" ht="15" customHeight="1" hidden="1"/>
    <row r="1829" ht="15" customHeight="1" hidden="1"/>
    <row r="1830" ht="15" customHeight="1" hidden="1"/>
    <row r="1831" ht="15" customHeight="1" hidden="1"/>
    <row r="1832" ht="15" customHeight="1" hidden="1"/>
    <row r="1833" ht="15" customHeight="1" hidden="1"/>
    <row r="1834" ht="15" customHeight="1" hidden="1"/>
    <row r="1835" ht="15" customHeight="1" hidden="1"/>
    <row r="1836" ht="15" customHeight="1" hidden="1"/>
    <row r="1837" ht="15" customHeight="1" hidden="1"/>
    <row r="1838" ht="15" customHeight="1" hidden="1"/>
    <row r="1839" ht="15" customHeight="1" hidden="1"/>
    <row r="1840" ht="15" customHeight="1" hidden="1"/>
    <row r="1841" ht="15" customHeight="1" hidden="1"/>
    <row r="1842" ht="15" customHeight="1" hidden="1"/>
    <row r="1843" ht="15" customHeight="1" hidden="1"/>
    <row r="1844" ht="15" customHeight="1" hidden="1"/>
    <row r="1845" ht="15" customHeight="1" hidden="1"/>
    <row r="1846" ht="15" customHeight="1" hidden="1"/>
    <row r="1847" ht="15" customHeight="1" hidden="1"/>
    <row r="1848" ht="15" customHeight="1" hidden="1"/>
    <row r="1849" ht="15" customHeight="1" hidden="1"/>
    <row r="1850" ht="15" customHeight="1" hidden="1"/>
    <row r="1851" ht="15" customHeight="1" hidden="1"/>
    <row r="1852" ht="15" customHeight="1" hidden="1"/>
    <row r="1853" ht="15" customHeight="1" hidden="1"/>
    <row r="1854" ht="15" customHeight="1" hidden="1"/>
    <row r="1855" ht="15" customHeight="1" hidden="1"/>
    <row r="1856" ht="15" customHeight="1" hidden="1"/>
    <row r="1857" ht="15" customHeight="1" hidden="1"/>
    <row r="1858" ht="15" customHeight="1" hidden="1"/>
    <row r="1859" ht="15" customHeight="1" hidden="1"/>
    <row r="1860" ht="15" customHeight="1" hidden="1"/>
    <row r="1861" ht="15" customHeight="1" hidden="1"/>
    <row r="1862" ht="15" customHeight="1" hidden="1"/>
    <row r="1863" ht="15" customHeight="1" hidden="1"/>
    <row r="1864" ht="15" customHeight="1" hidden="1"/>
    <row r="1865" ht="15" customHeight="1" hidden="1"/>
    <row r="1866" ht="15" customHeight="1" hidden="1"/>
    <row r="1867" ht="15" customHeight="1" hidden="1"/>
    <row r="1868" ht="15" customHeight="1" hidden="1"/>
    <row r="1869" ht="15" customHeight="1" hidden="1"/>
    <row r="1870" ht="15" customHeight="1" hidden="1"/>
    <row r="1871" ht="15" customHeight="1" hidden="1"/>
    <row r="1872" ht="15" customHeight="1" hidden="1"/>
    <row r="1873" ht="15" customHeight="1" hidden="1"/>
    <row r="1874" ht="15" customHeight="1" hidden="1"/>
    <row r="1875" ht="15" customHeight="1" hidden="1"/>
    <row r="1876" ht="15" customHeight="1" hidden="1"/>
    <row r="1877" ht="15" customHeight="1" hidden="1"/>
    <row r="1878" ht="15" customHeight="1" hidden="1"/>
    <row r="1879" ht="15" customHeight="1" hidden="1"/>
    <row r="1880" ht="15" customHeight="1" hidden="1"/>
    <row r="1881" ht="15" customHeight="1" hidden="1"/>
    <row r="1882" ht="15" customHeight="1" hidden="1"/>
    <row r="1883" ht="15" customHeight="1" hidden="1"/>
    <row r="1884" ht="15" customHeight="1" hidden="1"/>
    <row r="1885" ht="15" customHeight="1" hidden="1"/>
    <row r="1886" ht="15" customHeight="1" hidden="1"/>
    <row r="1887" ht="15" customHeight="1" hidden="1"/>
    <row r="1888" ht="15" customHeight="1" hidden="1"/>
    <row r="1889" ht="15" customHeight="1" hidden="1"/>
    <row r="1890" ht="15" customHeight="1" hidden="1"/>
    <row r="1891" ht="15" customHeight="1" hidden="1"/>
    <row r="1892" ht="15" customHeight="1" hidden="1"/>
    <row r="1893" ht="15" customHeight="1" hidden="1"/>
    <row r="1894" ht="15" customHeight="1" hidden="1"/>
    <row r="1895" ht="15" customHeight="1" hidden="1"/>
    <row r="1896" ht="15" customHeight="1" hidden="1"/>
    <row r="1897" ht="15" customHeight="1" hidden="1"/>
    <row r="1898" ht="15" customHeight="1" hidden="1"/>
    <row r="1899" ht="15" customHeight="1" hidden="1"/>
    <row r="1900" ht="15" customHeight="1" hidden="1"/>
    <row r="1901" ht="15" customHeight="1" hidden="1"/>
    <row r="1902" ht="15" customHeight="1" hidden="1"/>
    <row r="1903" ht="15" customHeight="1" hidden="1"/>
    <row r="1904" ht="15" customHeight="1" hidden="1"/>
    <row r="1905" ht="15" customHeight="1" hidden="1"/>
    <row r="1906" ht="15" customHeight="1" hidden="1"/>
    <row r="1907" ht="15" customHeight="1" hidden="1"/>
    <row r="1908" ht="15" customHeight="1" hidden="1"/>
    <row r="1909" ht="15" customHeight="1" hidden="1"/>
    <row r="1910" ht="15" customHeight="1" hidden="1"/>
    <row r="1911" ht="15" customHeight="1" hidden="1"/>
    <row r="1912" ht="15" customHeight="1" hidden="1"/>
    <row r="1913" ht="15" customHeight="1" hidden="1"/>
    <row r="1914" ht="15" customHeight="1" hidden="1"/>
    <row r="1915" ht="15" customHeight="1" hidden="1"/>
    <row r="1916" ht="15" customHeight="1" hidden="1"/>
    <row r="1917" ht="15" customHeight="1" hidden="1"/>
    <row r="1918" ht="15" customHeight="1" hidden="1"/>
    <row r="1919" ht="15" customHeight="1" hidden="1"/>
    <row r="1920" ht="15" customHeight="1" hidden="1"/>
    <row r="1921" ht="15" customHeight="1" hidden="1"/>
    <row r="1922" ht="15" customHeight="1" hidden="1"/>
    <row r="1923" ht="15" customHeight="1" hidden="1"/>
    <row r="1924" ht="15" customHeight="1" hidden="1"/>
    <row r="1925" ht="15" customHeight="1" hidden="1"/>
    <row r="1926" ht="15" customHeight="1" hidden="1"/>
    <row r="1927" ht="15" customHeight="1" hidden="1"/>
    <row r="1928" ht="15" customHeight="1" hidden="1"/>
    <row r="1929" ht="15" customHeight="1" hidden="1"/>
    <row r="1930" ht="15" customHeight="1" hidden="1"/>
    <row r="1931" ht="15" customHeight="1" hidden="1"/>
    <row r="1932" ht="15" customHeight="1" hidden="1"/>
    <row r="1933" ht="15" customHeight="1" hidden="1"/>
    <row r="1934" ht="15" customHeight="1" hidden="1"/>
    <row r="1935" ht="15" customHeight="1" hidden="1"/>
    <row r="1936" ht="15" customHeight="1" hidden="1"/>
    <row r="1937" ht="15" customHeight="1" hidden="1"/>
    <row r="1938" ht="15" customHeight="1" hidden="1"/>
    <row r="1939" ht="15" customHeight="1" hidden="1"/>
    <row r="1940" ht="15" customHeight="1" hidden="1"/>
    <row r="1941" ht="15" customHeight="1" hidden="1"/>
    <row r="1942" ht="15" customHeight="1" hidden="1"/>
    <row r="1943" ht="15" customHeight="1" hidden="1"/>
    <row r="1944" ht="15" customHeight="1" hidden="1"/>
    <row r="1945" ht="15" customHeight="1" hidden="1"/>
    <row r="1946" ht="15" customHeight="1" hidden="1"/>
    <row r="1947" ht="15" customHeight="1" hidden="1"/>
    <row r="1948" ht="15" customHeight="1" hidden="1"/>
    <row r="1949" ht="15" customHeight="1" hidden="1"/>
    <row r="1950" ht="15" customHeight="1" hidden="1"/>
    <row r="1951" ht="15" customHeight="1" hidden="1"/>
    <row r="1952" ht="15" customHeight="1" hidden="1"/>
    <row r="1953" ht="15" customHeight="1" hidden="1"/>
    <row r="1954" ht="15" customHeight="1" hidden="1"/>
    <row r="1955" ht="15" customHeight="1" hidden="1"/>
    <row r="1956" ht="15" customHeight="1" hidden="1"/>
    <row r="1957" ht="15" customHeight="1" hidden="1"/>
    <row r="1958" ht="15" customHeight="1" hidden="1"/>
    <row r="1959" ht="15" customHeight="1" hidden="1"/>
    <row r="1960" ht="15" customHeight="1" hidden="1"/>
    <row r="1961" ht="15" customHeight="1" hidden="1"/>
    <row r="1962" ht="15" customHeight="1" hidden="1"/>
    <row r="1963" ht="15" customHeight="1" hidden="1"/>
    <row r="1964" ht="15" customHeight="1" hidden="1"/>
    <row r="1965" ht="15" customHeight="1" hidden="1"/>
    <row r="1966" ht="15" customHeight="1" hidden="1"/>
    <row r="1967" ht="15" customHeight="1" hidden="1"/>
    <row r="1968" ht="15" customHeight="1" hidden="1"/>
    <row r="1969" ht="15" customHeight="1" hidden="1"/>
    <row r="1970" ht="15" customHeight="1" hidden="1"/>
    <row r="1971" ht="15" customHeight="1" hidden="1"/>
    <row r="1972" ht="15" customHeight="1" hidden="1"/>
    <row r="1973" ht="15" customHeight="1" hidden="1"/>
    <row r="1974" ht="15" customHeight="1" hidden="1"/>
    <row r="1975" ht="15" customHeight="1" hidden="1"/>
    <row r="1976" ht="15" customHeight="1" hidden="1"/>
    <row r="1977" ht="15" customHeight="1" hidden="1"/>
    <row r="1978" ht="15" customHeight="1" hidden="1"/>
    <row r="1979" ht="15" customHeight="1" hidden="1"/>
    <row r="1980" ht="15" customHeight="1" hidden="1"/>
    <row r="1981" ht="15" customHeight="1" hidden="1"/>
    <row r="1982" ht="15" customHeight="1" hidden="1"/>
    <row r="1983" ht="15" customHeight="1" hidden="1"/>
    <row r="1984" ht="15" customHeight="1" hidden="1"/>
    <row r="1985" ht="15" customHeight="1" hidden="1"/>
    <row r="1986" ht="15" customHeight="1" hidden="1"/>
    <row r="1987" ht="15" customHeight="1" hidden="1"/>
    <row r="1988" ht="15" customHeight="1" hidden="1"/>
    <row r="1989" ht="15" customHeight="1" hidden="1"/>
    <row r="1990" ht="15" customHeight="1" hidden="1"/>
    <row r="1991" ht="15" customHeight="1" hidden="1"/>
    <row r="1992" ht="15" customHeight="1" hidden="1"/>
    <row r="1993" ht="15" customHeight="1" hidden="1"/>
    <row r="1994" ht="15" customHeight="1" hidden="1"/>
    <row r="1995" ht="15" customHeight="1" hidden="1"/>
    <row r="1996" ht="15" customHeight="1" hidden="1"/>
    <row r="1997" ht="15" customHeight="1" hidden="1"/>
    <row r="1998" ht="15" customHeight="1" hidden="1"/>
    <row r="1999" ht="15" customHeight="1" hidden="1"/>
    <row r="2000" ht="15" customHeight="1" hidden="1"/>
    <row r="2001" ht="15" customHeight="1" hidden="1"/>
    <row r="2002" ht="15" customHeight="1" hidden="1"/>
    <row r="2003" ht="15" customHeight="1" hidden="1"/>
    <row r="2004" ht="15" customHeight="1" hidden="1"/>
    <row r="2005" ht="15" customHeight="1" hidden="1"/>
    <row r="2006" ht="15" customHeight="1" hidden="1"/>
    <row r="2007" ht="15" customHeight="1" hidden="1"/>
    <row r="2008" ht="15" customHeight="1" hidden="1"/>
    <row r="2009" ht="15" customHeight="1" hidden="1"/>
    <row r="2010" ht="15" customHeight="1" hidden="1"/>
    <row r="2011" ht="15" customHeight="1" hidden="1"/>
    <row r="2012" ht="15" customHeight="1" hidden="1"/>
    <row r="2013" ht="15" customHeight="1" hidden="1"/>
    <row r="2014" ht="15" customHeight="1" hidden="1"/>
    <row r="2015" ht="15" customHeight="1" hidden="1"/>
    <row r="2016" ht="15" customHeight="1" hidden="1"/>
    <row r="2017" ht="15" customHeight="1" hidden="1"/>
    <row r="2018" ht="15" customHeight="1" hidden="1"/>
    <row r="2019" ht="15" customHeight="1" hidden="1"/>
    <row r="2020" ht="15" customHeight="1" hidden="1"/>
    <row r="2021" ht="15" customHeight="1" hidden="1"/>
    <row r="2022" ht="15" customHeight="1" hidden="1"/>
    <row r="2023" ht="15" customHeight="1" hidden="1"/>
    <row r="2024" ht="15" customHeight="1" hidden="1"/>
    <row r="2025" ht="15" customHeight="1" hidden="1"/>
    <row r="2026" ht="15" customHeight="1" hidden="1"/>
    <row r="2027" ht="15" customHeight="1" hidden="1"/>
    <row r="2028" ht="15" customHeight="1" hidden="1"/>
    <row r="2029" ht="15" customHeight="1" hidden="1"/>
    <row r="2030" ht="15" customHeight="1" hidden="1"/>
    <row r="2031" ht="15" customHeight="1" hidden="1"/>
    <row r="2032" ht="15" customHeight="1" hidden="1"/>
    <row r="2033" ht="15" customHeight="1" hidden="1"/>
    <row r="2034" ht="15" customHeight="1" hidden="1"/>
    <row r="2035" ht="15" customHeight="1" hidden="1"/>
    <row r="2036" ht="15" customHeight="1" hidden="1"/>
    <row r="2037" ht="15" customHeight="1" hidden="1"/>
    <row r="2038" ht="15" customHeight="1" hidden="1"/>
    <row r="2039" ht="15" customHeight="1" hidden="1"/>
    <row r="2040" ht="15" customHeight="1" hidden="1"/>
    <row r="2041" ht="15" customHeight="1" hidden="1"/>
    <row r="2042" ht="15" customHeight="1" hidden="1"/>
    <row r="2043" ht="15" customHeight="1" hidden="1"/>
    <row r="2044" ht="15" customHeight="1" hidden="1"/>
    <row r="2045" ht="15" customHeight="1" hidden="1"/>
    <row r="2046" ht="15" customHeight="1" hidden="1"/>
    <row r="2047" ht="15" customHeight="1" hidden="1"/>
    <row r="2048" ht="15" customHeight="1" hidden="1"/>
    <row r="2049" ht="15" customHeight="1" hidden="1"/>
    <row r="2050" ht="15" customHeight="1" hidden="1"/>
    <row r="2051" ht="15" customHeight="1" hidden="1"/>
    <row r="2052" ht="15" customHeight="1" hidden="1"/>
    <row r="2053" ht="15" customHeight="1" hidden="1"/>
    <row r="2054" ht="15" customHeight="1" hidden="1"/>
    <row r="2055" ht="15" customHeight="1" hidden="1"/>
    <row r="2056" ht="15" customHeight="1" hidden="1"/>
    <row r="2057" ht="15" customHeight="1" hidden="1"/>
    <row r="2058" ht="15" customHeight="1" hidden="1"/>
    <row r="2059" ht="15" customHeight="1" hidden="1"/>
    <row r="2060" ht="15" customHeight="1" hidden="1"/>
    <row r="2061" ht="15" customHeight="1" hidden="1"/>
    <row r="2062" ht="15" customHeight="1" hidden="1"/>
    <row r="2063" ht="15" customHeight="1" hidden="1"/>
    <row r="2064" ht="15" customHeight="1" hidden="1"/>
    <row r="2065" ht="15" customHeight="1" hidden="1"/>
    <row r="2066" ht="15" customHeight="1" hidden="1"/>
    <row r="2067" ht="15" customHeight="1" hidden="1"/>
    <row r="2068" ht="15" customHeight="1" hidden="1"/>
    <row r="2069" ht="15" customHeight="1" hidden="1"/>
    <row r="2070" ht="15" customHeight="1" hidden="1"/>
    <row r="2071" ht="15" customHeight="1" hidden="1"/>
    <row r="2072" ht="15" customHeight="1" hidden="1"/>
    <row r="2073" ht="15" customHeight="1" hidden="1"/>
    <row r="2074" ht="15" customHeight="1" hidden="1"/>
    <row r="2075" ht="15" customHeight="1" hidden="1"/>
    <row r="2076" ht="15" customHeight="1" hidden="1"/>
    <row r="2077" ht="15" customHeight="1" hidden="1"/>
    <row r="2078" ht="15" customHeight="1" hidden="1"/>
    <row r="2079" ht="15" customHeight="1" hidden="1"/>
    <row r="2080" ht="15" customHeight="1" hidden="1"/>
    <row r="2081" ht="15" customHeight="1" hidden="1"/>
    <row r="2082" ht="15" customHeight="1" hidden="1"/>
    <row r="2083" ht="15" customHeight="1" hidden="1"/>
    <row r="2084" ht="15" customHeight="1" hidden="1"/>
    <row r="2085" ht="15" customHeight="1" hidden="1"/>
    <row r="2086" ht="15" customHeight="1" hidden="1"/>
    <row r="2087" ht="15" customHeight="1" hidden="1"/>
    <row r="2088" ht="15" customHeight="1" hidden="1"/>
    <row r="2089" ht="15" customHeight="1" hidden="1"/>
    <row r="2090" ht="15" customHeight="1" hidden="1"/>
    <row r="2091" ht="15" customHeight="1" hidden="1"/>
    <row r="2092" ht="15" customHeight="1" hidden="1"/>
    <row r="2093" ht="15" customHeight="1" hidden="1"/>
    <row r="2094" ht="15" customHeight="1" hidden="1"/>
    <row r="2095" ht="15" customHeight="1" hidden="1"/>
    <row r="2096" ht="15" customHeight="1" hidden="1"/>
    <row r="2097" ht="15" customHeight="1" hidden="1"/>
    <row r="2098" ht="15" customHeight="1" hidden="1"/>
    <row r="2099" ht="15" customHeight="1" hidden="1"/>
    <row r="2100" ht="15" customHeight="1" hidden="1"/>
    <row r="2101" ht="15" customHeight="1" hidden="1"/>
    <row r="2102" ht="15" customHeight="1" hidden="1"/>
    <row r="2103" ht="15" customHeight="1" hidden="1"/>
    <row r="2104" ht="15" customHeight="1" hidden="1"/>
    <row r="2105" ht="15" customHeight="1" hidden="1"/>
    <row r="2106" ht="15" customHeight="1" hidden="1"/>
    <row r="2107" ht="15" customHeight="1" hidden="1"/>
    <row r="2108" ht="15" customHeight="1" hidden="1"/>
    <row r="2109" ht="15" customHeight="1" hidden="1"/>
    <row r="2110" ht="15" customHeight="1" hidden="1"/>
    <row r="2111" ht="15" customHeight="1" hidden="1"/>
    <row r="2112" ht="15" customHeight="1" hidden="1"/>
    <row r="2113" ht="15" customHeight="1" hidden="1"/>
    <row r="2114" ht="15" customHeight="1" hidden="1"/>
    <row r="2115" ht="15" customHeight="1" hidden="1"/>
    <row r="2116" ht="15" customHeight="1" hidden="1"/>
    <row r="2117" ht="15" customHeight="1" hidden="1"/>
    <row r="2118" ht="15" customHeight="1" hidden="1"/>
    <row r="2119" ht="15" customHeight="1" hidden="1"/>
    <row r="2120" ht="15" customHeight="1" hidden="1"/>
    <row r="2121" ht="15" customHeight="1" hidden="1"/>
    <row r="2122" ht="15" customHeight="1" hidden="1"/>
    <row r="2123" ht="15" customHeight="1" hidden="1"/>
    <row r="2124" ht="15" customHeight="1" hidden="1"/>
    <row r="2125" ht="15" customHeight="1" hidden="1"/>
    <row r="2126" ht="15" customHeight="1" hidden="1"/>
    <row r="2127" ht="15" customHeight="1" hidden="1"/>
    <row r="2128" ht="15" customHeight="1" hidden="1"/>
    <row r="2129" ht="15" customHeight="1" hidden="1"/>
    <row r="2130" ht="15" customHeight="1" hidden="1"/>
    <row r="2131" ht="15" customHeight="1" hidden="1"/>
    <row r="2132" ht="15" customHeight="1" hidden="1"/>
    <row r="2133" ht="15" customHeight="1" hidden="1"/>
    <row r="2134" ht="15" customHeight="1" hidden="1"/>
    <row r="2135" ht="15" customHeight="1" hidden="1"/>
    <row r="2136" ht="15" customHeight="1" hidden="1"/>
    <row r="2137" ht="15" customHeight="1" hidden="1"/>
    <row r="2138" ht="15" customHeight="1" hidden="1"/>
    <row r="2139" ht="15" customHeight="1" hidden="1"/>
    <row r="2140" ht="15" customHeight="1" hidden="1"/>
    <row r="2141" ht="15" customHeight="1" hidden="1"/>
    <row r="2142" ht="15" customHeight="1" hidden="1"/>
    <row r="2143" ht="15" customHeight="1" hidden="1"/>
    <row r="2144" ht="15" customHeight="1" hidden="1"/>
    <row r="2145" ht="15" customHeight="1" hidden="1"/>
    <row r="2146" ht="15" customHeight="1" hidden="1"/>
    <row r="2147" ht="15" customHeight="1" hidden="1"/>
    <row r="2148" ht="15" customHeight="1" hidden="1"/>
    <row r="2149" ht="15" customHeight="1" hidden="1"/>
    <row r="2150" ht="15" customHeight="1" hidden="1"/>
    <row r="2151" ht="15" customHeight="1" hidden="1"/>
    <row r="2152" ht="15" customHeight="1" hidden="1"/>
    <row r="2153" ht="15" customHeight="1" hidden="1"/>
    <row r="2154" ht="15" customHeight="1" hidden="1"/>
    <row r="2155" ht="15" customHeight="1" hidden="1"/>
    <row r="2156" ht="15" customHeight="1" hidden="1"/>
    <row r="2157" ht="15" customHeight="1" hidden="1"/>
    <row r="2158" ht="15" customHeight="1" hidden="1"/>
    <row r="2159" ht="15" customHeight="1" hidden="1"/>
    <row r="2160" ht="15" customHeight="1" hidden="1"/>
    <row r="2161" ht="15" customHeight="1" hidden="1"/>
    <row r="2162" ht="15" customHeight="1" hidden="1"/>
    <row r="2163" ht="15" customHeight="1" hidden="1"/>
    <row r="2164" ht="15" customHeight="1" hidden="1"/>
    <row r="2165" ht="15" customHeight="1" hidden="1"/>
    <row r="2166" ht="15" customHeight="1" hidden="1"/>
    <row r="2167" ht="15" customHeight="1" hidden="1"/>
    <row r="2168" ht="15" customHeight="1" hidden="1"/>
    <row r="2169" ht="15" customHeight="1" hidden="1"/>
    <row r="2170" ht="15" customHeight="1" hidden="1"/>
    <row r="2171" ht="15" customHeight="1" hidden="1"/>
    <row r="2172" ht="15" customHeight="1" hidden="1"/>
    <row r="2173" ht="15" customHeight="1" hidden="1"/>
    <row r="2174" ht="15" customHeight="1" hidden="1"/>
    <row r="2175" ht="15" customHeight="1" hidden="1"/>
    <row r="2176" ht="15" customHeight="1" hidden="1"/>
    <row r="2177" ht="15" customHeight="1" hidden="1"/>
    <row r="2178" ht="15" customHeight="1" hidden="1"/>
    <row r="2179" ht="15" customHeight="1" hidden="1"/>
    <row r="2180" ht="15" customHeight="1" hidden="1"/>
    <row r="2181" ht="15" customHeight="1" hidden="1"/>
    <row r="2182" ht="15" customHeight="1" hidden="1"/>
    <row r="2183" ht="15" customHeight="1" hidden="1"/>
    <row r="2184" ht="15" customHeight="1" hidden="1"/>
    <row r="2185" ht="15" customHeight="1" hidden="1"/>
    <row r="2186" ht="15" customHeight="1" hidden="1"/>
    <row r="2187" ht="15" customHeight="1" hidden="1"/>
    <row r="2188" ht="15" customHeight="1" hidden="1"/>
    <row r="2189" ht="15" customHeight="1" hidden="1"/>
    <row r="2190" ht="15" customHeight="1" hidden="1"/>
    <row r="2191" ht="15" customHeight="1" hidden="1"/>
    <row r="2192" ht="15" customHeight="1" hidden="1"/>
    <row r="2193" ht="15" customHeight="1" hidden="1"/>
    <row r="2194" ht="15" customHeight="1" hidden="1"/>
    <row r="2195" ht="15" customHeight="1" hidden="1"/>
    <row r="2196" ht="15" customHeight="1" hidden="1"/>
    <row r="2197" ht="15" customHeight="1" hidden="1"/>
    <row r="2198" ht="15" customHeight="1" hidden="1"/>
    <row r="2199" ht="15" customHeight="1" hidden="1"/>
    <row r="2200" ht="15" customHeight="1" hidden="1"/>
    <row r="2201" ht="15" customHeight="1" hidden="1"/>
    <row r="2202" ht="15" customHeight="1" hidden="1"/>
    <row r="2203" ht="15" customHeight="1" hidden="1"/>
    <row r="2204" ht="15" customHeight="1" hidden="1"/>
    <row r="2205" ht="15" customHeight="1" hidden="1"/>
    <row r="2206" ht="15" customHeight="1" hidden="1"/>
    <row r="2207" ht="15" customHeight="1" hidden="1"/>
    <row r="2208" ht="15" customHeight="1" hidden="1"/>
    <row r="2209" ht="15" customHeight="1" hidden="1"/>
    <row r="2210" ht="15" customHeight="1" hidden="1"/>
    <row r="2211" ht="15" customHeight="1" hidden="1"/>
    <row r="2212" ht="15" customHeight="1" hidden="1"/>
    <row r="2213" ht="15" customHeight="1" hidden="1"/>
    <row r="2214" ht="15" customHeight="1" hidden="1"/>
    <row r="2215" ht="15" customHeight="1" hidden="1"/>
    <row r="2216" ht="15" customHeight="1" hidden="1"/>
    <row r="2217" ht="15" customHeight="1" hidden="1"/>
    <row r="2218" ht="15" customHeight="1" hidden="1"/>
    <row r="2219" ht="15" customHeight="1" hidden="1"/>
    <row r="2220" ht="15" customHeight="1" hidden="1"/>
    <row r="2221" ht="15" customHeight="1" hidden="1"/>
    <row r="2222" ht="15" customHeight="1" hidden="1"/>
    <row r="2223" ht="15" customHeight="1" hidden="1"/>
    <row r="2224" ht="15" customHeight="1" hidden="1"/>
    <row r="2225" ht="15" customHeight="1" hidden="1"/>
    <row r="2226" ht="15" customHeight="1" hidden="1"/>
    <row r="2227" ht="15" customHeight="1" hidden="1"/>
    <row r="2228" ht="15" customHeight="1" hidden="1"/>
    <row r="2229" ht="15" customHeight="1" hidden="1"/>
    <row r="2230" ht="15" customHeight="1" hidden="1"/>
    <row r="2231" ht="15" customHeight="1" hidden="1"/>
    <row r="2232" ht="15" customHeight="1" hidden="1"/>
    <row r="2233" ht="15" customHeight="1" hidden="1"/>
    <row r="2234" ht="15" customHeight="1" hidden="1"/>
    <row r="2235" ht="15" customHeight="1" hidden="1"/>
    <row r="2236" ht="15" customHeight="1" hidden="1"/>
    <row r="2237" ht="15" customHeight="1" hidden="1"/>
    <row r="2238" ht="15" customHeight="1" hidden="1"/>
    <row r="2239" ht="15" customHeight="1" hidden="1"/>
    <row r="2240" ht="15" customHeight="1" hidden="1"/>
    <row r="2241" ht="15" customHeight="1" hidden="1"/>
    <row r="2242" ht="15" customHeight="1" hidden="1"/>
    <row r="2243" ht="15" customHeight="1" hidden="1"/>
    <row r="2244" ht="15" customHeight="1" hidden="1"/>
    <row r="2245" ht="15" customHeight="1" hidden="1"/>
    <row r="2246" ht="15" customHeight="1" hidden="1"/>
    <row r="2247" ht="15" customHeight="1" hidden="1"/>
    <row r="2248" ht="15" customHeight="1" hidden="1"/>
    <row r="2249" ht="15" customHeight="1" hidden="1"/>
    <row r="2250" ht="15" customHeight="1" hidden="1"/>
    <row r="2251" ht="15" customHeight="1" hidden="1"/>
    <row r="2252" ht="15" customHeight="1" hidden="1"/>
    <row r="2253" ht="15" customHeight="1" hidden="1"/>
    <row r="2254" ht="15" customHeight="1" hidden="1"/>
    <row r="2255" ht="15" customHeight="1" hidden="1"/>
    <row r="2256" ht="15" customHeight="1" hidden="1"/>
    <row r="2257" ht="15" customHeight="1" hidden="1"/>
    <row r="2258" ht="15" customHeight="1" hidden="1"/>
    <row r="2259" ht="15" customHeight="1" hidden="1"/>
    <row r="2260" ht="15" customHeight="1" hidden="1"/>
    <row r="2261" ht="15" customHeight="1" hidden="1"/>
    <row r="2262" ht="15" customHeight="1" hidden="1"/>
    <row r="2263" ht="15" customHeight="1" hidden="1"/>
    <row r="2264" ht="15" customHeight="1" hidden="1"/>
    <row r="2265" ht="15" customHeight="1" hidden="1"/>
    <row r="2266" ht="15" customHeight="1" hidden="1"/>
    <row r="2267" ht="15" customHeight="1" hidden="1"/>
    <row r="2268" ht="15" customHeight="1" hidden="1"/>
    <row r="2269" ht="15" customHeight="1" hidden="1"/>
    <row r="2270" ht="15" customHeight="1" hidden="1"/>
    <row r="2271" ht="15" customHeight="1" hidden="1"/>
    <row r="2272" ht="15" customHeight="1" hidden="1"/>
    <row r="2273" ht="15" customHeight="1" hidden="1"/>
    <row r="2274" ht="15" customHeight="1" hidden="1"/>
    <row r="2275" ht="15" customHeight="1" hidden="1"/>
    <row r="2276" ht="15" customHeight="1" hidden="1"/>
    <row r="2277" ht="15" customHeight="1" hidden="1"/>
    <row r="2278" ht="15" customHeight="1" hidden="1"/>
    <row r="2279" ht="15" customHeight="1" hidden="1"/>
    <row r="2280" ht="15" customHeight="1" hidden="1"/>
    <row r="2281" ht="15" customHeight="1" hidden="1"/>
    <row r="2282" ht="15" customHeight="1" hidden="1"/>
    <row r="2283" ht="15" customHeight="1" hidden="1"/>
    <row r="2284" ht="15" customHeight="1" hidden="1"/>
    <row r="2285" ht="15" customHeight="1" hidden="1"/>
    <row r="2286" ht="15" customHeight="1" hidden="1"/>
    <row r="2287" ht="15" customHeight="1" hidden="1"/>
    <row r="2288" ht="15" customHeight="1" hidden="1"/>
    <row r="2289" ht="15" customHeight="1" hidden="1"/>
    <row r="2290" ht="15" customHeight="1" hidden="1"/>
    <row r="2291" ht="15" customHeight="1" hidden="1"/>
    <row r="2292" ht="15" customHeight="1" hidden="1"/>
    <row r="2293" ht="15" customHeight="1" hidden="1"/>
    <row r="2294" ht="15" customHeight="1" hidden="1"/>
    <row r="2295" ht="15" customHeight="1" hidden="1"/>
    <row r="2296" ht="15" customHeight="1" hidden="1"/>
    <row r="2297" ht="15" customHeight="1" hidden="1"/>
    <row r="2298" ht="15" customHeight="1" hidden="1"/>
    <row r="2299" ht="15" customHeight="1" hidden="1"/>
    <row r="2300" ht="15" customHeight="1" hidden="1"/>
    <row r="2301" ht="15" customHeight="1" hidden="1"/>
    <row r="2302" ht="15" customHeight="1" hidden="1"/>
    <row r="2303" ht="15" customHeight="1" hidden="1"/>
    <row r="2304" ht="15" customHeight="1" hidden="1"/>
    <row r="2305" ht="15" customHeight="1" hidden="1"/>
    <row r="2306" ht="15" customHeight="1" hidden="1"/>
    <row r="2307" ht="15" customHeight="1" hidden="1"/>
    <row r="2308" ht="15" customHeight="1" hidden="1"/>
    <row r="2309" ht="15" customHeight="1" hidden="1"/>
    <row r="2310" ht="15" customHeight="1" hidden="1"/>
    <row r="2311" ht="15" customHeight="1" hidden="1"/>
    <row r="2312" ht="15" customHeight="1" hidden="1"/>
    <row r="2313" ht="15" customHeight="1" hidden="1"/>
    <row r="2314" ht="15" customHeight="1" hidden="1"/>
    <row r="2315" ht="15" customHeight="1" hidden="1"/>
    <row r="2316" ht="15" customHeight="1" hidden="1"/>
    <row r="2317" ht="15" customHeight="1" hidden="1"/>
    <row r="2318" ht="15" customHeight="1" hidden="1"/>
    <row r="2319" ht="15" customHeight="1" hidden="1"/>
    <row r="2320" ht="15" customHeight="1" hidden="1"/>
    <row r="2321" ht="15" customHeight="1" hidden="1"/>
    <row r="2322" ht="15" customHeight="1" hidden="1"/>
    <row r="2323" ht="15" customHeight="1" hidden="1"/>
    <row r="2324" ht="15" customHeight="1" hidden="1"/>
    <row r="2325" ht="15" customHeight="1" hidden="1"/>
    <row r="2326" ht="15" customHeight="1" hidden="1"/>
    <row r="2327" ht="15" customHeight="1" hidden="1"/>
    <row r="2328" ht="15" customHeight="1" hidden="1"/>
    <row r="2329" ht="15" customHeight="1" hidden="1"/>
    <row r="2330" ht="15" customHeight="1" hidden="1"/>
    <row r="2331" ht="15" customHeight="1" hidden="1"/>
    <row r="2332" ht="15" customHeight="1" hidden="1"/>
    <row r="2333" ht="15" customHeight="1" hidden="1"/>
    <row r="2334" ht="15" customHeight="1" hidden="1"/>
    <row r="2335" ht="15" customHeight="1" hidden="1"/>
    <row r="2336" ht="15" customHeight="1" hidden="1"/>
    <row r="2337" ht="15" customHeight="1" hidden="1"/>
    <row r="2338" ht="15" customHeight="1" hidden="1"/>
    <row r="2339" ht="15" customHeight="1" hidden="1"/>
    <row r="2340" ht="15" customHeight="1" hidden="1"/>
    <row r="2341" ht="15" customHeight="1" hidden="1"/>
    <row r="2342" ht="15" customHeight="1" hidden="1"/>
    <row r="2343" ht="15" customHeight="1" hidden="1"/>
    <row r="2344" ht="15" customHeight="1" hidden="1"/>
    <row r="2345" ht="15" customHeight="1" hidden="1"/>
    <row r="2346" ht="15" customHeight="1" hidden="1"/>
    <row r="2347" ht="15" customHeight="1" hidden="1"/>
    <row r="2348" ht="15" customHeight="1" hidden="1"/>
    <row r="2349" ht="15" customHeight="1" hidden="1"/>
    <row r="2350" ht="15" customHeight="1" hidden="1"/>
    <row r="2351" ht="15" customHeight="1" hidden="1"/>
    <row r="2352" ht="15" customHeight="1" hidden="1"/>
    <row r="2353" ht="15" customHeight="1" hidden="1"/>
    <row r="2354" ht="15" customHeight="1" hidden="1"/>
    <row r="2355" ht="15" customHeight="1" hidden="1"/>
    <row r="2356" ht="15" customHeight="1" hidden="1"/>
    <row r="2357" ht="15" customHeight="1" hidden="1"/>
    <row r="2358" ht="15" customHeight="1" hidden="1"/>
    <row r="2359" ht="15" customHeight="1" hidden="1"/>
    <row r="2360" ht="15" customHeight="1" hidden="1"/>
    <row r="2361" ht="15" customHeight="1" hidden="1"/>
    <row r="2362" ht="15" customHeight="1" hidden="1"/>
    <row r="2363" ht="15" customHeight="1" hidden="1"/>
    <row r="2364" ht="15" customHeight="1" hidden="1"/>
    <row r="2365" ht="15" customHeight="1" hidden="1"/>
    <row r="2366" ht="15" customHeight="1" hidden="1"/>
    <row r="2367" ht="15" customHeight="1" hidden="1"/>
    <row r="2368" ht="15" customHeight="1" hidden="1"/>
    <row r="2369" ht="15" customHeight="1" hidden="1"/>
    <row r="2370" ht="15" customHeight="1" hidden="1"/>
    <row r="2371" ht="15" customHeight="1" hidden="1"/>
    <row r="2372" ht="15" customHeight="1" hidden="1"/>
    <row r="2373" ht="15" customHeight="1" hidden="1"/>
    <row r="2374" ht="15" customHeight="1" hidden="1"/>
    <row r="2375" ht="15" customHeight="1" hidden="1"/>
    <row r="2376" ht="15" customHeight="1" hidden="1"/>
    <row r="2377" ht="15" customHeight="1" hidden="1"/>
    <row r="2378" ht="15" customHeight="1" hidden="1"/>
    <row r="2379" ht="15" customHeight="1" hidden="1"/>
    <row r="2380" ht="15" customHeight="1" hidden="1"/>
    <row r="2381" ht="15" customHeight="1" hidden="1"/>
    <row r="2382" ht="15" customHeight="1" hidden="1"/>
    <row r="2383" ht="15" customHeight="1" hidden="1"/>
    <row r="2384" ht="15" customHeight="1" hidden="1"/>
    <row r="2385" ht="15" customHeight="1" hidden="1"/>
    <row r="2386" ht="15" customHeight="1" hidden="1"/>
    <row r="2387" ht="15" customHeight="1" hidden="1"/>
    <row r="2388" ht="15" customHeight="1" hidden="1"/>
    <row r="2389" ht="15" customHeight="1" hidden="1"/>
    <row r="2390" ht="15" customHeight="1" hidden="1"/>
    <row r="2391" ht="15" customHeight="1" hidden="1"/>
    <row r="2392" ht="15" customHeight="1" hidden="1"/>
    <row r="2393" ht="15" customHeight="1" hidden="1"/>
    <row r="2394" ht="15" customHeight="1" hidden="1"/>
    <row r="2395" ht="15" customHeight="1" hidden="1"/>
    <row r="2396" ht="15" customHeight="1" hidden="1"/>
    <row r="2397" ht="15" customHeight="1" hidden="1"/>
    <row r="2398" ht="15" customHeight="1" hidden="1"/>
    <row r="2399" ht="15" customHeight="1" hidden="1"/>
    <row r="2400" ht="15" customHeight="1" hidden="1"/>
    <row r="2401" ht="15" customHeight="1" hidden="1"/>
    <row r="2402" ht="15" customHeight="1" hidden="1"/>
    <row r="2403" ht="15" customHeight="1" hidden="1"/>
    <row r="2404" ht="15" customHeight="1" hidden="1"/>
    <row r="2405" ht="15" customHeight="1" hidden="1"/>
    <row r="2406" ht="15" customHeight="1" hidden="1"/>
    <row r="2407" ht="15" customHeight="1" hidden="1"/>
    <row r="2408" ht="15" customHeight="1" hidden="1"/>
    <row r="2409" ht="15" customHeight="1" hidden="1"/>
    <row r="2410" ht="15" customHeight="1" hidden="1"/>
    <row r="2411" ht="15" customHeight="1" hidden="1"/>
    <row r="2412" ht="15" customHeight="1" hidden="1"/>
    <row r="2413" ht="15" customHeight="1" hidden="1"/>
    <row r="2414" ht="15" customHeight="1" hidden="1"/>
    <row r="2415" ht="15" customHeight="1" hidden="1"/>
    <row r="2416" ht="15" customHeight="1" hidden="1"/>
    <row r="2417" ht="15" customHeight="1" hidden="1"/>
    <row r="2418" ht="15" customHeight="1" hidden="1"/>
    <row r="2419" ht="15" customHeight="1" hidden="1"/>
    <row r="2420" ht="15" customHeight="1" hidden="1"/>
    <row r="2421" ht="15" customHeight="1" hidden="1"/>
    <row r="2422" ht="15" customHeight="1" hidden="1"/>
    <row r="2423" ht="15" customHeight="1" hidden="1"/>
    <row r="2424" ht="15" customHeight="1" hidden="1"/>
    <row r="2425" ht="15" customHeight="1" hidden="1"/>
    <row r="2426" ht="15" customHeight="1" hidden="1"/>
    <row r="2427" ht="15" customHeight="1" hidden="1"/>
    <row r="2428" ht="15" customHeight="1" hidden="1"/>
    <row r="2429" ht="15" customHeight="1" hidden="1"/>
    <row r="2430" ht="15" customHeight="1" hidden="1"/>
    <row r="2431" ht="15" customHeight="1" hidden="1"/>
    <row r="2432" ht="15" customHeight="1" hidden="1"/>
    <row r="2433" ht="15" customHeight="1" hidden="1"/>
    <row r="2434" ht="15" customHeight="1" hidden="1"/>
    <row r="2435" ht="15" customHeight="1" hidden="1"/>
    <row r="2436" ht="15" customHeight="1" hidden="1"/>
    <row r="2437" ht="15" customHeight="1" hidden="1"/>
    <row r="2438" ht="15" customHeight="1" hidden="1"/>
    <row r="2439" ht="15" customHeight="1" hidden="1"/>
    <row r="2440" ht="15" customHeight="1" hidden="1"/>
    <row r="2441" ht="15" customHeight="1" hidden="1"/>
    <row r="2442" ht="15" customHeight="1" hidden="1"/>
    <row r="2443" ht="15" customHeight="1" hidden="1"/>
    <row r="2444" ht="15" customHeight="1" hidden="1"/>
    <row r="2445" ht="15" customHeight="1" hidden="1"/>
    <row r="2446" ht="15" customHeight="1" hidden="1"/>
    <row r="2447" ht="15" customHeight="1" hidden="1"/>
    <row r="2448" ht="15" customHeight="1" hidden="1"/>
    <row r="2449" ht="15" customHeight="1" hidden="1"/>
    <row r="2450" ht="15" customHeight="1" hidden="1"/>
    <row r="2451" ht="15" customHeight="1" hidden="1"/>
    <row r="2452" ht="15" customHeight="1" hidden="1"/>
    <row r="2453" ht="15" customHeight="1" hidden="1"/>
    <row r="2454" ht="15" customHeight="1" hidden="1"/>
    <row r="2455" ht="15" customHeight="1" hidden="1"/>
    <row r="2456" ht="15" customHeight="1" hidden="1"/>
    <row r="2457" ht="15" customHeight="1" hidden="1"/>
    <row r="2458" ht="15" customHeight="1" hidden="1"/>
    <row r="2459" ht="15" customHeight="1" hidden="1"/>
    <row r="2460" ht="15" customHeight="1" hidden="1"/>
    <row r="2461" ht="15" customHeight="1" hidden="1"/>
    <row r="2462" ht="15" customHeight="1" hidden="1"/>
    <row r="2463" ht="15" customHeight="1" hidden="1"/>
    <row r="2464" ht="15" customHeight="1" hidden="1"/>
    <row r="2465" ht="15" customHeight="1" hidden="1"/>
    <row r="2466" ht="15" customHeight="1" hidden="1"/>
    <row r="2467" ht="15" customHeight="1" hidden="1"/>
    <row r="2468" ht="15" customHeight="1" hidden="1"/>
    <row r="2469" ht="15" customHeight="1" hidden="1"/>
    <row r="2470" ht="15" customHeight="1" hidden="1"/>
    <row r="2471" ht="15" customHeight="1" hidden="1"/>
    <row r="2472" ht="15" customHeight="1" hidden="1"/>
    <row r="2473" ht="15" customHeight="1" hidden="1"/>
    <row r="2474" ht="15" customHeight="1" hidden="1"/>
    <row r="2475" ht="15" customHeight="1" hidden="1"/>
    <row r="2476" ht="15" customHeight="1" hidden="1"/>
    <row r="2477" ht="15" customHeight="1" hidden="1"/>
    <row r="2478" ht="15" customHeight="1" hidden="1"/>
    <row r="2479" ht="15" customHeight="1" hidden="1"/>
    <row r="2480" ht="15" customHeight="1" hidden="1"/>
    <row r="2481" ht="15" customHeight="1" hidden="1"/>
    <row r="2482" ht="15" customHeight="1" hidden="1"/>
    <row r="2483" ht="15" customHeight="1" hidden="1"/>
    <row r="2484" ht="15" customHeight="1" hidden="1"/>
    <row r="2485" ht="15" customHeight="1" hidden="1"/>
    <row r="2486" ht="15" customHeight="1" hidden="1"/>
    <row r="2487" ht="15" customHeight="1" hidden="1"/>
    <row r="2488" ht="15" customHeight="1" hidden="1"/>
    <row r="2489" ht="15" customHeight="1" hidden="1"/>
    <row r="2490" ht="15" customHeight="1" hidden="1"/>
    <row r="2491" ht="15" customHeight="1" hidden="1"/>
    <row r="2492" ht="15" customHeight="1" hidden="1"/>
    <row r="2493" ht="15" customHeight="1" hidden="1"/>
    <row r="2494" ht="15" customHeight="1" hidden="1"/>
    <row r="2495" ht="15" customHeight="1" hidden="1"/>
    <row r="2496" ht="15" customHeight="1" hidden="1"/>
    <row r="2497" ht="15" customHeight="1" hidden="1"/>
    <row r="2498" ht="15" customHeight="1" hidden="1"/>
    <row r="2499" ht="15" customHeight="1" hidden="1"/>
    <row r="2500" ht="15" customHeight="1" hidden="1"/>
    <row r="2501" ht="15" customHeight="1" hidden="1"/>
    <row r="2502" ht="15" customHeight="1" hidden="1"/>
    <row r="2503" ht="15" customHeight="1" hidden="1"/>
    <row r="2504" ht="15" customHeight="1" hidden="1"/>
    <row r="2505" ht="15" customHeight="1" hidden="1"/>
    <row r="2506" ht="15" customHeight="1"/>
  </sheetData>
  <sheetProtection password="F872" sheet="1" objects="1" scenarios="1" formatCells="0" formatColumns="0" formatRows="0" deleteRows="0"/>
  <mergeCells count="375">
    <mergeCell ref="U5:V5"/>
    <mergeCell ref="W5:X5"/>
    <mergeCell ref="Y5:Z5"/>
    <mergeCell ref="AA5:AB5"/>
    <mergeCell ref="AO2:AP4"/>
    <mergeCell ref="AQ2:AR4"/>
    <mergeCell ref="AV2:AW4"/>
    <mergeCell ref="U2:V4"/>
    <mergeCell ref="W2:X4"/>
    <mergeCell ref="Y2:Z4"/>
    <mergeCell ref="AA2:AB4"/>
    <mergeCell ref="AC2:AD4"/>
    <mergeCell ref="AE2:AF4"/>
    <mergeCell ref="AG2:AH4"/>
    <mergeCell ref="AI2:AJ4"/>
    <mergeCell ref="AK2:AL4"/>
    <mergeCell ref="AC5:AD5"/>
    <mergeCell ref="AE5:AF5"/>
    <mergeCell ref="AG5:AH5"/>
    <mergeCell ref="AI5:AJ5"/>
    <mergeCell ref="AK5:AL5"/>
    <mergeCell ref="AM2:AN4"/>
    <mergeCell ref="A2:A5"/>
    <mergeCell ref="B2:B5"/>
    <mergeCell ref="C2:C5"/>
    <mergeCell ref="D2:D5"/>
    <mergeCell ref="E2:E5"/>
    <mergeCell ref="F2:F5"/>
    <mergeCell ref="G2:G5"/>
    <mergeCell ref="Q2:R4"/>
    <mergeCell ref="S2:T4"/>
    <mergeCell ref="M5:N5"/>
    <mergeCell ref="O5:P5"/>
    <mergeCell ref="Q5:R5"/>
    <mergeCell ref="S5:T5"/>
    <mergeCell ref="H2:H5"/>
    <mergeCell ref="I2:I5"/>
    <mergeCell ref="J2:J5"/>
    <mergeCell ref="K2:K5"/>
    <mergeCell ref="M2:N4"/>
    <mergeCell ref="O2:P4"/>
    <mergeCell ref="BR1:BU1"/>
    <mergeCell ref="BV1:BX1"/>
    <mergeCell ref="BY1:CD1"/>
    <mergeCell ref="AS2:AS4"/>
    <mergeCell ref="AT2:AU4"/>
    <mergeCell ref="BY2:CA2"/>
    <mergeCell ref="CB2:CD2"/>
    <mergeCell ref="BL2:BM4"/>
    <mergeCell ref="BN2:BO4"/>
    <mergeCell ref="AZ2:BA4"/>
    <mergeCell ref="BB2:BC4"/>
    <mergeCell ref="BD2:BE4"/>
    <mergeCell ref="BF2:BG4"/>
    <mergeCell ref="BH2:BI4"/>
    <mergeCell ref="BJ2:BK4"/>
    <mergeCell ref="AX2:AY4"/>
    <mergeCell ref="BP2:BQ4"/>
    <mergeCell ref="BR2:BS4"/>
    <mergeCell ref="BT2:BU4"/>
    <mergeCell ref="CE2:CE5"/>
    <mergeCell ref="BV4:BV5"/>
    <mergeCell ref="BW4:BW5"/>
    <mergeCell ref="BX4:BX5"/>
    <mergeCell ref="BY4:BY5"/>
    <mergeCell ref="BZ4:BZ5"/>
    <mergeCell ref="CA4:CA5"/>
    <mergeCell ref="CB4:CB5"/>
    <mergeCell ref="CC4:CC5"/>
    <mergeCell ref="CD4:CD5"/>
    <mergeCell ref="BV2:BX2"/>
    <mergeCell ref="BR5:BS5"/>
    <mergeCell ref="BT5:BU5"/>
    <mergeCell ref="AZ5:BA5"/>
    <mergeCell ref="BB5:BC5"/>
    <mergeCell ref="BD5:BE5"/>
    <mergeCell ref="BF5:BG5"/>
    <mergeCell ref="BH5:BI5"/>
    <mergeCell ref="BJ5:BK5"/>
    <mergeCell ref="AI206:AJ206"/>
    <mergeCell ref="AK206:AL206"/>
    <mergeCell ref="AM206:AN206"/>
    <mergeCell ref="BL5:BM5"/>
    <mergeCell ref="BN5:BO5"/>
    <mergeCell ref="BP5:BQ5"/>
    <mergeCell ref="AM5:AN5"/>
    <mergeCell ref="AO5:AP5"/>
    <mergeCell ref="AQ5:AR5"/>
    <mergeCell ref="AT5:AU5"/>
    <mergeCell ref="AV5:AW5"/>
    <mergeCell ref="AX5:AY5"/>
    <mergeCell ref="W206:X206"/>
    <mergeCell ref="Y206:Z206"/>
    <mergeCell ref="AA206:AB206"/>
    <mergeCell ref="AC206:AD206"/>
    <mergeCell ref="AE206:AF206"/>
    <mergeCell ref="AG206:AH206"/>
    <mergeCell ref="A206:I206"/>
    <mergeCell ref="M206:N206"/>
    <mergeCell ref="O206:P206"/>
    <mergeCell ref="Q206:R206"/>
    <mergeCell ref="S206:T206"/>
    <mergeCell ref="U206:V206"/>
    <mergeCell ref="CC206:CC209"/>
    <mergeCell ref="CD206:CD209"/>
    <mergeCell ref="CE206:CE209"/>
    <mergeCell ref="BT206:BU206"/>
    <mergeCell ref="BV206:BV209"/>
    <mergeCell ref="BW206:BW209"/>
    <mergeCell ref="BX206:BX209"/>
    <mergeCell ref="BY206:BY209"/>
    <mergeCell ref="BT207:BU207"/>
    <mergeCell ref="BT208:BU208"/>
    <mergeCell ref="BT209:BU209"/>
    <mergeCell ref="A207:I207"/>
    <mergeCell ref="M207:N207"/>
    <mergeCell ref="O207:P207"/>
    <mergeCell ref="Q207:R207"/>
    <mergeCell ref="S207:T207"/>
    <mergeCell ref="U207:V207"/>
    <mergeCell ref="BZ206:BZ209"/>
    <mergeCell ref="CA206:CA209"/>
    <mergeCell ref="CB206:CB209"/>
    <mergeCell ref="BH206:BI206"/>
    <mergeCell ref="BJ206:BK206"/>
    <mergeCell ref="BL206:BM206"/>
    <mergeCell ref="BN206:BO206"/>
    <mergeCell ref="BP206:BQ206"/>
    <mergeCell ref="BR206:BS206"/>
    <mergeCell ref="AV206:AW206"/>
    <mergeCell ref="AX206:AY206"/>
    <mergeCell ref="AZ206:BA206"/>
    <mergeCell ref="BB206:BC206"/>
    <mergeCell ref="BD206:BE206"/>
    <mergeCell ref="BF206:BG206"/>
    <mergeCell ref="AO206:AP206"/>
    <mergeCell ref="AQ206:AR206"/>
    <mergeCell ref="AT206:AU206"/>
    <mergeCell ref="AI207:AJ207"/>
    <mergeCell ref="AK207:AL207"/>
    <mergeCell ref="AM207:AN207"/>
    <mergeCell ref="AO207:AP207"/>
    <mergeCell ref="AQ207:AR207"/>
    <mergeCell ref="AT207:AU207"/>
    <mergeCell ref="W207:X207"/>
    <mergeCell ref="Y207:Z207"/>
    <mergeCell ref="AA207:AB207"/>
    <mergeCell ref="AC207:AD207"/>
    <mergeCell ref="AE207:AF207"/>
    <mergeCell ref="AG207:AH207"/>
    <mergeCell ref="BH207:BI207"/>
    <mergeCell ref="BJ207:BK207"/>
    <mergeCell ref="BL207:BM207"/>
    <mergeCell ref="BN207:BO207"/>
    <mergeCell ref="BP207:BQ207"/>
    <mergeCell ref="BR207:BS207"/>
    <mergeCell ref="AV207:AW207"/>
    <mergeCell ref="AX207:AY207"/>
    <mergeCell ref="AZ207:BA207"/>
    <mergeCell ref="BB207:BC207"/>
    <mergeCell ref="BD207:BE207"/>
    <mergeCell ref="BF207:BG207"/>
    <mergeCell ref="A208:I208"/>
    <mergeCell ref="M208:N208"/>
    <mergeCell ref="O208:P208"/>
    <mergeCell ref="BN208:BO208"/>
    <mergeCell ref="BP208:BQ208"/>
    <mergeCell ref="BR208:BS208"/>
    <mergeCell ref="AV208:AW208"/>
    <mergeCell ref="AX208:AY208"/>
    <mergeCell ref="AZ208:BA208"/>
    <mergeCell ref="BB208:BC208"/>
    <mergeCell ref="BD208:BE208"/>
    <mergeCell ref="BF208:BG208"/>
    <mergeCell ref="Q208:R208"/>
    <mergeCell ref="S208:T208"/>
    <mergeCell ref="U208:V208"/>
    <mergeCell ref="Q209:R209"/>
    <mergeCell ref="S209:T209"/>
    <mergeCell ref="U209:V209"/>
    <mergeCell ref="BH208:BI208"/>
    <mergeCell ref="BJ208:BK208"/>
    <mergeCell ref="BL208:BM208"/>
    <mergeCell ref="AI208:AJ208"/>
    <mergeCell ref="AK208:AL208"/>
    <mergeCell ref="AM208:AN208"/>
    <mergeCell ref="AO208:AP208"/>
    <mergeCell ref="AQ208:AR208"/>
    <mergeCell ref="AT208:AU208"/>
    <mergeCell ref="W208:X208"/>
    <mergeCell ref="Y208:Z208"/>
    <mergeCell ref="AA208:AB208"/>
    <mergeCell ref="AC208:AD208"/>
    <mergeCell ref="AE208:AF208"/>
    <mergeCell ref="AG208:AH208"/>
    <mergeCell ref="BJ209:BK209"/>
    <mergeCell ref="BL209:BM209"/>
    <mergeCell ref="A210:I210"/>
    <mergeCell ref="A211:I211"/>
    <mergeCell ref="M211:P211"/>
    <mergeCell ref="Q211:T211"/>
    <mergeCell ref="U211:X211"/>
    <mergeCell ref="Y211:AB211"/>
    <mergeCell ref="AC211:AF211"/>
    <mergeCell ref="AG211:AJ211"/>
    <mergeCell ref="BH209:BI209"/>
    <mergeCell ref="AI209:AJ209"/>
    <mergeCell ref="AK209:AL209"/>
    <mergeCell ref="AM209:AN209"/>
    <mergeCell ref="AO209:AP209"/>
    <mergeCell ref="AQ209:AR209"/>
    <mergeCell ref="AT209:AU209"/>
    <mergeCell ref="W209:X209"/>
    <mergeCell ref="Y209:Z209"/>
    <mergeCell ref="AA209:AB209"/>
    <mergeCell ref="AC209:AD209"/>
    <mergeCell ref="AE209:AF209"/>
    <mergeCell ref="AG209:AH209"/>
    <mergeCell ref="A209:I209"/>
    <mergeCell ref="M209:N209"/>
    <mergeCell ref="O209:P209"/>
    <mergeCell ref="BN209:BO209"/>
    <mergeCell ref="BP209:BQ209"/>
    <mergeCell ref="BR209:BS209"/>
    <mergeCell ref="AV209:AW209"/>
    <mergeCell ref="AX209:AY209"/>
    <mergeCell ref="AZ209:BA209"/>
    <mergeCell ref="BB209:BC209"/>
    <mergeCell ref="BD209:BE209"/>
    <mergeCell ref="BF209:BG209"/>
    <mergeCell ref="BM211:BR211"/>
    <mergeCell ref="BS211:BU211"/>
    <mergeCell ref="BV211:CE211"/>
    <mergeCell ref="O212:P212"/>
    <mergeCell ref="S212:T212"/>
    <mergeCell ref="W212:X212"/>
    <mergeCell ref="AA212:AB212"/>
    <mergeCell ref="AE212:AF212"/>
    <mergeCell ref="AI212:AJ212"/>
    <mergeCell ref="AM212:AN212"/>
    <mergeCell ref="AK211:AN211"/>
    <mergeCell ref="AO211:AR211"/>
    <mergeCell ref="AT211:AW211"/>
    <mergeCell ref="AX211:AZ211"/>
    <mergeCell ref="BA211:BF211"/>
    <mergeCell ref="BG211:BL211"/>
    <mergeCell ref="BV212:CE212"/>
    <mergeCell ref="BI212:BJ212"/>
    <mergeCell ref="BK212:BL212"/>
    <mergeCell ref="BM212:BN212"/>
    <mergeCell ref="BO212:BP212"/>
    <mergeCell ref="BQ212:BR212"/>
    <mergeCell ref="BS212:BU212"/>
    <mergeCell ref="AQ212:AR212"/>
    <mergeCell ref="O213:P213"/>
    <mergeCell ref="S213:T213"/>
    <mergeCell ref="W213:X213"/>
    <mergeCell ref="AA213:AB213"/>
    <mergeCell ref="AE213:AF213"/>
    <mergeCell ref="AI213:AJ213"/>
    <mergeCell ref="AM213:AN213"/>
    <mergeCell ref="AQ213:AR213"/>
    <mergeCell ref="AV213:AW213"/>
    <mergeCell ref="AV212:AW212"/>
    <mergeCell ref="BA212:BB212"/>
    <mergeCell ref="BC212:BD212"/>
    <mergeCell ref="BE212:BF212"/>
    <mergeCell ref="BG212:BH212"/>
    <mergeCell ref="BM213:BN213"/>
    <mergeCell ref="BO213:BP213"/>
    <mergeCell ref="BQ213:BR213"/>
    <mergeCell ref="BS213:BU213"/>
    <mergeCell ref="BV213:CE213"/>
    <mergeCell ref="BA214:BB214"/>
    <mergeCell ref="BE214:BF214"/>
    <mergeCell ref="BG214:BH214"/>
    <mergeCell ref="BA213:BB213"/>
    <mergeCell ref="BC213:BD213"/>
    <mergeCell ref="BE213:BF213"/>
    <mergeCell ref="BG213:BH213"/>
    <mergeCell ref="BI213:BJ213"/>
    <mergeCell ref="BK213:BL213"/>
    <mergeCell ref="M215:N215"/>
    <mergeCell ref="O215:P215"/>
    <mergeCell ref="Q215:R215"/>
    <mergeCell ref="S215:T215"/>
    <mergeCell ref="U215:V215"/>
    <mergeCell ref="W215:X215"/>
    <mergeCell ref="Y215:Z215"/>
    <mergeCell ref="AA215:AB215"/>
    <mergeCell ref="AC215:AD215"/>
    <mergeCell ref="AE215:AF215"/>
    <mergeCell ref="AG215:AH215"/>
    <mergeCell ref="AI215:AJ215"/>
    <mergeCell ref="AK215:AL215"/>
    <mergeCell ref="AM215:AN215"/>
    <mergeCell ref="AO215:AP215"/>
    <mergeCell ref="AQ215:AR215"/>
    <mergeCell ref="AT215:AU215"/>
    <mergeCell ref="AV215:AW215"/>
    <mergeCell ref="AX215:AY215"/>
    <mergeCell ref="AZ215:BA215"/>
    <mergeCell ref="BB215:BC215"/>
    <mergeCell ref="BD215:BE215"/>
    <mergeCell ref="BF215:BG215"/>
    <mergeCell ref="BH215:BI215"/>
    <mergeCell ref="BJ215:BK215"/>
    <mergeCell ref="BL215:BM215"/>
    <mergeCell ref="BN215:BO215"/>
    <mergeCell ref="BP215:BQ215"/>
    <mergeCell ref="BR215:BS215"/>
    <mergeCell ref="BT215:BU215"/>
    <mergeCell ref="BV215:BW215"/>
    <mergeCell ref="M216:N216"/>
    <mergeCell ref="O216:P216"/>
    <mergeCell ref="Q216:R216"/>
    <mergeCell ref="S216:T216"/>
    <mergeCell ref="U216:V216"/>
    <mergeCell ref="W216:X216"/>
    <mergeCell ref="Y216:Z216"/>
    <mergeCell ref="AA216:AB216"/>
    <mergeCell ref="AC216:AD216"/>
    <mergeCell ref="AE216:AF216"/>
    <mergeCell ref="AG216:AH216"/>
    <mergeCell ref="AI216:AJ216"/>
    <mergeCell ref="AK216:AL216"/>
    <mergeCell ref="AM216:AN216"/>
    <mergeCell ref="AO216:AP216"/>
    <mergeCell ref="AQ216:AR216"/>
    <mergeCell ref="AT216:AU216"/>
    <mergeCell ref="AV216:AW216"/>
    <mergeCell ref="AX216:AY216"/>
    <mergeCell ref="AZ216:BA216"/>
    <mergeCell ref="BB216:BC216"/>
    <mergeCell ref="BD216:BE216"/>
    <mergeCell ref="BF216:BG216"/>
    <mergeCell ref="BH216:BI216"/>
    <mergeCell ref="BJ216:BK216"/>
    <mergeCell ref="BL216:BM216"/>
    <mergeCell ref="BN216:BO216"/>
    <mergeCell ref="BP216:BQ216"/>
    <mergeCell ref="BR216:BS216"/>
    <mergeCell ref="BT216:BU216"/>
    <mergeCell ref="BV216:BW216"/>
    <mergeCell ref="M217:N217"/>
    <mergeCell ref="O217:P217"/>
    <mergeCell ref="Q217:R217"/>
    <mergeCell ref="S217:T217"/>
    <mergeCell ref="U217:V217"/>
    <mergeCell ref="W217:X217"/>
    <mergeCell ref="Y217:Z217"/>
    <mergeCell ref="AA217:AB217"/>
    <mergeCell ref="AC217:AD217"/>
    <mergeCell ref="AE217:AF217"/>
    <mergeCell ref="AG217:AH217"/>
    <mergeCell ref="AI217:AJ217"/>
    <mergeCell ref="AK217:AL217"/>
    <mergeCell ref="AM217:AN217"/>
    <mergeCell ref="AO217:AP217"/>
    <mergeCell ref="AQ217:AR217"/>
    <mergeCell ref="AT217:AU217"/>
    <mergeCell ref="AV217:AW217"/>
    <mergeCell ref="AX217:AY217"/>
    <mergeCell ref="AZ217:BA217"/>
    <mergeCell ref="BB217:BC217"/>
    <mergeCell ref="BD217:BE217"/>
    <mergeCell ref="BF217:BG217"/>
    <mergeCell ref="BH217:BI217"/>
    <mergeCell ref="BJ217:BK217"/>
    <mergeCell ref="BL217:BM217"/>
    <mergeCell ref="BN217:BO217"/>
    <mergeCell ref="BP217:BQ217"/>
    <mergeCell ref="BR217:BS217"/>
    <mergeCell ref="BT217:BU217"/>
    <mergeCell ref="BV217:BW217"/>
  </mergeCells>
  <conditionalFormatting sqref="M5:AR205">
    <cfRule type="expression" priority="15" dxfId="4">
      <formula>L$5="SUN"</formula>
    </cfRule>
    <cfRule type="expression" priority="16" dxfId="4">
      <formula>M$5="SUN"</formula>
    </cfRule>
  </conditionalFormatting>
  <conditionalFormatting sqref="AT5:BU205">
    <cfRule type="expression" priority="11" dxfId="13">
      <formula>AT$5="SUN"</formula>
    </cfRule>
    <cfRule type="expression" priority="12" dxfId="4">
      <formula>AS$5="SUN"</formula>
    </cfRule>
  </conditionalFormatting>
  <conditionalFormatting sqref="M6:AR205 AT6:BU205">
    <cfRule type="expression" priority="10" dxfId="10">
      <formula>M$6="H"</formula>
    </cfRule>
  </conditionalFormatting>
  <conditionalFormatting sqref="AS6:AS205">
    <cfRule type="expression" priority="7" dxfId="10">
      <formula>AS$6="H"</formula>
    </cfRule>
  </conditionalFormatting>
  <conditionalFormatting sqref="AT6:BA6">
    <cfRule type="expression" priority="5" dxfId="4">
      <formula>AS$5="SUN"</formula>
    </cfRule>
    <cfRule type="expression" priority="6" dxfId="4">
      <formula>AT$5="SUN"</formula>
    </cfRule>
  </conditionalFormatting>
  <conditionalFormatting sqref="BB6:BE6">
    <cfRule type="expression" priority="3" dxfId="4">
      <formula>BA$5="SUN"</formula>
    </cfRule>
    <cfRule type="expression" priority="4" dxfId="4">
      <formula>BB$5="SUN"</formula>
    </cfRule>
  </conditionalFormatting>
  <conditionalFormatting sqref="BH6:BS6">
    <cfRule type="expression" priority="1" dxfId="4">
      <formula>BG$5="SUN"</formula>
    </cfRule>
    <cfRule type="expression" priority="2" dxfId="4">
      <formula>BH$5="SUN"</formula>
    </cfRule>
  </conditionalFormatting>
  <conditionalFormatting sqref="M6:AR205 AT6:BU205">
    <cfRule type="containsText" priority="13" dxfId="1" operator="containsText" text="L">
      <formula>NOT(ISERROR(SEARCH("L",M6)))</formula>
    </cfRule>
    <cfRule type="containsText" priority="14" dxfId="0" operator="containsText" text="A">
      <formula>NOT(ISERROR(SEARCH("A",M6)))</formula>
    </cfRule>
  </conditionalFormatting>
  <conditionalFormatting sqref="AS6:AS205">
    <cfRule type="containsText" priority="8" dxfId="1" operator="containsText" text="L">
      <formula>NOT(ISERROR(SEARCH("L",AS6)))</formula>
    </cfRule>
    <cfRule type="containsText" priority="9" dxfId="0" operator="containsText" text="A">
      <formula>NOT(ISERROR(SEARCH("A",AS6)))</formula>
    </cfRule>
  </conditionalFormatting>
  <dataValidations count="2">
    <dataValidation type="list" allowBlank="1" showInputMessage="1" showErrorMessage="1" promptTitle="PRESEMT" prompt="आप 62 से  ज्यादा के नंबर नहीं लिख सकते" sqref="M6:S205 AT6:BU205 U6:AR205 T6:T11 T13:T205">
      <formula1>"S,A,L,H,1,2,3,4,5,6,7,8,9,10,11,12,13,14,15,16,17,18,19,20,21,22,23,24,25,26,27,28,29,30,31,32,33,34,35,36,37,38,39,40,41,42,43,44,45,46,47,48,49,50,51,52,53,54,55,56,57,58,59,60,61,62"</formula1>
    </dataValidation>
    <dataValidation type="list" allowBlank="1" showInputMessage="1" showErrorMessage="1" promptTitle="उपस्थिति" prompt="आप 62 से  ज्यादा के नंबर नहीं लिख सकते" sqref="T12">
      <formula1>"S,A,L,H,1,2,3,4,5,6,7,8,9,10,11,12,13,14,15,16,17,18,19,20,21,22,23,24,25,26,27,28,29,30,31,32,33,34,35,36,37,38,39,40,41,42,43,44,45,46,47,48,49,50,51,52,53,54,55,56,57,58,59,60,61,62"</formula1>
    </dataValidation>
  </dataValidations>
  <printOptions horizontalCentered="1"/>
  <pageMargins left="0.118110236220472" right="0.118110236220472" top="0.196850393700787" bottom="0.118110236220472" header="0" footer="0"/>
  <pageSetup orientation="landscape" pageOrder="overThenDown" paperSize="9" scale="16" r:id="rId3"/>
  <rowBreaks count="4" manualBreakCount="4">
    <brk id="51" max="84" man="1"/>
    <brk id="97" max="84" man="1"/>
    <brk id="140" max="84" man="1"/>
    <brk id="180" max="84" man="1"/>
  </rowBreaks>
  <colBreaks count="1" manualBreakCount="1">
    <brk id="44" max="212" man="1"/>
  </col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pageSetUpPr fitToPage="1"/>
  </sheetPr>
  <dimension ref="A1:L49"/>
  <sheetViews>
    <sheetView workbookViewId="0" topLeftCell="A7">
      <selection pane="topLeft" activeCell="C4" sqref="C4"/>
    </sheetView>
  </sheetViews>
  <sheetFormatPr defaultColWidth="0" defaultRowHeight="15" zeroHeight="1"/>
  <cols>
    <col min="1" max="1" width="9.14285714285714" style="194" customWidth="1"/>
    <col min="2" max="2" width="12.5714285714286" style="194" customWidth="1"/>
    <col min="3" max="6" width="9.14285714285714" style="194" customWidth="1"/>
    <col min="7" max="7" width="8.42857142857143" style="194" customWidth="1"/>
    <col min="8" max="8" width="11.1428571428571" style="194" customWidth="1"/>
    <col min="9" max="9" width="8.71428571428571" style="194" customWidth="1"/>
    <col min="10" max="10" width="9.42857142857143" style="194" customWidth="1"/>
    <col min="11" max="11" width="11.5714285714286" style="194" customWidth="1"/>
    <col min="12" max="12" width="9.14285714285714" style="194" customWidth="1"/>
    <col min="13" max="13" width="9.14285714285714" customWidth="1"/>
    <col min="14" max="16384" width="9.14285714285714" hidden="1"/>
  </cols>
  <sheetData>
    <row r="1" spans="1:12" ht="18.75">
      <c r="A1" s="644" t="s">
        <v>316</v>
      </c>
      <c s="645"/>
      <c s="645"/>
      <c s="645"/>
      <c s="645"/>
      <c s="645"/>
      <c s="645"/>
      <c s="645"/>
      <c s="645"/>
      <c s="645"/>
      <c s="645"/>
      <c s="646"/>
    </row>
    <row r="2" spans="1:12" ht="15">
      <c r="A2" s="647" t="s">
        <v>317</v>
      </c>
      <c s="648"/>
      <c s="651" t="s">
        <v>318</v>
      </c>
      <c s="653" t="s">
        <v>319</v>
      </c>
      <c s="655" t="s">
        <v>320</v>
      </c>
      <c s="655"/>
      <c s="655"/>
      <c s="656"/>
      <c s="651" t="s">
        <v>321</v>
      </c>
      <c s="653" t="s">
        <v>322</v>
      </c>
      <c s="653" t="s">
        <v>323</v>
      </c>
      <c s="657" t="s">
        <v>324</v>
      </c>
    </row>
    <row r="3" spans="1:12" ht="60">
      <c r="A3" s="649"/>
      <c s="650"/>
      <c s="652"/>
      <c s="654"/>
      <c s="173" t="s">
        <v>325</v>
      </c>
      <c s="174" t="s">
        <v>325</v>
      </c>
      <c s="173" t="s">
        <v>326</v>
      </c>
      <c s="175" t="s">
        <v>327</v>
      </c>
      <c s="652"/>
      <c s="654"/>
      <c s="654"/>
      <c s="658"/>
    </row>
    <row r="4" spans="1:12" ht="27.75" customHeight="1">
      <c r="A4" s="641" t="s">
        <v>328</v>
      </c>
      <c s="642"/>
      <c s="176"/>
      <c s="176"/>
      <c s="177"/>
      <c s="178"/>
      <c s="177"/>
      <c s="177"/>
      <c s="176"/>
      <c s="176"/>
      <c s="176"/>
      <c s="179"/>
    </row>
    <row r="5" spans="1:12" ht="27.75" customHeight="1">
      <c r="A5" s="641" t="s">
        <v>329</v>
      </c>
      <c s="641"/>
      <c s="180"/>
      <c s="176"/>
      <c s="176"/>
      <c s="181"/>
      <c s="176"/>
      <c s="176"/>
      <c s="176"/>
      <c s="176"/>
      <c s="176"/>
      <c s="182"/>
    </row>
    <row r="6" spans="1:12" ht="27.75" customHeight="1">
      <c r="A6" s="641" t="s">
        <v>330</v>
      </c>
      <c s="641"/>
      <c s="180"/>
      <c s="176"/>
      <c s="176"/>
      <c s="181"/>
      <c s="176"/>
      <c s="176"/>
      <c s="176"/>
      <c s="176"/>
      <c s="176"/>
      <c s="182"/>
    </row>
    <row r="7" spans="1:12" ht="33.75" customHeight="1">
      <c r="A7" s="641" t="s">
        <v>331</v>
      </c>
      <c s="641"/>
      <c s="180"/>
      <c s="176"/>
      <c s="176"/>
      <c s="181"/>
      <c s="176"/>
      <c s="176"/>
      <c s="176"/>
      <c s="176"/>
      <c s="176"/>
      <c s="182"/>
    </row>
    <row r="8" spans="1:12" ht="32.25" customHeight="1">
      <c r="A8" s="641" t="s">
        <v>332</v>
      </c>
      <c s="642"/>
      <c s="181"/>
      <c s="176"/>
      <c s="176"/>
      <c s="181"/>
      <c s="176"/>
      <c s="176"/>
      <c s="176"/>
      <c s="176"/>
      <c s="176"/>
      <c s="182"/>
    </row>
    <row r="9" spans="1:12" ht="24" customHeight="1">
      <c r="A9" s="643" t="s">
        <v>333</v>
      </c>
      <c s="643"/>
      <c s="180"/>
      <c s="176"/>
      <c s="176"/>
      <c s="181"/>
      <c s="176"/>
      <c s="176"/>
      <c s="176"/>
      <c s="176"/>
      <c s="176"/>
      <c s="182"/>
    </row>
    <row r="10" spans="1:12" ht="17.25" customHeight="1">
      <c r="A10" s="668"/>
      <c s="669"/>
      <c s="181"/>
      <c s="176"/>
      <c s="176"/>
      <c s="182"/>
      <c s="180"/>
      <c s="176"/>
      <c s="176"/>
      <c s="176"/>
      <c s="176"/>
      <c s="182"/>
    </row>
    <row r="11" spans="1:12" ht="9" customHeight="1">
      <c r="A11" s="183"/>
      <c s="184"/>
      <c s="184"/>
      <c s="184"/>
      <c s="184"/>
      <c s="184"/>
      <c s="184"/>
      <c s="184"/>
      <c s="184"/>
      <c s="184"/>
      <c s="184"/>
      <c s="185"/>
    </row>
    <row r="12" spans="1:12" ht="15">
      <c r="A12" s="186" t="s">
        <v>334</v>
      </c>
      <c s="184"/>
      <c s="184"/>
      <c s="184"/>
      <c s="184"/>
      <c s="184"/>
      <c s="184"/>
      <c s="184"/>
      <c s="184"/>
      <c s="184"/>
      <c s="184"/>
      <c s="185"/>
    </row>
    <row r="13" spans="1:12" ht="15">
      <c r="A13" s="187" t="s">
        <v>335</v>
      </c>
      <c s="184"/>
      <c s="184"/>
      <c s="184"/>
      <c s="184"/>
      <c s="184"/>
      <c s="184"/>
      <c s="184"/>
      <c s="184"/>
      <c s="184"/>
      <c s="184"/>
      <c s="185"/>
    </row>
    <row r="14" spans="1:12" ht="15.75">
      <c r="A14" s="670" t="s">
        <v>336</v>
      </c>
      <c s="664"/>
      <c s="671" t="s">
        <v>337</v>
      </c>
      <c s="672" t="s">
        <v>338</v>
      </c>
      <c s="672"/>
      <c s="672"/>
      <c s="672"/>
      <c s="673" t="s">
        <v>339</v>
      </c>
      <c s="674"/>
      <c s="659" t="s">
        <v>340</v>
      </c>
      <c s="659" t="s">
        <v>341</v>
      </c>
      <c s="661" t="s">
        <v>342</v>
      </c>
    </row>
    <row r="15" spans="1:12" ht="15">
      <c r="A15" s="670"/>
      <c s="664"/>
      <c s="671"/>
      <c s="663" t="s">
        <v>343</v>
      </c>
      <c s="663"/>
      <c s="664" t="s">
        <v>344</v>
      </c>
      <c s="664"/>
      <c s="675"/>
      <c s="676"/>
      <c s="660"/>
      <c s="660"/>
      <c s="662"/>
    </row>
    <row r="16" spans="1:12" ht="16.5" customHeight="1">
      <c r="A16" s="665"/>
      <c s="666"/>
      <c s="188"/>
      <c s="667"/>
      <c s="667"/>
      <c s="667"/>
      <c s="667"/>
      <c s="667"/>
      <c s="667"/>
      <c s="189"/>
      <c s="189"/>
      <c s="190"/>
    </row>
    <row r="17" spans="1:12" ht="16.5" customHeight="1">
      <c r="A17" s="665"/>
      <c s="666"/>
      <c s="188"/>
      <c s="667"/>
      <c s="667"/>
      <c s="667"/>
      <c s="667"/>
      <c s="667"/>
      <c s="667"/>
      <c s="189"/>
      <c s="189"/>
      <c s="190"/>
    </row>
    <row r="18" spans="1:12" ht="16.5" customHeight="1">
      <c r="A18" s="665"/>
      <c s="666"/>
      <c s="188"/>
      <c s="667"/>
      <c s="667"/>
      <c s="667"/>
      <c s="667"/>
      <c s="667"/>
      <c s="667"/>
      <c s="189"/>
      <c s="189"/>
      <c s="190"/>
    </row>
    <row r="19" spans="1:12" ht="16.5" customHeight="1">
      <c r="A19" s="665"/>
      <c s="666"/>
      <c s="188"/>
      <c s="667"/>
      <c s="667"/>
      <c s="667"/>
      <c s="667"/>
      <c s="667"/>
      <c s="667"/>
      <c s="189"/>
      <c s="189"/>
      <c s="190"/>
    </row>
    <row r="20" spans="1:12" ht="16.5" customHeight="1">
      <c r="A20" s="665"/>
      <c s="666"/>
      <c s="188"/>
      <c s="667"/>
      <c s="667"/>
      <c s="667"/>
      <c s="667"/>
      <c s="667"/>
      <c s="667"/>
      <c s="189"/>
      <c s="189"/>
      <c s="190"/>
    </row>
    <row r="21" spans="1:12" ht="16.5" customHeight="1">
      <c r="A21" s="665"/>
      <c s="666"/>
      <c s="188"/>
      <c s="667"/>
      <c s="667"/>
      <c s="667"/>
      <c s="667"/>
      <c s="667"/>
      <c s="667"/>
      <c s="189"/>
      <c s="189"/>
      <c s="190"/>
    </row>
    <row r="22" spans="1:12" ht="16.5" customHeight="1">
      <c r="A22" s="665"/>
      <c s="666"/>
      <c s="188"/>
      <c s="667"/>
      <c s="667"/>
      <c s="667"/>
      <c s="667"/>
      <c s="667"/>
      <c s="667"/>
      <c s="189"/>
      <c s="189"/>
      <c s="190"/>
    </row>
    <row r="23" spans="1:12" ht="16.5" customHeight="1">
      <c r="A23" s="665"/>
      <c s="666"/>
      <c s="188"/>
      <c s="667"/>
      <c s="667"/>
      <c s="667"/>
      <c s="667"/>
      <c s="667"/>
      <c s="667"/>
      <c s="189"/>
      <c s="189"/>
      <c s="190"/>
    </row>
    <row r="24" spans="1:12" ht="16.5" customHeight="1">
      <c r="A24" s="665"/>
      <c s="666"/>
      <c s="188"/>
      <c s="667"/>
      <c s="667"/>
      <c s="667"/>
      <c s="667"/>
      <c s="667"/>
      <c s="667"/>
      <c s="189"/>
      <c s="189"/>
      <c s="190"/>
    </row>
    <row r="25" spans="1:12" ht="16.5" customHeight="1">
      <c r="A25" s="665"/>
      <c s="666"/>
      <c s="188"/>
      <c s="667"/>
      <c s="667"/>
      <c s="667"/>
      <c s="667"/>
      <c s="667"/>
      <c s="667"/>
      <c s="189"/>
      <c s="189"/>
      <c s="190"/>
    </row>
    <row r="26" spans="1:12" ht="16.5" customHeight="1">
      <c r="A26" s="665"/>
      <c s="666"/>
      <c s="188"/>
      <c s="667"/>
      <c s="667"/>
      <c s="667"/>
      <c s="667"/>
      <c s="667"/>
      <c s="667"/>
      <c s="189"/>
      <c s="189"/>
      <c s="190"/>
    </row>
    <row r="27" spans="1:12" ht="16.5" customHeight="1">
      <c r="A27" s="665"/>
      <c s="666"/>
      <c s="188"/>
      <c s="667"/>
      <c s="667"/>
      <c s="667"/>
      <c s="667"/>
      <c s="667"/>
      <c s="667"/>
      <c s="189"/>
      <c s="189"/>
      <c s="190"/>
    </row>
    <row r="28" spans="1:12" ht="16.5" customHeight="1">
      <c r="A28" s="665"/>
      <c s="666"/>
      <c s="188"/>
      <c s="667"/>
      <c s="667"/>
      <c s="667"/>
      <c s="667"/>
      <c s="667"/>
      <c s="667"/>
      <c s="189"/>
      <c s="189"/>
      <c s="190"/>
    </row>
    <row r="29" spans="1:12" ht="16.5" customHeight="1">
      <c r="A29" s="665"/>
      <c s="666"/>
      <c s="188"/>
      <c s="667"/>
      <c s="667"/>
      <c s="667"/>
      <c s="667"/>
      <c s="667"/>
      <c s="667"/>
      <c s="189"/>
      <c s="189"/>
      <c s="190"/>
    </row>
    <row r="30" spans="1:12" ht="16.5" customHeight="1">
      <c r="A30" s="665"/>
      <c s="666"/>
      <c s="188"/>
      <c s="667"/>
      <c s="667"/>
      <c s="667"/>
      <c s="667"/>
      <c s="667"/>
      <c s="667"/>
      <c s="189"/>
      <c s="189"/>
      <c s="190"/>
    </row>
    <row r="31" spans="1:12" ht="16.5" customHeight="1">
      <c r="A31" s="665"/>
      <c s="666"/>
      <c s="188"/>
      <c s="667"/>
      <c s="667"/>
      <c s="667"/>
      <c s="667"/>
      <c s="667"/>
      <c s="667"/>
      <c s="189"/>
      <c s="189"/>
      <c s="190"/>
    </row>
    <row r="32" spans="1:12" ht="12.75" customHeight="1">
      <c r="A32" s="677"/>
      <c s="678"/>
      <c s="191"/>
      <c s="679"/>
      <c s="679"/>
      <c s="679"/>
      <c s="679"/>
      <c s="679"/>
      <c s="679"/>
      <c s="192"/>
      <c s="192"/>
      <c s="193"/>
    </row>
    <row r="33" spans="1:12" ht="16.5">
      <c r="A33" s="681" t="s">
        <v>345</v>
      </c>
      <c s="682"/>
      <c s="682"/>
      <c s="682"/>
      <c s="682"/>
      <c s="682"/>
      <c s="682"/>
      <c s="682"/>
      <c s="682"/>
      <c s="682"/>
      <c s="682"/>
      <c s="683"/>
    </row>
    <row r="34" spans="1:12" ht="15">
      <c r="A34" s="684" t="s">
        <v>346</v>
      </c>
      <c s="684"/>
      <c s="684"/>
      <c s="685" t="s">
        <v>347</v>
      </c>
      <c s="685"/>
      <c s="685"/>
      <c s="686" t="s">
        <v>348</v>
      </c>
      <c s="686"/>
      <c s="686"/>
      <c s="684" t="s">
        <v>349</v>
      </c>
      <c s="684"/>
      <c s="684"/>
    </row>
    <row r="35" spans="1:12" ht="15">
      <c r="A35" s="687"/>
      <c s="688"/>
      <c s="688"/>
      <c s="688"/>
      <c s="688"/>
      <c s="688"/>
      <c s="688"/>
      <c s="688"/>
      <c s="688"/>
      <c s="688"/>
      <c s="688"/>
      <c s="689"/>
    </row>
    <row r="36" spans="1:12" ht="15">
      <c r="A36" s="680"/>
      <c s="680"/>
      <c s="680"/>
      <c s="680"/>
      <c s="680"/>
      <c s="680"/>
      <c s="680"/>
      <c s="680"/>
      <c s="680"/>
      <c s="680"/>
      <c s="680"/>
      <c s="680"/>
    </row>
    <row r="37" spans="1:12" ht="15">
      <c r="A37" s="680"/>
      <c s="680"/>
      <c s="680"/>
      <c s="680"/>
      <c s="680"/>
      <c s="680"/>
      <c s="680"/>
      <c s="680"/>
      <c s="680"/>
      <c s="680"/>
      <c s="680"/>
      <c s="680"/>
    </row>
    <row r="38" spans="1:12" ht="15">
      <c r="A38" s="680"/>
      <c s="680"/>
      <c s="680"/>
      <c s="680"/>
      <c s="680"/>
      <c s="680"/>
      <c s="680"/>
      <c s="680"/>
      <c s="680"/>
      <c s="680"/>
      <c s="680"/>
      <c s="680"/>
    </row>
    <row r="39" spans="1:12" ht="15">
      <c r="A39" s="680"/>
      <c s="680"/>
      <c s="680"/>
      <c s="680"/>
      <c s="680"/>
      <c s="680"/>
      <c s="680"/>
      <c s="680"/>
      <c s="680"/>
      <c s="680"/>
      <c s="680"/>
      <c s="680"/>
    </row>
    <row r="40" spans="1:12" ht="15">
      <c r="A40" s="680"/>
      <c s="680"/>
      <c s="680"/>
      <c s="680"/>
      <c s="680"/>
      <c s="680"/>
      <c s="680"/>
      <c s="680"/>
      <c s="680"/>
      <c s="680"/>
      <c s="680"/>
      <c s="680"/>
    </row>
    <row r="41" spans="1:12" ht="15">
      <c r="A41" s="680"/>
      <c s="680"/>
      <c s="680"/>
      <c s="680"/>
      <c s="680"/>
      <c s="680"/>
      <c s="680"/>
      <c s="680"/>
      <c s="680"/>
      <c s="680"/>
      <c s="680"/>
      <c s="680"/>
    </row>
    <row r="42" spans="1:12" ht="15">
      <c r="A42" s="680"/>
      <c s="680"/>
      <c s="680"/>
      <c s="680"/>
      <c s="680"/>
      <c s="680"/>
      <c s="680"/>
      <c s="680"/>
      <c s="680"/>
      <c s="680"/>
      <c s="680"/>
      <c s="680"/>
    </row>
    <row r="43" spans="1:12" ht="15">
      <c r="A43" s="680"/>
      <c s="680"/>
      <c s="680"/>
      <c s="680"/>
      <c s="680"/>
      <c s="680"/>
      <c s="680"/>
      <c s="680"/>
      <c s="680"/>
      <c s="680"/>
      <c s="680"/>
      <c s="680"/>
    </row>
    <row r="44" spans="1:12" ht="15">
      <c r="A44" s="680"/>
      <c s="680"/>
      <c s="680"/>
      <c s="680"/>
      <c s="680"/>
      <c s="680"/>
      <c s="680"/>
      <c s="680"/>
      <c s="680"/>
      <c s="680"/>
      <c s="680"/>
      <c s="680"/>
    </row>
    <row r="45" spans="1:12" ht="15">
      <c r="A45" s="680"/>
      <c s="680"/>
      <c s="680"/>
      <c s="680"/>
      <c s="680"/>
      <c s="680"/>
      <c s="680"/>
      <c s="680"/>
      <c s="680"/>
      <c s="680"/>
      <c s="680"/>
      <c s="680"/>
    </row>
    <row r="46" spans="1:12" ht="15">
      <c r="A46" s="680"/>
      <c s="680"/>
      <c s="680"/>
      <c s="680"/>
      <c s="680"/>
      <c s="680"/>
      <c s="680"/>
      <c s="680"/>
      <c s="680"/>
      <c s="680"/>
      <c s="680"/>
      <c s="680"/>
    </row>
    <row r="47" spans="1:12" ht="15">
      <c r="A47" s="680"/>
      <c s="680"/>
      <c s="680"/>
      <c s="680"/>
      <c s="680"/>
      <c s="680"/>
      <c s="680"/>
      <c s="680"/>
      <c s="680"/>
      <c s="680"/>
      <c s="680"/>
      <c s="680"/>
    </row>
    <row r="48" spans="1:12" ht="15">
      <c r="A48" s="680"/>
      <c s="680"/>
      <c s="680"/>
      <c s="680"/>
      <c s="680"/>
      <c s="680"/>
      <c s="680"/>
      <c s="680"/>
      <c s="680"/>
      <c s="680"/>
      <c s="680"/>
      <c s="680"/>
    </row>
    <row r="49" spans="1:12" ht="15">
      <c r="A49" s="680"/>
      <c s="680"/>
      <c s="680"/>
      <c s="680"/>
      <c s="680"/>
      <c s="680"/>
      <c s="680"/>
      <c s="680"/>
      <c s="680"/>
      <c s="680"/>
      <c s="680"/>
      <c s="680"/>
    </row>
    <row r="50" ht="15"/>
  </sheetData>
  <sheetProtection password="CDA0" sheet="1" objects="1" scenarios="1"/>
  <mergeCells count="158">
    <mergeCell ref="A48:C48"/>
    <mergeCell ref="D48:F48"/>
    <mergeCell ref="G48:I48"/>
    <mergeCell ref="J48:L48"/>
    <mergeCell ref="A49:C49"/>
    <mergeCell ref="D49:F49"/>
    <mergeCell ref="G49:I49"/>
    <mergeCell ref="J49:L49"/>
    <mergeCell ref="A46:C46"/>
    <mergeCell ref="D46:F46"/>
    <mergeCell ref="G46:I46"/>
    <mergeCell ref="J46:L46"/>
    <mergeCell ref="A47:C47"/>
    <mergeCell ref="D47:F47"/>
    <mergeCell ref="G47:I47"/>
    <mergeCell ref="J47:L47"/>
    <mergeCell ref="A44:C44"/>
    <mergeCell ref="D44:F44"/>
    <mergeCell ref="G44:I44"/>
    <mergeCell ref="J44:L44"/>
    <mergeCell ref="A45:C45"/>
    <mergeCell ref="D45:F45"/>
    <mergeCell ref="G45:I45"/>
    <mergeCell ref="J45:L45"/>
    <mergeCell ref="A42:C42"/>
    <mergeCell ref="D42:F42"/>
    <mergeCell ref="G42:I42"/>
    <mergeCell ref="J42:L42"/>
    <mergeCell ref="A43:C43"/>
    <mergeCell ref="D43:F43"/>
    <mergeCell ref="G43:I43"/>
    <mergeCell ref="J43:L43"/>
    <mergeCell ref="A40:C40"/>
    <mergeCell ref="D40:F40"/>
    <mergeCell ref="G40:I40"/>
    <mergeCell ref="J40:L40"/>
    <mergeCell ref="A41:C41"/>
    <mergeCell ref="D41:F41"/>
    <mergeCell ref="G41:I41"/>
    <mergeCell ref="J41:L41"/>
    <mergeCell ref="A38:C38"/>
    <mergeCell ref="D38:F38"/>
    <mergeCell ref="G38:I38"/>
    <mergeCell ref="J38:L38"/>
    <mergeCell ref="A39:C39"/>
    <mergeCell ref="D39:F39"/>
    <mergeCell ref="G39:I39"/>
    <mergeCell ref="J39:L39"/>
    <mergeCell ref="A36:C36"/>
    <mergeCell ref="D36:F36"/>
    <mergeCell ref="G36:I36"/>
    <mergeCell ref="J36:L36"/>
    <mergeCell ref="A37:C37"/>
    <mergeCell ref="D37:F37"/>
    <mergeCell ref="G37:I37"/>
    <mergeCell ref="J37:L37"/>
    <mergeCell ref="A33:L33"/>
    <mergeCell ref="A34:C34"/>
    <mergeCell ref="D34:F34"/>
    <mergeCell ref="G34:I34"/>
    <mergeCell ref="J34:L34"/>
    <mergeCell ref="A35:C35"/>
    <mergeCell ref="D35:F35"/>
    <mergeCell ref="G35:I35"/>
    <mergeCell ref="J35:L35"/>
    <mergeCell ref="A31:B31"/>
    <mergeCell ref="D31:E31"/>
    <mergeCell ref="F31:G31"/>
    <mergeCell ref="H31:I31"/>
    <mergeCell ref="A32:B32"/>
    <mergeCell ref="D32:E32"/>
    <mergeCell ref="F32:G32"/>
    <mergeCell ref="H32:I32"/>
    <mergeCell ref="A29:B29"/>
    <mergeCell ref="D29:E29"/>
    <mergeCell ref="F29:G29"/>
    <mergeCell ref="H29:I29"/>
    <mergeCell ref="A30:B30"/>
    <mergeCell ref="D30:E30"/>
    <mergeCell ref="F30:G30"/>
    <mergeCell ref="H30:I30"/>
    <mergeCell ref="A27:B27"/>
    <mergeCell ref="D27:E27"/>
    <mergeCell ref="F27:G27"/>
    <mergeCell ref="H27:I27"/>
    <mergeCell ref="A28:B28"/>
    <mergeCell ref="D28:E28"/>
    <mergeCell ref="F28:G28"/>
    <mergeCell ref="H28:I28"/>
    <mergeCell ref="A25:B25"/>
    <mergeCell ref="D25:E25"/>
    <mergeCell ref="F25:G25"/>
    <mergeCell ref="H25:I25"/>
    <mergeCell ref="A26:B26"/>
    <mergeCell ref="D26:E26"/>
    <mergeCell ref="F26:G26"/>
    <mergeCell ref="H26:I26"/>
    <mergeCell ref="A23:B23"/>
    <mergeCell ref="D23:E23"/>
    <mergeCell ref="F23:G23"/>
    <mergeCell ref="H23:I23"/>
    <mergeCell ref="A24:B24"/>
    <mergeCell ref="D24:E24"/>
    <mergeCell ref="F24:G24"/>
    <mergeCell ref="H24:I24"/>
    <mergeCell ref="A21:B21"/>
    <mergeCell ref="D21:E21"/>
    <mergeCell ref="F21:G21"/>
    <mergeCell ref="H21:I21"/>
    <mergeCell ref="A22:B22"/>
    <mergeCell ref="D22:E22"/>
    <mergeCell ref="F22:G22"/>
    <mergeCell ref="H22:I22"/>
    <mergeCell ref="A19:B19"/>
    <mergeCell ref="D19:E19"/>
    <mergeCell ref="F19:G19"/>
    <mergeCell ref="H19:I19"/>
    <mergeCell ref="A20:B20"/>
    <mergeCell ref="D20:E20"/>
    <mergeCell ref="F20:G20"/>
    <mergeCell ref="H20:I20"/>
    <mergeCell ref="A17:B17"/>
    <mergeCell ref="D17:E17"/>
    <mergeCell ref="F17:G17"/>
    <mergeCell ref="H17:I17"/>
    <mergeCell ref="A18:B18"/>
    <mergeCell ref="D18:E18"/>
    <mergeCell ref="F18:G18"/>
    <mergeCell ref="H18:I18"/>
    <mergeCell ref="K14:K15"/>
    <mergeCell ref="L14:L15"/>
    <mergeCell ref="D15:E15"/>
    <mergeCell ref="F15:G15"/>
    <mergeCell ref="A16:B16"/>
    <mergeCell ref="D16:E16"/>
    <mergeCell ref="F16:G16"/>
    <mergeCell ref="H16:I16"/>
    <mergeCell ref="A10:B10"/>
    <mergeCell ref="A14:B15"/>
    <mergeCell ref="C14:C15"/>
    <mergeCell ref="D14:G14"/>
    <mergeCell ref="H14:I15"/>
    <mergeCell ref="J14:J15"/>
    <mergeCell ref="A4:B4"/>
    <mergeCell ref="A5:B5"/>
    <mergeCell ref="A6:B6"/>
    <mergeCell ref="A7:B7"/>
    <mergeCell ref="A8:B8"/>
    <mergeCell ref="A9:B9"/>
    <mergeCell ref="A1:L1"/>
    <mergeCell ref="A2:B3"/>
    <mergeCell ref="C2:C3"/>
    <mergeCell ref="D2:D3"/>
    <mergeCell ref="E2:H2"/>
    <mergeCell ref="I2:I3"/>
    <mergeCell ref="J2:J3"/>
    <mergeCell ref="K2:K3"/>
    <mergeCell ref="L2:L3"/>
  </mergeCells>
  <printOptions horizontalCentered="1"/>
  <pageMargins left="0.196850393700787" right="0.196850393700787" top="0.196850393700787" bottom="0.196850393700787" header="0.118110236220472" footer="0"/>
  <pageSetup fitToHeight="0" orientation="portrait" scale="88"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pageSetUpPr fitToPage="1"/>
  </sheetPr>
  <dimension ref="A1:Z205"/>
  <sheetViews>
    <sheetView workbookViewId="0" topLeftCell="D197">
      <selection pane="topLeft" activeCell="D197" sqref="A1:XFD1048576"/>
    </sheetView>
  </sheetViews>
  <sheetFormatPr defaultColWidth="0" defaultRowHeight="15" zeroHeight="1"/>
  <cols>
    <col min="1" max="1" width="5.85714285714286" customWidth="1"/>
    <col min="2" max="2" width="6.57142857142857" customWidth="1"/>
    <col min="3" max="3" width="12.5714285714286" customWidth="1"/>
    <col min="4" max="4" width="20.7142857142857" customWidth="1"/>
    <col min="5" max="5" width="11.5714285714286" customWidth="1"/>
    <col min="6" max="6" width="4.42857142857143" customWidth="1"/>
    <col min="7" max="7" width="5.42857142857143" customWidth="1"/>
    <col min="8" max="8" width="15" customWidth="1"/>
    <col min="9" max="9" width="20.1428571428571" customWidth="1"/>
    <col min="10" max="10" width="17" customWidth="1"/>
    <col min="11" max="11" width="4.71428571428571" customWidth="1"/>
    <col min="12" max="12" width="14.7142857142857" customWidth="1"/>
    <col min="13" max="13" width="17.4285714285714" customWidth="1"/>
    <col min="14" max="14" width="9.71428571428571" customWidth="1"/>
    <col min="15" max="15" width="7" customWidth="1"/>
    <col min="16" max="16" width="8.57142857142857" customWidth="1"/>
    <col min="17" max="17" width="9.14285714285714" customWidth="1"/>
    <col min="18" max="18" width="10.8571428571429" customWidth="1"/>
    <col min="19" max="19" width="6" customWidth="1"/>
    <col min="20" max="20" width="7.85714285714286" customWidth="1"/>
    <col min="21" max="22" width="5.14285714285714" customWidth="1"/>
    <col min="23" max="24" width="13" customWidth="1"/>
    <col min="25" max="25" width="12.4285714285714" customWidth="1"/>
    <col min="26" max="26" width="15" hidden="1" customWidth="1"/>
    <col min="27" max="27" width="9.14285714285714" customWidth="1"/>
    <col min="28" max="16384" width="9.14285714285714" hidden="1"/>
  </cols>
  <sheetData>
    <row r="1" spans="1:25" ht="28.5" customHeight="1">
      <c r="A1" s="351" t="s">
        <v>182</v>
      </c>
      <c s="351"/>
      <c s="351"/>
      <c s="351"/>
      <c s="351"/>
      <c s="351"/>
      <c s="351"/>
      <c s="351"/>
      <c s="351"/>
      <c s="351"/>
      <c s="351"/>
      <c s="351"/>
      <c s="351"/>
      <c s="351"/>
      <c s="351"/>
      <c s="351"/>
      <c s="351"/>
      <c s="351"/>
      <c s="351"/>
      <c s="351"/>
      <c s="351"/>
      <c s="351"/>
      <c s="351"/>
      <c s="351"/>
      <c s="351"/>
    </row>
    <row r="2" spans="1:26" ht="23.25" customHeight="1">
      <c r="A2" s="355" t="s">
        <v>179</v>
      </c>
      <c s="355"/>
      <c s="355"/>
      <c s="352" t="s">
        <v>178</v>
      </c>
      <c s="352"/>
      <c s="352"/>
      <c s="352"/>
      <c s="352"/>
      <c s="352"/>
      <c s="352"/>
      <c s="352"/>
      <c s="352"/>
      <c s="352"/>
      <c s="352"/>
      <c s="352"/>
      <c s="352"/>
      <c s="352"/>
      <c s="352"/>
      <c s="352"/>
      <c s="352"/>
      <c s="352"/>
      <c s="352"/>
      <c s="352"/>
      <c s="352"/>
      <c s="352"/>
      <c s="124" t="s">
        <v>174</v>
      </c>
    </row>
    <row r="3" spans="1:26" ht="23.25" customHeight="1">
      <c r="A3" s="356" t="s">
        <v>181</v>
      </c>
      <c s="356"/>
      <c s="356"/>
      <c s="216">
        <v>2</v>
      </c>
      <c s="354" t="s">
        <v>356</v>
      </c>
      <c s="354"/>
      <c s="354"/>
      <c s="354"/>
      <c s="354"/>
      <c s="354"/>
      <c s="217"/>
      <c s="354" t="s">
        <v>184</v>
      </c>
      <c s="354"/>
      <c s="354"/>
      <c s="354"/>
      <c s="354"/>
      <c s="354"/>
      <c s="354"/>
      <c s="354"/>
      <c s="354"/>
      <c s="354"/>
      <c s="354"/>
      <c s="353" t="s">
        <v>180</v>
      </c>
      <c s="353"/>
      <c s="353"/>
      <c s="113" t="s">
        <v>168</v>
      </c>
    </row>
    <row r="4" spans="1:26" ht="85.5" customHeight="1">
      <c r="A4" s="349" t="s">
        <v>153</v>
      </c>
      <c s="349" t="s">
        <v>144</v>
      </c>
      <c s="349" t="s">
        <v>145</v>
      </c>
      <c s="349" t="s">
        <v>146</v>
      </c>
      <c s="349" t="s">
        <v>165</v>
      </c>
      <c s="347" t="s">
        <v>147</v>
      </c>
      <c s="348"/>
      <c s="349" t="s">
        <v>150</v>
      </c>
      <c s="349" t="s">
        <v>151</v>
      </c>
      <c s="349" t="s">
        <v>152</v>
      </c>
      <c s="220" t="s">
        <v>153</v>
      </c>
      <c s="349" t="s">
        <v>175</v>
      </c>
      <c s="221" t="s">
        <v>154</v>
      </c>
      <c s="349" t="s">
        <v>155</v>
      </c>
      <c s="349" t="s">
        <v>156</v>
      </c>
      <c s="357" t="s">
        <v>172</v>
      </c>
      <c s="349" t="s">
        <v>157</v>
      </c>
      <c s="357" t="s">
        <v>166</v>
      </c>
      <c s="349" t="s">
        <v>158</v>
      </c>
      <c s="349" t="s">
        <v>159</v>
      </c>
      <c s="349" t="s">
        <v>160</v>
      </c>
      <c s="349" t="s">
        <v>161</v>
      </c>
      <c s="349" t="s">
        <v>162</v>
      </c>
      <c s="349" t="s">
        <v>163</v>
      </c>
      <c s="349" t="s">
        <v>164</v>
      </c>
      <c s="113" t="s">
        <v>169</v>
      </c>
    </row>
    <row r="5" spans="1:26" ht="22.5" customHeight="1">
      <c r="A5" s="350"/>
      <c s="350"/>
      <c s="350"/>
      <c s="350"/>
      <c s="350"/>
      <c s="222" t="s">
        <v>148</v>
      </c>
      <c s="223" t="s">
        <v>149</v>
      </c>
      <c s="350"/>
      <c s="350"/>
      <c s="350"/>
      <c s="224"/>
      <c s="350"/>
      <c s="222"/>
      <c s="350"/>
      <c s="350"/>
      <c s="358"/>
      <c s="350"/>
      <c s="358"/>
      <c s="350"/>
      <c s="350"/>
      <c s="350"/>
      <c s="350"/>
      <c s="350"/>
      <c s="350"/>
      <c s="350"/>
      <c s="113" t="s">
        <v>170</v>
      </c>
    </row>
    <row r="6" spans="1:26" ht="18" customHeight="1">
      <c r="A6" s="54">
        <v>1</v>
      </c>
      <c s="125">
        <v>640</v>
      </c>
      <c s="126"/>
      <c s="218" t="s">
        <v>185</v>
      </c>
      <c s="219">
        <v>42679</v>
      </c>
      <c s="127"/>
      <c s="127"/>
      <c s="128">
        <v>123456789987</v>
      </c>
      <c s="218" t="s">
        <v>207</v>
      </c>
      <c s="218" t="s">
        <v>228</v>
      </c>
      <c s="210">
        <v>1</v>
      </c>
      <c s="128"/>
      <c s="218" t="s">
        <v>207</v>
      </c>
      <c s="127"/>
      <c s="127"/>
      <c s="53" t="s">
        <v>16</v>
      </c>
      <c s="127"/>
      <c s="127"/>
      <c s="127"/>
      <c s="127"/>
      <c s="127"/>
      <c s="127"/>
      <c s="128">
        <v>12345678911</v>
      </c>
      <c s="128"/>
      <c s="128"/>
      <c s="113" t="s">
        <v>112</v>
      </c>
    </row>
    <row r="7" spans="1:26" ht="18" customHeight="1">
      <c r="A7" s="54">
        <v>2</v>
      </c>
      <c s="125">
        <v>668</v>
      </c>
      <c s="126">
        <v>45129</v>
      </c>
      <c s="218" t="s">
        <v>186</v>
      </c>
      <c s="219">
        <v>42639</v>
      </c>
      <c s="127"/>
      <c s="127"/>
      <c s="128">
        <v>123456789987</v>
      </c>
      <c s="218" t="s">
        <v>208</v>
      </c>
      <c s="218" t="s">
        <v>229</v>
      </c>
      <c s="210">
        <v>2</v>
      </c>
      <c s="128"/>
      <c s="218" t="s">
        <v>208</v>
      </c>
      <c s="127"/>
      <c s="127"/>
      <c s="53" t="s">
        <v>13</v>
      </c>
      <c s="127"/>
      <c s="127"/>
      <c s="127"/>
      <c s="127"/>
      <c s="127"/>
      <c s="127"/>
      <c s="128"/>
      <c s="128"/>
      <c s="128"/>
      <c s="113" t="s">
        <v>113</v>
      </c>
    </row>
    <row r="8" spans="1:26" ht="18" customHeight="1">
      <c r="A8" s="54">
        <v>3</v>
      </c>
      <c s="125">
        <v>624</v>
      </c>
      <c s="126"/>
      <c s="218" t="s">
        <v>187</v>
      </c>
      <c s="219">
        <v>42879</v>
      </c>
      <c s="127"/>
      <c s="127"/>
      <c s="128">
        <v>123456789987</v>
      </c>
      <c s="218" t="s">
        <v>209</v>
      </c>
      <c s="218" t="s">
        <v>230</v>
      </c>
      <c s="210">
        <v>3</v>
      </c>
      <c s="128"/>
      <c s="218" t="s">
        <v>209</v>
      </c>
      <c s="127"/>
      <c s="127"/>
      <c s="53" t="s">
        <v>13</v>
      </c>
      <c s="127"/>
      <c s="127"/>
      <c s="127"/>
      <c s="127"/>
      <c s="127"/>
      <c s="127"/>
      <c s="128"/>
      <c s="128"/>
      <c s="128"/>
      <c s="113" t="s">
        <v>111</v>
      </c>
    </row>
    <row r="9" spans="1:26" ht="18" customHeight="1">
      <c r="A9" s="54">
        <v>4</v>
      </c>
      <c s="125">
        <v>673</v>
      </c>
      <c s="126">
        <v>45140</v>
      </c>
      <c s="218" t="s">
        <v>188</v>
      </c>
      <c s="219">
        <v>42952</v>
      </c>
      <c s="127"/>
      <c s="127"/>
      <c s="128">
        <v>123456789987</v>
      </c>
      <c s="218" t="s">
        <v>210</v>
      </c>
      <c s="218" t="s">
        <v>231</v>
      </c>
      <c s="210">
        <v>4</v>
      </c>
      <c s="128"/>
      <c s="218" t="s">
        <v>210</v>
      </c>
      <c s="127"/>
      <c s="127"/>
      <c s="53" t="s">
        <v>13</v>
      </c>
      <c s="127"/>
      <c s="127"/>
      <c s="127"/>
      <c s="127"/>
      <c s="127"/>
      <c s="127"/>
      <c s="128"/>
      <c s="128"/>
      <c s="128"/>
      <c s="113" t="s">
        <v>173</v>
      </c>
    </row>
    <row r="10" spans="1:26" ht="18" customHeight="1">
      <c r="A10" s="54">
        <v>5</v>
      </c>
      <c s="125">
        <v>631</v>
      </c>
      <c s="126"/>
      <c s="218" t="s">
        <v>189</v>
      </c>
      <c s="219">
        <v>42933</v>
      </c>
      <c s="127"/>
      <c s="127"/>
      <c s="128">
        <v>123456789987</v>
      </c>
      <c s="218" t="s">
        <v>211</v>
      </c>
      <c s="218" t="s">
        <v>232</v>
      </c>
      <c s="210">
        <v>5</v>
      </c>
      <c s="128"/>
      <c s="218" t="s">
        <v>211</v>
      </c>
      <c s="127"/>
      <c s="127"/>
      <c s="53" t="s">
        <v>13</v>
      </c>
      <c s="127"/>
      <c s="127"/>
      <c s="127"/>
      <c s="127"/>
      <c s="127"/>
      <c s="127"/>
      <c s="128"/>
      <c s="128"/>
      <c s="128"/>
      <c s="113" t="s">
        <v>16</v>
      </c>
    </row>
    <row r="11" spans="1:26" ht="18" customHeight="1">
      <c r="A11" s="54">
        <v>6</v>
      </c>
      <c s="125">
        <v>619</v>
      </c>
      <c s="126"/>
      <c s="218" t="s">
        <v>190</v>
      </c>
      <c s="219">
        <v>42790</v>
      </c>
      <c s="127"/>
      <c s="127"/>
      <c s="128">
        <v>123456789987</v>
      </c>
      <c s="218" t="s">
        <v>212</v>
      </c>
      <c s="218" t="s">
        <v>233</v>
      </c>
      <c s="210">
        <v>6</v>
      </c>
      <c s="128"/>
      <c s="218" t="s">
        <v>212</v>
      </c>
      <c s="127"/>
      <c s="127"/>
      <c s="53" t="s">
        <v>16</v>
      </c>
      <c s="127"/>
      <c s="127"/>
      <c s="127"/>
      <c s="127"/>
      <c s="127"/>
      <c s="127"/>
      <c s="128"/>
      <c s="128"/>
      <c s="128"/>
      <c s="113" t="s">
        <v>176</v>
      </c>
    </row>
    <row r="12" spans="1:26" ht="18" customHeight="1">
      <c r="A12" s="54">
        <v>7</v>
      </c>
      <c s="125">
        <v>620</v>
      </c>
      <c s="126"/>
      <c s="218" t="s">
        <v>191</v>
      </c>
      <c s="219">
        <v>42005</v>
      </c>
      <c s="127"/>
      <c s="127"/>
      <c s="128">
        <v>123456789987</v>
      </c>
      <c s="218" t="s">
        <v>213</v>
      </c>
      <c s="218" t="s">
        <v>234</v>
      </c>
      <c s="210">
        <v>7</v>
      </c>
      <c s="128"/>
      <c s="218" t="s">
        <v>213</v>
      </c>
      <c s="127"/>
      <c s="127"/>
      <c s="53" t="s">
        <v>16</v>
      </c>
      <c s="127"/>
      <c s="127"/>
      <c s="127"/>
      <c s="127"/>
      <c s="127"/>
      <c s="127"/>
      <c s="128"/>
      <c s="128"/>
      <c s="128"/>
      <c s="113" t="s">
        <v>13</v>
      </c>
    </row>
    <row r="13" spans="1:26" ht="18" customHeight="1">
      <c r="A13" s="54">
        <v>8</v>
      </c>
      <c s="125">
        <v>651</v>
      </c>
      <c s="126"/>
      <c s="218" t="s">
        <v>192</v>
      </c>
      <c s="219">
        <v>42868</v>
      </c>
      <c s="127"/>
      <c s="127"/>
      <c s="128">
        <v>123456789987</v>
      </c>
      <c s="218" t="s">
        <v>214</v>
      </c>
      <c s="218" t="s">
        <v>235</v>
      </c>
      <c s="210">
        <v>8</v>
      </c>
      <c s="128"/>
      <c s="218" t="s">
        <v>214</v>
      </c>
      <c s="127"/>
      <c s="127"/>
      <c s="53" t="s">
        <v>16</v>
      </c>
      <c s="127"/>
      <c s="127"/>
      <c s="127"/>
      <c s="127"/>
      <c s="127"/>
      <c s="127"/>
      <c s="128"/>
      <c s="128"/>
      <c s="128"/>
      <c s="113" t="s">
        <v>167</v>
      </c>
    </row>
    <row r="14" spans="1:26" ht="18" customHeight="1">
      <c r="A14" s="54">
        <v>9</v>
      </c>
      <c s="125">
        <v>666</v>
      </c>
      <c s="126">
        <v>45129</v>
      </c>
      <c s="218" t="s">
        <v>193</v>
      </c>
      <c s="219">
        <v>42751</v>
      </c>
      <c s="127"/>
      <c s="127"/>
      <c s="128">
        <v>123456789987</v>
      </c>
      <c s="218" t="s">
        <v>215</v>
      </c>
      <c s="218" t="s">
        <v>236</v>
      </c>
      <c s="210">
        <v>9</v>
      </c>
      <c s="128"/>
      <c s="218" t="s">
        <v>215</v>
      </c>
      <c s="127"/>
      <c s="127"/>
      <c s="53" t="s">
        <v>13</v>
      </c>
      <c s="127"/>
      <c s="127"/>
      <c s="127"/>
      <c s="127"/>
      <c s="127"/>
      <c s="127"/>
      <c s="128"/>
      <c s="128"/>
      <c s="128"/>
      <c s="113" t="s">
        <v>18</v>
      </c>
    </row>
    <row r="15" spans="1:26" ht="18" customHeight="1">
      <c r="A15" s="54">
        <v>10</v>
      </c>
      <c s="125">
        <v>665</v>
      </c>
      <c s="126">
        <v>45122</v>
      </c>
      <c s="218" t="s">
        <v>194</v>
      </c>
      <c s="219">
        <v>42644</v>
      </c>
      <c s="127"/>
      <c s="127"/>
      <c s="128">
        <v>123456789987</v>
      </c>
      <c s="218" t="s">
        <v>216</v>
      </c>
      <c s="218" t="s">
        <v>237</v>
      </c>
      <c s="210">
        <v>10</v>
      </c>
      <c s="128"/>
      <c s="218" t="s">
        <v>216</v>
      </c>
      <c s="127"/>
      <c s="127"/>
      <c s="53" t="s">
        <v>18</v>
      </c>
      <c s="127"/>
      <c s="127"/>
      <c s="127"/>
      <c s="127"/>
      <c s="127"/>
      <c s="127"/>
      <c s="128"/>
      <c s="128"/>
      <c s="128"/>
      <c s="113" t="s">
        <v>177</v>
      </c>
    </row>
    <row r="16" spans="1:26" ht="18" customHeight="1">
      <c r="A16" s="54">
        <v>11</v>
      </c>
      <c s="125">
        <v>639</v>
      </c>
      <c s="126"/>
      <c s="218" t="s">
        <v>195</v>
      </c>
      <c s="219">
        <v>43012</v>
      </c>
      <c s="127"/>
      <c s="127"/>
      <c s="128">
        <v>123456789987</v>
      </c>
      <c s="218" t="s">
        <v>217</v>
      </c>
      <c s="218" t="s">
        <v>238</v>
      </c>
      <c s="210">
        <v>11</v>
      </c>
      <c s="128"/>
      <c s="218" t="s">
        <v>217</v>
      </c>
      <c s="127"/>
      <c s="127"/>
      <c s="53" t="s">
        <v>13</v>
      </c>
      <c s="127"/>
      <c s="127"/>
      <c s="127"/>
      <c s="127"/>
      <c s="127"/>
      <c s="127"/>
      <c s="128"/>
      <c s="128"/>
      <c s="128"/>
      <c s="113" t="s">
        <v>171</v>
      </c>
    </row>
    <row r="17" spans="1:26" ht="18" customHeight="1">
      <c r="A17" s="54">
        <v>12</v>
      </c>
      <c s="125">
        <v>632</v>
      </c>
      <c s="126"/>
      <c s="218" t="s">
        <v>196</v>
      </c>
      <c s="219">
        <v>43013</v>
      </c>
      <c s="127"/>
      <c s="127"/>
      <c s="128">
        <v>123456789987</v>
      </c>
      <c s="218" t="s">
        <v>218</v>
      </c>
      <c s="218" t="s">
        <v>239</v>
      </c>
      <c s="210">
        <v>12</v>
      </c>
      <c s="128"/>
      <c s="218" t="s">
        <v>218</v>
      </c>
      <c s="127"/>
      <c s="127"/>
      <c s="53" t="s">
        <v>13</v>
      </c>
      <c s="127"/>
      <c s="127"/>
      <c s="127"/>
      <c s="127"/>
      <c s="127"/>
      <c s="127"/>
      <c s="128"/>
      <c s="128"/>
      <c s="128"/>
      <c s="114"/>
    </row>
    <row r="18" spans="1:26" ht="18" customHeight="1">
      <c r="A18" s="54">
        <v>13</v>
      </c>
      <c s="125">
        <v>617</v>
      </c>
      <c s="126"/>
      <c s="218" t="s">
        <v>197</v>
      </c>
      <c s="219">
        <v>42651</v>
      </c>
      <c s="127"/>
      <c s="127"/>
      <c s="128">
        <v>123456789987</v>
      </c>
      <c s="218" t="s">
        <v>219</v>
      </c>
      <c s="218" t="s">
        <v>240</v>
      </c>
      <c s="210">
        <v>13</v>
      </c>
      <c s="128"/>
      <c s="218" t="s">
        <v>219</v>
      </c>
      <c s="127"/>
      <c s="127"/>
      <c s="53" t="s">
        <v>15</v>
      </c>
      <c s="127"/>
      <c s="127"/>
      <c s="127"/>
      <c s="127"/>
      <c s="127"/>
      <c s="127"/>
      <c s="128"/>
      <c s="128"/>
      <c s="128"/>
      <c s="114"/>
    </row>
    <row r="19" spans="1:26" ht="18" customHeight="1">
      <c r="A19" s="54">
        <v>14</v>
      </c>
      <c s="125">
        <v>645</v>
      </c>
      <c s="126"/>
      <c s="218" t="s">
        <v>198</v>
      </c>
      <c s="219">
        <v>43072</v>
      </c>
      <c s="127"/>
      <c s="127"/>
      <c s="128">
        <v>123456789987</v>
      </c>
      <c s="218" t="s">
        <v>220</v>
      </c>
      <c s="218" t="s">
        <v>193</v>
      </c>
      <c s="210">
        <v>14</v>
      </c>
      <c s="128"/>
      <c s="218" t="s">
        <v>220</v>
      </c>
      <c s="127"/>
      <c s="127"/>
      <c s="53" t="s">
        <v>13</v>
      </c>
      <c s="127"/>
      <c s="127"/>
      <c s="127"/>
      <c s="127"/>
      <c s="127"/>
      <c s="127"/>
      <c s="128"/>
      <c s="128"/>
      <c s="128"/>
      <c s="115"/>
    </row>
    <row r="20" spans="1:26" ht="18" customHeight="1">
      <c r="A20" s="54">
        <v>15</v>
      </c>
      <c s="125">
        <v>618</v>
      </c>
      <c s="126"/>
      <c s="218" t="s">
        <v>199</v>
      </c>
      <c s="219">
        <v>42710</v>
      </c>
      <c s="127"/>
      <c s="127"/>
      <c s="128">
        <v>123456789987</v>
      </c>
      <c s="218" t="s">
        <v>221</v>
      </c>
      <c s="218" t="s">
        <v>241</v>
      </c>
      <c s="210">
        <v>15</v>
      </c>
      <c s="128"/>
      <c s="218" t="s">
        <v>221</v>
      </c>
      <c s="127"/>
      <c s="127"/>
      <c s="53" t="s">
        <v>16</v>
      </c>
      <c s="127"/>
      <c s="127"/>
      <c s="127"/>
      <c s="127"/>
      <c s="127"/>
      <c s="127"/>
      <c s="128"/>
      <c s="128"/>
      <c s="128"/>
      <c s="115"/>
    </row>
    <row r="21" spans="1:26" ht="18" customHeight="1">
      <c r="A21" s="54">
        <v>16</v>
      </c>
      <c s="125">
        <v>638</v>
      </c>
      <c s="126"/>
      <c s="218" t="s">
        <v>200</v>
      </c>
      <c s="219">
        <v>42926</v>
      </c>
      <c s="127"/>
      <c s="127"/>
      <c s="128">
        <v>123456789987</v>
      </c>
      <c s="218" t="s">
        <v>222</v>
      </c>
      <c s="218" t="s">
        <v>242</v>
      </c>
      <c s="210">
        <v>16</v>
      </c>
      <c s="128"/>
      <c s="218" t="s">
        <v>222</v>
      </c>
      <c s="127"/>
      <c s="127"/>
      <c s="53" t="s">
        <v>16</v>
      </c>
      <c s="127"/>
      <c s="127"/>
      <c s="127"/>
      <c s="127"/>
      <c s="127"/>
      <c s="127"/>
      <c s="128"/>
      <c s="128"/>
      <c s="128"/>
      <c s="115"/>
    </row>
    <row r="22" spans="1:26" ht="18" customHeight="1">
      <c r="A22" s="54">
        <v>17</v>
      </c>
      <c s="125">
        <v>636</v>
      </c>
      <c s="126"/>
      <c s="218" t="s">
        <v>201</v>
      </c>
      <c s="219">
        <v>42868</v>
      </c>
      <c s="127"/>
      <c s="127"/>
      <c s="128">
        <v>123456789987</v>
      </c>
      <c s="218" t="s">
        <v>223</v>
      </c>
      <c s="218" t="s">
        <v>243</v>
      </c>
      <c s="210">
        <v>17</v>
      </c>
      <c s="128"/>
      <c s="218" t="s">
        <v>223</v>
      </c>
      <c s="127"/>
      <c s="127"/>
      <c s="53" t="s">
        <v>13</v>
      </c>
      <c s="127"/>
      <c s="127"/>
      <c s="127"/>
      <c s="127"/>
      <c s="127"/>
      <c s="127"/>
      <c s="128"/>
      <c s="128"/>
      <c s="128"/>
      <c s="115"/>
    </row>
    <row r="23" spans="1:26" ht="18" customHeight="1">
      <c r="A23" s="54">
        <v>18</v>
      </c>
      <c s="125">
        <v>646</v>
      </c>
      <c s="126"/>
      <c s="218" t="s">
        <v>202</v>
      </c>
      <c s="219">
        <v>42652</v>
      </c>
      <c s="127"/>
      <c s="127"/>
      <c s="128">
        <v>123456789987</v>
      </c>
      <c s="218" t="s">
        <v>224</v>
      </c>
      <c s="218" t="s">
        <v>244</v>
      </c>
      <c s="210">
        <v>18</v>
      </c>
      <c s="128"/>
      <c s="218" t="s">
        <v>224</v>
      </c>
      <c s="127"/>
      <c s="127"/>
      <c s="53" t="s">
        <v>13</v>
      </c>
      <c s="127"/>
      <c s="127"/>
      <c s="127"/>
      <c s="127"/>
      <c s="127"/>
      <c s="127"/>
      <c s="128"/>
      <c s="128"/>
      <c s="128"/>
      <c s="115"/>
    </row>
    <row r="24" spans="1:26" ht="18" customHeight="1">
      <c r="A24" s="54">
        <v>19</v>
      </c>
      <c s="125">
        <v>642</v>
      </c>
      <c s="126"/>
      <c s="218" t="s">
        <v>203</v>
      </c>
      <c s="219">
        <v>43100</v>
      </c>
      <c s="127"/>
      <c s="127"/>
      <c s="128">
        <v>123456789987</v>
      </c>
      <c s="218" t="s">
        <v>225</v>
      </c>
      <c s="218" t="s">
        <v>230</v>
      </c>
      <c s="210">
        <v>19</v>
      </c>
      <c s="128"/>
      <c s="218" t="s">
        <v>225</v>
      </c>
      <c s="127"/>
      <c s="127"/>
      <c s="53" t="s">
        <v>16</v>
      </c>
      <c s="127"/>
      <c s="127"/>
      <c s="127"/>
      <c s="127"/>
      <c s="127"/>
      <c s="127"/>
      <c s="128"/>
      <c s="128"/>
      <c s="128"/>
      <c s="112"/>
    </row>
    <row r="25" spans="1:26" ht="18" customHeight="1">
      <c r="A25" s="54">
        <v>20</v>
      </c>
      <c s="125">
        <v>641</v>
      </c>
      <c s="126"/>
      <c s="218" t="s">
        <v>204</v>
      </c>
      <c s="219">
        <v>43059</v>
      </c>
      <c s="127"/>
      <c s="127"/>
      <c s="128">
        <v>123456789987</v>
      </c>
      <c s="218" t="s">
        <v>226</v>
      </c>
      <c s="218" t="s">
        <v>245</v>
      </c>
      <c s="210">
        <v>20</v>
      </c>
      <c s="128"/>
      <c s="218" t="s">
        <v>226</v>
      </c>
      <c s="127"/>
      <c s="127"/>
      <c s="53" t="s">
        <v>16</v>
      </c>
      <c s="127"/>
      <c s="127"/>
      <c s="127"/>
      <c s="127"/>
      <c s="127"/>
      <c s="127"/>
      <c s="128"/>
      <c s="128"/>
      <c s="128"/>
      <c s="116"/>
    </row>
    <row r="26" spans="1:26" ht="18" customHeight="1">
      <c r="A26" s="54">
        <v>21</v>
      </c>
      <c s="125">
        <v>637</v>
      </c>
      <c s="126"/>
      <c s="218" t="s">
        <v>205</v>
      </c>
      <c s="219">
        <v>42988</v>
      </c>
      <c s="127"/>
      <c s="127"/>
      <c s="128">
        <v>123456789987</v>
      </c>
      <c s="218" t="s">
        <v>227</v>
      </c>
      <c s="218" t="s">
        <v>246</v>
      </c>
      <c s="210">
        <v>21</v>
      </c>
      <c s="128"/>
      <c s="218" t="s">
        <v>227</v>
      </c>
      <c s="127"/>
      <c s="127"/>
      <c s="53" t="s">
        <v>15</v>
      </c>
      <c s="127"/>
      <c s="127"/>
      <c s="127"/>
      <c s="127"/>
      <c s="127"/>
      <c s="127"/>
      <c s="128"/>
      <c s="128"/>
      <c s="128"/>
      <c s="117"/>
    </row>
    <row r="27" spans="1:26" ht="18" customHeight="1">
      <c r="A27" s="54">
        <v>22</v>
      </c>
      <c s="127"/>
      <c s="127"/>
      <c s="127" t="s">
        <v>206</v>
      </c>
      <c s="127"/>
      <c s="127"/>
      <c s="127"/>
      <c s="127"/>
      <c s="127" t="s">
        <v>206</v>
      </c>
      <c s="127" t="s">
        <v>206</v>
      </c>
      <c s="210">
        <v>22</v>
      </c>
      <c s="128"/>
      <c s="127" t="s">
        <v>206</v>
      </c>
      <c s="127"/>
      <c s="127"/>
      <c s="53"/>
      <c s="127"/>
      <c s="127"/>
      <c s="127"/>
      <c s="127"/>
      <c s="127"/>
      <c s="127"/>
      <c s="128"/>
      <c s="128"/>
      <c s="128"/>
      <c s="117"/>
    </row>
    <row r="28" spans="1:26" ht="18" customHeight="1">
      <c r="A28" s="54">
        <v>23</v>
      </c>
      <c s="127"/>
      <c s="127"/>
      <c s="127" t="s">
        <v>206</v>
      </c>
      <c s="127"/>
      <c s="127"/>
      <c s="127"/>
      <c s="127"/>
      <c s="127" t="s">
        <v>206</v>
      </c>
      <c s="127" t="s">
        <v>206</v>
      </c>
      <c s="210">
        <v>23</v>
      </c>
      <c s="128"/>
      <c s="127" t="s">
        <v>206</v>
      </c>
      <c s="127"/>
      <c s="127"/>
      <c s="127"/>
      <c s="127"/>
      <c s="127"/>
      <c s="127"/>
      <c s="127"/>
      <c s="127"/>
      <c s="127"/>
      <c s="128"/>
      <c s="128"/>
      <c s="129"/>
      <c s="117"/>
    </row>
    <row r="29" spans="1:26" ht="18" customHeight="1">
      <c r="A29" s="54">
        <v>24</v>
      </c>
      <c s="127"/>
      <c s="127"/>
      <c s="127" t="s">
        <v>206</v>
      </c>
      <c s="127"/>
      <c s="127"/>
      <c s="127"/>
      <c s="127"/>
      <c s="127" t="s">
        <v>206</v>
      </c>
      <c s="127" t="s">
        <v>206</v>
      </c>
      <c s="210">
        <v>24</v>
      </c>
      <c s="128"/>
      <c s="127" t="s">
        <v>206</v>
      </c>
      <c s="127"/>
      <c s="127"/>
      <c s="127"/>
      <c s="127"/>
      <c s="127"/>
      <c s="127"/>
      <c s="127"/>
      <c s="127"/>
      <c s="127"/>
      <c s="128"/>
      <c s="128"/>
      <c s="129"/>
      <c s="117"/>
    </row>
    <row r="30" spans="1:26" ht="18" customHeight="1">
      <c r="A30" s="54">
        <v>25</v>
      </c>
      <c s="127"/>
      <c s="127"/>
      <c s="127" t="s">
        <v>206</v>
      </c>
      <c s="127"/>
      <c s="127"/>
      <c s="127"/>
      <c s="127"/>
      <c s="127" t="s">
        <v>206</v>
      </c>
      <c s="127" t="s">
        <v>206</v>
      </c>
      <c s="210">
        <v>25</v>
      </c>
      <c s="128"/>
      <c s="127" t="s">
        <v>206</v>
      </c>
      <c s="127"/>
      <c s="127"/>
      <c s="127"/>
      <c s="127"/>
      <c s="127"/>
      <c s="127"/>
      <c s="127"/>
      <c s="127"/>
      <c s="127"/>
      <c s="128"/>
      <c s="128"/>
      <c s="129"/>
      <c s="117"/>
    </row>
    <row r="31" spans="1:26" ht="18" customHeight="1">
      <c r="A31" s="54">
        <v>26</v>
      </c>
      <c s="127"/>
      <c s="127"/>
      <c s="127" t="s">
        <v>206</v>
      </c>
      <c s="127"/>
      <c s="127"/>
      <c s="127"/>
      <c s="127"/>
      <c s="127" t="s">
        <v>206</v>
      </c>
      <c s="127" t="s">
        <v>206</v>
      </c>
      <c s="210">
        <v>26</v>
      </c>
      <c s="128"/>
      <c s="127" t="s">
        <v>206</v>
      </c>
      <c s="127"/>
      <c s="127"/>
      <c s="127"/>
      <c s="127"/>
      <c s="127"/>
      <c s="127"/>
      <c s="127"/>
      <c s="127"/>
      <c s="127"/>
      <c s="128"/>
      <c s="128"/>
      <c s="129"/>
      <c s="117"/>
    </row>
    <row r="32" spans="1:26" ht="18" customHeight="1">
      <c r="A32" s="54">
        <v>27</v>
      </c>
      <c s="127"/>
      <c s="127"/>
      <c s="127" t="s">
        <v>206</v>
      </c>
      <c s="127"/>
      <c s="127"/>
      <c s="127"/>
      <c s="127"/>
      <c s="127" t="s">
        <v>206</v>
      </c>
      <c s="127" t="s">
        <v>206</v>
      </c>
      <c s="210">
        <v>27</v>
      </c>
      <c s="128"/>
      <c s="127" t="s">
        <v>206</v>
      </c>
      <c s="127"/>
      <c s="127"/>
      <c s="127"/>
      <c s="127"/>
      <c s="127"/>
      <c s="127"/>
      <c s="127"/>
      <c s="127"/>
      <c s="127"/>
      <c s="128"/>
      <c s="128"/>
      <c s="129"/>
      <c s="117"/>
    </row>
    <row r="33" spans="1:26" ht="18" customHeight="1">
      <c r="A33" s="54">
        <v>28</v>
      </c>
      <c s="127"/>
      <c s="127"/>
      <c s="127" t="s">
        <v>206</v>
      </c>
      <c s="127"/>
      <c s="127"/>
      <c s="127"/>
      <c s="127"/>
      <c s="127" t="s">
        <v>206</v>
      </c>
      <c s="127" t="s">
        <v>206</v>
      </c>
      <c s="210">
        <v>28</v>
      </c>
      <c s="128"/>
      <c s="127" t="s">
        <v>206</v>
      </c>
      <c s="127"/>
      <c s="127"/>
      <c s="127"/>
      <c s="127"/>
      <c s="127"/>
      <c s="127"/>
      <c s="127"/>
      <c s="127"/>
      <c s="127"/>
      <c s="128"/>
      <c s="128"/>
      <c s="129"/>
      <c s="117"/>
    </row>
    <row r="34" spans="1:26" ht="18" customHeight="1">
      <c r="A34" s="54">
        <v>29</v>
      </c>
      <c s="127"/>
      <c s="127"/>
      <c s="127" t="s">
        <v>206</v>
      </c>
      <c s="127"/>
      <c s="127"/>
      <c s="127"/>
      <c s="127"/>
      <c s="127" t="s">
        <v>206</v>
      </c>
      <c s="127" t="s">
        <v>206</v>
      </c>
      <c s="210">
        <v>29</v>
      </c>
      <c s="128"/>
      <c s="127" t="s">
        <v>206</v>
      </c>
      <c s="127"/>
      <c s="127"/>
      <c s="127"/>
      <c s="127"/>
      <c s="127"/>
      <c s="127"/>
      <c s="127"/>
      <c s="127"/>
      <c s="127"/>
      <c s="128"/>
      <c s="128"/>
      <c s="129"/>
      <c s="117"/>
    </row>
    <row r="35" spans="1:26" ht="18" customHeight="1">
      <c r="A35" s="54">
        <v>30</v>
      </c>
      <c s="127"/>
      <c s="127"/>
      <c s="127" t="s">
        <v>206</v>
      </c>
      <c s="127"/>
      <c s="127"/>
      <c s="127"/>
      <c s="127"/>
      <c s="127" t="s">
        <v>206</v>
      </c>
      <c s="127" t="s">
        <v>206</v>
      </c>
      <c s="210">
        <v>30</v>
      </c>
      <c s="128"/>
      <c s="127" t="s">
        <v>206</v>
      </c>
      <c s="127"/>
      <c s="127"/>
      <c s="127"/>
      <c s="127"/>
      <c s="127"/>
      <c s="127"/>
      <c s="127"/>
      <c s="127"/>
      <c s="127"/>
      <c s="128"/>
      <c s="128"/>
      <c s="129"/>
      <c s="117"/>
    </row>
    <row r="36" spans="1:26" ht="18" customHeight="1">
      <c r="A36" s="54">
        <v>31</v>
      </c>
      <c s="127"/>
      <c s="127"/>
      <c s="127" t="s">
        <v>206</v>
      </c>
      <c s="127"/>
      <c s="127"/>
      <c s="127"/>
      <c s="127"/>
      <c s="127" t="s">
        <v>206</v>
      </c>
      <c s="127" t="s">
        <v>206</v>
      </c>
      <c s="210">
        <v>31</v>
      </c>
      <c s="128"/>
      <c s="127" t="s">
        <v>206</v>
      </c>
      <c s="127"/>
      <c s="127"/>
      <c s="127"/>
      <c s="127"/>
      <c s="127"/>
      <c s="127"/>
      <c s="127"/>
      <c s="127"/>
      <c s="127"/>
      <c s="128"/>
      <c s="128"/>
      <c s="129"/>
      <c s="117"/>
    </row>
    <row r="37" spans="1:26" ht="18" customHeight="1">
      <c r="A37" s="54">
        <v>32</v>
      </c>
      <c s="127"/>
      <c s="127"/>
      <c s="127" t="s">
        <v>206</v>
      </c>
      <c s="127"/>
      <c s="127"/>
      <c s="127"/>
      <c s="127"/>
      <c s="127" t="s">
        <v>206</v>
      </c>
      <c s="127" t="s">
        <v>206</v>
      </c>
      <c s="210">
        <v>32</v>
      </c>
      <c s="128"/>
      <c s="127" t="s">
        <v>206</v>
      </c>
      <c s="127"/>
      <c s="127"/>
      <c s="127"/>
      <c s="127"/>
      <c s="127"/>
      <c s="127"/>
      <c s="127"/>
      <c s="127"/>
      <c s="127"/>
      <c s="128"/>
      <c s="128"/>
      <c s="129"/>
      <c s="117"/>
    </row>
    <row r="38" spans="1:26" ht="18" customHeight="1">
      <c r="A38" s="54">
        <v>33</v>
      </c>
      <c s="127"/>
      <c s="127"/>
      <c s="127" t="s">
        <v>206</v>
      </c>
      <c s="127"/>
      <c s="127"/>
      <c s="127"/>
      <c s="127"/>
      <c s="127" t="s">
        <v>206</v>
      </c>
      <c s="127" t="s">
        <v>206</v>
      </c>
      <c s="210">
        <v>33</v>
      </c>
      <c s="128"/>
      <c s="127" t="s">
        <v>206</v>
      </c>
      <c s="127"/>
      <c s="127"/>
      <c s="127"/>
      <c s="127"/>
      <c s="127"/>
      <c s="127"/>
      <c s="127"/>
      <c s="127"/>
      <c s="127"/>
      <c s="128"/>
      <c s="128"/>
      <c s="129"/>
      <c s="117"/>
    </row>
    <row r="39" spans="1:26" ht="18" customHeight="1">
      <c r="A39" s="54">
        <v>34</v>
      </c>
      <c s="127"/>
      <c s="127"/>
      <c s="127" t="s">
        <v>206</v>
      </c>
      <c s="127"/>
      <c s="127"/>
      <c s="127"/>
      <c s="127"/>
      <c s="127" t="s">
        <v>206</v>
      </c>
      <c s="127" t="s">
        <v>206</v>
      </c>
      <c s="210">
        <v>34</v>
      </c>
      <c s="128"/>
      <c s="127" t="s">
        <v>206</v>
      </c>
      <c s="127"/>
      <c s="127"/>
      <c s="127"/>
      <c s="127"/>
      <c s="127"/>
      <c s="127"/>
      <c s="127"/>
      <c s="127"/>
      <c s="127"/>
      <c s="128"/>
      <c s="128"/>
      <c s="129"/>
      <c s="117"/>
    </row>
    <row r="40" spans="1:26" ht="18" customHeight="1">
      <c r="A40" s="54">
        <v>35</v>
      </c>
      <c s="127"/>
      <c s="127"/>
      <c s="127" t="s">
        <v>206</v>
      </c>
      <c s="127"/>
      <c s="127"/>
      <c s="127"/>
      <c s="127"/>
      <c s="127" t="s">
        <v>206</v>
      </c>
      <c s="127" t="s">
        <v>206</v>
      </c>
      <c s="210">
        <v>35</v>
      </c>
      <c s="128"/>
      <c s="127" t="s">
        <v>206</v>
      </c>
      <c s="127"/>
      <c s="127"/>
      <c s="127"/>
      <c s="127"/>
      <c s="127"/>
      <c s="127"/>
      <c s="127"/>
      <c s="127"/>
      <c s="127"/>
      <c s="128"/>
      <c s="128"/>
      <c s="129"/>
      <c s="117"/>
    </row>
    <row r="41" spans="1:26" ht="18" customHeight="1">
      <c r="A41" s="54">
        <v>36</v>
      </c>
      <c s="127"/>
      <c s="127"/>
      <c s="127" t="s">
        <v>206</v>
      </c>
      <c s="127"/>
      <c s="127"/>
      <c s="127"/>
      <c s="127"/>
      <c s="127" t="s">
        <v>206</v>
      </c>
      <c s="127" t="s">
        <v>206</v>
      </c>
      <c s="210">
        <v>36</v>
      </c>
      <c s="128"/>
      <c s="127" t="s">
        <v>206</v>
      </c>
      <c s="127"/>
      <c s="127"/>
      <c s="127"/>
      <c s="127"/>
      <c s="127"/>
      <c s="127"/>
      <c s="127"/>
      <c s="127"/>
      <c s="127"/>
      <c s="128"/>
      <c s="128"/>
      <c s="129"/>
      <c s="117"/>
    </row>
    <row r="42" spans="1:26" ht="18" customHeight="1">
      <c r="A42" s="54">
        <v>37</v>
      </c>
      <c s="127"/>
      <c s="127"/>
      <c s="127" t="s">
        <v>206</v>
      </c>
      <c s="127"/>
      <c s="127"/>
      <c s="127"/>
      <c s="127"/>
      <c s="127" t="s">
        <v>206</v>
      </c>
      <c s="127" t="s">
        <v>206</v>
      </c>
      <c s="210">
        <v>37</v>
      </c>
      <c s="128"/>
      <c s="127" t="s">
        <v>206</v>
      </c>
      <c s="127"/>
      <c s="127"/>
      <c s="127"/>
      <c s="127"/>
      <c s="127"/>
      <c s="127"/>
      <c s="127"/>
      <c s="127"/>
      <c s="127"/>
      <c s="128"/>
      <c s="128"/>
      <c s="129"/>
      <c s="117"/>
    </row>
    <row r="43" spans="1:26" ht="18" customHeight="1">
      <c r="A43" s="54">
        <v>38</v>
      </c>
      <c s="127"/>
      <c s="127"/>
      <c s="127" t="s">
        <v>206</v>
      </c>
      <c s="127"/>
      <c s="127"/>
      <c s="127"/>
      <c s="127"/>
      <c s="127" t="s">
        <v>206</v>
      </c>
      <c s="127" t="s">
        <v>206</v>
      </c>
      <c s="210">
        <v>38</v>
      </c>
      <c s="128"/>
      <c s="127" t="s">
        <v>206</v>
      </c>
      <c s="127"/>
      <c s="127"/>
      <c s="127"/>
      <c s="127"/>
      <c s="127"/>
      <c s="127"/>
      <c s="127"/>
      <c s="127"/>
      <c s="127"/>
      <c s="128"/>
      <c s="128"/>
      <c s="129"/>
      <c s="117"/>
    </row>
    <row r="44" spans="1:26" ht="18" customHeight="1">
      <c r="A44" s="54">
        <v>39</v>
      </c>
      <c s="127"/>
      <c s="127"/>
      <c s="127" t="s">
        <v>206</v>
      </c>
      <c s="127"/>
      <c s="127"/>
      <c s="127"/>
      <c s="127"/>
      <c s="127" t="s">
        <v>206</v>
      </c>
      <c s="127" t="s">
        <v>206</v>
      </c>
      <c s="210">
        <v>39</v>
      </c>
      <c s="128"/>
      <c s="127" t="s">
        <v>206</v>
      </c>
      <c s="127"/>
      <c s="127"/>
      <c s="127"/>
      <c s="127"/>
      <c s="127"/>
      <c s="127"/>
      <c s="127"/>
      <c s="127"/>
      <c s="127"/>
      <c s="128"/>
      <c s="128"/>
      <c s="129"/>
      <c s="117"/>
    </row>
    <row r="45" spans="1:26" ht="18" customHeight="1">
      <c r="A45" s="54">
        <v>40</v>
      </c>
      <c s="127"/>
      <c s="127"/>
      <c s="127" t="s">
        <v>206</v>
      </c>
      <c s="127"/>
      <c s="127"/>
      <c s="127"/>
      <c s="127"/>
      <c s="127" t="s">
        <v>206</v>
      </c>
      <c s="127" t="s">
        <v>206</v>
      </c>
      <c s="210">
        <v>40</v>
      </c>
      <c s="128"/>
      <c s="127" t="s">
        <v>206</v>
      </c>
      <c s="127"/>
      <c s="127"/>
      <c s="127"/>
      <c s="127"/>
      <c s="127"/>
      <c s="127"/>
      <c s="127"/>
      <c s="127"/>
      <c s="127"/>
      <c s="128"/>
      <c s="128"/>
      <c s="129"/>
      <c s="117"/>
    </row>
    <row r="46" spans="1:26" ht="18" customHeight="1">
      <c r="A46" s="54">
        <v>41</v>
      </c>
      <c s="127"/>
      <c s="127"/>
      <c s="127" t="s">
        <v>206</v>
      </c>
      <c s="127"/>
      <c s="127"/>
      <c s="127"/>
      <c s="127"/>
      <c s="127" t="s">
        <v>206</v>
      </c>
      <c s="127" t="s">
        <v>206</v>
      </c>
      <c s="210">
        <v>41</v>
      </c>
      <c s="128"/>
      <c s="127" t="s">
        <v>206</v>
      </c>
      <c s="127"/>
      <c s="127"/>
      <c s="127"/>
      <c s="127"/>
      <c s="127"/>
      <c s="127"/>
      <c s="127"/>
      <c s="127"/>
      <c s="127"/>
      <c s="128"/>
      <c s="128"/>
      <c s="129"/>
      <c s="117"/>
    </row>
    <row r="47" spans="1:26" ht="18" customHeight="1">
      <c r="A47" s="54">
        <v>42</v>
      </c>
      <c s="127"/>
      <c s="127"/>
      <c s="127" t="s">
        <v>206</v>
      </c>
      <c s="127"/>
      <c s="127"/>
      <c s="127"/>
      <c s="127"/>
      <c s="127" t="s">
        <v>206</v>
      </c>
      <c s="127" t="s">
        <v>206</v>
      </c>
      <c s="210">
        <v>42</v>
      </c>
      <c s="128"/>
      <c s="127" t="s">
        <v>206</v>
      </c>
      <c s="127"/>
      <c s="127"/>
      <c s="127"/>
      <c s="127"/>
      <c s="127"/>
      <c s="127"/>
      <c s="127"/>
      <c s="127"/>
      <c s="127"/>
      <c s="128"/>
      <c s="128"/>
      <c s="129"/>
      <c s="117"/>
    </row>
    <row r="48" spans="1:26" ht="18" customHeight="1">
      <c r="A48" s="54">
        <v>43</v>
      </c>
      <c s="127"/>
      <c s="127"/>
      <c s="127" t="s">
        <v>206</v>
      </c>
      <c s="127"/>
      <c s="127"/>
      <c s="127"/>
      <c s="127"/>
      <c s="127" t="s">
        <v>206</v>
      </c>
      <c s="127" t="s">
        <v>206</v>
      </c>
      <c s="210">
        <v>43</v>
      </c>
      <c s="128"/>
      <c s="127" t="s">
        <v>206</v>
      </c>
      <c s="127"/>
      <c s="127"/>
      <c s="127"/>
      <c s="127"/>
      <c s="127"/>
      <c s="127"/>
      <c s="127"/>
      <c s="127"/>
      <c s="127"/>
      <c s="128"/>
      <c s="128"/>
      <c s="129"/>
      <c s="117"/>
    </row>
    <row r="49" spans="1:26" ht="18" customHeight="1">
      <c r="A49" s="54">
        <v>44</v>
      </c>
      <c s="127"/>
      <c s="127"/>
      <c s="127" t="s">
        <v>206</v>
      </c>
      <c s="127"/>
      <c s="127"/>
      <c s="127"/>
      <c s="127"/>
      <c s="127" t="s">
        <v>206</v>
      </c>
      <c s="127" t="s">
        <v>206</v>
      </c>
      <c s="210">
        <v>44</v>
      </c>
      <c s="128"/>
      <c s="127" t="s">
        <v>206</v>
      </c>
      <c s="127"/>
      <c s="127"/>
      <c s="127"/>
      <c s="127"/>
      <c s="127"/>
      <c s="127"/>
      <c s="127"/>
      <c s="127"/>
      <c s="127"/>
      <c s="128"/>
      <c s="128"/>
      <c s="129"/>
      <c s="117"/>
    </row>
    <row r="50" spans="1:26" ht="18" customHeight="1">
      <c r="A50" s="54">
        <v>45</v>
      </c>
      <c s="127"/>
      <c s="127"/>
      <c s="127" t="s">
        <v>206</v>
      </c>
      <c s="127"/>
      <c s="127"/>
      <c s="127"/>
      <c s="127"/>
      <c s="127" t="s">
        <v>206</v>
      </c>
      <c s="127" t="s">
        <v>206</v>
      </c>
      <c s="210">
        <v>45</v>
      </c>
      <c s="128"/>
      <c s="127" t="s">
        <v>206</v>
      </c>
      <c s="127"/>
      <c s="127"/>
      <c s="127"/>
      <c s="127"/>
      <c s="127"/>
      <c s="127"/>
      <c s="127"/>
      <c s="127"/>
      <c s="127"/>
      <c s="128"/>
      <c s="128"/>
      <c s="129"/>
      <c s="117"/>
    </row>
    <row r="51" spans="1:26" ht="18" customHeight="1">
      <c r="A51" s="54">
        <v>46</v>
      </c>
      <c s="127"/>
      <c s="127"/>
      <c s="127" t="s">
        <v>206</v>
      </c>
      <c s="127"/>
      <c s="127"/>
      <c s="127"/>
      <c s="127"/>
      <c s="127" t="s">
        <v>206</v>
      </c>
      <c s="127" t="s">
        <v>206</v>
      </c>
      <c s="210">
        <v>46</v>
      </c>
      <c s="128"/>
      <c s="127" t="s">
        <v>206</v>
      </c>
      <c s="127"/>
      <c s="127"/>
      <c s="127"/>
      <c s="127"/>
      <c s="127"/>
      <c s="127"/>
      <c s="127"/>
      <c s="127"/>
      <c s="127"/>
      <c s="128"/>
      <c s="128"/>
      <c s="129"/>
      <c s="117"/>
    </row>
    <row r="52" spans="1:26" ht="18" customHeight="1">
      <c r="A52" s="54">
        <v>47</v>
      </c>
      <c s="127"/>
      <c s="127"/>
      <c s="127" t="s">
        <v>206</v>
      </c>
      <c s="127"/>
      <c s="127"/>
      <c s="127"/>
      <c s="127"/>
      <c s="127" t="s">
        <v>206</v>
      </c>
      <c s="127" t="s">
        <v>206</v>
      </c>
      <c s="210">
        <v>47</v>
      </c>
      <c s="128"/>
      <c s="127" t="s">
        <v>206</v>
      </c>
      <c s="127"/>
      <c s="127"/>
      <c s="127"/>
      <c s="127"/>
      <c s="127"/>
      <c s="127"/>
      <c s="127"/>
      <c s="127"/>
      <c s="127"/>
      <c s="128"/>
      <c s="128"/>
      <c s="129"/>
      <c s="117"/>
    </row>
    <row r="53" spans="1:26" ht="18" customHeight="1">
      <c r="A53" s="54">
        <v>48</v>
      </c>
      <c s="127"/>
      <c s="127"/>
      <c s="127" t="s">
        <v>206</v>
      </c>
      <c s="127"/>
      <c s="127"/>
      <c s="127"/>
      <c s="127"/>
      <c s="127" t="s">
        <v>206</v>
      </c>
      <c s="127" t="s">
        <v>206</v>
      </c>
      <c s="210">
        <v>48</v>
      </c>
      <c s="128"/>
      <c s="127" t="s">
        <v>206</v>
      </c>
      <c s="127"/>
      <c s="127"/>
      <c s="127"/>
      <c s="127"/>
      <c s="127"/>
      <c s="127"/>
      <c s="127"/>
      <c s="127"/>
      <c s="127"/>
      <c s="128"/>
      <c s="128"/>
      <c s="129"/>
      <c s="117"/>
    </row>
    <row r="54" spans="1:26" ht="18" customHeight="1">
      <c r="A54" s="54">
        <v>49</v>
      </c>
      <c s="127"/>
      <c s="127"/>
      <c s="127" t="s">
        <v>206</v>
      </c>
      <c s="127"/>
      <c s="127"/>
      <c s="127"/>
      <c s="127"/>
      <c s="127" t="s">
        <v>206</v>
      </c>
      <c s="127" t="s">
        <v>206</v>
      </c>
      <c s="210">
        <v>49</v>
      </c>
      <c s="128"/>
      <c s="127" t="s">
        <v>206</v>
      </c>
      <c s="127"/>
      <c s="127"/>
      <c s="127"/>
      <c s="127"/>
      <c s="127"/>
      <c s="127"/>
      <c s="127"/>
      <c s="127"/>
      <c s="127"/>
      <c s="128"/>
      <c s="128"/>
      <c s="129"/>
      <c s="117"/>
    </row>
    <row r="55" spans="1:26" ht="18" customHeight="1">
      <c r="A55" s="54">
        <v>50</v>
      </c>
      <c s="127"/>
      <c s="127"/>
      <c s="127" t="s">
        <v>206</v>
      </c>
      <c s="127"/>
      <c s="127"/>
      <c s="127"/>
      <c s="127"/>
      <c s="127" t="s">
        <v>206</v>
      </c>
      <c s="127" t="s">
        <v>206</v>
      </c>
      <c s="210">
        <v>50</v>
      </c>
      <c s="128"/>
      <c s="127" t="s">
        <v>206</v>
      </c>
      <c s="127"/>
      <c s="127"/>
      <c s="127"/>
      <c s="127"/>
      <c s="127"/>
      <c s="127"/>
      <c s="127"/>
      <c s="127"/>
      <c s="127"/>
      <c s="128"/>
      <c s="128"/>
      <c s="129"/>
      <c s="117"/>
    </row>
    <row r="56" spans="1:26" ht="18" customHeight="1">
      <c r="A56" s="54">
        <v>51</v>
      </c>
      <c s="127"/>
      <c s="127"/>
      <c s="127" t="s">
        <v>206</v>
      </c>
      <c s="127"/>
      <c s="127"/>
      <c s="127"/>
      <c s="127"/>
      <c s="127" t="s">
        <v>206</v>
      </c>
      <c s="127" t="s">
        <v>206</v>
      </c>
      <c s="210">
        <v>51</v>
      </c>
      <c s="128"/>
      <c s="127" t="s">
        <v>206</v>
      </c>
      <c s="127"/>
      <c s="127"/>
      <c s="127"/>
      <c s="127"/>
      <c s="127"/>
      <c s="127"/>
      <c s="127"/>
      <c s="127"/>
      <c s="127"/>
      <c s="128"/>
      <c s="128"/>
      <c s="129"/>
      <c s="117"/>
    </row>
    <row r="57" spans="1:26" ht="18" customHeight="1">
      <c r="A57" s="54">
        <v>52</v>
      </c>
      <c s="127"/>
      <c s="127"/>
      <c s="127" t="s">
        <v>206</v>
      </c>
      <c s="127"/>
      <c s="127"/>
      <c s="127"/>
      <c s="127"/>
      <c s="127" t="s">
        <v>206</v>
      </c>
      <c s="127" t="s">
        <v>206</v>
      </c>
      <c s="210">
        <v>52</v>
      </c>
      <c s="128"/>
      <c s="127" t="s">
        <v>206</v>
      </c>
      <c s="127"/>
      <c s="127"/>
      <c s="127"/>
      <c s="127"/>
      <c s="127"/>
      <c s="127"/>
      <c s="127"/>
      <c s="127"/>
      <c s="127"/>
      <c s="128"/>
      <c s="128"/>
      <c s="129"/>
      <c s="117"/>
    </row>
    <row r="58" spans="1:26" ht="18" customHeight="1">
      <c r="A58" s="54">
        <v>53</v>
      </c>
      <c s="127"/>
      <c s="127"/>
      <c s="127" t="s">
        <v>206</v>
      </c>
      <c s="127"/>
      <c s="127"/>
      <c s="127"/>
      <c s="127"/>
      <c s="127" t="s">
        <v>206</v>
      </c>
      <c s="127" t="s">
        <v>206</v>
      </c>
      <c s="210">
        <v>53</v>
      </c>
      <c s="128"/>
      <c s="127" t="s">
        <v>206</v>
      </c>
      <c s="127"/>
      <c s="127"/>
      <c s="127"/>
      <c s="127"/>
      <c s="127"/>
      <c s="127"/>
      <c s="127"/>
      <c s="127"/>
      <c s="127"/>
      <c s="128"/>
      <c s="128"/>
      <c s="129"/>
      <c s="117"/>
    </row>
    <row r="59" spans="1:26" ht="18" customHeight="1">
      <c r="A59" s="54">
        <v>54</v>
      </c>
      <c s="127"/>
      <c s="127"/>
      <c s="127" t="s">
        <v>206</v>
      </c>
      <c s="127"/>
      <c s="127"/>
      <c s="127"/>
      <c s="127"/>
      <c s="127" t="s">
        <v>206</v>
      </c>
      <c s="127" t="s">
        <v>206</v>
      </c>
      <c s="210">
        <v>54</v>
      </c>
      <c s="128"/>
      <c s="127" t="s">
        <v>206</v>
      </c>
      <c s="127"/>
      <c s="127"/>
      <c s="127"/>
      <c s="127"/>
      <c s="127"/>
      <c s="127"/>
      <c s="127"/>
      <c s="127"/>
      <c s="127"/>
      <c s="128"/>
      <c s="128"/>
      <c s="129"/>
      <c s="117"/>
    </row>
    <row r="60" spans="1:26" ht="18" customHeight="1">
      <c r="A60" s="54">
        <v>55</v>
      </c>
      <c s="127"/>
      <c s="127"/>
      <c s="127" t="s">
        <v>206</v>
      </c>
      <c s="127"/>
      <c s="127"/>
      <c s="127"/>
      <c s="127"/>
      <c s="127" t="s">
        <v>206</v>
      </c>
      <c s="127" t="s">
        <v>206</v>
      </c>
      <c s="210">
        <v>55</v>
      </c>
      <c s="128"/>
      <c s="127" t="s">
        <v>206</v>
      </c>
      <c s="127"/>
      <c s="127"/>
      <c s="127"/>
      <c s="127"/>
      <c s="127"/>
      <c s="127"/>
      <c s="127"/>
      <c s="127"/>
      <c s="127"/>
      <c s="128"/>
      <c s="128"/>
      <c s="129"/>
      <c s="117"/>
    </row>
    <row r="61" spans="1:26" ht="18" customHeight="1">
      <c r="A61" s="54">
        <v>56</v>
      </c>
      <c s="127"/>
      <c s="127"/>
      <c s="127" t="s">
        <v>206</v>
      </c>
      <c s="127"/>
      <c s="127"/>
      <c s="127"/>
      <c s="127"/>
      <c s="127" t="s">
        <v>206</v>
      </c>
      <c s="127" t="s">
        <v>206</v>
      </c>
      <c s="210">
        <v>56</v>
      </c>
      <c s="128"/>
      <c s="127" t="s">
        <v>206</v>
      </c>
      <c s="127"/>
      <c s="127"/>
      <c s="127"/>
      <c s="127"/>
      <c s="127"/>
      <c s="127"/>
      <c s="127"/>
      <c s="127"/>
      <c s="127"/>
      <c s="128"/>
      <c s="128"/>
      <c s="129"/>
      <c s="117"/>
    </row>
    <row r="62" spans="1:26" ht="18" customHeight="1">
      <c r="A62" s="54">
        <v>57</v>
      </c>
      <c s="127"/>
      <c s="127"/>
      <c s="127" t="s">
        <v>206</v>
      </c>
      <c s="127"/>
      <c s="127"/>
      <c s="127"/>
      <c s="127"/>
      <c s="127" t="s">
        <v>206</v>
      </c>
      <c s="127" t="s">
        <v>206</v>
      </c>
      <c s="210">
        <v>57</v>
      </c>
      <c s="128"/>
      <c s="127" t="s">
        <v>206</v>
      </c>
      <c s="127"/>
      <c s="127"/>
      <c s="127"/>
      <c s="127"/>
      <c s="127"/>
      <c s="127"/>
      <c s="127"/>
      <c s="127"/>
      <c s="127"/>
      <c s="128"/>
      <c s="128"/>
      <c s="129"/>
      <c s="117"/>
    </row>
    <row r="63" spans="1:26" ht="18" customHeight="1">
      <c r="A63" s="54">
        <v>58</v>
      </c>
      <c s="127"/>
      <c s="127"/>
      <c s="127" t="s">
        <v>206</v>
      </c>
      <c s="127"/>
      <c s="127"/>
      <c s="127"/>
      <c s="127"/>
      <c s="127" t="s">
        <v>206</v>
      </c>
      <c s="127" t="s">
        <v>206</v>
      </c>
      <c s="210">
        <v>58</v>
      </c>
      <c s="128"/>
      <c s="127" t="s">
        <v>206</v>
      </c>
      <c s="127"/>
      <c s="127"/>
      <c s="127"/>
      <c s="127"/>
      <c s="127"/>
      <c s="127"/>
      <c s="127"/>
      <c s="127"/>
      <c s="127"/>
      <c s="128"/>
      <c s="128"/>
      <c s="129"/>
      <c s="117"/>
    </row>
    <row r="64" spans="1:26" ht="18" customHeight="1">
      <c r="A64" s="54">
        <v>59</v>
      </c>
      <c s="127"/>
      <c s="127"/>
      <c s="127" t="s">
        <v>206</v>
      </c>
      <c s="127"/>
      <c s="127"/>
      <c s="127"/>
      <c s="127"/>
      <c s="127" t="s">
        <v>206</v>
      </c>
      <c s="127" t="s">
        <v>206</v>
      </c>
      <c s="210">
        <v>59</v>
      </c>
      <c s="128"/>
      <c s="127" t="s">
        <v>206</v>
      </c>
      <c s="127"/>
      <c s="127"/>
      <c s="127"/>
      <c s="127"/>
      <c s="127"/>
      <c s="127"/>
      <c s="127"/>
      <c s="127"/>
      <c s="127"/>
      <c s="128"/>
      <c s="128"/>
      <c s="129"/>
      <c s="117"/>
    </row>
    <row r="65" spans="1:26" ht="18" customHeight="1">
      <c r="A65" s="54">
        <v>60</v>
      </c>
      <c s="127"/>
      <c s="127"/>
      <c s="127" t="s">
        <v>206</v>
      </c>
      <c s="127"/>
      <c s="127"/>
      <c s="127"/>
      <c s="127"/>
      <c s="127" t="s">
        <v>206</v>
      </c>
      <c s="127" t="s">
        <v>206</v>
      </c>
      <c s="210">
        <v>60</v>
      </c>
      <c s="128"/>
      <c s="127" t="s">
        <v>206</v>
      </c>
      <c s="127"/>
      <c s="127"/>
      <c s="127"/>
      <c s="127"/>
      <c s="127"/>
      <c s="127"/>
      <c s="127"/>
      <c s="127"/>
      <c s="127"/>
      <c s="128"/>
      <c s="128"/>
      <c s="129"/>
      <c s="117"/>
    </row>
    <row r="66" spans="1:26" ht="18" customHeight="1">
      <c r="A66" s="54">
        <v>61</v>
      </c>
      <c s="127"/>
      <c s="127"/>
      <c s="127" t="s">
        <v>206</v>
      </c>
      <c s="127"/>
      <c s="127"/>
      <c s="127"/>
      <c s="127"/>
      <c s="127" t="s">
        <v>206</v>
      </c>
      <c s="127" t="s">
        <v>206</v>
      </c>
      <c s="210">
        <v>61</v>
      </c>
      <c s="128"/>
      <c s="127" t="s">
        <v>206</v>
      </c>
      <c s="127"/>
      <c s="127"/>
      <c s="127"/>
      <c s="127"/>
      <c s="127"/>
      <c s="127"/>
      <c s="127"/>
      <c s="127"/>
      <c s="127"/>
      <c s="128"/>
      <c s="128"/>
      <c s="129"/>
      <c s="117"/>
    </row>
    <row r="67" spans="1:26" ht="18" customHeight="1">
      <c r="A67" s="54">
        <v>62</v>
      </c>
      <c s="127"/>
      <c s="127"/>
      <c s="127" t="s">
        <v>206</v>
      </c>
      <c s="127"/>
      <c s="127"/>
      <c s="127"/>
      <c s="127"/>
      <c s="127" t="s">
        <v>206</v>
      </c>
      <c s="127" t="s">
        <v>206</v>
      </c>
      <c s="210">
        <v>62</v>
      </c>
      <c s="128"/>
      <c s="127" t="s">
        <v>206</v>
      </c>
      <c s="127"/>
      <c s="127"/>
      <c s="127"/>
      <c s="127"/>
      <c s="127"/>
      <c s="127"/>
      <c s="127"/>
      <c s="127"/>
      <c s="127"/>
      <c s="128"/>
      <c s="128"/>
      <c s="129"/>
      <c s="117"/>
    </row>
    <row r="68" spans="1:26" ht="18" customHeight="1">
      <c r="A68" s="54">
        <v>63</v>
      </c>
      <c s="127"/>
      <c s="127"/>
      <c s="127" t="s">
        <v>206</v>
      </c>
      <c s="127"/>
      <c s="127"/>
      <c s="127"/>
      <c s="127"/>
      <c s="127" t="s">
        <v>206</v>
      </c>
      <c s="127" t="s">
        <v>206</v>
      </c>
      <c s="210">
        <v>63</v>
      </c>
      <c s="128"/>
      <c s="127" t="s">
        <v>206</v>
      </c>
      <c s="127"/>
      <c s="127"/>
      <c s="127"/>
      <c s="127"/>
      <c s="127"/>
      <c s="127"/>
      <c s="127"/>
      <c s="127"/>
      <c s="127"/>
      <c s="128"/>
      <c s="128"/>
      <c s="129"/>
      <c s="117"/>
    </row>
    <row r="69" spans="1:26" ht="18" customHeight="1">
      <c r="A69" s="54">
        <v>64</v>
      </c>
      <c s="127"/>
      <c s="127"/>
      <c s="127" t="s">
        <v>206</v>
      </c>
      <c s="127"/>
      <c s="127"/>
      <c s="127"/>
      <c s="127"/>
      <c s="127" t="s">
        <v>206</v>
      </c>
      <c s="127" t="s">
        <v>206</v>
      </c>
      <c s="210">
        <v>64</v>
      </c>
      <c s="128"/>
      <c s="127" t="s">
        <v>206</v>
      </c>
      <c s="127"/>
      <c s="127"/>
      <c s="127"/>
      <c s="127"/>
      <c s="127"/>
      <c s="127"/>
      <c s="127"/>
      <c s="127"/>
      <c s="127"/>
      <c s="128"/>
      <c s="128"/>
      <c s="129"/>
      <c s="117"/>
    </row>
    <row r="70" spans="1:26" ht="18" customHeight="1">
      <c r="A70" s="54">
        <v>65</v>
      </c>
      <c s="127"/>
      <c s="127"/>
      <c s="127" t="s">
        <v>206</v>
      </c>
      <c s="127"/>
      <c s="127"/>
      <c s="127"/>
      <c s="127"/>
      <c s="127" t="s">
        <v>206</v>
      </c>
      <c s="127" t="s">
        <v>206</v>
      </c>
      <c s="210">
        <v>65</v>
      </c>
      <c s="128"/>
      <c s="127" t="s">
        <v>206</v>
      </c>
      <c s="127"/>
      <c s="127"/>
      <c s="127"/>
      <c s="127"/>
      <c s="127"/>
      <c s="127"/>
      <c s="127"/>
      <c s="127"/>
      <c s="127"/>
      <c s="128"/>
      <c s="128"/>
      <c s="129"/>
      <c s="117"/>
    </row>
    <row r="71" spans="1:26" ht="18" customHeight="1">
      <c r="A71" s="54">
        <v>66</v>
      </c>
      <c s="127"/>
      <c s="127"/>
      <c s="127" t="s">
        <v>206</v>
      </c>
      <c s="127"/>
      <c s="127"/>
      <c s="127"/>
      <c s="127"/>
      <c s="127" t="s">
        <v>206</v>
      </c>
      <c s="127" t="s">
        <v>206</v>
      </c>
      <c s="210">
        <v>66</v>
      </c>
      <c s="128"/>
      <c s="127" t="s">
        <v>206</v>
      </c>
      <c s="127"/>
      <c s="127"/>
      <c s="127"/>
      <c s="127"/>
      <c s="127"/>
      <c s="127"/>
      <c s="127"/>
      <c s="127"/>
      <c s="127"/>
      <c s="128"/>
      <c s="128"/>
      <c s="129"/>
      <c s="117"/>
    </row>
    <row r="72" spans="1:26" ht="18" customHeight="1">
      <c r="A72" s="54">
        <v>67</v>
      </c>
      <c s="127"/>
      <c s="127"/>
      <c s="127" t="s">
        <v>206</v>
      </c>
      <c s="127"/>
      <c s="127"/>
      <c s="127"/>
      <c s="127"/>
      <c s="127" t="s">
        <v>206</v>
      </c>
      <c s="127" t="s">
        <v>206</v>
      </c>
      <c s="210">
        <v>67</v>
      </c>
      <c s="128"/>
      <c s="127" t="s">
        <v>206</v>
      </c>
      <c s="127"/>
      <c s="127"/>
      <c s="127"/>
      <c s="127"/>
      <c s="127"/>
      <c s="127"/>
      <c s="127"/>
      <c s="127"/>
      <c s="127"/>
      <c s="128"/>
      <c s="128"/>
      <c s="129"/>
      <c s="117"/>
    </row>
    <row r="73" spans="1:26" ht="18" customHeight="1">
      <c r="A73" s="54">
        <v>68</v>
      </c>
      <c s="127"/>
      <c s="127"/>
      <c s="127" t="s">
        <v>206</v>
      </c>
      <c s="127"/>
      <c s="127"/>
      <c s="127"/>
      <c s="127"/>
      <c s="127" t="s">
        <v>206</v>
      </c>
      <c s="127" t="s">
        <v>206</v>
      </c>
      <c s="210">
        <v>68</v>
      </c>
      <c s="128"/>
      <c s="127" t="s">
        <v>206</v>
      </c>
      <c s="127"/>
      <c s="127"/>
      <c s="127"/>
      <c s="127"/>
      <c s="127"/>
      <c s="127"/>
      <c s="127"/>
      <c s="127"/>
      <c s="127"/>
      <c s="128"/>
      <c s="128"/>
      <c s="129"/>
      <c s="117"/>
    </row>
    <row r="74" spans="1:26" ht="18" customHeight="1">
      <c r="A74" s="54">
        <v>69</v>
      </c>
      <c s="127"/>
      <c s="127"/>
      <c s="127" t="s">
        <v>206</v>
      </c>
      <c s="127"/>
      <c s="127"/>
      <c s="127"/>
      <c s="127"/>
      <c s="127" t="s">
        <v>206</v>
      </c>
      <c s="127" t="s">
        <v>206</v>
      </c>
      <c s="210">
        <v>69</v>
      </c>
      <c s="128"/>
      <c s="127" t="s">
        <v>206</v>
      </c>
      <c s="127"/>
      <c s="127"/>
      <c s="127"/>
      <c s="127"/>
      <c s="127"/>
      <c s="127"/>
      <c s="127"/>
      <c s="127"/>
      <c s="127"/>
      <c s="128"/>
      <c s="128"/>
      <c s="129"/>
      <c s="117"/>
    </row>
    <row r="75" spans="1:26" ht="18" customHeight="1">
      <c r="A75" s="54">
        <v>70</v>
      </c>
      <c s="127"/>
      <c s="127"/>
      <c s="127" t="s">
        <v>206</v>
      </c>
      <c s="127"/>
      <c s="127"/>
      <c s="127"/>
      <c s="127"/>
      <c s="127" t="s">
        <v>206</v>
      </c>
      <c s="127" t="s">
        <v>206</v>
      </c>
      <c s="210">
        <v>70</v>
      </c>
      <c s="128"/>
      <c s="127" t="s">
        <v>206</v>
      </c>
      <c s="127"/>
      <c s="127"/>
      <c s="127"/>
      <c s="127"/>
      <c s="127"/>
      <c s="127"/>
      <c s="127"/>
      <c s="127"/>
      <c s="127"/>
      <c s="128"/>
      <c s="128"/>
      <c s="129"/>
      <c s="117"/>
    </row>
    <row r="76" spans="1:26" ht="18" customHeight="1">
      <c r="A76" s="54">
        <v>71</v>
      </c>
      <c s="127"/>
      <c s="127"/>
      <c s="127" t="s">
        <v>206</v>
      </c>
      <c s="127"/>
      <c s="127"/>
      <c s="127"/>
      <c s="127"/>
      <c s="127" t="s">
        <v>206</v>
      </c>
      <c s="127" t="s">
        <v>206</v>
      </c>
      <c s="210">
        <v>71</v>
      </c>
      <c s="128"/>
      <c s="127" t="s">
        <v>206</v>
      </c>
      <c s="127"/>
      <c s="127"/>
      <c s="127"/>
      <c s="127"/>
      <c s="127"/>
      <c s="127"/>
      <c s="127"/>
      <c s="127"/>
      <c s="127"/>
      <c s="128"/>
      <c s="128"/>
      <c s="129"/>
      <c s="117"/>
    </row>
    <row r="77" spans="1:26" ht="18" customHeight="1">
      <c r="A77" s="54">
        <v>72</v>
      </c>
      <c s="127"/>
      <c s="127"/>
      <c s="127" t="s">
        <v>206</v>
      </c>
      <c s="127"/>
      <c s="127"/>
      <c s="127"/>
      <c s="127"/>
      <c s="127" t="s">
        <v>206</v>
      </c>
      <c s="127" t="s">
        <v>206</v>
      </c>
      <c s="210">
        <v>72</v>
      </c>
      <c s="128"/>
      <c s="127" t="s">
        <v>206</v>
      </c>
      <c s="127"/>
      <c s="127"/>
      <c s="127"/>
      <c s="127"/>
      <c s="127"/>
      <c s="127"/>
      <c s="127"/>
      <c s="127"/>
      <c s="127"/>
      <c s="128"/>
      <c s="128"/>
      <c s="129"/>
      <c s="117"/>
    </row>
    <row r="78" spans="1:26" ht="18" customHeight="1">
      <c r="A78" s="54">
        <v>73</v>
      </c>
      <c s="127"/>
      <c s="127"/>
      <c s="127" t="s">
        <v>206</v>
      </c>
      <c s="127"/>
      <c s="127"/>
      <c s="127"/>
      <c s="127"/>
      <c s="127" t="s">
        <v>206</v>
      </c>
      <c s="127" t="s">
        <v>206</v>
      </c>
      <c s="210">
        <v>73</v>
      </c>
      <c s="128"/>
      <c s="127" t="s">
        <v>206</v>
      </c>
      <c s="127"/>
      <c s="127"/>
      <c s="127"/>
      <c s="127"/>
      <c s="127"/>
      <c s="127"/>
      <c s="127"/>
      <c s="127"/>
      <c s="127"/>
      <c s="128"/>
      <c s="128"/>
      <c s="129"/>
      <c s="117"/>
    </row>
    <row r="79" spans="1:26" ht="18" customHeight="1">
      <c r="A79" s="54">
        <v>74</v>
      </c>
      <c s="127"/>
      <c s="127"/>
      <c s="127" t="s">
        <v>206</v>
      </c>
      <c s="127"/>
      <c s="127"/>
      <c s="127"/>
      <c s="127"/>
      <c s="127" t="s">
        <v>206</v>
      </c>
      <c s="127" t="s">
        <v>206</v>
      </c>
      <c s="210">
        <v>74</v>
      </c>
      <c s="128"/>
      <c s="127" t="s">
        <v>206</v>
      </c>
      <c s="127"/>
      <c s="127"/>
      <c s="127"/>
      <c s="127"/>
      <c s="127"/>
      <c s="127"/>
      <c s="127"/>
      <c s="127"/>
      <c s="127"/>
      <c s="128"/>
      <c s="128"/>
      <c s="129"/>
      <c s="117"/>
    </row>
    <row r="80" spans="1:26" ht="18" customHeight="1">
      <c r="A80" s="54">
        <v>75</v>
      </c>
      <c s="127"/>
      <c s="127"/>
      <c s="127" t="s">
        <v>206</v>
      </c>
      <c s="127"/>
      <c s="127"/>
      <c s="127"/>
      <c s="127"/>
      <c s="127" t="s">
        <v>206</v>
      </c>
      <c s="127" t="s">
        <v>206</v>
      </c>
      <c s="210">
        <v>75</v>
      </c>
      <c s="128"/>
      <c s="127" t="s">
        <v>206</v>
      </c>
      <c s="127"/>
      <c s="127"/>
      <c s="127"/>
      <c s="127"/>
      <c s="127"/>
      <c s="127"/>
      <c s="127"/>
      <c s="127"/>
      <c s="127"/>
      <c s="128"/>
      <c s="128"/>
      <c s="129"/>
      <c s="117"/>
    </row>
    <row r="81" spans="1:26" ht="18" customHeight="1">
      <c r="A81" s="54">
        <v>76</v>
      </c>
      <c s="127"/>
      <c s="127"/>
      <c s="127" t="s">
        <v>206</v>
      </c>
      <c s="127"/>
      <c s="127"/>
      <c s="127"/>
      <c s="127"/>
      <c s="127" t="s">
        <v>206</v>
      </c>
      <c s="127" t="s">
        <v>206</v>
      </c>
      <c s="210">
        <v>76</v>
      </c>
      <c s="128"/>
      <c s="127" t="s">
        <v>206</v>
      </c>
      <c s="127"/>
      <c s="127"/>
      <c s="127"/>
      <c s="127"/>
      <c s="127"/>
      <c s="127"/>
      <c s="127"/>
      <c s="127"/>
      <c s="127"/>
      <c s="128"/>
      <c s="128"/>
      <c s="129"/>
      <c s="117"/>
    </row>
    <row r="82" spans="1:26" ht="18" customHeight="1">
      <c r="A82" s="54">
        <v>77</v>
      </c>
      <c s="127"/>
      <c s="127"/>
      <c s="127" t="s">
        <v>206</v>
      </c>
      <c s="127"/>
      <c s="127"/>
      <c s="127"/>
      <c s="127"/>
      <c s="127" t="s">
        <v>206</v>
      </c>
      <c s="127" t="s">
        <v>206</v>
      </c>
      <c s="210">
        <v>77</v>
      </c>
      <c s="128"/>
      <c s="127" t="s">
        <v>206</v>
      </c>
      <c s="127"/>
      <c s="127"/>
      <c s="127"/>
      <c s="127"/>
      <c s="127"/>
      <c s="127"/>
      <c s="127"/>
      <c s="127"/>
      <c s="127"/>
      <c s="128"/>
      <c s="128"/>
      <c s="129"/>
      <c s="117"/>
    </row>
    <row r="83" spans="1:26" ht="18" customHeight="1">
      <c r="A83" s="54">
        <v>78</v>
      </c>
      <c s="127"/>
      <c s="127"/>
      <c s="127" t="s">
        <v>206</v>
      </c>
      <c s="127"/>
      <c s="127"/>
      <c s="127"/>
      <c s="127"/>
      <c s="127" t="s">
        <v>206</v>
      </c>
      <c s="127" t="s">
        <v>206</v>
      </c>
      <c s="210">
        <v>78</v>
      </c>
      <c s="128"/>
      <c s="127" t="s">
        <v>206</v>
      </c>
      <c s="127"/>
      <c s="127"/>
      <c s="127"/>
      <c s="127"/>
      <c s="127"/>
      <c s="127"/>
      <c s="127"/>
      <c s="127"/>
      <c s="127"/>
      <c s="128"/>
      <c s="128"/>
      <c s="129"/>
      <c s="117"/>
    </row>
    <row r="84" spans="1:26" ht="18" customHeight="1">
      <c r="A84" s="54">
        <v>79</v>
      </c>
      <c s="127"/>
      <c s="127"/>
      <c s="127" t="s">
        <v>206</v>
      </c>
      <c s="127"/>
      <c s="127"/>
      <c s="127"/>
      <c s="127"/>
      <c s="127" t="s">
        <v>206</v>
      </c>
      <c s="127" t="s">
        <v>206</v>
      </c>
      <c s="210">
        <v>79</v>
      </c>
      <c s="128"/>
      <c s="127" t="s">
        <v>206</v>
      </c>
      <c s="127"/>
      <c s="127"/>
      <c s="127"/>
      <c s="127"/>
      <c s="127"/>
      <c s="127"/>
      <c s="127"/>
      <c s="127"/>
      <c s="127"/>
      <c s="128"/>
      <c s="128"/>
      <c s="129"/>
      <c s="117"/>
    </row>
    <row r="85" spans="1:26" ht="18" customHeight="1">
      <c r="A85" s="54">
        <v>80</v>
      </c>
      <c s="127"/>
      <c s="127"/>
      <c s="127" t="s">
        <v>206</v>
      </c>
      <c s="127"/>
      <c s="127"/>
      <c s="127"/>
      <c s="127"/>
      <c s="127" t="s">
        <v>206</v>
      </c>
      <c s="127" t="s">
        <v>206</v>
      </c>
      <c s="210">
        <v>80</v>
      </c>
      <c s="128"/>
      <c s="127" t="s">
        <v>206</v>
      </c>
      <c s="127"/>
      <c s="127"/>
      <c s="127"/>
      <c s="127"/>
      <c s="127"/>
      <c s="127"/>
      <c s="127"/>
      <c s="127"/>
      <c s="127"/>
      <c s="128"/>
      <c s="128"/>
      <c s="129"/>
      <c s="117"/>
    </row>
    <row r="86" spans="1:26" ht="18" customHeight="1">
      <c r="A86" s="54">
        <v>81</v>
      </c>
      <c s="127"/>
      <c s="127"/>
      <c s="127" t="s">
        <v>206</v>
      </c>
      <c s="127"/>
      <c s="127"/>
      <c s="127"/>
      <c s="127"/>
      <c s="127" t="s">
        <v>206</v>
      </c>
      <c s="127" t="s">
        <v>206</v>
      </c>
      <c s="210">
        <v>81</v>
      </c>
      <c s="128"/>
      <c s="127" t="s">
        <v>206</v>
      </c>
      <c s="127"/>
      <c s="127"/>
      <c s="127"/>
      <c s="127"/>
      <c s="127"/>
      <c s="127"/>
      <c s="127"/>
      <c s="127"/>
      <c s="127"/>
      <c s="128"/>
      <c s="128"/>
      <c s="129"/>
      <c s="117"/>
    </row>
    <row r="87" spans="1:26" ht="18" customHeight="1">
      <c r="A87" s="54">
        <v>82</v>
      </c>
      <c s="127"/>
      <c s="127"/>
      <c s="127" t="s">
        <v>206</v>
      </c>
      <c s="127"/>
      <c s="127"/>
      <c s="127"/>
      <c s="127"/>
      <c s="127" t="s">
        <v>206</v>
      </c>
      <c s="127" t="s">
        <v>206</v>
      </c>
      <c s="210">
        <v>82</v>
      </c>
      <c s="128"/>
      <c s="127" t="s">
        <v>206</v>
      </c>
      <c s="127"/>
      <c s="127"/>
      <c s="127"/>
      <c s="127"/>
      <c s="127"/>
      <c s="127"/>
      <c s="127"/>
      <c s="127"/>
      <c s="127"/>
      <c s="128"/>
      <c s="128"/>
      <c s="129"/>
      <c s="117"/>
    </row>
    <row r="88" spans="1:26" ht="18" customHeight="1">
      <c r="A88" s="54">
        <v>83</v>
      </c>
      <c s="127"/>
      <c s="127"/>
      <c s="127" t="s">
        <v>206</v>
      </c>
      <c s="127"/>
      <c s="127"/>
      <c s="127"/>
      <c s="127"/>
      <c s="127" t="s">
        <v>206</v>
      </c>
      <c s="127" t="s">
        <v>206</v>
      </c>
      <c s="210">
        <v>83</v>
      </c>
      <c s="128"/>
      <c s="127" t="s">
        <v>206</v>
      </c>
      <c s="127"/>
      <c s="127"/>
      <c s="127"/>
      <c s="127"/>
      <c s="127"/>
      <c s="127"/>
      <c s="127"/>
      <c s="127"/>
      <c s="127"/>
      <c s="128"/>
      <c s="128"/>
      <c s="129"/>
      <c s="117"/>
    </row>
    <row r="89" spans="1:26" ht="18" customHeight="1">
      <c r="A89" s="54">
        <v>84</v>
      </c>
      <c s="127"/>
      <c s="127"/>
      <c s="127" t="s">
        <v>206</v>
      </c>
      <c s="127"/>
      <c s="127"/>
      <c s="127"/>
      <c s="127"/>
      <c s="127" t="s">
        <v>206</v>
      </c>
      <c s="127" t="s">
        <v>206</v>
      </c>
      <c s="210">
        <v>84</v>
      </c>
      <c s="128"/>
      <c s="127" t="s">
        <v>206</v>
      </c>
      <c s="127"/>
      <c s="127"/>
      <c s="127"/>
      <c s="127"/>
      <c s="127"/>
      <c s="127"/>
      <c s="127"/>
      <c s="127"/>
      <c s="127"/>
      <c s="128"/>
      <c s="128"/>
      <c s="129"/>
      <c s="117"/>
    </row>
    <row r="90" spans="1:26" ht="18" customHeight="1">
      <c r="A90" s="54">
        <v>85</v>
      </c>
      <c s="127"/>
      <c s="127"/>
      <c s="127" t="s">
        <v>206</v>
      </c>
      <c s="127"/>
      <c s="127"/>
      <c s="127"/>
      <c s="127"/>
      <c s="127" t="s">
        <v>206</v>
      </c>
      <c s="127" t="s">
        <v>206</v>
      </c>
      <c s="210">
        <v>85</v>
      </c>
      <c s="128"/>
      <c s="127" t="s">
        <v>206</v>
      </c>
      <c s="127"/>
      <c s="127"/>
      <c s="127"/>
      <c s="127"/>
      <c s="127"/>
      <c s="127"/>
      <c s="127"/>
      <c s="127"/>
      <c s="127"/>
      <c s="128"/>
      <c s="128"/>
      <c s="129"/>
      <c s="117"/>
    </row>
    <row r="91" spans="1:26" ht="18" customHeight="1">
      <c r="A91" s="54">
        <v>86</v>
      </c>
      <c s="127"/>
      <c s="127"/>
      <c s="127" t="s">
        <v>206</v>
      </c>
      <c s="127"/>
      <c s="127"/>
      <c s="127"/>
      <c s="127"/>
      <c s="127" t="s">
        <v>206</v>
      </c>
      <c s="127" t="s">
        <v>206</v>
      </c>
      <c s="210">
        <v>86</v>
      </c>
      <c s="128"/>
      <c s="127" t="s">
        <v>206</v>
      </c>
      <c s="127"/>
      <c s="127"/>
      <c s="127"/>
      <c s="127"/>
      <c s="127"/>
      <c s="127"/>
      <c s="127"/>
      <c s="127"/>
      <c s="127"/>
      <c s="128"/>
      <c s="128"/>
      <c s="129"/>
      <c s="117"/>
    </row>
    <row r="92" spans="1:26" ht="18" customHeight="1">
      <c r="A92" s="54">
        <v>87</v>
      </c>
      <c s="127"/>
      <c s="127"/>
      <c s="127" t="s">
        <v>206</v>
      </c>
      <c s="127"/>
      <c s="127"/>
      <c s="127"/>
      <c s="127"/>
      <c s="127" t="s">
        <v>206</v>
      </c>
      <c s="127" t="s">
        <v>206</v>
      </c>
      <c s="210">
        <v>87</v>
      </c>
      <c s="128"/>
      <c s="127" t="s">
        <v>206</v>
      </c>
      <c s="127"/>
      <c s="127"/>
      <c s="127"/>
      <c s="127"/>
      <c s="127"/>
      <c s="127"/>
      <c s="127"/>
      <c s="127"/>
      <c s="127"/>
      <c s="128"/>
      <c s="128"/>
      <c s="129"/>
      <c s="117"/>
    </row>
    <row r="93" spans="1:26" ht="18" customHeight="1">
      <c r="A93" s="54">
        <v>88</v>
      </c>
      <c s="127"/>
      <c s="127"/>
      <c s="127" t="s">
        <v>206</v>
      </c>
      <c s="127"/>
      <c s="127"/>
      <c s="127"/>
      <c s="127"/>
      <c s="127" t="s">
        <v>206</v>
      </c>
      <c s="127" t="s">
        <v>206</v>
      </c>
      <c s="210">
        <v>88</v>
      </c>
      <c s="128"/>
      <c s="127" t="s">
        <v>206</v>
      </c>
      <c s="127"/>
      <c s="127"/>
      <c s="127"/>
      <c s="127"/>
      <c s="127"/>
      <c s="127"/>
      <c s="127"/>
      <c s="127"/>
      <c s="127"/>
      <c s="128"/>
      <c s="128"/>
      <c s="129"/>
      <c s="117"/>
    </row>
    <row r="94" spans="1:26" ht="18" customHeight="1">
      <c r="A94" s="54">
        <v>89</v>
      </c>
      <c s="127"/>
      <c s="127"/>
      <c s="127" t="s">
        <v>206</v>
      </c>
      <c s="127"/>
      <c s="127"/>
      <c s="127"/>
      <c s="127"/>
      <c s="127" t="s">
        <v>206</v>
      </c>
      <c s="127" t="s">
        <v>206</v>
      </c>
      <c s="210">
        <v>89</v>
      </c>
      <c s="128"/>
      <c s="127" t="s">
        <v>206</v>
      </c>
      <c s="127"/>
      <c s="127"/>
      <c s="127"/>
      <c s="127"/>
      <c s="127"/>
      <c s="127"/>
      <c s="127"/>
      <c s="127"/>
      <c s="127"/>
      <c s="128"/>
      <c s="128"/>
      <c s="129"/>
      <c s="117"/>
    </row>
    <row r="95" spans="1:26" ht="18" customHeight="1">
      <c r="A95" s="54">
        <v>90</v>
      </c>
      <c s="127"/>
      <c s="127"/>
      <c s="127" t="s">
        <v>206</v>
      </c>
      <c s="127"/>
      <c s="127"/>
      <c s="127"/>
      <c s="127"/>
      <c s="127" t="s">
        <v>206</v>
      </c>
      <c s="127" t="s">
        <v>206</v>
      </c>
      <c s="210">
        <v>90</v>
      </c>
      <c s="128"/>
      <c s="127" t="s">
        <v>206</v>
      </c>
      <c s="127"/>
      <c s="127"/>
      <c s="127"/>
      <c s="127"/>
      <c s="127"/>
      <c s="127"/>
      <c s="127"/>
      <c s="127"/>
      <c s="127"/>
      <c s="128"/>
      <c s="128"/>
      <c s="129"/>
      <c s="117"/>
    </row>
    <row r="96" spans="1:26" ht="18" customHeight="1">
      <c r="A96" s="54">
        <v>91</v>
      </c>
      <c s="127"/>
      <c s="127"/>
      <c s="127" t="s">
        <v>206</v>
      </c>
      <c s="127"/>
      <c s="127"/>
      <c s="127"/>
      <c s="127"/>
      <c s="127" t="s">
        <v>206</v>
      </c>
      <c s="127" t="s">
        <v>206</v>
      </c>
      <c s="210">
        <v>91</v>
      </c>
      <c s="128"/>
      <c s="127" t="s">
        <v>206</v>
      </c>
      <c s="127"/>
      <c s="127"/>
      <c s="127"/>
      <c s="127"/>
      <c s="127"/>
      <c s="127"/>
      <c s="127"/>
      <c s="127"/>
      <c s="127"/>
      <c s="128"/>
      <c s="128"/>
      <c s="129"/>
      <c s="117"/>
    </row>
    <row r="97" spans="1:26" ht="18" customHeight="1">
      <c r="A97" s="54">
        <v>92</v>
      </c>
      <c s="127"/>
      <c s="127"/>
      <c s="127" t="s">
        <v>206</v>
      </c>
      <c s="127"/>
      <c s="127"/>
      <c s="127"/>
      <c s="127"/>
      <c s="127" t="s">
        <v>206</v>
      </c>
      <c s="127" t="s">
        <v>206</v>
      </c>
      <c s="210">
        <v>92</v>
      </c>
      <c s="128"/>
      <c s="127" t="s">
        <v>206</v>
      </c>
      <c s="127"/>
      <c s="127"/>
      <c s="127"/>
      <c s="127"/>
      <c s="127"/>
      <c s="127"/>
      <c s="127"/>
      <c s="127"/>
      <c s="127"/>
      <c s="128"/>
      <c s="128"/>
      <c s="129"/>
      <c s="117"/>
    </row>
    <row r="98" spans="1:26" ht="18" customHeight="1">
      <c r="A98" s="54">
        <v>93</v>
      </c>
      <c s="127"/>
      <c s="127"/>
      <c s="127" t="s">
        <v>206</v>
      </c>
      <c s="127"/>
      <c s="127"/>
      <c s="127"/>
      <c s="127"/>
      <c s="127" t="s">
        <v>206</v>
      </c>
      <c s="127" t="s">
        <v>206</v>
      </c>
      <c s="210">
        <v>93</v>
      </c>
      <c s="128"/>
      <c s="127" t="s">
        <v>206</v>
      </c>
      <c s="127"/>
      <c s="127"/>
      <c s="127"/>
      <c s="127"/>
      <c s="127"/>
      <c s="127"/>
      <c s="127"/>
      <c s="127"/>
      <c s="127"/>
      <c s="128"/>
      <c s="128"/>
      <c s="129"/>
      <c s="117"/>
    </row>
    <row r="99" spans="1:26" ht="18" customHeight="1">
      <c r="A99" s="54">
        <v>94</v>
      </c>
      <c s="127"/>
      <c s="127"/>
      <c s="127" t="s">
        <v>206</v>
      </c>
      <c s="127"/>
      <c s="127"/>
      <c s="127"/>
      <c s="127"/>
      <c s="127" t="s">
        <v>206</v>
      </c>
      <c s="127" t="s">
        <v>206</v>
      </c>
      <c s="210">
        <v>94</v>
      </c>
      <c s="128"/>
      <c s="127" t="s">
        <v>206</v>
      </c>
      <c s="127"/>
      <c s="127"/>
      <c s="127"/>
      <c s="127"/>
      <c s="127"/>
      <c s="127"/>
      <c s="127"/>
      <c s="127"/>
      <c s="127"/>
      <c s="128"/>
      <c s="128"/>
      <c s="129"/>
      <c s="117"/>
    </row>
    <row r="100" spans="1:26" ht="18" customHeight="1">
      <c r="A100" s="54">
        <v>95</v>
      </c>
      <c s="127"/>
      <c s="127"/>
      <c s="127" t="s">
        <v>206</v>
      </c>
      <c s="127"/>
      <c s="127"/>
      <c s="127"/>
      <c s="127"/>
      <c s="127" t="s">
        <v>206</v>
      </c>
      <c s="127" t="s">
        <v>206</v>
      </c>
      <c s="210">
        <v>95</v>
      </c>
      <c s="128"/>
      <c s="127" t="s">
        <v>206</v>
      </c>
      <c s="127"/>
      <c s="127"/>
      <c s="127"/>
      <c s="127"/>
      <c s="127"/>
      <c s="127"/>
      <c s="127"/>
      <c s="127"/>
      <c s="127"/>
      <c s="128"/>
      <c s="128"/>
      <c s="129"/>
      <c s="117"/>
    </row>
    <row r="101" spans="1:26" ht="18" customHeight="1">
      <c r="A101" s="54">
        <v>96</v>
      </c>
      <c s="127"/>
      <c s="127"/>
      <c s="127" t="s">
        <v>206</v>
      </c>
      <c s="127"/>
      <c s="127"/>
      <c s="127"/>
      <c s="127"/>
      <c s="127" t="s">
        <v>206</v>
      </c>
      <c s="127" t="s">
        <v>206</v>
      </c>
      <c s="210">
        <v>96</v>
      </c>
      <c s="128"/>
      <c s="127" t="s">
        <v>206</v>
      </c>
      <c s="127"/>
      <c s="127"/>
      <c s="127"/>
      <c s="127"/>
      <c s="127"/>
      <c s="127"/>
      <c s="127"/>
      <c s="127"/>
      <c s="127"/>
      <c s="128"/>
      <c s="128"/>
      <c s="129"/>
      <c s="117"/>
    </row>
    <row r="102" spans="1:26" ht="18" customHeight="1">
      <c r="A102" s="54">
        <v>97</v>
      </c>
      <c s="127"/>
      <c s="127"/>
      <c s="127" t="s">
        <v>206</v>
      </c>
      <c s="127"/>
      <c s="127"/>
      <c s="127"/>
      <c s="127"/>
      <c s="127" t="s">
        <v>206</v>
      </c>
      <c s="127" t="s">
        <v>206</v>
      </c>
      <c s="210">
        <v>97</v>
      </c>
      <c s="128"/>
      <c s="127" t="s">
        <v>206</v>
      </c>
      <c s="127"/>
      <c s="127"/>
      <c s="127"/>
      <c s="127"/>
      <c s="127"/>
      <c s="127"/>
      <c s="127"/>
      <c s="127"/>
      <c s="127"/>
      <c s="128"/>
      <c s="128"/>
      <c s="129"/>
      <c s="117"/>
    </row>
    <row r="103" spans="1:26" ht="18" customHeight="1">
      <c r="A103" s="54">
        <v>98</v>
      </c>
      <c s="127"/>
      <c s="127"/>
      <c s="127" t="s">
        <v>206</v>
      </c>
      <c s="127"/>
      <c s="127"/>
      <c s="127"/>
      <c s="127"/>
      <c s="127" t="s">
        <v>206</v>
      </c>
      <c s="127" t="s">
        <v>206</v>
      </c>
      <c s="210">
        <v>98</v>
      </c>
      <c s="128"/>
      <c s="127" t="s">
        <v>206</v>
      </c>
      <c s="127"/>
      <c s="127"/>
      <c s="127"/>
      <c s="127"/>
      <c s="127"/>
      <c s="127"/>
      <c s="127"/>
      <c s="127"/>
      <c s="127"/>
      <c s="128"/>
      <c s="128"/>
      <c s="129"/>
      <c s="117"/>
    </row>
    <row r="104" spans="1:26" ht="18" customHeight="1">
      <c r="A104" s="54">
        <v>99</v>
      </c>
      <c s="127"/>
      <c s="127"/>
      <c s="127" t="s">
        <v>206</v>
      </c>
      <c s="127"/>
      <c s="127"/>
      <c s="127"/>
      <c s="127"/>
      <c s="127" t="s">
        <v>206</v>
      </c>
      <c s="127" t="s">
        <v>206</v>
      </c>
      <c s="210">
        <v>99</v>
      </c>
      <c s="128"/>
      <c s="127" t="s">
        <v>206</v>
      </c>
      <c s="127"/>
      <c s="127"/>
      <c s="127"/>
      <c s="127"/>
      <c s="127"/>
      <c s="127"/>
      <c s="127"/>
      <c s="127"/>
      <c s="127"/>
      <c s="128"/>
      <c s="128"/>
      <c s="129"/>
      <c s="117"/>
    </row>
    <row r="105" spans="1:26" ht="18" customHeight="1">
      <c r="A105" s="54">
        <v>100</v>
      </c>
      <c s="127"/>
      <c s="127"/>
      <c s="127" t="s">
        <v>206</v>
      </c>
      <c s="127"/>
      <c s="127"/>
      <c s="127"/>
      <c s="127"/>
      <c s="127" t="s">
        <v>206</v>
      </c>
      <c s="127" t="s">
        <v>206</v>
      </c>
      <c s="210">
        <v>100</v>
      </c>
      <c s="128"/>
      <c s="127" t="s">
        <v>206</v>
      </c>
      <c s="127"/>
      <c s="127"/>
      <c s="127"/>
      <c s="127"/>
      <c s="127"/>
      <c s="127"/>
      <c s="127"/>
      <c s="127"/>
      <c s="127"/>
      <c s="128"/>
      <c s="128"/>
      <c s="129"/>
      <c s="117"/>
    </row>
    <row r="106" spans="1:26" ht="18" customHeight="1">
      <c r="A106" s="54">
        <v>101</v>
      </c>
      <c s="127"/>
      <c s="127"/>
      <c s="127" t="s">
        <v>206</v>
      </c>
      <c s="127"/>
      <c s="127"/>
      <c s="127"/>
      <c s="127"/>
      <c s="127" t="s">
        <v>206</v>
      </c>
      <c s="127" t="s">
        <v>206</v>
      </c>
      <c s="210">
        <v>101</v>
      </c>
      <c s="128"/>
      <c s="127" t="s">
        <v>206</v>
      </c>
      <c s="127"/>
      <c s="127"/>
      <c s="127"/>
      <c s="127"/>
      <c s="127"/>
      <c s="127"/>
      <c s="127"/>
      <c s="127"/>
      <c s="127"/>
      <c s="128"/>
      <c s="128"/>
      <c s="129"/>
      <c s="117"/>
    </row>
    <row r="107" spans="1:26" ht="18" customHeight="1">
      <c r="A107" s="54">
        <v>102</v>
      </c>
      <c s="127"/>
      <c s="127"/>
      <c s="127" t="s">
        <v>206</v>
      </c>
      <c s="127"/>
      <c s="127"/>
      <c s="127"/>
      <c s="127"/>
      <c s="127" t="s">
        <v>206</v>
      </c>
      <c s="127" t="s">
        <v>206</v>
      </c>
      <c s="210">
        <v>102</v>
      </c>
      <c s="128"/>
      <c s="127" t="s">
        <v>206</v>
      </c>
      <c s="127"/>
      <c s="127"/>
      <c s="127"/>
      <c s="127"/>
      <c s="127"/>
      <c s="127"/>
      <c s="127"/>
      <c s="127"/>
      <c s="127"/>
      <c s="128"/>
      <c s="128"/>
      <c s="129"/>
      <c s="117"/>
    </row>
    <row r="108" spans="1:26" ht="18" customHeight="1">
      <c r="A108" s="54">
        <v>103</v>
      </c>
      <c s="127"/>
      <c s="127"/>
      <c s="127" t="s">
        <v>206</v>
      </c>
      <c s="127"/>
      <c s="127"/>
      <c s="127"/>
      <c s="127"/>
      <c s="127" t="s">
        <v>206</v>
      </c>
      <c s="127" t="s">
        <v>206</v>
      </c>
      <c s="210">
        <v>103</v>
      </c>
      <c s="128"/>
      <c s="127" t="s">
        <v>206</v>
      </c>
      <c s="127"/>
      <c s="127"/>
      <c s="127"/>
      <c s="127"/>
      <c s="127"/>
      <c s="127"/>
      <c s="127"/>
      <c s="127"/>
      <c s="127"/>
      <c s="128"/>
      <c s="128"/>
      <c s="129"/>
      <c s="117"/>
    </row>
    <row r="109" spans="1:26" ht="18" customHeight="1">
      <c r="A109" s="54">
        <v>104</v>
      </c>
      <c s="127"/>
      <c s="127"/>
      <c s="127" t="s">
        <v>206</v>
      </c>
      <c s="127"/>
      <c s="127"/>
      <c s="127"/>
      <c s="127"/>
      <c s="127" t="s">
        <v>206</v>
      </c>
      <c s="127" t="s">
        <v>206</v>
      </c>
      <c s="210">
        <v>104</v>
      </c>
      <c s="128"/>
      <c s="127" t="s">
        <v>206</v>
      </c>
      <c s="127"/>
      <c s="127"/>
      <c s="127"/>
      <c s="127"/>
      <c s="127"/>
      <c s="127"/>
      <c s="127"/>
      <c s="127"/>
      <c s="127"/>
      <c s="128"/>
      <c s="128"/>
      <c s="129"/>
      <c s="117"/>
    </row>
    <row r="110" spans="1:26" ht="18" customHeight="1">
      <c r="A110" s="54">
        <v>105</v>
      </c>
      <c s="127"/>
      <c s="127"/>
      <c s="127" t="s">
        <v>206</v>
      </c>
      <c s="127"/>
      <c s="127"/>
      <c s="127"/>
      <c s="127"/>
      <c s="127" t="s">
        <v>206</v>
      </c>
      <c s="127" t="s">
        <v>206</v>
      </c>
      <c s="210">
        <v>105</v>
      </c>
      <c s="128"/>
      <c s="127" t="s">
        <v>206</v>
      </c>
      <c s="127"/>
      <c s="127"/>
      <c s="127"/>
      <c s="127"/>
      <c s="127"/>
      <c s="127"/>
      <c s="127"/>
      <c s="127"/>
      <c s="127"/>
      <c s="128"/>
      <c s="128"/>
      <c s="129"/>
      <c s="117"/>
    </row>
    <row r="111" spans="1:26" ht="18" customHeight="1">
      <c r="A111" s="54">
        <v>106</v>
      </c>
      <c s="127"/>
      <c s="127"/>
      <c s="127" t="s">
        <v>206</v>
      </c>
      <c s="127"/>
      <c s="127"/>
      <c s="127"/>
      <c s="127"/>
      <c s="127" t="s">
        <v>206</v>
      </c>
      <c s="127" t="s">
        <v>206</v>
      </c>
      <c s="210">
        <v>106</v>
      </c>
      <c s="128"/>
      <c s="127" t="s">
        <v>206</v>
      </c>
      <c s="127"/>
      <c s="127"/>
      <c s="127"/>
      <c s="127"/>
      <c s="127"/>
      <c s="127"/>
      <c s="127"/>
      <c s="127"/>
      <c s="127"/>
      <c s="128"/>
      <c s="128"/>
      <c s="129"/>
      <c s="117"/>
    </row>
    <row r="112" spans="1:26" ht="18" customHeight="1">
      <c r="A112" s="54">
        <v>107</v>
      </c>
      <c s="127"/>
      <c s="127"/>
      <c s="127" t="s">
        <v>206</v>
      </c>
      <c s="127"/>
      <c s="127"/>
      <c s="127"/>
      <c s="127"/>
      <c s="127" t="s">
        <v>206</v>
      </c>
      <c s="127" t="s">
        <v>206</v>
      </c>
      <c s="210">
        <v>107</v>
      </c>
      <c s="128"/>
      <c s="127" t="s">
        <v>206</v>
      </c>
      <c s="127"/>
      <c s="127"/>
      <c s="127"/>
      <c s="127"/>
      <c s="127"/>
      <c s="127"/>
      <c s="127"/>
      <c s="127"/>
      <c s="127"/>
      <c s="128"/>
      <c s="128"/>
      <c s="129"/>
      <c s="117"/>
    </row>
    <row r="113" spans="1:26" ht="18" customHeight="1">
      <c r="A113" s="54">
        <v>108</v>
      </c>
      <c s="127"/>
      <c s="127"/>
      <c s="127" t="s">
        <v>206</v>
      </c>
      <c s="127"/>
      <c s="127"/>
      <c s="127"/>
      <c s="127"/>
      <c s="127" t="s">
        <v>206</v>
      </c>
      <c s="127" t="s">
        <v>206</v>
      </c>
      <c s="210">
        <v>108</v>
      </c>
      <c s="128"/>
      <c s="127" t="s">
        <v>206</v>
      </c>
      <c s="127"/>
      <c s="127"/>
      <c s="127"/>
      <c s="127"/>
      <c s="127"/>
      <c s="127"/>
      <c s="127"/>
      <c s="127"/>
      <c s="127"/>
      <c s="128"/>
      <c s="128"/>
      <c s="129"/>
      <c s="117"/>
    </row>
    <row r="114" spans="1:26" ht="18" customHeight="1">
      <c r="A114" s="54">
        <v>109</v>
      </c>
      <c s="127"/>
      <c s="127"/>
      <c s="127" t="s">
        <v>206</v>
      </c>
      <c s="127"/>
      <c s="127"/>
      <c s="127"/>
      <c s="127"/>
      <c s="127" t="s">
        <v>206</v>
      </c>
      <c s="127" t="s">
        <v>206</v>
      </c>
      <c s="210">
        <v>109</v>
      </c>
      <c s="128"/>
      <c s="127" t="s">
        <v>206</v>
      </c>
      <c s="127"/>
      <c s="127"/>
      <c s="127"/>
      <c s="127"/>
      <c s="127"/>
      <c s="127"/>
      <c s="127"/>
      <c s="127"/>
      <c s="127"/>
      <c s="128"/>
      <c s="128"/>
      <c s="129"/>
      <c s="117"/>
    </row>
    <row r="115" spans="1:26" ht="18" customHeight="1">
      <c r="A115" s="54">
        <v>110</v>
      </c>
      <c s="127"/>
      <c s="127"/>
      <c s="127" t="s">
        <v>206</v>
      </c>
      <c s="127"/>
      <c s="127"/>
      <c s="127"/>
      <c s="127"/>
      <c s="127" t="s">
        <v>206</v>
      </c>
      <c s="127" t="s">
        <v>206</v>
      </c>
      <c s="210">
        <v>110</v>
      </c>
      <c s="128"/>
      <c s="127" t="s">
        <v>206</v>
      </c>
      <c s="127"/>
      <c s="127"/>
      <c s="127"/>
      <c s="127"/>
      <c s="127"/>
      <c s="127"/>
      <c s="127"/>
      <c s="127"/>
      <c s="127"/>
      <c s="128"/>
      <c s="128"/>
      <c s="129"/>
      <c s="117"/>
    </row>
    <row r="116" spans="1:26" ht="18" customHeight="1">
      <c r="A116" s="54">
        <v>111</v>
      </c>
      <c s="127"/>
      <c s="127"/>
      <c s="127" t="s">
        <v>206</v>
      </c>
      <c s="127"/>
      <c s="127"/>
      <c s="127"/>
      <c s="127"/>
      <c s="127" t="s">
        <v>206</v>
      </c>
      <c s="127" t="s">
        <v>206</v>
      </c>
      <c s="210">
        <v>111</v>
      </c>
      <c s="128"/>
      <c s="127" t="s">
        <v>206</v>
      </c>
      <c s="127"/>
      <c s="127"/>
      <c s="127"/>
      <c s="127"/>
      <c s="127"/>
      <c s="127"/>
      <c s="127"/>
      <c s="127"/>
      <c s="127"/>
      <c s="128"/>
      <c s="128"/>
      <c s="129"/>
      <c s="117"/>
    </row>
    <row r="117" spans="1:26" ht="18" customHeight="1">
      <c r="A117" s="54">
        <v>112</v>
      </c>
      <c s="127"/>
      <c s="127"/>
      <c s="127" t="s">
        <v>206</v>
      </c>
      <c s="127"/>
      <c s="127"/>
      <c s="127"/>
      <c s="127"/>
      <c s="127" t="s">
        <v>206</v>
      </c>
      <c s="127" t="s">
        <v>206</v>
      </c>
      <c s="210">
        <v>112</v>
      </c>
      <c s="128"/>
      <c s="127" t="s">
        <v>206</v>
      </c>
      <c s="127"/>
      <c s="127"/>
      <c s="127"/>
      <c s="127"/>
      <c s="127"/>
      <c s="127"/>
      <c s="127"/>
      <c s="127"/>
      <c s="127"/>
      <c s="128"/>
      <c s="128"/>
      <c s="129"/>
      <c s="117"/>
    </row>
    <row r="118" spans="1:26" ht="18" customHeight="1">
      <c r="A118" s="54">
        <v>113</v>
      </c>
      <c s="127"/>
      <c s="127"/>
      <c s="127" t="s">
        <v>206</v>
      </c>
      <c s="127"/>
      <c s="127"/>
      <c s="127"/>
      <c s="127"/>
      <c s="127" t="s">
        <v>206</v>
      </c>
      <c s="127" t="s">
        <v>206</v>
      </c>
      <c s="210">
        <v>113</v>
      </c>
      <c s="128"/>
      <c s="127" t="s">
        <v>206</v>
      </c>
      <c s="127"/>
      <c s="127"/>
      <c s="127"/>
      <c s="127"/>
      <c s="127"/>
      <c s="127"/>
      <c s="127"/>
      <c s="127"/>
      <c s="127"/>
      <c s="128"/>
      <c s="128"/>
      <c s="129"/>
      <c s="117"/>
    </row>
    <row r="119" spans="1:26" ht="18" customHeight="1">
      <c r="A119" s="54">
        <v>114</v>
      </c>
      <c s="127"/>
      <c s="127"/>
      <c s="127" t="s">
        <v>206</v>
      </c>
      <c s="127"/>
      <c s="127"/>
      <c s="127"/>
      <c s="127"/>
      <c s="127" t="s">
        <v>206</v>
      </c>
      <c s="127" t="s">
        <v>206</v>
      </c>
      <c s="210">
        <v>114</v>
      </c>
      <c s="128"/>
      <c s="127" t="s">
        <v>206</v>
      </c>
      <c s="127"/>
      <c s="127"/>
      <c s="127"/>
      <c s="127"/>
      <c s="127"/>
      <c s="127"/>
      <c s="127"/>
      <c s="127"/>
      <c s="127"/>
      <c s="128"/>
      <c s="128"/>
      <c s="129"/>
      <c s="117"/>
    </row>
    <row r="120" spans="1:26" ht="18" customHeight="1">
      <c r="A120" s="54">
        <v>115</v>
      </c>
      <c s="127"/>
      <c s="127"/>
      <c s="127" t="s">
        <v>206</v>
      </c>
      <c s="127"/>
      <c s="127"/>
      <c s="127"/>
      <c s="127"/>
      <c s="127" t="s">
        <v>206</v>
      </c>
      <c s="127" t="s">
        <v>206</v>
      </c>
      <c s="210">
        <v>115</v>
      </c>
      <c s="128"/>
      <c s="127" t="s">
        <v>206</v>
      </c>
      <c s="127"/>
      <c s="127"/>
      <c s="127"/>
      <c s="127"/>
      <c s="127"/>
      <c s="127"/>
      <c s="127"/>
      <c s="127"/>
      <c s="127"/>
      <c s="128"/>
      <c s="128"/>
      <c s="129"/>
      <c s="117"/>
    </row>
    <row r="121" spans="1:26" ht="18" customHeight="1">
      <c r="A121" s="54">
        <v>116</v>
      </c>
      <c s="127"/>
      <c s="127"/>
      <c s="127" t="s">
        <v>206</v>
      </c>
      <c s="127"/>
      <c s="127"/>
      <c s="127"/>
      <c s="127"/>
      <c s="127" t="s">
        <v>206</v>
      </c>
      <c s="127" t="s">
        <v>206</v>
      </c>
      <c s="210">
        <v>116</v>
      </c>
      <c s="128"/>
      <c s="127" t="s">
        <v>206</v>
      </c>
      <c s="127"/>
      <c s="127"/>
      <c s="127"/>
      <c s="127"/>
      <c s="127"/>
      <c s="127"/>
      <c s="127"/>
      <c s="127"/>
      <c s="127"/>
      <c s="128"/>
      <c s="128"/>
      <c s="129"/>
      <c s="117"/>
    </row>
    <row r="122" spans="1:26" ht="18" customHeight="1">
      <c r="A122" s="54">
        <v>117</v>
      </c>
      <c s="127"/>
      <c s="127"/>
      <c s="127" t="s">
        <v>206</v>
      </c>
      <c s="127"/>
      <c s="127"/>
      <c s="127"/>
      <c s="127"/>
      <c s="127" t="s">
        <v>206</v>
      </c>
      <c s="127" t="s">
        <v>206</v>
      </c>
      <c s="210">
        <v>117</v>
      </c>
      <c s="128"/>
      <c s="127" t="s">
        <v>206</v>
      </c>
      <c s="127"/>
      <c s="127"/>
      <c s="127"/>
      <c s="127"/>
      <c s="127"/>
      <c s="127"/>
      <c s="127"/>
      <c s="127"/>
      <c s="127"/>
      <c s="128"/>
      <c s="128"/>
      <c s="129"/>
      <c s="117"/>
    </row>
    <row r="123" spans="1:26" ht="18" customHeight="1">
      <c r="A123" s="54">
        <v>118</v>
      </c>
      <c s="127"/>
      <c s="127"/>
      <c s="127" t="s">
        <v>206</v>
      </c>
      <c s="127"/>
      <c s="127"/>
      <c s="127"/>
      <c s="127"/>
      <c s="127" t="s">
        <v>206</v>
      </c>
      <c s="127" t="s">
        <v>206</v>
      </c>
      <c s="210">
        <v>118</v>
      </c>
      <c s="128"/>
      <c s="127" t="s">
        <v>206</v>
      </c>
      <c s="127"/>
      <c s="127"/>
      <c s="127"/>
      <c s="127"/>
      <c s="127"/>
      <c s="127"/>
      <c s="127"/>
      <c s="127"/>
      <c s="127"/>
      <c s="128"/>
      <c s="128"/>
      <c s="129"/>
      <c s="117"/>
    </row>
    <row r="124" spans="1:26" ht="18" customHeight="1">
      <c r="A124" s="54">
        <v>119</v>
      </c>
      <c s="127"/>
      <c s="127"/>
      <c s="127" t="s">
        <v>206</v>
      </c>
      <c s="127"/>
      <c s="127"/>
      <c s="127"/>
      <c s="127"/>
      <c s="127" t="s">
        <v>206</v>
      </c>
      <c s="127" t="s">
        <v>206</v>
      </c>
      <c s="210">
        <v>119</v>
      </c>
      <c s="128"/>
      <c s="127" t="s">
        <v>206</v>
      </c>
      <c s="127"/>
      <c s="127"/>
      <c s="127"/>
      <c s="127"/>
      <c s="127"/>
      <c s="127"/>
      <c s="127"/>
      <c s="127"/>
      <c s="127"/>
      <c s="128"/>
      <c s="128"/>
      <c s="129"/>
      <c s="117"/>
    </row>
    <row r="125" spans="1:26" ht="18" customHeight="1">
      <c r="A125" s="54">
        <v>120</v>
      </c>
      <c s="127"/>
      <c s="127"/>
      <c s="127" t="s">
        <v>206</v>
      </c>
      <c s="127"/>
      <c s="127"/>
      <c s="127"/>
      <c s="127"/>
      <c s="127" t="s">
        <v>206</v>
      </c>
      <c s="127" t="s">
        <v>206</v>
      </c>
      <c s="210">
        <v>120</v>
      </c>
      <c s="128"/>
      <c s="127" t="s">
        <v>206</v>
      </c>
      <c s="127"/>
      <c s="127"/>
      <c s="127"/>
      <c s="127"/>
      <c s="127"/>
      <c s="127"/>
      <c s="127"/>
      <c s="127"/>
      <c s="127"/>
      <c s="128"/>
      <c s="128"/>
      <c s="129"/>
      <c s="117"/>
    </row>
    <row r="126" spans="1:26" ht="18" customHeight="1">
      <c r="A126" s="54">
        <v>121</v>
      </c>
      <c s="127"/>
      <c s="127"/>
      <c s="127" t="s">
        <v>206</v>
      </c>
      <c s="127"/>
      <c s="127"/>
      <c s="127"/>
      <c s="127"/>
      <c s="127" t="s">
        <v>206</v>
      </c>
      <c s="127" t="s">
        <v>206</v>
      </c>
      <c s="210">
        <v>121</v>
      </c>
      <c s="128"/>
      <c s="127" t="s">
        <v>206</v>
      </c>
      <c s="127"/>
      <c s="127"/>
      <c s="127"/>
      <c s="127"/>
      <c s="127"/>
      <c s="127"/>
      <c s="127"/>
      <c s="127"/>
      <c s="127"/>
      <c s="128"/>
      <c s="128"/>
      <c s="129"/>
      <c s="117"/>
    </row>
    <row r="127" spans="1:26" ht="18" customHeight="1">
      <c r="A127" s="54">
        <v>122</v>
      </c>
      <c s="127"/>
      <c s="127"/>
      <c s="127" t="s">
        <v>206</v>
      </c>
      <c s="127"/>
      <c s="127"/>
      <c s="127"/>
      <c s="127"/>
      <c s="127" t="s">
        <v>206</v>
      </c>
      <c s="127" t="s">
        <v>206</v>
      </c>
      <c s="210">
        <v>122</v>
      </c>
      <c s="128"/>
      <c s="127" t="s">
        <v>206</v>
      </c>
      <c s="127"/>
      <c s="127"/>
      <c s="127"/>
      <c s="127"/>
      <c s="127"/>
      <c s="127"/>
      <c s="127"/>
      <c s="127"/>
      <c s="127"/>
      <c s="128"/>
      <c s="128"/>
      <c s="129"/>
      <c s="117"/>
    </row>
    <row r="128" spans="1:26" ht="18" customHeight="1">
      <c r="A128" s="54">
        <v>123</v>
      </c>
      <c s="127"/>
      <c s="127"/>
      <c s="127" t="s">
        <v>206</v>
      </c>
      <c s="127"/>
      <c s="127"/>
      <c s="127"/>
      <c s="127"/>
      <c s="127" t="s">
        <v>206</v>
      </c>
      <c s="127" t="s">
        <v>206</v>
      </c>
      <c s="210">
        <v>123</v>
      </c>
      <c s="128"/>
      <c s="127" t="s">
        <v>206</v>
      </c>
      <c s="127"/>
      <c s="127"/>
      <c s="127"/>
      <c s="127"/>
      <c s="127"/>
      <c s="127"/>
      <c s="127"/>
      <c s="127"/>
      <c s="127"/>
      <c s="128"/>
      <c s="128"/>
      <c s="129"/>
      <c s="117"/>
    </row>
    <row r="129" spans="1:26" ht="18" customHeight="1">
      <c r="A129" s="54">
        <v>124</v>
      </c>
      <c s="127"/>
      <c s="127"/>
      <c s="127" t="s">
        <v>206</v>
      </c>
      <c s="127"/>
      <c s="127"/>
      <c s="127"/>
      <c s="127"/>
      <c s="127" t="s">
        <v>206</v>
      </c>
      <c s="127" t="s">
        <v>206</v>
      </c>
      <c s="210">
        <v>124</v>
      </c>
      <c s="128"/>
      <c s="127" t="s">
        <v>206</v>
      </c>
      <c s="127"/>
      <c s="127"/>
      <c s="127"/>
      <c s="127"/>
      <c s="127"/>
      <c s="127"/>
      <c s="127"/>
      <c s="127"/>
      <c s="127"/>
      <c s="128"/>
      <c s="128"/>
      <c s="129"/>
      <c s="117"/>
    </row>
    <row r="130" spans="1:26" ht="18" customHeight="1">
      <c r="A130" s="54">
        <v>125</v>
      </c>
      <c s="127"/>
      <c s="127"/>
      <c s="127" t="s">
        <v>206</v>
      </c>
      <c s="127"/>
      <c s="127"/>
      <c s="127"/>
      <c s="127"/>
      <c s="127" t="s">
        <v>206</v>
      </c>
      <c s="127" t="s">
        <v>206</v>
      </c>
      <c s="210">
        <v>125</v>
      </c>
      <c s="128"/>
      <c s="127" t="s">
        <v>206</v>
      </c>
      <c s="127"/>
      <c s="127"/>
      <c s="127"/>
      <c s="127"/>
      <c s="127"/>
      <c s="127"/>
      <c s="127"/>
      <c s="127"/>
      <c s="127"/>
      <c s="128"/>
      <c s="128"/>
      <c s="129"/>
      <c s="117"/>
    </row>
    <row r="131" spans="1:26" ht="18" customHeight="1">
      <c r="A131" s="54">
        <v>126</v>
      </c>
      <c s="127"/>
      <c s="127"/>
      <c s="127" t="s">
        <v>206</v>
      </c>
      <c s="127"/>
      <c s="127"/>
      <c s="127"/>
      <c s="127"/>
      <c s="127" t="s">
        <v>206</v>
      </c>
      <c s="127" t="s">
        <v>206</v>
      </c>
      <c s="210">
        <v>126</v>
      </c>
      <c s="128"/>
      <c s="127" t="s">
        <v>206</v>
      </c>
      <c s="127"/>
      <c s="127"/>
      <c s="127"/>
      <c s="127"/>
      <c s="127"/>
      <c s="127"/>
      <c s="127"/>
      <c s="127"/>
      <c s="127"/>
      <c s="128"/>
      <c s="128"/>
      <c s="129"/>
      <c s="117"/>
    </row>
    <row r="132" spans="1:26" ht="18" customHeight="1">
      <c r="A132" s="54">
        <v>127</v>
      </c>
      <c s="127"/>
      <c s="127"/>
      <c s="127" t="s">
        <v>206</v>
      </c>
      <c s="127"/>
      <c s="127"/>
      <c s="127"/>
      <c s="127"/>
      <c s="127" t="s">
        <v>206</v>
      </c>
      <c s="127" t="s">
        <v>206</v>
      </c>
      <c s="210">
        <v>127</v>
      </c>
      <c s="128"/>
      <c s="127" t="s">
        <v>206</v>
      </c>
      <c s="127"/>
      <c s="127"/>
      <c s="127"/>
      <c s="127"/>
      <c s="127"/>
      <c s="127"/>
      <c s="127"/>
      <c s="127"/>
      <c s="127"/>
      <c s="128"/>
      <c s="128"/>
      <c s="129"/>
      <c s="117"/>
    </row>
    <row r="133" spans="1:26" ht="18" customHeight="1">
      <c r="A133" s="54">
        <v>128</v>
      </c>
      <c s="127"/>
      <c s="127"/>
      <c s="127" t="s">
        <v>206</v>
      </c>
      <c s="127"/>
      <c s="127"/>
      <c s="127"/>
      <c s="127"/>
      <c s="127" t="s">
        <v>206</v>
      </c>
      <c s="127" t="s">
        <v>206</v>
      </c>
      <c s="210">
        <v>128</v>
      </c>
      <c s="128"/>
      <c s="127" t="s">
        <v>206</v>
      </c>
      <c s="127"/>
      <c s="127"/>
      <c s="127"/>
      <c s="127"/>
      <c s="127"/>
      <c s="127"/>
      <c s="127"/>
      <c s="127"/>
      <c s="127"/>
      <c s="128"/>
      <c s="128"/>
      <c s="129"/>
      <c s="117"/>
    </row>
    <row r="134" spans="1:26" ht="18" customHeight="1">
      <c r="A134" s="54">
        <v>129</v>
      </c>
      <c s="127"/>
      <c s="127"/>
      <c s="127" t="s">
        <v>206</v>
      </c>
      <c s="127"/>
      <c s="127"/>
      <c s="127"/>
      <c s="127"/>
      <c s="127" t="s">
        <v>206</v>
      </c>
      <c s="127" t="s">
        <v>206</v>
      </c>
      <c s="210">
        <v>129</v>
      </c>
      <c s="128"/>
      <c s="127" t="s">
        <v>206</v>
      </c>
      <c s="127"/>
      <c s="127"/>
      <c s="127"/>
      <c s="127"/>
      <c s="127"/>
      <c s="127"/>
      <c s="127"/>
      <c s="127"/>
      <c s="127"/>
      <c s="128"/>
      <c s="128"/>
      <c s="129"/>
      <c s="117"/>
    </row>
    <row r="135" spans="1:26" ht="18" customHeight="1">
      <c r="A135" s="54">
        <v>130</v>
      </c>
      <c s="127"/>
      <c s="127"/>
      <c s="127" t="s">
        <v>206</v>
      </c>
      <c s="127"/>
      <c s="127"/>
      <c s="127"/>
      <c s="127"/>
      <c s="127" t="s">
        <v>206</v>
      </c>
      <c s="127" t="s">
        <v>206</v>
      </c>
      <c s="210">
        <v>130</v>
      </c>
      <c s="128"/>
      <c s="127" t="s">
        <v>206</v>
      </c>
      <c s="127"/>
      <c s="127"/>
      <c s="127"/>
      <c s="127"/>
      <c s="127"/>
      <c s="127"/>
      <c s="127"/>
      <c s="127"/>
      <c s="127"/>
      <c s="128"/>
      <c s="128"/>
      <c s="129"/>
      <c s="117"/>
    </row>
    <row r="136" spans="1:26" ht="18" customHeight="1">
      <c r="A136" s="54">
        <v>131</v>
      </c>
      <c s="127"/>
      <c s="127"/>
      <c s="127" t="s">
        <v>206</v>
      </c>
      <c s="127"/>
      <c s="127"/>
      <c s="127"/>
      <c s="127"/>
      <c s="127" t="s">
        <v>206</v>
      </c>
      <c s="127" t="s">
        <v>206</v>
      </c>
      <c s="210">
        <v>131</v>
      </c>
      <c s="128"/>
      <c s="127" t="s">
        <v>206</v>
      </c>
      <c s="127"/>
      <c s="127"/>
      <c s="127"/>
      <c s="127"/>
      <c s="127"/>
      <c s="127"/>
      <c s="127"/>
      <c s="127"/>
      <c s="127"/>
      <c s="128"/>
      <c s="128"/>
      <c s="129"/>
      <c s="117"/>
    </row>
    <row r="137" spans="1:26" ht="18" customHeight="1">
      <c r="A137" s="54">
        <v>132</v>
      </c>
      <c s="127"/>
      <c s="127"/>
      <c s="127" t="s">
        <v>206</v>
      </c>
      <c s="127"/>
      <c s="127"/>
      <c s="127"/>
      <c s="127"/>
      <c s="127" t="s">
        <v>206</v>
      </c>
      <c s="127" t="s">
        <v>206</v>
      </c>
      <c s="210">
        <v>132</v>
      </c>
      <c s="128"/>
      <c s="127" t="s">
        <v>206</v>
      </c>
      <c s="127"/>
      <c s="127"/>
      <c s="127"/>
      <c s="127"/>
      <c s="127"/>
      <c s="127"/>
      <c s="127"/>
      <c s="127"/>
      <c s="127"/>
      <c s="128"/>
      <c s="128"/>
      <c s="129"/>
      <c s="117"/>
    </row>
    <row r="138" spans="1:26" ht="18" customHeight="1">
      <c r="A138" s="54">
        <v>133</v>
      </c>
      <c s="127"/>
      <c s="127"/>
      <c s="127" t="s">
        <v>206</v>
      </c>
      <c s="127"/>
      <c s="127"/>
      <c s="127"/>
      <c s="127"/>
      <c s="127" t="s">
        <v>206</v>
      </c>
      <c s="127" t="s">
        <v>206</v>
      </c>
      <c s="210">
        <v>133</v>
      </c>
      <c s="128"/>
      <c s="127" t="s">
        <v>206</v>
      </c>
      <c s="127"/>
      <c s="127"/>
      <c s="127"/>
      <c s="127"/>
      <c s="127"/>
      <c s="127"/>
      <c s="127"/>
      <c s="127"/>
      <c s="127"/>
      <c s="128"/>
      <c s="128"/>
      <c s="129"/>
      <c s="117"/>
    </row>
    <row r="139" spans="1:26" ht="18" customHeight="1">
      <c r="A139" s="54">
        <v>134</v>
      </c>
      <c s="127"/>
      <c s="127"/>
      <c s="127" t="s">
        <v>206</v>
      </c>
      <c s="127"/>
      <c s="127"/>
      <c s="127"/>
      <c s="127"/>
      <c s="127" t="s">
        <v>206</v>
      </c>
      <c s="127" t="s">
        <v>206</v>
      </c>
      <c s="210">
        <v>134</v>
      </c>
      <c s="128"/>
      <c s="127" t="s">
        <v>206</v>
      </c>
      <c s="127"/>
      <c s="127"/>
      <c s="127"/>
      <c s="127"/>
      <c s="127"/>
      <c s="127"/>
      <c s="127"/>
      <c s="127"/>
      <c s="127"/>
      <c s="128"/>
      <c s="128"/>
      <c s="129"/>
      <c s="117"/>
    </row>
    <row r="140" spans="1:26" ht="18" customHeight="1">
      <c r="A140" s="54">
        <v>135</v>
      </c>
      <c s="127"/>
      <c s="127"/>
      <c s="127" t="s">
        <v>206</v>
      </c>
      <c s="127"/>
      <c s="127"/>
      <c s="127"/>
      <c s="127"/>
      <c s="127" t="s">
        <v>206</v>
      </c>
      <c s="127" t="s">
        <v>206</v>
      </c>
      <c s="210">
        <v>135</v>
      </c>
      <c s="128"/>
      <c s="127" t="s">
        <v>206</v>
      </c>
      <c s="127"/>
      <c s="127"/>
      <c s="127"/>
      <c s="127"/>
      <c s="127"/>
      <c s="127"/>
      <c s="127"/>
      <c s="127"/>
      <c s="127"/>
      <c s="128"/>
      <c s="128"/>
      <c s="129"/>
      <c s="117"/>
    </row>
    <row r="141" spans="1:26" ht="18" customHeight="1">
      <c r="A141" s="54">
        <v>136</v>
      </c>
      <c s="127"/>
      <c s="127"/>
      <c s="127" t="s">
        <v>206</v>
      </c>
      <c s="127"/>
      <c s="127"/>
      <c s="127"/>
      <c s="127"/>
      <c s="127" t="s">
        <v>206</v>
      </c>
      <c s="127" t="s">
        <v>206</v>
      </c>
      <c s="210">
        <v>136</v>
      </c>
      <c s="128"/>
      <c s="127" t="s">
        <v>206</v>
      </c>
      <c s="127"/>
      <c s="127"/>
      <c s="127"/>
      <c s="127"/>
      <c s="127"/>
      <c s="127"/>
      <c s="127"/>
      <c s="127"/>
      <c s="127"/>
      <c s="128"/>
      <c s="128"/>
      <c s="129"/>
      <c s="117"/>
    </row>
    <row r="142" spans="1:26" ht="18" customHeight="1">
      <c r="A142" s="54">
        <v>137</v>
      </c>
      <c s="127"/>
      <c s="127"/>
      <c s="127" t="s">
        <v>206</v>
      </c>
      <c s="127"/>
      <c s="127"/>
      <c s="127"/>
      <c s="127"/>
      <c s="127" t="s">
        <v>206</v>
      </c>
      <c s="127" t="s">
        <v>206</v>
      </c>
      <c s="210">
        <v>137</v>
      </c>
      <c s="128"/>
      <c s="127" t="s">
        <v>206</v>
      </c>
      <c s="127"/>
      <c s="127"/>
      <c s="127"/>
      <c s="127"/>
      <c s="127"/>
      <c s="127"/>
      <c s="127"/>
      <c s="127"/>
      <c s="127"/>
      <c s="128"/>
      <c s="128"/>
      <c s="129"/>
      <c s="117"/>
    </row>
    <row r="143" spans="1:26" ht="18" customHeight="1">
      <c r="A143" s="54">
        <v>138</v>
      </c>
      <c s="127"/>
      <c s="127"/>
      <c s="127" t="s">
        <v>206</v>
      </c>
      <c s="127"/>
      <c s="127"/>
      <c s="127"/>
      <c s="127"/>
      <c s="127" t="s">
        <v>206</v>
      </c>
      <c s="127" t="s">
        <v>206</v>
      </c>
      <c s="210">
        <v>138</v>
      </c>
      <c s="128"/>
      <c s="127" t="s">
        <v>206</v>
      </c>
      <c s="127"/>
      <c s="127"/>
      <c s="127"/>
      <c s="127"/>
      <c s="127"/>
      <c s="127"/>
      <c s="127"/>
      <c s="127"/>
      <c s="127"/>
      <c s="128"/>
      <c s="128"/>
      <c s="129"/>
      <c s="117"/>
    </row>
    <row r="144" spans="1:26" ht="18" customHeight="1">
      <c r="A144" s="54">
        <v>139</v>
      </c>
      <c s="127"/>
      <c s="127"/>
      <c s="127" t="s">
        <v>206</v>
      </c>
      <c s="127"/>
      <c s="127"/>
      <c s="127"/>
      <c s="127"/>
      <c s="127" t="s">
        <v>206</v>
      </c>
      <c s="127" t="s">
        <v>206</v>
      </c>
      <c s="210">
        <v>139</v>
      </c>
      <c s="128"/>
      <c s="127" t="s">
        <v>206</v>
      </c>
      <c s="127"/>
      <c s="127"/>
      <c s="127"/>
      <c s="127"/>
      <c s="127"/>
      <c s="127"/>
      <c s="127"/>
      <c s="127"/>
      <c s="127"/>
      <c s="128"/>
      <c s="128"/>
      <c s="129"/>
      <c s="117"/>
    </row>
    <row r="145" spans="1:26" ht="18" customHeight="1">
      <c r="A145" s="54">
        <v>140</v>
      </c>
      <c s="127"/>
      <c s="127"/>
      <c s="127" t="s">
        <v>206</v>
      </c>
      <c s="127"/>
      <c s="127"/>
      <c s="127"/>
      <c s="127"/>
      <c s="127" t="s">
        <v>206</v>
      </c>
      <c s="127" t="s">
        <v>206</v>
      </c>
      <c s="210">
        <v>140</v>
      </c>
      <c s="128"/>
      <c s="127" t="s">
        <v>206</v>
      </c>
      <c s="127"/>
      <c s="127"/>
      <c s="127"/>
      <c s="127"/>
      <c s="127"/>
      <c s="127"/>
      <c s="127"/>
      <c s="127"/>
      <c s="127"/>
      <c s="128"/>
      <c s="128"/>
      <c s="129"/>
      <c s="117"/>
    </row>
    <row r="146" spans="1:26" ht="18" customHeight="1">
      <c r="A146" s="54">
        <v>141</v>
      </c>
      <c s="127"/>
      <c s="127"/>
      <c s="127" t="s">
        <v>206</v>
      </c>
      <c s="127"/>
      <c s="127"/>
      <c s="127"/>
      <c s="127"/>
      <c s="127" t="s">
        <v>206</v>
      </c>
      <c s="127" t="s">
        <v>206</v>
      </c>
      <c s="210">
        <v>141</v>
      </c>
      <c s="128"/>
      <c s="127" t="s">
        <v>206</v>
      </c>
      <c s="127"/>
      <c s="127"/>
      <c s="127"/>
      <c s="127"/>
      <c s="127"/>
      <c s="127"/>
      <c s="127"/>
      <c s="127"/>
      <c s="127"/>
      <c s="128"/>
      <c s="128"/>
      <c s="129"/>
      <c s="117"/>
    </row>
    <row r="147" spans="1:26" ht="18" customHeight="1">
      <c r="A147" s="54">
        <v>142</v>
      </c>
      <c s="127"/>
      <c s="127"/>
      <c s="127" t="s">
        <v>206</v>
      </c>
      <c s="127"/>
      <c s="127"/>
      <c s="127"/>
      <c s="127"/>
      <c s="127" t="s">
        <v>206</v>
      </c>
      <c s="127" t="s">
        <v>206</v>
      </c>
      <c s="210">
        <v>142</v>
      </c>
      <c s="128"/>
      <c s="127" t="s">
        <v>206</v>
      </c>
      <c s="127"/>
      <c s="127"/>
      <c s="127"/>
      <c s="127"/>
      <c s="127"/>
      <c s="127"/>
      <c s="127"/>
      <c s="127"/>
      <c s="127"/>
      <c s="128"/>
      <c s="128"/>
      <c s="129"/>
      <c s="117"/>
    </row>
    <row r="148" spans="1:26" ht="18" customHeight="1">
      <c r="A148" s="54">
        <v>143</v>
      </c>
      <c s="127"/>
      <c s="127"/>
      <c s="127" t="s">
        <v>206</v>
      </c>
      <c s="127"/>
      <c s="127"/>
      <c s="127"/>
      <c s="127"/>
      <c s="127" t="s">
        <v>206</v>
      </c>
      <c s="127" t="s">
        <v>206</v>
      </c>
      <c s="210">
        <v>143</v>
      </c>
      <c s="128"/>
      <c s="127" t="s">
        <v>206</v>
      </c>
      <c s="127"/>
      <c s="127"/>
      <c s="127"/>
      <c s="127"/>
      <c s="127"/>
      <c s="127"/>
      <c s="127"/>
      <c s="127"/>
      <c s="127"/>
      <c s="128"/>
      <c s="128"/>
      <c s="129"/>
      <c s="117"/>
    </row>
    <row r="149" spans="1:26" ht="18" customHeight="1">
      <c r="A149" s="54">
        <v>144</v>
      </c>
      <c s="127"/>
      <c s="127"/>
      <c s="127" t="s">
        <v>206</v>
      </c>
      <c s="127"/>
      <c s="127"/>
      <c s="127"/>
      <c s="127"/>
      <c s="127" t="s">
        <v>206</v>
      </c>
      <c s="127" t="s">
        <v>206</v>
      </c>
      <c s="210">
        <v>144</v>
      </c>
      <c s="128"/>
      <c s="127" t="s">
        <v>206</v>
      </c>
      <c s="127"/>
      <c s="127"/>
      <c s="127"/>
      <c s="127"/>
      <c s="127"/>
      <c s="127"/>
      <c s="127"/>
      <c s="127"/>
      <c s="127"/>
      <c s="128"/>
      <c s="128"/>
      <c s="129"/>
      <c s="117"/>
    </row>
    <row r="150" spans="1:26" ht="18" customHeight="1">
      <c r="A150" s="54">
        <v>145</v>
      </c>
      <c s="127"/>
      <c s="127"/>
      <c s="127" t="s">
        <v>206</v>
      </c>
      <c s="127"/>
      <c s="127"/>
      <c s="127"/>
      <c s="127"/>
      <c s="127" t="s">
        <v>206</v>
      </c>
      <c s="127" t="s">
        <v>206</v>
      </c>
      <c s="210">
        <v>145</v>
      </c>
      <c s="128"/>
      <c s="127" t="s">
        <v>206</v>
      </c>
      <c s="127"/>
      <c s="127"/>
      <c s="127"/>
      <c s="127"/>
      <c s="127"/>
      <c s="127"/>
      <c s="127"/>
      <c s="127"/>
      <c s="127"/>
      <c s="128"/>
      <c s="128"/>
      <c s="129"/>
      <c s="117"/>
    </row>
    <row r="151" spans="1:26" ht="18" customHeight="1">
      <c r="A151" s="54">
        <v>146</v>
      </c>
      <c s="127"/>
      <c s="127"/>
      <c s="127" t="s">
        <v>206</v>
      </c>
      <c s="127"/>
      <c s="127"/>
      <c s="127"/>
      <c s="127"/>
      <c s="127" t="s">
        <v>206</v>
      </c>
      <c s="127" t="s">
        <v>206</v>
      </c>
      <c s="210">
        <v>146</v>
      </c>
      <c s="128"/>
      <c s="127" t="s">
        <v>206</v>
      </c>
      <c s="127"/>
      <c s="127"/>
      <c s="127"/>
      <c s="127"/>
      <c s="127"/>
      <c s="127"/>
      <c s="127"/>
      <c s="127"/>
      <c s="127"/>
      <c s="128"/>
      <c s="128"/>
      <c s="129"/>
      <c s="117"/>
    </row>
    <row r="152" spans="1:26" ht="18" customHeight="1">
      <c r="A152" s="54">
        <v>147</v>
      </c>
      <c s="127"/>
      <c s="127"/>
      <c s="127" t="s">
        <v>206</v>
      </c>
      <c s="127"/>
      <c s="127"/>
      <c s="127"/>
      <c s="127"/>
      <c s="127" t="s">
        <v>206</v>
      </c>
      <c s="127" t="s">
        <v>206</v>
      </c>
      <c s="210">
        <v>147</v>
      </c>
      <c s="128"/>
      <c s="127" t="s">
        <v>206</v>
      </c>
      <c s="127"/>
      <c s="127"/>
      <c s="127"/>
      <c s="127"/>
      <c s="127"/>
      <c s="127"/>
      <c s="127"/>
      <c s="127"/>
      <c s="127"/>
      <c s="128"/>
      <c s="128"/>
      <c s="129"/>
      <c s="117"/>
    </row>
    <row r="153" spans="1:26" ht="18" customHeight="1">
      <c r="A153" s="54">
        <v>148</v>
      </c>
      <c s="127"/>
      <c s="127"/>
      <c s="127" t="s">
        <v>206</v>
      </c>
      <c s="127"/>
      <c s="127"/>
      <c s="127"/>
      <c s="127"/>
      <c s="127" t="s">
        <v>206</v>
      </c>
      <c s="127" t="s">
        <v>206</v>
      </c>
      <c s="210">
        <v>148</v>
      </c>
      <c s="128"/>
      <c s="127" t="s">
        <v>206</v>
      </c>
      <c s="127"/>
      <c s="127"/>
      <c s="127"/>
      <c s="127"/>
      <c s="127"/>
      <c s="127"/>
      <c s="127"/>
      <c s="127"/>
      <c s="127"/>
      <c s="128"/>
      <c s="128"/>
      <c s="129"/>
      <c s="117"/>
    </row>
    <row r="154" spans="1:26" ht="18" customHeight="1">
      <c r="A154" s="54">
        <v>149</v>
      </c>
      <c s="127"/>
      <c s="127"/>
      <c s="127" t="s">
        <v>206</v>
      </c>
      <c s="127"/>
      <c s="127"/>
      <c s="127"/>
      <c s="127"/>
      <c s="127" t="s">
        <v>206</v>
      </c>
      <c s="127" t="s">
        <v>206</v>
      </c>
      <c s="210">
        <v>149</v>
      </c>
      <c s="128"/>
      <c s="127" t="s">
        <v>206</v>
      </c>
      <c s="127"/>
      <c s="127"/>
      <c s="127"/>
      <c s="127"/>
      <c s="127"/>
      <c s="127"/>
      <c s="127"/>
      <c s="127"/>
      <c s="127"/>
      <c s="128"/>
      <c s="128"/>
      <c s="129"/>
      <c s="117"/>
    </row>
    <row r="155" spans="1:26" ht="18" customHeight="1">
      <c r="A155" s="54">
        <v>150</v>
      </c>
      <c s="127"/>
      <c s="127"/>
      <c s="127" t="s">
        <v>206</v>
      </c>
      <c s="127"/>
      <c s="127"/>
      <c s="127"/>
      <c s="127"/>
      <c s="127" t="s">
        <v>206</v>
      </c>
      <c s="127" t="s">
        <v>206</v>
      </c>
      <c s="210">
        <v>150</v>
      </c>
      <c s="128"/>
      <c s="127" t="s">
        <v>206</v>
      </c>
      <c s="127"/>
      <c s="127"/>
      <c s="127"/>
      <c s="127"/>
      <c s="127"/>
      <c s="127"/>
      <c s="127"/>
      <c s="127"/>
      <c s="127"/>
      <c s="128"/>
      <c s="128"/>
      <c s="129"/>
      <c s="117"/>
    </row>
    <row r="156" spans="1:26" ht="18" customHeight="1">
      <c r="A156" s="54">
        <v>151</v>
      </c>
      <c s="127"/>
      <c s="127"/>
      <c s="127" t="s">
        <v>206</v>
      </c>
      <c s="127"/>
      <c s="127"/>
      <c s="127"/>
      <c s="127"/>
      <c s="127" t="s">
        <v>206</v>
      </c>
      <c s="127" t="s">
        <v>206</v>
      </c>
      <c s="210">
        <v>151</v>
      </c>
      <c s="128"/>
      <c s="127" t="s">
        <v>206</v>
      </c>
      <c s="127"/>
      <c s="127"/>
      <c s="127"/>
      <c s="127"/>
      <c s="127"/>
      <c s="127"/>
      <c s="127"/>
      <c s="127"/>
      <c s="127"/>
      <c s="128"/>
      <c s="128"/>
      <c s="129"/>
      <c s="117"/>
    </row>
    <row r="157" spans="1:26" ht="18" customHeight="1">
      <c r="A157" s="54">
        <v>152</v>
      </c>
      <c s="127"/>
      <c s="127"/>
      <c s="127" t="s">
        <v>206</v>
      </c>
      <c s="127"/>
      <c s="127"/>
      <c s="127"/>
      <c s="127"/>
      <c s="127" t="s">
        <v>206</v>
      </c>
      <c s="127" t="s">
        <v>206</v>
      </c>
      <c s="210">
        <v>152</v>
      </c>
      <c s="128"/>
      <c s="127" t="s">
        <v>206</v>
      </c>
      <c s="127"/>
      <c s="127"/>
      <c s="127"/>
      <c s="127"/>
      <c s="127"/>
      <c s="127"/>
      <c s="127"/>
      <c s="127"/>
      <c s="127"/>
      <c s="128"/>
      <c s="128"/>
      <c s="129"/>
      <c s="117"/>
    </row>
    <row r="158" spans="1:26" ht="18" customHeight="1">
      <c r="A158" s="54">
        <v>153</v>
      </c>
      <c s="127"/>
      <c s="127"/>
      <c s="127" t="s">
        <v>206</v>
      </c>
      <c s="127"/>
      <c s="127"/>
      <c s="127"/>
      <c s="127"/>
      <c s="127" t="s">
        <v>206</v>
      </c>
      <c s="127" t="s">
        <v>206</v>
      </c>
      <c s="210">
        <v>153</v>
      </c>
      <c s="128"/>
      <c s="127" t="s">
        <v>206</v>
      </c>
      <c s="127"/>
      <c s="127"/>
      <c s="127"/>
      <c s="127"/>
      <c s="127"/>
      <c s="127"/>
      <c s="127"/>
      <c s="127"/>
      <c s="127"/>
      <c s="128"/>
      <c s="128"/>
      <c s="129"/>
      <c s="117"/>
    </row>
    <row r="159" spans="1:26" ht="18" customHeight="1">
      <c r="A159" s="54">
        <v>154</v>
      </c>
      <c s="127"/>
      <c s="127"/>
      <c s="127" t="s">
        <v>206</v>
      </c>
      <c s="127"/>
      <c s="127"/>
      <c s="127"/>
      <c s="127"/>
      <c s="127" t="s">
        <v>206</v>
      </c>
      <c s="127" t="s">
        <v>206</v>
      </c>
      <c s="210">
        <v>154</v>
      </c>
      <c s="128"/>
      <c s="127" t="s">
        <v>206</v>
      </c>
      <c s="127"/>
      <c s="127"/>
      <c s="127"/>
      <c s="127"/>
      <c s="127"/>
      <c s="127"/>
      <c s="127"/>
      <c s="127"/>
      <c s="127"/>
      <c s="128"/>
      <c s="128"/>
      <c s="129"/>
      <c s="117"/>
    </row>
    <row r="160" spans="1:26" ht="18" customHeight="1">
      <c r="A160" s="54">
        <v>155</v>
      </c>
      <c s="127"/>
      <c s="127"/>
      <c s="127" t="s">
        <v>206</v>
      </c>
      <c s="127"/>
      <c s="127"/>
      <c s="127"/>
      <c s="127"/>
      <c s="127" t="s">
        <v>206</v>
      </c>
      <c s="127" t="s">
        <v>206</v>
      </c>
      <c s="210">
        <v>155</v>
      </c>
      <c s="128"/>
      <c s="127" t="s">
        <v>206</v>
      </c>
      <c s="127"/>
      <c s="127"/>
      <c s="127"/>
      <c s="127"/>
      <c s="127"/>
      <c s="127"/>
      <c s="127"/>
      <c s="127"/>
      <c s="127"/>
      <c s="128"/>
      <c s="128"/>
      <c s="129"/>
      <c s="117"/>
    </row>
    <row r="161" spans="1:26" ht="18" customHeight="1">
      <c r="A161" s="54">
        <v>156</v>
      </c>
      <c s="127"/>
      <c s="127"/>
      <c s="127" t="s">
        <v>206</v>
      </c>
      <c s="127"/>
      <c s="127"/>
      <c s="127"/>
      <c s="127"/>
      <c s="127" t="s">
        <v>206</v>
      </c>
      <c s="127" t="s">
        <v>206</v>
      </c>
      <c s="210">
        <v>156</v>
      </c>
      <c s="128"/>
      <c s="127" t="s">
        <v>206</v>
      </c>
      <c s="127"/>
      <c s="127"/>
      <c s="127"/>
      <c s="127"/>
      <c s="127"/>
      <c s="127"/>
      <c s="127"/>
      <c s="127"/>
      <c s="127"/>
      <c s="128"/>
      <c s="128"/>
      <c s="129"/>
      <c s="117"/>
    </row>
    <row r="162" spans="1:26" ht="18" customHeight="1">
      <c r="A162" s="54">
        <v>157</v>
      </c>
      <c s="127"/>
      <c s="127"/>
      <c s="127" t="s">
        <v>206</v>
      </c>
      <c s="127"/>
      <c s="127"/>
      <c s="127"/>
      <c s="127"/>
      <c s="127" t="s">
        <v>206</v>
      </c>
      <c s="127" t="s">
        <v>206</v>
      </c>
      <c s="210">
        <v>157</v>
      </c>
      <c s="128"/>
      <c s="127" t="s">
        <v>206</v>
      </c>
      <c s="127"/>
      <c s="127"/>
      <c s="127"/>
      <c s="127"/>
      <c s="127"/>
      <c s="127"/>
      <c s="127"/>
      <c s="127"/>
      <c s="127"/>
      <c s="128"/>
      <c s="128"/>
      <c s="129"/>
      <c s="117"/>
    </row>
    <row r="163" spans="1:26" ht="18" customHeight="1">
      <c r="A163" s="54">
        <v>158</v>
      </c>
      <c s="127"/>
      <c s="127"/>
      <c s="127" t="s">
        <v>206</v>
      </c>
      <c s="127"/>
      <c s="127"/>
      <c s="127"/>
      <c s="127"/>
      <c s="127" t="s">
        <v>206</v>
      </c>
      <c s="127" t="s">
        <v>206</v>
      </c>
      <c s="210">
        <v>158</v>
      </c>
      <c s="128"/>
      <c s="127" t="s">
        <v>206</v>
      </c>
      <c s="127"/>
      <c s="127"/>
      <c s="127"/>
      <c s="127"/>
      <c s="127"/>
      <c s="127"/>
      <c s="127"/>
      <c s="127"/>
      <c s="127"/>
      <c s="128"/>
      <c s="128"/>
      <c s="129"/>
      <c s="117"/>
    </row>
    <row r="164" spans="1:26" ht="18" customHeight="1">
      <c r="A164" s="54">
        <v>159</v>
      </c>
      <c s="127"/>
      <c s="127"/>
      <c s="127" t="s">
        <v>206</v>
      </c>
      <c s="127"/>
      <c s="127"/>
      <c s="127"/>
      <c s="127"/>
      <c s="127" t="s">
        <v>206</v>
      </c>
      <c s="127" t="s">
        <v>206</v>
      </c>
      <c s="210">
        <v>159</v>
      </c>
      <c s="128"/>
      <c s="127" t="s">
        <v>206</v>
      </c>
      <c s="127"/>
      <c s="127"/>
      <c s="127"/>
      <c s="127"/>
      <c s="127"/>
      <c s="127"/>
      <c s="127"/>
      <c s="127"/>
      <c s="127"/>
      <c s="128"/>
      <c s="128"/>
      <c s="129"/>
      <c s="117"/>
    </row>
    <row r="165" spans="1:26" ht="18" customHeight="1">
      <c r="A165" s="54">
        <v>160</v>
      </c>
      <c s="127"/>
      <c s="127"/>
      <c s="127" t="s">
        <v>206</v>
      </c>
      <c s="127"/>
      <c s="127"/>
      <c s="127"/>
      <c s="127"/>
      <c s="127" t="s">
        <v>206</v>
      </c>
      <c s="127" t="s">
        <v>206</v>
      </c>
      <c s="210">
        <v>160</v>
      </c>
      <c s="128"/>
      <c s="127" t="s">
        <v>206</v>
      </c>
      <c s="127"/>
      <c s="127"/>
      <c s="127"/>
      <c s="127"/>
      <c s="127"/>
      <c s="127"/>
      <c s="127"/>
      <c s="127"/>
      <c s="127"/>
      <c s="128"/>
      <c s="128"/>
      <c s="129"/>
      <c s="117"/>
    </row>
    <row r="166" spans="1:26" ht="18" customHeight="1">
      <c r="A166" s="54">
        <v>161</v>
      </c>
      <c s="127"/>
      <c s="127"/>
      <c s="127" t="s">
        <v>206</v>
      </c>
      <c s="127"/>
      <c s="127"/>
      <c s="127"/>
      <c s="127"/>
      <c s="127" t="s">
        <v>206</v>
      </c>
      <c s="127" t="s">
        <v>206</v>
      </c>
      <c s="210">
        <v>161</v>
      </c>
      <c s="128"/>
      <c s="127" t="s">
        <v>206</v>
      </c>
      <c s="127"/>
      <c s="127"/>
      <c s="127"/>
      <c s="127"/>
      <c s="127"/>
      <c s="127"/>
      <c s="127"/>
      <c s="127"/>
      <c s="127"/>
      <c s="128"/>
      <c s="128"/>
      <c s="129"/>
      <c s="117"/>
    </row>
    <row r="167" spans="1:26" ht="18" customHeight="1">
      <c r="A167" s="54">
        <v>162</v>
      </c>
      <c s="127"/>
      <c s="127"/>
      <c s="127" t="s">
        <v>206</v>
      </c>
      <c s="127"/>
      <c s="127"/>
      <c s="127"/>
      <c s="127"/>
      <c s="127" t="s">
        <v>206</v>
      </c>
      <c s="127" t="s">
        <v>206</v>
      </c>
      <c s="210">
        <v>162</v>
      </c>
      <c s="128"/>
      <c s="127" t="s">
        <v>206</v>
      </c>
      <c s="127"/>
      <c s="127"/>
      <c s="127"/>
      <c s="127"/>
      <c s="127"/>
      <c s="127"/>
      <c s="127"/>
      <c s="127"/>
      <c s="127"/>
      <c s="128"/>
      <c s="128"/>
      <c s="129"/>
      <c s="117"/>
    </row>
    <row r="168" spans="1:26" ht="18" customHeight="1">
      <c r="A168" s="54">
        <v>163</v>
      </c>
      <c s="127"/>
      <c s="127"/>
      <c s="127" t="s">
        <v>206</v>
      </c>
      <c s="127"/>
      <c s="127"/>
      <c s="127"/>
      <c s="127"/>
      <c s="127" t="s">
        <v>206</v>
      </c>
      <c s="127" t="s">
        <v>206</v>
      </c>
      <c s="210">
        <v>163</v>
      </c>
      <c s="128"/>
      <c s="127" t="s">
        <v>206</v>
      </c>
      <c s="127"/>
      <c s="127"/>
      <c s="127"/>
      <c s="127"/>
      <c s="127"/>
      <c s="127"/>
      <c s="127"/>
      <c s="127"/>
      <c s="127"/>
      <c s="128"/>
      <c s="128"/>
      <c s="129"/>
      <c s="117"/>
    </row>
    <row r="169" spans="1:26" ht="18" customHeight="1">
      <c r="A169" s="54">
        <v>164</v>
      </c>
      <c s="127"/>
      <c s="127"/>
      <c s="127" t="s">
        <v>206</v>
      </c>
      <c s="127"/>
      <c s="127"/>
      <c s="127"/>
      <c s="127"/>
      <c s="127" t="s">
        <v>206</v>
      </c>
      <c s="127" t="s">
        <v>206</v>
      </c>
      <c s="210">
        <v>164</v>
      </c>
      <c s="128"/>
      <c s="127" t="s">
        <v>206</v>
      </c>
      <c s="127"/>
      <c s="127"/>
      <c s="127"/>
      <c s="127"/>
      <c s="127"/>
      <c s="127"/>
      <c s="127"/>
      <c s="127"/>
      <c s="127"/>
      <c s="128"/>
      <c s="128"/>
      <c s="129"/>
      <c s="117"/>
    </row>
    <row r="170" spans="1:26" ht="18" customHeight="1">
      <c r="A170" s="54">
        <v>165</v>
      </c>
      <c s="127"/>
      <c s="127"/>
      <c s="127" t="s">
        <v>206</v>
      </c>
      <c s="127"/>
      <c s="127"/>
      <c s="127"/>
      <c s="127"/>
      <c s="127" t="s">
        <v>206</v>
      </c>
      <c s="127" t="s">
        <v>206</v>
      </c>
      <c s="210">
        <v>165</v>
      </c>
      <c s="128"/>
      <c s="127" t="s">
        <v>206</v>
      </c>
      <c s="127"/>
      <c s="127"/>
      <c s="127"/>
      <c s="127"/>
      <c s="127"/>
      <c s="127"/>
      <c s="127"/>
      <c s="127"/>
      <c s="127"/>
      <c s="128"/>
      <c s="128"/>
      <c s="129"/>
      <c s="117"/>
    </row>
    <row r="171" spans="1:26" ht="18" customHeight="1">
      <c r="A171" s="54">
        <v>166</v>
      </c>
      <c s="127"/>
      <c s="127"/>
      <c s="127" t="s">
        <v>206</v>
      </c>
      <c s="127"/>
      <c s="127"/>
      <c s="127"/>
      <c s="127"/>
      <c s="127" t="s">
        <v>206</v>
      </c>
      <c s="127" t="s">
        <v>206</v>
      </c>
      <c s="210">
        <v>166</v>
      </c>
      <c s="128"/>
      <c s="127" t="s">
        <v>206</v>
      </c>
      <c s="127"/>
      <c s="127"/>
      <c s="127"/>
      <c s="127"/>
      <c s="127"/>
      <c s="127"/>
      <c s="127"/>
      <c s="127"/>
      <c s="127"/>
      <c s="128"/>
      <c s="128"/>
      <c s="129"/>
      <c s="117"/>
    </row>
    <row r="172" spans="1:26" ht="18" customHeight="1">
      <c r="A172" s="54">
        <v>167</v>
      </c>
      <c s="127"/>
      <c s="127"/>
      <c s="127" t="s">
        <v>206</v>
      </c>
      <c s="127"/>
      <c s="127"/>
      <c s="127"/>
      <c s="127"/>
      <c s="127" t="s">
        <v>206</v>
      </c>
      <c s="127" t="s">
        <v>206</v>
      </c>
      <c s="210">
        <v>167</v>
      </c>
      <c s="128"/>
      <c s="127" t="s">
        <v>206</v>
      </c>
      <c s="127"/>
      <c s="127"/>
      <c s="127"/>
      <c s="127"/>
      <c s="127"/>
      <c s="127"/>
      <c s="127"/>
      <c s="127"/>
      <c s="127"/>
      <c s="128"/>
      <c s="128"/>
      <c s="129"/>
      <c s="117"/>
    </row>
    <row r="173" spans="1:26" ht="18" customHeight="1">
      <c r="A173" s="54">
        <v>168</v>
      </c>
      <c s="127"/>
      <c s="127"/>
      <c s="127" t="s">
        <v>206</v>
      </c>
      <c s="127"/>
      <c s="127"/>
      <c s="127"/>
      <c s="127"/>
      <c s="127" t="s">
        <v>206</v>
      </c>
      <c s="127" t="s">
        <v>206</v>
      </c>
      <c s="210">
        <v>168</v>
      </c>
      <c s="128"/>
      <c s="127" t="s">
        <v>206</v>
      </c>
      <c s="127"/>
      <c s="127"/>
      <c s="127"/>
      <c s="127"/>
      <c s="127"/>
      <c s="127"/>
      <c s="127"/>
      <c s="127"/>
      <c s="127"/>
      <c s="128"/>
      <c s="128"/>
      <c s="129"/>
      <c s="117"/>
    </row>
    <row r="174" spans="1:26" ht="18" customHeight="1">
      <c r="A174" s="54">
        <v>169</v>
      </c>
      <c s="127"/>
      <c s="127"/>
      <c s="127" t="s">
        <v>206</v>
      </c>
      <c s="127"/>
      <c s="127"/>
      <c s="127"/>
      <c s="127"/>
      <c s="127" t="s">
        <v>206</v>
      </c>
      <c s="127" t="s">
        <v>206</v>
      </c>
      <c s="210">
        <v>169</v>
      </c>
      <c s="128"/>
      <c s="127" t="s">
        <v>206</v>
      </c>
      <c s="127"/>
      <c s="127"/>
      <c s="127"/>
      <c s="127"/>
      <c s="127"/>
      <c s="127"/>
      <c s="127"/>
      <c s="127"/>
      <c s="127"/>
      <c s="128"/>
      <c s="128"/>
      <c s="129"/>
      <c s="117"/>
    </row>
    <row r="175" spans="1:26" ht="18" customHeight="1">
      <c r="A175" s="54">
        <v>170</v>
      </c>
      <c s="127"/>
      <c s="127"/>
      <c s="127" t="s">
        <v>206</v>
      </c>
      <c s="127"/>
      <c s="127"/>
      <c s="127"/>
      <c s="127"/>
      <c s="127" t="s">
        <v>206</v>
      </c>
      <c s="127" t="s">
        <v>206</v>
      </c>
      <c s="210">
        <v>170</v>
      </c>
      <c s="128"/>
      <c s="127" t="s">
        <v>206</v>
      </c>
      <c s="127"/>
      <c s="127"/>
      <c s="127"/>
      <c s="127"/>
      <c s="127"/>
      <c s="127"/>
      <c s="127"/>
      <c s="127"/>
      <c s="127"/>
      <c s="128"/>
      <c s="128"/>
      <c s="129"/>
      <c s="117"/>
    </row>
    <row r="176" spans="1:26" ht="18" customHeight="1">
      <c r="A176" s="54">
        <v>171</v>
      </c>
      <c s="127"/>
      <c s="127"/>
      <c s="127" t="s">
        <v>206</v>
      </c>
      <c s="127"/>
      <c s="127"/>
      <c s="127"/>
      <c s="127"/>
      <c s="127" t="s">
        <v>206</v>
      </c>
      <c s="127" t="s">
        <v>206</v>
      </c>
      <c s="210">
        <v>171</v>
      </c>
      <c s="128"/>
      <c s="127" t="s">
        <v>206</v>
      </c>
      <c s="127"/>
      <c s="127"/>
      <c s="127"/>
      <c s="127"/>
      <c s="127"/>
      <c s="127"/>
      <c s="127"/>
      <c s="127"/>
      <c s="127"/>
      <c s="128"/>
      <c s="128"/>
      <c s="129"/>
      <c s="117"/>
    </row>
    <row r="177" spans="1:26" ht="18" customHeight="1">
      <c r="A177" s="54">
        <v>172</v>
      </c>
      <c s="127"/>
      <c s="127"/>
      <c s="127" t="s">
        <v>206</v>
      </c>
      <c s="127"/>
      <c s="127"/>
      <c s="127"/>
      <c s="127"/>
      <c s="127" t="s">
        <v>206</v>
      </c>
      <c s="127" t="s">
        <v>206</v>
      </c>
      <c s="210">
        <v>172</v>
      </c>
      <c s="128"/>
      <c s="127" t="s">
        <v>206</v>
      </c>
      <c s="127"/>
      <c s="127"/>
      <c s="127"/>
      <c s="127"/>
      <c s="127"/>
      <c s="127"/>
      <c s="127"/>
      <c s="127"/>
      <c s="127"/>
      <c s="128"/>
      <c s="128"/>
      <c s="129"/>
      <c s="117"/>
    </row>
    <row r="178" spans="1:26" ht="18" customHeight="1">
      <c r="A178" s="54">
        <v>173</v>
      </c>
      <c s="127"/>
      <c s="127"/>
      <c s="127" t="s">
        <v>206</v>
      </c>
      <c s="127"/>
      <c s="127"/>
      <c s="127"/>
      <c s="127"/>
      <c s="127" t="s">
        <v>206</v>
      </c>
      <c s="127" t="s">
        <v>206</v>
      </c>
      <c s="210">
        <v>173</v>
      </c>
      <c s="128"/>
      <c s="127" t="s">
        <v>206</v>
      </c>
      <c s="127"/>
      <c s="127"/>
      <c s="127"/>
      <c s="127"/>
      <c s="127"/>
      <c s="127"/>
      <c s="127"/>
      <c s="127"/>
      <c s="127"/>
      <c s="128"/>
      <c s="128"/>
      <c s="129"/>
      <c s="117"/>
    </row>
    <row r="179" spans="1:26" ht="18" customHeight="1">
      <c r="A179" s="54">
        <v>174</v>
      </c>
      <c s="127"/>
      <c s="127"/>
      <c s="127" t="s">
        <v>206</v>
      </c>
      <c s="127"/>
      <c s="127"/>
      <c s="127"/>
      <c s="127"/>
      <c s="127" t="s">
        <v>206</v>
      </c>
      <c s="127" t="s">
        <v>206</v>
      </c>
      <c s="210">
        <v>174</v>
      </c>
      <c s="128"/>
      <c s="127" t="s">
        <v>206</v>
      </c>
      <c s="127"/>
      <c s="127"/>
      <c s="127"/>
      <c s="127"/>
      <c s="127"/>
      <c s="127"/>
      <c s="127"/>
      <c s="127"/>
      <c s="127"/>
      <c s="128"/>
      <c s="128"/>
      <c s="129"/>
      <c s="117"/>
    </row>
    <row r="180" spans="1:26" ht="18" customHeight="1">
      <c r="A180" s="54">
        <v>175</v>
      </c>
      <c s="127"/>
      <c s="127"/>
      <c s="127" t="s">
        <v>206</v>
      </c>
      <c s="127"/>
      <c s="127"/>
      <c s="127"/>
      <c s="127"/>
      <c s="127" t="s">
        <v>206</v>
      </c>
      <c s="127" t="s">
        <v>206</v>
      </c>
      <c s="210">
        <v>175</v>
      </c>
      <c s="128"/>
      <c s="127" t="s">
        <v>206</v>
      </c>
      <c s="127"/>
      <c s="127"/>
      <c s="127"/>
      <c s="127"/>
      <c s="127"/>
      <c s="127"/>
      <c s="127"/>
      <c s="127"/>
      <c s="127"/>
      <c s="128"/>
      <c s="128"/>
      <c s="129"/>
      <c s="117"/>
    </row>
    <row r="181" spans="1:26" ht="18" customHeight="1">
      <c r="A181" s="54">
        <v>176</v>
      </c>
      <c s="127"/>
      <c s="127"/>
      <c s="127" t="s">
        <v>206</v>
      </c>
      <c s="127"/>
      <c s="127"/>
      <c s="127"/>
      <c s="127"/>
      <c s="127" t="s">
        <v>206</v>
      </c>
      <c s="127" t="s">
        <v>206</v>
      </c>
      <c s="210">
        <v>176</v>
      </c>
      <c s="128"/>
      <c s="127" t="s">
        <v>206</v>
      </c>
      <c s="127"/>
      <c s="127"/>
      <c s="127"/>
      <c s="127"/>
      <c s="127"/>
      <c s="127"/>
      <c s="127"/>
      <c s="127"/>
      <c s="127"/>
      <c s="128"/>
      <c s="128"/>
      <c s="129"/>
      <c s="117"/>
    </row>
    <row r="182" spans="1:26" ht="18" customHeight="1">
      <c r="A182" s="54">
        <v>177</v>
      </c>
      <c s="127"/>
      <c s="127"/>
      <c s="127" t="s">
        <v>206</v>
      </c>
      <c s="127"/>
      <c s="127"/>
      <c s="127"/>
      <c s="127"/>
      <c s="127" t="s">
        <v>206</v>
      </c>
      <c s="127" t="s">
        <v>206</v>
      </c>
      <c s="210">
        <v>177</v>
      </c>
      <c s="128"/>
      <c s="127" t="s">
        <v>206</v>
      </c>
      <c s="127"/>
      <c s="127"/>
      <c s="127"/>
      <c s="127"/>
      <c s="127"/>
      <c s="127"/>
      <c s="127"/>
      <c s="127"/>
      <c s="127"/>
      <c s="128"/>
      <c s="128"/>
      <c s="129"/>
      <c s="117"/>
    </row>
    <row r="183" spans="1:26" ht="18" customHeight="1">
      <c r="A183" s="54">
        <v>178</v>
      </c>
      <c s="127"/>
      <c s="127"/>
      <c s="127" t="s">
        <v>206</v>
      </c>
      <c s="127"/>
      <c s="127"/>
      <c s="127"/>
      <c s="127"/>
      <c s="127" t="s">
        <v>206</v>
      </c>
      <c s="127" t="s">
        <v>206</v>
      </c>
      <c s="210">
        <v>178</v>
      </c>
      <c s="128"/>
      <c s="127" t="s">
        <v>206</v>
      </c>
      <c s="127"/>
      <c s="127"/>
      <c s="127"/>
      <c s="127"/>
      <c s="127"/>
      <c s="127"/>
      <c s="127"/>
      <c s="127"/>
      <c s="127"/>
      <c s="128"/>
      <c s="128"/>
      <c s="129"/>
      <c s="117"/>
    </row>
    <row r="184" spans="1:26" ht="18" customHeight="1">
      <c r="A184" s="54">
        <v>179</v>
      </c>
      <c s="127"/>
      <c s="127"/>
      <c s="127" t="s">
        <v>206</v>
      </c>
      <c s="127"/>
      <c s="127"/>
      <c s="127"/>
      <c s="127"/>
      <c s="127" t="s">
        <v>206</v>
      </c>
      <c s="127" t="s">
        <v>206</v>
      </c>
      <c s="210">
        <v>179</v>
      </c>
      <c s="128"/>
      <c s="127" t="s">
        <v>206</v>
      </c>
      <c s="127"/>
      <c s="127"/>
      <c s="127"/>
      <c s="127"/>
      <c s="127"/>
      <c s="127"/>
      <c s="127"/>
      <c s="127"/>
      <c s="127"/>
      <c s="128"/>
      <c s="128"/>
      <c s="129"/>
      <c s="117"/>
    </row>
    <row r="185" spans="1:26" ht="18" customHeight="1">
      <c r="A185" s="54">
        <v>180</v>
      </c>
      <c s="127"/>
      <c s="127"/>
      <c s="127" t="s">
        <v>206</v>
      </c>
      <c s="127"/>
      <c s="127"/>
      <c s="127"/>
      <c s="127"/>
      <c s="127" t="s">
        <v>206</v>
      </c>
      <c s="127" t="s">
        <v>206</v>
      </c>
      <c s="210">
        <v>180</v>
      </c>
      <c s="128"/>
      <c s="127" t="s">
        <v>206</v>
      </c>
      <c s="127"/>
      <c s="127"/>
      <c s="127"/>
      <c s="127"/>
      <c s="127"/>
      <c s="127"/>
      <c s="127"/>
      <c s="127"/>
      <c s="127"/>
      <c s="128"/>
      <c s="128"/>
      <c s="129"/>
      <c s="117"/>
    </row>
    <row r="186" spans="1:26" ht="18" customHeight="1">
      <c r="A186" s="54">
        <v>181</v>
      </c>
      <c s="127"/>
      <c s="127"/>
      <c s="127" t="s">
        <v>206</v>
      </c>
      <c s="127"/>
      <c s="127"/>
      <c s="127"/>
      <c s="127"/>
      <c s="127" t="s">
        <v>206</v>
      </c>
      <c s="127" t="s">
        <v>206</v>
      </c>
      <c s="210">
        <v>181</v>
      </c>
      <c s="128"/>
      <c s="127" t="s">
        <v>206</v>
      </c>
      <c s="127"/>
      <c s="127"/>
      <c s="127"/>
      <c s="127"/>
      <c s="127"/>
      <c s="127"/>
      <c s="127"/>
      <c s="127"/>
      <c s="127"/>
      <c s="128"/>
      <c s="128"/>
      <c s="129"/>
      <c s="117"/>
    </row>
    <row r="187" spans="1:26" ht="18" customHeight="1">
      <c r="A187" s="54">
        <v>182</v>
      </c>
      <c s="127"/>
      <c s="127"/>
      <c s="127" t="s">
        <v>206</v>
      </c>
      <c s="127"/>
      <c s="127"/>
      <c s="127"/>
      <c s="127"/>
      <c s="127" t="s">
        <v>206</v>
      </c>
      <c s="127" t="s">
        <v>206</v>
      </c>
      <c s="210">
        <v>182</v>
      </c>
      <c s="128"/>
      <c s="127" t="s">
        <v>206</v>
      </c>
      <c s="127"/>
      <c s="127"/>
      <c s="127"/>
      <c s="127"/>
      <c s="127"/>
      <c s="127"/>
      <c s="127"/>
      <c s="127"/>
      <c s="127"/>
      <c s="128"/>
      <c s="128"/>
      <c s="129"/>
      <c s="117"/>
    </row>
    <row r="188" spans="1:26" ht="18" customHeight="1">
      <c r="A188" s="54">
        <v>183</v>
      </c>
      <c s="127"/>
      <c s="127"/>
      <c s="127" t="s">
        <v>206</v>
      </c>
      <c s="127"/>
      <c s="127"/>
      <c s="127"/>
      <c s="127"/>
      <c s="127" t="s">
        <v>206</v>
      </c>
      <c s="127" t="s">
        <v>206</v>
      </c>
      <c s="210">
        <v>183</v>
      </c>
      <c s="128"/>
      <c s="127" t="s">
        <v>206</v>
      </c>
      <c s="127"/>
      <c s="127"/>
      <c s="127"/>
      <c s="127"/>
      <c s="127"/>
      <c s="127"/>
      <c s="127"/>
      <c s="127"/>
      <c s="127"/>
      <c s="128"/>
      <c s="128"/>
      <c s="129"/>
      <c s="117"/>
    </row>
    <row r="189" spans="1:26" ht="18" customHeight="1">
      <c r="A189" s="54">
        <v>184</v>
      </c>
      <c s="127"/>
      <c s="127"/>
      <c s="127" t="s">
        <v>206</v>
      </c>
      <c s="127"/>
      <c s="127"/>
      <c s="127"/>
      <c s="127"/>
      <c s="127" t="s">
        <v>206</v>
      </c>
      <c s="127" t="s">
        <v>206</v>
      </c>
      <c s="210">
        <v>184</v>
      </c>
      <c s="128"/>
      <c s="127" t="s">
        <v>206</v>
      </c>
      <c s="127"/>
      <c s="127"/>
      <c s="127"/>
      <c s="127"/>
      <c s="127"/>
      <c s="127"/>
      <c s="127"/>
      <c s="127"/>
      <c s="127"/>
      <c s="128"/>
      <c s="128"/>
      <c s="129"/>
      <c s="117"/>
    </row>
    <row r="190" spans="1:26" ht="18" customHeight="1">
      <c r="A190" s="54">
        <v>185</v>
      </c>
      <c s="127"/>
      <c s="127"/>
      <c s="127" t="s">
        <v>206</v>
      </c>
      <c s="127"/>
      <c s="127"/>
      <c s="127"/>
      <c s="127"/>
      <c s="127" t="s">
        <v>206</v>
      </c>
      <c s="127" t="s">
        <v>206</v>
      </c>
      <c s="210">
        <v>185</v>
      </c>
      <c s="128"/>
      <c s="127" t="s">
        <v>206</v>
      </c>
      <c s="127"/>
      <c s="127"/>
      <c s="127"/>
      <c s="127"/>
      <c s="127"/>
      <c s="127"/>
      <c s="127"/>
      <c s="127"/>
      <c s="127"/>
      <c s="128"/>
      <c s="128"/>
      <c s="129"/>
      <c s="117"/>
    </row>
    <row r="191" spans="1:26" ht="18" customHeight="1">
      <c r="A191" s="54">
        <v>186</v>
      </c>
      <c s="127"/>
      <c s="127"/>
      <c s="127" t="s">
        <v>206</v>
      </c>
      <c s="127"/>
      <c s="127"/>
      <c s="127"/>
      <c s="127"/>
      <c s="127" t="s">
        <v>206</v>
      </c>
      <c s="127" t="s">
        <v>206</v>
      </c>
      <c s="210">
        <v>186</v>
      </c>
      <c s="128"/>
      <c s="127" t="s">
        <v>206</v>
      </c>
      <c s="127"/>
      <c s="127"/>
      <c s="127"/>
      <c s="127"/>
      <c s="127"/>
      <c s="127"/>
      <c s="127"/>
      <c s="127"/>
      <c s="127"/>
      <c s="128"/>
      <c s="128"/>
      <c s="129"/>
      <c s="117"/>
    </row>
    <row r="192" spans="1:26" ht="18" customHeight="1">
      <c r="A192" s="54">
        <v>187</v>
      </c>
      <c s="127"/>
      <c s="127"/>
      <c s="127" t="s">
        <v>206</v>
      </c>
      <c s="127"/>
      <c s="127"/>
      <c s="127"/>
      <c s="127"/>
      <c s="127" t="s">
        <v>206</v>
      </c>
      <c s="127" t="s">
        <v>206</v>
      </c>
      <c s="210">
        <v>187</v>
      </c>
      <c s="128"/>
      <c s="127" t="s">
        <v>206</v>
      </c>
      <c s="127"/>
      <c s="127"/>
      <c s="127"/>
      <c s="127"/>
      <c s="127"/>
      <c s="127"/>
      <c s="127"/>
      <c s="127"/>
      <c s="127"/>
      <c s="128"/>
      <c s="128"/>
      <c s="129"/>
      <c s="117"/>
    </row>
    <row r="193" spans="1:26" ht="18" customHeight="1">
      <c r="A193" s="54">
        <v>188</v>
      </c>
      <c s="127"/>
      <c s="127"/>
      <c s="127" t="s">
        <v>206</v>
      </c>
      <c s="127"/>
      <c s="127"/>
      <c s="127"/>
      <c s="127"/>
      <c s="127" t="s">
        <v>206</v>
      </c>
      <c s="127" t="s">
        <v>206</v>
      </c>
      <c s="210">
        <v>188</v>
      </c>
      <c s="128"/>
      <c s="127" t="s">
        <v>206</v>
      </c>
      <c s="127"/>
      <c s="127"/>
      <c s="127"/>
      <c s="127"/>
      <c s="127"/>
      <c s="127"/>
      <c s="127"/>
      <c s="127"/>
      <c s="127"/>
      <c s="128"/>
      <c s="128"/>
      <c s="129"/>
      <c s="117"/>
    </row>
    <row r="194" spans="1:26" ht="18" customHeight="1">
      <c r="A194" s="54">
        <v>189</v>
      </c>
      <c s="127"/>
      <c s="127"/>
      <c s="127" t="s">
        <v>206</v>
      </c>
      <c s="127"/>
      <c s="127"/>
      <c s="127"/>
      <c s="127"/>
      <c s="127" t="s">
        <v>206</v>
      </c>
      <c s="127" t="s">
        <v>206</v>
      </c>
      <c s="210">
        <v>189</v>
      </c>
      <c s="128"/>
      <c s="127" t="s">
        <v>206</v>
      </c>
      <c s="127"/>
      <c s="127"/>
      <c s="127"/>
      <c s="127"/>
      <c s="127"/>
      <c s="127"/>
      <c s="127"/>
      <c s="127"/>
      <c s="127"/>
      <c s="128"/>
      <c s="128"/>
      <c s="129"/>
      <c s="117"/>
    </row>
    <row r="195" spans="1:26" ht="18" customHeight="1">
      <c r="A195" s="54">
        <v>190</v>
      </c>
      <c s="127"/>
      <c s="127"/>
      <c s="127" t="s">
        <v>206</v>
      </c>
      <c s="127"/>
      <c s="127"/>
      <c s="127"/>
      <c s="127"/>
      <c s="127" t="s">
        <v>206</v>
      </c>
      <c s="127" t="s">
        <v>206</v>
      </c>
      <c s="210">
        <v>190</v>
      </c>
      <c s="128"/>
      <c s="127" t="s">
        <v>206</v>
      </c>
      <c s="127"/>
      <c s="127"/>
      <c s="127"/>
      <c s="127"/>
      <c s="127"/>
      <c s="127"/>
      <c s="127"/>
      <c s="127"/>
      <c s="127"/>
      <c s="128"/>
      <c s="128"/>
      <c s="129"/>
      <c s="117"/>
    </row>
    <row r="196" spans="1:26" ht="18" customHeight="1">
      <c r="A196" s="54">
        <v>191</v>
      </c>
      <c s="127"/>
      <c s="127"/>
      <c s="127" t="s">
        <v>206</v>
      </c>
      <c s="127"/>
      <c s="127"/>
      <c s="127"/>
      <c s="127"/>
      <c s="127" t="s">
        <v>206</v>
      </c>
      <c s="127" t="s">
        <v>206</v>
      </c>
      <c s="210">
        <v>191</v>
      </c>
      <c s="128"/>
      <c s="127" t="s">
        <v>206</v>
      </c>
      <c s="127"/>
      <c s="127"/>
      <c s="127"/>
      <c s="127"/>
      <c s="127"/>
      <c s="127"/>
      <c s="127"/>
      <c s="127"/>
      <c s="127"/>
      <c s="128"/>
      <c s="128"/>
      <c s="129"/>
      <c s="117"/>
    </row>
    <row r="197" spans="1:26" ht="18" customHeight="1">
      <c r="A197" s="54">
        <v>192</v>
      </c>
      <c s="127"/>
      <c s="127"/>
      <c s="127" t="s">
        <v>206</v>
      </c>
      <c s="127"/>
      <c s="127"/>
      <c s="127"/>
      <c s="127"/>
      <c s="127" t="s">
        <v>206</v>
      </c>
      <c s="127" t="s">
        <v>206</v>
      </c>
      <c s="210">
        <v>192</v>
      </c>
      <c s="128"/>
      <c s="127" t="s">
        <v>206</v>
      </c>
      <c s="127"/>
      <c s="127"/>
      <c s="127"/>
      <c s="127"/>
      <c s="127"/>
      <c s="127"/>
      <c s="127"/>
      <c s="127"/>
      <c s="127"/>
      <c s="128"/>
      <c s="128"/>
      <c s="129"/>
      <c s="117"/>
    </row>
    <row r="198" spans="1:26" ht="18" customHeight="1">
      <c r="A198" s="54">
        <v>193</v>
      </c>
      <c s="127"/>
      <c s="127"/>
      <c s="127" t="s">
        <v>206</v>
      </c>
      <c s="127"/>
      <c s="127"/>
      <c s="127"/>
      <c s="127"/>
      <c s="127" t="s">
        <v>206</v>
      </c>
      <c s="127" t="s">
        <v>206</v>
      </c>
      <c s="210">
        <v>193</v>
      </c>
      <c s="128"/>
      <c s="127" t="s">
        <v>206</v>
      </c>
      <c s="127"/>
      <c s="127"/>
      <c s="127"/>
      <c s="127"/>
      <c s="127"/>
      <c s="127"/>
      <c s="127"/>
      <c s="127"/>
      <c s="127"/>
      <c s="128"/>
      <c s="128"/>
      <c s="129"/>
      <c s="117"/>
    </row>
    <row r="199" spans="1:26" ht="18" customHeight="1">
      <c r="A199" s="54">
        <v>194</v>
      </c>
      <c s="127"/>
      <c s="127"/>
      <c s="127" t="s">
        <v>206</v>
      </c>
      <c s="127"/>
      <c s="127"/>
      <c s="127"/>
      <c s="127"/>
      <c s="127" t="s">
        <v>206</v>
      </c>
      <c s="127" t="s">
        <v>206</v>
      </c>
      <c s="210">
        <v>194</v>
      </c>
      <c s="128"/>
      <c s="127" t="s">
        <v>206</v>
      </c>
      <c s="127"/>
      <c s="127"/>
      <c s="127"/>
      <c s="127"/>
      <c s="127"/>
      <c s="127"/>
      <c s="127"/>
      <c s="127"/>
      <c s="127"/>
      <c s="128"/>
      <c s="128"/>
      <c s="129"/>
      <c s="117"/>
    </row>
    <row r="200" spans="1:26" ht="18" customHeight="1">
      <c r="A200" s="54">
        <v>195</v>
      </c>
      <c s="127"/>
      <c s="127"/>
      <c s="127" t="s">
        <v>206</v>
      </c>
      <c s="127"/>
      <c s="127"/>
      <c s="127"/>
      <c s="127"/>
      <c s="127" t="s">
        <v>206</v>
      </c>
      <c s="127" t="s">
        <v>206</v>
      </c>
      <c s="210">
        <v>195</v>
      </c>
      <c s="128"/>
      <c s="127" t="s">
        <v>206</v>
      </c>
      <c s="127"/>
      <c s="127"/>
      <c s="127"/>
      <c s="127"/>
      <c s="127"/>
      <c s="127"/>
      <c s="127"/>
      <c s="127"/>
      <c s="127"/>
      <c s="128"/>
      <c s="128"/>
      <c s="129"/>
      <c s="117"/>
    </row>
    <row r="201" spans="1:26" ht="18" customHeight="1">
      <c r="A201" s="54">
        <v>196</v>
      </c>
      <c s="127"/>
      <c s="127"/>
      <c s="127" t="s">
        <v>206</v>
      </c>
      <c s="127"/>
      <c s="127"/>
      <c s="127"/>
      <c s="127"/>
      <c s="127" t="s">
        <v>206</v>
      </c>
      <c s="127" t="s">
        <v>206</v>
      </c>
      <c s="210">
        <v>196</v>
      </c>
      <c s="128"/>
      <c s="127" t="s">
        <v>206</v>
      </c>
      <c s="127"/>
      <c s="127"/>
      <c s="127"/>
      <c s="127"/>
      <c s="127"/>
      <c s="127"/>
      <c s="127"/>
      <c s="127"/>
      <c s="127"/>
      <c s="128"/>
      <c s="128"/>
      <c s="129"/>
      <c s="118"/>
    </row>
    <row r="202" spans="1:26" ht="18" customHeight="1">
      <c r="A202" s="54">
        <v>197</v>
      </c>
      <c s="127"/>
      <c s="127"/>
      <c s="127" t="s">
        <v>206</v>
      </c>
      <c s="127"/>
      <c s="127"/>
      <c s="127"/>
      <c s="127"/>
      <c s="127" t="s">
        <v>206</v>
      </c>
      <c s="127" t="s">
        <v>206</v>
      </c>
      <c s="210">
        <v>197</v>
      </c>
      <c s="128"/>
      <c s="127" t="s">
        <v>206</v>
      </c>
      <c s="127"/>
      <c s="127"/>
      <c s="127"/>
      <c s="127"/>
      <c s="127"/>
      <c s="127"/>
      <c s="127"/>
      <c s="127"/>
      <c s="127"/>
      <c s="128"/>
      <c s="128"/>
      <c s="129"/>
      <c s="119"/>
    </row>
    <row r="203" spans="1:25" ht="15">
      <c r="A203" s="54">
        <v>198</v>
      </c>
      <c s="127"/>
      <c s="127"/>
      <c s="127" t="s">
        <v>206</v>
      </c>
      <c s="127"/>
      <c s="127"/>
      <c s="127"/>
      <c s="127"/>
      <c s="127" t="s">
        <v>206</v>
      </c>
      <c s="127" t="s">
        <v>206</v>
      </c>
      <c s="210">
        <v>198</v>
      </c>
      <c s="128"/>
      <c s="127" t="s">
        <v>206</v>
      </c>
      <c s="127"/>
      <c s="127"/>
      <c s="127"/>
      <c s="127"/>
      <c s="127"/>
      <c s="127"/>
      <c s="127"/>
      <c s="127"/>
      <c s="127"/>
      <c s="128"/>
      <c s="128"/>
      <c s="129"/>
    </row>
    <row r="204" spans="1:25" ht="15">
      <c r="A204" s="54">
        <v>199</v>
      </c>
      <c s="127"/>
      <c s="127"/>
      <c s="127" t="s">
        <v>206</v>
      </c>
      <c s="127"/>
      <c s="127"/>
      <c s="127"/>
      <c s="127"/>
      <c s="127" t="s">
        <v>206</v>
      </c>
      <c s="127" t="s">
        <v>206</v>
      </c>
      <c s="210">
        <v>199</v>
      </c>
      <c s="128"/>
      <c s="127" t="s">
        <v>206</v>
      </c>
      <c s="127"/>
      <c s="127"/>
      <c s="127"/>
      <c s="127"/>
      <c s="127"/>
      <c s="127"/>
      <c s="127"/>
      <c s="127"/>
      <c s="127"/>
      <c s="128"/>
      <c s="128"/>
      <c s="129"/>
    </row>
    <row r="205" spans="1:25" ht="15">
      <c r="A205" s="54">
        <v>200</v>
      </c>
      <c s="127"/>
      <c s="127"/>
      <c s="127" t="s">
        <v>206</v>
      </c>
      <c s="127"/>
      <c s="127"/>
      <c s="127"/>
      <c s="127"/>
      <c s="127" t="s">
        <v>206</v>
      </c>
      <c s="127" t="s">
        <v>206</v>
      </c>
      <c s="210">
        <v>200</v>
      </c>
      <c s="128"/>
      <c s="127" t="s">
        <v>206</v>
      </c>
      <c s="127"/>
      <c s="127"/>
      <c s="127"/>
      <c s="127"/>
      <c s="127"/>
      <c s="127"/>
      <c s="127"/>
      <c s="127"/>
      <c s="127"/>
      <c s="128"/>
      <c s="128"/>
      <c s="129"/>
    </row>
    <row r="206" ht="15"/>
  </sheetData>
  <sheetProtection password="CDA0" sheet="1" objects="1" scenarios="1"/>
  <mergeCells count="29">
    <mergeCell ref="A4:A5"/>
    <mergeCell ref="B4:B5"/>
    <mergeCell ref="C4:C5"/>
    <mergeCell ref="A1:Y1"/>
    <mergeCell ref="D2:Y2"/>
    <mergeCell ref="W3:Y3"/>
    <mergeCell ref="L3:V3"/>
    <mergeCell ref="E3:J3"/>
    <mergeCell ref="A2:C2"/>
    <mergeCell ref="A3:C3"/>
    <mergeCell ref="Y4:Y5"/>
    <mergeCell ref="R4:R5"/>
    <mergeCell ref="S4:S5"/>
    <mergeCell ref="T4:T5"/>
    <mergeCell ref="U4:U5"/>
    <mergeCell ref="V4:V5"/>
    <mergeCell ref="F4:G4"/>
    <mergeCell ref="W4:W5"/>
    <mergeCell ref="X4:X5"/>
    <mergeCell ref="E4:E5"/>
    <mergeCell ref="D4:D5"/>
    <mergeCell ref="P4:P5"/>
    <mergeCell ref="Q4:Q5"/>
    <mergeCell ref="L4:L5"/>
    <mergeCell ref="H4:H5"/>
    <mergeCell ref="I4:I5"/>
    <mergeCell ref="J4:J5"/>
    <mergeCell ref="N4:N5"/>
    <mergeCell ref="O4:O5"/>
  </mergeCells>
  <dataValidations count="1">
    <dataValidation type="list" allowBlank="1" showInputMessage="1" showErrorMessage="1" sqref="P6:P205">
      <formula1>$Z$3:$Z$24</formula1>
    </dataValidation>
  </dataValidations>
  <printOptions horizontalCentered="1"/>
  <pageMargins left="0.196850393700787" right="0.118110236220472" top="0.196850393700787" bottom="0.118110236220472" header="0.0393700787401575" footer="0"/>
  <pageSetup fitToHeight="0" orientation="landscape" paperSize="9" scale="54" r:id="rId1"/>
  <headerFooter>
    <oddHeader>&amp;R&amp;"-,Bold"Bhagirathmal kalwaniyan koliya</oddHeader>
  </headerFooter>
  <rowBreaks count="3" manualBreakCount="3">
    <brk id="55" max="24" man="1"/>
    <brk id="105" max="16383" man="1"/>
    <brk id="155"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pageSetUpPr fitToPage="1"/>
  </sheetPr>
  <dimension ref="A1:N33"/>
  <sheetViews>
    <sheetView showGridLines="0" workbookViewId="0" topLeftCell="A17">
      <selection pane="topLeft" activeCell="A32" sqref="A32:N32"/>
    </sheetView>
  </sheetViews>
  <sheetFormatPr defaultColWidth="0" defaultRowHeight="15" zeroHeight="1"/>
  <cols>
    <col min="1" max="14" width="6.85714285714286" customWidth="1"/>
    <col min="15" max="15" width="9.14285714285714" customWidth="1"/>
    <col min="16" max="16384" width="9.14285714285714" hidden="1"/>
  </cols>
  <sheetData>
    <row r="1" spans="1:14" ht="37.5" customHeight="1">
      <c r="A1" s="388" t="s">
        <v>272</v>
      </c>
      <c s="389"/>
      <c s="389"/>
      <c s="389"/>
      <c s="389"/>
      <c s="389"/>
      <c s="389"/>
      <c s="389"/>
      <c s="389"/>
      <c s="389"/>
      <c s="389"/>
      <c s="389"/>
      <c s="389"/>
      <c s="390"/>
    </row>
    <row r="2" spans="1:14" ht="24.75" customHeight="1">
      <c r="A2" s="368" t="s">
        <v>247</v>
      </c>
      <c s="369"/>
      <c s="369"/>
      <c s="369"/>
      <c s="369"/>
      <c s="369"/>
      <c s="369"/>
      <c s="369"/>
      <c s="369"/>
      <c s="369"/>
      <c s="369"/>
      <c s="369"/>
      <c s="369"/>
      <c s="370"/>
    </row>
    <row r="3" spans="1:14" ht="26.25" customHeight="1">
      <c r="A3" s="365" t="s">
        <v>248</v>
      </c>
      <c s="366"/>
      <c s="366"/>
      <c s="366"/>
      <c s="366"/>
      <c s="366"/>
      <c s="366"/>
      <c s="366"/>
      <c s="366"/>
      <c s="366"/>
      <c s="366"/>
      <c s="366"/>
      <c s="366"/>
      <c s="367"/>
    </row>
    <row r="4" spans="1:14" ht="28.5" customHeight="1">
      <c r="A4" s="365" t="s">
        <v>262</v>
      </c>
      <c s="366"/>
      <c s="366"/>
      <c s="366"/>
      <c s="366"/>
      <c s="366"/>
      <c s="366"/>
      <c s="366"/>
      <c s="366"/>
      <c s="366"/>
      <c s="366"/>
      <c s="366"/>
      <c s="366"/>
      <c s="367"/>
    </row>
    <row r="5" spans="1:14" ht="58.5" customHeight="1">
      <c r="A5" s="365" t="s">
        <v>249</v>
      </c>
      <c s="366"/>
      <c s="366"/>
      <c s="366"/>
      <c s="366"/>
      <c s="366"/>
      <c s="366"/>
      <c s="366"/>
      <c s="366"/>
      <c s="366"/>
      <c s="366"/>
      <c s="366"/>
      <c s="366"/>
      <c s="367"/>
    </row>
    <row r="6" spans="1:14" ht="45" customHeight="1">
      <c r="A6" s="365" t="s">
        <v>250</v>
      </c>
      <c s="366"/>
      <c s="366"/>
      <c s="366"/>
      <c s="366"/>
      <c s="366"/>
      <c s="366"/>
      <c s="366"/>
      <c s="366"/>
      <c s="366"/>
      <c s="366"/>
      <c s="366"/>
      <c s="366"/>
      <c s="367"/>
    </row>
    <row r="7" spans="1:14" ht="27" customHeight="1">
      <c r="A7" s="365" t="s">
        <v>251</v>
      </c>
      <c s="366"/>
      <c s="366"/>
      <c s="366"/>
      <c s="366"/>
      <c s="366"/>
      <c s="366"/>
      <c s="366"/>
      <c s="366"/>
      <c s="366"/>
      <c s="366"/>
      <c s="366"/>
      <c s="366"/>
      <c s="367"/>
    </row>
    <row r="8" spans="1:14" ht="11.25" customHeight="1">
      <c r="A8" s="375">
        <v>1</v>
      </c>
      <c s="376"/>
      <c s="375">
        <v>2</v>
      </c>
      <c s="376">
        <v>4</v>
      </c>
      <c s="375">
        <v>3</v>
      </c>
      <c s="376">
        <v>7</v>
      </c>
      <c s="375">
        <v>4</v>
      </c>
      <c s="376"/>
      <c s="375">
        <v>5</v>
      </c>
      <c s="376"/>
      <c s="375">
        <v>6</v>
      </c>
      <c s="376"/>
      <c s="375">
        <v>7</v>
      </c>
      <c s="376"/>
    </row>
    <row r="9" spans="1:14" ht="15.75" customHeight="1">
      <c r="A9" s="146">
        <v>1</v>
      </c>
      <c s="146">
        <v>2</v>
      </c>
      <c s="146" t="s">
        <v>1</v>
      </c>
      <c s="146" t="s">
        <v>1</v>
      </c>
      <c s="146" t="s">
        <v>0</v>
      </c>
      <c s="146" t="s">
        <v>0</v>
      </c>
      <c s="359" t="s">
        <v>263</v>
      </c>
      <c s="359"/>
      <c s="147">
        <v>3</v>
      </c>
      <c s="147">
        <v>4</v>
      </c>
      <c s="147" t="s">
        <v>264</v>
      </c>
      <c s="147" t="s">
        <v>264</v>
      </c>
      <c s="147">
        <v>7</v>
      </c>
      <c s="147">
        <v>8</v>
      </c>
    </row>
    <row r="10" spans="1:14" ht="50.25" customHeight="1">
      <c r="A10" s="360" t="s">
        <v>265</v>
      </c>
      <c s="361"/>
      <c s="361"/>
      <c s="361"/>
      <c s="361"/>
      <c s="361"/>
      <c s="361"/>
      <c s="361"/>
      <c s="361"/>
      <c s="361"/>
      <c s="361"/>
      <c s="361"/>
      <c s="361"/>
      <c s="362"/>
    </row>
    <row r="11" spans="1:14" ht="14.25" customHeight="1">
      <c r="A11" s="365" t="s">
        <v>266</v>
      </c>
      <c s="366"/>
      <c s="366"/>
      <c s="366"/>
      <c s="366"/>
      <c s="366"/>
      <c s="366"/>
      <c s="366"/>
      <c s="366"/>
      <c s="366"/>
      <c s="366"/>
      <c s="366"/>
      <c s="366"/>
      <c s="367"/>
    </row>
    <row r="12" spans="1:14" ht="16.5" customHeight="1">
      <c r="A12" s="365" t="s">
        <v>267</v>
      </c>
      <c s="366"/>
      <c s="366"/>
      <c s="366"/>
      <c s="366"/>
      <c s="366"/>
      <c s="366"/>
      <c s="366"/>
      <c s="366"/>
      <c s="366"/>
      <c s="366"/>
      <c s="366"/>
      <c s="366"/>
      <c s="367"/>
    </row>
    <row r="13" spans="1:14" ht="39.75" customHeight="1">
      <c r="A13" s="365" t="s">
        <v>252</v>
      </c>
      <c s="366"/>
      <c s="366"/>
      <c s="366"/>
      <c s="366"/>
      <c s="366"/>
      <c s="366"/>
      <c s="366"/>
      <c s="366"/>
      <c s="366"/>
      <c s="366"/>
      <c s="366"/>
      <c s="366"/>
      <c s="367"/>
    </row>
    <row r="14" spans="1:14" ht="14.25" customHeight="1">
      <c r="A14" s="365" t="s">
        <v>253</v>
      </c>
      <c s="366"/>
      <c s="366"/>
      <c s="366"/>
      <c s="366"/>
      <c s="366"/>
      <c s="366"/>
      <c s="366"/>
      <c s="366"/>
      <c s="366"/>
      <c s="366"/>
      <c s="366"/>
      <c s="366"/>
      <c s="367"/>
    </row>
    <row r="15" spans="1:14" ht="24" customHeight="1">
      <c r="A15" s="365" t="s">
        <v>254</v>
      </c>
      <c s="366"/>
      <c s="366"/>
      <c s="366"/>
      <c s="366"/>
      <c s="366"/>
      <c s="366"/>
      <c s="366"/>
      <c s="366"/>
      <c s="366"/>
      <c s="366"/>
      <c s="366"/>
      <c s="366"/>
      <c s="367"/>
    </row>
    <row r="16" spans="1:14" ht="54" customHeight="1">
      <c r="A16" s="365" t="s">
        <v>268</v>
      </c>
      <c s="366"/>
      <c s="366"/>
      <c s="366"/>
      <c s="366"/>
      <c s="366"/>
      <c s="366"/>
      <c s="366"/>
      <c s="366"/>
      <c s="366"/>
      <c s="366"/>
      <c s="366"/>
      <c s="366"/>
      <c s="367"/>
    </row>
    <row r="17" spans="1:14" ht="21.75" customHeight="1">
      <c r="A17" s="148"/>
      <c s="149"/>
      <c s="149"/>
      <c s="149"/>
      <c s="149"/>
      <c s="145"/>
      <c s="149"/>
      <c s="149"/>
      <c s="381" t="s">
        <v>270</v>
      </c>
      <c s="381"/>
      <c s="150"/>
      <c s="150"/>
      <c s="149"/>
      <c s="151"/>
    </row>
    <row r="18" spans="1:14" ht="19.5" customHeight="1">
      <c r="A18" s="152" t="s">
        <v>269</v>
      </c>
      <c s="149"/>
      <c s="149"/>
      <c s="149"/>
      <c s="149"/>
      <c s="149"/>
      <c s="149"/>
      <c s="149"/>
      <c s="149"/>
      <c s="149"/>
      <c s="149"/>
      <c s="149"/>
      <c s="149"/>
      <c s="151"/>
    </row>
    <row r="19" spans="1:14" ht="15.75" customHeight="1">
      <c r="A19" s="382" t="s">
        <v>271</v>
      </c>
      <c s="382"/>
      <c s="382"/>
      <c s="382"/>
      <c s="382"/>
      <c s="382"/>
      <c s="382"/>
      <c s="382"/>
      <c s="382"/>
      <c s="382"/>
      <c s="382"/>
      <c s="382"/>
      <c s="382"/>
      <c s="382"/>
    </row>
    <row r="20" spans="1:14" ht="35.25" customHeight="1">
      <c r="A20" s="374" t="s">
        <v>255</v>
      </c>
      <c s="374"/>
      <c s="374" t="s">
        <v>256</v>
      </c>
      <c s="374"/>
      <c s="374" t="s">
        <v>257</v>
      </c>
      <c s="374"/>
      <c s="374" t="s">
        <v>258</v>
      </c>
      <c s="374"/>
      <c s="377" t="s">
        <v>259</v>
      </c>
      <c s="378"/>
      <c s="378"/>
      <c s="379"/>
      <c s="374" t="s">
        <v>261</v>
      </c>
      <c s="374"/>
    </row>
    <row r="21" spans="1:14" ht="18.75" customHeight="1">
      <c r="A21" s="363"/>
      <c s="364"/>
      <c s="363"/>
      <c s="364"/>
      <c s="363"/>
      <c s="364"/>
      <c s="363"/>
      <c s="364"/>
      <c s="371"/>
      <c s="372"/>
      <c s="372"/>
      <c s="373"/>
      <c s="363"/>
      <c s="364"/>
    </row>
    <row r="22" spans="1:14" ht="18.75" customHeight="1">
      <c r="A22" s="363"/>
      <c s="364"/>
      <c s="363"/>
      <c s="364"/>
      <c s="363"/>
      <c s="364"/>
      <c s="363"/>
      <c s="364"/>
      <c s="371"/>
      <c s="372"/>
      <c s="372"/>
      <c s="373"/>
      <c s="363"/>
      <c s="364"/>
    </row>
    <row r="23" spans="1:14" ht="18.75" customHeight="1">
      <c r="A23" s="363"/>
      <c s="364"/>
      <c s="363"/>
      <c s="364"/>
      <c s="363"/>
      <c s="364"/>
      <c s="363"/>
      <c s="364"/>
      <c s="371"/>
      <c s="372"/>
      <c s="372"/>
      <c s="373"/>
      <c s="363"/>
      <c s="364"/>
    </row>
    <row r="24" spans="1:14" ht="18.75" customHeight="1">
      <c r="A24" s="363"/>
      <c s="364"/>
      <c s="363"/>
      <c s="364"/>
      <c s="363"/>
      <c s="364"/>
      <c s="363"/>
      <c s="364"/>
      <c s="371"/>
      <c s="372"/>
      <c s="372"/>
      <c s="373"/>
      <c s="363"/>
      <c s="364"/>
    </row>
    <row r="25" spans="1:14" ht="18.75" customHeight="1">
      <c r="A25" s="386"/>
      <c s="387"/>
      <c s="386"/>
      <c s="387"/>
      <c s="386"/>
      <c s="387"/>
      <c s="386"/>
      <c s="387"/>
      <c s="371"/>
      <c s="372"/>
      <c s="372"/>
      <c s="373"/>
      <c s="386"/>
      <c s="387"/>
    </row>
    <row r="26" spans="1:14" ht="17.25" customHeight="1">
      <c r="A26" s="383" t="s">
        <v>260</v>
      </c>
      <c s="384"/>
      <c s="384"/>
      <c s="384"/>
      <c s="384"/>
      <c s="384"/>
      <c s="384"/>
      <c s="384"/>
      <c s="384"/>
      <c s="384"/>
      <c s="384"/>
      <c s="384"/>
      <c s="384"/>
      <c s="385"/>
    </row>
    <row r="27" spans="1:14" ht="18" customHeight="1">
      <c r="A27" s="377"/>
      <c s="378"/>
      <c s="378"/>
      <c s="378"/>
      <c s="378"/>
      <c s="378"/>
      <c s="378"/>
      <c s="378"/>
      <c s="378"/>
      <c s="378"/>
      <c s="378"/>
      <c s="378"/>
      <c s="378"/>
      <c s="379"/>
    </row>
    <row r="28" spans="1:14" ht="18" customHeight="1">
      <c r="A28" s="377"/>
      <c s="378"/>
      <c s="378"/>
      <c s="378"/>
      <c s="378"/>
      <c s="378"/>
      <c s="378"/>
      <c s="378"/>
      <c s="378"/>
      <c s="378"/>
      <c s="378"/>
      <c s="378"/>
      <c s="378"/>
      <c s="379"/>
    </row>
    <row r="29" spans="1:14" ht="18" customHeight="1">
      <c r="A29" s="377"/>
      <c s="378"/>
      <c s="378"/>
      <c s="378"/>
      <c s="378"/>
      <c s="378"/>
      <c s="378"/>
      <c s="378"/>
      <c s="378"/>
      <c s="378"/>
      <c s="378"/>
      <c s="378"/>
      <c s="378"/>
      <c s="379"/>
    </row>
    <row r="30" spans="1:14" ht="18" customHeight="1">
      <c r="A30" s="377"/>
      <c s="378"/>
      <c s="378"/>
      <c s="378"/>
      <c s="378"/>
      <c s="378"/>
      <c s="378"/>
      <c s="378"/>
      <c s="378"/>
      <c s="378"/>
      <c s="378"/>
      <c s="378"/>
      <c s="378"/>
      <c s="379"/>
    </row>
    <row r="31" spans="1:14" ht="18" customHeight="1">
      <c r="A31" s="377"/>
      <c s="378"/>
      <c s="378"/>
      <c s="378"/>
      <c s="378"/>
      <c s="378"/>
      <c s="378"/>
      <c s="378"/>
      <c s="378"/>
      <c s="378"/>
      <c s="378"/>
      <c s="378"/>
      <c s="378"/>
      <c s="379"/>
    </row>
    <row r="32" spans="1:14" ht="10.5" customHeight="1">
      <c r="A32" s="377"/>
      <c s="378"/>
      <c s="378"/>
      <c s="378"/>
      <c s="378"/>
      <c s="378"/>
      <c s="378"/>
      <c s="378"/>
      <c s="378"/>
      <c s="378"/>
      <c s="378"/>
      <c s="378"/>
      <c s="378"/>
      <c s="379"/>
    </row>
    <row r="33" spans="1:14" ht="15">
      <c r="A33" s="380"/>
      <c s="380"/>
      <c s="380"/>
      <c s="380"/>
      <c s="380"/>
      <c s="380"/>
      <c s="380"/>
      <c s="380"/>
      <c s="380"/>
      <c s="380"/>
      <c s="380"/>
      <c s="380"/>
      <c s="380"/>
      <c s="380"/>
    </row>
  </sheetData>
  <sheetProtection password="CDA0" sheet="1" objects="1" scenarios="1"/>
  <mergeCells count="68">
    <mergeCell ref="A1:N1"/>
    <mergeCell ref="A5:N5"/>
    <mergeCell ref="A4:N4"/>
    <mergeCell ref="A3:N3"/>
    <mergeCell ref="A15:N15"/>
    <mergeCell ref="A12:N12"/>
    <mergeCell ref="A11:N11"/>
    <mergeCell ref="A13:N13"/>
    <mergeCell ref="A14:N14"/>
    <mergeCell ref="A6:N6"/>
    <mergeCell ref="A7:N7"/>
    <mergeCell ref="A8:B8"/>
    <mergeCell ref="C8:D8"/>
    <mergeCell ref="E8:F8"/>
    <mergeCell ref="G8:H8"/>
    <mergeCell ref="K8:L8"/>
    <mergeCell ref="A30:N30"/>
    <mergeCell ref="A31:N31"/>
    <mergeCell ref="C24:D24"/>
    <mergeCell ref="C25:D25"/>
    <mergeCell ref="E21:F21"/>
    <mergeCell ref="E22:F22"/>
    <mergeCell ref="E23:F23"/>
    <mergeCell ref="E24:F24"/>
    <mergeCell ref="E25:F25"/>
    <mergeCell ref="C21:D21"/>
    <mergeCell ref="C22:D22"/>
    <mergeCell ref="I25:L25"/>
    <mergeCell ref="G21:H21"/>
    <mergeCell ref="G23:H23"/>
    <mergeCell ref="G25:H25"/>
    <mergeCell ref="A32:N32"/>
    <mergeCell ref="A33:N33"/>
    <mergeCell ref="I17:J17"/>
    <mergeCell ref="A21:B21"/>
    <mergeCell ref="A22:B22"/>
    <mergeCell ref="A23:B23"/>
    <mergeCell ref="A20:B20"/>
    <mergeCell ref="A19:N19"/>
    <mergeCell ref="A26:N26"/>
    <mergeCell ref="A27:N27"/>
    <mergeCell ref="A28:N28"/>
    <mergeCell ref="A29:N29"/>
    <mergeCell ref="A24:B24"/>
    <mergeCell ref="A25:B25"/>
    <mergeCell ref="M25:N25"/>
    <mergeCell ref="C23:D23"/>
    <mergeCell ref="A2:N2"/>
    <mergeCell ref="I21:L21"/>
    <mergeCell ref="I22:L22"/>
    <mergeCell ref="I23:L23"/>
    <mergeCell ref="I24:L24"/>
    <mergeCell ref="M21:N21"/>
    <mergeCell ref="M22:N22"/>
    <mergeCell ref="M23:N23"/>
    <mergeCell ref="M24:N24"/>
    <mergeCell ref="M20:N20"/>
    <mergeCell ref="G20:H20"/>
    <mergeCell ref="E20:F20"/>
    <mergeCell ref="I8:J8"/>
    <mergeCell ref="C20:D20"/>
    <mergeCell ref="M8:N8"/>
    <mergeCell ref="I20:L20"/>
    <mergeCell ref="G9:H9"/>
    <mergeCell ref="A10:N10"/>
    <mergeCell ref="G22:H22"/>
    <mergeCell ref="G24:H24"/>
    <mergeCell ref="A16:N16"/>
  </mergeCells>
  <printOptions horizontalCentered="1"/>
  <pageMargins left="0.275590551181102" right="0.196850393700787" top="0.196850393700787" bottom="0.196850393700787" header="0.118110236220472" footer="0.118110236220472"/>
  <pageSetup fitToHeight="0" orientation="portrait" paperSize="9"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pageSetUpPr fitToPage="1"/>
  </sheetPr>
  <dimension ref="A1:P109"/>
  <sheetViews>
    <sheetView workbookViewId="0" topLeftCell="A78">
      <selection pane="topLeft" activeCell="G78" sqref="G78"/>
    </sheetView>
  </sheetViews>
  <sheetFormatPr defaultColWidth="0" defaultRowHeight="15" zeroHeight="1"/>
  <cols>
    <col min="1" max="17" width="9.14285714285714" customWidth="1"/>
    <col min="18" max="16384" width="9.14285714285714" hidden="1"/>
  </cols>
  <sheetData>
    <row r="1" spans="1:16" ht="28.5" customHeight="1">
      <c r="A1" s="211" t="s">
        <v>89</v>
      </c>
      <c s="212"/>
      <c s="391" t="str">
        <f>'STUDENT DATA SHEET '!C2</f>
        <v>राजकीय उच्च माध्यमिक विद्यालय डसाणा खुर्द</v>
      </c>
      <c s="391"/>
      <c s="391"/>
      <c s="391"/>
      <c s="391"/>
      <c s="391"/>
      <c s="391"/>
      <c s="391"/>
      <c s="391"/>
      <c s="391"/>
      <c s="391"/>
      <c s="391"/>
      <c s="391"/>
      <c s="392"/>
    </row>
    <row r="2" spans="1:16" ht="15">
      <c r="A2" s="153" t="s">
        <v>290</v>
      </c>
      <c s="154"/>
      <c s="154"/>
      <c s="154"/>
      <c s="154"/>
      <c s="154"/>
      <c s="154"/>
      <c s="154"/>
      <c s="154"/>
      <c s="154"/>
      <c s="154"/>
      <c s="154" t="s">
        <v>291</v>
      </c>
      <c s="154"/>
      <c s="154"/>
      <c s="154"/>
      <c s="155"/>
    </row>
    <row r="3" spans="1:16" ht="15">
      <c r="A3" s="400" t="s">
        <v>279</v>
      </c>
      <c s="393" t="s">
        <v>280</v>
      </c>
      <c s="400" t="s">
        <v>281</v>
      </c>
      <c s="400" t="s">
        <v>282</v>
      </c>
      <c s="400"/>
      <c s="400"/>
      <c s="400"/>
      <c s="400" t="s">
        <v>283</v>
      </c>
      <c s="400"/>
      <c s="400"/>
      <c s="400"/>
      <c s="400" t="s">
        <v>284</v>
      </c>
      <c s="393" t="s">
        <v>285</v>
      </c>
      <c s="393" t="s">
        <v>286</v>
      </c>
      <c s="393" t="s">
        <v>287</v>
      </c>
      <c s="393" t="s">
        <v>288</v>
      </c>
    </row>
    <row r="4" spans="1:16" ht="51">
      <c r="A4" s="400"/>
      <c s="393"/>
      <c s="400"/>
      <c s="156" t="s">
        <v>278</v>
      </c>
      <c s="157"/>
      <c s="157"/>
      <c s="158" t="s">
        <v>294</v>
      </c>
      <c s="157" t="s">
        <v>289</v>
      </c>
      <c s="157"/>
      <c s="157"/>
      <c s="157" t="s">
        <v>295</v>
      </c>
      <c s="400"/>
      <c s="393"/>
      <c s="393"/>
      <c s="393"/>
      <c s="393"/>
    </row>
    <row r="5" spans="1:16" ht="16.5" customHeight="1">
      <c r="A5" s="159">
        <v>1</v>
      </c>
      <c s="160"/>
      <c s="161"/>
      <c s="161"/>
      <c s="161"/>
      <c s="161"/>
      <c s="161"/>
      <c s="161"/>
      <c s="161"/>
      <c s="161"/>
      <c s="161"/>
      <c s="161"/>
      <c s="160"/>
      <c s="160"/>
      <c s="160"/>
      <c s="160"/>
    </row>
    <row r="6" spans="1:16" ht="16.5" customHeight="1">
      <c r="A6" s="159">
        <v>2</v>
      </c>
      <c s="160"/>
      <c s="161"/>
      <c s="161"/>
      <c s="161"/>
      <c s="161"/>
      <c s="161"/>
      <c s="161"/>
      <c s="161"/>
      <c s="161"/>
      <c s="161"/>
      <c s="161"/>
      <c s="160"/>
      <c s="160"/>
      <c s="160"/>
      <c s="160"/>
    </row>
    <row r="7" spans="1:16" ht="16.5" customHeight="1">
      <c r="A7" s="159">
        <v>3</v>
      </c>
      <c s="160"/>
      <c s="161"/>
      <c s="161"/>
      <c s="161"/>
      <c s="161"/>
      <c s="161"/>
      <c s="161"/>
      <c s="161"/>
      <c s="161"/>
      <c s="161"/>
      <c s="161"/>
      <c s="160"/>
      <c s="160"/>
      <c s="160"/>
      <c s="160"/>
    </row>
    <row r="8" spans="1:16" ht="16.5" customHeight="1">
      <c r="A8" s="159">
        <v>4</v>
      </c>
      <c s="160"/>
      <c s="161"/>
      <c s="161"/>
      <c s="161"/>
      <c s="161"/>
      <c s="161"/>
      <c s="161"/>
      <c s="161"/>
      <c s="161"/>
      <c s="161"/>
      <c s="161"/>
      <c s="160"/>
      <c s="160"/>
      <c s="160"/>
      <c s="160"/>
    </row>
    <row r="9" spans="1:16" ht="16.5" customHeight="1">
      <c r="A9" s="159">
        <v>5</v>
      </c>
      <c s="160"/>
      <c s="161"/>
      <c s="161"/>
      <c s="161"/>
      <c s="161"/>
      <c s="161"/>
      <c s="161"/>
      <c s="161"/>
      <c s="161"/>
      <c s="161"/>
      <c s="161"/>
      <c s="160"/>
      <c s="160"/>
      <c s="160"/>
      <c s="160"/>
    </row>
    <row r="10" spans="1:16" ht="16.5" customHeight="1">
      <c r="A10" s="159">
        <v>6</v>
      </c>
      <c s="160"/>
      <c s="161"/>
      <c s="161"/>
      <c s="161"/>
      <c s="161"/>
      <c s="161"/>
      <c s="161"/>
      <c s="161"/>
      <c s="161"/>
      <c s="161"/>
      <c s="161"/>
      <c s="160"/>
      <c s="160"/>
      <c s="160"/>
      <c s="160"/>
    </row>
    <row r="11" spans="1:16" ht="16.5" customHeight="1">
      <c r="A11" s="159">
        <v>7</v>
      </c>
      <c s="160"/>
      <c s="161"/>
      <c s="161"/>
      <c s="161"/>
      <c s="161"/>
      <c s="161"/>
      <c s="161"/>
      <c s="161"/>
      <c s="161"/>
      <c s="161"/>
      <c s="161"/>
      <c s="160"/>
      <c s="160"/>
      <c s="160"/>
      <c s="160"/>
    </row>
    <row r="12" spans="1:16" ht="16.5" customHeight="1">
      <c r="A12" s="159">
        <v>8</v>
      </c>
      <c s="160"/>
      <c s="161"/>
      <c s="161"/>
      <c s="161"/>
      <c s="161"/>
      <c s="161"/>
      <c s="161"/>
      <c s="161"/>
      <c s="161"/>
      <c s="161"/>
      <c s="161"/>
      <c s="160"/>
      <c s="160"/>
      <c s="160"/>
      <c s="160"/>
    </row>
    <row r="13" spans="1:16" ht="16.5" customHeight="1">
      <c r="A13" s="159">
        <v>9</v>
      </c>
      <c s="160"/>
      <c s="161"/>
      <c s="161"/>
      <c s="161"/>
      <c s="161"/>
      <c s="161"/>
      <c s="161"/>
      <c s="161"/>
      <c s="161"/>
      <c s="161"/>
      <c s="161"/>
      <c s="160"/>
      <c s="160"/>
      <c s="160"/>
      <c s="160"/>
    </row>
    <row r="14" spans="1:16" ht="16.5" customHeight="1">
      <c r="A14" s="159">
        <v>10</v>
      </c>
      <c s="160"/>
      <c s="161"/>
      <c s="161"/>
      <c s="161"/>
      <c s="161"/>
      <c s="161"/>
      <c s="161"/>
      <c s="161"/>
      <c s="161"/>
      <c s="161"/>
      <c s="161"/>
      <c s="160"/>
      <c s="160"/>
      <c s="160"/>
      <c s="160"/>
    </row>
    <row r="15" spans="1:16" ht="16.5" customHeight="1">
      <c r="A15" s="159">
        <v>11</v>
      </c>
      <c s="160"/>
      <c s="161"/>
      <c s="161"/>
      <c s="161"/>
      <c s="161"/>
      <c s="161"/>
      <c s="161"/>
      <c s="161"/>
      <c s="161"/>
      <c s="161"/>
      <c s="161"/>
      <c s="160"/>
      <c s="160"/>
      <c s="160"/>
      <c s="160"/>
    </row>
    <row r="16" spans="1:16" ht="16.5" customHeight="1">
      <c r="A16" s="159">
        <v>12</v>
      </c>
      <c s="160"/>
      <c s="161"/>
      <c s="161"/>
      <c s="161"/>
      <c s="161"/>
      <c s="161"/>
      <c s="161"/>
      <c s="161"/>
      <c s="161"/>
      <c s="161"/>
      <c s="161"/>
      <c s="160"/>
      <c s="160"/>
      <c s="160"/>
      <c s="160"/>
    </row>
    <row r="17" spans="1:16" ht="16.5" customHeight="1">
      <c r="A17" s="159">
        <v>13</v>
      </c>
      <c s="160"/>
      <c s="161"/>
      <c s="161"/>
      <c s="161"/>
      <c s="161"/>
      <c s="161"/>
      <c s="161"/>
      <c s="161"/>
      <c s="161"/>
      <c s="161"/>
      <c s="161"/>
      <c s="160"/>
      <c s="160"/>
      <c s="160"/>
      <c s="160"/>
    </row>
    <row r="18" spans="1:16" ht="16.5" customHeight="1">
      <c r="A18" s="159">
        <v>14</v>
      </c>
      <c s="160"/>
      <c s="161"/>
      <c s="161"/>
      <c s="161"/>
      <c s="161"/>
      <c s="161"/>
      <c s="161"/>
      <c s="161"/>
      <c s="161"/>
      <c s="161"/>
      <c s="161"/>
      <c s="160"/>
      <c s="160"/>
      <c s="160"/>
      <c s="160"/>
    </row>
    <row r="19" spans="1:16" ht="16.5" customHeight="1">
      <c r="A19" s="159">
        <v>15</v>
      </c>
      <c s="160"/>
      <c s="161"/>
      <c s="161"/>
      <c s="161"/>
      <c s="161"/>
      <c s="161"/>
      <c s="161"/>
      <c s="161"/>
      <c s="161"/>
      <c s="161"/>
      <c s="161"/>
      <c s="160"/>
      <c s="160"/>
      <c s="160"/>
      <c s="160"/>
    </row>
    <row r="20" spans="1:16" ht="16.5" customHeight="1">
      <c r="A20" s="159">
        <v>16</v>
      </c>
      <c s="160"/>
      <c s="161"/>
      <c s="161"/>
      <c s="161"/>
      <c s="161"/>
      <c s="161"/>
      <c s="161"/>
      <c s="161"/>
      <c s="161"/>
      <c s="161"/>
      <c s="161"/>
      <c s="160"/>
      <c s="160"/>
      <c s="160"/>
      <c s="160"/>
    </row>
    <row r="21" spans="1:16" ht="16.5" customHeight="1">
      <c r="A21" s="159">
        <v>17</v>
      </c>
      <c s="160"/>
      <c s="161"/>
      <c s="161"/>
      <c s="161"/>
      <c s="161"/>
      <c s="161"/>
      <c s="161"/>
      <c s="161"/>
      <c s="161"/>
      <c s="161"/>
      <c s="161"/>
      <c s="160"/>
      <c s="160"/>
      <c s="160"/>
      <c s="160"/>
    </row>
    <row r="22" spans="1:16" ht="16.5" customHeight="1">
      <c r="A22" s="159">
        <v>18</v>
      </c>
      <c s="160"/>
      <c s="161"/>
      <c s="161"/>
      <c s="161"/>
      <c s="161"/>
      <c s="161"/>
      <c s="161"/>
      <c s="161"/>
      <c s="161"/>
      <c s="161"/>
      <c s="161"/>
      <c s="160"/>
      <c s="160"/>
      <c s="160"/>
      <c s="160"/>
    </row>
    <row r="23" spans="1:16" ht="16.5" customHeight="1">
      <c r="A23" s="159">
        <v>19</v>
      </c>
      <c s="160"/>
      <c s="161"/>
      <c s="161"/>
      <c s="161"/>
      <c s="161"/>
      <c s="161"/>
      <c s="161"/>
      <c s="161"/>
      <c s="161"/>
      <c s="161"/>
      <c s="161"/>
      <c s="160"/>
      <c s="160"/>
      <c s="160"/>
      <c s="160"/>
    </row>
    <row r="24" spans="1:16" ht="16.5" customHeight="1">
      <c r="A24" s="159">
        <v>20</v>
      </c>
      <c s="160"/>
      <c s="161"/>
      <c s="161"/>
      <c s="161"/>
      <c s="161"/>
      <c s="161"/>
      <c s="161"/>
      <c s="161"/>
      <c s="161"/>
      <c s="161"/>
      <c s="161"/>
      <c s="160"/>
      <c s="160"/>
      <c s="160"/>
      <c s="160"/>
    </row>
    <row r="25" spans="1:16" ht="16.5" customHeight="1">
      <c r="A25" s="159">
        <v>21</v>
      </c>
      <c s="160"/>
      <c s="161"/>
      <c s="161"/>
      <c s="161"/>
      <c s="161"/>
      <c s="161"/>
      <c s="161"/>
      <c s="161"/>
      <c s="161"/>
      <c s="161"/>
      <c s="161"/>
      <c s="160"/>
      <c s="160"/>
      <c s="160"/>
      <c s="160"/>
    </row>
    <row r="26" spans="1:16" ht="16.5" customHeight="1">
      <c r="A26" s="159">
        <v>22</v>
      </c>
      <c s="160"/>
      <c s="161"/>
      <c s="161"/>
      <c s="161"/>
      <c s="161"/>
      <c s="161"/>
      <c s="161"/>
      <c s="161"/>
      <c s="161"/>
      <c s="161"/>
      <c s="161"/>
      <c s="160"/>
      <c s="160"/>
      <c s="160"/>
      <c s="160"/>
    </row>
    <row r="27" spans="1:16" ht="16.5" customHeight="1">
      <c r="A27" s="159">
        <v>23</v>
      </c>
      <c s="160"/>
      <c s="161"/>
      <c s="161"/>
      <c s="161"/>
      <c s="161"/>
      <c s="161"/>
      <c s="161"/>
      <c s="161"/>
      <c s="161"/>
      <c s="161"/>
      <c s="161"/>
      <c s="160"/>
      <c s="160"/>
      <c s="160"/>
      <c s="160"/>
    </row>
    <row r="28" spans="1:16" ht="16.5" customHeight="1">
      <c r="A28" s="159">
        <v>24</v>
      </c>
      <c s="160"/>
      <c s="161"/>
      <c s="161"/>
      <c s="161"/>
      <c s="161"/>
      <c s="161"/>
      <c s="161"/>
      <c s="161"/>
      <c s="161"/>
      <c s="161"/>
      <c s="161"/>
      <c s="160"/>
      <c s="160"/>
      <c s="160"/>
      <c s="160"/>
    </row>
    <row r="29" spans="1:16" ht="16.5" customHeight="1">
      <c r="A29" s="159">
        <v>25</v>
      </c>
      <c s="160"/>
      <c s="161"/>
      <c s="161"/>
      <c s="161"/>
      <c s="161"/>
      <c s="161"/>
      <c s="161"/>
      <c s="161"/>
      <c s="161"/>
      <c s="161"/>
      <c s="161"/>
      <c s="160"/>
      <c s="160"/>
      <c s="160"/>
      <c s="160"/>
    </row>
    <row r="30" spans="1:16" ht="16.5" customHeight="1">
      <c r="A30" s="159">
        <v>26</v>
      </c>
      <c s="160"/>
      <c s="161"/>
      <c s="161"/>
      <c s="161"/>
      <c s="161"/>
      <c s="161"/>
      <c s="161"/>
      <c s="161"/>
      <c s="161"/>
      <c s="161"/>
      <c s="161"/>
      <c s="160"/>
      <c s="160"/>
      <c s="160"/>
      <c s="160"/>
    </row>
    <row r="31" spans="1:16" ht="16.5" customHeight="1">
      <c r="A31" s="159">
        <v>27</v>
      </c>
      <c s="160"/>
      <c s="161"/>
      <c s="161"/>
      <c s="161"/>
      <c s="161"/>
      <c s="161"/>
      <c s="161"/>
      <c s="161"/>
      <c s="161"/>
      <c s="161"/>
      <c s="161"/>
      <c s="160"/>
      <c s="160"/>
      <c s="160"/>
      <c s="160"/>
    </row>
    <row r="32" spans="1:16" ht="16.5" customHeight="1">
      <c r="A32" s="159">
        <v>28</v>
      </c>
      <c s="160"/>
      <c s="161"/>
      <c s="161"/>
      <c s="161"/>
      <c s="161"/>
      <c s="161"/>
      <c s="161"/>
      <c s="161"/>
      <c s="161"/>
      <c s="161"/>
      <c s="161"/>
      <c s="160"/>
      <c s="160"/>
      <c s="160"/>
      <c s="160"/>
    </row>
    <row r="33" spans="1:16" ht="16.5" customHeight="1">
      <c r="A33" s="159">
        <v>29</v>
      </c>
      <c s="160"/>
      <c s="161"/>
      <c s="161"/>
      <c s="161"/>
      <c s="161"/>
      <c s="161"/>
      <c s="161"/>
      <c s="161"/>
      <c s="161"/>
      <c s="161"/>
      <c s="161"/>
      <c s="160"/>
      <c s="160"/>
      <c s="160"/>
      <c s="160"/>
    </row>
    <row r="34" spans="1:16" ht="16.5" customHeight="1">
      <c r="A34" s="159">
        <v>30</v>
      </c>
      <c s="160"/>
      <c s="161"/>
      <c s="161"/>
      <c s="161"/>
      <c s="161"/>
      <c s="161"/>
      <c s="161"/>
      <c s="161"/>
      <c s="161"/>
      <c s="161"/>
      <c s="161"/>
      <c s="160"/>
      <c s="160"/>
      <c s="160"/>
      <c s="160"/>
    </row>
    <row r="35" spans="1:16" ht="16.5" customHeight="1">
      <c r="A35" s="159">
        <v>31</v>
      </c>
      <c s="160"/>
      <c s="161"/>
      <c s="161"/>
      <c s="161"/>
      <c s="161"/>
      <c s="161"/>
      <c s="161"/>
      <c s="161"/>
      <c s="161"/>
      <c s="161"/>
      <c s="161"/>
      <c s="160"/>
      <c s="160"/>
      <c s="160"/>
      <c s="160"/>
    </row>
    <row r="36" spans="1:16" ht="16.5" customHeight="1">
      <c r="A36" s="159">
        <v>32</v>
      </c>
      <c s="160"/>
      <c s="161"/>
      <c s="161"/>
      <c s="161"/>
      <c s="161"/>
      <c s="161"/>
      <c s="161"/>
      <c s="161"/>
      <c s="161"/>
      <c s="161"/>
      <c s="161"/>
      <c s="160"/>
      <c s="160"/>
      <c s="160"/>
      <c s="160"/>
    </row>
    <row r="37" spans="1:16" ht="16.5" customHeight="1">
      <c r="A37" s="159">
        <v>33</v>
      </c>
      <c s="160"/>
      <c s="161"/>
      <c s="161"/>
      <c s="161"/>
      <c s="161"/>
      <c s="161"/>
      <c s="161"/>
      <c s="161"/>
      <c s="161"/>
      <c s="161"/>
      <c s="161"/>
      <c s="160"/>
      <c s="160"/>
      <c s="160"/>
      <c s="160"/>
    </row>
    <row r="38" spans="1:16" ht="16.5" customHeight="1">
      <c r="A38" s="159">
        <v>34</v>
      </c>
      <c s="160"/>
      <c s="161"/>
      <c s="161"/>
      <c s="161"/>
      <c s="161"/>
      <c s="161"/>
      <c s="161"/>
      <c s="161"/>
      <c s="161"/>
      <c s="161"/>
      <c s="161"/>
      <c s="160"/>
      <c s="160"/>
      <c s="160"/>
      <c s="160"/>
    </row>
    <row r="39" spans="1:16" ht="16.5" customHeight="1">
      <c r="A39" s="159">
        <v>35</v>
      </c>
      <c s="160"/>
      <c s="161"/>
      <c s="161"/>
      <c s="161"/>
      <c s="161"/>
      <c s="161"/>
      <c s="161"/>
      <c s="161"/>
      <c s="161"/>
      <c s="161"/>
      <c s="161"/>
      <c s="160"/>
      <c s="160"/>
      <c s="160"/>
      <c s="160"/>
    </row>
    <row r="40" spans="1:16" ht="16.5" customHeight="1">
      <c r="A40" s="159">
        <v>36</v>
      </c>
      <c s="160"/>
      <c s="161"/>
      <c s="161"/>
      <c s="161"/>
      <c s="161"/>
      <c s="161"/>
      <c s="161"/>
      <c s="161"/>
      <c s="161"/>
      <c s="161"/>
      <c s="161"/>
      <c s="160"/>
      <c s="160"/>
      <c s="160"/>
      <c s="160"/>
    </row>
    <row r="41" spans="1:16" ht="16.5" customHeight="1">
      <c r="A41" s="159">
        <v>37</v>
      </c>
      <c s="160"/>
      <c s="161"/>
      <c s="161"/>
      <c s="161"/>
      <c s="161"/>
      <c s="161"/>
      <c s="161"/>
      <c s="161"/>
      <c s="161"/>
      <c s="161"/>
      <c s="161"/>
      <c s="160"/>
      <c s="160"/>
      <c s="160"/>
      <c s="160"/>
    </row>
    <row r="42" spans="1:16" ht="16.5" customHeight="1">
      <c r="A42" s="159">
        <v>38</v>
      </c>
      <c s="160"/>
      <c s="161"/>
      <c s="161"/>
      <c s="161"/>
      <c s="161"/>
      <c s="161"/>
      <c s="161"/>
      <c s="161"/>
      <c s="161"/>
      <c s="161"/>
      <c s="161"/>
      <c s="160"/>
      <c s="160"/>
      <c s="160"/>
      <c s="160"/>
    </row>
    <row r="43" spans="1:16" ht="16.5" customHeight="1">
      <c r="A43" s="159">
        <v>39</v>
      </c>
      <c s="160"/>
      <c s="161"/>
      <c s="161"/>
      <c s="161"/>
      <c s="161"/>
      <c s="161"/>
      <c s="161"/>
      <c s="161"/>
      <c s="161"/>
      <c s="161"/>
      <c s="161"/>
      <c s="160"/>
      <c s="160"/>
      <c s="160"/>
      <c s="160"/>
    </row>
    <row r="44" spans="1:16" ht="16.5" customHeight="1">
      <c r="A44" s="159">
        <v>40</v>
      </c>
      <c s="160"/>
      <c s="161"/>
      <c s="161"/>
      <c s="161"/>
      <c s="161"/>
      <c s="161"/>
      <c s="161"/>
      <c s="161"/>
      <c s="161"/>
      <c s="161"/>
      <c s="161"/>
      <c s="160"/>
      <c s="160"/>
      <c s="160"/>
      <c s="160"/>
    </row>
    <row r="45" spans="1:16" ht="16.5" customHeight="1">
      <c r="A45" s="159">
        <v>41</v>
      </c>
      <c s="160"/>
      <c s="161"/>
      <c s="161"/>
      <c s="161"/>
      <c s="161"/>
      <c s="161"/>
      <c s="161"/>
      <c s="161"/>
      <c s="161"/>
      <c s="161"/>
      <c s="161"/>
      <c s="160"/>
      <c s="160"/>
      <c s="160"/>
      <c s="160"/>
    </row>
    <row r="46" spans="1:16" ht="16.5" customHeight="1">
      <c r="A46" s="159">
        <v>42</v>
      </c>
      <c s="160"/>
      <c s="161"/>
      <c s="161"/>
      <c s="161"/>
      <c s="161"/>
      <c s="161"/>
      <c s="161"/>
      <c s="161"/>
      <c s="161"/>
      <c s="161"/>
      <c s="161"/>
      <c s="160"/>
      <c s="160"/>
      <c s="160"/>
      <c s="160"/>
    </row>
    <row r="47" spans="1:16" ht="16.5" customHeight="1">
      <c r="A47" s="159">
        <v>43</v>
      </c>
      <c s="160"/>
      <c s="161"/>
      <c s="161"/>
      <c s="161"/>
      <c s="161"/>
      <c s="161"/>
      <c s="161"/>
      <c s="161"/>
      <c s="161"/>
      <c s="161"/>
      <c s="161"/>
      <c s="160"/>
      <c s="160"/>
      <c s="160"/>
      <c s="160"/>
    </row>
    <row r="48" spans="1:16" ht="16.5" customHeight="1">
      <c r="A48" s="159">
        <v>44</v>
      </c>
      <c s="160"/>
      <c s="161"/>
      <c s="161"/>
      <c s="161"/>
      <c s="161"/>
      <c s="161"/>
      <c s="161"/>
      <c s="161"/>
      <c s="161"/>
      <c s="161"/>
      <c s="161"/>
      <c s="160"/>
      <c s="160"/>
      <c s="160"/>
      <c s="160"/>
    </row>
    <row r="49" spans="1:16" ht="16.5" customHeight="1">
      <c r="A49" s="159">
        <v>45</v>
      </c>
      <c s="160"/>
      <c s="161"/>
      <c s="161"/>
      <c s="161"/>
      <c s="161"/>
      <c s="161"/>
      <c s="161"/>
      <c s="161"/>
      <c s="161"/>
      <c s="161"/>
      <c s="161"/>
      <c s="160"/>
      <c s="160"/>
      <c s="160"/>
      <c s="160"/>
    </row>
    <row r="50" spans="1:16" ht="16.5" customHeight="1">
      <c r="A50" s="159">
        <v>46</v>
      </c>
      <c s="160"/>
      <c s="161"/>
      <c s="161"/>
      <c s="161"/>
      <c s="161"/>
      <c s="161"/>
      <c s="161"/>
      <c s="161"/>
      <c s="161"/>
      <c s="161"/>
      <c s="161"/>
      <c s="160"/>
      <c s="160"/>
      <c s="160"/>
      <c s="160"/>
    </row>
    <row r="51" spans="1:16" ht="16.5" customHeight="1">
      <c r="A51" s="159">
        <v>47</v>
      </c>
      <c s="160"/>
      <c s="161"/>
      <c s="161"/>
      <c s="161"/>
      <c s="161"/>
      <c s="161"/>
      <c s="161"/>
      <c s="161"/>
      <c s="161"/>
      <c s="161"/>
      <c s="161"/>
      <c s="160"/>
      <c s="160"/>
      <c s="160"/>
      <c s="160"/>
    </row>
    <row r="52" spans="1:16" ht="16.5" customHeight="1">
      <c r="A52" s="159">
        <v>48</v>
      </c>
      <c s="160"/>
      <c s="161"/>
      <c s="161"/>
      <c s="161"/>
      <c s="161"/>
      <c s="161"/>
      <c s="161"/>
      <c s="161"/>
      <c s="161"/>
      <c s="161"/>
      <c s="161"/>
      <c s="160"/>
      <c s="160"/>
      <c s="160"/>
      <c s="160"/>
    </row>
    <row r="53" spans="1:16" ht="16.5" customHeight="1">
      <c r="A53" s="159">
        <v>49</v>
      </c>
      <c s="160"/>
      <c s="161"/>
      <c s="161"/>
      <c s="161"/>
      <c s="161"/>
      <c s="161"/>
      <c s="161"/>
      <c s="161"/>
      <c s="161"/>
      <c s="161"/>
      <c s="161"/>
      <c s="160"/>
      <c s="160"/>
      <c s="160"/>
      <c s="160"/>
    </row>
    <row r="54" spans="1:16" ht="16.5" customHeight="1">
      <c r="A54" s="159">
        <v>50</v>
      </c>
      <c s="160"/>
      <c s="161"/>
      <c s="161"/>
      <c s="161"/>
      <c s="161"/>
      <c s="161"/>
      <c s="161"/>
      <c s="161"/>
      <c s="161"/>
      <c s="161"/>
      <c s="161"/>
      <c s="160"/>
      <c s="160"/>
      <c s="160"/>
      <c s="160"/>
    </row>
    <row r="55" spans="1:16" ht="16.5" customHeight="1">
      <c r="A55" s="159">
        <v>51</v>
      </c>
      <c s="160"/>
      <c s="161"/>
      <c s="161"/>
      <c s="161"/>
      <c s="161"/>
      <c s="161"/>
      <c s="161"/>
      <c s="161"/>
      <c s="161"/>
      <c s="161"/>
      <c s="161"/>
      <c s="160"/>
      <c s="160"/>
      <c s="160"/>
      <c s="160"/>
    </row>
    <row r="56" spans="1:16" ht="16.5" customHeight="1">
      <c r="A56" s="159">
        <v>52</v>
      </c>
      <c s="160"/>
      <c s="161"/>
      <c s="161"/>
      <c s="161"/>
      <c s="161"/>
      <c s="161"/>
      <c s="161"/>
      <c s="161"/>
      <c s="161"/>
      <c s="161"/>
      <c s="161"/>
      <c s="160"/>
      <c s="160"/>
      <c s="160"/>
      <c s="160"/>
    </row>
    <row r="57" spans="1:16" ht="16.5" customHeight="1">
      <c r="A57" s="159">
        <v>53</v>
      </c>
      <c s="160"/>
      <c s="161"/>
      <c s="161"/>
      <c s="161"/>
      <c s="161"/>
      <c s="161"/>
      <c s="161"/>
      <c s="161"/>
      <c s="161"/>
      <c s="161"/>
      <c s="161"/>
      <c s="160"/>
      <c s="160"/>
      <c s="160"/>
      <c s="160"/>
    </row>
    <row r="58" spans="1:16" ht="16.5" customHeight="1">
      <c r="A58" s="159">
        <v>54</v>
      </c>
      <c s="160"/>
      <c s="161"/>
      <c s="161"/>
      <c s="161"/>
      <c s="161"/>
      <c s="161"/>
      <c s="161"/>
      <c s="161"/>
      <c s="161"/>
      <c s="161"/>
      <c s="161"/>
      <c s="160"/>
      <c s="160"/>
      <c s="160"/>
      <c s="160"/>
    </row>
    <row r="59" spans="1:16" ht="16.5" customHeight="1">
      <c r="A59" s="159">
        <v>55</v>
      </c>
      <c s="160"/>
      <c s="161"/>
      <c s="161"/>
      <c s="161"/>
      <c s="161"/>
      <c s="161"/>
      <c s="161"/>
      <c s="161"/>
      <c s="161"/>
      <c s="161"/>
      <c s="161"/>
      <c s="160"/>
      <c s="160"/>
      <c s="160"/>
      <c s="160"/>
    </row>
    <row r="60" spans="1:16" ht="16.5" customHeight="1">
      <c r="A60" s="159">
        <v>56</v>
      </c>
      <c s="160"/>
      <c s="161"/>
      <c s="161"/>
      <c s="161"/>
      <c s="161"/>
      <c s="161"/>
      <c s="161"/>
      <c s="161"/>
      <c s="161"/>
      <c s="161"/>
      <c s="161"/>
      <c s="160"/>
      <c s="160"/>
      <c s="160"/>
      <c s="160"/>
    </row>
    <row r="61" spans="1:16" ht="16.5" customHeight="1">
      <c r="A61" s="159">
        <v>57</v>
      </c>
      <c s="160"/>
      <c s="161"/>
      <c s="161"/>
      <c s="161"/>
      <c s="161"/>
      <c s="161"/>
      <c s="161"/>
      <c s="161"/>
      <c s="161"/>
      <c s="161"/>
      <c s="161"/>
      <c s="160"/>
      <c s="160"/>
      <c s="160"/>
      <c s="160"/>
    </row>
    <row r="62" spans="1:16" ht="16.5" customHeight="1">
      <c r="A62" s="159">
        <v>58</v>
      </c>
      <c s="160"/>
      <c s="161"/>
      <c s="161"/>
      <c s="161"/>
      <c s="161"/>
      <c s="161"/>
      <c s="161"/>
      <c s="161"/>
      <c s="161"/>
      <c s="161"/>
      <c s="161"/>
      <c s="160"/>
      <c s="160"/>
      <c s="160"/>
      <c s="160"/>
    </row>
    <row r="63" spans="1:16" ht="16.5" customHeight="1">
      <c r="A63" s="159">
        <v>59</v>
      </c>
      <c s="160"/>
      <c s="161"/>
      <c s="161"/>
      <c s="161"/>
      <c s="161"/>
      <c s="161"/>
      <c s="161"/>
      <c s="161"/>
      <c s="161"/>
      <c s="161"/>
      <c s="161"/>
      <c s="160"/>
      <c s="160"/>
      <c s="160"/>
      <c s="160"/>
    </row>
    <row r="64" spans="1:16" ht="16.5" customHeight="1">
      <c r="A64" s="159">
        <v>60</v>
      </c>
      <c s="160"/>
      <c s="161"/>
      <c s="161"/>
      <c s="161"/>
      <c s="161"/>
      <c s="161"/>
      <c s="161"/>
      <c s="161"/>
      <c s="161"/>
      <c s="161"/>
      <c s="161"/>
      <c s="160"/>
      <c s="160"/>
      <c s="160"/>
      <c s="160"/>
    </row>
    <row r="65" spans="1:16" ht="15">
      <c r="A65" s="162"/>
      <c s="163"/>
      <c s="164"/>
      <c s="164"/>
      <c s="164"/>
      <c s="164"/>
      <c s="164"/>
      <c s="164"/>
      <c s="164"/>
      <c s="164"/>
      <c s="164"/>
      <c s="164"/>
      <c s="163"/>
      <c s="163"/>
      <c s="163"/>
      <c s="165"/>
    </row>
    <row r="66" spans="1:16" ht="21.75" customHeight="1">
      <c r="A66" s="394" t="s">
        <v>292</v>
      </c>
      <c s="395"/>
      <c s="395"/>
      <c s="395"/>
      <c s="395"/>
      <c s="395"/>
      <c s="395"/>
      <c s="395"/>
      <c s="395"/>
      <c s="395"/>
      <c s="395"/>
      <c s="395"/>
      <c s="395"/>
      <c s="395"/>
      <c s="395"/>
      <c s="396"/>
    </row>
    <row r="67" spans="1:16" ht="27" customHeight="1">
      <c r="A67" s="397" t="s">
        <v>296</v>
      </c>
      <c s="398"/>
      <c s="398"/>
      <c s="398"/>
      <c s="398"/>
      <c s="398"/>
      <c s="398"/>
      <c s="398"/>
      <c s="398"/>
      <c s="398"/>
      <c s="398"/>
      <c s="398"/>
      <c s="398"/>
      <c s="398"/>
      <c s="398"/>
      <c s="399"/>
    </row>
    <row r="68" spans="1:16" ht="25.5" customHeight="1">
      <c r="A68" s="409" t="s">
        <v>297</v>
      </c>
      <c s="410"/>
      <c s="410"/>
      <c s="410"/>
      <c s="410"/>
      <c s="410"/>
      <c s="410"/>
      <c s="410"/>
      <c s="410"/>
      <c s="410"/>
      <c s="410"/>
      <c s="410"/>
      <c s="410"/>
      <c s="410"/>
      <c s="410"/>
      <c s="411"/>
    </row>
    <row r="69" spans="1:16" ht="27.75" customHeight="1">
      <c r="A69" s="397" t="s">
        <v>298</v>
      </c>
      <c s="398"/>
      <c s="398"/>
      <c s="398"/>
      <c s="398"/>
      <c s="398"/>
      <c s="398"/>
      <c s="398"/>
      <c s="398"/>
      <c s="398"/>
      <c s="398"/>
      <c s="398"/>
      <c s="398"/>
      <c s="398"/>
      <c s="398"/>
      <c s="399"/>
    </row>
    <row r="70" spans="1:16" ht="27" customHeight="1">
      <c r="A70" s="397" t="s">
        <v>299</v>
      </c>
      <c s="398"/>
      <c s="398"/>
      <c s="398"/>
      <c s="398"/>
      <c s="398"/>
      <c s="398"/>
      <c s="398"/>
      <c s="398"/>
      <c s="398"/>
      <c s="398"/>
      <c s="398"/>
      <c s="398"/>
      <c s="398"/>
      <c s="398"/>
      <c s="399"/>
    </row>
    <row r="71" spans="1:16" ht="28.5" customHeight="1">
      <c r="A71" s="397" t="s">
        <v>300</v>
      </c>
      <c s="398"/>
      <c s="398"/>
      <c s="398"/>
      <c s="398"/>
      <c s="398"/>
      <c s="398"/>
      <c s="398"/>
      <c s="398"/>
      <c s="398"/>
      <c s="398"/>
      <c s="398"/>
      <c s="398"/>
      <c s="398"/>
      <c s="398"/>
      <c s="399"/>
    </row>
    <row r="72" spans="1:16" ht="38.25" customHeight="1">
      <c r="A72" s="397" t="s">
        <v>301</v>
      </c>
      <c s="398"/>
      <c s="398"/>
      <c s="398"/>
      <c s="398"/>
      <c s="398"/>
      <c s="398"/>
      <c s="398"/>
      <c s="398"/>
      <c s="398"/>
      <c s="398"/>
      <c s="398"/>
      <c s="398"/>
      <c s="398"/>
      <c s="398"/>
      <c s="399"/>
    </row>
    <row r="73" spans="1:16" ht="27.75" customHeight="1">
      <c r="A73" s="397" t="s">
        <v>273</v>
      </c>
      <c s="398"/>
      <c s="398"/>
      <c s="398"/>
      <c s="398"/>
      <c s="398"/>
      <c s="398"/>
      <c s="398"/>
      <c s="398"/>
      <c s="398"/>
      <c s="398"/>
      <c s="398"/>
      <c s="398"/>
      <c s="398"/>
      <c s="398"/>
      <c s="399"/>
    </row>
    <row r="74" spans="1:16" ht="10.5" customHeight="1">
      <c r="A74" s="166"/>
      <c s="167"/>
      <c s="167"/>
      <c s="167"/>
      <c s="167"/>
      <c s="167"/>
      <c s="167"/>
      <c s="167"/>
      <c s="167"/>
      <c s="167"/>
      <c s="167"/>
      <c s="167"/>
      <c s="167"/>
      <c s="167"/>
      <c s="167"/>
      <c s="168"/>
    </row>
    <row r="75" spans="1:16" ht="18.75" customHeight="1">
      <c r="A75" s="401" t="s">
        <v>274</v>
      </c>
      <c s="402"/>
      <c s="402"/>
      <c s="402"/>
      <c s="402"/>
      <c s="402"/>
      <c s="402"/>
      <c s="402"/>
      <c s="402"/>
      <c s="402"/>
      <c s="402"/>
      <c s="402"/>
      <c s="402"/>
      <c s="402"/>
      <c s="402"/>
      <c s="403"/>
    </row>
    <row r="76" spans="1:16" ht="29.25" customHeight="1">
      <c r="A76" s="404" t="s">
        <v>350</v>
      </c>
      <c s="405"/>
      <c s="405"/>
      <c s="405"/>
      <c s="405"/>
      <c s="405"/>
      <c s="405"/>
      <c s="405"/>
      <c s="405"/>
      <c s="405"/>
      <c s="405"/>
      <c s="405"/>
      <c s="405"/>
      <c s="405"/>
      <c s="405"/>
      <c s="406"/>
    </row>
    <row r="77" spans="1:16" ht="29.25" customHeight="1">
      <c r="A77" s="407" t="s">
        <v>302</v>
      </c>
      <c s="407"/>
      <c s="407" t="s">
        <v>303</v>
      </c>
      <c s="407"/>
      <c s="407" t="s">
        <v>304</v>
      </c>
      <c s="407"/>
      <c s="169" t="s">
        <v>305</v>
      </c>
      <c s="169" t="s">
        <v>306</v>
      </c>
      <c s="169" t="s">
        <v>307</v>
      </c>
      <c s="169" t="s">
        <v>308</v>
      </c>
      <c s="408" t="s">
        <v>309</v>
      </c>
      <c s="408"/>
      <c s="407" t="s">
        <v>310</v>
      </c>
      <c s="407"/>
      <c s="407" t="s">
        <v>311</v>
      </c>
      <c s="407"/>
    </row>
    <row r="78" spans="1:16" ht="27" customHeight="1">
      <c r="A78" s="412" t="s">
        <v>275</v>
      </c>
      <c s="412"/>
      <c s="413" t="s">
        <v>293</v>
      </c>
      <c s="413"/>
      <c s="414"/>
      <c s="414"/>
      <c s="170"/>
      <c s="170"/>
      <c s="170"/>
      <c s="170"/>
      <c s="170"/>
      <c s="170"/>
      <c s="415"/>
      <c s="415"/>
      <c s="415"/>
      <c s="415"/>
    </row>
    <row r="79" spans="1:16" ht="27" customHeight="1">
      <c r="A79" s="412" t="s">
        <v>276</v>
      </c>
      <c s="412"/>
      <c s="413"/>
      <c s="413"/>
      <c s="414"/>
      <c s="414"/>
      <c s="170"/>
      <c s="170"/>
      <c s="170"/>
      <c s="170"/>
      <c s="170"/>
      <c s="170"/>
      <c s="415"/>
      <c s="415"/>
      <c s="415"/>
      <c s="415"/>
    </row>
    <row r="80" spans="1:16" ht="27" customHeight="1">
      <c r="A80" s="412" t="s">
        <v>312</v>
      </c>
      <c s="412"/>
      <c s="413"/>
      <c s="413"/>
      <c s="414"/>
      <c s="414"/>
      <c s="170"/>
      <c s="170"/>
      <c s="170"/>
      <c s="170"/>
      <c s="170"/>
      <c s="170"/>
      <c s="415"/>
      <c s="415"/>
      <c s="415"/>
      <c s="415"/>
    </row>
    <row r="81" spans="1:16" ht="27" customHeight="1">
      <c r="A81" s="412" t="s">
        <v>313</v>
      </c>
      <c s="412"/>
      <c s="413"/>
      <c s="413"/>
      <c s="414"/>
      <c s="414"/>
      <c s="170"/>
      <c s="170"/>
      <c s="170"/>
      <c s="170"/>
      <c s="170"/>
      <c s="170"/>
      <c s="415"/>
      <c s="415"/>
      <c s="415"/>
      <c s="415"/>
    </row>
    <row r="82" spans="1:16" ht="27" customHeight="1">
      <c r="A82" s="412"/>
      <c s="412"/>
      <c s="413"/>
      <c s="413"/>
      <c s="414"/>
      <c s="414"/>
      <c s="170"/>
      <c s="170"/>
      <c s="170"/>
      <c s="170"/>
      <c s="170"/>
      <c s="170"/>
      <c s="415"/>
      <c s="415"/>
      <c s="415"/>
      <c s="415"/>
    </row>
    <row r="83" spans="1:16" ht="27" customHeight="1">
      <c r="A83" s="412"/>
      <c s="412"/>
      <c s="413"/>
      <c s="413"/>
      <c s="414"/>
      <c s="414"/>
      <c s="170"/>
      <c s="170"/>
      <c s="170"/>
      <c s="170"/>
      <c s="170"/>
      <c s="170"/>
      <c s="415"/>
      <c s="415"/>
      <c s="415"/>
      <c s="415"/>
    </row>
    <row r="84" spans="1:16" ht="27" customHeight="1">
      <c r="A84" s="412"/>
      <c s="412"/>
      <c s="413"/>
      <c s="413"/>
      <c s="414"/>
      <c s="414"/>
      <c s="170"/>
      <c s="170"/>
      <c s="170"/>
      <c s="170"/>
      <c s="170"/>
      <c s="170"/>
      <c s="415"/>
      <c s="415"/>
      <c s="415"/>
      <c s="415"/>
    </row>
    <row r="85" spans="1:16" ht="27" customHeight="1">
      <c r="A85" s="412"/>
      <c s="412"/>
      <c s="413"/>
      <c s="413"/>
      <c s="414"/>
      <c s="414"/>
      <c s="170"/>
      <c s="170"/>
      <c s="170"/>
      <c s="170"/>
      <c s="170"/>
      <c s="170"/>
      <c s="415"/>
      <c s="415"/>
      <c s="415"/>
      <c s="415"/>
    </row>
    <row r="86" spans="1:16" ht="27" customHeight="1">
      <c r="A86" s="412"/>
      <c s="412"/>
      <c s="413"/>
      <c s="413"/>
      <c s="414"/>
      <c s="414"/>
      <c s="170"/>
      <c s="170"/>
      <c s="170"/>
      <c s="170"/>
      <c s="170"/>
      <c s="170"/>
      <c s="415"/>
      <c s="415"/>
      <c s="415"/>
      <c s="415"/>
    </row>
    <row r="87" spans="1:16" ht="27" customHeight="1">
      <c r="A87" s="416" t="s">
        <v>351</v>
      </c>
      <c s="417"/>
      <c s="417"/>
      <c s="417"/>
      <c s="417"/>
      <c s="417"/>
      <c s="417"/>
      <c s="417"/>
      <c s="417"/>
      <c s="417"/>
      <c s="417"/>
      <c s="417"/>
      <c s="417"/>
      <c s="417"/>
      <c s="417"/>
      <c s="418"/>
    </row>
    <row r="88" spans="1:16" ht="34.5" customHeight="1">
      <c r="A88" s="424" t="s">
        <v>153</v>
      </c>
      <c s="424"/>
      <c s="407" t="s">
        <v>314</v>
      </c>
      <c s="407"/>
      <c s="407" t="s">
        <v>315</v>
      </c>
      <c s="407"/>
      <c s="407" t="s">
        <v>277</v>
      </c>
      <c s="407"/>
      <c s="171" t="s">
        <v>153</v>
      </c>
      <c s="425" t="s">
        <v>314</v>
      </c>
      <c s="426"/>
      <c s="427"/>
      <c s="407" t="s">
        <v>315</v>
      </c>
      <c s="407"/>
      <c s="407" t="s">
        <v>277</v>
      </c>
      <c s="407"/>
    </row>
    <row r="89" spans="1:16" ht="18" customHeight="1">
      <c r="A89" s="419"/>
      <c s="419"/>
      <c s="420"/>
      <c s="420"/>
      <c s="420"/>
      <c s="420"/>
      <c s="420"/>
      <c s="420"/>
      <c s="172"/>
      <c s="421"/>
      <c s="422"/>
      <c s="423"/>
      <c s="420"/>
      <c s="420"/>
      <c s="420"/>
      <c s="420"/>
    </row>
    <row r="90" spans="1:16" ht="18" customHeight="1">
      <c r="A90" s="419"/>
      <c s="419"/>
      <c s="420"/>
      <c s="420"/>
      <c s="420"/>
      <c s="420"/>
      <c s="420"/>
      <c s="420"/>
      <c s="172"/>
      <c s="421"/>
      <c s="422"/>
      <c s="423"/>
      <c s="420"/>
      <c s="420"/>
      <c s="420"/>
      <c s="420"/>
    </row>
    <row r="91" spans="1:16" ht="18" customHeight="1">
      <c r="A91" s="419"/>
      <c s="419"/>
      <c s="420"/>
      <c s="420"/>
      <c s="420"/>
      <c s="420"/>
      <c s="420"/>
      <c s="420"/>
      <c s="172"/>
      <c s="421"/>
      <c s="422"/>
      <c s="423"/>
      <c s="420"/>
      <c s="420"/>
      <c s="420"/>
      <c s="420"/>
    </row>
    <row r="92" spans="1:16" ht="18" customHeight="1">
      <c r="A92" s="419"/>
      <c s="419"/>
      <c s="420"/>
      <c s="420"/>
      <c s="420"/>
      <c s="420"/>
      <c s="420"/>
      <c s="420"/>
      <c s="172"/>
      <c s="421"/>
      <c s="422"/>
      <c s="423"/>
      <c s="420"/>
      <c s="420"/>
      <c s="420"/>
      <c s="420"/>
    </row>
    <row r="93" spans="1:16" ht="18" customHeight="1">
      <c r="A93" s="419"/>
      <c s="419"/>
      <c s="420"/>
      <c s="420"/>
      <c s="420"/>
      <c s="420"/>
      <c s="420"/>
      <c s="420"/>
      <c s="172"/>
      <c s="421"/>
      <c s="422"/>
      <c s="423"/>
      <c s="420"/>
      <c s="420"/>
      <c s="420"/>
      <c s="420"/>
    </row>
    <row r="94" spans="1:16" ht="18" customHeight="1">
      <c r="A94" s="419"/>
      <c s="419"/>
      <c s="420"/>
      <c s="420"/>
      <c s="420"/>
      <c s="420"/>
      <c s="420"/>
      <c s="420"/>
      <c s="172"/>
      <c s="421"/>
      <c s="422"/>
      <c s="423"/>
      <c s="420"/>
      <c s="420"/>
      <c s="420"/>
      <c s="420"/>
    </row>
    <row r="95" spans="1:16" ht="18" customHeight="1">
      <c r="A95" s="419"/>
      <c s="419"/>
      <c s="420"/>
      <c s="420"/>
      <c s="420"/>
      <c s="420"/>
      <c s="420"/>
      <c s="420"/>
      <c s="172"/>
      <c s="421"/>
      <c s="422"/>
      <c s="423"/>
      <c s="420"/>
      <c s="420"/>
      <c s="420"/>
      <c s="420"/>
    </row>
    <row r="96" spans="1:16" ht="18" customHeight="1">
      <c r="A96" s="419"/>
      <c s="419"/>
      <c s="420"/>
      <c s="420"/>
      <c s="420"/>
      <c s="420"/>
      <c s="420"/>
      <c s="420"/>
      <c s="172"/>
      <c s="421"/>
      <c s="422"/>
      <c s="423"/>
      <c s="420"/>
      <c s="420"/>
      <c s="420"/>
      <c s="420"/>
    </row>
    <row r="97" spans="1:16" ht="18" customHeight="1">
      <c r="A97" s="419"/>
      <c s="419"/>
      <c s="420"/>
      <c s="420"/>
      <c s="420"/>
      <c s="420"/>
      <c s="420"/>
      <c s="420"/>
      <c s="172"/>
      <c s="421"/>
      <c s="422"/>
      <c s="423"/>
      <c s="420"/>
      <c s="420"/>
      <c s="420"/>
      <c s="420"/>
    </row>
    <row r="98" spans="1:16" ht="18" customHeight="1">
      <c r="A98" s="419"/>
      <c s="419"/>
      <c s="420"/>
      <c s="420"/>
      <c s="420"/>
      <c s="420"/>
      <c s="420"/>
      <c s="420"/>
      <c s="172"/>
      <c s="421"/>
      <c s="422"/>
      <c s="423"/>
      <c s="420"/>
      <c s="420"/>
      <c s="420"/>
      <c s="420"/>
    </row>
    <row r="99" spans="1:16" ht="18" customHeight="1">
      <c r="A99" s="419"/>
      <c s="419"/>
      <c s="420"/>
      <c s="420"/>
      <c s="420"/>
      <c s="420"/>
      <c s="420"/>
      <c s="420"/>
      <c s="172"/>
      <c s="421"/>
      <c s="422"/>
      <c s="423"/>
      <c s="420"/>
      <c s="420"/>
      <c s="420"/>
      <c s="420"/>
    </row>
    <row r="100" spans="1:16" ht="18" customHeight="1">
      <c r="A100" s="419"/>
      <c s="419"/>
      <c s="420"/>
      <c s="420"/>
      <c s="420"/>
      <c s="420"/>
      <c s="420"/>
      <c s="420"/>
      <c s="172"/>
      <c s="421"/>
      <c s="422"/>
      <c s="423"/>
      <c s="420"/>
      <c s="420"/>
      <c s="420"/>
      <c s="420"/>
    </row>
    <row r="101" spans="1:16" ht="18" customHeight="1">
      <c r="A101" s="419"/>
      <c s="419"/>
      <c s="420"/>
      <c s="420"/>
      <c s="420"/>
      <c s="420"/>
      <c s="420"/>
      <c s="420"/>
      <c s="172"/>
      <c s="421"/>
      <c s="422"/>
      <c s="423"/>
      <c s="420"/>
      <c s="420"/>
      <c s="420"/>
      <c s="420"/>
    </row>
    <row r="102" spans="1:16" ht="18" customHeight="1">
      <c r="A102" s="419"/>
      <c s="419"/>
      <c s="420"/>
      <c s="420"/>
      <c s="420"/>
      <c s="420"/>
      <c s="420"/>
      <c s="420"/>
      <c s="172"/>
      <c s="421"/>
      <c s="422"/>
      <c s="423"/>
      <c s="420"/>
      <c s="420"/>
      <c s="420"/>
      <c s="420"/>
    </row>
    <row r="103" spans="1:16" ht="18" customHeight="1">
      <c r="A103" s="419"/>
      <c s="419"/>
      <c s="420"/>
      <c s="420"/>
      <c s="420"/>
      <c s="420"/>
      <c s="420"/>
      <c s="420"/>
      <c s="172"/>
      <c s="421"/>
      <c s="422"/>
      <c s="423"/>
      <c s="420"/>
      <c s="420"/>
      <c s="420"/>
      <c s="420"/>
    </row>
    <row r="104" spans="1:16" ht="18" customHeight="1">
      <c r="A104" s="419"/>
      <c s="419"/>
      <c s="420"/>
      <c s="420"/>
      <c s="420"/>
      <c s="420"/>
      <c s="420"/>
      <c s="420"/>
      <c s="172"/>
      <c s="421"/>
      <c s="422"/>
      <c s="423"/>
      <c s="420"/>
      <c s="420"/>
      <c s="420"/>
      <c s="420"/>
    </row>
    <row r="105" spans="1:16" ht="18" customHeight="1">
      <c r="A105" s="419"/>
      <c s="419"/>
      <c s="420"/>
      <c s="420"/>
      <c s="420"/>
      <c s="420"/>
      <c s="420"/>
      <c s="420"/>
      <c s="172"/>
      <c s="421"/>
      <c s="422"/>
      <c s="423"/>
      <c s="420"/>
      <c s="420"/>
      <c s="420"/>
      <c s="420"/>
    </row>
    <row r="106" spans="1:16" ht="18" customHeight="1">
      <c r="A106" s="419"/>
      <c s="419"/>
      <c s="420"/>
      <c s="420"/>
      <c s="420"/>
      <c s="420"/>
      <c s="420"/>
      <c s="420"/>
      <c s="172"/>
      <c s="421"/>
      <c s="422"/>
      <c s="423"/>
      <c s="420"/>
      <c s="420"/>
      <c s="420"/>
      <c s="420"/>
    </row>
    <row r="107" spans="1:16" ht="18" customHeight="1">
      <c r="A107" s="419"/>
      <c s="419"/>
      <c s="420"/>
      <c s="420"/>
      <c s="420"/>
      <c s="420"/>
      <c s="420"/>
      <c s="420"/>
      <c s="172"/>
      <c s="421"/>
      <c s="422"/>
      <c s="423"/>
      <c s="420"/>
      <c s="420"/>
      <c s="420"/>
      <c s="420"/>
    </row>
    <row r="108" spans="1:16" ht="18" customHeight="1">
      <c r="A108" s="419"/>
      <c s="419"/>
      <c s="420"/>
      <c s="420"/>
      <c s="420"/>
      <c s="420"/>
      <c s="420"/>
      <c s="420"/>
      <c s="172"/>
      <c s="421"/>
      <c s="422"/>
      <c s="423"/>
      <c s="420"/>
      <c s="420"/>
      <c s="420"/>
      <c s="420"/>
    </row>
    <row r="109" spans="1:16" ht="18" customHeight="1">
      <c r="A109" s="419"/>
      <c s="419"/>
      <c s="420"/>
      <c s="420"/>
      <c s="420"/>
      <c s="420"/>
      <c s="420"/>
      <c s="420"/>
      <c s="172"/>
      <c s="421"/>
      <c s="422"/>
      <c s="423"/>
      <c s="420"/>
      <c s="420"/>
      <c s="420"/>
      <c s="420"/>
    </row>
    <row r="110" ht="15"/>
  </sheetData>
  <sheetProtection password="CDA0" sheet="1" objects="1" scenarios="1"/>
  <mergeCells count="227">
    <mergeCell ref="O108:P108"/>
    <mergeCell ref="A109:B109"/>
    <mergeCell ref="C109:D109"/>
    <mergeCell ref="E109:F109"/>
    <mergeCell ref="G109:H109"/>
    <mergeCell ref="J109:L109"/>
    <mergeCell ref="M109:N109"/>
    <mergeCell ref="O109:P109"/>
    <mergeCell ref="A108:B108"/>
    <mergeCell ref="C108:D108"/>
    <mergeCell ref="E108:F108"/>
    <mergeCell ref="G108:H108"/>
    <mergeCell ref="J108:L108"/>
    <mergeCell ref="M108:N108"/>
    <mergeCell ref="O106:P106"/>
    <mergeCell ref="A107:B107"/>
    <mergeCell ref="C107:D107"/>
    <mergeCell ref="E107:F107"/>
    <mergeCell ref="G107:H107"/>
    <mergeCell ref="J107:L107"/>
    <mergeCell ref="M107:N107"/>
    <mergeCell ref="O107:P107"/>
    <mergeCell ref="A106:B106"/>
    <mergeCell ref="C106:D106"/>
    <mergeCell ref="E106:F106"/>
    <mergeCell ref="G106:H106"/>
    <mergeCell ref="J106:L106"/>
    <mergeCell ref="M106:N106"/>
    <mergeCell ref="O104:P104"/>
    <mergeCell ref="A105:B105"/>
    <mergeCell ref="C105:D105"/>
    <mergeCell ref="E105:F105"/>
    <mergeCell ref="G105:H105"/>
    <mergeCell ref="J105:L105"/>
    <mergeCell ref="M105:N105"/>
    <mergeCell ref="O105:P105"/>
    <mergeCell ref="A104:B104"/>
    <mergeCell ref="C104:D104"/>
    <mergeCell ref="E104:F104"/>
    <mergeCell ref="G104:H104"/>
    <mergeCell ref="J104:L104"/>
    <mergeCell ref="M104:N104"/>
    <mergeCell ref="O102:P102"/>
    <mergeCell ref="A103:B103"/>
    <mergeCell ref="C103:D103"/>
    <mergeCell ref="E103:F103"/>
    <mergeCell ref="G103:H103"/>
    <mergeCell ref="J103:L103"/>
    <mergeCell ref="M103:N103"/>
    <mergeCell ref="O103:P103"/>
    <mergeCell ref="A102:B102"/>
    <mergeCell ref="C102:D102"/>
    <mergeCell ref="E102:F102"/>
    <mergeCell ref="G102:H102"/>
    <mergeCell ref="J102:L102"/>
    <mergeCell ref="M102:N102"/>
    <mergeCell ref="O100:P100"/>
    <mergeCell ref="A101:B101"/>
    <mergeCell ref="C101:D101"/>
    <mergeCell ref="E101:F101"/>
    <mergeCell ref="G101:H101"/>
    <mergeCell ref="J101:L101"/>
    <mergeCell ref="M101:N101"/>
    <mergeCell ref="O101:P101"/>
    <mergeCell ref="A100:B100"/>
    <mergeCell ref="C100:D100"/>
    <mergeCell ref="E100:F100"/>
    <mergeCell ref="G100:H100"/>
    <mergeCell ref="J100:L100"/>
    <mergeCell ref="M100:N100"/>
    <mergeCell ref="O98:P98"/>
    <mergeCell ref="A99:B99"/>
    <mergeCell ref="C99:D99"/>
    <mergeCell ref="E99:F99"/>
    <mergeCell ref="G99:H99"/>
    <mergeCell ref="J99:L99"/>
    <mergeCell ref="M99:N99"/>
    <mergeCell ref="O99:P99"/>
    <mergeCell ref="A98:B98"/>
    <mergeCell ref="C98:D98"/>
    <mergeCell ref="E98:F98"/>
    <mergeCell ref="G98:H98"/>
    <mergeCell ref="J98:L98"/>
    <mergeCell ref="M98:N98"/>
    <mergeCell ref="O96:P96"/>
    <mergeCell ref="A97:B97"/>
    <mergeCell ref="C97:D97"/>
    <mergeCell ref="E97:F97"/>
    <mergeCell ref="G97:H97"/>
    <mergeCell ref="J97:L97"/>
    <mergeCell ref="M97:N97"/>
    <mergeCell ref="O97:P97"/>
    <mergeCell ref="A96:B96"/>
    <mergeCell ref="C96:D96"/>
    <mergeCell ref="E96:F96"/>
    <mergeCell ref="G96:H96"/>
    <mergeCell ref="J96:L96"/>
    <mergeCell ref="M96:N96"/>
    <mergeCell ref="O94:P94"/>
    <mergeCell ref="A95:B95"/>
    <mergeCell ref="C95:D95"/>
    <mergeCell ref="E95:F95"/>
    <mergeCell ref="G95:H95"/>
    <mergeCell ref="J95:L95"/>
    <mergeCell ref="M95:N95"/>
    <mergeCell ref="O95:P95"/>
    <mergeCell ref="A94:B94"/>
    <mergeCell ref="C94:D94"/>
    <mergeCell ref="E94:F94"/>
    <mergeCell ref="G94:H94"/>
    <mergeCell ref="J94:L94"/>
    <mergeCell ref="M94:N94"/>
    <mergeCell ref="O92:P92"/>
    <mergeCell ref="A93:B93"/>
    <mergeCell ref="C93:D93"/>
    <mergeCell ref="E93:F93"/>
    <mergeCell ref="G93:H93"/>
    <mergeCell ref="J93:L93"/>
    <mergeCell ref="M93:N93"/>
    <mergeCell ref="O93:P93"/>
    <mergeCell ref="A92:B92"/>
    <mergeCell ref="C92:D92"/>
    <mergeCell ref="E92:F92"/>
    <mergeCell ref="G92:H92"/>
    <mergeCell ref="J92:L92"/>
    <mergeCell ref="M92:N92"/>
    <mergeCell ref="O90:P90"/>
    <mergeCell ref="A91:B91"/>
    <mergeCell ref="C91:D91"/>
    <mergeCell ref="E91:F91"/>
    <mergeCell ref="G91:H91"/>
    <mergeCell ref="J91:L91"/>
    <mergeCell ref="M91:N91"/>
    <mergeCell ref="O91:P91"/>
    <mergeCell ref="A90:B90"/>
    <mergeCell ref="C90:D90"/>
    <mergeCell ref="E90:F90"/>
    <mergeCell ref="G90:H90"/>
    <mergeCell ref="J90:L90"/>
    <mergeCell ref="M90:N90"/>
    <mergeCell ref="O88:P88"/>
    <mergeCell ref="A89:B89"/>
    <mergeCell ref="C89:D89"/>
    <mergeCell ref="E89:F89"/>
    <mergeCell ref="G89:H89"/>
    <mergeCell ref="J89:L89"/>
    <mergeCell ref="M89:N89"/>
    <mergeCell ref="O89:P89"/>
    <mergeCell ref="A88:B88"/>
    <mergeCell ref="C88:D88"/>
    <mergeCell ref="E88:F88"/>
    <mergeCell ref="G88:H88"/>
    <mergeCell ref="J88:L88"/>
    <mergeCell ref="M88:N88"/>
    <mergeCell ref="A86:B86"/>
    <mergeCell ref="C86:D86"/>
    <mergeCell ref="E86:F86"/>
    <mergeCell ref="M86:N86"/>
    <mergeCell ref="O86:P86"/>
    <mergeCell ref="A87:P87"/>
    <mergeCell ref="A84:B84"/>
    <mergeCell ref="C84:D84"/>
    <mergeCell ref="E84:F84"/>
    <mergeCell ref="M84:N84"/>
    <mergeCell ref="O84:P84"/>
    <mergeCell ref="A85:B85"/>
    <mergeCell ref="C85:D85"/>
    <mergeCell ref="E85:F85"/>
    <mergeCell ref="M85:N85"/>
    <mergeCell ref="O85:P85"/>
    <mergeCell ref="A82:B82"/>
    <mergeCell ref="C82:D82"/>
    <mergeCell ref="E82:F82"/>
    <mergeCell ref="M82:N82"/>
    <mergeCell ref="O82:P82"/>
    <mergeCell ref="A83:B83"/>
    <mergeCell ref="C83:D83"/>
    <mergeCell ref="E83:F83"/>
    <mergeCell ref="M83:N83"/>
    <mergeCell ref="O83:P83"/>
    <mergeCell ref="A80:B80"/>
    <mergeCell ref="C80:D80"/>
    <mergeCell ref="E80:F80"/>
    <mergeCell ref="M80:N80"/>
    <mergeCell ref="O80:P80"/>
    <mergeCell ref="A81:B81"/>
    <mergeCell ref="C81:D81"/>
    <mergeCell ref="E81:F81"/>
    <mergeCell ref="M81:N81"/>
    <mergeCell ref="O81:P81"/>
    <mergeCell ref="A78:B78"/>
    <mergeCell ref="C78:D78"/>
    <mergeCell ref="E78:F78"/>
    <mergeCell ref="M78:N78"/>
    <mergeCell ref="O78:P78"/>
    <mergeCell ref="A79:B79"/>
    <mergeCell ref="C79:D79"/>
    <mergeCell ref="E79:F79"/>
    <mergeCell ref="M79:N79"/>
    <mergeCell ref="O79:P79"/>
    <mergeCell ref="A75:P75"/>
    <mergeCell ref="A76:P76"/>
    <mergeCell ref="A77:B77"/>
    <mergeCell ref="C77:D77"/>
    <mergeCell ref="E77:F77"/>
    <mergeCell ref="K77:L77"/>
    <mergeCell ref="M77:N77"/>
    <mergeCell ref="O77:P77"/>
    <mergeCell ref="A68:P68"/>
    <mergeCell ref="A69:P69"/>
    <mergeCell ref="A70:P70"/>
    <mergeCell ref="A71:P71"/>
    <mergeCell ref="A72:P72"/>
    <mergeCell ref="A73:P73"/>
    <mergeCell ref="C1:P1"/>
    <mergeCell ref="M3:M4"/>
    <mergeCell ref="N3:N4"/>
    <mergeCell ref="O3:O4"/>
    <mergeCell ref="P3:P4"/>
    <mergeCell ref="A66:P66"/>
    <mergeCell ref="A67:P67"/>
    <mergeCell ref="A3:A4"/>
    <mergeCell ref="B3:B4"/>
    <mergeCell ref="C3:C4"/>
    <mergeCell ref="D3:G3"/>
    <mergeCell ref="H3:K3"/>
    <mergeCell ref="L3:L4"/>
  </mergeCells>
  <printOptions horizontalCentered="1"/>
  <pageMargins left="0.196850393700787" right="0.118110236220472" top="0.354330708661417" bottom="0.196850393700787" header="0.196850393700787" footer="0.196850393700787"/>
  <pageSetup fitToHeight="0" orientation="portrait" paperSize="9" scale="68" r:id="rId1"/>
  <rowBreaks count="1" manualBreakCount="1">
    <brk id="65"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pageSetUpPr fitToPage="1"/>
  </sheetPr>
  <dimension ref="A1:K550"/>
  <sheetViews>
    <sheetView showGridLines="0" workbookViewId="0" topLeftCell="A1">
      <selection pane="topLeft" activeCell="I7" sqref="I7"/>
    </sheetView>
  </sheetViews>
  <sheetFormatPr defaultColWidth="0" defaultRowHeight="15" zeroHeight="1"/>
  <cols>
    <col min="1" max="1" width="8.14285714285714" style="2" customWidth="1"/>
    <col min="2" max="2" width="8.14285714285714" customWidth="1"/>
    <col min="3" max="4" width="9.14285714285714" customWidth="1"/>
    <col min="5" max="5" width="10.4285714285714" style="3" bestFit="1" customWidth="1"/>
    <col min="6" max="6" width="14.2857142857143" style="1" customWidth="1"/>
    <col min="7" max="7" width="11" customWidth="1"/>
    <col min="8" max="8" width="9.14285714285714" customWidth="1"/>
    <col min="9" max="9" width="15.2857142857143" customWidth="1"/>
    <col min="10" max="10" width="17.8571428571429" customWidth="1"/>
    <col min="11" max="11" width="15.5714285714286" customWidth="1"/>
    <col min="12" max="12" width="9.14285714285714" customWidth="1"/>
    <col min="13" max="25" width="0" hidden="1" customWidth="1"/>
    <col min="26" max="16384" width="9.14285714285714" hidden="1"/>
  </cols>
  <sheetData>
    <row r="1" spans="1:11" ht="22.5" customHeight="1">
      <c r="A1" s="428" t="s">
        <v>183</v>
      </c>
      <c s="428"/>
      <c s="428"/>
      <c s="428"/>
      <c s="428"/>
      <c s="428"/>
      <c s="428"/>
      <c s="428"/>
      <c s="428"/>
      <c s="428"/>
      <c s="428"/>
    </row>
    <row r="2" spans="1:11" ht="21" customHeight="1">
      <c r="A2" s="12" t="s">
        <v>89</v>
      </c>
      <c s="13"/>
      <c s="430" t="s">
        <v>90</v>
      </c>
      <c s="430"/>
      <c s="430"/>
      <c s="430"/>
      <c s="430"/>
      <c s="430"/>
      <c s="430"/>
      <c s="14" t="s">
        <v>96</v>
      </c>
      <c s="15" t="s">
        <v>97</v>
      </c>
    </row>
    <row r="3" spans="1:11" ht="20.25" customHeight="1">
      <c r="A3" s="12" t="s">
        <v>91</v>
      </c>
      <c s="13"/>
      <c s="109">
        <v>2</v>
      </c>
      <c s="13" t="s">
        <v>93</v>
      </c>
      <c s="16" t="s">
        <v>94</v>
      </c>
      <c s="431" t="s">
        <v>116</v>
      </c>
      <c s="431"/>
      <c s="433" t="s">
        <v>114</v>
      </c>
      <c s="433"/>
      <c s="433"/>
      <c s="120"/>
    </row>
    <row r="4" spans="1:11" ht="22.5" customHeight="1">
      <c r="A4" s="12" t="s">
        <v>92</v>
      </c>
      <c s="13"/>
      <c s="110" t="s">
        <v>0</v>
      </c>
      <c s="13"/>
      <c s="13"/>
      <c s="432" t="s">
        <v>117</v>
      </c>
      <c s="432"/>
      <c s="434" t="s">
        <v>115</v>
      </c>
      <c s="434"/>
      <c s="434"/>
      <c s="121"/>
    </row>
    <row r="5" spans="1:11" ht="18.75" customHeight="1">
      <c r="A5" s="429" t="s">
        <v>88</v>
      </c>
      <c s="429"/>
      <c s="429"/>
      <c s="429"/>
      <c s="429"/>
      <c s="429"/>
      <c s="429"/>
      <c s="429"/>
      <c s="429"/>
      <c s="429"/>
      <c s="429"/>
    </row>
    <row r="6" spans="1:11" ht="15">
      <c r="A6" s="111" t="s">
        <v>95</v>
      </c>
      <c s="111" t="s">
        <v>2</v>
      </c>
      <c s="111" t="s">
        <v>3</v>
      </c>
      <c s="111" t="s">
        <v>4</v>
      </c>
      <c s="122" t="s">
        <v>5</v>
      </c>
      <c s="123" t="s">
        <v>10</v>
      </c>
      <c s="111" t="s">
        <v>9</v>
      </c>
      <c s="111" t="s">
        <v>11</v>
      </c>
      <c s="111" t="s">
        <v>6</v>
      </c>
      <c s="111" t="s">
        <v>7</v>
      </c>
      <c s="111" t="s">
        <v>8</v>
      </c>
    </row>
    <row r="7" spans="1:11" ht="15">
      <c r="A7" s="264">
        <f>IF(D7="","",_xlfn.AGGREGATE(3,5,$D$7:D7))</f>
        <v>1</v>
      </c>
      <c s="7">
        <v>2</v>
      </c>
      <c s="7" t="s">
        <v>0</v>
      </c>
      <c s="7">
        <v>640</v>
      </c>
      <c s="8"/>
      <c s="9">
        <v>42679</v>
      </c>
      <c s="7" t="s">
        <v>12</v>
      </c>
      <c s="7" t="s">
        <v>16</v>
      </c>
      <c s="7" t="s">
        <v>21</v>
      </c>
      <c s="7" t="s">
        <v>22</v>
      </c>
      <c s="7" t="s">
        <v>23</v>
      </c>
    </row>
    <row r="8" spans="1:11" ht="15">
      <c r="A8" s="264">
        <f>IF(D8="","",_xlfn.AGGREGATE(3,5,$D$7:D8))</f>
        <v>2</v>
      </c>
      <c s="7">
        <v>2</v>
      </c>
      <c s="7" t="s">
        <v>0</v>
      </c>
      <c s="7">
        <v>668</v>
      </c>
      <c s="8">
        <v>45129</v>
      </c>
      <c s="9">
        <v>42639</v>
      </c>
      <c s="7" t="s">
        <v>12</v>
      </c>
      <c s="7" t="s">
        <v>13</v>
      </c>
      <c s="7" t="s">
        <v>24</v>
      </c>
      <c s="7" t="s">
        <v>25</v>
      </c>
      <c s="7" t="s">
        <v>26</v>
      </c>
    </row>
    <row r="9" spans="1:11" ht="15">
      <c r="A9" s="264">
        <f>IF(D9="","",_xlfn.AGGREGATE(3,5,$D$7:D9))</f>
        <v>3</v>
      </c>
      <c s="7">
        <v>2</v>
      </c>
      <c s="7" t="s">
        <v>0</v>
      </c>
      <c s="7">
        <v>624</v>
      </c>
      <c s="8"/>
      <c s="9">
        <v>42879</v>
      </c>
      <c s="7" t="s">
        <v>12</v>
      </c>
      <c s="7" t="s">
        <v>13</v>
      </c>
      <c s="7" t="s">
        <v>27</v>
      </c>
      <c s="7" t="s">
        <v>28</v>
      </c>
      <c s="7" t="s">
        <v>29</v>
      </c>
    </row>
    <row r="10" spans="1:11" ht="15">
      <c r="A10" s="264">
        <f>IF(D10="","",_xlfn.AGGREGATE(3,5,$D$7:D10))</f>
        <v>4</v>
      </c>
      <c s="7">
        <v>2</v>
      </c>
      <c s="7" t="s">
        <v>0</v>
      </c>
      <c s="7">
        <v>673</v>
      </c>
      <c s="8">
        <v>45140</v>
      </c>
      <c s="9">
        <v>42952</v>
      </c>
      <c s="7" t="s">
        <v>12</v>
      </c>
      <c s="7" t="s">
        <v>13</v>
      </c>
      <c s="7" t="s">
        <v>30</v>
      </c>
      <c s="7" t="s">
        <v>31</v>
      </c>
      <c s="7" t="s">
        <v>32</v>
      </c>
    </row>
    <row r="11" spans="1:11" ht="15">
      <c r="A11" s="264">
        <f>IF(D11="","",_xlfn.AGGREGATE(3,5,$D$7:D11))</f>
        <v>5</v>
      </c>
      <c s="7">
        <v>2</v>
      </c>
      <c s="7" t="s">
        <v>0</v>
      </c>
      <c s="7">
        <v>631</v>
      </c>
      <c s="8"/>
      <c s="9">
        <v>42933</v>
      </c>
      <c s="7" t="s">
        <v>14</v>
      </c>
      <c s="7" t="s">
        <v>13</v>
      </c>
      <c s="7" t="s">
        <v>33</v>
      </c>
      <c s="7" t="s">
        <v>34</v>
      </c>
      <c s="7" t="s">
        <v>35</v>
      </c>
    </row>
    <row r="12" spans="1:11" ht="15">
      <c r="A12" s="264">
        <f>IF(D12="","",_xlfn.AGGREGATE(3,5,$D$7:D12))</f>
        <v>6</v>
      </c>
      <c s="7">
        <v>2</v>
      </c>
      <c s="7" t="s">
        <v>0</v>
      </c>
      <c s="7">
        <v>619</v>
      </c>
      <c s="8"/>
      <c s="9">
        <v>42790</v>
      </c>
      <c s="7" t="s">
        <v>12</v>
      </c>
      <c s="7" t="s">
        <v>16</v>
      </c>
      <c s="7" t="s">
        <v>36</v>
      </c>
      <c s="7" t="s">
        <v>37</v>
      </c>
      <c s="7" t="s">
        <v>38</v>
      </c>
    </row>
    <row r="13" spans="1:11" ht="15">
      <c r="A13" s="264">
        <f>IF(D13="","",_xlfn.AGGREGATE(3,5,$D$7:D13))</f>
        <v>7</v>
      </c>
      <c s="7">
        <v>2</v>
      </c>
      <c s="7" t="s">
        <v>0</v>
      </c>
      <c s="7">
        <v>620</v>
      </c>
      <c s="8"/>
      <c s="9">
        <v>42005</v>
      </c>
      <c s="7" t="s">
        <v>12</v>
      </c>
      <c s="7" t="s">
        <v>16</v>
      </c>
      <c s="7" t="s">
        <v>39</v>
      </c>
      <c s="7" t="s">
        <v>40</v>
      </c>
      <c s="7" t="s">
        <v>41</v>
      </c>
    </row>
    <row r="14" spans="1:11" ht="15">
      <c r="A14" s="264">
        <f>IF(D14="","",_xlfn.AGGREGATE(3,5,$D$7:D14))</f>
        <v>8</v>
      </c>
      <c s="7">
        <v>2</v>
      </c>
      <c s="7" t="s">
        <v>0</v>
      </c>
      <c s="7">
        <v>651</v>
      </c>
      <c s="8"/>
      <c s="9">
        <v>42868</v>
      </c>
      <c s="7" t="s">
        <v>14</v>
      </c>
      <c s="7" t="s">
        <v>16</v>
      </c>
      <c s="7" t="s">
        <v>42</v>
      </c>
      <c s="7" t="s">
        <v>43</v>
      </c>
      <c s="7" t="s">
        <v>44</v>
      </c>
    </row>
    <row r="15" spans="1:11" ht="15">
      <c r="A15" s="264">
        <f>IF(D15="","",_xlfn.AGGREGATE(3,5,$D$7:D15))</f>
        <v>9</v>
      </c>
      <c s="7">
        <v>2</v>
      </c>
      <c s="7" t="s">
        <v>0</v>
      </c>
      <c s="7">
        <v>666</v>
      </c>
      <c s="8">
        <v>45129</v>
      </c>
      <c s="9">
        <v>42751</v>
      </c>
      <c s="7" t="s">
        <v>14</v>
      </c>
      <c s="7" t="s">
        <v>13</v>
      </c>
      <c s="7" t="s">
        <v>45</v>
      </c>
      <c s="7" t="s">
        <v>46</v>
      </c>
      <c s="7" t="s">
        <v>47</v>
      </c>
    </row>
    <row r="16" spans="1:11" ht="15">
      <c r="A16" s="264">
        <f>IF(D16="","",_xlfn.AGGREGATE(3,5,$D$7:D16))</f>
        <v>10</v>
      </c>
      <c s="7">
        <v>2</v>
      </c>
      <c s="7" t="s">
        <v>0</v>
      </c>
      <c s="7">
        <v>665</v>
      </c>
      <c s="8">
        <v>45122</v>
      </c>
      <c s="9">
        <v>42644</v>
      </c>
      <c s="7" t="s">
        <v>12</v>
      </c>
      <c s="7" t="s">
        <v>18</v>
      </c>
      <c s="7" t="s">
        <v>48</v>
      </c>
      <c s="7" t="s">
        <v>49</v>
      </c>
      <c s="7" t="s">
        <v>50</v>
      </c>
    </row>
    <row r="17" spans="1:11" ht="15">
      <c r="A17" s="264">
        <f>IF(D17="","",_xlfn.AGGREGATE(3,5,$D$7:D17))</f>
        <v>11</v>
      </c>
      <c s="7">
        <v>2</v>
      </c>
      <c s="7" t="s">
        <v>0</v>
      </c>
      <c s="7">
        <v>639</v>
      </c>
      <c s="8"/>
      <c s="9">
        <v>43012</v>
      </c>
      <c s="7" t="s">
        <v>14</v>
      </c>
      <c s="7" t="s">
        <v>13</v>
      </c>
      <c s="7" t="s">
        <v>51</v>
      </c>
      <c s="7" t="s">
        <v>52</v>
      </c>
      <c s="7" t="s">
        <v>17</v>
      </c>
    </row>
    <row r="18" spans="1:11" ht="15">
      <c r="A18" s="264">
        <f>IF(D18="","",_xlfn.AGGREGATE(3,5,$D$7:D18))</f>
        <v>12</v>
      </c>
      <c s="7">
        <v>2</v>
      </c>
      <c s="7" t="s">
        <v>0</v>
      </c>
      <c s="7">
        <v>632</v>
      </c>
      <c s="8"/>
      <c s="9">
        <v>43013</v>
      </c>
      <c s="7" t="s">
        <v>14</v>
      </c>
      <c s="7" t="s">
        <v>13</v>
      </c>
      <c s="7" t="s">
        <v>53</v>
      </c>
      <c s="7" t="s">
        <v>54</v>
      </c>
      <c s="7" t="s">
        <v>55</v>
      </c>
    </row>
    <row r="19" spans="1:11" ht="15">
      <c r="A19" s="264">
        <f>IF(D19="","",_xlfn.AGGREGATE(3,5,$D$7:D19))</f>
        <v>13</v>
      </c>
      <c s="7">
        <v>2</v>
      </c>
      <c s="7" t="s">
        <v>0</v>
      </c>
      <c s="7">
        <v>617</v>
      </c>
      <c s="8"/>
      <c s="9">
        <v>42651</v>
      </c>
      <c s="7" t="s">
        <v>14</v>
      </c>
      <c s="7" t="s">
        <v>15</v>
      </c>
      <c s="7" t="s">
        <v>56</v>
      </c>
      <c s="7" t="s">
        <v>57</v>
      </c>
      <c s="7" t="s">
        <v>58</v>
      </c>
    </row>
    <row r="20" spans="1:11" ht="15">
      <c r="A20" s="264">
        <f>IF(D20="","",_xlfn.AGGREGATE(3,5,$D$7:D20))</f>
        <v>14</v>
      </c>
      <c s="7">
        <v>2</v>
      </c>
      <c s="7" t="s">
        <v>0</v>
      </c>
      <c s="7">
        <v>645</v>
      </c>
      <c s="8"/>
      <c s="9">
        <v>43072</v>
      </c>
      <c s="7" t="s">
        <v>14</v>
      </c>
      <c s="7" t="s">
        <v>13</v>
      </c>
      <c s="7" t="s">
        <v>59</v>
      </c>
      <c s="7" t="s">
        <v>60</v>
      </c>
      <c s="7" t="s">
        <v>45</v>
      </c>
    </row>
    <row r="21" spans="1:11" ht="15">
      <c r="A21" s="264">
        <f>IF(D21="","",_xlfn.AGGREGATE(3,5,$D$7:D21))</f>
        <v>15</v>
      </c>
      <c s="7">
        <v>2</v>
      </c>
      <c s="7" t="s">
        <v>0</v>
      </c>
      <c s="7">
        <v>618</v>
      </c>
      <c s="8"/>
      <c s="9">
        <v>42710</v>
      </c>
      <c s="7" t="s">
        <v>12</v>
      </c>
      <c s="7" t="s">
        <v>16</v>
      </c>
      <c s="7" t="s">
        <v>61</v>
      </c>
      <c s="7" t="s">
        <v>62</v>
      </c>
      <c s="7" t="s">
        <v>63</v>
      </c>
    </row>
    <row r="22" spans="1:11" ht="15">
      <c r="A22" s="264">
        <f>IF(D22="","",_xlfn.AGGREGATE(3,5,$D$7:D22))</f>
        <v>16</v>
      </c>
      <c s="7">
        <v>2</v>
      </c>
      <c s="7" t="s">
        <v>0</v>
      </c>
      <c s="7">
        <v>638</v>
      </c>
      <c s="8"/>
      <c s="9">
        <v>42926</v>
      </c>
      <c s="7" t="s">
        <v>12</v>
      </c>
      <c s="7" t="s">
        <v>16</v>
      </c>
      <c s="7" t="s">
        <v>64</v>
      </c>
      <c s="7" t="s">
        <v>65</v>
      </c>
      <c s="7" t="s">
        <v>66</v>
      </c>
    </row>
    <row r="23" spans="1:11" ht="15">
      <c r="A23" s="264">
        <f>IF(D23="","",_xlfn.AGGREGATE(3,5,$D$7:D23))</f>
        <v>17</v>
      </c>
      <c s="7">
        <v>2</v>
      </c>
      <c s="7" t="s">
        <v>0</v>
      </c>
      <c s="7">
        <v>636</v>
      </c>
      <c s="8"/>
      <c s="9">
        <v>42868</v>
      </c>
      <c s="7" t="s">
        <v>14</v>
      </c>
      <c s="7" t="s">
        <v>13</v>
      </c>
      <c s="7" t="s">
        <v>67</v>
      </c>
      <c s="7" t="s">
        <v>19</v>
      </c>
      <c s="7" t="s">
        <v>20</v>
      </c>
    </row>
    <row r="24" spans="1:11" ht="15">
      <c r="A24" s="264">
        <f>IF(D24="","",_xlfn.AGGREGATE(3,5,$D$7:D24))</f>
        <v>18</v>
      </c>
      <c s="7">
        <v>2</v>
      </c>
      <c s="7" t="s">
        <v>0</v>
      </c>
      <c s="7">
        <v>646</v>
      </c>
      <c s="8"/>
      <c s="9">
        <v>42652</v>
      </c>
      <c s="7" t="s">
        <v>14</v>
      </c>
      <c s="7" t="s">
        <v>13</v>
      </c>
      <c s="7" t="s">
        <v>68</v>
      </c>
      <c s="7" t="s">
        <v>69</v>
      </c>
      <c s="7" t="s">
        <v>70</v>
      </c>
    </row>
    <row r="25" spans="1:11" ht="15">
      <c r="A25" s="264">
        <f>IF(D25="","",_xlfn.AGGREGATE(3,5,$D$7:D25))</f>
        <v>19</v>
      </c>
      <c s="7">
        <v>2</v>
      </c>
      <c s="7" t="s">
        <v>0</v>
      </c>
      <c s="7">
        <v>642</v>
      </c>
      <c s="8"/>
      <c s="9">
        <v>43100</v>
      </c>
      <c s="7" t="s">
        <v>14</v>
      </c>
      <c s="7" t="s">
        <v>16</v>
      </c>
      <c s="7" t="s">
        <v>71</v>
      </c>
      <c s="7" t="s">
        <v>72</v>
      </c>
      <c s="7" t="s">
        <v>29</v>
      </c>
    </row>
    <row r="26" spans="1:11" ht="15">
      <c r="A26" s="264">
        <f>IF(D26="","",_xlfn.AGGREGATE(3,5,$D$7:D26))</f>
        <v>20</v>
      </c>
      <c s="7">
        <v>2</v>
      </c>
      <c s="7" t="s">
        <v>0</v>
      </c>
      <c s="7">
        <v>641</v>
      </c>
      <c s="8"/>
      <c s="9">
        <v>43059</v>
      </c>
      <c s="7" t="s">
        <v>12</v>
      </c>
      <c s="7" t="s">
        <v>16</v>
      </c>
      <c s="7" t="s">
        <v>73</v>
      </c>
      <c s="7" t="s">
        <v>74</v>
      </c>
      <c s="7" t="s">
        <v>75</v>
      </c>
    </row>
    <row r="27" spans="1:11" ht="15">
      <c r="A27" s="264">
        <f>IF(D27="","",_xlfn.AGGREGATE(3,5,$D$7:D27))</f>
        <v>21</v>
      </c>
      <c s="7">
        <v>2</v>
      </c>
      <c s="7" t="s">
        <v>0</v>
      </c>
      <c s="7">
        <v>637</v>
      </c>
      <c s="8"/>
      <c s="9">
        <v>42988</v>
      </c>
      <c s="7" t="s">
        <v>12</v>
      </c>
      <c s="7" t="s">
        <v>15</v>
      </c>
      <c s="7" t="s">
        <v>76</v>
      </c>
      <c s="7" t="s">
        <v>77</v>
      </c>
      <c s="7" t="s">
        <v>78</v>
      </c>
    </row>
    <row r="28" spans="1:11" ht="15">
      <c r="A28" s="264" t="str">
        <f>IF(D28="","",_xlfn.AGGREGATE(3,5,$D$7:D28))</f>
        <v/>
      </c>
      <c s="7"/>
      <c s="7"/>
      <c s="7"/>
      <c s="8"/>
      <c s="10"/>
      <c s="7"/>
      <c s="11"/>
      <c s="7"/>
      <c s="7"/>
      <c s="7"/>
    </row>
    <row r="29" spans="1:11" ht="15">
      <c r="A29" s="264" t="str">
        <f>IF(D29="","",_xlfn.AGGREGATE(3,5,$D$7:D29))</f>
        <v/>
      </c>
      <c s="7"/>
      <c s="7"/>
      <c s="7"/>
      <c s="8"/>
      <c s="10"/>
      <c s="7"/>
      <c s="11"/>
      <c s="7"/>
      <c s="7"/>
      <c s="11"/>
    </row>
    <row r="30" spans="1:11" ht="15">
      <c r="A30" s="264" t="str">
        <f>IF(D30="","",_xlfn.AGGREGATE(3,5,$D$7:D30))</f>
        <v/>
      </c>
      <c s="7"/>
      <c s="7"/>
      <c s="7"/>
      <c s="8"/>
      <c s="10"/>
      <c s="7"/>
      <c s="11"/>
      <c s="7"/>
      <c s="7"/>
      <c s="11"/>
    </row>
    <row r="31" spans="1:11" ht="15">
      <c r="A31" s="264" t="str">
        <f>IF(D31="","",_xlfn.AGGREGATE(3,5,$D$7:D31))</f>
        <v/>
      </c>
      <c s="7"/>
      <c s="7"/>
      <c s="7"/>
      <c s="8"/>
      <c s="10"/>
      <c s="7"/>
      <c s="11"/>
      <c s="7"/>
      <c s="7"/>
      <c s="11"/>
    </row>
    <row r="32" spans="1:11" ht="15">
      <c r="A32" s="264" t="str">
        <f>IF(D32="","",_xlfn.AGGREGATE(3,5,$D$7:D32))</f>
        <v/>
      </c>
      <c s="7"/>
      <c s="7"/>
      <c s="7"/>
      <c s="8"/>
      <c s="10"/>
      <c s="7"/>
      <c s="11"/>
      <c s="7"/>
      <c s="7"/>
      <c s="11"/>
    </row>
    <row r="33" spans="1:11" ht="15">
      <c r="A33" s="264" t="str">
        <f>IF(D33="","",_xlfn.AGGREGATE(3,5,$D$7:D33))</f>
        <v/>
      </c>
      <c s="7"/>
      <c s="7"/>
      <c s="7"/>
      <c s="8"/>
      <c s="10"/>
      <c s="7"/>
      <c s="11"/>
      <c s="7"/>
      <c s="7"/>
      <c s="11"/>
    </row>
    <row r="34" spans="1:11" ht="15">
      <c r="A34" s="264" t="str">
        <f>IF(D34="","",_xlfn.AGGREGATE(3,5,$D$7:D34))</f>
        <v/>
      </c>
      <c s="7"/>
      <c s="7"/>
      <c s="7"/>
      <c s="8"/>
      <c s="10"/>
      <c s="7"/>
      <c s="11"/>
      <c s="7"/>
      <c s="7"/>
      <c s="11"/>
    </row>
    <row r="35" spans="1:11" ht="15">
      <c r="A35" s="264" t="str">
        <f>IF(D35="","",_xlfn.AGGREGATE(3,5,$D$7:D35))</f>
        <v/>
      </c>
      <c s="7"/>
      <c s="7"/>
      <c s="7"/>
      <c s="8"/>
      <c s="10"/>
      <c s="7"/>
      <c s="11"/>
      <c s="7"/>
      <c s="7"/>
      <c s="11"/>
    </row>
    <row r="36" spans="1:11" ht="15">
      <c r="A36" s="264" t="str">
        <f>IF(D36="","",_xlfn.AGGREGATE(3,5,$D$7:D36))</f>
        <v/>
      </c>
      <c s="7"/>
      <c s="7"/>
      <c s="7"/>
      <c s="8"/>
      <c s="10"/>
      <c s="7"/>
      <c s="11"/>
      <c s="7"/>
      <c s="7"/>
      <c s="11"/>
    </row>
    <row r="37" spans="1:11" ht="15">
      <c r="A37" s="264" t="str">
        <f>IF(D37="","",_xlfn.AGGREGATE(3,5,$D$7:D37))</f>
        <v/>
      </c>
      <c s="7"/>
      <c s="7"/>
      <c s="7"/>
      <c s="8"/>
      <c s="10"/>
      <c s="7"/>
      <c s="11"/>
      <c s="7"/>
      <c s="7"/>
      <c s="11"/>
    </row>
    <row r="38" spans="1:11" ht="15">
      <c r="A38" s="264" t="str">
        <f>IF(D38="","",_xlfn.AGGREGATE(3,5,$D$7:D38))</f>
        <v/>
      </c>
      <c s="7"/>
      <c s="7"/>
      <c s="7"/>
      <c s="8"/>
      <c s="10"/>
      <c s="7"/>
      <c s="11"/>
      <c s="7"/>
      <c s="7"/>
      <c s="11"/>
    </row>
    <row r="39" spans="1:11" ht="15">
      <c r="A39" s="264" t="str">
        <f>IF(D39="","",_xlfn.AGGREGATE(3,5,$D$7:D39))</f>
        <v/>
      </c>
      <c s="7"/>
      <c s="7"/>
      <c s="7"/>
      <c s="8"/>
      <c s="10"/>
      <c s="7"/>
      <c s="11"/>
      <c s="7"/>
      <c s="7"/>
      <c s="11"/>
    </row>
    <row r="40" spans="1:11" ht="15">
      <c r="A40" s="264" t="str">
        <f>IF(D40="","",_xlfn.AGGREGATE(3,5,$D$7:D40))</f>
        <v/>
      </c>
      <c s="7"/>
      <c s="7"/>
      <c s="7"/>
      <c s="8"/>
      <c s="10"/>
      <c s="7"/>
      <c s="11"/>
      <c s="7"/>
      <c s="7"/>
      <c s="11"/>
    </row>
    <row r="41" spans="1:11" ht="15">
      <c r="A41" s="264" t="str">
        <f>IF(D41="","",_xlfn.AGGREGATE(3,5,$D$7:D41))</f>
        <v/>
      </c>
      <c s="7"/>
      <c s="7"/>
      <c s="7"/>
      <c s="8"/>
      <c s="10"/>
      <c s="7"/>
      <c s="11"/>
      <c s="7"/>
      <c s="7"/>
      <c s="11"/>
    </row>
    <row r="42" spans="1:11" ht="15">
      <c r="A42" s="264" t="str">
        <f>IF(D42="","",_xlfn.AGGREGATE(3,5,$D$7:D42))</f>
        <v/>
      </c>
      <c s="7"/>
      <c s="7"/>
      <c s="7"/>
      <c s="8"/>
      <c s="10"/>
      <c s="7"/>
      <c s="11"/>
      <c s="7"/>
      <c s="7"/>
      <c s="11"/>
    </row>
    <row r="43" spans="1:11" ht="15">
      <c r="A43" s="264" t="str">
        <f>IF(D43="","",_xlfn.AGGREGATE(3,5,$D$7:D43))</f>
        <v/>
      </c>
      <c s="7"/>
      <c s="7"/>
      <c s="7"/>
      <c s="8"/>
      <c s="10"/>
      <c s="7"/>
      <c s="11"/>
      <c s="7"/>
      <c s="7"/>
      <c s="11"/>
    </row>
    <row r="44" spans="1:11" ht="15">
      <c r="A44" s="264" t="str">
        <f>IF(D44="","",_xlfn.AGGREGATE(3,5,$D$7:D44))</f>
        <v/>
      </c>
      <c s="7"/>
      <c s="7"/>
      <c s="7"/>
      <c s="8"/>
      <c s="10"/>
      <c s="7"/>
      <c s="11"/>
      <c s="7"/>
      <c s="7"/>
      <c s="11"/>
    </row>
    <row r="45" spans="1:11" ht="15">
      <c r="A45" s="264" t="str">
        <f>IF(D45="","",_xlfn.AGGREGATE(3,5,$D$7:D45))</f>
        <v/>
      </c>
      <c s="7"/>
      <c s="7"/>
      <c s="7"/>
      <c s="8"/>
      <c s="10"/>
      <c s="7"/>
      <c s="11"/>
      <c s="7"/>
      <c s="7"/>
      <c s="11"/>
    </row>
    <row r="46" spans="1:11" ht="15">
      <c r="A46" s="264" t="str">
        <f>IF(D46="","",_xlfn.AGGREGATE(3,5,$D$7:D46))</f>
        <v/>
      </c>
      <c s="7"/>
      <c s="7"/>
      <c s="7"/>
      <c s="8"/>
      <c s="10"/>
      <c s="7"/>
      <c s="11"/>
      <c s="7"/>
      <c s="7"/>
      <c s="11"/>
    </row>
    <row r="47" spans="1:11" ht="15">
      <c r="A47" s="264" t="str">
        <f>IF(D47="","",_xlfn.AGGREGATE(3,5,$D$7:D47))</f>
        <v/>
      </c>
      <c s="7"/>
      <c s="7"/>
      <c s="7"/>
      <c s="8"/>
      <c s="10"/>
      <c s="7"/>
      <c s="11"/>
      <c s="7"/>
      <c s="7"/>
      <c s="11"/>
    </row>
    <row r="48" spans="1:11" ht="15">
      <c r="A48" s="264" t="str">
        <f>IF(D48="","",_xlfn.AGGREGATE(3,5,$D$7:D48))</f>
        <v/>
      </c>
      <c s="7"/>
      <c s="7"/>
      <c s="7"/>
      <c s="8"/>
      <c s="10"/>
      <c s="7"/>
      <c s="11"/>
      <c s="7"/>
      <c s="7"/>
      <c s="11"/>
    </row>
    <row r="49" spans="1:11" ht="15">
      <c r="A49" s="264" t="str">
        <f>IF(D49="","",_xlfn.AGGREGATE(3,5,$D$7:D49))</f>
        <v/>
      </c>
      <c s="7"/>
      <c s="7"/>
      <c s="7"/>
      <c s="8"/>
      <c s="10"/>
      <c s="7"/>
      <c s="11"/>
      <c s="7"/>
      <c s="7"/>
      <c s="11"/>
    </row>
    <row r="50" spans="1:11" ht="15">
      <c r="A50" s="264" t="str">
        <f>IF(D50="","",_xlfn.AGGREGATE(3,5,$D$7:D50))</f>
        <v/>
      </c>
      <c s="7"/>
      <c s="7"/>
      <c s="7"/>
      <c s="8"/>
      <c s="10"/>
      <c s="7"/>
      <c s="11"/>
      <c s="7"/>
      <c s="7"/>
      <c s="11"/>
    </row>
    <row r="51" spans="1:11" ht="15">
      <c r="A51" s="264" t="str">
        <f>IF(D51="","",_xlfn.AGGREGATE(3,5,$D$7:D51))</f>
        <v/>
      </c>
      <c s="7"/>
      <c s="7"/>
      <c s="7"/>
      <c s="8"/>
      <c s="10"/>
      <c s="7"/>
      <c s="11"/>
      <c s="7"/>
      <c s="7"/>
      <c s="11"/>
    </row>
    <row r="52" spans="1:11" ht="15">
      <c r="A52" s="264" t="str">
        <f>IF(D52="","",_xlfn.AGGREGATE(3,5,$D$7:D52))</f>
        <v/>
      </c>
      <c s="7"/>
      <c s="7"/>
      <c s="7"/>
      <c s="8"/>
      <c s="10"/>
      <c s="7"/>
      <c s="11"/>
      <c s="7"/>
      <c s="7"/>
      <c s="11"/>
    </row>
    <row r="53" spans="1:11" ht="15">
      <c r="A53" s="264" t="str">
        <f>IF(D53="","",_xlfn.AGGREGATE(3,5,$D$7:D53))</f>
        <v/>
      </c>
      <c s="7"/>
      <c s="7"/>
      <c s="7"/>
      <c s="8"/>
      <c s="10"/>
      <c s="7"/>
      <c s="11"/>
      <c s="7"/>
      <c s="7"/>
      <c s="11"/>
    </row>
    <row r="54" spans="1:11" ht="15">
      <c r="A54" s="264" t="str">
        <f>IF(D54="","",_xlfn.AGGREGATE(3,5,$D$7:D54))</f>
        <v/>
      </c>
      <c s="7"/>
      <c s="7"/>
      <c s="7"/>
      <c s="8"/>
      <c s="10"/>
      <c s="7"/>
      <c s="11"/>
      <c s="7"/>
      <c s="7"/>
      <c s="11"/>
    </row>
    <row r="55" spans="1:11" ht="15">
      <c r="A55" s="264" t="str">
        <f>IF(D55="","",_xlfn.AGGREGATE(3,5,$D$7:D55))</f>
        <v/>
      </c>
      <c s="7"/>
      <c s="7"/>
      <c s="7"/>
      <c s="8"/>
      <c s="10"/>
      <c s="7"/>
      <c s="11"/>
      <c s="7"/>
      <c s="7"/>
      <c s="11"/>
    </row>
    <row r="56" spans="1:11" ht="15">
      <c r="A56" s="264" t="str">
        <f>IF(D56="","",_xlfn.AGGREGATE(3,5,$D$7:D56))</f>
        <v/>
      </c>
      <c s="7"/>
      <c s="7"/>
      <c s="7"/>
      <c s="8"/>
      <c s="10"/>
      <c s="7"/>
      <c s="11"/>
      <c s="7"/>
      <c s="7"/>
      <c s="11"/>
    </row>
    <row r="57" spans="1:11" ht="15">
      <c r="A57" s="264" t="str">
        <f>IF(D57="","",_xlfn.AGGREGATE(3,5,$D$7:D57))</f>
        <v/>
      </c>
      <c s="7"/>
      <c s="7"/>
      <c s="7"/>
      <c s="8"/>
      <c s="10"/>
      <c s="7"/>
      <c s="11"/>
      <c s="7"/>
      <c s="7"/>
      <c s="11"/>
    </row>
    <row r="58" spans="1:11" ht="15">
      <c r="A58" s="264" t="str">
        <f>IF(D58="","",_xlfn.AGGREGATE(3,5,$D$7:D58))</f>
        <v/>
      </c>
      <c s="7"/>
      <c s="7"/>
      <c s="7"/>
      <c s="8"/>
      <c s="10"/>
      <c s="7"/>
      <c s="11"/>
      <c s="7"/>
      <c s="7"/>
      <c s="11"/>
    </row>
    <row r="59" spans="1:11" ht="15">
      <c r="A59" s="264" t="str">
        <f>IF(D59="","",_xlfn.AGGREGATE(3,5,$D$7:D59))</f>
        <v/>
      </c>
      <c s="7"/>
      <c s="7"/>
      <c s="7"/>
      <c s="8"/>
      <c s="10"/>
      <c s="7"/>
      <c s="11"/>
      <c s="7"/>
      <c s="7"/>
      <c s="11"/>
    </row>
    <row r="60" spans="1:11" ht="15">
      <c r="A60" s="264" t="str">
        <f>IF(D60="","",_xlfn.AGGREGATE(3,5,$D$7:D60))</f>
        <v/>
      </c>
      <c s="7"/>
      <c s="7"/>
      <c s="7"/>
      <c s="8"/>
      <c s="10"/>
      <c s="7"/>
      <c s="11"/>
      <c s="7"/>
      <c s="7"/>
      <c s="11"/>
    </row>
    <row r="61" spans="1:11" ht="15">
      <c r="A61" s="264" t="str">
        <f>IF(D61="","",_xlfn.AGGREGATE(3,5,$D$7:D61))</f>
        <v/>
      </c>
      <c s="7"/>
      <c s="7"/>
      <c s="7"/>
      <c s="8"/>
      <c s="10"/>
      <c s="7"/>
      <c s="11"/>
      <c s="7"/>
      <c s="7"/>
      <c s="11"/>
    </row>
    <row r="62" spans="1:11" ht="15">
      <c r="A62" s="264" t="str">
        <f>IF(D62="","",_xlfn.AGGREGATE(3,5,$D$7:D62))</f>
        <v/>
      </c>
      <c s="7"/>
      <c s="7"/>
      <c s="7"/>
      <c s="8"/>
      <c s="10"/>
      <c s="7"/>
      <c s="11"/>
      <c s="7"/>
      <c s="7"/>
      <c s="11"/>
    </row>
    <row r="63" spans="1:11" ht="15">
      <c r="A63" s="264" t="str">
        <f>IF(D63="","",_xlfn.AGGREGATE(3,5,$D$7:D63))</f>
        <v/>
      </c>
      <c s="7"/>
      <c s="7"/>
      <c s="7"/>
      <c s="8"/>
      <c s="10"/>
      <c s="7"/>
      <c s="11"/>
      <c s="7"/>
      <c s="7"/>
      <c s="11"/>
    </row>
    <row r="64" spans="1:11" ht="15">
      <c r="A64" s="264" t="str">
        <f>IF(D64="","",_xlfn.AGGREGATE(3,5,$D$7:D64))</f>
        <v/>
      </c>
      <c s="7"/>
      <c s="7"/>
      <c s="7"/>
      <c s="8"/>
      <c s="10"/>
      <c s="7"/>
      <c s="11"/>
      <c s="7"/>
      <c s="7"/>
      <c s="11"/>
    </row>
    <row r="65" spans="1:11" ht="15">
      <c r="A65" s="264" t="str">
        <f>IF(D65="","",_xlfn.AGGREGATE(3,5,$D$7:D65))</f>
        <v/>
      </c>
      <c s="7"/>
      <c s="7"/>
      <c s="7"/>
      <c s="8"/>
      <c s="10"/>
      <c s="7"/>
      <c s="11"/>
      <c s="7"/>
      <c s="7"/>
      <c s="11"/>
    </row>
    <row r="66" spans="1:11" ht="15">
      <c r="A66" s="264" t="str">
        <f>IF(D66="","",_xlfn.AGGREGATE(3,5,$D$7:D66))</f>
        <v/>
      </c>
      <c s="7"/>
      <c s="7"/>
      <c s="7"/>
      <c s="8"/>
      <c s="10"/>
      <c s="7"/>
      <c s="11"/>
      <c s="7"/>
      <c s="7"/>
      <c s="11"/>
    </row>
    <row r="67" spans="1:11" ht="15">
      <c r="A67" s="264" t="str">
        <f>IF(D67="","",_xlfn.AGGREGATE(3,5,$D$7:D67))</f>
        <v/>
      </c>
      <c s="7"/>
      <c s="7"/>
      <c s="7"/>
      <c s="8"/>
      <c s="10"/>
      <c s="7"/>
      <c s="11"/>
      <c s="7"/>
      <c s="7"/>
      <c s="11"/>
    </row>
    <row r="68" spans="1:11" ht="15">
      <c r="A68" s="264" t="str">
        <f>IF(D68="","",_xlfn.AGGREGATE(3,5,$D$7:D68))</f>
        <v/>
      </c>
      <c s="7"/>
      <c s="7"/>
      <c s="7"/>
      <c s="8"/>
      <c s="10"/>
      <c s="7"/>
      <c s="11"/>
      <c s="7"/>
      <c s="7"/>
      <c s="11"/>
    </row>
    <row r="69" spans="1:11" ht="15">
      <c r="A69" s="264" t="str">
        <f>IF(D69="","",_xlfn.AGGREGATE(3,5,$D$7:D69))</f>
        <v/>
      </c>
      <c s="7"/>
      <c s="7"/>
      <c s="7"/>
      <c s="8"/>
      <c s="10"/>
      <c s="7"/>
      <c s="11"/>
      <c s="7"/>
      <c s="7"/>
      <c s="11"/>
    </row>
    <row r="70" spans="1:11" ht="15">
      <c r="A70" s="264" t="str">
        <f>IF(D70="","",_xlfn.AGGREGATE(3,5,$D$7:D70))</f>
        <v/>
      </c>
      <c s="7"/>
      <c s="7"/>
      <c s="7"/>
      <c s="8"/>
      <c s="10"/>
      <c s="7"/>
      <c s="11"/>
      <c s="7"/>
      <c s="7"/>
      <c s="11"/>
    </row>
    <row r="71" spans="1:11" ht="15">
      <c r="A71" s="264" t="str">
        <f>IF(D71="","",_xlfn.AGGREGATE(3,5,$D$7:D71))</f>
        <v/>
      </c>
      <c s="7"/>
      <c s="7"/>
      <c s="7"/>
      <c s="8"/>
      <c s="10"/>
      <c s="7"/>
      <c s="11"/>
      <c s="7"/>
      <c s="7"/>
      <c s="11"/>
    </row>
    <row r="72" spans="1:11" ht="15">
      <c r="A72" s="264" t="str">
        <f>IF(D72="","",_xlfn.AGGREGATE(3,5,$D$7:D72))</f>
        <v/>
      </c>
      <c s="7"/>
      <c s="7"/>
      <c s="7"/>
      <c s="8"/>
      <c s="10"/>
      <c s="7"/>
      <c s="11"/>
      <c s="7"/>
      <c s="7"/>
      <c s="11"/>
    </row>
    <row r="73" spans="1:11" ht="15">
      <c r="A73" s="264" t="str">
        <f>IF(D73="","",_xlfn.AGGREGATE(3,5,$D$7:D73))</f>
        <v/>
      </c>
      <c s="7"/>
      <c s="7"/>
      <c s="7"/>
      <c s="8"/>
      <c s="10"/>
      <c s="7"/>
      <c s="11"/>
      <c s="7"/>
      <c s="7"/>
      <c s="11"/>
    </row>
    <row r="74" spans="1:11" ht="15">
      <c r="A74" s="264" t="str">
        <f>IF(D74="","",_xlfn.AGGREGATE(3,5,$D$7:D74))</f>
        <v/>
      </c>
      <c s="7"/>
      <c s="7"/>
      <c s="7"/>
      <c s="8"/>
      <c s="10"/>
      <c s="7"/>
      <c s="11"/>
      <c s="7"/>
      <c s="7"/>
      <c s="11"/>
    </row>
    <row r="75" spans="1:11" ht="15">
      <c r="A75" s="264" t="str">
        <f>IF(D75="","",_xlfn.AGGREGATE(3,5,$D$7:D75))</f>
        <v/>
      </c>
      <c s="7"/>
      <c s="7"/>
      <c s="7"/>
      <c s="8"/>
      <c s="10"/>
      <c s="7"/>
      <c s="11"/>
      <c s="7"/>
      <c s="7"/>
      <c s="11"/>
    </row>
    <row r="76" spans="1:11" ht="15">
      <c r="A76" s="264" t="str">
        <f>IF(D76="","",_xlfn.AGGREGATE(3,5,$D$7:D76))</f>
        <v/>
      </c>
      <c s="7"/>
      <c s="7"/>
      <c s="7"/>
      <c s="8"/>
      <c s="10"/>
      <c s="7"/>
      <c s="11"/>
      <c s="7"/>
      <c s="7"/>
      <c s="11"/>
    </row>
    <row r="77" spans="1:11" ht="15">
      <c r="A77" s="264" t="str">
        <f>IF(D77="","",_xlfn.AGGREGATE(3,5,$D$7:D77))</f>
        <v/>
      </c>
      <c s="7"/>
      <c s="7"/>
      <c s="7"/>
      <c s="8"/>
      <c s="10"/>
      <c s="7"/>
      <c s="11"/>
      <c s="7"/>
      <c s="7"/>
      <c s="11"/>
    </row>
    <row r="78" spans="1:11" ht="15">
      <c r="A78" s="264" t="str">
        <f>IF(D78="","",_xlfn.AGGREGATE(3,5,$D$7:D78))</f>
        <v/>
      </c>
      <c s="7"/>
      <c s="7"/>
      <c s="7"/>
      <c s="8"/>
      <c s="10"/>
      <c s="7"/>
      <c s="11"/>
      <c s="7"/>
      <c s="7"/>
      <c s="11"/>
    </row>
    <row r="79" spans="1:11" ht="15">
      <c r="A79" s="264" t="str">
        <f>IF(D79="","",_xlfn.AGGREGATE(3,5,$D$7:D79))</f>
        <v/>
      </c>
      <c s="7"/>
      <c s="7"/>
      <c s="7"/>
      <c s="8"/>
      <c s="10"/>
      <c s="7"/>
      <c s="11"/>
      <c s="7"/>
      <c s="7"/>
      <c s="11"/>
    </row>
    <row r="80" spans="1:11" ht="15">
      <c r="A80" s="264" t="str">
        <f>IF(D80="","",_xlfn.AGGREGATE(3,5,$D$7:D80))</f>
        <v/>
      </c>
      <c s="7"/>
      <c s="7"/>
      <c s="7"/>
      <c s="8"/>
      <c s="10"/>
      <c s="7"/>
      <c s="11"/>
      <c s="7"/>
      <c s="7"/>
      <c s="11"/>
    </row>
    <row r="81" spans="1:11" ht="15">
      <c r="A81" s="264" t="str">
        <f>IF(D81="","",_xlfn.AGGREGATE(3,5,$D$7:D81))</f>
        <v/>
      </c>
      <c s="7"/>
      <c s="7"/>
      <c s="7"/>
      <c s="8"/>
      <c s="10"/>
      <c s="7"/>
      <c s="11"/>
      <c s="7"/>
      <c s="7"/>
      <c s="11"/>
    </row>
    <row r="82" spans="1:11" ht="15">
      <c r="A82" s="264" t="str">
        <f>IF(D82="","",_xlfn.AGGREGATE(3,5,$D$7:D82))</f>
        <v/>
      </c>
      <c s="7"/>
      <c s="7"/>
      <c s="7"/>
      <c s="8"/>
      <c s="10"/>
      <c s="7"/>
      <c s="11"/>
      <c s="7"/>
      <c s="7"/>
      <c s="11"/>
    </row>
    <row r="83" spans="1:11" ht="15">
      <c r="A83" s="264" t="str">
        <f>IF(D83="","",_xlfn.AGGREGATE(3,5,$D$7:D83))</f>
        <v/>
      </c>
      <c s="7"/>
      <c s="7"/>
      <c s="7"/>
      <c s="8"/>
      <c s="10"/>
      <c s="7"/>
      <c s="11"/>
      <c s="7"/>
      <c s="7"/>
      <c s="11"/>
    </row>
    <row r="84" spans="1:11" ht="15">
      <c r="A84" s="264" t="str">
        <f>IF(D84="","",_xlfn.AGGREGATE(3,5,$D$7:D84))</f>
        <v/>
      </c>
      <c s="7"/>
      <c s="7"/>
      <c s="7"/>
      <c s="8"/>
      <c s="10"/>
      <c s="7"/>
      <c s="11"/>
      <c s="7"/>
      <c s="7"/>
      <c s="11"/>
    </row>
    <row r="85" spans="1:11" ht="15">
      <c r="A85" s="264" t="str">
        <f>IF(D85="","",_xlfn.AGGREGATE(3,5,$D$7:D85))</f>
        <v/>
      </c>
      <c s="7"/>
      <c s="7"/>
      <c s="7"/>
      <c s="8"/>
      <c s="10"/>
      <c s="7"/>
      <c s="11"/>
      <c s="7"/>
      <c s="7"/>
      <c s="11"/>
    </row>
    <row r="86" spans="1:11" ht="15">
      <c r="A86" s="264" t="str">
        <f>IF(D86="","",_xlfn.AGGREGATE(3,5,$D$7:D86))</f>
        <v/>
      </c>
      <c s="7"/>
      <c s="7"/>
      <c s="7"/>
      <c s="8"/>
      <c s="10"/>
      <c s="7"/>
      <c s="11"/>
      <c s="7"/>
      <c s="7"/>
      <c s="11"/>
    </row>
    <row r="87" spans="1:11" ht="15">
      <c r="A87" s="264" t="str">
        <f>IF(D87="","",_xlfn.AGGREGATE(3,5,$D$7:D87))</f>
        <v/>
      </c>
      <c s="7"/>
      <c s="7"/>
      <c s="7"/>
      <c s="8"/>
      <c s="10"/>
      <c s="7"/>
      <c s="11"/>
      <c s="7"/>
      <c s="7"/>
      <c s="11"/>
    </row>
    <row r="88" spans="1:11" ht="15">
      <c r="A88" s="264" t="str">
        <f>IF(D88="","",_xlfn.AGGREGATE(3,5,$D$7:D88))</f>
        <v/>
      </c>
      <c s="7"/>
      <c s="7"/>
      <c s="7"/>
      <c s="8"/>
      <c s="10"/>
      <c s="7"/>
      <c s="11"/>
      <c s="7"/>
      <c s="7"/>
      <c s="11"/>
    </row>
    <row r="89" spans="1:11" ht="15">
      <c r="A89" s="264" t="str">
        <f>IF(D89="","",_xlfn.AGGREGATE(3,5,$D$7:D89))</f>
        <v/>
      </c>
      <c s="7"/>
      <c s="7"/>
      <c s="7"/>
      <c s="8"/>
      <c s="10"/>
      <c s="7"/>
      <c s="11"/>
      <c s="7"/>
      <c s="7"/>
      <c s="11"/>
    </row>
    <row r="90" spans="1:11" ht="15">
      <c r="A90" s="264" t="str">
        <f>IF(D90="","",_xlfn.AGGREGATE(3,5,$D$7:D90))</f>
        <v/>
      </c>
      <c s="7"/>
      <c s="7"/>
      <c s="7"/>
      <c s="8"/>
      <c s="10"/>
      <c s="7"/>
      <c s="11"/>
      <c s="7"/>
      <c s="7"/>
      <c s="11"/>
    </row>
    <row r="91" spans="1:11" ht="15">
      <c r="A91" s="264" t="str">
        <f>IF(D91="","",_xlfn.AGGREGATE(3,5,$D$7:D91))</f>
        <v/>
      </c>
      <c s="7"/>
      <c s="7"/>
      <c s="7"/>
      <c s="8"/>
      <c s="10"/>
      <c s="7"/>
      <c s="11"/>
      <c s="7"/>
      <c s="7"/>
      <c s="11"/>
    </row>
    <row r="92" spans="1:11" ht="15">
      <c r="A92" s="264" t="str">
        <f>IF(D92="","",_xlfn.AGGREGATE(3,5,$D$7:D92))</f>
        <v/>
      </c>
      <c s="7"/>
      <c s="7"/>
      <c s="7"/>
      <c s="8"/>
      <c s="10"/>
      <c s="7"/>
      <c s="11"/>
      <c s="7"/>
      <c s="7"/>
      <c s="11"/>
    </row>
    <row r="93" spans="1:11" ht="15">
      <c r="A93" s="264" t="str">
        <f>IF(D93="","",_xlfn.AGGREGATE(3,5,$D$7:D93))</f>
        <v/>
      </c>
      <c s="7"/>
      <c s="7"/>
      <c s="7"/>
      <c s="8"/>
      <c s="10"/>
      <c s="7"/>
      <c s="11"/>
      <c s="7"/>
      <c s="7"/>
      <c s="11"/>
    </row>
    <row r="94" spans="1:11" ht="15">
      <c r="A94" s="264" t="str">
        <f>IF(D94="","",_xlfn.AGGREGATE(3,5,$D$7:D94))</f>
        <v/>
      </c>
      <c s="7"/>
      <c s="7"/>
      <c s="7"/>
      <c s="8"/>
      <c s="10"/>
      <c s="7"/>
      <c s="11"/>
      <c s="7"/>
      <c s="7"/>
      <c s="11"/>
    </row>
    <row r="95" spans="1:11" ht="15">
      <c r="A95" s="264" t="str">
        <f>IF(D95="","",_xlfn.AGGREGATE(3,5,$D$7:D95))</f>
        <v/>
      </c>
      <c s="7"/>
      <c s="7"/>
      <c s="7"/>
      <c s="8"/>
      <c s="10"/>
      <c s="7"/>
      <c s="11"/>
      <c s="7"/>
      <c s="7"/>
      <c s="11"/>
    </row>
    <row r="96" spans="1:11" ht="15">
      <c r="A96" s="264" t="str">
        <f>IF(D96="","",_xlfn.AGGREGATE(3,5,$D$7:D96))</f>
        <v/>
      </c>
      <c s="7"/>
      <c s="7"/>
      <c s="7"/>
      <c s="8"/>
      <c s="10"/>
      <c s="7"/>
      <c s="11"/>
      <c s="7"/>
      <c s="7"/>
      <c s="11"/>
    </row>
    <row r="97" spans="1:11" ht="15">
      <c r="A97" s="264" t="str">
        <f>IF(D97="","",_xlfn.AGGREGATE(3,5,$D$7:D97))</f>
        <v/>
      </c>
      <c s="7"/>
      <c s="7"/>
      <c s="7"/>
      <c s="8"/>
      <c s="10"/>
      <c s="7"/>
      <c s="11"/>
      <c s="7"/>
      <c s="7"/>
      <c s="11"/>
    </row>
    <row r="98" spans="1:11" ht="15">
      <c r="A98" s="264" t="str">
        <f>IF(D98="","",_xlfn.AGGREGATE(3,5,$D$7:D98))</f>
        <v/>
      </c>
      <c s="7"/>
      <c s="7"/>
      <c s="7"/>
      <c s="8"/>
      <c s="10"/>
      <c s="7"/>
      <c s="11"/>
      <c s="7"/>
      <c s="7"/>
      <c s="11"/>
    </row>
    <row r="99" spans="1:11" ht="15">
      <c r="A99" s="264" t="str">
        <f>IF(D99="","",_xlfn.AGGREGATE(3,5,$D$7:D99))</f>
        <v/>
      </c>
      <c s="7"/>
      <c s="7"/>
      <c s="7"/>
      <c s="8"/>
      <c s="10"/>
      <c s="7"/>
      <c s="11"/>
      <c s="7"/>
      <c s="7"/>
      <c s="11"/>
    </row>
    <row r="100" spans="1:11" ht="15">
      <c r="A100" s="264" t="str">
        <f>IF(D100="","",_xlfn.AGGREGATE(3,5,$D$7:D100))</f>
        <v/>
      </c>
      <c s="7"/>
      <c s="7"/>
      <c s="7"/>
      <c s="8"/>
      <c s="10"/>
      <c s="7"/>
      <c s="11"/>
      <c s="7"/>
      <c s="7"/>
      <c s="11"/>
    </row>
    <row r="101" spans="1:11" ht="15">
      <c r="A101" s="264" t="str">
        <f>IF(D101="","",_xlfn.AGGREGATE(3,5,$D$7:D101))</f>
        <v/>
      </c>
      <c s="7"/>
      <c s="7"/>
      <c s="7"/>
      <c s="8"/>
      <c s="10"/>
      <c s="7"/>
      <c s="11"/>
      <c s="7"/>
      <c s="7"/>
      <c s="11"/>
    </row>
    <row r="102" spans="1:11" ht="15">
      <c r="A102" s="264" t="str">
        <f>IF(D102="","",_xlfn.AGGREGATE(3,5,$D$7:D102))</f>
        <v/>
      </c>
      <c s="7"/>
      <c s="7"/>
      <c s="7"/>
      <c s="8"/>
      <c s="10"/>
      <c s="7"/>
      <c s="11"/>
      <c s="7"/>
      <c s="7"/>
      <c s="11"/>
    </row>
    <row r="103" spans="1:11" ht="15">
      <c r="A103" s="264" t="str">
        <f>IF(D103="","",_xlfn.AGGREGATE(3,5,$D$7:D103))</f>
        <v/>
      </c>
      <c s="7"/>
      <c s="7"/>
      <c s="7"/>
      <c s="8"/>
      <c s="10"/>
      <c s="7"/>
      <c s="11"/>
      <c s="7"/>
      <c s="7"/>
      <c s="11"/>
    </row>
    <row r="104" spans="1:11" ht="15">
      <c r="A104" s="264" t="str">
        <f>IF(D104="","",_xlfn.AGGREGATE(3,5,$D$7:D104))</f>
        <v/>
      </c>
      <c s="7"/>
      <c s="7"/>
      <c s="7"/>
      <c s="8"/>
      <c s="10"/>
      <c s="7"/>
      <c s="11"/>
      <c s="7"/>
      <c s="7"/>
      <c s="11"/>
    </row>
    <row r="105" spans="1:11" ht="15">
      <c r="A105" s="264" t="str">
        <f>IF(D105="","",_xlfn.AGGREGATE(3,5,$D$7:D105))</f>
        <v/>
      </c>
      <c s="7"/>
      <c s="7"/>
      <c s="7"/>
      <c s="8"/>
      <c s="10"/>
      <c s="7"/>
      <c s="11"/>
      <c s="7"/>
      <c s="7"/>
      <c s="11"/>
    </row>
    <row r="106" spans="1:11" ht="15">
      <c r="A106" s="264" t="str">
        <f>IF(D106="","",_xlfn.AGGREGATE(3,5,$D$7:D106))</f>
        <v/>
      </c>
      <c s="7"/>
      <c s="7"/>
      <c s="7"/>
      <c s="8"/>
      <c s="10"/>
      <c s="7"/>
      <c s="11"/>
      <c s="7"/>
      <c s="7"/>
      <c s="11"/>
    </row>
    <row r="107" spans="1:11" ht="15">
      <c r="A107" s="264" t="str">
        <f>IF(D107="","",_xlfn.AGGREGATE(3,5,$D$7:D107))</f>
        <v/>
      </c>
      <c s="7"/>
      <c s="7"/>
      <c s="7"/>
      <c s="8"/>
      <c s="10"/>
      <c s="7"/>
      <c s="11"/>
      <c s="7"/>
      <c s="7"/>
      <c s="11"/>
    </row>
    <row r="108" spans="1:11" ht="15">
      <c r="A108" s="264" t="str">
        <f>IF(D108="","",_xlfn.AGGREGATE(3,5,$D$7:D108))</f>
        <v/>
      </c>
      <c s="7"/>
      <c s="7"/>
      <c s="7"/>
      <c s="8"/>
      <c s="10"/>
      <c s="7"/>
      <c s="11"/>
      <c s="7"/>
      <c s="7"/>
      <c s="11"/>
    </row>
    <row r="109" spans="1:11" ht="15">
      <c r="A109" s="264" t="str">
        <f>IF(D109="","",_xlfn.AGGREGATE(3,5,$D$7:D109))</f>
        <v/>
      </c>
      <c s="7"/>
      <c s="7"/>
      <c s="7"/>
      <c s="8"/>
      <c s="10"/>
      <c s="7"/>
      <c s="11"/>
      <c s="7"/>
      <c s="7"/>
      <c s="11"/>
    </row>
    <row r="110" spans="1:11" ht="15">
      <c r="A110" s="264" t="str">
        <f>IF(D110="","",_xlfn.AGGREGATE(3,5,$D$7:D110))</f>
        <v/>
      </c>
      <c s="7"/>
      <c s="7"/>
      <c s="7"/>
      <c s="8"/>
      <c s="10"/>
      <c s="7"/>
      <c s="11"/>
      <c s="7"/>
      <c s="7"/>
      <c s="11"/>
    </row>
    <row r="111" spans="1:11" ht="15">
      <c r="A111" s="264" t="str">
        <f>IF(D111="","",_xlfn.AGGREGATE(3,5,$D$7:D111))</f>
        <v/>
      </c>
      <c s="7"/>
      <c s="7"/>
      <c s="7"/>
      <c s="8"/>
      <c s="10"/>
      <c s="7"/>
      <c s="11"/>
      <c s="7"/>
      <c s="7"/>
      <c s="11"/>
    </row>
    <row r="112" spans="1:11" ht="15">
      <c r="A112" s="264" t="str">
        <f>IF(D112="","",_xlfn.AGGREGATE(3,5,$D$7:D112))</f>
        <v/>
      </c>
      <c s="7"/>
      <c s="7"/>
      <c s="7"/>
      <c s="8"/>
      <c s="10"/>
      <c s="7"/>
      <c s="11"/>
      <c s="7"/>
      <c s="7"/>
      <c s="11"/>
    </row>
    <row r="113" spans="1:11" ht="15">
      <c r="A113" s="264" t="str">
        <f>IF(D113="","",_xlfn.AGGREGATE(3,5,$D$7:D113))</f>
        <v/>
      </c>
      <c s="7"/>
      <c s="7"/>
      <c s="7"/>
      <c s="8"/>
      <c s="10"/>
      <c s="7"/>
      <c s="11"/>
      <c s="7"/>
      <c s="7"/>
      <c s="11"/>
    </row>
    <row r="114" spans="1:11" ht="15">
      <c r="A114" s="264" t="str">
        <f>IF(D114="","",_xlfn.AGGREGATE(3,5,$D$7:D114))</f>
        <v/>
      </c>
      <c s="7"/>
      <c s="7"/>
      <c s="7"/>
      <c s="8"/>
      <c s="10"/>
      <c s="7"/>
      <c s="11"/>
      <c s="7"/>
      <c s="7"/>
      <c s="11"/>
    </row>
    <row r="115" spans="1:11" ht="15">
      <c r="A115" s="264" t="str">
        <f>IF(D115="","",_xlfn.AGGREGATE(3,5,$D$7:D115))</f>
        <v/>
      </c>
      <c s="7"/>
      <c s="7"/>
      <c s="7"/>
      <c s="8"/>
      <c s="10"/>
      <c s="7"/>
      <c s="11"/>
      <c s="7"/>
      <c s="7"/>
      <c s="11"/>
    </row>
    <row r="116" spans="1:11" ht="15">
      <c r="A116" s="264" t="str">
        <f>IF(D116="","",_xlfn.AGGREGATE(3,5,$D$7:D116))</f>
        <v/>
      </c>
      <c s="7"/>
      <c s="7"/>
      <c s="7"/>
      <c s="8"/>
      <c s="10"/>
      <c s="7"/>
      <c s="11"/>
      <c s="7"/>
      <c s="7"/>
      <c s="11"/>
    </row>
    <row r="117" spans="1:11" ht="15">
      <c r="A117" s="264" t="str">
        <f>IF(D117="","",_xlfn.AGGREGATE(3,5,$D$7:D117))</f>
        <v/>
      </c>
      <c s="7"/>
      <c s="7"/>
      <c s="7"/>
      <c s="8"/>
      <c s="10"/>
      <c s="7"/>
      <c s="11"/>
      <c s="7"/>
      <c s="7"/>
      <c s="11"/>
    </row>
    <row r="118" spans="1:11" ht="15">
      <c r="A118" s="264" t="str">
        <f>IF(D118="","",_xlfn.AGGREGATE(3,5,$D$7:D118))</f>
        <v/>
      </c>
      <c s="7"/>
      <c s="7"/>
      <c s="7"/>
      <c s="8"/>
      <c s="10"/>
      <c s="7"/>
      <c s="11"/>
      <c s="7"/>
      <c s="7"/>
      <c s="11"/>
    </row>
    <row r="119" spans="1:11" ht="15">
      <c r="A119" s="264" t="str">
        <f>IF(D119="","",_xlfn.AGGREGATE(3,5,$D$7:D119))</f>
        <v/>
      </c>
      <c s="7"/>
      <c s="7"/>
      <c s="7"/>
      <c s="8"/>
      <c s="10"/>
      <c s="7"/>
      <c s="11"/>
      <c s="7"/>
      <c s="7"/>
      <c s="11"/>
    </row>
    <row r="120" spans="1:11" ht="15">
      <c r="A120" s="264" t="str">
        <f>IF(D120="","",_xlfn.AGGREGATE(3,5,$D$7:D120))</f>
        <v/>
      </c>
      <c s="7"/>
      <c s="7"/>
      <c s="7"/>
      <c s="8"/>
      <c s="10"/>
      <c s="7"/>
      <c s="11"/>
      <c s="7"/>
      <c s="7"/>
      <c s="11"/>
    </row>
    <row r="121" spans="1:11" ht="15">
      <c r="A121" s="264" t="str">
        <f>IF(D121="","",_xlfn.AGGREGATE(3,5,$D$7:D121))</f>
        <v/>
      </c>
      <c s="7"/>
      <c s="7"/>
      <c s="7"/>
      <c s="8"/>
      <c s="10"/>
      <c s="7"/>
      <c s="11"/>
      <c s="7"/>
      <c s="7"/>
      <c s="11"/>
    </row>
    <row r="122" spans="1:11" ht="15">
      <c r="A122" s="264" t="str">
        <f>IF(D122="","",_xlfn.AGGREGATE(3,5,$D$7:D122))</f>
        <v/>
      </c>
      <c s="7"/>
      <c s="7"/>
      <c s="7"/>
      <c s="8"/>
      <c s="10"/>
      <c s="7"/>
      <c s="11"/>
      <c s="7"/>
      <c s="7"/>
      <c s="11"/>
    </row>
    <row r="123" spans="1:11" ht="15">
      <c r="A123" s="264" t="str">
        <f>IF(D123="","",_xlfn.AGGREGATE(3,5,$D$7:D123))</f>
        <v/>
      </c>
      <c s="7"/>
      <c s="7"/>
      <c s="7"/>
      <c s="8"/>
      <c s="10"/>
      <c s="7"/>
      <c s="11"/>
      <c s="7"/>
      <c s="7"/>
      <c s="11"/>
    </row>
    <row r="124" spans="1:11" ht="15">
      <c r="A124" s="264" t="str">
        <f>IF(D124="","",_xlfn.AGGREGATE(3,5,$D$7:D124))</f>
        <v/>
      </c>
      <c s="7"/>
      <c s="7"/>
      <c s="7"/>
      <c s="8"/>
      <c s="10"/>
      <c s="7"/>
      <c s="11"/>
      <c s="7"/>
      <c s="7"/>
      <c s="11"/>
    </row>
    <row r="125" spans="1:11" ht="15">
      <c r="A125" s="264" t="str">
        <f>IF(D125="","",_xlfn.AGGREGATE(3,5,$D$7:D125))</f>
        <v/>
      </c>
      <c s="7"/>
      <c s="7"/>
      <c s="7"/>
      <c s="8"/>
      <c s="10"/>
      <c s="7"/>
      <c s="11"/>
      <c s="7"/>
      <c s="7"/>
      <c s="11"/>
    </row>
    <row r="126" spans="1:11" ht="15">
      <c r="A126" s="264" t="str">
        <f>IF(D126="","",_xlfn.AGGREGATE(3,5,$D$7:D126))</f>
        <v/>
      </c>
      <c s="7"/>
      <c s="7"/>
      <c s="7"/>
      <c s="8"/>
      <c s="10"/>
      <c s="7"/>
      <c s="11"/>
      <c s="7"/>
      <c s="7"/>
      <c s="11"/>
    </row>
    <row r="127" spans="1:11" ht="15">
      <c r="A127" s="264" t="str">
        <f>IF(D127="","",_xlfn.AGGREGATE(3,5,$D$7:D127))</f>
        <v/>
      </c>
      <c s="7"/>
      <c s="7"/>
      <c s="7"/>
      <c s="8"/>
      <c s="10"/>
      <c s="7"/>
      <c s="11"/>
      <c s="7"/>
      <c s="7"/>
      <c s="11"/>
    </row>
    <row r="128" spans="1:11" ht="15">
      <c r="A128" s="264" t="str">
        <f>IF(D128="","",_xlfn.AGGREGATE(3,5,$D$7:D128))</f>
        <v/>
      </c>
      <c s="7"/>
      <c s="7"/>
      <c s="7"/>
      <c s="8"/>
      <c s="10"/>
      <c s="7"/>
      <c s="11"/>
      <c s="7"/>
      <c s="7"/>
      <c s="11"/>
    </row>
    <row r="129" spans="1:11" ht="15">
      <c r="A129" s="264" t="str">
        <f>IF(D129="","",_xlfn.AGGREGATE(3,5,$D$7:D129))</f>
        <v/>
      </c>
      <c s="7"/>
      <c s="7"/>
      <c s="7"/>
      <c s="8"/>
      <c s="10"/>
      <c s="7"/>
      <c s="11"/>
      <c s="7"/>
      <c s="7"/>
      <c s="11"/>
    </row>
    <row r="130" spans="1:11" ht="15">
      <c r="A130" s="264" t="str">
        <f>IF(D130="","",_xlfn.AGGREGATE(3,5,$D$7:D130))</f>
        <v/>
      </c>
      <c s="7"/>
      <c s="7"/>
      <c s="7"/>
      <c s="8"/>
      <c s="10"/>
      <c s="7"/>
      <c s="11"/>
      <c s="7"/>
      <c s="7"/>
      <c s="11"/>
    </row>
    <row r="131" spans="1:11" ht="15">
      <c r="A131" s="264" t="str">
        <f>IF(D131="","",_xlfn.AGGREGATE(3,5,$D$7:D131))</f>
        <v/>
      </c>
      <c s="7"/>
      <c s="7"/>
      <c s="7"/>
      <c s="8"/>
      <c s="10"/>
      <c s="7"/>
      <c s="11"/>
      <c s="7"/>
      <c s="7"/>
      <c s="11"/>
    </row>
    <row r="132" spans="1:11" ht="15">
      <c r="A132" s="264" t="str">
        <f>IF(D132="","",_xlfn.AGGREGATE(3,5,$D$7:D132))</f>
        <v/>
      </c>
      <c s="7"/>
      <c s="7"/>
      <c s="7"/>
      <c s="8"/>
      <c s="10"/>
      <c s="7"/>
      <c s="11"/>
      <c s="7"/>
      <c s="7"/>
      <c s="11"/>
    </row>
    <row r="133" spans="1:11" ht="15">
      <c r="A133" s="264" t="str">
        <f>IF(D133="","",_xlfn.AGGREGATE(3,5,$D$7:D133))</f>
        <v/>
      </c>
      <c s="7"/>
      <c s="7"/>
      <c s="7"/>
      <c s="8"/>
      <c s="10"/>
      <c s="7"/>
      <c s="11"/>
      <c s="7"/>
      <c s="7"/>
      <c s="11"/>
    </row>
    <row r="134" spans="1:11" ht="15">
      <c r="A134" s="264" t="str">
        <f>IF(D134="","",_xlfn.AGGREGATE(3,5,$D$7:D134))</f>
        <v/>
      </c>
      <c s="7"/>
      <c s="7"/>
      <c s="7"/>
      <c s="8"/>
      <c s="10"/>
      <c s="7"/>
      <c s="11"/>
      <c s="7"/>
      <c s="7"/>
      <c s="11"/>
    </row>
    <row r="135" spans="1:11" ht="15">
      <c r="A135" s="264" t="str">
        <f>IF(D135="","",_xlfn.AGGREGATE(3,5,$D$7:D135))</f>
        <v/>
      </c>
      <c s="7"/>
      <c s="7"/>
      <c s="7"/>
      <c s="8"/>
      <c s="10"/>
      <c s="7"/>
      <c s="11"/>
      <c s="7"/>
      <c s="7"/>
      <c s="11"/>
    </row>
    <row r="136" spans="1:11" ht="15">
      <c r="A136" s="264" t="str">
        <f>IF(D136="","",_xlfn.AGGREGATE(3,5,$D$7:D136))</f>
        <v/>
      </c>
      <c s="7"/>
      <c s="7"/>
      <c s="7"/>
      <c s="8"/>
      <c s="10"/>
      <c s="7"/>
      <c s="11"/>
      <c s="7"/>
      <c s="7"/>
      <c s="11"/>
    </row>
    <row r="137" spans="1:11" ht="15">
      <c r="A137" s="264" t="str">
        <f>IF(D137="","",_xlfn.AGGREGATE(3,5,$D$7:D137))</f>
        <v/>
      </c>
      <c s="7"/>
      <c s="7"/>
      <c s="7"/>
      <c s="8"/>
      <c s="10"/>
      <c s="7"/>
      <c s="11"/>
      <c s="7"/>
      <c s="7"/>
      <c s="11"/>
    </row>
    <row r="138" spans="1:11" ht="15">
      <c r="A138" s="264" t="str">
        <f>IF(D138="","",_xlfn.AGGREGATE(3,5,$D$7:D138))</f>
        <v/>
      </c>
      <c s="7"/>
      <c s="7"/>
      <c s="7"/>
      <c s="8"/>
      <c s="10"/>
      <c s="7"/>
      <c s="11"/>
      <c s="7"/>
      <c s="7"/>
      <c s="11"/>
    </row>
    <row r="139" spans="1:11" ht="15">
      <c r="A139" s="264" t="str">
        <f>IF(D139="","",_xlfn.AGGREGATE(3,5,$D$7:D139))</f>
        <v/>
      </c>
      <c s="7"/>
      <c s="7"/>
      <c s="7"/>
      <c s="8"/>
      <c s="10"/>
      <c s="7"/>
      <c s="11"/>
      <c s="7"/>
      <c s="7"/>
      <c s="11"/>
    </row>
    <row r="140" spans="1:11" ht="15">
      <c r="A140" s="264" t="str">
        <f>IF(D140="","",_xlfn.AGGREGATE(3,5,$D$7:D140))</f>
        <v/>
      </c>
      <c s="7"/>
      <c s="7"/>
      <c s="7"/>
      <c s="8"/>
      <c s="10"/>
      <c s="7"/>
      <c s="11"/>
      <c s="7"/>
      <c s="7"/>
      <c s="11"/>
    </row>
    <row r="141" spans="1:11" ht="15">
      <c r="A141" s="264" t="str">
        <f>IF(D141="","",_xlfn.AGGREGATE(3,5,$D$7:D141))</f>
        <v/>
      </c>
      <c s="7"/>
      <c s="7"/>
      <c s="7"/>
      <c s="8"/>
      <c s="10"/>
      <c s="7"/>
      <c s="11"/>
      <c s="7"/>
      <c s="7"/>
      <c s="11"/>
    </row>
    <row r="142" spans="1:11" ht="15">
      <c r="A142" s="264" t="str">
        <f>IF(D142="","",_xlfn.AGGREGATE(3,5,$D$7:D142))</f>
        <v/>
      </c>
      <c s="7"/>
      <c s="7"/>
      <c s="7"/>
      <c s="8"/>
      <c s="10"/>
      <c s="7"/>
      <c s="11"/>
      <c s="7"/>
      <c s="7"/>
      <c s="11"/>
    </row>
    <row r="143" spans="1:11" ht="15">
      <c r="A143" s="264" t="str">
        <f>IF(D143="","",_xlfn.AGGREGATE(3,5,$D$7:D143))</f>
        <v/>
      </c>
      <c s="7"/>
      <c s="7"/>
      <c s="7"/>
      <c s="8"/>
      <c s="10"/>
      <c s="7"/>
      <c s="11"/>
      <c s="7"/>
      <c s="7"/>
      <c s="11"/>
    </row>
    <row r="144" spans="1:11" ht="15">
      <c r="A144" s="264" t="str">
        <f>IF(D144="","",_xlfn.AGGREGATE(3,5,$D$7:D144))</f>
        <v/>
      </c>
      <c s="7"/>
      <c s="7"/>
      <c s="7"/>
      <c s="8"/>
      <c s="10"/>
      <c s="7"/>
      <c s="11"/>
      <c s="7"/>
      <c s="7"/>
      <c s="11"/>
    </row>
    <row r="145" spans="1:11" ht="15">
      <c r="A145" s="264" t="str">
        <f>IF(D145="","",_xlfn.AGGREGATE(3,5,$D$7:D145))</f>
        <v/>
      </c>
      <c s="7"/>
      <c s="7"/>
      <c s="7"/>
      <c s="8"/>
      <c s="10"/>
      <c s="7"/>
      <c s="11"/>
      <c s="7"/>
      <c s="7"/>
      <c s="11"/>
    </row>
    <row r="146" spans="1:11" ht="15">
      <c r="A146" s="264" t="str">
        <f>IF(D146="","",_xlfn.AGGREGATE(3,5,$D$7:D146))</f>
        <v/>
      </c>
      <c s="7"/>
      <c s="7"/>
      <c s="7"/>
      <c s="8"/>
      <c s="10"/>
      <c s="7"/>
      <c s="11"/>
      <c s="7"/>
      <c s="7"/>
      <c s="11"/>
    </row>
    <row r="147" spans="1:11" ht="15">
      <c r="A147" s="264" t="str">
        <f>IF(D147="","",_xlfn.AGGREGATE(3,5,$D$7:D147))</f>
        <v/>
      </c>
      <c s="7"/>
      <c s="7"/>
      <c s="7"/>
      <c s="8"/>
      <c s="10"/>
      <c s="7"/>
      <c s="11"/>
      <c s="7"/>
      <c s="7"/>
      <c s="11"/>
    </row>
    <row r="148" spans="1:11" ht="15">
      <c r="A148" s="264" t="str">
        <f>IF(D148="","",_xlfn.AGGREGATE(3,5,$D$7:D148))</f>
        <v/>
      </c>
      <c s="7"/>
      <c s="7"/>
      <c s="7"/>
      <c s="8"/>
      <c s="10"/>
      <c s="7"/>
      <c s="11"/>
      <c s="7"/>
      <c s="7"/>
      <c s="11"/>
    </row>
    <row r="149" spans="1:11" ht="15">
      <c r="A149" s="264" t="str">
        <f>IF(D149="","",_xlfn.AGGREGATE(3,5,$D$7:D149))</f>
        <v/>
      </c>
      <c s="7"/>
      <c s="7"/>
      <c s="7"/>
      <c s="8"/>
      <c s="10"/>
      <c s="7"/>
      <c s="11"/>
      <c s="7"/>
      <c s="7"/>
      <c s="11"/>
    </row>
    <row r="150" spans="1:11" ht="15">
      <c r="A150" s="264" t="str">
        <f>IF(D150="","",_xlfn.AGGREGATE(3,5,$D$7:D150))</f>
        <v/>
      </c>
      <c s="7"/>
      <c s="7"/>
      <c s="7"/>
      <c s="8"/>
      <c s="10"/>
      <c s="7"/>
      <c s="11"/>
      <c s="7"/>
      <c s="7"/>
      <c s="11"/>
    </row>
    <row r="151" spans="1:11" ht="15">
      <c r="A151" s="264" t="str">
        <f>IF(D151="","",_xlfn.AGGREGATE(3,5,$D$7:D151))</f>
        <v/>
      </c>
      <c s="7"/>
      <c s="7"/>
      <c s="7"/>
      <c s="8"/>
      <c s="10"/>
      <c s="7"/>
      <c s="11"/>
      <c s="7"/>
      <c s="7"/>
      <c s="11"/>
    </row>
    <row r="152" spans="1:11" ht="15">
      <c r="A152" s="264" t="str">
        <f>IF(D152="","",_xlfn.AGGREGATE(3,5,$D$7:D152))</f>
        <v/>
      </c>
      <c s="7"/>
      <c s="7"/>
      <c s="7"/>
      <c s="8"/>
      <c s="10"/>
      <c s="7"/>
      <c s="11"/>
      <c s="7"/>
      <c s="7"/>
      <c s="11"/>
    </row>
    <row r="153" spans="1:11" ht="15">
      <c r="A153" s="264" t="str">
        <f>IF(D153="","",_xlfn.AGGREGATE(3,5,$D$7:D153))</f>
        <v/>
      </c>
      <c s="7"/>
      <c s="7"/>
      <c s="7"/>
      <c s="8"/>
      <c s="10"/>
      <c s="7"/>
      <c s="11"/>
      <c s="7"/>
      <c s="7"/>
      <c s="11"/>
    </row>
    <row r="154" spans="1:11" ht="15">
      <c r="A154" s="264" t="str">
        <f>IF(D154="","",_xlfn.AGGREGATE(3,5,$D$7:D154))</f>
        <v/>
      </c>
      <c s="7"/>
      <c s="7"/>
      <c s="7"/>
      <c s="8"/>
      <c s="10"/>
      <c s="7"/>
      <c s="11"/>
      <c s="7"/>
      <c s="7"/>
      <c s="11"/>
    </row>
    <row r="155" spans="1:11" ht="15">
      <c r="A155" s="264" t="str">
        <f>IF(D155="","",_xlfn.AGGREGATE(3,5,$D$7:D155))</f>
        <v/>
      </c>
      <c s="7"/>
      <c s="7"/>
      <c s="7"/>
      <c s="8"/>
      <c s="10"/>
      <c s="7"/>
      <c s="11"/>
      <c s="7"/>
      <c s="7"/>
      <c s="11"/>
    </row>
    <row r="156" spans="1:11" ht="15">
      <c r="A156" s="264" t="str">
        <f>IF(D156="","",_xlfn.AGGREGATE(3,5,$D$7:D156))</f>
        <v/>
      </c>
      <c s="7"/>
      <c s="7"/>
      <c s="7"/>
      <c s="8"/>
      <c s="10"/>
      <c s="7"/>
      <c s="11"/>
      <c s="7"/>
      <c s="7"/>
      <c s="11"/>
    </row>
    <row r="157" spans="1:11" ht="15">
      <c r="A157" s="264" t="str">
        <f>IF(D157="","",_xlfn.AGGREGATE(3,5,$D$7:D157))</f>
        <v/>
      </c>
      <c s="7"/>
      <c s="7"/>
      <c s="7"/>
      <c s="8"/>
      <c s="10"/>
      <c s="7"/>
      <c s="11"/>
      <c s="7"/>
      <c s="7"/>
      <c s="11"/>
    </row>
    <row r="158" spans="1:11" ht="15">
      <c r="A158" s="264" t="str">
        <f>IF(D158="","",_xlfn.AGGREGATE(3,5,$D$7:D158))</f>
        <v/>
      </c>
      <c s="7"/>
      <c s="7"/>
      <c s="7"/>
      <c s="8"/>
      <c s="10"/>
      <c s="7"/>
      <c s="11"/>
      <c s="7"/>
      <c s="7"/>
      <c s="11"/>
    </row>
    <row r="159" spans="1:11" ht="15">
      <c r="A159" s="264" t="str">
        <f>IF(D159="","",_xlfn.AGGREGATE(3,5,$D$7:D159))</f>
        <v/>
      </c>
      <c s="7"/>
      <c s="7"/>
      <c s="7"/>
      <c s="8"/>
      <c s="10"/>
      <c s="7"/>
      <c s="11"/>
      <c s="7"/>
      <c s="7"/>
      <c s="11"/>
    </row>
    <row r="160" spans="1:11" ht="15">
      <c r="A160" s="264" t="str">
        <f>IF(D160="","",_xlfn.AGGREGATE(3,5,$D$7:D160))</f>
        <v/>
      </c>
      <c s="7"/>
      <c s="7"/>
      <c s="7"/>
      <c s="8"/>
      <c s="10"/>
      <c s="7"/>
      <c s="11"/>
      <c s="7"/>
      <c s="7"/>
      <c s="11"/>
    </row>
    <row r="161" spans="1:11" ht="15">
      <c r="A161" s="264" t="str">
        <f>IF(D161="","",_xlfn.AGGREGATE(3,5,$D$7:D161))</f>
        <v/>
      </c>
      <c s="7"/>
      <c s="7"/>
      <c s="7"/>
      <c s="8"/>
      <c s="10"/>
      <c s="7"/>
      <c s="11"/>
      <c s="7"/>
      <c s="7"/>
      <c s="11"/>
    </row>
    <row r="162" spans="1:11" ht="15">
      <c r="A162" s="264" t="str">
        <f>IF(D162="","",_xlfn.AGGREGATE(3,5,$D$7:D162))</f>
        <v/>
      </c>
      <c s="7"/>
      <c s="7"/>
      <c s="7"/>
      <c s="8"/>
      <c s="10"/>
      <c s="7"/>
      <c s="11"/>
      <c s="7"/>
      <c s="7"/>
      <c s="11"/>
    </row>
    <row r="163" spans="1:11" ht="15">
      <c r="A163" s="264" t="str">
        <f>IF(D163="","",_xlfn.AGGREGATE(3,5,$D$7:D163))</f>
        <v/>
      </c>
      <c s="7"/>
      <c s="7"/>
      <c s="7"/>
      <c s="8"/>
      <c s="10"/>
      <c s="7"/>
      <c s="11"/>
      <c s="7"/>
      <c s="7"/>
      <c s="11"/>
    </row>
    <row r="164" spans="1:11" ht="15">
      <c r="A164" s="264" t="str">
        <f>IF(D164="","",_xlfn.AGGREGATE(3,5,$D$7:D164))</f>
        <v/>
      </c>
      <c s="7"/>
      <c s="7"/>
      <c s="7"/>
      <c s="8"/>
      <c s="10"/>
      <c s="7"/>
      <c s="11"/>
      <c s="7"/>
      <c s="7"/>
      <c s="11"/>
    </row>
    <row r="165" spans="1:11" ht="15">
      <c r="A165" s="264" t="str">
        <f>IF(D165="","",_xlfn.AGGREGATE(3,5,$D$7:D165))</f>
        <v/>
      </c>
      <c s="7"/>
      <c s="7"/>
      <c s="7"/>
      <c s="8"/>
      <c s="10"/>
      <c s="7"/>
      <c s="11"/>
      <c s="7"/>
      <c s="7"/>
      <c s="11"/>
    </row>
    <row r="166" spans="1:11" ht="15">
      <c r="A166" s="264" t="str">
        <f>IF(D166="","",_xlfn.AGGREGATE(3,5,$D$7:D166))</f>
        <v/>
      </c>
      <c s="7"/>
      <c s="7"/>
      <c s="7"/>
      <c s="8"/>
      <c s="10"/>
      <c s="7"/>
      <c s="11"/>
      <c s="7"/>
      <c s="7"/>
      <c s="11"/>
    </row>
    <row r="167" spans="1:11" ht="15">
      <c r="A167" s="264" t="str">
        <f>IF(D167="","",_xlfn.AGGREGATE(3,5,$D$7:D167))</f>
        <v/>
      </c>
      <c s="7"/>
      <c s="7"/>
      <c s="7"/>
      <c s="8"/>
      <c s="10"/>
      <c s="7"/>
      <c s="11"/>
      <c s="7"/>
      <c s="7"/>
      <c s="11"/>
    </row>
    <row r="168" spans="1:11" ht="15">
      <c r="A168" s="264" t="str">
        <f>IF(D168="","",_xlfn.AGGREGATE(3,5,$D$7:D168))</f>
        <v/>
      </c>
      <c s="7"/>
      <c s="7"/>
      <c s="7"/>
      <c s="8"/>
      <c s="10"/>
      <c s="7"/>
      <c s="11"/>
      <c s="7"/>
      <c s="7"/>
      <c s="11"/>
    </row>
    <row r="169" spans="1:11" ht="15">
      <c r="A169" s="264" t="str">
        <f>IF(D169="","",_xlfn.AGGREGATE(3,5,$D$7:D169))</f>
        <v/>
      </c>
      <c s="7"/>
      <c s="7"/>
      <c s="7"/>
      <c s="8"/>
      <c s="10"/>
      <c s="7"/>
      <c s="11"/>
      <c s="7"/>
      <c s="7"/>
      <c s="11"/>
    </row>
    <row r="170" spans="1:11" ht="15">
      <c r="A170" s="264" t="str">
        <f>IF(D170="","",_xlfn.AGGREGATE(3,5,$D$7:D170))</f>
        <v/>
      </c>
      <c s="7"/>
      <c s="7"/>
      <c s="7"/>
      <c s="8"/>
      <c s="10"/>
      <c s="7"/>
      <c s="11"/>
      <c s="7"/>
      <c s="7"/>
      <c s="11"/>
    </row>
    <row r="171" spans="1:11" ht="15">
      <c r="A171" s="264" t="str">
        <f>IF(D171="","",_xlfn.AGGREGATE(3,5,$D$7:D171))</f>
        <v/>
      </c>
      <c s="7"/>
      <c s="7"/>
      <c s="7"/>
      <c s="8"/>
      <c s="10"/>
      <c s="7"/>
      <c s="11"/>
      <c s="7"/>
      <c s="7"/>
      <c s="11"/>
    </row>
    <row r="172" spans="1:11" ht="15">
      <c r="A172" s="264" t="str">
        <f>IF(D172="","",_xlfn.AGGREGATE(3,5,$D$7:D172))</f>
        <v/>
      </c>
      <c s="7"/>
      <c s="7"/>
      <c s="7"/>
      <c s="8"/>
      <c s="10"/>
      <c s="7"/>
      <c s="11"/>
      <c s="7"/>
      <c s="7"/>
      <c s="11"/>
    </row>
    <row r="173" spans="1:11" ht="15">
      <c r="A173" s="264" t="str">
        <f>IF(D173="","",_xlfn.AGGREGATE(3,5,$D$7:D173))</f>
        <v/>
      </c>
      <c s="7"/>
      <c s="7"/>
      <c s="7"/>
      <c s="8"/>
      <c s="10"/>
      <c s="7"/>
      <c s="11"/>
      <c s="7"/>
      <c s="7"/>
      <c s="11"/>
    </row>
    <row r="174" spans="1:11" ht="15">
      <c r="A174" s="264" t="str">
        <f>IF(D174="","",_xlfn.AGGREGATE(3,5,$D$7:D174))</f>
        <v/>
      </c>
      <c s="7"/>
      <c s="7"/>
      <c s="7"/>
      <c s="8"/>
      <c s="10"/>
      <c s="7"/>
      <c s="11"/>
      <c s="7"/>
      <c s="7"/>
      <c s="11"/>
    </row>
    <row r="175" spans="1:11" ht="15">
      <c r="A175" s="264" t="str">
        <f>IF(D175="","",_xlfn.AGGREGATE(3,5,$D$7:D175))</f>
        <v/>
      </c>
      <c s="7"/>
      <c s="7"/>
      <c s="7"/>
      <c s="8"/>
      <c s="10"/>
      <c s="7"/>
      <c s="11"/>
      <c s="7"/>
      <c s="7"/>
      <c s="11"/>
    </row>
    <row r="176" spans="1:11" ht="15">
      <c r="A176" s="264" t="str">
        <f>IF(D176="","",_xlfn.AGGREGATE(3,5,$D$7:D176))</f>
        <v/>
      </c>
      <c s="7"/>
      <c s="7"/>
      <c s="7"/>
      <c s="8"/>
      <c s="10"/>
      <c s="7"/>
      <c s="11"/>
      <c s="7"/>
      <c s="7"/>
      <c s="11"/>
    </row>
    <row r="177" spans="1:11" ht="15">
      <c r="A177" s="264" t="str">
        <f>IF(D177="","",_xlfn.AGGREGATE(3,5,$D$7:D177))</f>
        <v/>
      </c>
      <c s="7"/>
      <c s="7"/>
      <c s="7"/>
      <c s="8"/>
      <c s="10"/>
      <c s="7"/>
      <c s="11"/>
      <c s="7"/>
      <c s="7"/>
      <c s="11"/>
    </row>
    <row r="178" spans="1:11" ht="15">
      <c r="A178" s="264" t="str">
        <f>IF(D178="","",_xlfn.AGGREGATE(3,5,$D$7:D178))</f>
        <v/>
      </c>
      <c s="7"/>
      <c s="7"/>
      <c s="7"/>
      <c s="8"/>
      <c s="10"/>
      <c s="7"/>
      <c s="11"/>
      <c s="7"/>
      <c s="7"/>
      <c s="11"/>
    </row>
    <row r="179" spans="1:11" ht="15">
      <c r="A179" s="264" t="str">
        <f>IF(D179="","",_xlfn.AGGREGATE(3,5,$D$7:D179))</f>
        <v/>
      </c>
      <c s="7"/>
      <c s="7"/>
      <c s="7"/>
      <c s="8"/>
      <c s="10"/>
      <c s="7"/>
      <c s="11"/>
      <c s="7"/>
      <c s="7"/>
      <c s="11"/>
    </row>
    <row r="180" spans="1:11" ht="15">
      <c r="A180" s="264" t="str">
        <f>IF(D180="","",_xlfn.AGGREGATE(3,5,$D$7:D180))</f>
        <v/>
      </c>
      <c s="7"/>
      <c s="7"/>
      <c s="7"/>
      <c s="8"/>
      <c s="10"/>
      <c s="7"/>
      <c s="11"/>
      <c s="7"/>
      <c s="7"/>
      <c s="11"/>
    </row>
    <row r="181" spans="1:11" ht="15">
      <c r="A181" s="264" t="str">
        <f>IF(D181="","",_xlfn.AGGREGATE(3,5,$D$7:D181))</f>
        <v/>
      </c>
      <c s="7"/>
      <c s="7"/>
      <c s="7"/>
      <c s="8"/>
      <c s="10"/>
      <c s="7"/>
      <c s="11"/>
      <c s="7"/>
      <c s="7"/>
      <c s="11"/>
    </row>
    <row r="182" spans="1:11" ht="15">
      <c r="A182" s="264" t="str">
        <f>IF(D182="","",_xlfn.AGGREGATE(3,5,$D$7:D182))</f>
        <v/>
      </c>
      <c s="7"/>
      <c s="7"/>
      <c s="7"/>
      <c s="8"/>
      <c s="10"/>
      <c s="7"/>
      <c s="11"/>
      <c s="7"/>
      <c s="7"/>
      <c s="11"/>
    </row>
    <row r="183" spans="1:11" ht="15">
      <c r="A183" s="264" t="str">
        <f>IF(D183="","",_xlfn.AGGREGATE(3,5,$D$7:D183))</f>
        <v/>
      </c>
      <c s="7"/>
      <c s="7"/>
      <c s="7"/>
      <c s="8"/>
      <c s="10"/>
      <c s="7"/>
      <c s="11"/>
      <c s="7"/>
      <c s="7"/>
      <c s="11"/>
    </row>
    <row r="184" spans="1:11" ht="15">
      <c r="A184" s="264" t="str">
        <f>IF(D184="","",_xlfn.AGGREGATE(3,5,$D$7:D184))</f>
        <v/>
      </c>
      <c s="7"/>
      <c s="7"/>
      <c s="7"/>
      <c s="8"/>
      <c s="10"/>
      <c s="7"/>
      <c s="11"/>
      <c s="7"/>
      <c s="7"/>
      <c s="11"/>
    </row>
    <row r="185" spans="1:11" ht="15">
      <c r="A185" s="264" t="str">
        <f>IF(D185="","",_xlfn.AGGREGATE(3,5,$D$7:D185))</f>
        <v/>
      </c>
      <c s="7"/>
      <c s="7"/>
      <c s="7"/>
      <c s="8"/>
      <c s="10"/>
      <c s="7"/>
      <c s="11"/>
      <c s="7"/>
      <c s="7"/>
      <c s="11"/>
    </row>
    <row r="186" spans="1:11" ht="15">
      <c r="A186" s="264" t="str">
        <f>IF(D186="","",_xlfn.AGGREGATE(3,5,$D$7:D186))</f>
        <v/>
      </c>
      <c s="7"/>
      <c s="7"/>
      <c s="7"/>
      <c s="8"/>
      <c s="10"/>
      <c s="7"/>
      <c s="11"/>
      <c s="7"/>
      <c s="7"/>
      <c s="11"/>
    </row>
    <row r="187" spans="1:11" ht="15">
      <c r="A187" s="264" t="str">
        <f>IF(D187="","",_xlfn.AGGREGATE(3,5,$D$7:D187))</f>
        <v/>
      </c>
      <c s="7"/>
      <c s="7"/>
      <c s="7"/>
      <c s="8"/>
      <c s="10"/>
      <c s="7"/>
      <c s="11"/>
      <c s="7"/>
      <c s="7"/>
      <c s="11"/>
    </row>
    <row r="188" spans="1:11" ht="15">
      <c r="A188" s="264" t="str">
        <f>IF(D188="","",_xlfn.AGGREGATE(3,5,$D$7:D188))</f>
        <v/>
      </c>
      <c s="7"/>
      <c s="7"/>
      <c s="7"/>
      <c s="8"/>
      <c s="10"/>
      <c s="7"/>
      <c s="11"/>
      <c s="7"/>
      <c s="7"/>
      <c s="11"/>
    </row>
    <row r="189" spans="1:11" ht="15">
      <c r="A189" s="264" t="str">
        <f>IF(D189="","",_xlfn.AGGREGATE(3,5,$D$7:D189))</f>
        <v/>
      </c>
      <c s="7"/>
      <c s="7"/>
      <c s="7"/>
      <c s="8"/>
      <c s="10"/>
      <c s="7"/>
      <c s="11"/>
      <c s="7"/>
      <c s="7"/>
      <c s="11"/>
    </row>
    <row r="190" spans="1:11" ht="15">
      <c r="A190" s="264" t="str">
        <f>IF(D190="","",_xlfn.AGGREGATE(3,5,$D$7:D190))</f>
        <v/>
      </c>
      <c s="7"/>
      <c s="7"/>
      <c s="7"/>
      <c s="8"/>
      <c s="10"/>
      <c s="7"/>
      <c s="11"/>
      <c s="7"/>
      <c s="7"/>
      <c s="11"/>
    </row>
    <row r="191" spans="1:11" ht="15">
      <c r="A191" s="264" t="str">
        <f>IF(D191="","",_xlfn.AGGREGATE(3,5,$D$7:D191))</f>
        <v/>
      </c>
      <c s="7"/>
      <c s="7"/>
      <c s="7"/>
      <c s="8"/>
      <c s="10"/>
      <c s="7"/>
      <c s="11"/>
      <c s="7"/>
      <c s="7"/>
      <c s="11"/>
    </row>
    <row r="192" spans="1:11" ht="15">
      <c r="A192" s="264" t="str">
        <f>IF(D192="","",_xlfn.AGGREGATE(3,5,$D$7:D192))</f>
        <v/>
      </c>
      <c s="7"/>
      <c s="7"/>
      <c s="7"/>
      <c s="8"/>
      <c s="10"/>
      <c s="7"/>
      <c s="11"/>
      <c s="7"/>
      <c s="7"/>
      <c s="11"/>
    </row>
    <row r="193" spans="1:11" ht="15">
      <c r="A193" s="264" t="str">
        <f>IF(D193="","",_xlfn.AGGREGATE(3,5,$D$7:D193))</f>
        <v/>
      </c>
      <c s="7"/>
      <c s="7"/>
      <c s="7"/>
      <c s="8"/>
      <c s="10"/>
      <c s="7"/>
      <c s="11"/>
      <c s="7"/>
      <c s="7"/>
      <c s="11"/>
    </row>
    <row r="194" spans="1:11" ht="15">
      <c r="A194" s="264" t="str">
        <f>IF(D194="","",_xlfn.AGGREGATE(3,5,$D$7:D194))</f>
        <v/>
      </c>
      <c s="7"/>
      <c s="7"/>
      <c s="7"/>
      <c s="8"/>
      <c s="10"/>
      <c s="7"/>
      <c s="11"/>
      <c s="7"/>
      <c s="7"/>
      <c s="11"/>
    </row>
    <row r="195" spans="1:11" ht="15">
      <c r="A195" s="264" t="str">
        <f>IF(D195="","",_xlfn.AGGREGATE(3,5,$D$7:D195))</f>
        <v/>
      </c>
      <c s="7"/>
      <c s="7"/>
      <c s="7"/>
      <c s="8"/>
      <c s="10"/>
      <c s="7"/>
      <c s="11"/>
      <c s="7"/>
      <c s="7"/>
      <c s="11"/>
    </row>
    <row r="196" spans="1:11" ht="15">
      <c r="A196" s="264" t="str">
        <f>IF(D196="","",_xlfn.AGGREGATE(3,5,$D$7:D196))</f>
        <v/>
      </c>
      <c s="7"/>
      <c s="7"/>
      <c s="7"/>
      <c s="8"/>
      <c s="10"/>
      <c s="7"/>
      <c s="11"/>
      <c s="7"/>
      <c s="7"/>
      <c s="11"/>
    </row>
    <row r="197" spans="1:11" ht="15">
      <c r="A197" s="264" t="str">
        <f>IF(D197="","",_xlfn.AGGREGATE(3,5,$D$7:D197))</f>
        <v/>
      </c>
      <c s="7"/>
      <c s="7"/>
      <c s="7"/>
      <c s="8"/>
      <c s="10"/>
      <c s="7"/>
      <c s="11"/>
      <c s="7"/>
      <c s="7"/>
      <c s="11"/>
    </row>
    <row r="198" spans="1:11" ht="15">
      <c r="A198" s="264" t="str">
        <f>IF(D198="","",_xlfn.AGGREGATE(3,5,$D$7:D198))</f>
        <v/>
      </c>
      <c s="7"/>
      <c s="7"/>
      <c s="7"/>
      <c s="8"/>
      <c s="10"/>
      <c s="7"/>
      <c s="11"/>
      <c s="7"/>
      <c s="7"/>
      <c s="11"/>
    </row>
    <row r="199" spans="1:11" ht="15">
      <c r="A199" s="264" t="str">
        <f>IF(D199="","",_xlfn.AGGREGATE(3,5,$D$7:D199))</f>
        <v/>
      </c>
      <c s="7"/>
      <c s="7"/>
      <c s="7"/>
      <c s="8"/>
      <c s="10"/>
      <c s="7"/>
      <c s="11"/>
      <c s="7"/>
      <c s="7"/>
      <c s="11"/>
    </row>
    <row r="200" spans="1:11" ht="15">
      <c r="A200" s="264" t="str">
        <f>IF(D200="","",_xlfn.AGGREGATE(3,5,$D$7:D200))</f>
        <v/>
      </c>
      <c s="7"/>
      <c s="7"/>
      <c s="7"/>
      <c s="8"/>
      <c s="10"/>
      <c s="7"/>
      <c s="11"/>
      <c s="7"/>
      <c s="7"/>
      <c s="11"/>
    </row>
    <row r="201" spans="1:11" ht="15">
      <c r="A201" s="264" t="str">
        <f>IF(D201="","",_xlfn.AGGREGATE(3,5,$D$7:D201))</f>
        <v/>
      </c>
      <c s="7"/>
      <c s="7"/>
      <c s="7"/>
      <c s="8"/>
      <c s="10"/>
      <c s="7"/>
      <c s="11"/>
      <c s="7"/>
      <c s="7"/>
      <c s="11"/>
    </row>
    <row r="202" spans="1:11" ht="15">
      <c r="A202" s="264" t="str">
        <f>IF(D202="","",_xlfn.AGGREGATE(3,5,$D$7:D202))</f>
        <v/>
      </c>
      <c s="7"/>
      <c s="7"/>
      <c s="7"/>
      <c s="8"/>
      <c s="10"/>
      <c s="7"/>
      <c s="11"/>
      <c s="7"/>
      <c s="7"/>
      <c s="11"/>
    </row>
    <row r="203" spans="1:11" ht="15">
      <c r="A203" s="264" t="str">
        <f>IF(D203="","",_xlfn.AGGREGATE(3,5,$D$7:D203))</f>
        <v/>
      </c>
      <c s="7"/>
      <c s="7"/>
      <c s="7"/>
      <c s="8"/>
      <c s="10"/>
      <c s="7"/>
      <c s="11"/>
      <c s="7"/>
      <c s="7"/>
      <c s="11"/>
    </row>
    <row r="204" spans="1:11" ht="15">
      <c r="A204" s="264" t="str">
        <f>IF(D204="","",_xlfn.AGGREGATE(3,5,$D$7:D204))</f>
        <v/>
      </c>
      <c s="7"/>
      <c s="7"/>
      <c s="7"/>
      <c s="8"/>
      <c s="10"/>
      <c s="7"/>
      <c s="11"/>
      <c s="7"/>
      <c s="7"/>
      <c s="11"/>
    </row>
    <row r="205" spans="1:11" ht="15">
      <c r="A205" s="264" t="str">
        <f>IF(D205="","",_xlfn.AGGREGATE(3,5,$D$7:D205))</f>
        <v/>
      </c>
      <c s="7"/>
      <c s="7"/>
      <c s="7"/>
      <c s="8"/>
      <c s="10"/>
      <c s="7"/>
      <c s="11"/>
      <c s="7"/>
      <c s="7"/>
      <c s="11"/>
    </row>
    <row r="206" spans="1:11" ht="15">
      <c r="A206" s="264" t="str">
        <f>IF(D206="","",_xlfn.AGGREGATE(3,5,$D$7:D206))</f>
        <v/>
      </c>
      <c s="7"/>
      <c s="7"/>
      <c s="7"/>
      <c s="8"/>
      <c s="10"/>
      <c s="7"/>
      <c s="11"/>
      <c s="7"/>
      <c s="7"/>
      <c s="11"/>
    </row>
    <row r="207" spans="1:11" ht="15">
      <c r="A207" s="264" t="str">
        <f>IF(D207="","",_xlfn.AGGREGATE(3,5,$D$7:D207))</f>
        <v/>
      </c>
      <c s="7"/>
      <c s="7"/>
      <c s="7"/>
      <c s="8"/>
      <c s="10"/>
      <c s="7"/>
      <c s="11"/>
      <c s="7"/>
      <c s="7"/>
      <c s="11"/>
    </row>
    <row r="208" spans="1:11" ht="15">
      <c r="A208" s="264" t="str">
        <f>IF(D208="","",_xlfn.AGGREGATE(3,5,$D$7:D208))</f>
        <v/>
      </c>
      <c s="7"/>
      <c s="7"/>
      <c s="7"/>
      <c s="8"/>
      <c s="10"/>
      <c s="7"/>
      <c s="11"/>
      <c s="7"/>
      <c s="7"/>
      <c s="11"/>
    </row>
    <row r="209" spans="1:11" ht="15">
      <c r="A209" s="264" t="str">
        <f>IF(D209="","",_xlfn.AGGREGATE(3,5,$D$7:D209))</f>
        <v/>
      </c>
      <c s="7"/>
      <c s="7"/>
      <c s="7"/>
      <c s="8"/>
      <c s="10"/>
      <c s="7"/>
      <c s="11"/>
      <c s="7"/>
      <c s="7"/>
      <c s="11"/>
    </row>
    <row r="210" spans="1:11" ht="15">
      <c r="A210" s="264" t="str">
        <f>IF(D210="","",_xlfn.AGGREGATE(3,5,$D$7:D210))</f>
        <v/>
      </c>
      <c s="7"/>
      <c s="7"/>
      <c s="7"/>
      <c s="8"/>
      <c s="10"/>
      <c s="7"/>
      <c s="11"/>
      <c s="7"/>
      <c s="7"/>
      <c s="11"/>
    </row>
    <row r="211" spans="1:11" ht="15">
      <c r="A211" s="264" t="str">
        <f>IF(D211="","",_xlfn.AGGREGATE(3,5,$D$7:D211))</f>
        <v/>
      </c>
      <c s="7"/>
      <c s="7"/>
      <c s="7"/>
      <c s="8"/>
      <c s="10"/>
      <c s="7"/>
      <c s="11"/>
      <c s="7"/>
      <c s="7"/>
      <c s="11"/>
    </row>
    <row r="212" spans="1:11" ht="15">
      <c r="A212" s="264" t="str">
        <f>IF(D212="","",_xlfn.AGGREGATE(3,5,$D$7:D212))</f>
        <v/>
      </c>
      <c s="7"/>
      <c s="7"/>
      <c s="7"/>
      <c s="8"/>
      <c s="10"/>
      <c s="7"/>
      <c s="11"/>
      <c s="7"/>
      <c s="7"/>
      <c s="11"/>
    </row>
    <row r="213" spans="1:11" ht="15">
      <c r="A213" s="264" t="str">
        <f>IF(D213="","",_xlfn.AGGREGATE(3,5,$D$7:D213))</f>
        <v/>
      </c>
      <c s="7"/>
      <c s="7"/>
      <c s="7"/>
      <c s="8"/>
      <c s="10"/>
      <c s="7"/>
      <c s="11"/>
      <c s="7"/>
      <c s="7"/>
      <c s="11"/>
    </row>
    <row r="214" spans="1:11" ht="15">
      <c r="A214" s="264" t="str">
        <f>IF(D214="","",_xlfn.AGGREGATE(3,5,$D$7:D214))</f>
        <v/>
      </c>
      <c s="7"/>
      <c s="7"/>
      <c s="7"/>
      <c s="8"/>
      <c s="10"/>
      <c s="7"/>
      <c s="11"/>
      <c s="7"/>
      <c s="7"/>
      <c s="11"/>
    </row>
    <row r="215" spans="1:11" ht="15">
      <c r="A215" s="264" t="str">
        <f>IF(D215="","",_xlfn.AGGREGATE(3,5,$D$7:D215))</f>
        <v/>
      </c>
      <c s="7"/>
      <c s="7"/>
      <c s="7"/>
      <c s="8"/>
      <c s="10"/>
      <c s="7"/>
      <c s="11"/>
      <c s="7"/>
      <c s="7"/>
      <c s="11"/>
    </row>
    <row r="216" spans="1:11" ht="15">
      <c r="A216" s="264" t="str">
        <f>IF(D216="","",_xlfn.AGGREGATE(3,5,$D$7:D216))</f>
        <v/>
      </c>
      <c s="7"/>
      <c s="7"/>
      <c s="7"/>
      <c s="8"/>
      <c s="10"/>
      <c s="7"/>
      <c s="11"/>
      <c s="7"/>
      <c s="7"/>
      <c s="11"/>
    </row>
    <row r="217" spans="1:11" ht="15">
      <c r="A217" s="264" t="str">
        <f>IF(D217="","",_xlfn.AGGREGATE(3,5,$D$7:D217))</f>
        <v/>
      </c>
      <c s="7"/>
      <c s="7"/>
      <c s="7"/>
      <c s="8"/>
      <c s="10"/>
      <c s="7"/>
      <c s="11"/>
      <c s="7"/>
      <c s="7"/>
      <c s="11"/>
    </row>
    <row r="218" spans="1:11" ht="15">
      <c r="A218" s="264" t="str">
        <f>IF(D218="","",_xlfn.AGGREGATE(3,5,$D$7:D218))</f>
        <v/>
      </c>
      <c s="7"/>
      <c s="7"/>
      <c s="7"/>
      <c s="8"/>
      <c s="10"/>
      <c s="7"/>
      <c s="11"/>
      <c s="7"/>
      <c s="7"/>
      <c s="11"/>
    </row>
    <row r="219" spans="1:11" ht="15">
      <c r="A219" s="264" t="str">
        <f>IF(D219="","",_xlfn.AGGREGATE(3,5,$D$7:D219))</f>
        <v/>
      </c>
      <c s="7"/>
      <c s="7"/>
      <c s="7"/>
      <c s="8"/>
      <c s="10"/>
      <c s="7"/>
      <c s="11"/>
      <c s="7"/>
      <c s="7"/>
      <c s="11"/>
    </row>
    <row r="220" spans="1:11" ht="15">
      <c r="A220" s="264" t="str">
        <f>IF(D220="","",_xlfn.AGGREGATE(3,5,$D$7:D220))</f>
        <v/>
      </c>
      <c s="7"/>
      <c s="7"/>
      <c s="7"/>
      <c s="8"/>
      <c s="10"/>
      <c s="7"/>
      <c s="11"/>
      <c s="7"/>
      <c s="7"/>
      <c s="11"/>
    </row>
    <row r="221" spans="1:11" ht="15">
      <c r="A221" s="264" t="str">
        <f>IF(D221="","",_xlfn.AGGREGATE(3,5,$D$7:D221))</f>
        <v/>
      </c>
      <c s="7"/>
      <c s="7"/>
      <c s="7"/>
      <c s="8"/>
      <c s="10"/>
      <c s="7"/>
      <c s="11"/>
      <c s="7"/>
      <c s="7"/>
      <c s="11"/>
    </row>
    <row r="222" spans="1:11" ht="15">
      <c r="A222" s="264" t="str">
        <f>IF(D222="","",_xlfn.AGGREGATE(3,5,$D$7:D222))</f>
        <v/>
      </c>
      <c s="7"/>
      <c s="7"/>
      <c s="7"/>
      <c s="8"/>
      <c s="10"/>
      <c s="7"/>
      <c s="11"/>
      <c s="7"/>
      <c s="7"/>
      <c s="11"/>
    </row>
    <row r="223" spans="1:11" ht="15">
      <c r="A223" s="264" t="str">
        <f>IF(D223="","",_xlfn.AGGREGATE(3,5,$D$7:D223))</f>
        <v/>
      </c>
      <c s="7"/>
      <c s="7"/>
      <c s="7"/>
      <c s="8"/>
      <c s="10"/>
      <c s="7"/>
      <c s="11"/>
      <c s="7"/>
      <c s="7"/>
      <c s="11"/>
    </row>
    <row r="224" spans="1:11" ht="15">
      <c r="A224" s="264" t="str">
        <f>IF(D224="","",_xlfn.AGGREGATE(3,5,$D$7:D224))</f>
        <v/>
      </c>
      <c s="7"/>
      <c s="7"/>
      <c s="7"/>
      <c s="8"/>
      <c s="10"/>
      <c s="7"/>
      <c s="11"/>
      <c s="7"/>
      <c s="7"/>
      <c s="11"/>
    </row>
    <row r="225" spans="1:11" ht="15">
      <c r="A225" s="264" t="str">
        <f>IF(D225="","",_xlfn.AGGREGATE(3,5,$D$7:D225))</f>
        <v/>
      </c>
      <c s="7"/>
      <c s="7"/>
      <c s="7"/>
      <c s="8"/>
      <c s="10"/>
      <c s="7"/>
      <c s="11"/>
      <c s="7"/>
      <c s="7"/>
      <c s="11"/>
    </row>
    <row r="226" spans="1:11" ht="15">
      <c r="A226" s="264" t="str">
        <f>IF(D226="","",_xlfn.AGGREGATE(3,5,$D$7:D226))</f>
        <v/>
      </c>
      <c s="7"/>
      <c s="7"/>
      <c s="7"/>
      <c s="8"/>
      <c s="10"/>
      <c s="7"/>
      <c s="11"/>
      <c s="7"/>
      <c s="7"/>
      <c s="11"/>
    </row>
    <row r="227" spans="1:11" ht="15">
      <c r="A227" s="264" t="str">
        <f>IF(D227="","",_xlfn.AGGREGATE(3,5,$D$7:D227))</f>
        <v/>
      </c>
      <c s="7"/>
      <c s="7"/>
      <c s="7"/>
      <c s="8"/>
      <c s="10"/>
      <c s="7"/>
      <c s="11"/>
      <c s="7"/>
      <c s="7"/>
      <c s="11"/>
    </row>
    <row r="228" spans="1:11" ht="15">
      <c r="A228" s="264" t="str">
        <f>IF(D228="","",_xlfn.AGGREGATE(3,5,$D$7:D228))</f>
        <v/>
      </c>
      <c s="7"/>
      <c s="7"/>
      <c s="7"/>
      <c s="8"/>
      <c s="10"/>
      <c s="7"/>
      <c s="11"/>
      <c s="7"/>
      <c s="7"/>
      <c s="11"/>
    </row>
    <row r="229" spans="1:11" ht="15">
      <c r="A229" s="264" t="str">
        <f>IF(D229="","",_xlfn.AGGREGATE(3,5,$D$7:D229))</f>
        <v/>
      </c>
      <c s="7"/>
      <c s="7"/>
      <c s="7"/>
      <c s="8"/>
      <c s="10"/>
      <c s="7"/>
      <c s="11"/>
      <c s="7"/>
      <c s="7"/>
      <c s="11"/>
    </row>
    <row r="230" spans="1:11" ht="15">
      <c r="A230" s="264" t="str">
        <f>IF(D230="","",_xlfn.AGGREGATE(3,5,$D$7:D230))</f>
        <v/>
      </c>
      <c s="7"/>
      <c s="7"/>
      <c s="7"/>
      <c s="8"/>
      <c s="10"/>
      <c s="7"/>
      <c s="11"/>
      <c s="7"/>
      <c s="7"/>
      <c s="11"/>
    </row>
    <row r="231" spans="1:11" ht="15">
      <c r="A231" s="264" t="str">
        <f>IF(D231="","",_xlfn.AGGREGATE(3,5,$D$7:D231))</f>
        <v/>
      </c>
      <c s="7"/>
      <c s="7"/>
      <c s="7"/>
      <c s="8"/>
      <c s="10"/>
      <c s="7"/>
      <c s="11"/>
      <c s="7"/>
      <c s="7"/>
      <c s="11"/>
    </row>
    <row r="232" spans="1:11" ht="15">
      <c r="A232" s="264" t="str">
        <f>IF(D232="","",_xlfn.AGGREGATE(3,5,$D$7:D232))</f>
        <v/>
      </c>
      <c s="7"/>
      <c s="7"/>
      <c s="7"/>
      <c s="8"/>
      <c s="10"/>
      <c s="7"/>
      <c s="11"/>
      <c s="7"/>
      <c s="7"/>
      <c s="11"/>
    </row>
    <row r="233" spans="1:11" ht="15">
      <c r="A233" s="264" t="str">
        <f>IF(D233="","",_xlfn.AGGREGATE(3,5,$D$7:D233))</f>
        <v/>
      </c>
      <c s="7"/>
      <c s="7"/>
      <c s="7"/>
      <c s="8"/>
      <c s="10"/>
      <c s="7"/>
      <c s="11"/>
      <c s="7"/>
      <c s="7"/>
      <c s="11"/>
    </row>
    <row r="234" spans="1:11" ht="15">
      <c r="A234" s="264" t="str">
        <f>IF(D234="","",_xlfn.AGGREGATE(3,5,$D$7:D234))</f>
        <v/>
      </c>
      <c s="7"/>
      <c s="7"/>
      <c s="7"/>
      <c s="8"/>
      <c s="10"/>
      <c s="7"/>
      <c s="11"/>
      <c s="7"/>
      <c s="7"/>
      <c s="11"/>
    </row>
    <row r="235" spans="1:11" ht="15">
      <c r="A235" s="264" t="str">
        <f>IF(D235="","",_xlfn.AGGREGATE(3,5,$D$7:D235))</f>
        <v/>
      </c>
      <c s="7"/>
      <c s="7"/>
      <c s="7"/>
      <c s="8"/>
      <c s="10"/>
      <c s="7"/>
      <c s="11"/>
      <c s="7"/>
      <c s="7"/>
      <c s="11"/>
    </row>
    <row r="236" spans="1:11" ht="15">
      <c r="A236" s="264" t="str">
        <f>IF(D236="","",_xlfn.AGGREGATE(3,5,$D$7:D236))</f>
        <v/>
      </c>
      <c s="7"/>
      <c s="7"/>
      <c s="7"/>
      <c s="8"/>
      <c s="10"/>
      <c s="7"/>
      <c s="11"/>
      <c s="7"/>
      <c s="7"/>
      <c s="11"/>
    </row>
    <row r="237" spans="1:11" ht="15">
      <c r="A237" s="264" t="str">
        <f>IF(D237="","",_xlfn.AGGREGATE(3,5,$D$7:D237))</f>
        <v/>
      </c>
      <c s="7"/>
      <c s="7"/>
      <c s="7"/>
      <c s="8"/>
      <c s="10"/>
      <c s="7"/>
      <c s="11"/>
      <c s="7"/>
      <c s="7"/>
      <c s="11"/>
    </row>
    <row r="238" spans="1:11" ht="15">
      <c r="A238" s="264" t="str">
        <f>IF(D238="","",_xlfn.AGGREGATE(3,5,$D$7:D238))</f>
        <v/>
      </c>
      <c s="7"/>
      <c s="7"/>
      <c s="7"/>
      <c s="8"/>
      <c s="10"/>
      <c s="7"/>
      <c s="11"/>
      <c s="7"/>
      <c s="7"/>
      <c s="11"/>
    </row>
    <row r="239" spans="1:11" ht="15">
      <c r="A239" s="264" t="str">
        <f>IF(D239="","",_xlfn.AGGREGATE(3,5,$D$7:D239))</f>
        <v/>
      </c>
      <c s="7"/>
      <c s="7"/>
      <c s="7"/>
      <c s="8"/>
      <c s="10"/>
      <c s="7"/>
      <c s="11"/>
      <c s="7"/>
      <c s="7"/>
      <c s="11"/>
    </row>
    <row r="240" spans="1:11" ht="15">
      <c r="A240" s="264" t="str">
        <f>IF(D240="","",_xlfn.AGGREGATE(3,5,$D$7:D240))</f>
        <v/>
      </c>
      <c s="7"/>
      <c s="7"/>
      <c s="7"/>
      <c s="8"/>
      <c s="10"/>
      <c s="7"/>
      <c s="11"/>
      <c s="7"/>
      <c s="7"/>
      <c s="11"/>
    </row>
    <row r="241" spans="1:11" ht="15">
      <c r="A241" s="264" t="str">
        <f>IF(D241="","",_xlfn.AGGREGATE(3,5,$D$7:D241))</f>
        <v/>
      </c>
      <c s="7"/>
      <c s="7"/>
      <c s="7"/>
      <c s="8"/>
      <c s="10"/>
      <c s="7"/>
      <c s="11"/>
      <c s="7"/>
      <c s="7"/>
      <c s="11"/>
    </row>
    <row r="242" spans="1:11" ht="15">
      <c r="A242" s="264" t="str">
        <f>IF(D242="","",_xlfn.AGGREGATE(3,5,$D$7:D242))</f>
        <v/>
      </c>
      <c s="7"/>
      <c s="7"/>
      <c s="7"/>
      <c s="8"/>
      <c s="10"/>
      <c s="7"/>
      <c s="11"/>
      <c s="7"/>
      <c s="7"/>
      <c s="11"/>
    </row>
    <row r="243" spans="1:11" ht="15">
      <c r="A243" s="264" t="str">
        <f>IF(D243="","",_xlfn.AGGREGATE(3,5,$D$7:D243))</f>
        <v/>
      </c>
      <c s="7"/>
      <c s="7"/>
      <c s="7"/>
      <c s="8"/>
      <c s="10"/>
      <c s="7"/>
      <c s="11"/>
      <c s="7"/>
      <c s="7"/>
      <c s="11"/>
    </row>
    <row r="244" spans="1:11" ht="15">
      <c r="A244" s="264" t="str">
        <f>IF(D244="","",_xlfn.AGGREGATE(3,5,$D$7:D244))</f>
        <v/>
      </c>
      <c s="7"/>
      <c s="7"/>
      <c s="7"/>
      <c s="8"/>
      <c s="10"/>
      <c s="7"/>
      <c s="11"/>
      <c s="7"/>
      <c s="7"/>
      <c s="11"/>
    </row>
    <row r="245" spans="1:11" ht="15">
      <c r="A245" s="264" t="str">
        <f>IF(D245="","",_xlfn.AGGREGATE(3,5,$D$7:D245))</f>
        <v/>
      </c>
      <c s="7"/>
      <c s="7"/>
      <c s="7"/>
      <c s="8"/>
      <c s="10"/>
      <c s="7"/>
      <c s="11"/>
      <c s="7"/>
      <c s="7"/>
      <c s="11"/>
    </row>
    <row r="246" spans="1:11" ht="15">
      <c r="A246" s="264" t="str">
        <f>IF(D246="","",_xlfn.AGGREGATE(3,5,$D$7:D246))</f>
        <v/>
      </c>
      <c s="7"/>
      <c s="7"/>
      <c s="7"/>
      <c s="8"/>
      <c s="10"/>
      <c s="7"/>
      <c s="11"/>
      <c s="7"/>
      <c s="7"/>
      <c s="11"/>
    </row>
    <row r="247" spans="1:11" ht="15">
      <c r="A247" s="264" t="str">
        <f>IF(D247="","",_xlfn.AGGREGATE(3,5,$D$7:D247))</f>
        <v/>
      </c>
      <c s="7"/>
      <c s="7"/>
      <c s="7"/>
      <c s="8"/>
      <c s="10"/>
      <c s="7"/>
      <c s="11"/>
      <c s="7"/>
      <c s="7"/>
      <c s="11"/>
    </row>
    <row r="248" spans="1:11" ht="15">
      <c r="A248" s="264" t="str">
        <f>IF(D248="","",_xlfn.AGGREGATE(3,5,$D$7:D248))</f>
        <v/>
      </c>
      <c s="7"/>
      <c s="7"/>
      <c s="7"/>
      <c s="8"/>
      <c s="10"/>
      <c s="7"/>
      <c s="11"/>
      <c s="7"/>
      <c s="7"/>
      <c s="11"/>
    </row>
    <row r="249" spans="1:11" ht="15">
      <c r="A249" s="264" t="str">
        <f>IF(D249="","",_xlfn.AGGREGATE(3,5,$D$7:D249))</f>
        <v/>
      </c>
      <c s="7"/>
      <c s="7"/>
      <c s="7"/>
      <c s="8"/>
      <c s="10"/>
      <c s="7"/>
      <c s="11"/>
      <c s="7"/>
      <c s="7"/>
      <c s="11"/>
    </row>
    <row r="250" spans="1:11" ht="15">
      <c r="A250" s="264" t="str">
        <f>IF(D250="","",_xlfn.AGGREGATE(3,5,$D$7:D250))</f>
        <v/>
      </c>
      <c s="7"/>
      <c s="7"/>
      <c s="7"/>
      <c s="8"/>
      <c s="10"/>
      <c s="7"/>
      <c s="11"/>
      <c s="7"/>
      <c s="7"/>
      <c s="11"/>
    </row>
    <row r="251" spans="1:11" ht="15">
      <c r="A251" s="264" t="str">
        <f>IF(D251="","",_xlfn.AGGREGATE(3,5,$D$7:D251))</f>
        <v/>
      </c>
      <c s="7"/>
      <c s="7"/>
      <c s="7"/>
      <c s="8"/>
      <c s="10"/>
      <c s="7"/>
      <c s="11"/>
      <c s="7"/>
      <c s="7"/>
      <c s="11"/>
    </row>
    <row r="252" spans="1:11" ht="15">
      <c r="A252" s="264" t="str">
        <f>IF(D252="","",_xlfn.AGGREGATE(3,5,$D$7:D252))</f>
        <v/>
      </c>
      <c s="7"/>
      <c s="7"/>
      <c s="7"/>
      <c s="8"/>
      <c s="10"/>
      <c s="7"/>
      <c s="11"/>
      <c s="7"/>
      <c s="7"/>
      <c s="11"/>
    </row>
    <row r="253" spans="1:11" ht="15">
      <c r="A253" s="264" t="str">
        <f>IF(D253="","",_xlfn.AGGREGATE(3,5,$D$7:D253))</f>
        <v/>
      </c>
      <c s="7"/>
      <c s="7"/>
      <c s="7"/>
      <c s="8"/>
      <c s="10"/>
      <c s="7"/>
      <c s="11"/>
      <c s="7"/>
      <c s="7"/>
      <c s="11"/>
    </row>
    <row r="254" spans="1:11" ht="15">
      <c r="A254" s="264" t="str">
        <f>IF(D254="","",_xlfn.AGGREGATE(3,5,$D$7:D254))</f>
        <v/>
      </c>
      <c s="7"/>
      <c s="7"/>
      <c s="7"/>
      <c s="8"/>
      <c s="10"/>
      <c s="7"/>
      <c s="11"/>
      <c s="7"/>
      <c s="7"/>
      <c s="11"/>
    </row>
    <row r="255" spans="1:11" ht="15">
      <c r="A255" s="264" t="str">
        <f>IF(D255="","",_xlfn.AGGREGATE(3,5,$D$7:D255))</f>
        <v/>
      </c>
      <c s="7"/>
      <c s="7"/>
      <c s="7"/>
      <c s="8"/>
      <c s="10"/>
      <c s="7"/>
      <c s="11"/>
      <c s="7"/>
      <c s="7"/>
      <c s="11"/>
    </row>
    <row r="256" spans="1:11" ht="15">
      <c r="A256" s="264" t="str">
        <f>IF(D256="","",_xlfn.AGGREGATE(3,5,$D$7:D256))</f>
        <v/>
      </c>
      <c s="7"/>
      <c s="7"/>
      <c s="7"/>
      <c s="8"/>
      <c s="10"/>
      <c s="7"/>
      <c s="11"/>
      <c s="7"/>
      <c s="7"/>
      <c s="11"/>
    </row>
    <row r="257" spans="1:11" ht="15">
      <c r="A257" s="264" t="str">
        <f>IF(D257="","",_xlfn.AGGREGATE(3,5,$D$7:D257))</f>
        <v/>
      </c>
      <c s="7"/>
      <c s="7"/>
      <c s="7"/>
      <c s="8"/>
      <c s="10"/>
      <c s="7"/>
      <c s="11"/>
      <c s="7"/>
      <c s="7"/>
      <c s="11"/>
    </row>
    <row r="258" spans="1:11" ht="15">
      <c r="A258" s="264" t="str">
        <f>IF(D258="","",_xlfn.AGGREGATE(3,5,$D$7:D258))</f>
        <v/>
      </c>
      <c s="7"/>
      <c s="7"/>
      <c s="7"/>
      <c s="8"/>
      <c s="10"/>
      <c s="7"/>
      <c s="11"/>
      <c s="7"/>
      <c s="7"/>
      <c s="11"/>
    </row>
    <row r="259" spans="1:11" ht="15">
      <c r="A259" s="264" t="str">
        <f>IF(D259="","",_xlfn.AGGREGATE(3,5,$D$7:D259))</f>
        <v/>
      </c>
      <c s="7"/>
      <c s="7"/>
      <c s="7"/>
      <c s="8"/>
      <c s="10"/>
      <c s="7"/>
      <c s="11"/>
      <c s="7"/>
      <c s="7"/>
      <c s="11"/>
    </row>
    <row r="260" spans="1:11" ht="15">
      <c r="A260" s="264" t="str">
        <f>IF(D260="","",_xlfn.AGGREGATE(3,5,$D$7:D260))</f>
        <v/>
      </c>
      <c s="7"/>
      <c s="7"/>
      <c s="7"/>
      <c s="8"/>
      <c s="10"/>
      <c s="7"/>
      <c s="11"/>
      <c s="7"/>
      <c s="7"/>
      <c s="11"/>
    </row>
    <row r="261" spans="1:11" ht="15">
      <c r="A261" s="264" t="str">
        <f>IF(D261="","",_xlfn.AGGREGATE(3,5,$D$7:D261))</f>
        <v/>
      </c>
      <c s="7"/>
      <c s="7"/>
      <c s="7"/>
      <c s="8"/>
      <c s="10"/>
      <c s="7"/>
      <c s="11"/>
      <c s="7"/>
      <c s="7"/>
      <c s="11"/>
    </row>
    <row r="262" spans="1:11" ht="15">
      <c r="A262" s="264" t="str">
        <f>IF(D262="","",_xlfn.AGGREGATE(3,5,$D$7:D262))</f>
        <v/>
      </c>
      <c s="7"/>
      <c s="7"/>
      <c s="7"/>
      <c s="8"/>
      <c s="10"/>
      <c s="7"/>
      <c s="11"/>
      <c s="7"/>
      <c s="7"/>
      <c s="11"/>
    </row>
    <row r="263" spans="1:11" ht="15">
      <c r="A263" s="264" t="str">
        <f>IF(D263="","",_xlfn.AGGREGATE(3,5,$D$7:D263))</f>
        <v/>
      </c>
      <c s="7"/>
      <c s="7"/>
      <c s="7"/>
      <c s="8"/>
      <c s="10"/>
      <c s="7"/>
      <c s="11"/>
      <c s="7"/>
      <c s="7"/>
      <c s="11"/>
    </row>
    <row r="264" spans="1:11" ht="15">
      <c r="A264" s="264" t="str">
        <f>IF(D264="","",_xlfn.AGGREGATE(3,5,$D$7:D264))</f>
        <v/>
      </c>
      <c s="7"/>
      <c s="7"/>
      <c s="7"/>
      <c s="8"/>
      <c s="10"/>
      <c s="7"/>
      <c s="11"/>
      <c s="7"/>
      <c s="7"/>
      <c s="11"/>
    </row>
    <row r="265" spans="1:11" ht="15">
      <c r="A265" s="264" t="str">
        <f>IF(D265="","",_xlfn.AGGREGATE(3,5,$D$7:D265))</f>
        <v/>
      </c>
      <c s="7"/>
      <c s="7"/>
      <c s="7"/>
      <c s="8"/>
      <c s="10"/>
      <c s="7"/>
      <c s="11"/>
      <c s="7"/>
      <c s="7"/>
      <c s="11"/>
    </row>
    <row r="266" spans="1:11" ht="15">
      <c r="A266" s="264" t="str">
        <f>IF(D266="","",_xlfn.AGGREGATE(3,5,$D$7:D266))</f>
        <v/>
      </c>
      <c s="7"/>
      <c s="7"/>
      <c s="7"/>
      <c s="8"/>
      <c s="10"/>
      <c s="7"/>
      <c s="11"/>
      <c s="7"/>
      <c s="7"/>
      <c s="11"/>
    </row>
    <row r="267" spans="1:11" ht="15">
      <c r="A267" s="264" t="str">
        <f>IF(D267="","",_xlfn.AGGREGATE(3,5,$D$7:D267))</f>
        <v/>
      </c>
      <c s="7"/>
      <c s="7"/>
      <c s="7"/>
      <c s="8"/>
      <c s="10"/>
      <c s="7"/>
      <c s="11"/>
      <c s="7"/>
      <c s="7"/>
      <c s="11"/>
    </row>
    <row r="268" spans="1:11" ht="15">
      <c r="A268" s="264" t="str">
        <f>IF(D268="","",_xlfn.AGGREGATE(3,5,$D$7:D268))</f>
        <v/>
      </c>
      <c s="7"/>
      <c s="7"/>
      <c s="7"/>
      <c s="8"/>
      <c s="10"/>
      <c s="7"/>
      <c s="11"/>
      <c s="7"/>
      <c s="7"/>
      <c s="11"/>
    </row>
    <row r="269" spans="1:11" ht="15">
      <c r="A269" s="264" t="str">
        <f>IF(D269="","",_xlfn.AGGREGATE(3,5,$D$7:D269))</f>
        <v/>
      </c>
      <c s="7"/>
      <c s="7"/>
      <c s="7"/>
      <c s="8"/>
      <c s="10"/>
      <c s="7"/>
      <c s="11"/>
      <c s="7"/>
      <c s="7"/>
      <c s="11"/>
    </row>
    <row r="270" spans="1:11" ht="15">
      <c r="A270" s="264" t="str">
        <f>IF(D270="","",_xlfn.AGGREGATE(3,5,$D$7:D270))</f>
        <v/>
      </c>
      <c s="7"/>
      <c s="7"/>
      <c s="7"/>
      <c s="8"/>
      <c s="10"/>
      <c s="7"/>
      <c s="11"/>
      <c s="7"/>
      <c s="7"/>
      <c s="11"/>
    </row>
    <row r="271" spans="1:11" ht="15">
      <c r="A271" s="264" t="str">
        <f>IF(D271="","",_xlfn.AGGREGATE(3,5,$D$7:D271))</f>
        <v/>
      </c>
      <c s="7"/>
      <c s="7"/>
      <c s="7"/>
      <c s="8"/>
      <c s="10"/>
      <c s="7"/>
      <c s="11"/>
      <c s="7"/>
      <c s="7"/>
      <c s="11"/>
    </row>
    <row r="272" spans="1:11" ht="15">
      <c r="A272" s="264" t="str">
        <f>IF(D272="","",_xlfn.AGGREGATE(3,5,$D$7:D272))</f>
        <v/>
      </c>
      <c s="7"/>
      <c s="7"/>
      <c s="7"/>
      <c s="8"/>
      <c s="10"/>
      <c s="7"/>
      <c s="11"/>
      <c s="7"/>
      <c s="7"/>
      <c s="11"/>
    </row>
    <row r="273" spans="1:11" ht="15">
      <c r="A273" s="264" t="str">
        <f>IF(D273="","",_xlfn.AGGREGATE(3,5,$D$7:D273))</f>
        <v/>
      </c>
      <c s="7"/>
      <c s="7"/>
      <c s="7"/>
      <c s="8"/>
      <c s="10"/>
      <c s="7"/>
      <c s="11"/>
      <c s="7"/>
      <c s="7"/>
      <c s="11"/>
    </row>
    <row r="274" spans="1:11" ht="15">
      <c r="A274" s="264" t="str">
        <f>IF(D274="","",_xlfn.AGGREGATE(3,5,$D$7:D274))</f>
        <v/>
      </c>
      <c s="7"/>
      <c s="7"/>
      <c s="7"/>
      <c s="8"/>
      <c s="10"/>
      <c s="7"/>
      <c s="11"/>
      <c s="7"/>
      <c s="7"/>
      <c s="11"/>
    </row>
    <row r="275" spans="1:11" ht="15">
      <c r="A275" s="264" t="str">
        <f>IF(D275="","",_xlfn.AGGREGATE(3,5,$D$7:D275))</f>
        <v/>
      </c>
      <c s="7"/>
      <c s="7"/>
      <c s="7"/>
      <c s="8"/>
      <c s="10"/>
      <c s="7"/>
      <c s="11"/>
      <c s="7"/>
      <c s="7"/>
      <c s="11"/>
    </row>
    <row r="276" spans="1:11" ht="15">
      <c r="A276" s="264" t="str">
        <f>IF(D276="","",_xlfn.AGGREGATE(3,5,$D$7:D276))</f>
        <v/>
      </c>
      <c s="7"/>
      <c s="7"/>
      <c s="7"/>
      <c s="8"/>
      <c s="10"/>
      <c s="7"/>
      <c s="11"/>
      <c s="7"/>
      <c s="7"/>
      <c s="11"/>
    </row>
    <row r="277" spans="1:11" ht="15">
      <c r="A277" s="264" t="str">
        <f>IF(D277="","",_xlfn.AGGREGATE(3,5,$D$7:D277))</f>
        <v/>
      </c>
      <c s="7"/>
      <c s="7"/>
      <c s="7"/>
      <c s="8"/>
      <c s="10"/>
      <c s="7"/>
      <c s="11"/>
      <c s="7"/>
      <c s="7"/>
      <c s="11"/>
    </row>
    <row r="278" spans="1:11" ht="15">
      <c r="A278" s="264" t="str">
        <f>IF(D278="","",_xlfn.AGGREGATE(3,5,$D$7:D278))</f>
        <v/>
      </c>
      <c s="7"/>
      <c s="7"/>
      <c s="7"/>
      <c s="8"/>
      <c s="10"/>
      <c s="7"/>
      <c s="11"/>
      <c s="7"/>
      <c s="7"/>
      <c s="11"/>
    </row>
    <row r="279" spans="1:11" ht="15">
      <c r="A279" s="264" t="str">
        <f>IF(D279="","",_xlfn.AGGREGATE(3,5,$D$7:D279))</f>
        <v/>
      </c>
      <c s="7"/>
      <c s="7"/>
      <c s="7"/>
      <c s="8"/>
      <c s="10"/>
      <c s="7"/>
      <c s="11"/>
      <c s="7"/>
      <c s="7"/>
      <c s="11"/>
    </row>
    <row r="280" spans="1:11" ht="15">
      <c r="A280" s="264" t="str">
        <f>IF(D280="","",_xlfn.AGGREGATE(3,5,$D$7:D280))</f>
        <v/>
      </c>
      <c s="7"/>
      <c s="7"/>
      <c s="7"/>
      <c s="8"/>
      <c s="10"/>
      <c s="7"/>
      <c s="11"/>
      <c s="7"/>
      <c s="7"/>
      <c s="11"/>
    </row>
    <row r="281" spans="1:11" ht="15">
      <c r="A281" s="264" t="str">
        <f>IF(D281="","",_xlfn.AGGREGATE(3,5,$D$7:D281))</f>
        <v/>
      </c>
      <c s="7"/>
      <c s="7"/>
      <c s="7"/>
      <c s="8"/>
      <c s="10"/>
      <c s="7"/>
      <c s="11"/>
      <c s="7"/>
      <c s="7"/>
      <c s="11"/>
    </row>
    <row r="282" spans="1:11" ht="15">
      <c r="A282" s="264" t="str">
        <f>IF(D282="","",_xlfn.AGGREGATE(3,5,$D$7:D282))</f>
        <v/>
      </c>
      <c s="7"/>
      <c s="7"/>
      <c s="7"/>
      <c s="8"/>
      <c s="10"/>
      <c s="7"/>
      <c s="11"/>
      <c s="7"/>
      <c s="7"/>
      <c s="11"/>
    </row>
    <row r="283" spans="1:11" ht="15">
      <c r="A283" s="264" t="str">
        <f>IF(D283="","",_xlfn.AGGREGATE(3,5,$D$7:D283))</f>
        <v/>
      </c>
      <c s="7"/>
      <c s="7"/>
      <c s="7"/>
      <c s="8"/>
      <c s="10"/>
      <c s="7"/>
      <c s="11"/>
      <c s="7"/>
      <c s="7"/>
      <c s="11"/>
    </row>
    <row r="284" spans="1:11" ht="15">
      <c r="A284" s="264" t="str">
        <f>IF(D284="","",_xlfn.AGGREGATE(3,5,$D$7:D284))</f>
        <v/>
      </c>
      <c s="7"/>
      <c s="7"/>
      <c s="7"/>
      <c s="8"/>
      <c s="10"/>
      <c s="7"/>
      <c s="11"/>
      <c s="7"/>
      <c s="7"/>
      <c s="11"/>
    </row>
    <row r="285" spans="1:11" ht="15">
      <c r="A285" s="264" t="str">
        <f>IF(D285="","",_xlfn.AGGREGATE(3,5,$D$7:D285))</f>
        <v/>
      </c>
      <c s="7"/>
      <c s="7"/>
      <c s="7"/>
      <c s="8"/>
      <c s="10"/>
      <c s="7"/>
      <c s="11"/>
      <c s="7"/>
      <c s="7"/>
      <c s="11"/>
    </row>
    <row r="286" spans="1:11" ht="15">
      <c r="A286" s="264" t="str">
        <f>IF(D286="","",_xlfn.AGGREGATE(3,5,$D$7:D286))</f>
        <v/>
      </c>
      <c s="7"/>
      <c s="7"/>
      <c s="7"/>
      <c s="8"/>
      <c s="10"/>
      <c s="7"/>
      <c s="11"/>
      <c s="7"/>
      <c s="7"/>
      <c s="11"/>
    </row>
    <row r="287" spans="1:11" ht="15">
      <c r="A287" s="264" t="str">
        <f>IF(D287="","",_xlfn.AGGREGATE(3,5,$D$7:D287))</f>
        <v/>
      </c>
      <c s="7"/>
      <c s="7"/>
      <c s="7"/>
      <c s="8"/>
      <c s="10"/>
      <c s="7"/>
      <c s="11"/>
      <c s="7"/>
      <c s="7"/>
      <c s="11"/>
    </row>
    <row r="288" spans="1:11" ht="15">
      <c r="A288" s="264" t="str">
        <f>IF(D288="","",_xlfn.AGGREGATE(3,5,$D$7:D288))</f>
        <v/>
      </c>
      <c s="7"/>
      <c s="7"/>
      <c s="7"/>
      <c s="8"/>
      <c s="10"/>
      <c s="7"/>
      <c s="11"/>
      <c s="7"/>
      <c s="7"/>
      <c s="11"/>
    </row>
    <row r="289" spans="1:11" ht="15">
      <c r="A289" s="264" t="str">
        <f>IF(D289="","",_xlfn.AGGREGATE(3,5,$D$7:D289))</f>
        <v/>
      </c>
      <c s="7"/>
      <c s="7"/>
      <c s="7"/>
      <c s="8"/>
      <c s="10"/>
      <c s="7"/>
      <c s="11"/>
      <c s="7"/>
      <c s="7"/>
      <c s="11"/>
    </row>
    <row r="290" spans="1:11" ht="15">
      <c r="A290" s="264" t="str">
        <f>IF(D290="","",_xlfn.AGGREGATE(3,5,$D$7:D290))</f>
        <v/>
      </c>
      <c s="7"/>
      <c s="7"/>
      <c s="7"/>
      <c s="8"/>
      <c s="10"/>
      <c s="7"/>
      <c s="11"/>
      <c s="7"/>
      <c s="7"/>
      <c s="11"/>
    </row>
    <row r="291" spans="1:11" ht="15">
      <c r="A291" s="264" t="str">
        <f>IF(D291="","",_xlfn.AGGREGATE(3,5,$D$7:D291))</f>
        <v/>
      </c>
      <c s="7"/>
      <c s="7"/>
      <c s="7"/>
      <c s="8"/>
      <c s="10"/>
      <c s="7"/>
      <c s="11"/>
      <c s="7"/>
      <c s="7"/>
      <c s="11"/>
    </row>
    <row r="292" spans="1:11" ht="15">
      <c r="A292" s="264" t="str">
        <f>IF(D292="","",_xlfn.AGGREGATE(3,5,$D$7:D292))</f>
        <v/>
      </c>
      <c s="7"/>
      <c s="7"/>
      <c s="7"/>
      <c s="8"/>
      <c s="10"/>
      <c s="7"/>
      <c s="11"/>
      <c s="7"/>
      <c s="7"/>
      <c s="11"/>
    </row>
    <row r="293" spans="1:11" ht="15">
      <c r="A293" s="264" t="str">
        <f>IF(D293="","",_xlfn.AGGREGATE(3,5,$D$7:D293))</f>
        <v/>
      </c>
      <c s="7"/>
      <c s="7"/>
      <c s="7"/>
      <c s="8"/>
      <c s="10"/>
      <c s="7"/>
      <c s="11"/>
      <c s="7"/>
      <c s="7"/>
      <c s="11"/>
    </row>
    <row r="294" spans="1:11" ht="15">
      <c r="A294" s="264" t="str">
        <f>IF(D294="","",_xlfn.AGGREGATE(3,5,$D$7:D294))</f>
        <v/>
      </c>
      <c s="7"/>
      <c s="7"/>
      <c s="7"/>
      <c s="8"/>
      <c s="10"/>
      <c s="7"/>
      <c s="11"/>
      <c s="7"/>
      <c s="7"/>
      <c s="11"/>
    </row>
    <row r="295" spans="1:11" ht="15">
      <c r="A295" s="264" t="str">
        <f>IF(D295="","",_xlfn.AGGREGATE(3,5,$D$7:D295))</f>
        <v/>
      </c>
      <c s="7"/>
      <c s="7"/>
      <c s="7"/>
      <c s="8"/>
      <c s="10"/>
      <c s="7"/>
      <c s="11"/>
      <c s="7"/>
      <c s="7"/>
      <c s="11"/>
    </row>
    <row r="296" spans="1:11" ht="15">
      <c r="A296" s="264" t="str">
        <f>IF(D296="","",_xlfn.AGGREGATE(3,5,$D$7:D296))</f>
        <v/>
      </c>
      <c s="7"/>
      <c s="7"/>
      <c s="7"/>
      <c s="8"/>
      <c s="10"/>
      <c s="7"/>
      <c s="11"/>
      <c s="7"/>
      <c s="7"/>
      <c s="11"/>
    </row>
    <row r="297" spans="1:11" ht="15">
      <c r="A297" s="264" t="str">
        <f>IF(D297="","",_xlfn.AGGREGATE(3,5,$D$7:D297))</f>
        <v/>
      </c>
      <c s="7"/>
      <c s="7"/>
      <c s="7"/>
      <c s="8"/>
      <c s="10"/>
      <c s="7"/>
      <c s="11"/>
      <c s="7"/>
      <c s="7"/>
      <c s="11"/>
    </row>
    <row r="298" spans="1:11" ht="15">
      <c r="A298" s="264" t="str">
        <f>IF(D298="","",_xlfn.AGGREGATE(3,5,$D$7:D298))</f>
        <v/>
      </c>
      <c s="7"/>
      <c s="7"/>
      <c s="7"/>
      <c s="8"/>
      <c s="10"/>
      <c s="7"/>
      <c s="11"/>
      <c s="7"/>
      <c s="7"/>
      <c s="11"/>
    </row>
    <row r="299" spans="1:11" ht="15">
      <c r="A299" s="264" t="str">
        <f>IF(D299="","",_xlfn.AGGREGATE(3,5,$D$7:D299))</f>
        <v/>
      </c>
      <c s="7"/>
      <c s="7"/>
      <c s="7"/>
      <c s="8"/>
      <c s="10"/>
      <c s="7"/>
      <c s="11"/>
      <c s="7"/>
      <c s="7"/>
      <c s="11"/>
    </row>
    <row r="300" spans="1:11" ht="15">
      <c r="A300" s="264" t="str">
        <f>IF(D300="","",_xlfn.AGGREGATE(3,5,$D$7:D300))</f>
        <v/>
      </c>
      <c s="7"/>
      <c s="7"/>
      <c s="7"/>
      <c s="8"/>
      <c s="10"/>
      <c s="7"/>
      <c s="11"/>
      <c s="7"/>
      <c s="7"/>
      <c s="11"/>
    </row>
    <row r="301" spans="1:11" ht="15">
      <c r="A301" s="264" t="str">
        <f>IF(D301="","",_xlfn.AGGREGATE(3,5,$D$7:D301))</f>
        <v/>
      </c>
      <c s="7"/>
      <c s="7"/>
      <c s="7"/>
      <c s="8"/>
      <c s="10"/>
      <c s="7"/>
      <c s="11"/>
      <c s="7"/>
      <c s="7"/>
      <c s="11"/>
    </row>
    <row r="302" spans="1:11" ht="15">
      <c r="A302" s="264" t="str">
        <f>IF(D302="","",_xlfn.AGGREGATE(3,5,$D$7:D302))</f>
        <v/>
      </c>
      <c s="7"/>
      <c s="7"/>
      <c s="7"/>
      <c s="8"/>
      <c s="10"/>
      <c s="7"/>
      <c s="11"/>
      <c s="7"/>
      <c s="7"/>
      <c s="11"/>
    </row>
    <row r="303" spans="1:11" ht="15">
      <c r="A303" s="264" t="str">
        <f>IF(D303="","",_xlfn.AGGREGATE(3,5,$D$7:D303))</f>
        <v/>
      </c>
      <c s="7"/>
      <c s="7"/>
      <c s="7"/>
      <c s="8"/>
      <c s="10"/>
      <c s="7"/>
      <c s="11"/>
      <c s="7"/>
      <c s="7"/>
      <c s="11"/>
    </row>
    <row r="304" spans="1:11" ht="15">
      <c r="A304" s="264" t="str">
        <f>IF(D304="","",_xlfn.AGGREGATE(3,5,$D$7:D304))</f>
        <v/>
      </c>
      <c s="7"/>
      <c s="7"/>
      <c s="7"/>
      <c s="8"/>
      <c s="10"/>
      <c s="7"/>
      <c s="11"/>
      <c s="7"/>
      <c s="7"/>
      <c s="11"/>
    </row>
    <row r="305" spans="1:11" ht="15">
      <c r="A305" s="264" t="str">
        <f>IF(D305="","",_xlfn.AGGREGATE(3,5,$D$7:D305))</f>
        <v/>
      </c>
      <c s="7"/>
      <c s="7"/>
      <c s="7"/>
      <c s="8"/>
      <c s="10"/>
      <c s="7"/>
      <c s="11"/>
      <c s="7"/>
      <c s="7"/>
      <c s="11"/>
    </row>
    <row r="306" spans="1:11" ht="15">
      <c r="A306" s="264" t="str">
        <f>IF(D306="","",_xlfn.AGGREGATE(3,5,$D$7:D306))</f>
        <v/>
      </c>
      <c s="7"/>
      <c s="7"/>
      <c s="7"/>
      <c s="8"/>
      <c s="10"/>
      <c s="7"/>
      <c s="11"/>
      <c s="7"/>
      <c s="7"/>
      <c s="11"/>
    </row>
    <row r="307" spans="1:11" ht="15">
      <c r="A307" s="264" t="str">
        <f>IF(D307="","",_xlfn.AGGREGATE(3,5,$D$7:D307))</f>
        <v/>
      </c>
      <c s="7"/>
      <c s="7"/>
      <c s="7"/>
      <c s="8"/>
      <c s="10"/>
      <c s="7"/>
      <c s="11"/>
      <c s="7"/>
      <c s="7"/>
      <c s="11"/>
    </row>
    <row r="308" spans="1:11" ht="15">
      <c r="A308" s="264" t="str">
        <f>IF(D308="","",_xlfn.AGGREGATE(3,5,$D$7:D308))</f>
        <v/>
      </c>
      <c s="7"/>
      <c s="7"/>
      <c s="7"/>
      <c s="8"/>
      <c s="10"/>
      <c s="7"/>
      <c s="11"/>
      <c s="7"/>
      <c s="7"/>
      <c s="11"/>
    </row>
    <row r="309" spans="1:11" ht="15">
      <c r="A309" s="264" t="str">
        <f>IF(D309="","",_xlfn.AGGREGATE(3,5,$D$7:D309))</f>
        <v/>
      </c>
      <c s="7"/>
      <c s="7"/>
      <c s="7"/>
      <c s="8"/>
      <c s="10"/>
      <c s="7"/>
      <c s="11"/>
      <c s="7"/>
      <c s="7"/>
      <c s="11"/>
    </row>
    <row r="310" spans="1:11" ht="15">
      <c r="A310" s="264" t="str">
        <f>IF(D310="","",_xlfn.AGGREGATE(3,5,$D$7:D310))</f>
        <v/>
      </c>
      <c s="7"/>
      <c s="7"/>
      <c s="7"/>
      <c s="8"/>
      <c s="10"/>
      <c s="7"/>
      <c s="11"/>
      <c s="7"/>
      <c s="7"/>
      <c s="11"/>
    </row>
    <row r="311" spans="1:11" ht="15">
      <c r="A311" s="264" t="str">
        <f>IF(D311="","",_xlfn.AGGREGATE(3,5,$D$7:D311))</f>
        <v/>
      </c>
      <c s="7"/>
      <c s="7"/>
      <c s="7"/>
      <c s="8"/>
      <c s="10"/>
      <c s="7"/>
      <c s="11"/>
      <c s="7"/>
      <c s="7"/>
      <c s="11"/>
    </row>
    <row r="312" spans="1:11" ht="15">
      <c r="A312" s="264" t="str">
        <f>IF(D312="","",_xlfn.AGGREGATE(3,5,$D$7:D312))</f>
        <v/>
      </c>
      <c s="7"/>
      <c s="7"/>
      <c s="7"/>
      <c s="8"/>
      <c s="10"/>
      <c s="7"/>
      <c s="11"/>
      <c s="7"/>
      <c s="7"/>
      <c s="11"/>
    </row>
    <row r="313" spans="1:11" ht="15">
      <c r="A313" s="264" t="str">
        <f>IF(D313="","",_xlfn.AGGREGATE(3,5,$D$7:D313))</f>
        <v/>
      </c>
      <c s="7"/>
      <c s="7"/>
      <c s="7"/>
      <c s="8"/>
      <c s="10"/>
      <c s="7"/>
      <c s="11"/>
      <c s="7"/>
      <c s="7"/>
      <c s="11"/>
    </row>
    <row r="314" spans="1:11" ht="15">
      <c r="A314" s="264" t="str">
        <f>IF(D314="","",_xlfn.AGGREGATE(3,5,$D$7:D314))</f>
        <v/>
      </c>
      <c s="7"/>
      <c s="7"/>
      <c s="7"/>
      <c s="8"/>
      <c s="10"/>
      <c s="7"/>
      <c s="11"/>
      <c s="7"/>
      <c s="7"/>
      <c s="11"/>
    </row>
    <row r="315" spans="1:11" ht="15">
      <c r="A315" s="264" t="str">
        <f>IF(D315="","",_xlfn.AGGREGATE(3,5,$D$7:D315))</f>
        <v/>
      </c>
      <c s="7"/>
      <c s="7"/>
      <c s="7"/>
      <c s="8"/>
      <c s="10"/>
      <c s="7"/>
      <c s="11"/>
      <c s="7"/>
      <c s="7"/>
      <c s="11"/>
    </row>
    <row r="316" spans="1:11" ht="15">
      <c r="A316" s="264" t="str">
        <f>IF(D316="","",_xlfn.AGGREGATE(3,5,$D$7:D316))</f>
        <v/>
      </c>
      <c s="7"/>
      <c s="7"/>
      <c s="7"/>
      <c s="8"/>
      <c s="10"/>
      <c s="7"/>
      <c s="11"/>
      <c s="7"/>
      <c s="7"/>
      <c s="11"/>
    </row>
    <row r="317" spans="1:11" ht="15">
      <c r="A317" s="264" t="str">
        <f>IF(D317="","",_xlfn.AGGREGATE(3,5,$D$7:D317))</f>
        <v/>
      </c>
      <c s="7"/>
      <c s="7"/>
      <c s="7"/>
      <c s="8"/>
      <c s="10"/>
      <c s="7"/>
      <c s="11"/>
      <c s="7"/>
      <c s="7"/>
      <c s="11"/>
    </row>
    <row r="318" spans="1:11" ht="15">
      <c r="A318" s="264" t="str">
        <f>IF(D318="","",_xlfn.AGGREGATE(3,5,$D$7:D318))</f>
        <v/>
      </c>
      <c s="7"/>
      <c s="7"/>
      <c s="7"/>
      <c s="8"/>
      <c s="10"/>
      <c s="7"/>
      <c s="11"/>
      <c s="7"/>
      <c s="7"/>
      <c s="11"/>
    </row>
    <row r="319" spans="1:11" ht="15">
      <c r="A319" s="264" t="str">
        <f>IF(D319="","",_xlfn.AGGREGATE(3,5,$D$7:D319))</f>
        <v/>
      </c>
      <c s="7"/>
      <c s="7"/>
      <c s="7"/>
      <c s="8"/>
      <c s="10"/>
      <c s="7"/>
      <c s="11"/>
      <c s="7"/>
      <c s="7"/>
      <c s="11"/>
    </row>
    <row r="320" spans="1:11" ht="15">
      <c r="A320" s="264" t="str">
        <f>IF(D320="","",_xlfn.AGGREGATE(3,5,$D$7:D320))</f>
        <v/>
      </c>
      <c s="7"/>
      <c s="7"/>
      <c s="7"/>
      <c s="8"/>
      <c s="10"/>
      <c s="7"/>
      <c s="11"/>
      <c s="7"/>
      <c s="7"/>
      <c s="11"/>
    </row>
    <row r="321" spans="1:11" ht="15">
      <c r="A321" s="264" t="str">
        <f>IF(D321="","",_xlfn.AGGREGATE(3,5,$D$7:D321))</f>
        <v/>
      </c>
      <c s="7"/>
      <c s="7"/>
      <c s="7"/>
      <c s="8"/>
      <c s="10"/>
      <c s="7"/>
      <c s="11"/>
      <c s="7"/>
      <c s="7"/>
      <c s="11"/>
    </row>
    <row r="322" spans="1:11" ht="15">
      <c r="A322" s="264" t="str">
        <f>IF(D322="","",_xlfn.AGGREGATE(3,5,$D$7:D322))</f>
        <v/>
      </c>
      <c s="7"/>
      <c s="7"/>
      <c s="7"/>
      <c s="8"/>
      <c s="10"/>
      <c s="7"/>
      <c s="11"/>
      <c s="7"/>
      <c s="7"/>
      <c s="11"/>
    </row>
    <row r="323" spans="1:11" ht="15">
      <c r="A323" s="264" t="str">
        <f>IF(D323="","",_xlfn.AGGREGATE(3,5,$D$7:D323))</f>
        <v/>
      </c>
      <c s="7"/>
      <c s="7"/>
      <c s="7"/>
      <c s="8"/>
      <c s="10"/>
      <c s="7"/>
      <c s="11"/>
      <c s="7"/>
      <c s="7"/>
      <c s="11"/>
    </row>
    <row r="324" spans="1:11" ht="15">
      <c r="A324" s="264" t="str">
        <f>IF(D324="","",_xlfn.AGGREGATE(3,5,$D$7:D324))</f>
        <v/>
      </c>
      <c s="7"/>
      <c s="7"/>
      <c s="7"/>
      <c s="8"/>
      <c s="10"/>
      <c s="7"/>
      <c s="11"/>
      <c s="7"/>
      <c s="7"/>
      <c s="11"/>
    </row>
    <row r="325" spans="1:11" ht="15">
      <c r="A325" s="264" t="str">
        <f>IF(D325="","",_xlfn.AGGREGATE(3,5,$D$7:D325))</f>
        <v/>
      </c>
      <c s="7"/>
      <c s="7"/>
      <c s="7"/>
      <c s="8"/>
      <c s="10"/>
      <c s="7"/>
      <c s="11"/>
      <c s="7"/>
      <c s="7"/>
      <c s="11"/>
    </row>
    <row r="326" spans="1:11" ht="15">
      <c r="A326" s="264" t="str">
        <f>IF(D326="","",_xlfn.AGGREGATE(3,5,$D$7:D326))</f>
        <v/>
      </c>
      <c s="7"/>
      <c s="7"/>
      <c s="7"/>
      <c s="8"/>
      <c s="10"/>
      <c s="7"/>
      <c s="11"/>
      <c s="7"/>
      <c s="7"/>
      <c s="11"/>
    </row>
    <row r="327" spans="1:11" ht="15">
      <c r="A327" s="264" t="str">
        <f>IF(D327="","",_xlfn.AGGREGATE(3,5,$D$7:D327))</f>
        <v/>
      </c>
      <c s="7"/>
      <c s="7"/>
      <c s="7"/>
      <c s="8"/>
      <c s="10"/>
      <c s="7"/>
      <c s="11"/>
      <c s="7"/>
      <c s="7"/>
      <c s="11"/>
    </row>
    <row r="328" spans="1:11" ht="15">
      <c r="A328" s="264" t="str">
        <f>IF(D328="","",_xlfn.AGGREGATE(3,5,$D$7:D328))</f>
        <v/>
      </c>
      <c s="7"/>
      <c s="7"/>
      <c s="7"/>
      <c s="8"/>
      <c s="10"/>
      <c s="7"/>
      <c s="11"/>
      <c s="7"/>
      <c s="7"/>
      <c s="11"/>
    </row>
    <row r="329" spans="1:11" ht="15">
      <c r="A329" s="264" t="str">
        <f>IF(D329="","",_xlfn.AGGREGATE(3,5,$D$7:D329))</f>
        <v/>
      </c>
      <c s="7"/>
      <c s="7"/>
      <c s="7"/>
      <c s="8"/>
      <c s="10"/>
      <c s="7"/>
      <c s="11"/>
      <c s="7"/>
      <c s="7"/>
      <c s="11"/>
    </row>
    <row r="330" spans="1:11" ht="15">
      <c r="A330" s="264" t="str">
        <f>IF(D330="","",_xlfn.AGGREGATE(3,5,$D$7:D330))</f>
        <v/>
      </c>
      <c s="7"/>
      <c s="7"/>
      <c s="7"/>
      <c s="8"/>
      <c s="10"/>
      <c s="7"/>
      <c s="11"/>
      <c s="7"/>
      <c s="7"/>
      <c s="11"/>
    </row>
    <row r="331" spans="1:11" ht="15">
      <c r="A331" s="264" t="str">
        <f>IF(D331="","",_xlfn.AGGREGATE(3,5,$D$7:D331))</f>
        <v/>
      </c>
      <c s="7"/>
      <c s="7"/>
      <c s="7"/>
      <c s="8"/>
      <c s="10"/>
      <c s="7"/>
      <c s="11"/>
      <c s="7"/>
      <c s="7"/>
      <c s="11"/>
    </row>
    <row r="332" spans="1:11" ht="15">
      <c r="A332" s="264" t="str">
        <f>IF(D332="","",_xlfn.AGGREGATE(3,5,$D$7:D332))</f>
        <v/>
      </c>
      <c s="7"/>
      <c s="7"/>
      <c s="7"/>
      <c s="8"/>
      <c s="10"/>
      <c s="7"/>
      <c s="11"/>
      <c s="7"/>
      <c s="7"/>
      <c s="11"/>
    </row>
    <row r="333" spans="1:11" ht="15">
      <c r="A333" s="264" t="str">
        <f>IF(D333="","",_xlfn.AGGREGATE(3,5,$D$7:D333))</f>
        <v/>
      </c>
      <c s="7"/>
      <c s="7"/>
      <c s="7"/>
      <c s="8"/>
      <c s="10"/>
      <c s="7"/>
      <c s="11"/>
      <c s="7"/>
      <c s="7"/>
      <c s="11"/>
    </row>
    <row r="334" spans="1:11" ht="15">
      <c r="A334" s="264" t="str">
        <f>IF(D334="","",_xlfn.AGGREGATE(3,5,$D$7:D334))</f>
        <v/>
      </c>
      <c s="7"/>
      <c s="7"/>
      <c s="7"/>
      <c s="8"/>
      <c s="10"/>
      <c s="7"/>
      <c s="11"/>
      <c s="7"/>
      <c s="7"/>
      <c s="11"/>
    </row>
    <row r="335" spans="1:11" ht="15">
      <c r="A335" s="264" t="str">
        <f>IF(D335="","",_xlfn.AGGREGATE(3,5,$D$7:D335))</f>
        <v/>
      </c>
      <c s="7"/>
      <c s="7"/>
      <c s="7"/>
      <c s="8"/>
      <c s="10"/>
      <c s="7"/>
      <c s="11"/>
      <c s="7"/>
      <c s="7"/>
      <c s="11"/>
    </row>
    <row r="336" spans="1:11" ht="15">
      <c r="A336" s="264" t="str">
        <f>IF(D336="","",_xlfn.AGGREGATE(3,5,$D$7:D336))</f>
        <v/>
      </c>
      <c s="7"/>
      <c s="7"/>
      <c s="7"/>
      <c s="8"/>
      <c s="10"/>
      <c s="7"/>
      <c s="11"/>
      <c s="7"/>
      <c s="7"/>
      <c s="11"/>
    </row>
    <row r="337" spans="1:11" ht="15">
      <c r="A337" s="264" t="str">
        <f>IF(D337="","",_xlfn.AGGREGATE(3,5,$D$7:D337))</f>
        <v/>
      </c>
      <c s="7"/>
      <c s="7"/>
      <c s="7"/>
      <c s="8"/>
      <c s="10"/>
      <c s="7"/>
      <c s="11"/>
      <c s="7"/>
      <c s="7"/>
      <c s="11"/>
    </row>
    <row r="338" spans="1:11" ht="15">
      <c r="A338" s="264" t="str">
        <f>IF(D338="","",_xlfn.AGGREGATE(3,5,$D$7:D338))</f>
        <v/>
      </c>
      <c s="7"/>
      <c s="7"/>
      <c s="7"/>
      <c s="8"/>
      <c s="10"/>
      <c s="7"/>
      <c s="11"/>
      <c s="7"/>
      <c s="7"/>
      <c s="11"/>
    </row>
    <row r="339" spans="1:11" ht="15">
      <c r="A339" s="264" t="str">
        <f>IF(D339="","",_xlfn.AGGREGATE(3,5,$D$7:D339))</f>
        <v/>
      </c>
      <c s="7"/>
      <c s="7"/>
      <c s="7"/>
      <c s="8"/>
      <c s="10"/>
      <c s="7"/>
      <c s="11"/>
      <c s="7"/>
      <c s="7"/>
      <c s="11"/>
    </row>
    <row r="340" spans="1:11" ht="15">
      <c r="A340" s="264" t="str">
        <f>IF(D340="","",_xlfn.AGGREGATE(3,5,$D$7:D340))</f>
        <v/>
      </c>
      <c s="7"/>
      <c s="7"/>
      <c s="7"/>
      <c s="8"/>
      <c s="10"/>
      <c s="7"/>
      <c s="11"/>
      <c s="7"/>
      <c s="7"/>
      <c s="11"/>
    </row>
    <row r="341" spans="1:11" ht="15">
      <c r="A341" s="264" t="str">
        <f>IF(D341="","",_xlfn.AGGREGATE(3,5,$D$7:D341))</f>
        <v/>
      </c>
      <c s="7"/>
      <c s="7"/>
      <c s="7"/>
      <c s="8"/>
      <c s="10"/>
      <c s="7"/>
      <c s="11"/>
      <c s="7"/>
      <c s="7"/>
      <c s="11"/>
    </row>
    <row r="342" spans="1:11" ht="15">
      <c r="A342" s="264" t="str">
        <f>IF(D342="","",_xlfn.AGGREGATE(3,5,$D$7:D342))</f>
        <v/>
      </c>
      <c s="7"/>
      <c s="7"/>
      <c s="7"/>
      <c s="8"/>
      <c s="10"/>
      <c s="7"/>
      <c s="11"/>
      <c s="7"/>
      <c s="7"/>
      <c s="11"/>
    </row>
    <row r="343" spans="1:11" ht="15">
      <c r="A343" s="264" t="str">
        <f>IF(D343="","",_xlfn.AGGREGATE(3,5,$D$7:D343))</f>
        <v/>
      </c>
      <c s="7"/>
      <c s="7"/>
      <c s="7"/>
      <c s="8"/>
      <c s="10"/>
      <c s="7"/>
      <c s="11"/>
      <c s="7"/>
      <c s="7"/>
      <c s="11"/>
    </row>
    <row r="344" spans="1:11" ht="15">
      <c r="A344" s="264" t="str">
        <f>IF(D344="","",_xlfn.AGGREGATE(3,5,$D$7:D344))</f>
        <v/>
      </c>
      <c s="7"/>
      <c s="7"/>
      <c s="7"/>
      <c s="8"/>
      <c s="10"/>
      <c s="7"/>
      <c s="11"/>
      <c s="7"/>
      <c s="7"/>
      <c s="11"/>
    </row>
    <row r="345" spans="1:11" ht="15">
      <c r="A345" s="264" t="str">
        <f>IF(D345="","",_xlfn.AGGREGATE(3,5,$D$7:D345))</f>
        <v/>
      </c>
      <c s="7"/>
      <c s="7"/>
      <c s="7"/>
      <c s="8"/>
      <c s="10"/>
      <c s="7"/>
      <c s="11"/>
      <c s="7"/>
      <c s="7"/>
      <c s="11"/>
    </row>
    <row r="346" spans="1:11" ht="15">
      <c r="A346" s="264" t="str">
        <f>IF(D346="","",_xlfn.AGGREGATE(3,5,$D$7:D346))</f>
        <v/>
      </c>
      <c s="7"/>
      <c s="7"/>
      <c s="7"/>
      <c s="8"/>
      <c s="10"/>
      <c s="7"/>
      <c s="11"/>
      <c s="7"/>
      <c s="7"/>
      <c s="11"/>
    </row>
    <row r="347" spans="1:11" ht="15">
      <c r="A347" s="264" t="str">
        <f>IF(D347="","",_xlfn.AGGREGATE(3,5,$D$7:D347))</f>
        <v/>
      </c>
      <c s="7"/>
      <c s="7"/>
      <c s="7"/>
      <c s="8"/>
      <c s="10"/>
      <c s="7"/>
      <c s="11"/>
      <c s="7"/>
      <c s="7"/>
      <c s="11"/>
    </row>
    <row r="348" spans="1:11" ht="15">
      <c r="A348" s="264" t="str">
        <f>IF(D348="","",_xlfn.AGGREGATE(3,5,$D$7:D348))</f>
        <v/>
      </c>
      <c s="7"/>
      <c s="7"/>
      <c s="7"/>
      <c s="8"/>
      <c s="10"/>
      <c s="7"/>
      <c s="11"/>
      <c s="7"/>
      <c s="7"/>
      <c s="11"/>
    </row>
    <row r="349" spans="1:11" ht="15">
      <c r="A349" s="264" t="str">
        <f>IF(D349="","",_xlfn.AGGREGATE(3,5,$D$7:D349))</f>
        <v/>
      </c>
      <c s="7"/>
      <c s="7"/>
      <c s="7"/>
      <c s="8"/>
      <c s="10"/>
      <c s="7"/>
      <c s="11"/>
      <c s="7"/>
      <c s="7"/>
      <c s="11"/>
    </row>
    <row r="350" spans="1:11" ht="15">
      <c r="A350" s="264" t="str">
        <f>IF(D350="","",_xlfn.AGGREGATE(3,5,$D$7:D350))</f>
        <v/>
      </c>
      <c s="7"/>
      <c s="7"/>
      <c s="7"/>
      <c s="8"/>
      <c s="10"/>
      <c s="7"/>
      <c s="11"/>
      <c s="7"/>
      <c s="7"/>
      <c s="11"/>
    </row>
    <row r="351" spans="1:11" ht="15">
      <c r="A351" s="264" t="str">
        <f>IF(D351="","",_xlfn.AGGREGATE(3,5,$D$7:D351))</f>
        <v/>
      </c>
      <c s="7"/>
      <c s="7"/>
      <c s="7"/>
      <c s="8"/>
      <c s="10"/>
      <c s="7"/>
      <c s="11"/>
      <c s="7"/>
      <c s="7"/>
      <c s="11"/>
    </row>
    <row r="352" spans="1:11" ht="15">
      <c r="A352" s="264" t="str">
        <f>IF(D352="","",_xlfn.AGGREGATE(3,5,$D$7:D352))</f>
        <v/>
      </c>
      <c s="7"/>
      <c s="7"/>
      <c s="7"/>
      <c s="8"/>
      <c s="10"/>
      <c s="7"/>
      <c s="11"/>
      <c s="7"/>
      <c s="7"/>
      <c s="11"/>
    </row>
    <row r="353" spans="1:11" ht="15">
      <c r="A353" s="264" t="str">
        <f>IF(D353="","",_xlfn.AGGREGATE(3,5,$D$7:D353))</f>
        <v/>
      </c>
      <c s="7"/>
      <c s="7"/>
      <c s="7"/>
      <c s="8"/>
      <c s="10"/>
      <c s="7"/>
      <c s="11"/>
      <c s="7"/>
      <c s="7"/>
      <c s="11"/>
    </row>
    <row r="354" spans="1:11" ht="15">
      <c r="A354" s="264" t="str">
        <f>IF(D354="","",_xlfn.AGGREGATE(3,5,$D$7:D354))</f>
        <v/>
      </c>
      <c s="7"/>
      <c s="7"/>
      <c s="7"/>
      <c s="8"/>
      <c s="10"/>
      <c s="7"/>
      <c s="11"/>
      <c s="7"/>
      <c s="7"/>
      <c s="11"/>
    </row>
    <row r="355" spans="1:11" ht="15">
      <c r="A355" s="264" t="str">
        <f>IF(D355="","",_xlfn.AGGREGATE(3,5,$D$7:D355))</f>
        <v/>
      </c>
      <c s="7"/>
      <c s="7"/>
      <c s="7"/>
      <c s="8"/>
      <c s="10"/>
      <c s="7"/>
      <c s="11"/>
      <c s="7"/>
      <c s="7"/>
      <c s="11"/>
    </row>
    <row r="356" spans="1:11" ht="15">
      <c r="A356" s="264" t="str">
        <f>IF(D356="","",_xlfn.AGGREGATE(3,5,$D$7:D356))</f>
        <v/>
      </c>
      <c s="7"/>
      <c s="7"/>
      <c s="7"/>
      <c s="8"/>
      <c s="10"/>
      <c s="7"/>
      <c s="11"/>
      <c s="7"/>
      <c s="7"/>
      <c s="11"/>
    </row>
    <row r="357" spans="1:11" ht="15">
      <c r="A357" s="264" t="str">
        <f>IF(D357="","",_xlfn.AGGREGATE(3,5,$D$7:D357))</f>
        <v/>
      </c>
      <c s="7"/>
      <c s="7"/>
      <c s="7"/>
      <c s="8"/>
      <c s="10"/>
      <c s="7"/>
      <c s="11"/>
      <c s="7"/>
      <c s="7"/>
      <c s="11"/>
    </row>
    <row r="358" spans="1:11" ht="15">
      <c r="A358" s="264" t="str">
        <f>IF(D358="","",_xlfn.AGGREGATE(3,5,$D$7:D358))</f>
        <v/>
      </c>
      <c s="7"/>
      <c s="7"/>
      <c s="7"/>
      <c s="8"/>
      <c s="10"/>
      <c s="7"/>
      <c s="11"/>
      <c s="7"/>
      <c s="7"/>
      <c s="11"/>
    </row>
    <row r="359" spans="1:11" ht="15">
      <c r="A359" s="264" t="str">
        <f>IF(D359="","",_xlfn.AGGREGATE(3,5,$D$7:D359))</f>
        <v/>
      </c>
      <c s="7"/>
      <c s="7"/>
      <c s="7"/>
      <c s="8"/>
      <c s="10"/>
      <c s="7"/>
      <c s="11"/>
      <c s="7"/>
      <c s="7"/>
      <c s="11"/>
    </row>
    <row r="360" spans="1:11" ht="15">
      <c r="A360" s="264" t="str">
        <f>IF(D360="","",_xlfn.AGGREGATE(3,5,$D$7:D360))</f>
        <v/>
      </c>
      <c s="7"/>
      <c s="7"/>
      <c s="7"/>
      <c s="8"/>
      <c s="10"/>
      <c s="7"/>
      <c s="11"/>
      <c s="7"/>
      <c s="7"/>
      <c s="11"/>
    </row>
    <row r="361" spans="1:11" ht="15">
      <c r="A361" s="264" t="str">
        <f>IF(D361="","",_xlfn.AGGREGATE(3,5,$D$7:D361))</f>
        <v/>
      </c>
      <c s="7"/>
      <c s="7"/>
      <c s="7"/>
      <c s="8"/>
      <c s="10"/>
      <c s="7"/>
      <c s="11"/>
      <c s="7"/>
      <c s="7"/>
      <c s="11"/>
    </row>
    <row r="362" spans="1:11" ht="15">
      <c r="A362" s="264" t="str">
        <f>IF(D362="","",_xlfn.AGGREGATE(3,5,$D$7:D362))</f>
        <v/>
      </c>
      <c s="7"/>
      <c s="7"/>
      <c s="7"/>
      <c s="8"/>
      <c s="10"/>
      <c s="7"/>
      <c s="11"/>
      <c s="7"/>
      <c s="7"/>
      <c s="11"/>
    </row>
    <row r="363" spans="1:11" ht="15">
      <c r="A363" s="264" t="str">
        <f>IF(D363="","",_xlfn.AGGREGATE(3,5,$D$7:D363))</f>
        <v/>
      </c>
      <c s="7"/>
      <c s="7"/>
      <c s="7"/>
      <c s="8"/>
      <c s="10"/>
      <c s="7"/>
      <c s="11"/>
      <c s="7"/>
      <c s="7"/>
      <c s="11"/>
    </row>
    <row r="364" spans="1:11" ht="15">
      <c r="A364" s="264" t="str">
        <f>IF(D364="","",_xlfn.AGGREGATE(3,5,$D$7:D364))</f>
        <v/>
      </c>
      <c s="7"/>
      <c s="7"/>
      <c s="7"/>
      <c s="8"/>
      <c s="10"/>
      <c s="7"/>
      <c s="11"/>
      <c s="7"/>
      <c s="7"/>
      <c s="11"/>
    </row>
    <row r="365" spans="1:11" ht="15">
      <c r="A365" s="264" t="str">
        <f>IF(D365="","",_xlfn.AGGREGATE(3,5,$D$7:D365))</f>
        <v/>
      </c>
      <c s="7"/>
      <c s="7"/>
      <c s="7"/>
      <c s="8"/>
      <c s="10"/>
      <c s="7"/>
      <c s="11"/>
      <c s="7"/>
      <c s="7"/>
      <c s="11"/>
    </row>
    <row r="366" spans="1:11" ht="15">
      <c r="A366" s="264" t="str">
        <f>IF(D366="","",_xlfn.AGGREGATE(3,5,$D$7:D366))</f>
        <v/>
      </c>
      <c s="7"/>
      <c s="7"/>
      <c s="7"/>
      <c s="8"/>
      <c s="10"/>
      <c s="7"/>
      <c s="11"/>
      <c s="7"/>
      <c s="7"/>
      <c s="11"/>
    </row>
    <row r="367" spans="1:11" ht="15">
      <c r="A367" s="264" t="str">
        <f>IF(D367="","",_xlfn.AGGREGATE(3,5,$D$7:D367))</f>
        <v/>
      </c>
      <c s="7"/>
      <c s="7"/>
      <c s="7"/>
      <c s="8"/>
      <c s="10"/>
      <c s="7"/>
      <c s="11"/>
      <c s="7"/>
      <c s="7"/>
      <c s="11"/>
    </row>
    <row r="368" spans="1:11" ht="15">
      <c r="A368" s="264" t="str">
        <f>IF(D368="","",_xlfn.AGGREGATE(3,5,$D$7:D368))</f>
        <v/>
      </c>
      <c s="7"/>
      <c s="7"/>
      <c s="7"/>
      <c s="8"/>
      <c s="10"/>
      <c s="7"/>
      <c s="11"/>
      <c s="7"/>
      <c s="7"/>
      <c s="11"/>
    </row>
    <row r="369" spans="1:11" ht="15">
      <c r="A369" s="264" t="str">
        <f>IF(D369="","",_xlfn.AGGREGATE(3,5,$D$7:D369))</f>
        <v/>
      </c>
      <c s="7"/>
      <c s="7"/>
      <c s="7"/>
      <c s="8"/>
      <c s="10"/>
      <c s="7"/>
      <c s="11"/>
      <c s="7"/>
      <c s="7"/>
      <c s="11"/>
    </row>
    <row r="370" spans="1:11" ht="15">
      <c r="A370" s="264" t="str">
        <f>IF(D370="","",_xlfn.AGGREGATE(3,5,$D$7:D370))</f>
        <v/>
      </c>
      <c s="7"/>
      <c s="7"/>
      <c s="7"/>
      <c s="8"/>
      <c s="10"/>
      <c s="7"/>
      <c s="11"/>
      <c s="7"/>
      <c s="7"/>
      <c s="11"/>
    </row>
    <row r="371" spans="1:11" ht="15">
      <c r="A371" s="264" t="str">
        <f>IF(D371="","",_xlfn.AGGREGATE(3,5,$D$7:D371))</f>
        <v/>
      </c>
      <c s="7"/>
      <c s="7"/>
      <c s="7"/>
      <c s="8"/>
      <c s="10"/>
      <c s="7"/>
      <c s="11"/>
      <c s="7"/>
      <c s="7"/>
      <c s="11"/>
    </row>
    <row r="372" spans="1:11" ht="15">
      <c r="A372" s="264" t="str">
        <f>IF(D372="","",_xlfn.AGGREGATE(3,5,$D$7:D372))</f>
        <v/>
      </c>
      <c s="7"/>
      <c s="7"/>
      <c s="7"/>
      <c s="8"/>
      <c s="10"/>
      <c s="7"/>
      <c s="11"/>
      <c s="7"/>
      <c s="7"/>
      <c s="11"/>
    </row>
    <row r="373" spans="1:11" ht="15">
      <c r="A373" s="264" t="str">
        <f>IF(D373="","",_xlfn.AGGREGATE(3,5,$D$7:D373))</f>
        <v/>
      </c>
      <c s="7"/>
      <c s="7"/>
      <c s="7"/>
      <c s="8"/>
      <c s="10"/>
      <c s="7"/>
      <c s="11"/>
      <c s="7"/>
      <c s="7"/>
      <c s="11"/>
    </row>
    <row r="374" spans="1:11" ht="15">
      <c r="A374" s="264" t="str">
        <f>IF(D374="","",_xlfn.AGGREGATE(3,5,$D$7:D374))</f>
        <v/>
      </c>
      <c s="7"/>
      <c s="7"/>
      <c s="7"/>
      <c s="8"/>
      <c s="10"/>
      <c s="7"/>
      <c s="11"/>
      <c s="7"/>
      <c s="7"/>
      <c s="11"/>
    </row>
    <row r="375" spans="1:11" ht="15">
      <c r="A375" s="264" t="str">
        <f>IF(D375="","",_xlfn.AGGREGATE(3,5,$D$7:D375))</f>
        <v/>
      </c>
      <c s="7"/>
      <c s="7"/>
      <c s="7"/>
      <c s="8"/>
      <c s="10"/>
      <c s="7"/>
      <c s="11"/>
      <c s="7"/>
      <c s="7"/>
      <c s="11"/>
    </row>
    <row r="376" spans="1:11" ht="15">
      <c r="A376" s="264" t="str">
        <f>IF(D376="","",_xlfn.AGGREGATE(3,5,$D$7:D376))</f>
        <v/>
      </c>
      <c s="7"/>
      <c s="7"/>
      <c s="7"/>
      <c s="8"/>
      <c s="10"/>
      <c s="7"/>
      <c s="11"/>
      <c s="7"/>
      <c s="7"/>
      <c s="11"/>
    </row>
    <row r="377" spans="1:11" ht="15">
      <c r="A377" s="264" t="str">
        <f>IF(D377="","",_xlfn.AGGREGATE(3,5,$D$7:D377))</f>
        <v/>
      </c>
      <c s="7"/>
      <c s="7"/>
      <c s="7"/>
      <c s="8"/>
      <c s="10"/>
      <c s="7"/>
      <c s="11"/>
      <c s="7"/>
      <c s="7"/>
      <c s="11"/>
    </row>
    <row r="378" spans="1:11" ht="15">
      <c r="A378" s="264" t="str">
        <f>IF(D378="","",_xlfn.AGGREGATE(3,5,$D$7:D378))</f>
        <v/>
      </c>
      <c s="7"/>
      <c s="7"/>
      <c s="7"/>
      <c s="8"/>
      <c s="10"/>
      <c s="7"/>
      <c s="11"/>
      <c s="7"/>
      <c s="7"/>
      <c s="11"/>
    </row>
    <row r="379" spans="1:11" ht="15">
      <c r="A379" s="264" t="str">
        <f>IF(D379="","",_xlfn.AGGREGATE(3,5,$D$7:D379))</f>
        <v/>
      </c>
      <c s="7"/>
      <c s="7"/>
      <c s="7"/>
      <c s="8"/>
      <c s="10"/>
      <c s="7"/>
      <c s="11"/>
      <c s="7"/>
      <c s="7"/>
      <c s="11"/>
    </row>
    <row r="380" spans="1:11" ht="15">
      <c r="A380" s="264" t="str">
        <f>IF(D380="","",_xlfn.AGGREGATE(3,5,$D$7:D380))</f>
        <v/>
      </c>
      <c s="7"/>
      <c s="7"/>
      <c s="7"/>
      <c s="8"/>
      <c s="10"/>
      <c s="7"/>
      <c s="11"/>
      <c s="7"/>
      <c s="7"/>
      <c s="11"/>
    </row>
    <row r="381" spans="1:11" ht="15">
      <c r="A381" s="264" t="str">
        <f>IF(D381="","",_xlfn.AGGREGATE(3,5,$D$7:D381))</f>
        <v/>
      </c>
      <c s="7"/>
      <c s="7"/>
      <c s="7"/>
      <c s="8"/>
      <c s="10"/>
      <c s="7"/>
      <c s="11"/>
      <c s="7"/>
      <c s="7"/>
      <c s="11"/>
    </row>
    <row r="382" spans="1:11" ht="15">
      <c r="A382" s="264" t="str">
        <f>IF(D382="","",_xlfn.AGGREGATE(3,5,$D$7:D382))</f>
        <v/>
      </c>
      <c s="7"/>
      <c s="7"/>
      <c s="7"/>
      <c s="8"/>
      <c s="10"/>
      <c s="7"/>
      <c s="11"/>
      <c s="7"/>
      <c s="7"/>
      <c s="11"/>
    </row>
    <row r="383" spans="1:11" ht="15">
      <c r="A383" s="264" t="str">
        <f>IF(D383="","",_xlfn.AGGREGATE(3,5,$D$7:D383))</f>
        <v/>
      </c>
      <c s="7"/>
      <c s="7"/>
      <c s="7"/>
      <c s="8"/>
      <c s="10"/>
      <c s="7"/>
      <c s="11"/>
      <c s="7"/>
      <c s="7"/>
      <c s="11"/>
    </row>
    <row r="384" spans="1:11" ht="15">
      <c r="A384" s="264" t="str">
        <f>IF(D384="","",_xlfn.AGGREGATE(3,5,$D$7:D384))</f>
        <v/>
      </c>
      <c s="7"/>
      <c s="7"/>
      <c s="7"/>
      <c s="8"/>
      <c s="10"/>
      <c s="7"/>
      <c s="11"/>
      <c s="7"/>
      <c s="7"/>
      <c s="11"/>
    </row>
    <row r="385" spans="1:11" ht="15">
      <c r="A385" s="264" t="str">
        <f>IF(D385="","",_xlfn.AGGREGATE(3,5,$D$7:D385))</f>
        <v/>
      </c>
      <c s="7"/>
      <c s="7"/>
      <c s="7"/>
      <c s="8"/>
      <c s="10"/>
      <c s="7"/>
      <c s="11"/>
      <c s="7"/>
      <c s="7"/>
      <c s="11"/>
    </row>
    <row r="386" spans="1:11" ht="15">
      <c r="A386" s="264" t="str">
        <f>IF(D386="","",_xlfn.AGGREGATE(3,5,$D$7:D386))</f>
        <v/>
      </c>
      <c s="7"/>
      <c s="7"/>
      <c s="7"/>
      <c s="8"/>
      <c s="10"/>
      <c s="7"/>
      <c s="11"/>
      <c s="7"/>
      <c s="7"/>
      <c s="11"/>
    </row>
    <row r="387" spans="1:11" ht="15">
      <c r="A387" s="264" t="str">
        <f>IF(D387="","",_xlfn.AGGREGATE(3,5,$D$7:D387))</f>
        <v/>
      </c>
      <c s="7"/>
      <c s="7"/>
      <c s="7"/>
      <c s="8"/>
      <c s="10"/>
      <c s="7"/>
      <c s="11"/>
      <c s="7"/>
      <c s="7"/>
      <c s="11"/>
    </row>
    <row r="388" spans="1:11" ht="15">
      <c r="A388" s="264" t="str">
        <f>IF(D388="","",_xlfn.AGGREGATE(3,5,$D$7:D388))</f>
        <v/>
      </c>
      <c s="7"/>
      <c s="7"/>
      <c s="7"/>
      <c s="8"/>
      <c s="10"/>
      <c s="7"/>
      <c s="11"/>
      <c s="7"/>
      <c s="7"/>
      <c s="11"/>
    </row>
    <row r="389" spans="1:11" ht="15">
      <c r="A389" s="264" t="str">
        <f>IF(D389="","",_xlfn.AGGREGATE(3,5,$D$7:D389))</f>
        <v/>
      </c>
      <c s="7"/>
      <c s="7"/>
      <c s="7"/>
      <c s="8"/>
      <c s="10"/>
      <c s="7"/>
      <c s="11"/>
      <c s="7"/>
      <c s="7"/>
      <c s="11"/>
    </row>
    <row r="390" spans="1:11" ht="15">
      <c r="A390" s="264" t="str">
        <f>IF(D390="","",_xlfn.AGGREGATE(3,5,$D$7:D390))</f>
        <v/>
      </c>
      <c s="7"/>
      <c s="7"/>
      <c s="7"/>
      <c s="8"/>
      <c s="10"/>
      <c s="7"/>
      <c s="11"/>
      <c s="7"/>
      <c s="7"/>
      <c s="11"/>
    </row>
    <row r="391" spans="1:11" ht="15">
      <c r="A391" s="264" t="str">
        <f>IF(D391="","",_xlfn.AGGREGATE(3,5,$D$7:D391))</f>
        <v/>
      </c>
      <c s="7"/>
      <c s="7"/>
      <c s="7"/>
      <c s="8"/>
      <c s="10"/>
      <c s="7"/>
      <c s="11"/>
      <c s="7"/>
      <c s="7"/>
      <c s="11"/>
    </row>
    <row r="392" spans="1:11" ht="15">
      <c r="A392" s="264" t="str">
        <f>IF(D392="","",_xlfn.AGGREGATE(3,5,$D$7:D392))</f>
        <v/>
      </c>
      <c s="7"/>
      <c s="7"/>
      <c s="7"/>
      <c s="8"/>
      <c s="10"/>
      <c s="7"/>
      <c s="11"/>
      <c s="7"/>
      <c s="7"/>
      <c s="11"/>
    </row>
    <row r="393" spans="1:11" ht="15">
      <c r="A393" s="264" t="str">
        <f>IF(D393="","",_xlfn.AGGREGATE(3,5,$D$7:D393))</f>
        <v/>
      </c>
      <c s="7"/>
      <c s="7"/>
      <c s="7"/>
      <c s="8"/>
      <c s="10"/>
      <c s="7"/>
      <c s="11"/>
      <c s="7"/>
      <c s="7"/>
      <c s="11"/>
    </row>
    <row r="394" spans="1:11" ht="15">
      <c r="A394" s="264" t="str">
        <f>IF(D394="","",_xlfn.AGGREGATE(3,5,$D$7:D394))</f>
        <v/>
      </c>
      <c s="7"/>
      <c s="7"/>
      <c s="7"/>
      <c s="8"/>
      <c s="10"/>
      <c s="7"/>
      <c s="11"/>
      <c s="7"/>
      <c s="7"/>
      <c s="11"/>
    </row>
    <row r="395" spans="1:11" ht="15">
      <c r="A395" s="264" t="str">
        <f>IF(D395="","",_xlfn.AGGREGATE(3,5,$D$7:D395))</f>
        <v/>
      </c>
      <c s="7"/>
      <c s="7"/>
      <c s="7"/>
      <c s="8"/>
      <c s="10"/>
      <c s="7"/>
      <c s="11"/>
      <c s="7"/>
      <c s="7"/>
      <c s="11"/>
    </row>
    <row r="396" spans="1:11" ht="15">
      <c r="A396" s="264" t="str">
        <f>IF(D396="","",_xlfn.AGGREGATE(3,5,$D$7:D396))</f>
        <v/>
      </c>
      <c s="7"/>
      <c s="7"/>
      <c s="7"/>
      <c s="8"/>
      <c s="10"/>
      <c s="7"/>
      <c s="11"/>
      <c s="7"/>
      <c s="7"/>
      <c s="11"/>
    </row>
    <row r="397" spans="1:11" ht="15">
      <c r="A397" s="264" t="str">
        <f>IF(D397="","",_xlfn.AGGREGATE(3,5,$D$7:D397))</f>
        <v/>
      </c>
      <c s="7"/>
      <c s="7"/>
      <c s="7"/>
      <c s="8"/>
      <c s="10"/>
      <c s="7"/>
      <c s="11"/>
      <c s="7"/>
      <c s="7"/>
      <c s="11"/>
    </row>
    <row r="398" spans="1:11" ht="15">
      <c r="A398" s="264" t="str">
        <f>IF(D398="","",_xlfn.AGGREGATE(3,5,$D$7:D398))</f>
        <v/>
      </c>
      <c s="7"/>
      <c s="7"/>
      <c s="7"/>
      <c s="8"/>
      <c s="10"/>
      <c s="7"/>
      <c s="11"/>
      <c s="7"/>
      <c s="7"/>
      <c s="11"/>
    </row>
    <row r="399" spans="1:11" ht="15">
      <c r="A399" s="264" t="str">
        <f>IF(D399="","",_xlfn.AGGREGATE(3,5,$D$7:D399))</f>
        <v/>
      </c>
      <c s="7"/>
      <c s="7"/>
      <c s="7"/>
      <c s="8"/>
      <c s="10"/>
      <c s="7"/>
      <c s="11"/>
      <c s="7"/>
      <c s="7"/>
      <c s="11"/>
    </row>
    <row r="400" spans="1:11" ht="15">
      <c r="A400" s="264" t="str">
        <f>IF(D400="","",_xlfn.AGGREGATE(3,5,$D$7:D400))</f>
        <v/>
      </c>
      <c s="7"/>
      <c s="7"/>
      <c s="7"/>
      <c s="8"/>
      <c s="10"/>
      <c s="7"/>
      <c s="11"/>
      <c s="7"/>
      <c s="7"/>
      <c s="11"/>
    </row>
    <row r="401" spans="1:11" ht="15">
      <c r="A401" s="264" t="str">
        <f>IF(D401="","",_xlfn.AGGREGATE(3,5,$D$7:D401))</f>
        <v/>
      </c>
      <c s="7"/>
      <c s="7"/>
      <c s="7"/>
      <c s="8"/>
      <c s="10"/>
      <c s="7"/>
      <c s="11"/>
      <c s="7"/>
      <c s="7"/>
      <c s="11"/>
    </row>
    <row r="402" spans="1:11" ht="15">
      <c r="A402" s="264" t="str">
        <f>IF(D402="","",_xlfn.AGGREGATE(3,5,$D$7:D402))</f>
        <v/>
      </c>
      <c s="7"/>
      <c s="7"/>
      <c s="7"/>
      <c s="8"/>
      <c s="10"/>
      <c s="7"/>
      <c s="11"/>
      <c s="7"/>
      <c s="7"/>
      <c s="11"/>
    </row>
    <row r="403" spans="1:11" ht="15">
      <c r="A403" s="264" t="str">
        <f>IF(D403="","",_xlfn.AGGREGATE(3,5,$D$7:D403))</f>
        <v/>
      </c>
      <c s="7"/>
      <c s="7"/>
      <c s="7"/>
      <c s="8"/>
      <c s="10"/>
      <c s="7"/>
      <c s="11"/>
      <c s="7"/>
      <c s="7"/>
      <c s="11"/>
    </row>
    <row r="404" spans="1:11" ht="15">
      <c r="A404" s="264" t="str">
        <f>IF(D404="","",_xlfn.AGGREGATE(3,5,$D$7:D404))</f>
        <v/>
      </c>
      <c s="7"/>
      <c s="7"/>
      <c s="7"/>
      <c s="8"/>
      <c s="10"/>
      <c s="7"/>
      <c s="11"/>
      <c s="7"/>
      <c s="7"/>
      <c s="11"/>
    </row>
    <row r="405" spans="1:11" ht="15">
      <c r="A405" s="264" t="str">
        <f>IF(D405="","",_xlfn.AGGREGATE(3,5,$D$7:D405))</f>
        <v/>
      </c>
      <c s="7"/>
      <c s="7"/>
      <c s="7"/>
      <c s="8"/>
      <c s="10"/>
      <c s="7"/>
      <c s="11"/>
      <c s="7"/>
      <c s="7"/>
      <c s="11"/>
    </row>
    <row r="406" spans="1:11" ht="15">
      <c r="A406" s="264" t="str">
        <f>IF(D406="","",_xlfn.AGGREGATE(3,5,$D$7:D406))</f>
        <v/>
      </c>
      <c s="7"/>
      <c s="7"/>
      <c s="7"/>
      <c s="8"/>
      <c s="10"/>
      <c s="7"/>
      <c s="11"/>
      <c s="7"/>
      <c s="7"/>
      <c s="11"/>
    </row>
    <row r="407" spans="1:11" ht="15">
      <c r="A407" s="264" t="str">
        <f>IF(D407="","",_xlfn.AGGREGATE(3,5,$D$7:D407))</f>
        <v/>
      </c>
      <c s="7"/>
      <c s="7"/>
      <c s="7"/>
      <c s="8"/>
      <c s="10"/>
      <c s="7"/>
      <c s="11"/>
      <c s="7"/>
      <c s="7"/>
      <c s="11"/>
    </row>
    <row r="408" spans="1:11" ht="15">
      <c r="A408" s="264" t="str">
        <f>IF(D408="","",_xlfn.AGGREGATE(3,5,$D$7:D408))</f>
        <v/>
      </c>
      <c s="7"/>
      <c s="7"/>
      <c s="7"/>
      <c s="8"/>
      <c s="10"/>
      <c s="7"/>
      <c s="11"/>
      <c s="7"/>
      <c s="7"/>
      <c s="11"/>
    </row>
    <row r="409" spans="1:11" ht="15">
      <c r="A409" s="264" t="str">
        <f>IF(D409="","",_xlfn.AGGREGATE(3,5,$D$7:D409))</f>
        <v/>
      </c>
      <c s="7"/>
      <c s="7"/>
      <c s="7"/>
      <c s="8"/>
      <c s="10"/>
      <c s="7"/>
      <c s="11"/>
      <c s="7"/>
      <c s="7"/>
      <c s="11"/>
    </row>
    <row r="410" spans="1:11" ht="15">
      <c r="A410" s="264" t="str">
        <f>IF(D410="","",_xlfn.AGGREGATE(3,5,$D$7:D410))</f>
        <v/>
      </c>
      <c s="7"/>
      <c s="7"/>
      <c s="7"/>
      <c s="8"/>
      <c s="10"/>
      <c s="7"/>
      <c s="11"/>
      <c s="7"/>
      <c s="7"/>
      <c s="11"/>
    </row>
    <row r="411" spans="1:11" ht="15">
      <c r="A411" s="264" t="str">
        <f>IF(D411="","",_xlfn.AGGREGATE(3,5,$D$7:D411))</f>
        <v/>
      </c>
      <c s="7"/>
      <c s="7"/>
      <c s="7"/>
      <c s="8"/>
      <c s="10"/>
      <c s="7"/>
      <c s="11"/>
      <c s="7"/>
      <c s="7"/>
      <c s="11"/>
    </row>
    <row r="412" spans="1:11" ht="15">
      <c r="A412" s="264" t="str">
        <f>IF(D412="","",_xlfn.AGGREGATE(3,5,$D$7:D412))</f>
        <v/>
      </c>
      <c s="7"/>
      <c s="7"/>
      <c s="7"/>
      <c s="8"/>
      <c s="10"/>
      <c s="7"/>
      <c s="11"/>
      <c s="7"/>
      <c s="7"/>
      <c s="11"/>
    </row>
    <row r="413" spans="1:11" ht="15">
      <c r="A413" s="264" t="str">
        <f>IF(D413="","",_xlfn.AGGREGATE(3,5,$D$7:D413))</f>
        <v/>
      </c>
      <c s="7"/>
      <c s="7"/>
      <c s="7"/>
      <c s="8"/>
      <c s="10"/>
      <c s="7"/>
      <c s="11"/>
      <c s="7"/>
      <c s="7"/>
      <c s="11"/>
    </row>
    <row r="414" spans="1:11" ht="15">
      <c r="A414" s="264" t="str">
        <f>IF(D414="","",_xlfn.AGGREGATE(3,5,$D$7:D414))</f>
        <v/>
      </c>
      <c s="7"/>
      <c s="7"/>
      <c s="7"/>
      <c s="8"/>
      <c s="10"/>
      <c s="7"/>
      <c s="11"/>
      <c s="7"/>
      <c s="7"/>
      <c s="11"/>
    </row>
    <row r="415" spans="1:11" ht="15">
      <c r="A415" s="264" t="str">
        <f>IF(D415="","",_xlfn.AGGREGATE(3,5,$D$7:D415))</f>
        <v/>
      </c>
      <c s="7"/>
      <c s="7"/>
      <c s="7"/>
      <c s="8"/>
      <c s="10"/>
      <c s="7"/>
      <c s="11"/>
      <c s="7"/>
      <c s="7"/>
      <c s="11"/>
    </row>
    <row r="416" spans="1:11" ht="15">
      <c r="A416" s="264" t="str">
        <f>IF(D416="","",_xlfn.AGGREGATE(3,5,$D$7:D416))</f>
        <v/>
      </c>
      <c s="7"/>
      <c s="7"/>
      <c s="7"/>
      <c s="8"/>
      <c s="10"/>
      <c s="7"/>
      <c s="11"/>
      <c s="7"/>
      <c s="7"/>
      <c s="11"/>
    </row>
    <row r="417" spans="1:11" ht="15">
      <c r="A417" s="264" t="str">
        <f>IF(D417="","",_xlfn.AGGREGATE(3,5,$D$7:D417))</f>
        <v/>
      </c>
      <c s="7"/>
      <c s="7"/>
      <c s="7"/>
      <c s="8"/>
      <c s="10"/>
      <c s="7"/>
      <c s="11"/>
      <c s="7"/>
      <c s="7"/>
      <c s="11"/>
    </row>
    <row r="418" spans="1:11" ht="15">
      <c r="A418" s="264" t="str">
        <f>IF(D418="","",_xlfn.AGGREGATE(3,5,$D$7:D418))</f>
        <v/>
      </c>
      <c s="7"/>
      <c s="7"/>
      <c s="7"/>
      <c s="8"/>
      <c s="10"/>
      <c s="7"/>
      <c s="11"/>
      <c s="7"/>
      <c s="7"/>
      <c s="11"/>
    </row>
    <row r="419" spans="1:11" ht="15">
      <c r="A419" s="264" t="str">
        <f>IF(D419="","",_xlfn.AGGREGATE(3,5,$D$7:D419))</f>
        <v/>
      </c>
      <c s="7"/>
      <c s="7"/>
      <c s="7"/>
      <c s="8"/>
      <c s="10"/>
      <c s="7"/>
      <c s="11"/>
      <c s="7"/>
      <c s="7"/>
      <c s="11"/>
    </row>
    <row r="420" spans="1:11" ht="15">
      <c r="A420" s="264" t="str">
        <f>IF(D420="","",_xlfn.AGGREGATE(3,5,$D$7:D420))</f>
        <v/>
      </c>
      <c s="7"/>
      <c s="7"/>
      <c s="7"/>
      <c s="8"/>
      <c s="10"/>
      <c s="7"/>
      <c s="11"/>
      <c s="7"/>
      <c s="7"/>
      <c s="11"/>
    </row>
    <row r="421" spans="1:11" ht="15">
      <c r="A421" s="264" t="str">
        <f>IF(D421="","",_xlfn.AGGREGATE(3,5,$D$7:D421))</f>
        <v/>
      </c>
      <c s="7"/>
      <c s="7"/>
      <c s="7"/>
      <c s="8"/>
      <c s="10"/>
      <c s="7"/>
      <c s="11"/>
      <c s="7"/>
      <c s="7"/>
      <c s="11"/>
    </row>
    <row r="422" spans="1:11" ht="15">
      <c r="A422" s="264" t="str">
        <f>IF(D422="","",_xlfn.AGGREGATE(3,5,$D$7:D422))</f>
        <v/>
      </c>
      <c s="7"/>
      <c s="7"/>
      <c s="7"/>
      <c s="8"/>
      <c s="10"/>
      <c s="7"/>
      <c s="11"/>
      <c s="7"/>
      <c s="7"/>
      <c s="11"/>
    </row>
    <row r="423" spans="1:11" ht="15">
      <c r="A423" s="264" t="str">
        <f>IF(D423="","",_xlfn.AGGREGATE(3,5,$D$7:D423))</f>
        <v/>
      </c>
      <c s="7"/>
      <c s="7"/>
      <c s="7"/>
      <c s="8"/>
      <c s="10"/>
      <c s="7"/>
      <c s="11"/>
      <c s="7"/>
      <c s="7"/>
      <c s="11"/>
    </row>
    <row r="424" spans="1:11" ht="15">
      <c r="A424" s="264" t="str">
        <f>IF(D424="","",_xlfn.AGGREGATE(3,5,$D$7:D424))</f>
        <v/>
      </c>
      <c s="7"/>
      <c s="7"/>
      <c s="7"/>
      <c s="8"/>
      <c s="10"/>
      <c s="7"/>
      <c s="11"/>
      <c s="7"/>
      <c s="7"/>
      <c s="11"/>
    </row>
    <row r="425" spans="1:11" ht="15">
      <c r="A425" s="264" t="str">
        <f>IF(D425="","",_xlfn.AGGREGATE(3,5,$D$7:D425))</f>
        <v/>
      </c>
      <c s="7"/>
      <c s="7"/>
      <c s="7"/>
      <c s="8"/>
      <c s="10"/>
      <c s="7"/>
      <c s="11"/>
      <c s="7"/>
      <c s="7"/>
      <c s="11"/>
    </row>
    <row r="426" spans="1:11" ht="15">
      <c r="A426" s="264" t="str">
        <f>IF(D426="","",_xlfn.AGGREGATE(3,5,$D$7:D426))</f>
        <v/>
      </c>
      <c s="7"/>
      <c s="7"/>
      <c s="7"/>
      <c s="8"/>
      <c s="10"/>
      <c s="7"/>
      <c s="11"/>
      <c s="7"/>
      <c s="7"/>
      <c s="11"/>
    </row>
    <row r="427" spans="1:11" ht="15">
      <c r="A427" s="264" t="str">
        <f>IF(D427="","",_xlfn.AGGREGATE(3,5,$D$7:D427))</f>
        <v/>
      </c>
      <c s="7"/>
      <c s="7"/>
      <c s="7"/>
      <c s="8"/>
      <c s="10"/>
      <c s="7"/>
      <c s="11"/>
      <c s="7"/>
      <c s="7"/>
      <c s="11"/>
    </row>
    <row r="428" spans="1:11" ht="15">
      <c r="A428" s="264" t="str">
        <f>IF(D428="","",_xlfn.AGGREGATE(3,5,$D$7:D428))</f>
        <v/>
      </c>
      <c s="7"/>
      <c s="7"/>
      <c s="7"/>
      <c s="8"/>
      <c s="10"/>
      <c s="7"/>
      <c s="11"/>
      <c s="7"/>
      <c s="7"/>
      <c s="11"/>
    </row>
    <row r="429" spans="1:11" ht="15">
      <c r="A429" s="264" t="str">
        <f>IF(D429="","",_xlfn.AGGREGATE(3,5,$D$7:D429))</f>
        <v/>
      </c>
      <c s="7"/>
      <c s="7"/>
      <c s="7"/>
      <c s="8"/>
      <c s="10"/>
      <c s="7"/>
      <c s="11"/>
      <c s="7"/>
      <c s="7"/>
      <c s="11"/>
    </row>
    <row r="430" spans="1:11" ht="15">
      <c r="A430" s="264" t="str">
        <f>IF(D430="","",_xlfn.AGGREGATE(3,5,$D$7:D430))</f>
        <v/>
      </c>
      <c s="7"/>
      <c s="7"/>
      <c s="7"/>
      <c s="8"/>
      <c s="10"/>
      <c s="7"/>
      <c s="11"/>
      <c s="7"/>
      <c s="7"/>
      <c s="11"/>
    </row>
    <row r="431" spans="1:11" ht="15">
      <c r="A431" s="264" t="str">
        <f>IF(D431="","",_xlfn.AGGREGATE(3,5,$D$7:D431))</f>
        <v/>
      </c>
      <c s="7"/>
      <c s="7"/>
      <c s="7"/>
      <c s="8"/>
      <c s="10"/>
      <c s="7"/>
      <c s="11"/>
      <c s="7"/>
      <c s="7"/>
      <c s="11"/>
    </row>
    <row r="432" spans="1:11" ht="15">
      <c r="A432" s="264" t="str">
        <f>IF(D432="","",_xlfn.AGGREGATE(3,5,$D$7:D432))</f>
        <v/>
      </c>
      <c s="7"/>
      <c s="7"/>
      <c s="7"/>
      <c s="8"/>
      <c s="10"/>
      <c s="7"/>
      <c s="11"/>
      <c s="7"/>
      <c s="7"/>
      <c s="11"/>
    </row>
    <row r="433" spans="1:11" ht="15">
      <c r="A433" s="264" t="str">
        <f>IF(D433="","",_xlfn.AGGREGATE(3,5,$D$7:D433))</f>
        <v/>
      </c>
      <c s="7"/>
      <c s="7"/>
      <c s="7"/>
      <c s="8"/>
      <c s="10"/>
      <c s="7"/>
      <c s="11"/>
      <c s="7"/>
      <c s="7"/>
      <c s="11"/>
    </row>
    <row r="434" spans="1:11" ht="15">
      <c r="A434" s="264" t="str">
        <f>IF(D434="","",_xlfn.AGGREGATE(3,5,$D$7:D434))</f>
        <v/>
      </c>
      <c s="7"/>
      <c s="7"/>
      <c s="7"/>
      <c s="8"/>
      <c s="10"/>
      <c s="7"/>
      <c s="11"/>
      <c s="7"/>
      <c s="7"/>
      <c s="11"/>
    </row>
    <row r="435" spans="1:11" ht="15">
      <c r="A435" s="264" t="str">
        <f>IF(D435="","",_xlfn.AGGREGATE(3,5,$D$7:D435))</f>
        <v/>
      </c>
      <c s="7"/>
      <c s="7"/>
      <c s="7"/>
      <c s="8"/>
      <c s="10"/>
      <c s="7"/>
      <c s="11"/>
      <c s="7"/>
      <c s="7"/>
      <c s="11"/>
    </row>
    <row r="436" spans="1:11" ht="15">
      <c r="A436" s="264" t="str">
        <f>IF(D436="","",_xlfn.AGGREGATE(3,5,$D$7:D436))</f>
        <v/>
      </c>
      <c s="7"/>
      <c s="7"/>
      <c s="7"/>
      <c s="8"/>
      <c s="10"/>
      <c s="7"/>
      <c s="11"/>
      <c s="7"/>
      <c s="7"/>
      <c s="11"/>
    </row>
    <row r="437" spans="1:11" ht="15">
      <c r="A437" s="264" t="str">
        <f>IF(D437="","",_xlfn.AGGREGATE(3,5,$D$7:D437))</f>
        <v/>
      </c>
      <c s="7"/>
      <c s="7"/>
      <c s="7"/>
      <c s="8"/>
      <c s="10"/>
      <c s="7"/>
      <c s="11"/>
      <c s="7"/>
      <c s="7"/>
      <c s="11"/>
    </row>
    <row r="438" spans="1:11" ht="15">
      <c r="A438" s="264" t="str">
        <f>IF(D438="","",_xlfn.AGGREGATE(3,5,$D$7:D438))</f>
        <v/>
      </c>
      <c s="7"/>
      <c s="7"/>
      <c s="7"/>
      <c s="8"/>
      <c s="10"/>
      <c s="7"/>
      <c s="11"/>
      <c s="7"/>
      <c s="7"/>
      <c s="11"/>
    </row>
    <row r="439" spans="1:11" ht="15">
      <c r="A439" s="264" t="str">
        <f>IF(D439="","",_xlfn.AGGREGATE(3,5,$D$7:D439))</f>
        <v/>
      </c>
      <c s="7"/>
      <c s="7"/>
      <c s="7"/>
      <c s="8"/>
      <c s="10"/>
      <c s="7"/>
      <c s="11"/>
      <c s="7"/>
      <c s="7"/>
      <c s="11"/>
    </row>
    <row r="440" spans="1:11" ht="15">
      <c r="A440" s="264" t="str">
        <f>IF(D440="","",_xlfn.AGGREGATE(3,5,$D$7:D440))</f>
        <v/>
      </c>
      <c s="7"/>
      <c s="7"/>
      <c s="7"/>
      <c s="8"/>
      <c s="10"/>
      <c s="7"/>
      <c s="11"/>
      <c s="7"/>
      <c s="7"/>
      <c s="11"/>
    </row>
    <row r="441" spans="1:11" ht="15">
      <c r="A441" s="264" t="str">
        <f>IF(D441="","",_xlfn.AGGREGATE(3,5,$D$7:D441))</f>
        <v/>
      </c>
      <c s="7"/>
      <c s="7"/>
      <c s="7"/>
      <c s="8"/>
      <c s="10"/>
      <c s="7"/>
      <c s="11"/>
      <c s="7"/>
      <c s="7"/>
      <c s="11"/>
    </row>
    <row r="442" spans="1:11" ht="15">
      <c r="A442" s="264" t="str">
        <f>IF(D442="","",_xlfn.AGGREGATE(3,5,$D$7:D442))</f>
        <v/>
      </c>
      <c s="7"/>
      <c s="7"/>
      <c s="7"/>
      <c s="8"/>
      <c s="10"/>
      <c s="7"/>
      <c s="11"/>
      <c s="7"/>
      <c s="7"/>
      <c s="11"/>
    </row>
    <row r="443" spans="1:11" ht="15">
      <c r="A443" s="264" t="str">
        <f>IF(D443="","",_xlfn.AGGREGATE(3,5,$D$7:D443))</f>
        <v/>
      </c>
      <c s="7"/>
      <c s="7"/>
      <c s="7"/>
      <c s="8"/>
      <c s="10"/>
      <c s="7"/>
      <c s="11"/>
      <c s="7"/>
      <c s="7"/>
      <c s="11"/>
    </row>
    <row r="444" spans="1:11" ht="15">
      <c r="A444" s="264" t="str">
        <f>IF(D444="","",_xlfn.AGGREGATE(3,5,$D$7:D444))</f>
        <v/>
      </c>
      <c s="7"/>
      <c s="7"/>
      <c s="7"/>
      <c s="8"/>
      <c s="10"/>
      <c s="7"/>
      <c s="11"/>
      <c s="7"/>
      <c s="7"/>
      <c s="11"/>
    </row>
    <row r="445" spans="1:11" ht="15">
      <c r="A445" s="264" t="str">
        <f>IF(D445="","",_xlfn.AGGREGATE(3,5,$D$7:D445))</f>
        <v/>
      </c>
      <c s="7"/>
      <c s="7"/>
      <c s="7"/>
      <c s="8"/>
      <c s="10"/>
      <c s="7"/>
      <c s="11"/>
      <c s="7"/>
      <c s="7"/>
      <c s="11"/>
    </row>
    <row r="446" spans="1:11" ht="15">
      <c r="A446" s="264" t="str">
        <f>IF(D446="","",_xlfn.AGGREGATE(3,5,$D$7:D446))</f>
        <v/>
      </c>
      <c s="7"/>
      <c s="7"/>
      <c s="7"/>
      <c s="8"/>
      <c s="10"/>
      <c s="7"/>
      <c s="11"/>
      <c s="7"/>
      <c s="7"/>
      <c s="11"/>
    </row>
    <row r="447" spans="1:11" ht="15">
      <c r="A447" s="264" t="str">
        <f>IF(D447="","",_xlfn.AGGREGATE(3,5,$D$7:D447))</f>
        <v/>
      </c>
      <c s="7"/>
      <c s="7"/>
      <c s="7"/>
      <c s="8"/>
      <c s="10"/>
      <c s="7"/>
      <c s="11"/>
      <c s="7"/>
      <c s="7"/>
      <c s="11"/>
    </row>
    <row r="448" spans="1:11" ht="15">
      <c r="A448" s="264" t="str">
        <f>IF(D448="","",_xlfn.AGGREGATE(3,5,$D$7:D448))</f>
        <v/>
      </c>
      <c s="7"/>
      <c s="7"/>
      <c s="7"/>
      <c s="8"/>
      <c s="10"/>
      <c s="7"/>
      <c s="11"/>
      <c s="7"/>
      <c s="7"/>
      <c s="11"/>
    </row>
    <row r="449" spans="1:11" ht="15">
      <c r="A449" s="264" t="str">
        <f>IF(D449="","",_xlfn.AGGREGATE(3,5,$D$7:D449))</f>
        <v/>
      </c>
      <c s="7"/>
      <c s="7"/>
      <c s="7"/>
      <c s="8"/>
      <c s="10"/>
      <c s="7"/>
      <c s="11"/>
      <c s="7"/>
      <c s="7"/>
      <c s="11"/>
    </row>
    <row r="450" spans="1:11" ht="15">
      <c r="A450" s="264" t="str">
        <f>IF(D450="","",_xlfn.AGGREGATE(3,5,$D$7:D450))</f>
        <v/>
      </c>
      <c s="7"/>
      <c s="7"/>
      <c s="7"/>
      <c s="8"/>
      <c s="10"/>
      <c s="7"/>
      <c s="11"/>
      <c s="7"/>
      <c s="7"/>
      <c s="11"/>
    </row>
    <row r="451" spans="1:11" ht="15">
      <c r="A451" s="264" t="str">
        <f>IF(D451="","",_xlfn.AGGREGATE(3,5,$D$7:D451))</f>
        <v/>
      </c>
      <c s="7"/>
      <c s="7"/>
      <c s="7"/>
      <c s="8"/>
      <c s="10"/>
      <c s="7"/>
      <c s="11"/>
      <c s="7"/>
      <c s="7"/>
      <c s="11"/>
    </row>
    <row r="452" spans="1:11" ht="15">
      <c r="A452" s="264" t="str">
        <f>IF(D452="","",_xlfn.AGGREGATE(3,5,$D$7:D452))</f>
        <v/>
      </c>
      <c s="7"/>
      <c s="7"/>
      <c s="7"/>
      <c s="8"/>
      <c s="10"/>
      <c s="7"/>
      <c s="11"/>
      <c s="7"/>
      <c s="7"/>
      <c s="11"/>
    </row>
    <row r="453" spans="1:11" ht="15">
      <c r="A453" s="264" t="str">
        <f>IF(D453="","",_xlfn.AGGREGATE(3,5,$D$7:D453))</f>
        <v/>
      </c>
      <c s="7"/>
      <c s="7"/>
      <c s="7"/>
      <c s="8"/>
      <c s="10"/>
      <c s="7"/>
      <c s="11"/>
      <c s="7"/>
      <c s="7"/>
      <c s="11"/>
    </row>
    <row r="454" spans="1:11" ht="15">
      <c r="A454" s="264" t="str">
        <f>IF(D454="","",_xlfn.AGGREGATE(3,5,$D$7:D454))</f>
        <v/>
      </c>
      <c s="7"/>
      <c s="7"/>
      <c s="7"/>
      <c s="8"/>
      <c s="10"/>
      <c s="7"/>
      <c s="11"/>
      <c s="7"/>
      <c s="7"/>
      <c s="11"/>
    </row>
    <row r="455" spans="1:11" ht="15">
      <c r="A455" s="264" t="str">
        <f>IF(D455="","",_xlfn.AGGREGATE(3,5,$D$7:D455))</f>
        <v/>
      </c>
      <c s="7"/>
      <c s="7"/>
      <c s="7"/>
      <c s="8"/>
      <c s="10"/>
      <c s="7"/>
      <c s="11"/>
      <c s="7"/>
      <c s="7"/>
      <c s="11"/>
    </row>
    <row r="456" spans="1:11" ht="15">
      <c r="A456" s="264" t="str">
        <f>IF(D456="","",_xlfn.AGGREGATE(3,5,$D$7:D456))</f>
        <v/>
      </c>
      <c s="7"/>
      <c s="7"/>
      <c s="7"/>
      <c s="8"/>
      <c s="10"/>
      <c s="7"/>
      <c s="11"/>
      <c s="7"/>
      <c s="7"/>
      <c s="11"/>
    </row>
    <row r="457" spans="1:11" ht="15">
      <c r="A457" s="264" t="str">
        <f>IF(D457="","",_xlfn.AGGREGATE(3,5,$D$7:D457))</f>
        <v/>
      </c>
      <c s="7"/>
      <c s="7"/>
      <c s="7"/>
      <c s="8"/>
      <c s="10"/>
      <c s="7"/>
      <c s="11"/>
      <c s="7"/>
      <c s="7"/>
      <c s="11"/>
    </row>
    <row r="458" spans="1:11" ht="15">
      <c r="A458" s="264" t="str">
        <f>IF(D458="","",_xlfn.AGGREGATE(3,5,$D$7:D458))</f>
        <v/>
      </c>
      <c s="7"/>
      <c s="7"/>
      <c s="7"/>
      <c s="8"/>
      <c s="10"/>
      <c s="7"/>
      <c s="11"/>
      <c s="7"/>
      <c s="7"/>
      <c s="11"/>
    </row>
    <row r="459" spans="1:11" ht="15">
      <c r="A459" s="264" t="str">
        <f>IF(D459="","",_xlfn.AGGREGATE(3,5,$D$7:D459))</f>
        <v/>
      </c>
      <c s="7"/>
      <c s="7"/>
      <c s="7"/>
      <c s="8"/>
      <c s="10"/>
      <c s="7"/>
      <c s="11"/>
      <c s="7"/>
      <c s="7"/>
      <c s="11"/>
    </row>
    <row r="460" spans="1:11" ht="15">
      <c r="A460" s="264" t="str">
        <f>IF(D460="","",_xlfn.AGGREGATE(3,5,$D$7:D460))</f>
        <v/>
      </c>
      <c s="7"/>
      <c s="7"/>
      <c s="7"/>
      <c s="8"/>
      <c s="10"/>
      <c s="7"/>
      <c s="11"/>
      <c s="7"/>
      <c s="7"/>
      <c s="11"/>
    </row>
    <row r="461" spans="1:11" ht="15">
      <c r="A461" s="264" t="str">
        <f>IF(D461="","",_xlfn.AGGREGATE(3,5,$D$7:D461))</f>
        <v/>
      </c>
      <c s="7"/>
      <c s="7"/>
      <c s="7"/>
      <c s="8"/>
      <c s="10"/>
      <c s="7"/>
      <c s="11"/>
      <c s="7"/>
      <c s="7"/>
      <c s="11"/>
    </row>
    <row r="462" spans="1:11" ht="15">
      <c r="A462" s="264" t="str">
        <f>IF(D462="","",_xlfn.AGGREGATE(3,5,$D$7:D462))</f>
        <v/>
      </c>
      <c s="7"/>
      <c s="7"/>
      <c s="7"/>
      <c s="8"/>
      <c s="10"/>
      <c s="7"/>
      <c s="11"/>
      <c s="7"/>
      <c s="7"/>
      <c s="11"/>
    </row>
    <row r="463" spans="1:11" ht="15">
      <c r="A463" s="264" t="str">
        <f>IF(D463="","",_xlfn.AGGREGATE(3,5,$D$7:D463))</f>
        <v/>
      </c>
      <c s="7"/>
      <c s="7"/>
      <c s="7"/>
      <c s="8"/>
      <c s="10"/>
      <c s="7"/>
      <c s="11"/>
      <c s="7"/>
      <c s="7"/>
      <c s="11"/>
    </row>
    <row r="464" spans="1:11" ht="15">
      <c r="A464" s="264" t="str">
        <f>IF(D464="","",_xlfn.AGGREGATE(3,5,$D$7:D464))</f>
        <v/>
      </c>
      <c s="7"/>
      <c s="7"/>
      <c s="7"/>
      <c s="8"/>
      <c s="10"/>
      <c s="7"/>
      <c s="11"/>
      <c s="7"/>
      <c s="7"/>
      <c s="11"/>
    </row>
    <row r="465" spans="1:11" ht="15">
      <c r="A465" s="264" t="str">
        <f>IF(D465="","",_xlfn.AGGREGATE(3,5,$D$7:D465))</f>
        <v/>
      </c>
      <c s="7"/>
      <c s="7"/>
      <c s="7"/>
      <c s="8"/>
      <c s="10"/>
      <c s="7"/>
      <c s="11"/>
      <c s="7"/>
      <c s="7"/>
      <c s="11"/>
    </row>
    <row r="466" spans="1:11" ht="15">
      <c r="A466" s="264" t="str">
        <f>IF(D466="","",_xlfn.AGGREGATE(3,5,$D$7:D466))</f>
        <v/>
      </c>
      <c s="7"/>
      <c s="7"/>
      <c s="7"/>
      <c s="8"/>
      <c s="10"/>
      <c s="7"/>
      <c s="11"/>
      <c s="7"/>
      <c s="7"/>
      <c s="11"/>
    </row>
    <row r="467" spans="1:11" ht="15">
      <c r="A467" s="264" t="str">
        <f>IF(D467="","",_xlfn.AGGREGATE(3,5,$D$7:D467))</f>
        <v/>
      </c>
      <c s="7"/>
      <c s="7"/>
      <c s="7"/>
      <c s="8"/>
      <c s="10"/>
      <c s="7"/>
      <c s="11"/>
      <c s="7"/>
      <c s="7"/>
      <c s="11"/>
    </row>
    <row r="468" spans="1:11" ht="15">
      <c r="A468" s="264" t="str">
        <f>IF(D468="","",_xlfn.AGGREGATE(3,5,$D$7:D468))</f>
        <v/>
      </c>
      <c s="7"/>
      <c s="7"/>
      <c s="7"/>
      <c s="8"/>
      <c s="10"/>
      <c s="7"/>
      <c s="11"/>
      <c s="7"/>
      <c s="7"/>
      <c s="11"/>
    </row>
    <row r="469" spans="1:11" ht="15">
      <c r="A469" s="264" t="str">
        <f>IF(D469="","",_xlfn.AGGREGATE(3,5,$D$7:D469))</f>
        <v/>
      </c>
      <c s="7"/>
      <c s="7"/>
      <c s="7"/>
      <c s="8"/>
      <c s="10"/>
      <c s="7"/>
      <c s="11"/>
      <c s="7"/>
      <c s="7"/>
      <c s="11"/>
    </row>
    <row r="470" spans="1:11" ht="15">
      <c r="A470" s="264" t="str">
        <f>IF(D470="","",_xlfn.AGGREGATE(3,5,$D$7:D470))</f>
        <v/>
      </c>
      <c s="7"/>
      <c s="7"/>
      <c s="7"/>
      <c s="8"/>
      <c s="10"/>
      <c s="7"/>
      <c s="11"/>
      <c s="7"/>
      <c s="7"/>
      <c s="11"/>
    </row>
    <row r="471" spans="1:11" ht="15">
      <c r="A471" s="264" t="str">
        <f>IF(D471="","",_xlfn.AGGREGATE(3,5,$D$7:D471))</f>
        <v/>
      </c>
      <c s="7"/>
      <c s="7"/>
      <c s="7"/>
      <c s="8"/>
      <c s="10"/>
      <c s="7"/>
      <c s="11"/>
      <c s="7"/>
      <c s="7"/>
      <c s="11"/>
    </row>
    <row r="472" spans="1:11" ht="15">
      <c r="A472" s="264" t="str">
        <f>IF(D472="","",_xlfn.AGGREGATE(3,5,$D$7:D472))</f>
        <v/>
      </c>
      <c s="7"/>
      <c s="7"/>
      <c s="7"/>
      <c s="8"/>
      <c s="10"/>
      <c s="7"/>
      <c s="11"/>
      <c s="7"/>
      <c s="7"/>
      <c s="11"/>
    </row>
    <row r="473" spans="1:11" ht="15">
      <c r="A473" s="264" t="str">
        <f>IF(D473="","",_xlfn.AGGREGATE(3,5,$D$7:D473))</f>
        <v/>
      </c>
      <c s="7"/>
      <c s="7"/>
      <c s="7"/>
      <c s="8"/>
      <c s="10"/>
      <c s="7"/>
      <c s="11"/>
      <c s="7"/>
      <c s="7"/>
      <c s="11"/>
    </row>
    <row r="474" spans="1:11" ht="15">
      <c r="A474" s="264" t="str">
        <f>IF(D474="","",_xlfn.AGGREGATE(3,5,$D$7:D474))</f>
        <v/>
      </c>
      <c s="7"/>
      <c s="7"/>
      <c s="7"/>
      <c s="8"/>
      <c s="10"/>
      <c s="7"/>
      <c s="11"/>
      <c s="7"/>
      <c s="7"/>
      <c s="11"/>
    </row>
    <row r="475" spans="1:11" ht="15">
      <c r="A475" s="264" t="str">
        <f>IF(D475="","",_xlfn.AGGREGATE(3,5,$D$7:D475))</f>
        <v/>
      </c>
      <c s="7"/>
      <c s="7"/>
      <c s="7"/>
      <c s="8"/>
      <c s="10"/>
      <c s="7"/>
      <c s="11"/>
      <c s="7"/>
      <c s="7"/>
      <c s="11"/>
    </row>
    <row r="476" spans="1:11" ht="15">
      <c r="A476" s="264" t="str">
        <f>IF(D476="","",_xlfn.AGGREGATE(3,5,$D$7:D476))</f>
        <v/>
      </c>
      <c s="7"/>
      <c s="7"/>
      <c s="7"/>
      <c s="8"/>
      <c s="10"/>
      <c s="7"/>
      <c s="11"/>
      <c s="7"/>
      <c s="7"/>
      <c s="11"/>
    </row>
    <row r="477" spans="1:11" ht="15">
      <c r="A477" s="264" t="str">
        <f>IF(D477="","",_xlfn.AGGREGATE(3,5,$D$7:D477))</f>
        <v/>
      </c>
      <c s="7"/>
      <c s="7"/>
      <c s="7"/>
      <c s="8"/>
      <c s="10"/>
      <c s="7"/>
      <c s="11"/>
      <c s="7"/>
      <c s="7"/>
      <c s="11"/>
    </row>
    <row r="478" spans="1:11" ht="15">
      <c r="A478" s="264" t="str">
        <f>IF(D478="","",_xlfn.AGGREGATE(3,5,$D$7:D478))</f>
        <v/>
      </c>
      <c s="7"/>
      <c s="7"/>
      <c s="7"/>
      <c s="8"/>
      <c s="10"/>
      <c s="7"/>
      <c s="11"/>
      <c s="7"/>
      <c s="7"/>
      <c s="11"/>
    </row>
    <row r="479" spans="1:11" ht="15">
      <c r="A479" s="264" t="str">
        <f>IF(D479="","",_xlfn.AGGREGATE(3,5,$D$7:D479))</f>
        <v/>
      </c>
      <c s="7"/>
      <c s="7"/>
      <c s="7"/>
      <c s="8"/>
      <c s="10"/>
      <c s="7"/>
      <c s="11"/>
      <c s="7"/>
      <c s="7"/>
      <c s="11"/>
    </row>
    <row r="480" spans="1:11" ht="15">
      <c r="A480" s="264" t="str">
        <f>IF(D480="","",_xlfn.AGGREGATE(3,5,$D$7:D480))</f>
        <v/>
      </c>
      <c s="7"/>
      <c s="7"/>
      <c s="7"/>
      <c s="8"/>
      <c s="10"/>
      <c s="7"/>
      <c s="11"/>
      <c s="7"/>
      <c s="7"/>
      <c s="11"/>
    </row>
    <row r="481" spans="1:11" ht="15">
      <c r="A481" s="264" t="str">
        <f>IF(D481="","",_xlfn.AGGREGATE(3,5,$D$7:D481))</f>
        <v/>
      </c>
      <c s="7"/>
      <c s="7"/>
      <c s="7"/>
      <c s="8"/>
      <c s="10"/>
      <c s="7"/>
      <c s="11"/>
      <c s="7"/>
      <c s="7"/>
      <c s="11"/>
    </row>
    <row r="482" spans="1:11" ht="15">
      <c r="A482" s="264" t="str">
        <f>IF(D482="","",_xlfn.AGGREGATE(3,5,$D$7:D482))</f>
        <v/>
      </c>
      <c s="7"/>
      <c s="7"/>
      <c s="7"/>
      <c s="8"/>
      <c s="10"/>
      <c s="7"/>
      <c s="11"/>
      <c s="7"/>
      <c s="7"/>
      <c s="11"/>
    </row>
    <row r="483" spans="1:11" ht="15">
      <c r="A483" s="264" t="str">
        <f>IF(D483="","",_xlfn.AGGREGATE(3,5,$D$7:D483))</f>
        <v/>
      </c>
      <c s="7"/>
      <c s="7"/>
      <c s="7"/>
      <c s="8"/>
      <c s="10"/>
      <c s="7"/>
      <c s="11"/>
      <c s="7"/>
      <c s="7"/>
      <c s="11"/>
    </row>
    <row r="484" spans="1:11" ht="15">
      <c r="A484" s="264" t="str">
        <f>IF(D484="","",_xlfn.AGGREGATE(3,5,$D$7:D484))</f>
        <v/>
      </c>
      <c s="7"/>
      <c s="7"/>
      <c s="7"/>
      <c s="8"/>
      <c s="10"/>
      <c s="7"/>
      <c s="11"/>
      <c s="7"/>
      <c s="7"/>
      <c s="11"/>
    </row>
    <row r="485" spans="1:11" ht="15">
      <c r="A485" s="264" t="str">
        <f>IF(D485="","",_xlfn.AGGREGATE(3,5,$D$7:D485))</f>
        <v/>
      </c>
      <c s="7"/>
      <c s="7"/>
      <c s="7"/>
      <c s="8"/>
      <c s="10"/>
      <c s="7"/>
      <c s="11"/>
      <c s="7"/>
      <c s="7"/>
      <c s="11"/>
    </row>
    <row r="486" spans="1:11" ht="15">
      <c r="A486" s="264" t="str">
        <f>IF(D486="","",_xlfn.AGGREGATE(3,5,$D$7:D486))</f>
        <v/>
      </c>
      <c s="7"/>
      <c s="7"/>
      <c s="7"/>
      <c s="8"/>
      <c s="10"/>
      <c s="7"/>
      <c s="11"/>
      <c s="7"/>
      <c s="7"/>
      <c s="11"/>
    </row>
    <row r="487" spans="1:11" ht="15">
      <c r="A487" s="264" t="str">
        <f>IF(D487="","",_xlfn.AGGREGATE(3,5,$D$7:D487))</f>
        <v/>
      </c>
      <c s="7"/>
      <c s="7"/>
      <c s="7"/>
      <c s="8"/>
      <c s="10"/>
      <c s="7"/>
      <c s="11"/>
      <c s="7"/>
      <c s="7"/>
      <c s="11"/>
    </row>
    <row r="488" spans="1:11" ht="15">
      <c r="A488" s="264" t="str">
        <f>IF(D488="","",_xlfn.AGGREGATE(3,5,$D$7:D488))</f>
        <v/>
      </c>
      <c s="7"/>
      <c s="7"/>
      <c s="7"/>
      <c s="8"/>
      <c s="10"/>
      <c s="7"/>
      <c s="11"/>
      <c s="7"/>
      <c s="7"/>
      <c s="11"/>
    </row>
    <row r="489" spans="1:11" ht="15">
      <c r="A489" s="264" t="str">
        <f>IF(D489="","",_xlfn.AGGREGATE(3,5,$D$7:D489))</f>
        <v/>
      </c>
      <c s="7"/>
      <c s="7"/>
      <c s="7"/>
      <c s="8"/>
      <c s="10"/>
      <c s="7"/>
      <c s="11"/>
      <c s="7"/>
      <c s="7"/>
      <c s="11"/>
    </row>
    <row r="490" spans="1:11" ht="15">
      <c r="A490" s="264" t="str">
        <f>IF(D490="","",_xlfn.AGGREGATE(3,5,$D$7:D490))</f>
        <v/>
      </c>
      <c s="7"/>
      <c s="7"/>
      <c s="7"/>
      <c s="8"/>
      <c s="10"/>
      <c s="7"/>
      <c s="11"/>
      <c s="7"/>
      <c s="7"/>
      <c s="11"/>
    </row>
    <row r="491" spans="1:11" ht="15">
      <c r="A491" s="264" t="str">
        <f>IF(D491="","",_xlfn.AGGREGATE(3,5,$D$7:D491))</f>
        <v/>
      </c>
      <c s="7"/>
      <c s="7"/>
      <c s="7"/>
      <c s="8"/>
      <c s="10"/>
      <c s="7"/>
      <c s="11"/>
      <c s="7"/>
      <c s="7"/>
      <c s="11"/>
    </row>
    <row r="492" spans="1:11" ht="15">
      <c r="A492" s="264" t="str">
        <f>IF(D492="","",_xlfn.AGGREGATE(3,5,$D$7:D492))</f>
        <v/>
      </c>
      <c s="7"/>
      <c s="7"/>
      <c s="7"/>
      <c s="8"/>
      <c s="10"/>
      <c s="7"/>
      <c s="11"/>
      <c s="7"/>
      <c s="7"/>
      <c s="11"/>
    </row>
    <row r="493" spans="1:11" ht="15">
      <c r="A493" s="264" t="str">
        <f>IF(D493="","",_xlfn.AGGREGATE(3,5,$D$7:D493))</f>
        <v/>
      </c>
      <c s="7"/>
      <c s="7"/>
      <c s="7"/>
      <c s="8"/>
      <c s="10"/>
      <c s="7"/>
      <c s="11"/>
      <c s="7"/>
      <c s="7"/>
      <c s="11"/>
    </row>
    <row r="494" spans="1:11" ht="15">
      <c r="A494" s="264" t="str">
        <f>IF(D494="","",_xlfn.AGGREGATE(3,5,$D$7:D494))</f>
        <v/>
      </c>
      <c s="7"/>
      <c s="7"/>
      <c s="7"/>
      <c s="8"/>
      <c s="10"/>
      <c s="7"/>
      <c s="11"/>
      <c s="7"/>
      <c s="7"/>
      <c s="11"/>
    </row>
    <row r="495" spans="1:11" ht="15">
      <c r="A495" s="264" t="str">
        <f>IF(D495="","",_xlfn.AGGREGATE(3,5,$D$7:D495))</f>
        <v/>
      </c>
      <c s="7"/>
      <c s="7"/>
      <c s="7"/>
      <c s="8"/>
      <c s="10"/>
      <c s="7"/>
      <c s="11"/>
      <c s="7"/>
      <c s="7"/>
      <c s="11"/>
    </row>
    <row r="496" spans="1:11" ht="15">
      <c r="A496" s="264" t="str">
        <f>IF(D496="","",_xlfn.AGGREGATE(3,5,$D$7:D496))</f>
        <v/>
      </c>
      <c s="7"/>
      <c s="7"/>
      <c s="7"/>
      <c s="8"/>
      <c s="10"/>
      <c s="7"/>
      <c s="11"/>
      <c s="7"/>
      <c s="7"/>
      <c s="11"/>
    </row>
    <row r="497" spans="1:11" ht="15">
      <c r="A497" s="264" t="str">
        <f>IF(D497="","",_xlfn.AGGREGATE(3,5,$D$7:D497))</f>
        <v/>
      </c>
      <c s="7"/>
      <c s="7"/>
      <c s="7"/>
      <c s="8"/>
      <c s="10"/>
      <c s="7"/>
      <c s="11"/>
      <c s="7"/>
      <c s="7"/>
      <c s="11"/>
    </row>
    <row r="498" spans="1:11" ht="15">
      <c r="A498" s="264" t="str">
        <f>IF(D498="","",_xlfn.AGGREGATE(3,5,$D$7:D498))</f>
        <v/>
      </c>
      <c s="7"/>
      <c s="7"/>
      <c s="7"/>
      <c s="8"/>
      <c s="10"/>
      <c s="7"/>
      <c s="11"/>
      <c s="7"/>
      <c s="7"/>
      <c s="11"/>
    </row>
    <row r="499" spans="1:11" ht="15">
      <c r="A499" s="264" t="str">
        <f>IF(D499="","",_xlfn.AGGREGATE(3,5,$D$7:D499))</f>
        <v/>
      </c>
      <c s="7"/>
      <c s="7"/>
      <c s="7"/>
      <c s="8"/>
      <c s="10"/>
      <c s="7"/>
      <c s="11"/>
      <c s="7"/>
      <c s="7"/>
      <c s="11"/>
    </row>
    <row r="500" spans="1:11" ht="15">
      <c r="A500" s="264" t="str">
        <f>IF(D500="","",_xlfn.AGGREGATE(3,5,$D$7:D500))</f>
        <v/>
      </c>
      <c s="7"/>
      <c s="7"/>
      <c s="7"/>
      <c s="8"/>
      <c s="10"/>
      <c s="7"/>
      <c s="11"/>
      <c s="7"/>
      <c s="7"/>
      <c s="11"/>
    </row>
    <row r="501" spans="1:11" ht="15">
      <c r="A501" s="264" t="str">
        <f>IF(D501="","",_xlfn.AGGREGATE(3,5,$D$7:D501))</f>
        <v/>
      </c>
      <c s="7"/>
      <c s="7"/>
      <c s="7"/>
      <c s="8"/>
      <c s="10"/>
      <c s="7"/>
      <c s="11"/>
      <c s="7"/>
      <c s="7"/>
      <c s="11"/>
    </row>
    <row r="502" spans="1:11" ht="15">
      <c r="A502" s="264" t="str">
        <f>IF(D502="","",_xlfn.AGGREGATE(3,5,$D$7:D502))</f>
        <v/>
      </c>
      <c s="7"/>
      <c s="7"/>
      <c s="7"/>
      <c s="8"/>
      <c s="10"/>
      <c s="7"/>
      <c s="11"/>
      <c s="7"/>
      <c s="7"/>
      <c s="11"/>
    </row>
    <row r="503" spans="1:11" ht="15">
      <c r="A503" s="264" t="str">
        <f>IF(D503="","",_xlfn.AGGREGATE(3,5,$D$7:D503))</f>
        <v/>
      </c>
      <c s="7"/>
      <c s="7"/>
      <c s="7"/>
      <c s="8"/>
      <c s="10"/>
      <c s="7"/>
      <c s="11"/>
      <c s="7"/>
      <c s="7"/>
      <c s="11"/>
    </row>
    <row r="504" spans="1:11" ht="15">
      <c r="A504" s="264" t="str">
        <f>IF(D504="","",_xlfn.AGGREGATE(3,5,$D$7:D504))</f>
        <v/>
      </c>
      <c s="7"/>
      <c s="7"/>
      <c s="7"/>
      <c s="8"/>
      <c s="10"/>
      <c s="7"/>
      <c s="11"/>
      <c s="7"/>
      <c s="7"/>
      <c s="11"/>
    </row>
    <row r="505" spans="1:11" ht="15">
      <c r="A505" s="264" t="str">
        <f>IF(D505="","",_xlfn.AGGREGATE(3,5,$D$7:D505))</f>
        <v/>
      </c>
      <c s="7"/>
      <c s="7"/>
      <c s="7"/>
      <c s="8"/>
      <c s="10"/>
      <c s="7"/>
      <c s="11"/>
      <c s="7"/>
      <c s="7"/>
      <c s="11"/>
    </row>
    <row r="506" spans="1:11" ht="15">
      <c r="A506" s="264" t="str">
        <f>IF(D506="","",_xlfn.AGGREGATE(3,5,$D$7:D506))</f>
        <v/>
      </c>
      <c s="7"/>
      <c s="7"/>
      <c s="7"/>
      <c s="8"/>
      <c s="10"/>
      <c s="7"/>
      <c s="11"/>
      <c s="7"/>
      <c s="7"/>
      <c s="11"/>
    </row>
    <row r="507" spans="1:11" ht="15">
      <c r="A507" s="264" t="str">
        <f>IF(D507="","",_xlfn.AGGREGATE(3,5,$D$7:D507))</f>
        <v/>
      </c>
      <c s="7"/>
      <c s="7"/>
      <c s="7"/>
      <c s="8"/>
      <c s="10"/>
      <c s="7"/>
      <c s="11"/>
      <c s="7"/>
      <c s="7"/>
      <c s="11"/>
    </row>
    <row r="508" spans="1:11" ht="15">
      <c r="A508" s="264" t="str">
        <f>IF(D508="","",_xlfn.AGGREGATE(3,5,$D$7:D508))</f>
        <v/>
      </c>
      <c s="7"/>
      <c s="7"/>
      <c s="7"/>
      <c s="8"/>
      <c s="10"/>
      <c s="7"/>
      <c s="11"/>
      <c s="7"/>
      <c s="7"/>
      <c s="11"/>
    </row>
    <row r="509" spans="1:11" ht="15">
      <c r="A509" s="264" t="str">
        <f>IF(D509="","",_xlfn.AGGREGATE(3,5,$D$7:D509))</f>
        <v/>
      </c>
      <c s="7"/>
      <c s="7"/>
      <c s="7"/>
      <c s="8"/>
      <c s="10"/>
      <c s="7"/>
      <c s="11"/>
      <c s="7"/>
      <c s="7"/>
      <c s="11"/>
    </row>
    <row r="510" spans="1:11" ht="15">
      <c r="A510" s="264" t="str">
        <f>IF(D510="","",_xlfn.AGGREGATE(3,5,$D$7:D510))</f>
        <v/>
      </c>
      <c s="7"/>
      <c s="7"/>
      <c s="7"/>
      <c s="8"/>
      <c s="10"/>
      <c s="7"/>
      <c s="11"/>
      <c s="7"/>
      <c s="7"/>
      <c s="11"/>
    </row>
    <row r="511" spans="1:11" ht="15">
      <c r="A511" s="264" t="str">
        <f>IF(D511="","",_xlfn.AGGREGATE(3,5,$D$7:D511))</f>
        <v/>
      </c>
      <c s="7"/>
      <c s="7"/>
      <c s="7"/>
      <c s="8"/>
      <c s="10"/>
      <c s="7"/>
      <c s="11"/>
      <c s="7"/>
      <c s="7"/>
      <c s="11"/>
    </row>
    <row r="512" spans="1:11" ht="15">
      <c r="A512" s="264" t="str">
        <f>IF(D512="","",_xlfn.AGGREGATE(3,5,$D$7:D512))</f>
        <v/>
      </c>
      <c s="7"/>
      <c s="7"/>
      <c s="7"/>
      <c s="8"/>
      <c s="10"/>
      <c s="7"/>
      <c s="11"/>
      <c s="7"/>
      <c s="7"/>
      <c s="11"/>
    </row>
    <row r="513" spans="1:11" ht="15">
      <c r="A513" s="264" t="str">
        <f>IF(D513="","",_xlfn.AGGREGATE(3,5,$D$7:D513))</f>
        <v/>
      </c>
      <c s="7"/>
      <c s="7"/>
      <c s="7"/>
      <c s="8"/>
      <c s="10"/>
      <c s="7"/>
      <c s="11"/>
      <c s="7"/>
      <c s="7"/>
      <c s="11"/>
    </row>
    <row r="514" spans="1:11" ht="15">
      <c r="A514" s="264" t="str">
        <f>IF(D514="","",_xlfn.AGGREGATE(3,5,$D$7:D514))</f>
        <v/>
      </c>
      <c s="7"/>
      <c s="7"/>
      <c s="7"/>
      <c s="8"/>
      <c s="10"/>
      <c s="7"/>
      <c s="11"/>
      <c s="7"/>
      <c s="7"/>
      <c s="11"/>
    </row>
    <row r="515" spans="1:11" ht="15">
      <c r="A515" s="264" t="str">
        <f>IF(D515="","",_xlfn.AGGREGATE(3,5,$D$7:D515))</f>
        <v/>
      </c>
      <c s="7"/>
      <c s="7"/>
      <c s="7"/>
      <c s="8"/>
      <c s="10"/>
      <c s="7"/>
      <c s="11"/>
      <c s="7"/>
      <c s="7"/>
      <c s="11"/>
    </row>
    <row r="516" spans="1:11" ht="15">
      <c r="A516" s="264" t="str">
        <f>IF(D516="","",_xlfn.AGGREGATE(3,5,$D$7:D516))</f>
        <v/>
      </c>
      <c s="7"/>
      <c s="7"/>
      <c s="7"/>
      <c s="8"/>
      <c s="10"/>
      <c s="7"/>
      <c s="11"/>
      <c s="7"/>
      <c s="7"/>
      <c s="11"/>
    </row>
    <row r="517" spans="1:11" ht="15">
      <c r="A517" s="264" t="str">
        <f>IF(D517="","",_xlfn.AGGREGATE(3,5,$D$7:D517))</f>
        <v/>
      </c>
      <c s="7"/>
      <c s="7"/>
      <c s="7"/>
      <c s="8"/>
      <c s="10"/>
      <c s="7"/>
      <c s="11"/>
      <c s="7"/>
      <c s="7"/>
      <c s="11"/>
    </row>
    <row r="518" spans="1:11" ht="15">
      <c r="A518" s="264" t="str">
        <f>IF(D518="","",_xlfn.AGGREGATE(3,5,$D$7:D518))</f>
        <v/>
      </c>
      <c s="7"/>
      <c s="7"/>
      <c s="7"/>
      <c s="8"/>
      <c s="10"/>
      <c s="7"/>
      <c s="11"/>
      <c s="7"/>
      <c s="7"/>
      <c s="11"/>
    </row>
    <row r="519" spans="1:11" ht="15">
      <c r="A519" s="264" t="str">
        <f>IF(D519="","",_xlfn.AGGREGATE(3,5,$D$7:D519))</f>
        <v/>
      </c>
      <c s="7"/>
      <c s="7"/>
      <c s="7"/>
      <c s="8"/>
      <c s="10"/>
      <c s="7"/>
      <c s="11"/>
      <c s="7"/>
      <c s="7"/>
      <c s="11"/>
    </row>
    <row r="520" spans="1:11" ht="15">
      <c r="A520" s="264" t="str">
        <f>IF(D520="","",_xlfn.AGGREGATE(3,5,$D$7:D520))</f>
        <v/>
      </c>
      <c s="7"/>
      <c s="7"/>
      <c s="7"/>
      <c s="8"/>
      <c s="10"/>
      <c s="7"/>
      <c s="11"/>
      <c s="7"/>
      <c s="7"/>
      <c s="11"/>
    </row>
    <row r="521" spans="1:11" ht="15">
      <c r="A521" s="264" t="str">
        <f>IF(D521="","",_xlfn.AGGREGATE(3,5,$D$7:D521))</f>
        <v/>
      </c>
      <c s="7"/>
      <c s="7"/>
      <c s="7"/>
      <c s="8"/>
      <c s="10"/>
      <c s="7"/>
      <c s="11"/>
      <c s="7"/>
      <c s="7"/>
      <c s="11"/>
    </row>
    <row r="522" spans="1:11" ht="15">
      <c r="A522" s="264" t="str">
        <f>IF(D522="","",_xlfn.AGGREGATE(3,5,$D$7:D522))</f>
        <v/>
      </c>
      <c s="7"/>
      <c s="7"/>
      <c s="7"/>
      <c s="8"/>
      <c s="10"/>
      <c s="7"/>
      <c s="11"/>
      <c s="7"/>
      <c s="7"/>
      <c s="11"/>
    </row>
    <row r="523" spans="1:11" ht="15">
      <c r="A523" s="264" t="str">
        <f>IF(D523="","",_xlfn.AGGREGATE(3,5,$D$7:D523))</f>
        <v/>
      </c>
      <c s="7"/>
      <c s="7"/>
      <c s="7"/>
      <c s="8"/>
      <c s="10"/>
      <c s="7"/>
      <c s="11"/>
      <c s="7"/>
      <c s="7"/>
      <c s="11"/>
    </row>
    <row r="524" spans="1:11" ht="15">
      <c r="A524" s="264" t="str">
        <f>IF(D524="","",_xlfn.AGGREGATE(3,5,$D$7:D524))</f>
        <v/>
      </c>
      <c s="7"/>
      <c s="7"/>
      <c s="7"/>
      <c s="8"/>
      <c s="10"/>
      <c s="7"/>
      <c s="11"/>
      <c s="7"/>
      <c s="7"/>
      <c s="11"/>
    </row>
    <row r="525" spans="1:11" ht="15">
      <c r="A525" s="264" t="str">
        <f>IF(D525="","",_xlfn.AGGREGATE(3,5,$D$7:D525))</f>
        <v/>
      </c>
      <c s="7"/>
      <c s="7"/>
      <c s="7"/>
      <c s="8"/>
      <c s="10"/>
      <c s="7"/>
      <c s="11"/>
      <c s="7"/>
      <c s="7"/>
      <c s="11"/>
    </row>
    <row r="526" spans="1:11" ht="15">
      <c r="A526" s="264" t="str">
        <f>IF(D526="","",_xlfn.AGGREGATE(3,5,$D$7:D526))</f>
        <v/>
      </c>
      <c s="7"/>
      <c s="7"/>
      <c s="7"/>
      <c s="8"/>
      <c s="10"/>
      <c s="7"/>
      <c s="11"/>
      <c s="7"/>
      <c s="7"/>
      <c s="11"/>
    </row>
    <row r="527" spans="1:11" ht="15">
      <c r="A527" s="264" t="str">
        <f>IF(D527="","",_xlfn.AGGREGATE(3,5,$D$7:D527))</f>
        <v/>
      </c>
      <c s="7"/>
      <c s="7"/>
      <c s="7"/>
      <c s="8"/>
      <c s="10"/>
      <c s="7"/>
      <c s="11"/>
      <c s="7"/>
      <c s="7"/>
      <c s="11"/>
    </row>
    <row r="528" spans="1:11" ht="15">
      <c r="A528" s="264" t="str">
        <f>IF(D528="","",_xlfn.AGGREGATE(3,5,$D$7:D528))</f>
        <v/>
      </c>
      <c s="7"/>
      <c s="7"/>
      <c s="7"/>
      <c s="8"/>
      <c s="10"/>
      <c s="7"/>
      <c s="11"/>
      <c s="7"/>
      <c s="7"/>
      <c s="11"/>
    </row>
    <row r="529" spans="1:11" ht="15">
      <c r="A529" s="264" t="str">
        <f>IF(D529="","",_xlfn.AGGREGATE(3,5,$D$7:D529))</f>
        <v/>
      </c>
      <c s="7"/>
      <c s="7"/>
      <c s="7"/>
      <c s="8"/>
      <c s="10"/>
      <c s="7"/>
      <c s="11"/>
      <c s="7"/>
      <c s="7"/>
      <c s="11"/>
    </row>
    <row r="530" spans="1:11" ht="15">
      <c r="A530" s="264" t="str">
        <f>IF(D530="","",_xlfn.AGGREGATE(3,5,$D$7:D530))</f>
        <v/>
      </c>
      <c s="7"/>
      <c s="7"/>
      <c s="7"/>
      <c s="8"/>
      <c s="10"/>
      <c s="7"/>
      <c s="11"/>
      <c s="7"/>
      <c s="7"/>
      <c s="11"/>
    </row>
    <row r="531" spans="1:11" ht="15">
      <c r="A531" s="264" t="str">
        <f>IF(D531="","",_xlfn.AGGREGATE(3,5,$D$7:D531))</f>
        <v/>
      </c>
      <c s="7"/>
      <c s="7"/>
      <c s="7"/>
      <c s="8"/>
      <c s="10"/>
      <c s="7"/>
      <c s="11"/>
      <c s="7"/>
      <c s="7"/>
      <c s="11"/>
    </row>
    <row r="532" spans="1:11" ht="15">
      <c r="A532" s="264" t="str">
        <f>IF(D532="","",_xlfn.AGGREGATE(3,5,$D$7:D532))</f>
        <v/>
      </c>
      <c s="7"/>
      <c s="7"/>
      <c s="7"/>
      <c s="8"/>
      <c s="10"/>
      <c s="7"/>
      <c s="11"/>
      <c s="7"/>
      <c s="7"/>
      <c s="11"/>
    </row>
    <row r="533" spans="1:11" ht="15">
      <c r="A533" s="264" t="str">
        <f>IF(D533="","",_xlfn.AGGREGATE(3,5,$D$7:D533))</f>
        <v/>
      </c>
      <c s="7"/>
      <c s="7"/>
      <c s="7"/>
      <c s="8"/>
      <c s="10"/>
      <c s="7"/>
      <c s="11"/>
      <c s="7"/>
      <c s="7"/>
      <c s="11"/>
    </row>
    <row r="534" spans="1:11" ht="15">
      <c r="A534" s="264" t="str">
        <f>IF(D534="","",_xlfn.AGGREGATE(3,5,$D$7:D534))</f>
        <v/>
      </c>
      <c s="7"/>
      <c s="7"/>
      <c s="7"/>
      <c s="8"/>
      <c s="10"/>
      <c s="7"/>
      <c s="11"/>
      <c s="7"/>
      <c s="7"/>
      <c s="11"/>
    </row>
    <row r="535" spans="1:11" ht="15">
      <c r="A535" s="264" t="str">
        <f>IF(D535="","",_xlfn.AGGREGATE(3,5,$D$7:D535))</f>
        <v/>
      </c>
      <c s="7"/>
      <c s="7"/>
      <c s="7"/>
      <c s="8"/>
      <c s="10"/>
      <c s="7"/>
      <c s="11"/>
      <c s="7"/>
      <c s="7"/>
      <c s="11"/>
    </row>
    <row r="536" spans="1:11" ht="15">
      <c r="A536" s="264" t="str">
        <f>IF(D536="","",_xlfn.AGGREGATE(3,5,$D$7:D536))</f>
        <v/>
      </c>
      <c s="7"/>
      <c s="7"/>
      <c s="7"/>
      <c s="8"/>
      <c s="10"/>
      <c s="7"/>
      <c s="11"/>
      <c s="7"/>
      <c s="7"/>
      <c s="11"/>
    </row>
    <row r="537" spans="1:11" ht="15">
      <c r="A537" s="264" t="str">
        <f>IF(D537="","",_xlfn.AGGREGATE(3,5,$D$7:D537))</f>
        <v/>
      </c>
      <c s="7"/>
      <c s="7"/>
      <c s="7"/>
      <c s="8"/>
      <c s="10"/>
      <c s="7"/>
      <c s="11"/>
      <c s="7"/>
      <c s="7"/>
      <c s="11"/>
    </row>
    <row r="538" spans="1:11" ht="15">
      <c r="A538" s="264" t="str">
        <f>IF(D538="","",_xlfn.AGGREGATE(3,5,$D$7:D538))</f>
        <v/>
      </c>
      <c s="7"/>
      <c s="7"/>
      <c s="7"/>
      <c s="8"/>
      <c s="10"/>
      <c s="7"/>
      <c s="11"/>
      <c s="7"/>
      <c s="7"/>
      <c s="11"/>
    </row>
    <row r="539" spans="1:11" ht="15">
      <c r="A539" s="264" t="str">
        <f>IF(D539="","",_xlfn.AGGREGATE(3,5,$D$7:D539))</f>
        <v/>
      </c>
      <c s="7"/>
      <c s="7"/>
      <c s="7"/>
      <c s="8"/>
      <c s="10"/>
      <c s="7"/>
      <c s="11"/>
      <c s="7"/>
      <c s="7"/>
      <c s="11"/>
    </row>
    <row r="540" spans="1:11" ht="15">
      <c r="A540" s="264" t="str">
        <f>IF(D540="","",_xlfn.AGGREGATE(3,5,$D$7:D540))</f>
        <v/>
      </c>
      <c s="7"/>
      <c s="7"/>
      <c s="7"/>
      <c s="8"/>
      <c s="10"/>
      <c s="7"/>
      <c s="11"/>
      <c s="7"/>
      <c s="7"/>
      <c s="11"/>
    </row>
    <row r="541" spans="1:11" ht="15">
      <c r="A541" s="264" t="str">
        <f>IF(D541="","",_xlfn.AGGREGATE(3,5,$D$7:D541))</f>
        <v/>
      </c>
      <c s="7"/>
      <c s="7"/>
      <c s="7"/>
      <c s="8"/>
      <c s="10"/>
      <c s="7"/>
      <c s="11"/>
      <c s="7"/>
      <c s="7"/>
      <c s="11"/>
    </row>
    <row r="542" spans="1:11" ht="15">
      <c r="A542" s="264" t="str">
        <f>IF(D542="","",_xlfn.AGGREGATE(3,5,$D$7:D542))</f>
        <v/>
      </c>
      <c s="7"/>
      <c s="7"/>
      <c s="7"/>
      <c s="8"/>
      <c s="10"/>
      <c s="7"/>
      <c s="11"/>
      <c s="7"/>
      <c s="7"/>
      <c s="11"/>
    </row>
    <row r="543" spans="1:11" ht="15">
      <c r="A543" s="264" t="str">
        <f>IF(D543="","",_xlfn.AGGREGATE(3,5,$D$7:D543))</f>
        <v/>
      </c>
      <c s="7"/>
      <c s="7"/>
      <c s="7"/>
      <c s="8"/>
      <c s="10"/>
      <c s="7"/>
      <c s="11"/>
      <c s="7"/>
      <c s="7"/>
      <c s="11"/>
    </row>
    <row r="544" spans="1:11" ht="15">
      <c r="A544" s="264" t="str">
        <f>IF(D544="","",_xlfn.AGGREGATE(3,5,$D$7:D544))</f>
        <v/>
      </c>
      <c s="7"/>
      <c s="7"/>
      <c s="7"/>
      <c s="8"/>
      <c s="10"/>
      <c s="7"/>
      <c s="11"/>
      <c s="7"/>
      <c s="7"/>
      <c s="11"/>
    </row>
    <row r="545" spans="1:11" ht="15">
      <c r="A545" s="264" t="str">
        <f>IF(D545="","",_xlfn.AGGREGATE(3,5,$D$7:D545))</f>
        <v/>
      </c>
      <c s="7"/>
      <c s="7"/>
      <c s="7"/>
      <c s="8"/>
      <c s="10"/>
      <c s="7"/>
      <c s="11"/>
      <c s="7"/>
      <c s="7"/>
      <c s="11"/>
    </row>
    <row r="546" spans="1:11" ht="15">
      <c r="A546" s="264" t="str">
        <f>IF(D546="","",_xlfn.AGGREGATE(3,5,$D$7:D546))</f>
        <v/>
      </c>
      <c s="7"/>
      <c s="7"/>
      <c s="7"/>
      <c s="8"/>
      <c s="10"/>
      <c s="7"/>
      <c s="11"/>
      <c s="7"/>
      <c s="7"/>
      <c s="11"/>
    </row>
    <row r="547" spans="1:11" ht="15">
      <c r="A547" s="264" t="str">
        <f>IF(D547="","",_xlfn.AGGREGATE(3,5,$D$7:D547))</f>
        <v/>
      </c>
      <c s="7"/>
      <c s="7"/>
      <c s="7"/>
      <c s="8"/>
      <c s="10"/>
      <c s="7"/>
      <c s="11"/>
      <c s="7"/>
      <c s="7"/>
      <c s="11"/>
    </row>
    <row r="548" spans="1:11" ht="15">
      <c r="A548" s="264" t="str">
        <f>IF(D548="","",_xlfn.AGGREGATE(3,5,$D$7:D548))</f>
        <v/>
      </c>
      <c s="7"/>
      <c s="7"/>
      <c s="7"/>
      <c s="8"/>
      <c s="10"/>
      <c s="7"/>
      <c s="11"/>
      <c s="7"/>
      <c s="7"/>
      <c s="11"/>
    </row>
    <row r="549" spans="1:11" ht="15">
      <c r="A549" s="264" t="str">
        <f>IF(D549="","",_xlfn.AGGREGATE(3,5,$D$7:D549))</f>
        <v/>
      </c>
      <c s="7"/>
      <c s="7"/>
      <c s="7"/>
      <c s="8"/>
      <c s="10"/>
      <c s="7"/>
      <c s="11"/>
      <c s="7"/>
      <c s="7"/>
      <c s="11"/>
    </row>
    <row r="550" spans="1:11" ht="15">
      <c r="A550" s="264" t="str">
        <f>IF(D550="","",_xlfn.AGGREGATE(3,5,$D$7:D550))</f>
        <v/>
      </c>
      <c s="7"/>
      <c s="7"/>
      <c s="7"/>
      <c s="8"/>
      <c s="10"/>
      <c s="7"/>
      <c s="11"/>
      <c s="7"/>
      <c s="7"/>
      <c s="11"/>
    </row>
    <row r="551" ht="15"/>
    <row r="552" ht="15" hidden="1"/>
    <row r="553" ht="15" hidden="1"/>
    <row r="554" ht="15" hidden="1"/>
    <row r="555" ht="15" hidden="1"/>
    <row r="556" ht="15" hidden="1"/>
    <row r="557" ht="15" hidden="1"/>
    <row r="558" ht="15" hidden="1"/>
    <row r="559" ht="15" hidden="1"/>
    <row r="560" ht="15" hidden="1"/>
    <row r="561" ht="15" hidden="1"/>
    <row r="562" ht="15" hidden="1"/>
    <row r="563" ht="15" hidden="1"/>
    <row r="564" ht="15" hidden="1"/>
    <row r="565" ht="15" hidden="1"/>
    <row r="566" ht="15" hidden="1"/>
    <row r="567" ht="15" hidden="1"/>
    <row r="568" ht="15" hidden="1"/>
    <row r="569" ht="15" hidden="1"/>
    <row r="570" ht="15" hidden="1"/>
    <row r="571" ht="15" hidden="1"/>
    <row r="572" ht="15" hidden="1"/>
    <row r="573" ht="15" hidden="1"/>
    <row r="574" ht="15" hidden="1"/>
    <row r="575" ht="15" hidden="1"/>
    <row r="576" ht="15" hidden="1"/>
    <row r="577" ht="15" hidden="1"/>
    <row r="578" ht="15" hidden="1"/>
    <row r="579" ht="15" hidden="1"/>
    <row r="580" ht="15" hidden="1"/>
    <row r="581" ht="15" hidden="1"/>
    <row r="582" ht="15" hidden="1"/>
    <row r="583" ht="15" hidden="1"/>
    <row r="584" ht="15" hidden="1"/>
    <row r="585" ht="15" hidden="1"/>
    <row r="586" ht="15" hidden="1"/>
    <row r="587" ht="15" hidden="1"/>
    <row r="588" ht="15" hidden="1"/>
    <row r="589" ht="15" hidden="1"/>
    <row r="590" ht="15" hidden="1"/>
    <row r="591" ht="15" hidden="1"/>
    <row r="592" ht="15" hidden="1"/>
    <row r="593" ht="15" hidden="1"/>
    <row r="594" ht="15" hidden="1"/>
    <row r="595" ht="15" hidden="1"/>
    <row r="596" ht="15" hidden="1"/>
    <row r="597" ht="15" hidden="1"/>
    <row r="598" ht="15" hidden="1"/>
    <row r="599" ht="15" hidden="1"/>
    <row r="600" ht="15" hidden="1"/>
    <row r="601" ht="15" hidden="1"/>
    <row r="602" ht="15" hidden="1"/>
    <row r="603" ht="15" hidden="1"/>
    <row r="604" ht="15" hidden="1"/>
    <row r="605" ht="15" hidden="1"/>
    <row r="606" ht="15" hidden="1"/>
    <row r="607" ht="15" hidden="1"/>
    <row r="608" ht="15" hidden="1"/>
    <row r="609" ht="15" hidden="1"/>
    <row r="610" ht="15" hidden="1"/>
    <row r="611" ht="15" hidden="1"/>
    <row r="612" ht="15" hidden="1"/>
    <row r="613" ht="15" hidden="1"/>
    <row r="614" ht="15" hidden="1"/>
    <row r="615" ht="15" hidden="1"/>
    <row r="616" ht="15" hidden="1"/>
    <row r="617" ht="15" hidden="1"/>
    <row r="618" ht="15" hidden="1"/>
    <row r="619" ht="15" hidden="1"/>
    <row r="620" ht="15" hidden="1"/>
    <row r="621" ht="15" hidden="1"/>
    <row r="622" ht="15" hidden="1"/>
    <row r="623" ht="15" hidden="1"/>
    <row r="624" ht="15" hidden="1"/>
    <row r="625" ht="15" hidden="1"/>
    <row r="626" ht="15" hidden="1"/>
    <row r="627" ht="15" hidden="1"/>
    <row r="628" ht="15" hidden="1"/>
    <row r="629" ht="15" hidden="1"/>
    <row r="630" ht="15" hidden="1"/>
    <row r="631" ht="15" hidden="1"/>
    <row r="632" ht="15" hidden="1"/>
    <row r="633" ht="15" hidden="1"/>
    <row r="634" ht="15" hidden="1"/>
    <row r="635" ht="15" hidden="1"/>
    <row r="636" ht="15" hidden="1"/>
    <row r="637" ht="15" hidden="1"/>
    <row r="638" ht="15" hidden="1"/>
    <row r="639" ht="15" hidden="1"/>
    <row r="640" ht="15" hidden="1"/>
    <row r="641" ht="15" hidden="1"/>
    <row r="642" ht="15" hidden="1"/>
    <row r="643" ht="15" hidden="1"/>
    <row r="644" ht="15" hidden="1"/>
    <row r="645" ht="15" hidden="1"/>
    <row r="646" ht="15" hidden="1"/>
    <row r="647" ht="15" hidden="1"/>
    <row r="648" ht="15" hidden="1"/>
    <row r="649" ht="15" hidden="1"/>
    <row r="650" ht="15" hidden="1"/>
    <row r="651" ht="15" hidden="1"/>
    <row r="652" ht="15" hidden="1"/>
    <row r="653" ht="15" hidden="1"/>
    <row r="654" ht="15" hidden="1"/>
    <row r="655" ht="15" hidden="1"/>
    <row r="656" ht="15" hidden="1"/>
    <row r="657" ht="15" hidden="1"/>
    <row r="658" ht="15" hidden="1"/>
    <row r="659" ht="15" hidden="1"/>
    <row r="660" ht="15" hidden="1"/>
    <row r="661" ht="15" hidden="1"/>
    <row r="662" ht="15" hidden="1"/>
    <row r="663" ht="15" hidden="1"/>
    <row r="664" ht="15" hidden="1"/>
    <row r="665" ht="15" hidden="1"/>
    <row r="666" ht="15" hidden="1"/>
    <row r="667" ht="15" hidden="1"/>
    <row r="668" ht="15" hidden="1"/>
    <row r="669" ht="15" hidden="1"/>
    <row r="670" ht="15" hidden="1"/>
    <row r="671" ht="15" hidden="1"/>
    <row r="672" ht="15" hidden="1"/>
    <row r="673" ht="15" hidden="1"/>
    <row r="674" ht="15" hidden="1"/>
    <row r="675" ht="15" hidden="1"/>
    <row r="676" ht="15" hidden="1"/>
    <row r="677" ht="15" hidden="1"/>
    <row r="678" ht="15" hidden="1"/>
    <row r="679" ht="15" hidden="1"/>
    <row r="680" ht="15" hidden="1"/>
    <row r="681" ht="15" hidden="1"/>
    <row r="682" ht="15" hidden="1"/>
    <row r="683" ht="15" hidden="1"/>
    <row r="684" ht="15" hidden="1"/>
    <row r="685" ht="15" hidden="1"/>
    <row r="686" ht="15" hidden="1"/>
    <row r="687" ht="15" hidden="1"/>
    <row r="688" ht="15" hidden="1"/>
    <row r="689" ht="15" hidden="1"/>
    <row r="690" ht="15" hidden="1"/>
    <row r="691" ht="15" hidden="1"/>
    <row r="692" ht="15" hidden="1"/>
    <row r="693" ht="15" hidden="1"/>
    <row r="694" ht="15" hidden="1"/>
    <row r="695" ht="15" hidden="1"/>
    <row r="696" ht="15" hidden="1"/>
    <row r="697" ht="15" hidden="1"/>
    <row r="698" ht="15" hidden="1"/>
    <row r="699" ht="15" hidden="1"/>
    <row r="700" ht="15" hidden="1"/>
    <row r="701" ht="15" hidden="1"/>
    <row r="702" ht="15" hidden="1"/>
    <row r="703" ht="15" hidden="1"/>
    <row r="704" ht="15" hidden="1"/>
    <row r="705" ht="15" hidden="1"/>
    <row r="706" ht="15" hidden="1"/>
    <row r="707" ht="15" hidden="1"/>
    <row r="708" ht="15" hidden="1"/>
    <row r="709" ht="15" hidden="1"/>
    <row r="710" ht="15" hidden="1"/>
    <row r="711" ht="15" hidden="1"/>
    <row r="712" ht="15" hidden="1"/>
    <row r="713" ht="15" hidden="1"/>
    <row r="714" ht="15" hidden="1"/>
    <row r="715" ht="15" hidden="1"/>
    <row r="716" ht="15" hidden="1"/>
    <row r="717" ht="15" hidden="1"/>
    <row r="718" ht="15" hidden="1"/>
    <row r="719" ht="15" hidden="1"/>
    <row r="720" ht="15" hidden="1"/>
    <row r="721" ht="15" hidden="1"/>
    <row r="722" ht="15" hidden="1"/>
    <row r="723" ht="15" hidden="1"/>
    <row r="724" ht="15" hidden="1"/>
    <row r="725" ht="15" hidden="1"/>
    <row r="726" ht="15" hidden="1"/>
    <row r="727" ht="15" hidden="1"/>
    <row r="728" ht="15" hidden="1"/>
    <row r="729" ht="15" hidden="1"/>
    <row r="730" ht="15" hidden="1"/>
    <row r="731" ht="15" hidden="1"/>
    <row r="732" ht="15" hidden="1"/>
    <row r="733" ht="15" hidden="1"/>
    <row r="734" ht="15" hidden="1"/>
    <row r="735" ht="15" hidden="1"/>
    <row r="736" ht="15" hidden="1"/>
    <row r="737" ht="15" hidden="1"/>
    <row r="738" ht="15" hidden="1"/>
    <row r="739" ht="15" hidden="1"/>
    <row r="740" ht="15" hidden="1"/>
    <row r="741" ht="15" hidden="1"/>
    <row r="742" ht="15" hidden="1"/>
    <row r="743" ht="15" hidden="1"/>
    <row r="744" ht="15" hidden="1"/>
    <row r="745" ht="15" hidden="1"/>
    <row r="746" ht="15" hidden="1"/>
    <row r="747" ht="15" hidden="1"/>
    <row r="748" ht="15" hidden="1"/>
    <row r="749" ht="15" hidden="1"/>
    <row r="750" ht="15" hidden="1"/>
    <row r="751" ht="15" hidden="1"/>
    <row r="752" ht="15" hidden="1"/>
    <row r="753" ht="15" hidden="1"/>
    <row r="754" ht="15" hidden="1"/>
    <row r="755" ht="15" hidden="1"/>
    <row r="756" ht="15" hidden="1"/>
    <row r="757" ht="15" hidden="1"/>
    <row r="758" ht="15" hidden="1"/>
    <row r="759" ht="15" hidden="1"/>
    <row r="760" ht="15" hidden="1"/>
    <row r="761" ht="15" hidden="1"/>
    <row r="762" ht="15" hidden="1"/>
    <row r="763" ht="15" hidden="1"/>
    <row r="764" ht="15" hidden="1"/>
    <row r="765" ht="15" hidden="1"/>
    <row r="766" ht="15" hidden="1"/>
    <row r="767" ht="15" hidden="1"/>
    <row r="768" ht="15" hidden="1"/>
    <row r="769" ht="15" hidden="1"/>
    <row r="770" ht="15" hidden="1"/>
    <row r="771" ht="15" hidden="1"/>
    <row r="772" ht="15" hidden="1"/>
    <row r="773" ht="15" hidden="1"/>
    <row r="774" ht="15" hidden="1"/>
    <row r="775" ht="15" hidden="1"/>
    <row r="776" ht="15" hidden="1"/>
    <row r="777" ht="15" hidden="1"/>
    <row r="778" ht="15" hidden="1"/>
    <row r="779" ht="15" hidden="1"/>
    <row r="780" ht="15" hidden="1"/>
    <row r="781" ht="15" hidden="1"/>
    <row r="782" ht="15" hidden="1"/>
    <row r="783" ht="15" hidden="1"/>
    <row r="784" ht="15" hidden="1"/>
    <row r="785" ht="15" hidden="1"/>
    <row r="786" ht="15" hidden="1"/>
    <row r="787" ht="15" hidden="1"/>
    <row r="788" ht="15" hidden="1"/>
    <row r="789" ht="15" hidden="1"/>
    <row r="790" ht="15" hidden="1"/>
    <row r="791" ht="15" hidden="1"/>
    <row r="792" ht="15" hidden="1"/>
    <row r="793" ht="15" hidden="1"/>
    <row r="794" ht="15" hidden="1"/>
    <row r="795" ht="15" hidden="1"/>
    <row r="796" ht="15" hidden="1"/>
    <row r="797" ht="15" hidden="1"/>
    <row r="798" ht="15" hidden="1"/>
    <row r="799" ht="15" hidden="1"/>
    <row r="800" ht="15" hidden="1"/>
    <row r="801" ht="15" hidden="1"/>
    <row r="802" ht="15" hidden="1"/>
    <row r="803" ht="15" hidden="1"/>
    <row r="804" ht="15" hidden="1"/>
    <row r="805" ht="15" hidden="1"/>
    <row r="806" ht="15" hidden="1"/>
    <row r="807" ht="15" hidden="1"/>
    <row r="808" ht="15" hidden="1"/>
    <row r="809" ht="15" hidden="1"/>
    <row r="810" ht="15" hidden="1"/>
    <row r="811" ht="15" hidden="1"/>
    <row r="812" ht="15" hidden="1"/>
    <row r="813" ht="15" hidden="1"/>
    <row r="814" ht="15" hidden="1"/>
    <row r="815" ht="15" hidden="1"/>
    <row r="816" ht="15" hidden="1"/>
    <row r="817" ht="15" hidden="1"/>
    <row r="818" ht="15" hidden="1"/>
    <row r="819" ht="15" hidden="1"/>
    <row r="820" ht="15" hidden="1"/>
    <row r="821" ht="15" hidden="1"/>
    <row r="822" ht="15" hidden="1"/>
    <row r="823" ht="15" hidden="1"/>
    <row r="824" ht="15" hidden="1"/>
    <row r="825" ht="15" hidden="1"/>
    <row r="826" ht="15" hidden="1"/>
    <row r="827" ht="15" hidden="1"/>
    <row r="828" ht="15" hidden="1"/>
    <row r="829" ht="15" hidden="1"/>
    <row r="830" ht="15" hidden="1"/>
    <row r="831" ht="15" hidden="1"/>
    <row r="832" ht="15" hidden="1"/>
    <row r="833" ht="15" hidden="1"/>
    <row r="834" ht="15" hidden="1"/>
    <row r="835" ht="15" hidden="1"/>
    <row r="836" ht="15" hidden="1"/>
    <row r="837" ht="15" hidden="1"/>
    <row r="838" ht="15" hidden="1"/>
    <row r="839" ht="15" hidden="1"/>
    <row r="840" ht="15" hidden="1"/>
    <row r="841" ht="15" hidden="1"/>
    <row r="842" ht="15" hidden="1"/>
    <row r="843" ht="15" hidden="1"/>
    <row r="844" ht="15" hidden="1"/>
    <row r="845" ht="15" hidden="1"/>
    <row r="846" ht="15" hidden="1"/>
    <row r="847" ht="15" hidden="1"/>
    <row r="848" ht="15" hidden="1"/>
    <row r="849" ht="15" hidden="1"/>
    <row r="850" ht="15" hidden="1"/>
    <row r="851" ht="15" hidden="1"/>
    <row r="852" ht="15" hidden="1"/>
    <row r="853" ht="15" hidden="1"/>
    <row r="854" ht="15" hidden="1"/>
    <row r="855" ht="15" hidden="1"/>
    <row r="856" ht="15" hidden="1"/>
    <row r="857" ht="15" hidden="1"/>
    <row r="858" ht="15" hidden="1"/>
    <row r="859" ht="15" hidden="1"/>
    <row r="860" ht="15" hidden="1"/>
    <row r="861" ht="15" hidden="1"/>
    <row r="862" ht="15" hidden="1"/>
    <row r="863" ht="15" hidden="1"/>
    <row r="864" ht="15" hidden="1"/>
    <row r="865" ht="15" hidden="1"/>
    <row r="866" ht="15" hidden="1"/>
    <row r="867" ht="15" hidden="1"/>
    <row r="868" ht="15" hidden="1"/>
    <row r="869" ht="15" hidden="1"/>
    <row r="870" ht="15" hidden="1"/>
    <row r="871" ht="15" hidden="1"/>
    <row r="872" ht="15" hidden="1"/>
    <row r="873" ht="15" hidden="1"/>
    <row r="874" ht="15" hidden="1"/>
    <row r="875" ht="15" hidden="1"/>
    <row r="876" ht="15" hidden="1"/>
    <row r="877" ht="15" hidden="1"/>
    <row r="878" ht="15" hidden="1"/>
    <row r="879" ht="15" hidden="1"/>
    <row r="880" ht="15" hidden="1"/>
    <row r="881" ht="15" hidden="1"/>
    <row r="882" ht="15" hidden="1"/>
    <row r="883" ht="15" hidden="1"/>
    <row r="884" ht="15" hidden="1"/>
    <row r="885" ht="15" hidden="1"/>
    <row r="886" ht="15" hidden="1"/>
    <row r="887" ht="15" hidden="1"/>
    <row r="888" ht="15" hidden="1"/>
    <row r="889" ht="15" hidden="1"/>
    <row r="890" ht="15" hidden="1"/>
    <row r="891" ht="15" hidden="1"/>
    <row r="892" ht="15" hidden="1"/>
    <row r="893" ht="15" hidden="1"/>
    <row r="894" ht="15" hidden="1"/>
    <row r="895" ht="15" hidden="1"/>
    <row r="896" ht="15" hidden="1"/>
    <row r="897" ht="15" hidden="1"/>
    <row r="898" ht="15" hidden="1"/>
    <row r="899" ht="15" hidden="1"/>
    <row r="900" ht="15" hidden="1"/>
    <row r="901" ht="15" hidden="1"/>
    <row r="902" ht="15" hidden="1"/>
    <row r="903" ht="15" hidden="1"/>
    <row r="904" ht="15" hidden="1"/>
    <row r="905" ht="15" hidden="1"/>
    <row r="906" ht="15" hidden="1"/>
    <row r="907" ht="15" hidden="1"/>
    <row r="908" ht="15" hidden="1"/>
    <row r="909" ht="15" hidden="1"/>
    <row r="910" ht="15" hidden="1"/>
    <row r="911" ht="15" hidden="1"/>
    <row r="912" ht="15" hidden="1"/>
    <row r="913" ht="15" hidden="1"/>
    <row r="914" ht="15" hidden="1"/>
    <row r="915" ht="15" hidden="1"/>
    <row r="916" ht="15" hidden="1"/>
    <row r="917" ht="15" hidden="1"/>
    <row r="918" ht="15" hidden="1"/>
    <row r="919" ht="15" hidden="1"/>
    <row r="920" ht="15" hidden="1"/>
    <row r="921" ht="15" hidden="1"/>
    <row r="922" ht="15" hidden="1"/>
    <row r="923" ht="15" hidden="1"/>
    <row r="924" ht="15" hidden="1"/>
    <row r="925" ht="15" hidden="1"/>
    <row r="926" ht="15" hidden="1"/>
    <row r="927" ht="15" hidden="1"/>
    <row r="928" ht="15" hidden="1"/>
    <row r="929" ht="15" hidden="1"/>
    <row r="930" ht="15" hidden="1"/>
    <row r="931" ht="15" hidden="1"/>
    <row r="932" ht="15" hidden="1"/>
    <row r="933" ht="15" hidden="1"/>
    <row r="934" ht="15" hidden="1"/>
    <row r="935" ht="15" hidden="1"/>
    <row r="936" ht="15" hidden="1"/>
    <row r="937" ht="15" hidden="1"/>
    <row r="938" ht="15" hidden="1"/>
    <row r="939" ht="15" hidden="1"/>
    <row r="940" ht="15" hidden="1"/>
    <row r="941" ht="15" hidden="1"/>
    <row r="942" ht="15" hidden="1"/>
    <row r="943" ht="15" hidden="1"/>
    <row r="944" ht="15" hidden="1"/>
    <row r="945" ht="15" hidden="1"/>
    <row r="946" ht="15" hidden="1"/>
    <row r="947" ht="15" hidden="1"/>
    <row r="948" ht="15" hidden="1"/>
    <row r="949" ht="15" hidden="1"/>
    <row r="950" ht="15" hidden="1"/>
    <row r="951" ht="15" hidden="1"/>
    <row r="952" ht="15" hidden="1"/>
    <row r="953" ht="15" hidden="1"/>
    <row r="954" ht="15" hidden="1"/>
    <row r="955" ht="15" hidden="1"/>
    <row r="956" ht="15" hidden="1"/>
    <row r="957" ht="15" hidden="1"/>
    <row r="958" ht="15" hidden="1"/>
    <row r="959" ht="15" hidden="1"/>
    <row r="960" ht="15" hidden="1"/>
    <row r="961" ht="15" hidden="1"/>
    <row r="962" ht="15" hidden="1"/>
    <row r="963" ht="15" hidden="1"/>
    <row r="964" ht="15" hidden="1"/>
    <row r="965" ht="15" hidden="1"/>
    <row r="966" ht="15" hidden="1"/>
    <row r="967" ht="15" hidden="1"/>
    <row r="968" ht="15" hidden="1"/>
    <row r="969" ht="15" hidden="1"/>
    <row r="970" ht="15" hidden="1"/>
    <row r="971" ht="15" hidden="1"/>
    <row r="972" ht="15" hidden="1"/>
    <row r="973" ht="15" hidden="1"/>
    <row r="974" ht="15" hidden="1"/>
    <row r="975" ht="15" hidden="1"/>
    <row r="976" ht="15" hidden="1"/>
    <row r="977" ht="15" hidden="1"/>
    <row r="978" ht="15" hidden="1"/>
    <row r="979" ht="15" hidden="1"/>
    <row r="980" ht="15" hidden="1"/>
    <row r="981" ht="15" hidden="1"/>
    <row r="982" ht="15" hidden="1"/>
    <row r="983" ht="15" hidden="1"/>
    <row r="984" ht="15" hidden="1"/>
    <row r="985" ht="15" hidden="1"/>
    <row r="986" ht="15" hidden="1"/>
    <row r="987" ht="15" hidden="1"/>
    <row r="988" ht="15" hidden="1"/>
    <row r="989" ht="15" hidden="1"/>
    <row r="990" ht="15" hidden="1"/>
    <row r="991" ht="15" hidden="1"/>
    <row r="992" ht="15" hidden="1"/>
    <row r="993" ht="15" hidden="1"/>
    <row r="994" ht="15" hidden="1"/>
    <row r="995" ht="15" hidden="1"/>
    <row r="996" ht="15" hidden="1"/>
    <row r="997" ht="15" hidden="1"/>
    <row r="998" ht="15" hidden="1"/>
    <row r="999" ht="15" hidden="1"/>
    <row r="1000" ht="15" hidden="1"/>
    <row r="1001" ht="15" hidden="1"/>
    <row r="1002" ht="15" hidden="1"/>
    <row r="1003" ht="15" hidden="1"/>
    <row r="1004" ht="15" hidden="1"/>
    <row r="1005" ht="15" hidden="1"/>
    <row r="1006" ht="15" hidden="1"/>
    <row r="1007" ht="15" hidden="1"/>
    <row r="1008" ht="15" hidden="1"/>
    <row r="1009" ht="15" hidden="1"/>
    <row r="1010" ht="15" hidden="1"/>
    <row r="1011" ht="15" hidden="1"/>
    <row r="1012" ht="15" hidden="1"/>
    <row r="1013" ht="15" hidden="1"/>
    <row r="1014" ht="15" hidden="1"/>
    <row r="1015" ht="15" hidden="1"/>
    <row r="1016" ht="15" hidden="1"/>
    <row r="1017" ht="15" hidden="1"/>
    <row r="1018" ht="15" hidden="1"/>
    <row r="1019" ht="15" hidden="1"/>
    <row r="1020" ht="15" hidden="1"/>
    <row r="1021" ht="15" hidden="1"/>
    <row r="1022" ht="15" hidden="1"/>
    <row r="1023" ht="15" hidden="1"/>
    <row r="1024" ht="15" hidden="1"/>
    <row r="1025" ht="15" hidden="1"/>
    <row r="1026" ht="15" hidden="1"/>
    <row r="1027" ht="15" hidden="1"/>
    <row r="1028" ht="15" hidden="1"/>
    <row r="1029" ht="15" hidden="1"/>
    <row r="1030" ht="15" hidden="1"/>
    <row r="1031" ht="15" hidden="1"/>
    <row r="1032" ht="15" hidden="1"/>
    <row r="1033" ht="15" hidden="1"/>
    <row r="1034" ht="15" hidden="1"/>
    <row r="1035" ht="15" hidden="1"/>
    <row r="1036" ht="15" hidden="1"/>
    <row r="1037" ht="15" hidden="1"/>
    <row r="1038" ht="15" hidden="1"/>
    <row r="1039" ht="15" hidden="1"/>
    <row r="1040" ht="15" hidden="1"/>
    <row r="1041" ht="15" hidden="1"/>
    <row r="1042" ht="15" hidden="1"/>
    <row r="1043" ht="15" hidden="1"/>
    <row r="1044" ht="15" hidden="1"/>
    <row r="1045" ht="15" hidden="1"/>
    <row r="1046" ht="15" hidden="1"/>
    <row r="1047" ht="15" hidden="1"/>
    <row r="1048" ht="15" hidden="1"/>
    <row r="1049" ht="15" hidden="1"/>
    <row r="1050" ht="15" hidden="1"/>
    <row r="1051" ht="15" hidden="1"/>
    <row r="1052" ht="15" hidden="1"/>
    <row r="1053" ht="15" hidden="1"/>
    <row r="1054" ht="15" hidden="1"/>
    <row r="1055" ht="15" hidden="1"/>
    <row r="1056" ht="15" hidden="1"/>
    <row r="1057" ht="15" hidden="1"/>
    <row r="1058" ht="15" hidden="1"/>
    <row r="1059" ht="15" hidden="1"/>
    <row r="1060" ht="15" hidden="1"/>
    <row r="1061" ht="15" hidden="1"/>
    <row r="1062" ht="15" hidden="1"/>
    <row r="1063" ht="15" hidden="1"/>
    <row r="1064" ht="15" hidden="1"/>
    <row r="1065" ht="15" hidden="1"/>
    <row r="1066" ht="15" hidden="1"/>
    <row r="1067" ht="15" hidden="1"/>
    <row r="1068" ht="15" hidden="1"/>
    <row r="1069" ht="15" hidden="1"/>
    <row r="1070" ht="15" hidden="1"/>
    <row r="1071" ht="15" hidden="1"/>
    <row r="1072" ht="15" hidden="1"/>
    <row r="1073" ht="15" hidden="1"/>
    <row r="1074" ht="15" hidden="1"/>
    <row r="1075" ht="15" hidden="1"/>
    <row r="1076" ht="15" hidden="1"/>
    <row r="1077" ht="15" hidden="1"/>
    <row r="1078" ht="15" hidden="1"/>
    <row r="1079" ht="15" hidden="1"/>
    <row r="1080" ht="15" hidden="1"/>
    <row r="1081" ht="15" hidden="1"/>
    <row r="1082" ht="15" hidden="1"/>
    <row r="1083" ht="15" hidden="1"/>
    <row r="1084" ht="15" hidden="1"/>
    <row r="1085" ht="15" hidden="1"/>
    <row r="1086" ht="15" hidden="1"/>
    <row r="1087" ht="15" hidden="1"/>
    <row r="1088" ht="15" hidden="1"/>
    <row r="1089" ht="15" hidden="1"/>
    <row r="1090" ht="15" hidden="1"/>
    <row r="1091" ht="15" hidden="1"/>
    <row r="1092" ht="15" hidden="1"/>
    <row r="1093" ht="15" hidden="1"/>
    <row r="1094" ht="15" hidden="1"/>
    <row r="1095" ht="15" hidden="1"/>
    <row r="1096" ht="15" hidden="1"/>
    <row r="1097" ht="15" hidden="1"/>
    <row r="1098" ht="15" hidden="1"/>
    <row r="1099" ht="15" hidden="1"/>
    <row r="1100" ht="15" hidden="1"/>
    <row r="1101" ht="15" hidden="1"/>
    <row r="1102" ht="15" hidden="1"/>
    <row r="1103" ht="15" hidden="1"/>
    <row r="1104" ht="15" hidden="1"/>
    <row r="1105" ht="15" hidden="1"/>
    <row r="1106" ht="15" hidden="1"/>
    <row r="1107" ht="15" hidden="1"/>
    <row r="1108" ht="15" hidden="1"/>
    <row r="1109" ht="15" hidden="1"/>
    <row r="1110" ht="15" hidden="1"/>
    <row r="1111" ht="15" hidden="1"/>
    <row r="1112" ht="15" hidden="1"/>
    <row r="1113" ht="15" hidden="1"/>
    <row r="1114" ht="15" hidden="1"/>
    <row r="1115" ht="15" hidden="1"/>
    <row r="1116" ht="15" hidden="1"/>
    <row r="1117" ht="15" hidden="1"/>
    <row r="1118" ht="15" hidden="1"/>
    <row r="1119" ht="15" hidden="1"/>
    <row r="1120" ht="15" hidden="1"/>
    <row r="1121" ht="15" hidden="1"/>
    <row r="1122" ht="15" hidden="1"/>
    <row r="1123" ht="15" hidden="1"/>
    <row r="1124" ht="15" hidden="1"/>
    <row r="1125" ht="15" hidden="1"/>
    <row r="1126" ht="15" hidden="1"/>
    <row r="1127" ht="15" hidden="1"/>
    <row r="1128" ht="15" hidden="1"/>
    <row r="1129" ht="15" hidden="1"/>
    <row r="1130" ht="15" hidden="1"/>
    <row r="1131" ht="15" hidden="1"/>
    <row r="1132" ht="15" hidden="1"/>
    <row r="1133" ht="15" hidden="1"/>
    <row r="1134" ht="15" hidden="1"/>
    <row r="1135" ht="15" hidden="1"/>
    <row r="1136" ht="15" hidden="1"/>
    <row r="1137" ht="15" hidden="1"/>
    <row r="1138" ht="15" hidden="1"/>
    <row r="1139" ht="15" hidden="1"/>
    <row r="1140" ht="15" hidden="1"/>
    <row r="1141" ht="15" hidden="1"/>
    <row r="1142" ht="15" hidden="1"/>
    <row r="1143" ht="15" hidden="1"/>
    <row r="1144" ht="15" hidden="1"/>
    <row r="1145" ht="15" hidden="1"/>
    <row r="1146" ht="15" hidden="1"/>
    <row r="1147" ht="15" hidden="1"/>
    <row r="1148" ht="15" hidden="1"/>
    <row r="1149" ht="15" hidden="1"/>
    <row r="1150" ht="15" hidden="1"/>
    <row r="1151" ht="15" hidden="1"/>
    <row r="1152" ht="15" hidden="1"/>
    <row r="1153" ht="15" hidden="1"/>
    <row r="1154" ht="15" hidden="1"/>
    <row r="1155" ht="15" hidden="1"/>
    <row r="1156" ht="15" hidden="1"/>
    <row r="1157" ht="15" hidden="1"/>
    <row r="1158" ht="15" hidden="1"/>
    <row r="1159" ht="15" hidden="1"/>
    <row r="1160" ht="15" hidden="1"/>
    <row r="1161" ht="15" hidden="1"/>
    <row r="1162" ht="15" hidden="1"/>
    <row r="1163" ht="15" hidden="1"/>
    <row r="1164" ht="15" hidden="1"/>
    <row r="1165" ht="15" hidden="1"/>
    <row r="1166" ht="15" hidden="1"/>
    <row r="1167" ht="15" hidden="1"/>
    <row r="1168" ht="15" hidden="1"/>
    <row r="1169" ht="15" hidden="1"/>
    <row r="1170" ht="15" hidden="1"/>
    <row r="1171" ht="15" hidden="1"/>
    <row r="1172" ht="15" hidden="1"/>
    <row r="1173" ht="15" hidden="1"/>
    <row r="1174" ht="15" hidden="1"/>
    <row r="1175" ht="15" hidden="1"/>
    <row r="1176" ht="15" hidden="1"/>
    <row r="1177" ht="15" hidden="1"/>
    <row r="1178" ht="15" hidden="1"/>
    <row r="1179" ht="15" hidden="1"/>
    <row r="1180" ht="15" hidden="1"/>
    <row r="1181" ht="15" hidden="1"/>
    <row r="1182" ht="15" hidden="1"/>
    <row r="1183" ht="15" hidden="1"/>
    <row r="1184" ht="15" hidden="1"/>
    <row r="1185" ht="15" hidden="1"/>
    <row r="1186" ht="15" hidden="1"/>
    <row r="1187" ht="15" hidden="1"/>
    <row r="1188" ht="15" hidden="1"/>
    <row r="1189" ht="15" hidden="1"/>
    <row r="1190" ht="15" hidden="1"/>
    <row r="1191" ht="15" hidden="1"/>
    <row r="1192" ht="15" hidden="1"/>
    <row r="1193" ht="15" hidden="1"/>
    <row r="1194" ht="15" hidden="1"/>
    <row r="1195" ht="15" hidden="1"/>
    <row r="1196" ht="15" hidden="1"/>
    <row r="1197" ht="15" hidden="1"/>
    <row r="1198" ht="15" hidden="1"/>
    <row r="1199" ht="15" hidden="1"/>
    <row r="1200" ht="15" hidden="1"/>
    <row r="1201" ht="15" hidden="1"/>
    <row r="1202" ht="15" hidden="1"/>
    <row r="1203" ht="15" hidden="1"/>
    <row r="1204" ht="15" hidden="1"/>
    <row r="1205" ht="15" hidden="1"/>
    <row r="1206" ht="15" hidden="1"/>
    <row r="1207" ht="15" hidden="1"/>
    <row r="1208" ht="15" hidden="1"/>
    <row r="1209" ht="15" hidden="1"/>
    <row r="1210" ht="15" hidden="1"/>
    <row r="1211" ht="15" hidden="1"/>
    <row r="1212" ht="15" hidden="1"/>
    <row r="1213" ht="15" hidden="1"/>
    <row r="1214" ht="15" hidden="1"/>
    <row r="1215" ht="15" hidden="1"/>
    <row r="1216" ht="15" hidden="1"/>
    <row r="1217" ht="15" hidden="1"/>
    <row r="1218" ht="15" hidden="1"/>
    <row r="1219" ht="15" hidden="1"/>
    <row r="1220" ht="15" hidden="1"/>
    <row r="1221" ht="15" hidden="1"/>
    <row r="1222" ht="15" hidden="1"/>
    <row r="1223" ht="15" hidden="1"/>
    <row r="1224" ht="15" hidden="1"/>
    <row r="1225" ht="15" hidden="1"/>
    <row r="1226" ht="15" hidden="1"/>
    <row r="1227" ht="15" hidden="1"/>
    <row r="1228" ht="15" hidden="1"/>
    <row r="1229" ht="15" hidden="1"/>
    <row r="1230" ht="15" hidden="1"/>
    <row r="1231" ht="15" hidden="1"/>
    <row r="1232" ht="15" hidden="1"/>
    <row r="1233" ht="15" hidden="1"/>
    <row r="1234" ht="15" hidden="1"/>
    <row r="1235" ht="15" hidden="1"/>
    <row r="1236" ht="15" hidden="1"/>
    <row r="1237" ht="15" hidden="1"/>
    <row r="1238" ht="15" hidden="1"/>
    <row r="1239" ht="15" hidden="1"/>
    <row r="1240" ht="15" hidden="1"/>
    <row r="1241" ht="15" hidden="1"/>
    <row r="1242" ht="15" hidden="1"/>
    <row r="1243" ht="15" hidden="1"/>
    <row r="1244" ht="15" hidden="1"/>
    <row r="1245" ht="15" hidden="1"/>
    <row r="1246" ht="15" hidden="1"/>
    <row r="1247" ht="15" hidden="1"/>
    <row r="1248" ht="15" hidden="1"/>
    <row r="1249" ht="15" hidden="1"/>
    <row r="1250" ht="15" hidden="1"/>
    <row r="1251" ht="15" hidden="1"/>
    <row r="1252" ht="15" hidden="1"/>
    <row r="1253" ht="15" hidden="1"/>
    <row r="1254" ht="15" hidden="1"/>
    <row r="1255" ht="15" hidden="1"/>
    <row r="1256" ht="15" hidden="1"/>
    <row r="1257" ht="15" hidden="1"/>
    <row r="1258" ht="15" hidden="1"/>
    <row r="1259" ht="15" hidden="1"/>
    <row r="1260" ht="15" hidden="1"/>
    <row r="1261" ht="15" hidden="1"/>
    <row r="1262" ht="15" hidden="1"/>
    <row r="1263" ht="15" hidden="1"/>
    <row r="1264" ht="15" hidden="1"/>
    <row r="1265" ht="15" hidden="1"/>
    <row r="1266" ht="15" hidden="1"/>
    <row r="1267" ht="15" hidden="1"/>
    <row r="1268" ht="15" hidden="1"/>
    <row r="1269" ht="15" hidden="1"/>
    <row r="1270" ht="15" hidden="1"/>
    <row r="1271" ht="15" hidden="1"/>
    <row r="1272" ht="15" hidden="1"/>
    <row r="1273" ht="15" hidden="1"/>
    <row r="1274" ht="15" hidden="1"/>
    <row r="1275" ht="15" hidden="1"/>
    <row r="1276" ht="15" hidden="1"/>
    <row r="1277" ht="15" hidden="1"/>
    <row r="1278" ht="15" hidden="1"/>
    <row r="1279" ht="15" hidden="1"/>
    <row r="1280" ht="15" hidden="1"/>
    <row r="1281" ht="15" hidden="1"/>
    <row r="1282" ht="15" hidden="1"/>
    <row r="1283" ht="15" hidden="1"/>
    <row r="1284" ht="15" hidden="1"/>
    <row r="1285" ht="15" hidden="1"/>
    <row r="1286" ht="15" hidden="1"/>
    <row r="1287" ht="15" hidden="1"/>
    <row r="1288" ht="15" hidden="1"/>
    <row r="1289" ht="15" hidden="1"/>
    <row r="1290" ht="15" hidden="1"/>
    <row r="1291" ht="15" hidden="1"/>
    <row r="1292" ht="15" hidden="1"/>
    <row r="1293" ht="15" hidden="1"/>
    <row r="1294" ht="15" hidden="1"/>
    <row r="1295" ht="15" hidden="1"/>
    <row r="1296" ht="15" hidden="1"/>
    <row r="1297" ht="15" hidden="1"/>
    <row r="1298" ht="15" hidden="1"/>
    <row r="1299" ht="15" hidden="1"/>
    <row r="1300" ht="15" hidden="1"/>
    <row r="1301" ht="15" hidden="1"/>
    <row r="1302" ht="15" hidden="1"/>
    <row r="1303" ht="15" hidden="1"/>
    <row r="1304" ht="15" hidden="1"/>
    <row r="1305" ht="15" hidden="1"/>
    <row r="1306" ht="15" hidden="1"/>
    <row r="1307" ht="15" hidden="1"/>
    <row r="1308" ht="15" hidden="1"/>
    <row r="1309" ht="15" hidden="1"/>
    <row r="1310" ht="15" hidden="1"/>
    <row r="1311" ht="15" hidden="1"/>
    <row r="1312" ht="15" hidden="1"/>
    <row r="1313" ht="15" hidden="1"/>
    <row r="1314" ht="15" hidden="1"/>
    <row r="1315" ht="15" hidden="1"/>
    <row r="1316" ht="15" hidden="1"/>
    <row r="1317" ht="15" hidden="1"/>
    <row r="1318" ht="15" hidden="1"/>
    <row r="1319" ht="15" hidden="1"/>
    <row r="1320" ht="15" hidden="1"/>
    <row r="1321" ht="15" hidden="1"/>
    <row r="1322" ht="15" hidden="1"/>
    <row r="1323" ht="15" hidden="1"/>
    <row r="1324" ht="15" hidden="1"/>
    <row r="1325" ht="15" hidden="1"/>
    <row r="1326" ht="15" hidden="1"/>
    <row r="1327" ht="15" hidden="1"/>
    <row r="1328" ht="15" hidden="1"/>
    <row r="1329" ht="15" hidden="1"/>
    <row r="1330" ht="15" hidden="1"/>
    <row r="1331" ht="15" hidden="1"/>
    <row r="1332" ht="15" hidden="1"/>
    <row r="1333" ht="15" hidden="1"/>
    <row r="1334" ht="15" hidden="1"/>
    <row r="1335" ht="15" hidden="1"/>
    <row r="1336" ht="15" hidden="1"/>
    <row r="1337" ht="15" hidden="1"/>
    <row r="1338" ht="15" hidden="1"/>
    <row r="1339" ht="15" hidden="1"/>
    <row r="1340" ht="15" hidden="1"/>
    <row r="1341" ht="15" hidden="1"/>
    <row r="1342" ht="15" hidden="1"/>
    <row r="1343" ht="15" hidden="1"/>
    <row r="1344" ht="15" hidden="1"/>
    <row r="1345" ht="15" hidden="1"/>
    <row r="1346" ht="15" hidden="1"/>
    <row r="1347" ht="15" hidden="1"/>
    <row r="1348" ht="15" hidden="1"/>
    <row r="1349" ht="15" hidden="1"/>
    <row r="1350" ht="15" hidden="1"/>
    <row r="1351" ht="15" hidden="1"/>
    <row r="1352" ht="15" hidden="1"/>
    <row r="1353" ht="15" hidden="1"/>
    <row r="1354" ht="15" hidden="1"/>
    <row r="1355" ht="15" hidden="1"/>
    <row r="1356" ht="15" hidden="1"/>
    <row r="1357" ht="15" hidden="1"/>
    <row r="1358" ht="15" hidden="1"/>
    <row r="1359" ht="15" hidden="1"/>
    <row r="1360" ht="15" hidden="1"/>
    <row r="1361" ht="15" hidden="1"/>
    <row r="1362" ht="15" hidden="1"/>
    <row r="1363" ht="15" hidden="1"/>
    <row r="1364" ht="15" hidden="1"/>
    <row r="1365" ht="15" hidden="1"/>
    <row r="1366" ht="15" hidden="1"/>
    <row r="1367" ht="15" hidden="1"/>
    <row r="1368" ht="15" hidden="1"/>
    <row r="1369" ht="15" hidden="1"/>
    <row r="1370" ht="15" hidden="1"/>
    <row r="1371" ht="15" hidden="1"/>
    <row r="1372" ht="15" hidden="1"/>
    <row r="1373" ht="15" hidden="1"/>
    <row r="1374" ht="15" hidden="1"/>
    <row r="1375" ht="15" hidden="1"/>
    <row r="1376" ht="15" hidden="1"/>
    <row r="1377" ht="15" hidden="1"/>
    <row r="1378" ht="15" hidden="1"/>
    <row r="1379" ht="15" hidden="1"/>
    <row r="1380" ht="15" hidden="1"/>
    <row r="1381" ht="15" hidden="1"/>
    <row r="1382" ht="15" hidden="1"/>
    <row r="1383" ht="15" hidden="1"/>
    <row r="1384" ht="15" hidden="1"/>
    <row r="1385" ht="15" hidden="1"/>
    <row r="1386" ht="15" hidden="1"/>
    <row r="1387" ht="15" hidden="1"/>
    <row r="1388" ht="15" hidden="1"/>
    <row r="1389" ht="15" hidden="1"/>
    <row r="1390" ht="15" hidden="1"/>
    <row r="1391" ht="15" hidden="1"/>
    <row r="1392" ht="15" hidden="1"/>
    <row r="1393" ht="15" hidden="1"/>
    <row r="1394" ht="15" hidden="1"/>
    <row r="1395" ht="15" hidden="1"/>
    <row r="1396" ht="15" hidden="1"/>
    <row r="1397" ht="15" hidden="1"/>
    <row r="1398" ht="15" hidden="1"/>
    <row r="1399" ht="15" hidden="1"/>
    <row r="1400" ht="15" hidden="1"/>
    <row r="1401" ht="15" hidden="1"/>
    <row r="1402" ht="15" hidden="1"/>
    <row r="1403" ht="15" hidden="1"/>
    <row r="1404" ht="15" hidden="1"/>
    <row r="1405" ht="15" hidden="1"/>
    <row r="1406" ht="15" hidden="1"/>
    <row r="1407" ht="15" hidden="1"/>
    <row r="1408" ht="15" hidden="1"/>
    <row r="1409" ht="15" hidden="1"/>
    <row r="1410" ht="15" hidden="1"/>
    <row r="1411" ht="15" hidden="1"/>
    <row r="1412" ht="15" hidden="1"/>
    <row r="1413" ht="15" hidden="1"/>
    <row r="1414" ht="15" hidden="1"/>
    <row r="1415" ht="15" hidden="1"/>
    <row r="1416" ht="15" hidden="1"/>
    <row r="1417" ht="15" hidden="1"/>
    <row r="1418" ht="15" hidden="1"/>
    <row r="1419" ht="15" hidden="1"/>
    <row r="1420" ht="15" hidden="1"/>
    <row r="1421" ht="15" hidden="1"/>
    <row r="1422" ht="15" hidden="1"/>
    <row r="1423" ht="15" hidden="1"/>
    <row r="1424" ht="15" hidden="1"/>
    <row r="1425" ht="15" hidden="1"/>
    <row r="1426" ht="15" hidden="1"/>
    <row r="1427" ht="15" hidden="1"/>
    <row r="1428" ht="15" hidden="1"/>
    <row r="1429" ht="15" hidden="1"/>
    <row r="1430" ht="15" hidden="1"/>
    <row r="1431" ht="15" hidden="1"/>
    <row r="1432" ht="15" hidden="1"/>
    <row r="1433" ht="15" hidden="1"/>
    <row r="1434" ht="15" hidden="1"/>
    <row r="1435" ht="15" hidden="1"/>
    <row r="1436" ht="15" hidden="1"/>
    <row r="1437" ht="15" hidden="1"/>
    <row r="1438" ht="15" hidden="1"/>
    <row r="1439" ht="15" hidden="1"/>
    <row r="1440" ht="15" hidden="1"/>
    <row r="1441" ht="15" hidden="1"/>
    <row r="1442" ht="15" hidden="1"/>
    <row r="1443" ht="15" hidden="1"/>
    <row r="1444" ht="15" hidden="1"/>
    <row r="1445" ht="15" hidden="1"/>
    <row r="1446" ht="15" hidden="1"/>
    <row r="1447" ht="15" hidden="1"/>
    <row r="1448" ht="15" hidden="1"/>
    <row r="1449" ht="15" hidden="1"/>
    <row r="1450" ht="15" hidden="1"/>
    <row r="1451" ht="15" hidden="1"/>
    <row r="1452" ht="15" hidden="1"/>
    <row r="1453" ht="15" hidden="1"/>
    <row r="1454" ht="15" hidden="1"/>
    <row r="1455" ht="15" hidden="1"/>
    <row r="1456" ht="15" hidden="1"/>
    <row r="1457" ht="15" hidden="1"/>
    <row r="1458" ht="15" hidden="1"/>
    <row r="1459" ht="15" hidden="1"/>
    <row r="1460" ht="15" hidden="1"/>
    <row r="1461" ht="15" hidden="1"/>
    <row r="1462" ht="15" hidden="1"/>
    <row r="1463" ht="15" hidden="1"/>
    <row r="1464" ht="15" hidden="1"/>
    <row r="1465" ht="15" hidden="1"/>
    <row r="1466" ht="15" hidden="1"/>
    <row r="1467" ht="15" hidden="1"/>
    <row r="1468" ht="15" hidden="1"/>
    <row r="1469" ht="15" hidden="1"/>
    <row r="1470" ht="15" hidden="1"/>
    <row r="1471" ht="15" hidden="1"/>
    <row r="1472" ht="15" hidden="1"/>
    <row r="1473" ht="15" hidden="1"/>
    <row r="1474" ht="15" hidden="1"/>
    <row r="1475" ht="15" hidden="1"/>
    <row r="1476" ht="15" hidden="1"/>
    <row r="1477" ht="15" hidden="1"/>
    <row r="1478" ht="15" hidden="1"/>
    <row r="1479" ht="15" hidden="1"/>
    <row r="1480" ht="15" hidden="1"/>
    <row r="1481" ht="15" hidden="1"/>
    <row r="1482" ht="15" hidden="1"/>
    <row r="1483" ht="15" hidden="1"/>
    <row r="1484" ht="15" hidden="1"/>
    <row r="1485" ht="15" hidden="1"/>
    <row r="1486" ht="15" hidden="1"/>
    <row r="1487" ht="15" hidden="1"/>
    <row r="1488" ht="15" hidden="1"/>
    <row r="1489" ht="15" hidden="1"/>
    <row r="1490" ht="15" hidden="1"/>
    <row r="1491" ht="15" hidden="1"/>
    <row r="1492" ht="15" hidden="1"/>
    <row r="1493" ht="15" hidden="1"/>
    <row r="1494" ht="15" hidden="1"/>
    <row r="1495" ht="15" hidden="1"/>
    <row r="1496" ht="15" hidden="1"/>
    <row r="1497" ht="15" hidden="1"/>
    <row r="1498" ht="15" hidden="1"/>
    <row r="1499" ht="15" hidden="1"/>
    <row r="1500" ht="15" hidden="1"/>
    <row r="1501" ht="15" hidden="1"/>
    <row r="1502" ht="15" hidden="1"/>
    <row r="1503" ht="15" hidden="1"/>
    <row r="1504" ht="15" hidden="1"/>
    <row r="1505" ht="15" hidden="1"/>
    <row r="1506" ht="15" hidden="1"/>
    <row r="1507" ht="15" hidden="1"/>
    <row r="1508" ht="15" hidden="1"/>
    <row r="1509" ht="15" hidden="1"/>
    <row r="1510" ht="15" hidden="1"/>
    <row r="1511" ht="15" hidden="1"/>
    <row r="1512" ht="15" hidden="1"/>
    <row r="1513" ht="15" hidden="1"/>
    <row r="1514" ht="15" hidden="1"/>
    <row r="1515" ht="15" hidden="1"/>
    <row r="1516" ht="15" hidden="1"/>
    <row r="1517" ht="15" hidden="1"/>
    <row r="1518" ht="15" hidden="1"/>
    <row r="1519" ht="15" hidden="1"/>
    <row r="1520" ht="15" hidden="1"/>
    <row r="1521" ht="15" hidden="1"/>
    <row r="1522" ht="15" hidden="1"/>
    <row r="1523" ht="15" hidden="1"/>
    <row r="1524" ht="15" hidden="1"/>
    <row r="1525" ht="15" hidden="1"/>
    <row r="1526" ht="15" hidden="1"/>
    <row r="1527" ht="15" hidden="1"/>
    <row r="1528" ht="15" hidden="1"/>
    <row r="1529" ht="15" hidden="1"/>
    <row r="1530" ht="15" hidden="1"/>
    <row r="1531" ht="15" hidden="1"/>
    <row r="1532" ht="15" hidden="1"/>
    <row r="1533" ht="15" hidden="1"/>
    <row r="1534" ht="15" hidden="1"/>
    <row r="1535" ht="15" hidden="1"/>
    <row r="1536" ht="15" hidden="1"/>
    <row r="1537" ht="15" hidden="1"/>
    <row r="1538" ht="15" hidden="1"/>
    <row r="1539" ht="15" hidden="1"/>
    <row r="1540" ht="15" hidden="1"/>
    <row r="1541" ht="15" hidden="1"/>
    <row r="1542" ht="15" hidden="1"/>
    <row r="1543" ht="15" hidden="1"/>
    <row r="1544" ht="15" hidden="1"/>
    <row r="1545" ht="15" hidden="1"/>
    <row r="1546" ht="15" hidden="1"/>
    <row r="1547" ht="15" hidden="1"/>
    <row r="1548" ht="15" hidden="1"/>
    <row r="1549" ht="15" hidden="1"/>
    <row r="1550" ht="15" hidden="1"/>
    <row r="1551" ht="15" hidden="1"/>
    <row r="1552" ht="15" hidden="1"/>
    <row r="1553" ht="15" hidden="1"/>
    <row r="1554" ht="15" hidden="1"/>
    <row r="1555" ht="15" hidden="1"/>
    <row r="1556" ht="15" hidden="1"/>
    <row r="1557" ht="15" hidden="1"/>
    <row r="1558" ht="15" hidden="1"/>
    <row r="1559" ht="15" hidden="1"/>
    <row r="1560" ht="15" hidden="1"/>
    <row r="1561" ht="15" hidden="1"/>
    <row r="1562" ht="15" hidden="1"/>
    <row r="1563" ht="15" hidden="1"/>
    <row r="1564" ht="15" hidden="1"/>
    <row r="1565" ht="15" hidden="1"/>
    <row r="1566" ht="15" hidden="1"/>
    <row r="1567" ht="15" hidden="1"/>
    <row r="1568" ht="15" hidden="1"/>
    <row r="1569" ht="15" hidden="1"/>
    <row r="1570" ht="15" hidden="1"/>
    <row r="1571" ht="15" hidden="1"/>
    <row r="1572" ht="15" hidden="1"/>
    <row r="1573" ht="15" hidden="1"/>
    <row r="1574" ht="15" hidden="1"/>
    <row r="1575" ht="15" hidden="1"/>
    <row r="1576" ht="15" hidden="1"/>
    <row r="1577" ht="15" hidden="1"/>
    <row r="1578" ht="15" hidden="1"/>
    <row r="1579" ht="15" hidden="1"/>
    <row r="1580" ht="15" hidden="1"/>
    <row r="1581" ht="15" hidden="1"/>
    <row r="1582" ht="15" hidden="1"/>
    <row r="1583" ht="15" hidden="1"/>
    <row r="1584" ht="15" hidden="1"/>
    <row r="1585" ht="15" hidden="1"/>
    <row r="1586" ht="15" hidden="1"/>
    <row r="1587" ht="15" hidden="1"/>
    <row r="1588" ht="15" hidden="1"/>
    <row r="1589" ht="15" hidden="1"/>
    <row r="1590" ht="15" hidden="1"/>
    <row r="1591" ht="15" hidden="1"/>
    <row r="1592" ht="15" hidden="1"/>
    <row r="1593" ht="15" hidden="1"/>
    <row r="1594" ht="15" hidden="1"/>
    <row r="1595" ht="15" hidden="1"/>
    <row r="1596" ht="15" hidden="1"/>
    <row r="1597" ht="15" hidden="1"/>
    <row r="1598" ht="15" hidden="1"/>
    <row r="1599" ht="15" hidden="1"/>
    <row r="1600" ht="15" hidden="1"/>
    <row r="1601" ht="15" hidden="1"/>
    <row r="1602" ht="15" hidden="1"/>
    <row r="1603" ht="15" hidden="1"/>
    <row r="1604" ht="15" hidden="1"/>
    <row r="1605" ht="15" hidden="1"/>
    <row r="1606" ht="15" hidden="1"/>
    <row r="1607" ht="15" hidden="1"/>
    <row r="1608" ht="15" hidden="1"/>
    <row r="1609" ht="15" hidden="1"/>
    <row r="1610" ht="15" hidden="1"/>
    <row r="1611" ht="15" hidden="1"/>
    <row r="1612" ht="15" hidden="1"/>
    <row r="1613" ht="15" hidden="1"/>
    <row r="1614" ht="15" hidden="1"/>
    <row r="1615" ht="15" hidden="1"/>
    <row r="1616" ht="15" hidden="1"/>
    <row r="1617" ht="15" hidden="1"/>
    <row r="1618" ht="15" hidden="1"/>
    <row r="1619" ht="15" hidden="1"/>
    <row r="1620" ht="15" hidden="1"/>
    <row r="1621" ht="15" hidden="1"/>
    <row r="1622" ht="15" hidden="1"/>
    <row r="1623" ht="15" hidden="1"/>
    <row r="1624" ht="15" hidden="1"/>
    <row r="1625" ht="15" hidden="1"/>
    <row r="1626" ht="15" hidden="1"/>
    <row r="1627" ht="15" hidden="1"/>
    <row r="1628" ht="15" hidden="1"/>
    <row r="1629" ht="15" hidden="1"/>
    <row r="1630" ht="15" hidden="1"/>
    <row r="1631" ht="15" hidden="1"/>
    <row r="1632" ht="15" hidden="1"/>
    <row r="1633" ht="15" hidden="1"/>
    <row r="1634" ht="15" hidden="1"/>
    <row r="1635" ht="15" hidden="1"/>
    <row r="1636" ht="15" hidden="1"/>
    <row r="1637" ht="15" hidden="1"/>
    <row r="1638" ht="15" hidden="1"/>
    <row r="1639" ht="15" hidden="1"/>
    <row r="1640" ht="15" hidden="1"/>
    <row r="1641" ht="15" hidden="1"/>
    <row r="1642" ht="15" hidden="1"/>
    <row r="1643" ht="15" hidden="1"/>
    <row r="1644" ht="15" hidden="1"/>
    <row r="1645" ht="15" hidden="1"/>
    <row r="1646" ht="15" hidden="1"/>
    <row r="1647" ht="15" hidden="1"/>
    <row r="1648" ht="15" hidden="1"/>
    <row r="1649" ht="15" hidden="1"/>
    <row r="1650" ht="15" hidden="1"/>
    <row r="1651" ht="15" hidden="1"/>
    <row r="1652" ht="15" hidden="1"/>
    <row r="1653" ht="15" hidden="1"/>
    <row r="1654" ht="15" hidden="1"/>
    <row r="1655" ht="15" hidden="1"/>
    <row r="1656" ht="15" hidden="1"/>
    <row r="1657" ht="15" hidden="1"/>
    <row r="1658" ht="15" hidden="1"/>
    <row r="1659" ht="15" hidden="1"/>
    <row r="1660" ht="15" hidden="1"/>
    <row r="1661" ht="15" hidden="1"/>
    <row r="1662" ht="15" hidden="1"/>
    <row r="1663" ht="15" hidden="1"/>
    <row r="1664" ht="15" hidden="1"/>
    <row r="1665" ht="15" hidden="1"/>
    <row r="1666" ht="15" hidden="1"/>
    <row r="1667" ht="15" hidden="1"/>
    <row r="1668" ht="15" hidden="1"/>
    <row r="1669" ht="15" hidden="1"/>
    <row r="1670" ht="15" hidden="1"/>
    <row r="1671" ht="15" hidden="1"/>
    <row r="1672" ht="15" hidden="1"/>
    <row r="1673" ht="15" hidden="1"/>
    <row r="1674" ht="15" hidden="1"/>
    <row r="1675" ht="15" hidden="1"/>
    <row r="1676" ht="15" hidden="1"/>
    <row r="1677" ht="15" hidden="1"/>
    <row r="1678" ht="15" hidden="1"/>
    <row r="1679" ht="15" hidden="1"/>
    <row r="1680" ht="15" hidden="1"/>
    <row r="1681" ht="15" hidden="1"/>
    <row r="1682" ht="15" hidden="1"/>
    <row r="1683" ht="15" hidden="1"/>
    <row r="1684" ht="15" hidden="1"/>
    <row r="1685" ht="15" hidden="1"/>
    <row r="1686" ht="15" hidden="1"/>
    <row r="1687" ht="15" hidden="1"/>
    <row r="1688" ht="15" hidden="1"/>
    <row r="1689" ht="15" hidden="1"/>
    <row r="1690" ht="15" hidden="1"/>
    <row r="1691" ht="15" hidden="1"/>
    <row r="1692" ht="15" hidden="1"/>
    <row r="1693" ht="15" hidden="1"/>
    <row r="1694" ht="15" hidden="1"/>
    <row r="1695" ht="15" hidden="1"/>
    <row r="1696" ht="15" hidden="1"/>
    <row r="1697" ht="15" hidden="1"/>
    <row r="1698" ht="15" hidden="1"/>
    <row r="1699" ht="15" hidden="1"/>
    <row r="1700" ht="15" hidden="1"/>
    <row r="1701" ht="15" hidden="1"/>
    <row r="1702" ht="15" hidden="1"/>
    <row r="1703" ht="15" hidden="1"/>
    <row r="1704" ht="15" hidden="1"/>
    <row r="1705" ht="15" hidden="1"/>
    <row r="1706" ht="15" hidden="1"/>
    <row r="1707" ht="15" hidden="1"/>
    <row r="1708" ht="15" hidden="1"/>
    <row r="1709" ht="15" hidden="1"/>
    <row r="1710" ht="15" hidden="1"/>
    <row r="1711" ht="15" hidden="1"/>
    <row r="1712" ht="15" hidden="1"/>
    <row r="1713" ht="15" hidden="1"/>
    <row r="1714" ht="15" hidden="1"/>
    <row r="1715" ht="15" hidden="1"/>
    <row r="1716" ht="15" hidden="1"/>
    <row r="1717" ht="15" hidden="1"/>
    <row r="1718" ht="15" hidden="1"/>
    <row r="1719" ht="15" hidden="1"/>
    <row r="1720" ht="15" hidden="1"/>
    <row r="1721" ht="15" hidden="1"/>
    <row r="1722" ht="15" hidden="1"/>
    <row r="1723" ht="15" hidden="1"/>
    <row r="1724" ht="15" hidden="1"/>
    <row r="1725" ht="15" hidden="1"/>
    <row r="1726" ht="15" hidden="1"/>
    <row r="1727" ht="15" hidden="1"/>
    <row r="1728" ht="15" hidden="1"/>
    <row r="1729" ht="15" hidden="1"/>
    <row r="1730" ht="15" hidden="1"/>
    <row r="1731" ht="15" hidden="1"/>
    <row r="1732" ht="15" hidden="1"/>
    <row r="1733" ht="15" hidden="1"/>
    <row r="1734" ht="15" hidden="1"/>
    <row r="1735" ht="15" hidden="1"/>
    <row r="1736" ht="15" hidden="1"/>
    <row r="1737" ht="15" hidden="1"/>
    <row r="1738" ht="15" hidden="1"/>
    <row r="1739" ht="15" hidden="1"/>
    <row r="1740" ht="15" hidden="1"/>
    <row r="1741" ht="15" hidden="1"/>
    <row r="1742" ht="15" hidden="1"/>
    <row r="1743" ht="15" hidden="1"/>
    <row r="1744" ht="15" hidden="1"/>
    <row r="1745" ht="15" hidden="1"/>
    <row r="1746" ht="15" hidden="1"/>
    <row r="1747" ht="15" hidden="1"/>
    <row r="1748" ht="15" hidden="1"/>
    <row r="1749" ht="15" hidden="1"/>
    <row r="1750" ht="15" hidden="1"/>
    <row r="1751" ht="15" hidden="1"/>
    <row r="1752" ht="15" hidden="1"/>
    <row r="1753" ht="15" hidden="1"/>
    <row r="1754" ht="15" hidden="1"/>
    <row r="1755" ht="15" hidden="1"/>
    <row r="1756" ht="15" hidden="1"/>
    <row r="1757" ht="15" hidden="1"/>
    <row r="1758" ht="15" hidden="1"/>
    <row r="1759" ht="15" hidden="1"/>
    <row r="1760" ht="15" hidden="1"/>
    <row r="1761" ht="15" hidden="1"/>
    <row r="1762" ht="15" hidden="1"/>
    <row r="1763" ht="15" hidden="1"/>
    <row r="1764" ht="15" hidden="1"/>
    <row r="1765" ht="15" hidden="1"/>
    <row r="1766" ht="15" hidden="1"/>
    <row r="1767" ht="15" hidden="1"/>
    <row r="1768" ht="15" hidden="1"/>
    <row r="1769" ht="15" hidden="1"/>
    <row r="1770" ht="15" hidden="1"/>
    <row r="1771" ht="15" hidden="1"/>
    <row r="1772" ht="15" hidden="1"/>
    <row r="1773" ht="15" hidden="1"/>
    <row r="1774" ht="15" hidden="1"/>
    <row r="1775" ht="15" hidden="1"/>
    <row r="1776" ht="15" hidden="1"/>
    <row r="1777" ht="15" hidden="1"/>
    <row r="1778" ht="15" hidden="1"/>
    <row r="1779" ht="15" hidden="1"/>
    <row r="1780" ht="15" hidden="1"/>
    <row r="1781" ht="15" hidden="1"/>
    <row r="1782" ht="15" hidden="1"/>
    <row r="1783" ht="15" hidden="1"/>
    <row r="1784" ht="15" hidden="1"/>
    <row r="1785" ht="15" hidden="1"/>
    <row r="1786" ht="15" hidden="1"/>
    <row r="1787" ht="15" hidden="1"/>
    <row r="1788" ht="15" hidden="1"/>
    <row r="1789" ht="15" hidden="1"/>
    <row r="1790" ht="15" hidden="1"/>
    <row r="1791" ht="15" hidden="1"/>
    <row r="1792" ht="15" hidden="1"/>
    <row r="1793" ht="15" hidden="1"/>
    <row r="1794" ht="15" hidden="1"/>
    <row r="1795" ht="15" hidden="1"/>
    <row r="1796" ht="15" hidden="1"/>
    <row r="1797" ht="15" hidden="1"/>
    <row r="1798" ht="15" hidden="1"/>
    <row r="1799" ht="15" hidden="1"/>
    <row r="1800" ht="15" hidden="1"/>
    <row r="1801" ht="15" hidden="1"/>
    <row r="1802" ht="15" hidden="1"/>
    <row r="1803" ht="15" hidden="1"/>
    <row r="1804" ht="15" hidden="1"/>
    <row r="1805" ht="15" hidden="1"/>
    <row r="1806" ht="15" hidden="1"/>
    <row r="1807" ht="15" hidden="1"/>
    <row r="1808" ht="15" hidden="1"/>
    <row r="1809" ht="15" hidden="1"/>
    <row r="1810" ht="15" hidden="1"/>
    <row r="1811" ht="15" hidden="1"/>
    <row r="1812" ht="15" hidden="1"/>
    <row r="1813" ht="15" hidden="1"/>
    <row r="1814" ht="15" hidden="1"/>
    <row r="1815" ht="15" hidden="1"/>
    <row r="1816" ht="15" hidden="1"/>
    <row r="1817" ht="15" hidden="1"/>
    <row r="1818" ht="15" hidden="1"/>
    <row r="1819" ht="15" hidden="1"/>
    <row r="1820" ht="15" hidden="1"/>
    <row r="1821" ht="15" hidden="1"/>
    <row r="1822" ht="15" hidden="1"/>
    <row r="1823" ht="15" hidden="1"/>
    <row r="1824" ht="15" hidden="1"/>
    <row r="1825" ht="15" hidden="1"/>
    <row r="1826" ht="15" hidden="1"/>
    <row r="1827" ht="15" hidden="1"/>
    <row r="1828" ht="15" hidden="1"/>
    <row r="1829" ht="15" hidden="1"/>
    <row r="1830" ht="15" hidden="1"/>
    <row r="1831" ht="15" hidden="1"/>
    <row r="1832" ht="15" hidden="1"/>
    <row r="1833" ht="15" hidden="1"/>
    <row r="1834" ht="15" hidden="1"/>
    <row r="1835" ht="15" hidden="1"/>
    <row r="1836" ht="15" hidden="1"/>
    <row r="1837" ht="15" hidden="1"/>
    <row r="1838" ht="15" hidden="1"/>
    <row r="1839" ht="15" hidden="1"/>
    <row r="1840" ht="15" hidden="1"/>
    <row r="1841" ht="15" hidden="1"/>
    <row r="1842" ht="15" hidden="1"/>
    <row r="1843" ht="15" hidden="1"/>
    <row r="1844" ht="15" hidden="1"/>
    <row r="1845" ht="15" hidden="1"/>
    <row r="1846" ht="15" hidden="1"/>
    <row r="1847" ht="15" hidden="1"/>
    <row r="1848" ht="15" hidden="1"/>
    <row r="1849" ht="15" hidden="1"/>
    <row r="1850" ht="15" hidden="1"/>
    <row r="1851" ht="15" hidden="1"/>
    <row r="1852" ht="15" hidden="1"/>
    <row r="1853" ht="15" hidden="1"/>
    <row r="1854" ht="15" hidden="1"/>
    <row r="1855" ht="15" hidden="1"/>
    <row r="1856" ht="15" hidden="1"/>
    <row r="1857" ht="15" hidden="1"/>
    <row r="1858" ht="15" hidden="1"/>
    <row r="1859" ht="15" hidden="1"/>
    <row r="1860" ht="15" hidden="1"/>
    <row r="1861" ht="15" hidden="1"/>
    <row r="1862" ht="15" hidden="1"/>
    <row r="1863" ht="15" hidden="1"/>
    <row r="1864" ht="15" hidden="1"/>
    <row r="1865" ht="15" hidden="1"/>
    <row r="1866" ht="15" hidden="1"/>
    <row r="1867" ht="15" hidden="1"/>
    <row r="1868" ht="15" hidden="1"/>
    <row r="1869" ht="15" hidden="1"/>
    <row r="1870" ht="15" hidden="1"/>
    <row r="1871" ht="15" hidden="1"/>
    <row r="1872" ht="15" hidden="1"/>
    <row r="1873" ht="15" hidden="1"/>
    <row r="1874" ht="15" hidden="1"/>
    <row r="1875" ht="15" hidden="1"/>
    <row r="1876" ht="15" hidden="1"/>
    <row r="1877" ht="15" hidden="1"/>
    <row r="1878" ht="15" hidden="1"/>
    <row r="1879" ht="15" hidden="1"/>
    <row r="1880" ht="15" hidden="1"/>
    <row r="1881" ht="15" hidden="1"/>
    <row r="1882" ht="15" hidden="1"/>
    <row r="1883" ht="15" hidden="1"/>
    <row r="1884" ht="15" hidden="1"/>
    <row r="1885" ht="15" hidden="1"/>
    <row r="1886" ht="15" hidden="1"/>
    <row r="1887" ht="15" hidden="1"/>
    <row r="1888" ht="15" hidden="1"/>
    <row r="1889" ht="15" hidden="1"/>
    <row r="1890" ht="15" hidden="1"/>
    <row r="1891" ht="15" hidden="1"/>
    <row r="1892" ht="15" hidden="1"/>
    <row r="1893" ht="15" hidden="1"/>
    <row r="1894" ht="15" hidden="1"/>
    <row r="1895" ht="15" hidden="1"/>
    <row r="1896" ht="15" hidden="1"/>
    <row r="1897" ht="15" hidden="1"/>
    <row r="1898" ht="15" hidden="1"/>
    <row r="1899" ht="15" hidden="1"/>
    <row r="1900" ht="15" hidden="1"/>
    <row r="1901" ht="15" hidden="1"/>
    <row r="1902" ht="15" hidden="1"/>
    <row r="1903" ht="15" hidden="1"/>
    <row r="1904" ht="15" hidden="1"/>
    <row r="1905" ht="15" hidden="1"/>
    <row r="1906" ht="15" hidden="1"/>
    <row r="1907" ht="15" hidden="1"/>
    <row r="1908" ht="15" hidden="1"/>
    <row r="1909" ht="15" hidden="1"/>
    <row r="1910" ht="15" hidden="1"/>
    <row r="1911" ht="15" hidden="1"/>
    <row r="1912" ht="15" hidden="1"/>
    <row r="1913" ht="15" hidden="1"/>
    <row r="1914" ht="15" hidden="1"/>
    <row r="1915" ht="15" hidden="1"/>
    <row r="1916" ht="15" hidden="1"/>
    <row r="1917" ht="15" hidden="1"/>
    <row r="1918" ht="15" hidden="1"/>
    <row r="1919" ht="15" hidden="1"/>
    <row r="1920" ht="15" hidden="1"/>
    <row r="1921" ht="15" hidden="1"/>
    <row r="1922" ht="15" hidden="1"/>
    <row r="1923" ht="15" hidden="1"/>
    <row r="1924" ht="15" hidden="1"/>
    <row r="1925" ht="15" hidden="1"/>
    <row r="1926" ht="15" hidden="1"/>
    <row r="1927" ht="15" hidden="1"/>
    <row r="1928" ht="15" hidden="1"/>
    <row r="1929" ht="15" hidden="1"/>
    <row r="1930" ht="15" hidden="1"/>
    <row r="1931" ht="15" hidden="1"/>
    <row r="1932" ht="15" hidden="1"/>
    <row r="1933" ht="15" hidden="1"/>
    <row r="1934" ht="15" hidden="1"/>
    <row r="1935" ht="15" hidden="1"/>
    <row r="1936" ht="15" hidden="1"/>
    <row r="1937" ht="15" hidden="1"/>
    <row r="1938" ht="15" hidden="1"/>
    <row r="1939" ht="15" hidden="1"/>
    <row r="1940" ht="15" hidden="1"/>
    <row r="1941" ht="15" hidden="1"/>
    <row r="1942" ht="15" hidden="1"/>
    <row r="1943" ht="15" hidden="1"/>
    <row r="1944" ht="15" hidden="1"/>
    <row r="1945" ht="15" hidden="1"/>
    <row r="1946" ht="15" hidden="1"/>
    <row r="1947" ht="15" hidden="1"/>
    <row r="1948" ht="15" hidden="1"/>
    <row r="1949" ht="15" hidden="1"/>
    <row r="1950" ht="15" hidden="1"/>
    <row r="1951" ht="15" hidden="1"/>
    <row r="1952" ht="15" hidden="1"/>
    <row r="1953" ht="15" hidden="1"/>
    <row r="1954" ht="15" hidden="1"/>
    <row r="1955" ht="15" hidden="1"/>
    <row r="1956" ht="15" hidden="1"/>
    <row r="1957" ht="15" hidden="1"/>
    <row r="1958" ht="15" hidden="1"/>
    <row r="1959" ht="15" hidden="1"/>
    <row r="1960" ht="15" hidden="1"/>
    <row r="1961" ht="15" hidden="1"/>
    <row r="1962" ht="15" hidden="1"/>
    <row r="1963" ht="15" hidden="1"/>
    <row r="1964" ht="15" hidden="1"/>
    <row r="1965" ht="15" hidden="1"/>
    <row r="1966" ht="15" hidden="1"/>
    <row r="1967" ht="15" hidden="1"/>
    <row r="1968" ht="15" hidden="1"/>
    <row r="1969" ht="15" hidden="1"/>
    <row r="1970" ht="15" hidden="1"/>
    <row r="1971" ht="15" hidden="1"/>
    <row r="1972" ht="15" hidden="1"/>
    <row r="1973" ht="15" hidden="1"/>
    <row r="1974" ht="15" hidden="1"/>
    <row r="1975" ht="15" hidden="1"/>
    <row r="1976" ht="15" hidden="1"/>
    <row r="1977" ht="15" hidden="1"/>
    <row r="1978" ht="15" hidden="1"/>
    <row r="1979" ht="15" hidden="1"/>
    <row r="1980" ht="15" hidden="1"/>
    <row r="1981" ht="15" hidden="1"/>
    <row r="1982" ht="15" hidden="1"/>
    <row r="1983" ht="15" hidden="1"/>
    <row r="1984" ht="15" hidden="1"/>
    <row r="1985" ht="15" hidden="1"/>
    <row r="1986" ht="15" hidden="1"/>
    <row r="1987" ht="15" hidden="1"/>
    <row r="1988" ht="15" hidden="1"/>
    <row r="1989" ht="15" hidden="1"/>
    <row r="1990" ht="15" hidden="1"/>
    <row r="1991" ht="15" hidden="1"/>
    <row r="1992" ht="15" hidden="1"/>
    <row r="1993" ht="15" hidden="1"/>
    <row r="1994" ht="15" hidden="1"/>
    <row r="1995" ht="15" hidden="1"/>
    <row r="1996" ht="15" hidden="1"/>
    <row r="1997" ht="15" hidden="1"/>
    <row r="1998" ht="15" hidden="1"/>
    <row r="1999" ht="15" hidden="1"/>
    <row r="2000" ht="15" hidden="1"/>
    <row r="2001" ht="15" hidden="1"/>
    <row r="2002" ht="15" hidden="1"/>
    <row r="2003" ht="15" hidden="1"/>
    <row r="2004" ht="15" hidden="1"/>
    <row r="2005" ht="15" hidden="1"/>
    <row r="2006" ht="15" hidden="1"/>
    <row r="2007" ht="15" hidden="1"/>
    <row r="2008" ht="15" hidden="1"/>
    <row r="2009" ht="15" hidden="1"/>
    <row r="2010" ht="15" hidden="1"/>
    <row r="2011" ht="15" hidden="1"/>
    <row r="2012" ht="15" hidden="1"/>
    <row r="2013" ht="15" hidden="1"/>
    <row r="2014" ht="15" hidden="1"/>
    <row r="2015" ht="15" hidden="1"/>
    <row r="2016" ht="15" hidden="1"/>
    <row r="2017" ht="15" hidden="1"/>
    <row r="2018" ht="15" hidden="1"/>
    <row r="2019" ht="15" hidden="1"/>
    <row r="2020" ht="15" hidden="1"/>
    <row r="2021" ht="15" hidden="1"/>
    <row r="2022" ht="15" hidden="1"/>
    <row r="2023" ht="15" hidden="1"/>
    <row r="2024" ht="15" hidden="1"/>
    <row r="2025" ht="15" hidden="1"/>
    <row r="2026" ht="15" hidden="1"/>
    <row r="2027" ht="15" hidden="1"/>
    <row r="2028" ht="15" hidden="1"/>
    <row r="2029" ht="15" hidden="1"/>
    <row r="2030" ht="15" hidden="1"/>
    <row r="2031" ht="15" hidden="1"/>
    <row r="2032" ht="15" hidden="1"/>
    <row r="2033" ht="15" hidden="1"/>
    <row r="2034" ht="15" hidden="1"/>
    <row r="2035" ht="15" hidden="1"/>
    <row r="2036" ht="15" hidden="1"/>
    <row r="2037" ht="15" hidden="1"/>
    <row r="2038" ht="15" hidden="1"/>
    <row r="2039" ht="15" hidden="1"/>
    <row r="2040" ht="15" hidden="1"/>
    <row r="2041" ht="15" hidden="1"/>
    <row r="2042" ht="15" hidden="1"/>
    <row r="2043" ht="15" hidden="1"/>
    <row r="2044" ht="15" hidden="1"/>
    <row r="2045" ht="15" hidden="1"/>
    <row r="2046" ht="15" hidden="1"/>
    <row r="2047" ht="15" hidden="1"/>
    <row r="2048" ht="15" hidden="1"/>
    <row r="2049" ht="15" hidden="1"/>
    <row r="2050" ht="15" hidden="1"/>
    <row r="2051" ht="15" hidden="1"/>
    <row r="2052" ht="15" hidden="1"/>
    <row r="2053" ht="15" hidden="1"/>
    <row r="2054" ht="15" hidden="1"/>
    <row r="2055" ht="15" hidden="1"/>
    <row r="2056" ht="15" hidden="1"/>
    <row r="2057" ht="15" hidden="1"/>
    <row r="2058" ht="15" hidden="1"/>
    <row r="2059" ht="15" hidden="1"/>
    <row r="2060" ht="15" hidden="1"/>
    <row r="2061" ht="15" hidden="1"/>
    <row r="2062" ht="15" hidden="1"/>
    <row r="2063" ht="15" hidden="1"/>
    <row r="2064" ht="15" hidden="1"/>
    <row r="2065" ht="15" hidden="1"/>
    <row r="2066" ht="15" hidden="1"/>
    <row r="2067" ht="15" hidden="1"/>
    <row r="2068" ht="15" hidden="1"/>
    <row r="2069" ht="15" hidden="1"/>
    <row r="2070" ht="15" hidden="1"/>
    <row r="2071" ht="15" hidden="1"/>
    <row r="2072" ht="15" hidden="1"/>
    <row r="2073" ht="15" hidden="1"/>
    <row r="2074" ht="15" hidden="1"/>
    <row r="2075" ht="15" hidden="1"/>
    <row r="2076" ht="15" hidden="1"/>
    <row r="2077" ht="15" hidden="1"/>
    <row r="2078" ht="15" hidden="1"/>
    <row r="2079" ht="15" hidden="1"/>
    <row r="2080" ht="15" hidden="1"/>
    <row r="2081" ht="15" hidden="1"/>
    <row r="2082" ht="15" hidden="1"/>
    <row r="2083" ht="15" hidden="1"/>
    <row r="2084" ht="15" hidden="1"/>
    <row r="2085" ht="15" hidden="1"/>
    <row r="2086" ht="15" hidden="1"/>
    <row r="2087" ht="15" hidden="1"/>
    <row r="2088" ht="15" hidden="1"/>
    <row r="2089" ht="15" hidden="1"/>
    <row r="2090" ht="15" hidden="1"/>
    <row r="2091" ht="15" hidden="1"/>
    <row r="2092" ht="15" hidden="1"/>
    <row r="2093" ht="15" hidden="1"/>
    <row r="2094" ht="15" hidden="1"/>
    <row r="2095" ht="15" hidden="1"/>
    <row r="2096" ht="15" hidden="1"/>
    <row r="2097" ht="15" hidden="1"/>
    <row r="2098" ht="15" hidden="1"/>
    <row r="2099" ht="15" hidden="1"/>
    <row r="2100" ht="15" hidden="1"/>
    <row r="2101" ht="15" hidden="1"/>
    <row r="2102" ht="15" hidden="1"/>
    <row r="2103" ht="15" hidden="1"/>
    <row r="2104" ht="15" hidden="1"/>
    <row r="2105" ht="15" hidden="1"/>
    <row r="2106" ht="15" hidden="1"/>
    <row r="2107" ht="15" hidden="1"/>
    <row r="2108" ht="15" hidden="1"/>
    <row r="2109" ht="15" hidden="1"/>
    <row r="2110" ht="15" hidden="1"/>
    <row r="2111" ht="15" hidden="1"/>
    <row r="2112" ht="15" hidden="1"/>
    <row r="2113" ht="15" hidden="1"/>
    <row r="2114" ht="15" hidden="1"/>
    <row r="2115" ht="15" hidden="1"/>
    <row r="2116" ht="15" hidden="1"/>
    <row r="2117" ht="15" hidden="1"/>
    <row r="2118" ht="15" hidden="1"/>
    <row r="2119" ht="15" hidden="1"/>
    <row r="2120" ht="15" hidden="1"/>
    <row r="2121" ht="15" hidden="1"/>
    <row r="2122" ht="15" hidden="1"/>
    <row r="2123" ht="15" hidden="1"/>
    <row r="2124" ht="15" hidden="1"/>
    <row r="2125" ht="15" hidden="1"/>
    <row r="2126" ht="15" hidden="1"/>
    <row r="2127" ht="15" hidden="1"/>
    <row r="2128" ht="15" hidden="1"/>
    <row r="2129" ht="15" hidden="1"/>
    <row r="2130" ht="15" hidden="1"/>
    <row r="2131" ht="15" hidden="1"/>
    <row r="2132" ht="15" hidden="1"/>
    <row r="2133" ht="15" hidden="1"/>
    <row r="2134" ht="15" hidden="1"/>
    <row r="2135" ht="15" hidden="1"/>
    <row r="2136" ht="15" hidden="1"/>
    <row r="2137" ht="15" hidden="1"/>
    <row r="2138" ht="15" hidden="1"/>
    <row r="2139" ht="15" hidden="1"/>
    <row r="2140" ht="15" hidden="1"/>
    <row r="2141" ht="15" hidden="1"/>
    <row r="2142" ht="15" hidden="1"/>
    <row r="2143" ht="15" hidden="1"/>
    <row r="2144" ht="15" hidden="1"/>
    <row r="2145" ht="15" hidden="1"/>
    <row r="2146" ht="15" hidden="1"/>
    <row r="2147" ht="15" hidden="1"/>
    <row r="2148" ht="15" hidden="1"/>
    <row r="2149" ht="15" hidden="1"/>
    <row r="2150" ht="15" hidden="1"/>
    <row r="2151" ht="15" hidden="1"/>
    <row r="2152" ht="15" hidden="1"/>
    <row r="2153" ht="15" hidden="1"/>
    <row r="2154" ht="15" hidden="1"/>
    <row r="2155" ht="15" hidden="1"/>
    <row r="2156" ht="15" hidden="1"/>
    <row r="2157" ht="15" hidden="1"/>
    <row r="2158" ht="15" hidden="1"/>
    <row r="2159" ht="15" hidden="1"/>
    <row r="2160" ht="15" hidden="1"/>
    <row r="2161" ht="15" hidden="1"/>
    <row r="2162" ht="15" hidden="1"/>
    <row r="2163" ht="15" hidden="1"/>
    <row r="2164" ht="15" hidden="1"/>
    <row r="2165" ht="15" hidden="1"/>
    <row r="2166" ht="15" hidden="1"/>
    <row r="2167" ht="15" hidden="1"/>
    <row r="2168" ht="15" hidden="1"/>
    <row r="2169" ht="15" hidden="1"/>
    <row r="2170" ht="15" hidden="1"/>
    <row r="2171" ht="15" hidden="1"/>
    <row r="2172" ht="15" hidden="1"/>
    <row r="2173" ht="15" hidden="1"/>
    <row r="2174" ht="15" hidden="1"/>
    <row r="2175" ht="15" hidden="1"/>
    <row r="2176" ht="15" hidden="1"/>
    <row r="2177" ht="15" hidden="1"/>
    <row r="2178" ht="15" hidden="1"/>
    <row r="2179" ht="15" hidden="1"/>
    <row r="2180" ht="15" hidden="1"/>
    <row r="2181" ht="15" hidden="1"/>
    <row r="2182" ht="15" hidden="1"/>
    <row r="2183" ht="15" hidden="1"/>
    <row r="2184" ht="15" hidden="1"/>
    <row r="2185" ht="15" hidden="1"/>
    <row r="2186" ht="15" hidden="1"/>
    <row r="2187" ht="15" hidden="1"/>
    <row r="2188" ht="15" hidden="1"/>
    <row r="2189" ht="15" hidden="1"/>
    <row r="2190" ht="15" hidden="1"/>
    <row r="2191" ht="15" hidden="1"/>
    <row r="2192" ht="15" hidden="1"/>
    <row r="2193" ht="15" hidden="1"/>
    <row r="2194" ht="15" hidden="1"/>
    <row r="2195" ht="15" hidden="1"/>
    <row r="2196" ht="15" hidden="1"/>
    <row r="2197" ht="15" hidden="1"/>
    <row r="2198" ht="15" hidden="1"/>
    <row r="2199" ht="15" hidden="1"/>
    <row r="2200" ht="15" hidden="1"/>
    <row r="2201" ht="15" hidden="1"/>
    <row r="2202" ht="15" hidden="1"/>
    <row r="2203" ht="15" hidden="1"/>
    <row r="2204" ht="15" hidden="1"/>
    <row r="2205" ht="15" hidden="1"/>
    <row r="2206" ht="15" hidden="1"/>
    <row r="2207" ht="15" hidden="1"/>
    <row r="2208" ht="15" hidden="1"/>
    <row r="2209" ht="15" hidden="1"/>
    <row r="2210" ht="15" hidden="1"/>
    <row r="2211" ht="15" hidden="1"/>
    <row r="2212" ht="15" hidden="1"/>
    <row r="2213" ht="15" hidden="1"/>
    <row r="2214" ht="15" hidden="1"/>
    <row r="2215" ht="15" hidden="1"/>
    <row r="2216" ht="15" hidden="1"/>
    <row r="2217" ht="15" hidden="1"/>
    <row r="2218" ht="15" hidden="1"/>
    <row r="2219" ht="15" hidden="1"/>
    <row r="2220" ht="15" hidden="1"/>
    <row r="2221" ht="15" hidden="1"/>
    <row r="2222" ht="15" hidden="1"/>
    <row r="2223" ht="15" hidden="1"/>
    <row r="2224" ht="15" hidden="1"/>
    <row r="2225" ht="15" hidden="1"/>
    <row r="2226" ht="15" hidden="1"/>
    <row r="2227" ht="15" hidden="1"/>
    <row r="2228" ht="15" hidden="1"/>
    <row r="2229" ht="15" hidden="1"/>
    <row r="2230" ht="15" hidden="1"/>
    <row r="2231" ht="15" hidden="1"/>
    <row r="2232" ht="15" hidden="1"/>
    <row r="2233" ht="15" hidden="1"/>
    <row r="2234" ht="15" hidden="1"/>
    <row r="2235" ht="15" hidden="1"/>
    <row r="2236" ht="15" hidden="1"/>
    <row r="2237" ht="15" hidden="1"/>
    <row r="2238" ht="15" hidden="1"/>
    <row r="2239" ht="15" hidden="1"/>
    <row r="2240" ht="15" hidden="1"/>
    <row r="2241" ht="15" hidden="1"/>
    <row r="2242" ht="15" hidden="1"/>
    <row r="2243" ht="15" hidden="1"/>
    <row r="2244" ht="15" hidden="1"/>
    <row r="2245" ht="15" hidden="1"/>
    <row r="2246" ht="15" hidden="1"/>
    <row r="2247" ht="15" hidden="1"/>
    <row r="2248" ht="15" hidden="1"/>
    <row r="2249" ht="15" hidden="1"/>
    <row r="2250" ht="15" hidden="1"/>
    <row r="2251" ht="15" hidden="1"/>
    <row r="2252" ht="15" hidden="1"/>
    <row r="2253" ht="15" hidden="1"/>
    <row r="2254" ht="15" hidden="1"/>
    <row r="2255" ht="15" hidden="1"/>
    <row r="2256" ht="15" hidden="1"/>
    <row r="2257" ht="15" hidden="1"/>
    <row r="2258" ht="15" hidden="1"/>
    <row r="2259" ht="15" hidden="1"/>
    <row r="2260" ht="15" hidden="1"/>
    <row r="2261" ht="15" hidden="1"/>
    <row r="2262" ht="15" hidden="1"/>
    <row r="2263" ht="15" hidden="1"/>
    <row r="2264" ht="15" hidden="1"/>
    <row r="2265" ht="15" hidden="1"/>
    <row r="2266" ht="15" hidden="1"/>
    <row r="2267" ht="15" hidden="1"/>
    <row r="2268" ht="15" hidden="1"/>
    <row r="2269" ht="15" hidden="1"/>
    <row r="2270" ht="15" hidden="1"/>
    <row r="2271" ht="15" hidden="1"/>
    <row r="2272" ht="15" hidden="1"/>
    <row r="2273" ht="15" hidden="1"/>
    <row r="2274" ht="15" hidden="1"/>
    <row r="2275" ht="15" hidden="1"/>
    <row r="2276" ht="15" hidden="1"/>
    <row r="2277" ht="15" hidden="1"/>
    <row r="2278" ht="15" hidden="1"/>
    <row r="2279" ht="15" hidden="1"/>
    <row r="2280" ht="15" hidden="1"/>
    <row r="2281" ht="15" hidden="1"/>
    <row r="2282" ht="15" hidden="1"/>
    <row r="2283" ht="15" hidden="1"/>
    <row r="2284" ht="15" hidden="1"/>
    <row r="2285" ht="15" hidden="1"/>
    <row r="2286" ht="15" hidden="1"/>
    <row r="2287" ht="15" hidden="1"/>
    <row r="2288" ht="15" hidden="1"/>
    <row r="2289" ht="15" hidden="1"/>
    <row r="2290" ht="15" hidden="1"/>
    <row r="2291" ht="15" hidden="1"/>
    <row r="2292" ht="15" hidden="1"/>
    <row r="2293" ht="15" hidden="1"/>
    <row r="2294" ht="15" hidden="1"/>
    <row r="2295" ht="15" hidden="1"/>
    <row r="2296" ht="15" hidden="1"/>
    <row r="2297" ht="15" hidden="1"/>
    <row r="2298" ht="15" hidden="1"/>
    <row r="2299" ht="15" hidden="1"/>
    <row r="2300" ht="15" hidden="1"/>
    <row r="2301" ht="15" hidden="1"/>
    <row r="2302" ht="15" hidden="1"/>
    <row r="2303" ht="15" hidden="1"/>
    <row r="2304" ht="15" hidden="1"/>
    <row r="2305" ht="15" hidden="1"/>
    <row r="2306" ht="15" hidden="1"/>
    <row r="2307" ht="15" hidden="1"/>
    <row r="2308" ht="15" hidden="1"/>
    <row r="2309" ht="15" hidden="1"/>
    <row r="2310" ht="15" hidden="1"/>
    <row r="2311" ht="15" hidden="1"/>
    <row r="2312" ht="15" hidden="1"/>
    <row r="2313" ht="15" hidden="1"/>
    <row r="2314" ht="15" hidden="1"/>
    <row r="2315" ht="15" hidden="1"/>
    <row r="2316" ht="15" hidden="1"/>
    <row r="2317" ht="15" hidden="1"/>
    <row r="2318" ht="15" hidden="1"/>
    <row r="2319" ht="15" hidden="1"/>
    <row r="2320" ht="15" hidden="1"/>
    <row r="2321" ht="15" hidden="1"/>
    <row r="2322" ht="15" hidden="1"/>
    <row r="2323" ht="15" hidden="1"/>
    <row r="2324" ht="15" hidden="1"/>
    <row r="2325" ht="15" hidden="1"/>
    <row r="2326" ht="15" hidden="1"/>
    <row r="2327" ht="15" hidden="1"/>
    <row r="2328" ht="15" hidden="1"/>
    <row r="2329" ht="15" hidden="1"/>
    <row r="2330" ht="15" hidden="1"/>
    <row r="2331" ht="15" hidden="1"/>
    <row r="2332" ht="15" hidden="1"/>
    <row r="2333" ht="15" hidden="1"/>
    <row r="2334" ht="15" hidden="1"/>
    <row r="2335" ht="15" hidden="1"/>
    <row r="2336" ht="15" hidden="1"/>
    <row r="2337" ht="15" hidden="1"/>
    <row r="2338" ht="15" hidden="1"/>
    <row r="2339" ht="15" hidden="1"/>
    <row r="2340" ht="15" hidden="1"/>
    <row r="2341" ht="15" hidden="1"/>
    <row r="2342" ht="15" hidden="1"/>
    <row r="2343" ht="15" hidden="1"/>
    <row r="2344" ht="15" hidden="1"/>
    <row r="2345" ht="15" hidden="1"/>
    <row r="2346" ht="15" hidden="1"/>
    <row r="2347" ht="15" hidden="1"/>
    <row r="2348" ht="15" hidden="1"/>
    <row r="2349" ht="15" hidden="1"/>
    <row r="2350" ht="15" hidden="1"/>
    <row r="2351" ht="15" hidden="1"/>
    <row r="2352" ht="15" hidden="1"/>
    <row r="2353" ht="15" hidden="1"/>
    <row r="2354" ht="15" hidden="1"/>
    <row r="2355" ht="15" hidden="1"/>
    <row r="2356" ht="15" hidden="1"/>
    <row r="2357" ht="15" hidden="1"/>
    <row r="2358" ht="15" hidden="1"/>
    <row r="2359" ht="15" hidden="1"/>
    <row r="2360" ht="15" hidden="1"/>
    <row r="2361" ht="15" hidden="1"/>
    <row r="2362" ht="15" hidden="1"/>
    <row r="2363" ht="15" hidden="1"/>
    <row r="2364" ht="15" hidden="1"/>
    <row r="2365" ht="15" hidden="1"/>
    <row r="2366" ht="15" hidden="1"/>
    <row r="2367" ht="15" hidden="1"/>
    <row r="2368" ht="15" hidden="1"/>
    <row r="2369" ht="15" hidden="1"/>
    <row r="2370" ht="15" hidden="1"/>
    <row r="2371" ht="15" hidden="1"/>
    <row r="2372" ht="15" hidden="1"/>
    <row r="2373" ht="15" hidden="1"/>
    <row r="2374" ht="15" hidden="1"/>
    <row r="2375" ht="15" hidden="1"/>
    <row r="2376" ht="15" hidden="1"/>
    <row r="2377" ht="15" hidden="1"/>
    <row r="2378" ht="15" hidden="1"/>
    <row r="2379" ht="15" hidden="1"/>
    <row r="2380" ht="15" hidden="1"/>
    <row r="2381" ht="15" hidden="1"/>
    <row r="2382" ht="15" hidden="1"/>
    <row r="2383" ht="15" hidden="1"/>
    <row r="2384" ht="15" hidden="1"/>
    <row r="2385" ht="15" hidden="1"/>
    <row r="2386" ht="15" hidden="1"/>
    <row r="2387" ht="15" hidden="1"/>
    <row r="2388" ht="15" hidden="1"/>
    <row r="2389" ht="15" hidden="1"/>
    <row r="2390" ht="15" hidden="1"/>
    <row r="2391" ht="15" hidden="1"/>
    <row r="2392" ht="15" hidden="1"/>
    <row r="2393" ht="15" hidden="1"/>
    <row r="2394" ht="15" hidden="1"/>
    <row r="2395" ht="15" hidden="1"/>
    <row r="2396" ht="15" hidden="1"/>
    <row r="2397" ht="15" hidden="1"/>
    <row r="2398" ht="15" hidden="1"/>
    <row r="2399" ht="15" hidden="1"/>
    <row r="2400" ht="15" hidden="1"/>
    <row r="2401" ht="15" hidden="1"/>
    <row r="2402" ht="15" hidden="1"/>
    <row r="2403" ht="15" hidden="1"/>
    <row r="2404" ht="15" hidden="1"/>
    <row r="2405" ht="15" hidden="1"/>
    <row r="2406" ht="15" hidden="1"/>
    <row r="2407" ht="15" hidden="1"/>
    <row r="2408" ht="15" hidden="1"/>
    <row r="2409" ht="15" hidden="1"/>
    <row r="2410" ht="15" hidden="1"/>
    <row r="2411" ht="15" hidden="1"/>
    <row r="2412" ht="15" hidden="1"/>
    <row r="2413" ht="15" hidden="1"/>
    <row r="2414" ht="15" hidden="1"/>
    <row r="2415" ht="15" hidden="1"/>
    <row r="2416" ht="15" hidden="1"/>
    <row r="2417" ht="15" hidden="1"/>
    <row r="2418" ht="15" hidden="1"/>
    <row r="2419" ht="15" hidden="1"/>
    <row r="2420" ht="15" hidden="1"/>
    <row r="2421" ht="15" hidden="1"/>
    <row r="2422" ht="15" hidden="1"/>
    <row r="2423" ht="15" hidden="1"/>
    <row r="2424" ht="15" hidden="1"/>
    <row r="2425" ht="15" hidden="1"/>
    <row r="2426" ht="15" hidden="1"/>
    <row r="2427" ht="15" hidden="1"/>
    <row r="2428" ht="15" hidden="1"/>
    <row r="2429" ht="15" hidden="1"/>
    <row r="2430" ht="15" hidden="1"/>
    <row r="2431" ht="15" hidden="1"/>
    <row r="2432" ht="15" hidden="1"/>
    <row r="2433" ht="15" hidden="1"/>
    <row r="2434" ht="15" hidden="1"/>
    <row r="2435" ht="15" hidden="1"/>
    <row r="2436" ht="15" hidden="1"/>
    <row r="2437" ht="15" hidden="1"/>
    <row r="2438" ht="15" hidden="1"/>
    <row r="2439" ht="15" hidden="1"/>
    <row r="2440" ht="15" hidden="1"/>
    <row r="2441" ht="15" hidden="1"/>
    <row r="2442" ht="15" hidden="1"/>
    <row r="2443" ht="15" hidden="1"/>
    <row r="2444" ht="15" hidden="1"/>
    <row r="2445" ht="15" hidden="1"/>
    <row r="2446" ht="15" hidden="1"/>
    <row r="2447" ht="15" hidden="1"/>
    <row r="2448" ht="15" hidden="1"/>
    <row r="2449" ht="15" hidden="1"/>
    <row r="2450" ht="15" hidden="1"/>
    <row r="2451" ht="15" hidden="1"/>
    <row r="2452" ht="15" hidden="1"/>
    <row r="2453" ht="15" hidden="1"/>
    <row r="2454" ht="15" hidden="1"/>
    <row r="2455" ht="15" hidden="1"/>
    <row r="2456" ht="15" hidden="1"/>
    <row r="2457" ht="15" hidden="1"/>
    <row r="2458" ht="15" hidden="1"/>
    <row r="2459" ht="15" hidden="1"/>
    <row r="2460" ht="15" hidden="1"/>
    <row r="2461" ht="15" hidden="1"/>
    <row r="2462" ht="15" hidden="1"/>
    <row r="2463" ht="15" hidden="1"/>
    <row r="2464" ht="15" hidden="1"/>
    <row r="2465" ht="15" hidden="1"/>
    <row r="2466" ht="15" hidden="1"/>
    <row r="2467" ht="15" hidden="1"/>
    <row r="2468" ht="15" hidden="1"/>
    <row r="2469" ht="15" hidden="1"/>
    <row r="2470" ht="15" hidden="1"/>
    <row r="2471" ht="15" hidden="1"/>
    <row r="2472" ht="15" hidden="1"/>
    <row r="2473" ht="15" hidden="1"/>
    <row r="2474" ht="15" hidden="1"/>
    <row r="2475" ht="15" hidden="1"/>
    <row r="2476" ht="15" hidden="1"/>
    <row r="2477" ht="15" hidden="1"/>
    <row r="2478" ht="15" hidden="1"/>
    <row r="2479" ht="15" hidden="1"/>
    <row r="2480" ht="15" hidden="1"/>
    <row r="2481" ht="15" hidden="1"/>
    <row r="2482" ht="15" hidden="1"/>
    <row r="2483" ht="15" hidden="1"/>
    <row r="2484" ht="15" hidden="1"/>
    <row r="2485" ht="15" hidden="1"/>
    <row r="2486" ht="15" hidden="1"/>
    <row r="2487" ht="15" hidden="1"/>
    <row r="2488" ht="15" hidden="1"/>
    <row r="2489" ht="15" hidden="1"/>
    <row r="2490" ht="15" hidden="1"/>
    <row r="2491" ht="15" hidden="1"/>
    <row r="2492" ht="15" hidden="1"/>
    <row r="2493" ht="15" hidden="1"/>
    <row r="2494" ht="15" hidden="1"/>
    <row r="2495" ht="15" hidden="1"/>
    <row r="2496" ht="15" hidden="1"/>
    <row r="2497" ht="15" hidden="1"/>
    <row r="2498" ht="15" hidden="1"/>
    <row r="2499" ht="15" hidden="1"/>
    <row r="2500" ht="15" hidden="1"/>
    <row r="2501" ht="15" hidden="1"/>
    <row r="2502" ht="15" hidden="1"/>
    <row r="2503" ht="15" hidden="1"/>
    <row r="2504" ht="15" hidden="1"/>
  </sheetData>
  <sheetProtection password="F872" sheet="1" objects="1" scenarios="1" formatCells="0" formatColumns="0" formatRows="0"/>
  <protectedRanges>
    <protectedRange password="CDA0" sqref="A1:K1" name="Range1"/>
  </protectedRanges>
  <mergeCells count="7">
    <mergeCell ref="A1:K1"/>
    <mergeCell ref="A5:K5"/>
    <mergeCell ref="C2:I2"/>
    <mergeCell ref="F3:G3"/>
    <mergeCell ref="F4:G4"/>
    <mergeCell ref="H3:J3"/>
    <mergeCell ref="H4:J4"/>
  </mergeCells>
  <dataValidations count="4">
    <dataValidation type="list" allowBlank="1" showInputMessage="1" showErrorMessage="1" sqref="C3">
      <formula1>"1,2,3,4,5,6,7,8,9,10,11,12"</formula1>
    </dataValidation>
    <dataValidation type="list" allowBlank="1" showInputMessage="1" showErrorMessage="1" sqref="C4">
      <formula1>"A,B,C,D,E,F,G,H,I"</formula1>
    </dataValidation>
    <dataValidation type="list" allowBlank="1" showInputMessage="1" showErrorMessage="1" sqref="E3">
      <formula1>"2023-2024,2024-2025,2025-2026,2026-2027-2028,2028-2029,2029-2030,2030-2031"</formula1>
    </dataValidation>
    <dataValidation type="list" allowBlank="1" showInputMessage="1" showErrorMessage="1" sqref="K2">
      <formula1>"HINDI,ENGLISH"</formula1>
    </dataValidation>
  </dataValidations>
  <pageMargins left="0.7" right="0.7" top="0.75" bottom="0.75" header="0.3" footer="0.3"/>
  <pageSetup orientation="portrait" scale="1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pageSetUpPr fitToPage="1"/>
  </sheetPr>
  <dimension ref="A1:CU218"/>
  <sheetViews>
    <sheetView showGridLines="0" workbookViewId="0" topLeftCell="A1">
      <pane xSplit="12" ySplit="5" topLeftCell="BA203" activePane="bottomRight" state="frozen"/>
      <selection pane="topLeft" activeCell="A1" sqref="A1"/>
      <selection pane="bottomLeft" activeCell="A6" sqref="A6"/>
      <selection pane="topRight" activeCell="M1" sqref="M1"/>
      <selection pane="bottomRight" activeCell="BR217" sqref="BR217:BS217"/>
    </sheetView>
  </sheetViews>
  <sheetFormatPr defaultColWidth="0" defaultRowHeight="15" zeroHeight="1"/>
  <cols>
    <col min="1" max="1" width="7.14285714285714" style="133" customWidth="1"/>
    <col min="2" max="2" width="4.28571428571429" style="203" hidden="1" customWidth="1"/>
    <col min="3" max="3" width="7.28571428571429" style="203" hidden="1" customWidth="1"/>
    <col min="4" max="4" width="7.85714285714286" style="203" customWidth="1"/>
    <col min="5" max="5" width="10" style="208" hidden="1" customWidth="1"/>
    <col min="6" max="6" width="9.85714285714286" style="205" hidden="1" customWidth="1"/>
    <col min="7" max="7" width="4.71428571428571" style="203" hidden="1" customWidth="1"/>
    <col min="8" max="8" width="4.42857142857143" style="203" hidden="1" customWidth="1"/>
    <col min="9" max="9" width="31.2857142857143" style="203" customWidth="1"/>
    <col min="10" max="10" width="17.2857142857143" style="203" hidden="1" customWidth="1"/>
    <col min="11" max="11" width="3.14285714285714" style="203" hidden="1" customWidth="1"/>
    <col min="12" max="12" width="0.285714285714286" style="203" hidden="1" customWidth="1"/>
    <col min="13" max="14" width="3.14285714285714" style="203" customWidth="1"/>
    <col min="15" max="44" width="3.14285714285714" style="133" customWidth="1"/>
    <col min="45" max="45" width="3.14285714285714" style="271" customWidth="1"/>
    <col min="46" max="75" width="3.14285714285714" style="144" customWidth="1"/>
    <col min="76" max="76" width="3.71428571428571" style="133" customWidth="1"/>
    <col min="77" max="78" width="5.57142857142857" style="133" customWidth="1"/>
    <col min="79" max="79" width="3.71428571428571" style="133" customWidth="1"/>
    <col min="80" max="80" width="5.28571428571429" style="133" customWidth="1"/>
    <col min="81" max="81" width="5.42857142857143" style="207" customWidth="1"/>
    <col min="82" max="82" width="3.28571428571429" style="133" customWidth="1"/>
    <col min="83" max="83" width="3.57142857142857" style="133" customWidth="1"/>
    <col min="84" max="84" width="3.57142857142857" style="207" customWidth="1"/>
    <col min="85" max="85" width="4.14285714285714" style="207" customWidth="1"/>
    <col min="86" max="86" width="6.14285714285714" style="133" customWidth="1"/>
    <col min="87" max="88" width="6.14285714285714" style="133" hidden="1" customWidth="1"/>
    <col min="89" max="89" width="15.2857142857143" style="133" hidden="1" customWidth="1"/>
    <col min="90" max="90" width="14.7142857142857" style="133" hidden="1" customWidth="1"/>
    <col min="91" max="91" width="11" style="133" hidden="1" customWidth="1"/>
    <col min="92" max="92" width="11.2857142857143" style="133" hidden="1" customWidth="1"/>
    <col min="93" max="93" width="15" style="133" hidden="1" customWidth="1"/>
    <col min="94" max="94" width="9.57142857142857" style="133" customWidth="1"/>
    <col min="95" max="95" width="12.5714285714286" style="133" hidden="1" customWidth="1"/>
    <col min="96" max="96" width="13.5714285714286" style="133" hidden="1" customWidth="1"/>
    <col min="97" max="97" width="13.8571428571429" style="133" hidden="1" customWidth="1"/>
    <col min="98" max="98" width="11" style="133" hidden="1" customWidth="1"/>
    <col min="99" max="99" width="7.42857142857143" style="144" customWidth="1"/>
    <col min="100" max="16384" width="7.42857142857143" style="144" hidden="1"/>
  </cols>
  <sheetData>
    <row r="1" spans="1:98" ht="22.5" customHeight="1">
      <c r="A1" s="238" t="str">
        <f>IF('STUDENT DATA SHEET '!$K$2="HINDI",'STUDENT DATA SHEET '!$A$3,"CLASS")</f>
        <v>कक्षा</v>
      </c>
      <c s="18"/>
      <c s="18"/>
      <c s="18"/>
      <c s="19" t="s">
        <v>86</v>
      </c>
      <c s="19"/>
      <c s="20" t="s">
        <v>87</v>
      </c>
      <c s="18"/>
      <c s="239">
        <f>'STUDENT DATA SHEET '!$C$3</f>
        <v>2</v>
      </c>
      <c s="18"/>
      <c s="18"/>
      <c s="21"/>
      <c s="240" t="str">
        <f>IF('STUDENT DATA SHEET '!$K$2="HINDI",'STUDENT DATA SHEET '!$A$4,"SECTION")</f>
        <v>वर्ग</v>
      </c>
      <c s="18"/>
      <c s="241" t="str">
        <f>IF('STUDENT DATA SHEET '!$I$2="HINDI",'STUDENT DATA SHEET '!$C$4,'STUDENT DATA SHEET '!$C$4)</f>
        <v>A</v>
      </c>
      <c s="88"/>
      <c s="242" t="str">
        <f>IF('STUDENT DATA SHEET '!$K$2="HINDI",'STUDENT DATA SHEET '!$A$5,"STUDENT ATTENDANCE REGISTER")</f>
        <v>छात्र उपस्थिति रजिस्टर</v>
      </c>
      <c s="88"/>
      <c s="41"/>
      <c s="22"/>
      <c s="23"/>
      <c s="22"/>
      <c s="22"/>
      <c s="22"/>
      <c s="22"/>
      <c s="22"/>
      <c s="22"/>
      <c s="24"/>
      <c s="243" t="str">
        <f>'STUDENT DATA SHEET '!C2</f>
        <v>राजकीय उच्च माध्यमिक विद्यालय डसाणा खुर्द</v>
      </c>
      <c s="25"/>
      <c s="25"/>
      <c s="20"/>
      <c s="20"/>
      <c s="20"/>
      <c s="20"/>
      <c s="20"/>
      <c s="20"/>
      <c s="20"/>
      <c s="20"/>
      <c s="20"/>
      <c s="20"/>
      <c s="20"/>
      <c s="20"/>
      <c s="20"/>
      <c s="266"/>
      <c s="26"/>
      <c s="26"/>
      <c s="25"/>
      <c s="26"/>
      <c s="26"/>
      <c s="26"/>
      <c s="26"/>
      <c s="240" t="str">
        <f>IF('STUDENT DATA SHEET '!$K$2="HINDI",'STUDENT DATA SHEET '!$F$3,'STUDENT DATA SHEET '!$F$4)</f>
        <v xml:space="preserve">कक्षाध्यापक  </v>
      </c>
      <c s="26"/>
      <c s="26"/>
      <c s="27"/>
      <c s="26"/>
      <c s="26"/>
      <c s="26"/>
      <c s="244" t="str">
        <f>IF('STUDENT DATA SHEET '!$K$2="HINDI",'STUDENT DATA SHEET '!$H$3,'STUDENT DATA SHEET '!$H$4)</f>
        <v xml:space="preserve">भागीरथ मल </v>
      </c>
      <c s="28"/>
      <c s="28"/>
      <c s="28"/>
      <c s="28"/>
      <c s="28"/>
      <c s="28"/>
      <c s="28"/>
      <c s="28"/>
      <c s="26"/>
      <c s="528" t="s">
        <v>98</v>
      </c>
      <c s="528"/>
      <c s="528"/>
      <c s="528"/>
      <c s="528"/>
      <c s="528"/>
      <c s="529">
        <f>M2</f>
        <v>45413</v>
      </c>
      <c s="529"/>
      <c s="529"/>
      <c s="530">
        <f>M2</f>
        <v>45413</v>
      </c>
      <c s="530"/>
      <c s="530"/>
      <c s="530"/>
      <c s="530"/>
      <c s="530"/>
      <c s="38"/>
      <c s="130"/>
      <c s="130"/>
      <c s="130"/>
      <c s="130"/>
      <c s="130"/>
      <c s="131" t="s">
        <v>136</v>
      </c>
      <c s="131" t="s">
        <v>140</v>
      </c>
      <c s="131" t="s">
        <v>141</v>
      </c>
      <c s="132"/>
      <c s="130"/>
      <c r="CS1" s="130"/>
      <c s="130"/>
    </row>
    <row r="2" spans="1:98" ht="12.75" customHeight="1">
      <c r="A2" s="513" t="s">
        <v>85</v>
      </c>
      <c s="504" t="s">
        <v>2</v>
      </c>
      <c s="504" t="s">
        <v>3</v>
      </c>
      <c s="502" t="s">
        <v>79</v>
      </c>
      <c s="510" t="s">
        <v>5</v>
      </c>
      <c s="507" t="s">
        <v>80</v>
      </c>
      <c s="504" t="s">
        <v>9</v>
      </c>
      <c s="504" t="s">
        <v>11</v>
      </c>
      <c s="502" t="s">
        <v>6</v>
      </c>
      <c s="502" t="s">
        <v>7</v>
      </c>
      <c s="502" t="s">
        <v>8</v>
      </c>
      <c s="42"/>
      <c s="503">
        <v>45413</v>
      </c>
      <c s="503"/>
      <c s="501">
        <f>M2+1</f>
        <v>45414</v>
      </c>
      <c s="501"/>
      <c s="501">
        <f>O2+1</f>
        <v>45415</v>
      </c>
      <c s="501"/>
      <c s="501">
        <f>Q2+1</f>
        <v>45416</v>
      </c>
      <c s="501"/>
      <c s="501">
        <f>S2+1</f>
        <v>45417</v>
      </c>
      <c s="501"/>
      <c s="501">
        <f>U2+1</f>
        <v>45418</v>
      </c>
      <c s="501"/>
      <c s="501">
        <f>W2+1</f>
        <v>45419</v>
      </c>
      <c s="501"/>
      <c s="514">
        <f>Y2+1</f>
        <v>45420</v>
      </c>
      <c s="515"/>
      <c s="501">
        <f>AA2+1</f>
        <v>45421</v>
      </c>
      <c s="501"/>
      <c s="501">
        <f>AC2+1</f>
        <v>45422</v>
      </c>
      <c s="501"/>
      <c s="501">
        <f>AE2+1</f>
        <v>45423</v>
      </c>
      <c s="501"/>
      <c s="501">
        <f>AG2+1</f>
        <v>45424</v>
      </c>
      <c s="501"/>
      <c s="501">
        <f>AI2+1</f>
        <v>45425</v>
      </c>
      <c s="501"/>
      <c s="501">
        <f>AK2+1</f>
        <v>45426</v>
      </c>
      <c s="501"/>
      <c s="501">
        <f>AM2+1</f>
        <v>45427</v>
      </c>
      <c s="501"/>
      <c s="501">
        <f>AO2+1</f>
        <v>45428</v>
      </c>
      <c s="501"/>
      <c s="446" t="str">
        <f>IF('STUDENT DATA SHEET '!$K$2="HINDI","क्र.संख्या","S.NO.")</f>
        <v>क्र.संख्या</v>
      </c>
      <c s="501">
        <f>AQ2+1</f>
        <v>45429</v>
      </c>
      <c s="501"/>
      <c s="501">
        <f>AT2+1</f>
        <v>45430</v>
      </c>
      <c s="501"/>
      <c s="501">
        <f>AV2+1</f>
        <v>45431</v>
      </c>
      <c s="501"/>
      <c s="531">
        <f>AX2+1</f>
        <v>45432</v>
      </c>
      <c s="531"/>
      <c s="501">
        <f>AZ2+1</f>
        <v>45433</v>
      </c>
      <c s="501"/>
      <c s="501">
        <f>BB2+1</f>
        <v>45434</v>
      </c>
      <c s="501"/>
      <c s="501">
        <f t="shared" si="0" ref="BF2">BD2+1</f>
        <v>45435</v>
      </c>
      <c s="501"/>
      <c s="501">
        <f t="shared" si="1" ref="BH2">BF2+1</f>
        <v>45436</v>
      </c>
      <c s="501"/>
      <c s="501">
        <f t="shared" si="2" ref="BJ2">BH2+1</f>
        <v>45437</v>
      </c>
      <c s="501"/>
      <c s="501">
        <f t="shared" si="3" ref="BL2">BJ2+1</f>
        <v>45438</v>
      </c>
      <c s="501"/>
      <c s="501">
        <f t="shared" si="4" ref="BN2">BL2+1</f>
        <v>45439</v>
      </c>
      <c s="501"/>
      <c s="501">
        <f t="shared" si="5" ref="BP2">BN2+1</f>
        <v>45440</v>
      </c>
      <c s="501"/>
      <c s="501">
        <f t="shared" si="6" ref="BR2">BP2+1</f>
        <v>45441</v>
      </c>
      <c s="501"/>
      <c s="501">
        <f t="shared" si="7" ref="BT2">BR2+1</f>
        <v>45442</v>
      </c>
      <c s="501"/>
      <c s="501">
        <f t="shared" si="8" ref="BV2">BT2+1</f>
        <v>45443</v>
      </c>
      <c s="501"/>
      <c s="526" t="s">
        <v>81</v>
      </c>
      <c s="526"/>
      <c s="526"/>
      <c s="526" t="s">
        <v>82</v>
      </c>
      <c s="526"/>
      <c s="527"/>
      <c s="526" t="s">
        <v>83</v>
      </c>
      <c s="526"/>
      <c s="454"/>
      <c s="463" t="s">
        <v>132</v>
      </c>
      <c s="237"/>
      <c s="134"/>
      <c s="134"/>
      <c s="134"/>
      <c s="134"/>
      <c s="246">
        <f>COUNT(M2:BW4)</f>
        <v>31</v>
      </c>
      <c s="246">
        <f>SUM(CM2-CM5-CN5)</f>
        <v>11</v>
      </c>
      <c s="246">
        <f>CN2*2</f>
        <v>22</v>
      </c>
      <c r="CQ2" s="135"/>
      <c s="134"/>
      <c s="136"/>
      <c s="136"/>
    </row>
    <row r="3" spans="1:98" ht="0.75" customHeight="1">
      <c r="A3" s="513"/>
      <c s="505"/>
      <c s="505"/>
      <c s="502"/>
      <c s="511"/>
      <c s="508"/>
      <c s="505"/>
      <c s="505"/>
      <c s="502"/>
      <c s="502"/>
      <c s="502"/>
      <c s="29"/>
      <c s="503"/>
      <c s="503"/>
      <c s="501"/>
      <c s="501"/>
      <c s="501"/>
      <c s="501"/>
      <c s="501"/>
      <c s="501"/>
      <c s="501"/>
      <c s="501"/>
      <c s="501"/>
      <c s="501"/>
      <c s="501"/>
      <c s="501"/>
      <c s="516"/>
      <c s="517"/>
      <c s="501"/>
      <c s="501"/>
      <c s="501"/>
      <c s="501"/>
      <c s="501"/>
      <c s="501"/>
      <c s="501"/>
      <c s="501"/>
      <c s="501"/>
      <c s="501"/>
      <c s="501"/>
      <c s="501"/>
      <c s="501"/>
      <c s="501"/>
      <c s="501"/>
      <c s="501"/>
      <c s="447"/>
      <c s="501"/>
      <c s="501"/>
      <c s="501"/>
      <c s="501"/>
      <c s="501"/>
      <c s="501"/>
      <c s="531"/>
      <c s="531"/>
      <c s="501"/>
      <c s="501"/>
      <c s="501"/>
      <c s="501"/>
      <c s="501"/>
      <c s="501"/>
      <c s="501"/>
      <c s="501"/>
      <c s="501"/>
      <c s="501"/>
      <c s="501"/>
      <c s="501"/>
      <c s="501"/>
      <c s="501"/>
      <c s="501"/>
      <c s="501"/>
      <c s="501"/>
      <c s="501"/>
      <c s="501"/>
      <c s="501"/>
      <c s="501"/>
      <c s="501"/>
      <c s="29"/>
      <c s="29"/>
      <c s="29"/>
      <c s="29"/>
      <c s="29"/>
      <c s="30"/>
      <c s="29"/>
      <c s="29"/>
      <c s="30"/>
      <c s="464"/>
      <c s="199"/>
      <c s="130"/>
      <c s="130"/>
      <c s="130"/>
      <c s="130"/>
      <c s="130"/>
      <c s="130"/>
      <c s="130"/>
      <c s="130"/>
      <c s="130"/>
      <c s="130"/>
      <c s="130"/>
      <c s="130"/>
    </row>
    <row r="4" spans="1:98" ht="18" customHeight="1">
      <c r="A4" s="513"/>
      <c s="505"/>
      <c s="505"/>
      <c s="502"/>
      <c s="511"/>
      <c s="508"/>
      <c s="505"/>
      <c s="505"/>
      <c s="502"/>
      <c s="502"/>
      <c s="502"/>
      <c s="31"/>
      <c s="503"/>
      <c s="503"/>
      <c s="501"/>
      <c s="501"/>
      <c s="501"/>
      <c s="501"/>
      <c s="501"/>
      <c s="501"/>
      <c s="501"/>
      <c s="501"/>
      <c s="501"/>
      <c s="501"/>
      <c s="501"/>
      <c s="501"/>
      <c s="518"/>
      <c s="519"/>
      <c s="501"/>
      <c s="501"/>
      <c s="501"/>
      <c s="501"/>
      <c s="501"/>
      <c s="501"/>
      <c s="501"/>
      <c s="501"/>
      <c s="501"/>
      <c s="501"/>
      <c s="501"/>
      <c s="501"/>
      <c s="501"/>
      <c s="501"/>
      <c s="501"/>
      <c s="501"/>
      <c s="447"/>
      <c s="501"/>
      <c s="501"/>
      <c s="501"/>
      <c s="501"/>
      <c s="501"/>
      <c s="501"/>
      <c s="531"/>
      <c s="531"/>
      <c s="501"/>
      <c s="501"/>
      <c s="501"/>
      <c s="501"/>
      <c s="501"/>
      <c s="501"/>
      <c s="501"/>
      <c s="501"/>
      <c s="501"/>
      <c s="501"/>
      <c s="501"/>
      <c s="501"/>
      <c s="501"/>
      <c s="501"/>
      <c s="501"/>
      <c s="501"/>
      <c s="501"/>
      <c s="501"/>
      <c s="501"/>
      <c s="501"/>
      <c s="501"/>
      <c s="501"/>
      <c s="524" t="s">
        <v>99</v>
      </c>
      <c s="524" t="s">
        <v>100</v>
      </c>
      <c s="522" t="s">
        <v>84</v>
      </c>
      <c s="524" t="s">
        <v>99</v>
      </c>
      <c s="524" t="s">
        <v>100</v>
      </c>
      <c s="522" t="s">
        <v>84</v>
      </c>
      <c s="524" t="s">
        <v>99</v>
      </c>
      <c s="524" t="s">
        <v>101</v>
      </c>
      <c s="520" t="s">
        <v>84</v>
      </c>
      <c s="464"/>
      <c s="198"/>
      <c s="137"/>
      <c s="137"/>
      <c s="137"/>
      <c s="137"/>
      <c s="138" t="s">
        <v>134</v>
      </c>
      <c s="138" t="s">
        <v>135</v>
      </c>
      <c s="137"/>
      <c r="CQ4" s="139"/>
      <c s="140"/>
      <c s="140"/>
      <c s="140"/>
    </row>
    <row r="5" spans="1:98" ht="18" customHeight="1">
      <c r="A5" s="513"/>
      <c s="506"/>
      <c s="506"/>
      <c s="502"/>
      <c s="512"/>
      <c s="509"/>
      <c s="506"/>
      <c s="506"/>
      <c s="502"/>
      <c s="502"/>
      <c s="502"/>
      <c s="32"/>
      <c s="485" t="str">
        <f>TEXT(M2,"ddd")</f>
        <v>Wed</v>
      </c>
      <c s="485"/>
      <c s="485" t="str">
        <f>TEXT(O2,"ddd")</f>
        <v>Thu</v>
      </c>
      <c s="485"/>
      <c s="485" t="str">
        <f>TEXT(Q2,"ddd")</f>
        <v>Fri</v>
      </c>
      <c s="485"/>
      <c s="485" t="str">
        <f>TEXT(S2,"ddd")</f>
        <v>Sat</v>
      </c>
      <c s="485"/>
      <c s="499" t="str">
        <f>TEXT(U2,"ddd")</f>
        <v>Sun</v>
      </c>
      <c s="500"/>
      <c s="499" t="str">
        <f>TEXT(W2,"ddd")</f>
        <v>Mon</v>
      </c>
      <c s="500"/>
      <c s="499" t="str">
        <f>TEXT(Y2,"ddd")</f>
        <v>Tue</v>
      </c>
      <c s="500"/>
      <c s="499" t="str">
        <f t="shared" si="9" ref="AA5">TEXT(AA2,"ddd")</f>
        <v>Wed</v>
      </c>
      <c s="500"/>
      <c s="499" t="str">
        <f>TEXT(AC2,"ddd")</f>
        <v>Thu</v>
      </c>
      <c s="500"/>
      <c s="499" t="str">
        <f>TEXT(AE2,"ddd")</f>
        <v>Fri</v>
      </c>
      <c s="500"/>
      <c s="485" t="str">
        <f>TEXT(AG2,"ddd")</f>
        <v>Sat</v>
      </c>
      <c s="485"/>
      <c s="485" t="str">
        <f>TEXT(AI2,"ddd")</f>
        <v>Sun</v>
      </c>
      <c s="485"/>
      <c s="485" t="str">
        <f>TEXT(AK2,"ddd")</f>
        <v>Mon</v>
      </c>
      <c s="485"/>
      <c s="485" t="str">
        <f>TEXT(AM2,"ddd")</f>
        <v>Tue</v>
      </c>
      <c s="485"/>
      <c s="485" t="str">
        <f>TEXT(AO2,"ddd")</f>
        <v>Wed</v>
      </c>
      <c s="485"/>
      <c s="485" t="str">
        <f>TEXT(AQ2,"ddd")</f>
        <v>Thu</v>
      </c>
      <c s="485"/>
      <c s="90"/>
      <c s="485" t="str">
        <f>TEXT(AT2,"ddd")</f>
        <v>Fri</v>
      </c>
      <c s="485"/>
      <c s="485" t="str">
        <f>TEXT(AV2,"ddd")</f>
        <v>Sat</v>
      </c>
      <c s="485"/>
      <c s="485" t="str">
        <f>TEXT(AX2,"ddd")</f>
        <v>Sun</v>
      </c>
      <c s="485"/>
      <c s="485" t="str">
        <f>TEXT(AZ2,"ddd")</f>
        <v>Mon</v>
      </c>
      <c s="485"/>
      <c s="485" t="str">
        <f>TEXT(BB2,"ddd")</f>
        <v>Tue</v>
      </c>
      <c s="485"/>
      <c s="485" t="str">
        <f>TEXT(BD2,"ddd")</f>
        <v>Wed</v>
      </c>
      <c s="485"/>
      <c s="485" t="str">
        <f>TEXT(BF2,"ddd")</f>
        <v>Thu</v>
      </c>
      <c s="485"/>
      <c s="485" t="str">
        <f t="shared" si="10" ref="BH5">TEXT(BH2,"ddd")</f>
        <v>Fri</v>
      </c>
      <c s="485"/>
      <c s="485" t="str">
        <f t="shared" si="11" ref="BJ5">TEXT(BJ2,"ddd")</f>
        <v>Sat</v>
      </c>
      <c s="485"/>
      <c s="485" t="str">
        <f t="shared" si="12" ref="BL5">TEXT(BL2,"ddd")</f>
        <v>Sun</v>
      </c>
      <c s="485"/>
      <c s="485" t="str">
        <f t="shared" si="13" ref="BN5">TEXT(BN2,"ddd")</f>
        <v>Mon</v>
      </c>
      <c s="485"/>
      <c s="485" t="str">
        <f t="shared" si="14" ref="BP5">TEXT(BP2,"ddd")</f>
        <v>Tue</v>
      </c>
      <c s="485"/>
      <c s="485" t="str">
        <f t="shared" si="15" ref="BR5">TEXT(BR2,"ddd")</f>
        <v>Wed</v>
      </c>
      <c s="485"/>
      <c s="485" t="str">
        <f t="shared" si="16" ref="BT5">TEXT(BT2,"ddd")</f>
        <v>Thu</v>
      </c>
      <c s="485"/>
      <c s="485" t="str">
        <f t="shared" si="17" ref="BV5">TEXT(BV2,"ddd")</f>
        <v>Fri</v>
      </c>
      <c s="485"/>
      <c s="525"/>
      <c s="525"/>
      <c s="523"/>
      <c s="525"/>
      <c s="525"/>
      <c s="523"/>
      <c s="525"/>
      <c s="525"/>
      <c s="521"/>
      <c s="465"/>
      <c s="198"/>
      <c s="137"/>
      <c s="137"/>
      <c r="CL5" s="131" t="s">
        <v>142</v>
      </c>
      <c s="248">
        <f>COUNTIF($M$5:$BW$5,"sun")</f>
        <v>4</v>
      </c>
      <c s="248">
        <f>(COUNTIF(M6:BW6,"H")/2)</f>
        <v>16</v>
      </c>
      <c s="141"/>
      <c r="CT5" s="142"/>
    </row>
    <row r="6" spans="1:98" ht="20.25" customHeight="1">
      <c r="A6" s="249">
        <f>IF(D6="","",_xlfn.AGGREGATE(3,5,$B$6:B6))</f>
        <v>1</v>
      </c>
      <c s="229">
        <f>IFERROR(IF('STUDENT DATA SHEET '!B7="","",'STUDENT DATA SHEET '!B7),"")</f>
        <v>2</v>
      </c>
      <c s="229" t="str">
        <f>IFERROR(IF('STUDENT DATA SHEET '!C7="","",'STUDENT DATA SHEET '!C7),"")</f>
        <v>A</v>
      </c>
      <c s="229">
        <f>IFERROR(IF('STUDENT DATA SHEET '!D7="","",'STUDENT DATA SHEET '!D7),"")</f>
        <v>640</v>
      </c>
      <c s="250" t="str">
        <f>IFERROR(IF('STUDENT DATA SHEET '!E7="","",'STUDENT DATA SHEET '!E7),"")</f>
        <v/>
      </c>
      <c s="251">
        <f>IFERROR(IF('STUDENT DATA SHEET '!F7="","",'STUDENT DATA SHEET '!F7),"")</f>
        <v>42679</v>
      </c>
      <c s="229" t="str">
        <f>IFERROR(IF('STUDENT DATA SHEET '!G7="","",'STUDENT DATA SHEET '!G7),"")</f>
        <v>M</v>
      </c>
      <c s="229" t="str">
        <f>IFERROR(IF('STUDENT DATA SHEET '!H7="","",'STUDENT DATA SHEET '!H7),"")</f>
        <v>SC</v>
      </c>
      <c s="229" t="str">
        <f>IFERROR(UPPER(IF('STUDENT DATA SHEET '!I7="","",'STUDENT DATA SHEET '!I7)),"")</f>
        <v>AKASH</v>
      </c>
      <c s="229" t="str">
        <f>IFERROR(IF('STUDENT DATA SHEET '!J7="","",'STUDENT DATA SHEET '!J7),"")</f>
        <v>Renwtaram Nayak</v>
      </c>
      <c s="229" t="str">
        <f>IFERROR(IF('STUDENT DATA SHEET '!K7="","",'STUDENT DATA SHEET '!K7),"")</f>
        <v>Anju</v>
      </c>
      <c s="195"/>
      <c s="102" t="s">
        <v>133</v>
      </c>
      <c s="102" t="s">
        <v>133</v>
      </c>
      <c s="102" t="s">
        <v>0</v>
      </c>
      <c s="102" t="s">
        <v>0</v>
      </c>
      <c s="102" t="s">
        <v>0</v>
      </c>
      <c s="102" t="s">
        <v>0</v>
      </c>
      <c s="102">
        <v>3</v>
      </c>
      <c s="102">
        <v>4</v>
      </c>
      <c s="102"/>
      <c s="102"/>
      <c s="102" t="s">
        <v>0</v>
      </c>
      <c s="102" t="s">
        <v>0</v>
      </c>
      <c s="102">
        <v>5</v>
      </c>
      <c s="102">
        <v>6</v>
      </c>
      <c s="102">
        <v>7</v>
      </c>
      <c s="102">
        <v>8</v>
      </c>
      <c s="102">
        <v>9</v>
      </c>
      <c s="102">
        <v>10</v>
      </c>
      <c s="102" t="s">
        <v>133</v>
      </c>
      <c s="102" t="s">
        <v>133</v>
      </c>
      <c s="102">
        <v>11</v>
      </c>
      <c s="102">
        <v>12</v>
      </c>
      <c s="102"/>
      <c s="102"/>
      <c s="102">
        <v>13</v>
      </c>
      <c s="102">
        <v>14</v>
      </c>
      <c s="102">
        <v>15</v>
      </c>
      <c s="102">
        <v>16</v>
      </c>
      <c s="102" t="s">
        <v>0</v>
      </c>
      <c s="102" t="s">
        <v>0</v>
      </c>
      <c s="102" t="s">
        <v>133</v>
      </c>
      <c s="102" t="s">
        <v>133</v>
      </c>
      <c s="89">
        <f>IF(B6="","",_xlfn.AGGREGATE(3,5,$B$6:B6))</f>
        <v>1</v>
      </c>
      <c s="102" t="s">
        <v>133</v>
      </c>
      <c s="102" t="s">
        <v>133</v>
      </c>
      <c s="102" t="s">
        <v>133</v>
      </c>
      <c s="102" t="s">
        <v>133</v>
      </c>
      <c s="102"/>
      <c s="102"/>
      <c s="102" t="s">
        <v>133</v>
      </c>
      <c s="102" t="s">
        <v>133</v>
      </c>
      <c s="102" t="s">
        <v>133</v>
      </c>
      <c s="102" t="s">
        <v>133</v>
      </c>
      <c s="102" t="s">
        <v>133</v>
      </c>
      <c s="102" t="s">
        <v>133</v>
      </c>
      <c s="102" t="s">
        <v>133</v>
      </c>
      <c s="102" t="s">
        <v>133</v>
      </c>
      <c s="102" t="s">
        <v>133</v>
      </c>
      <c s="102" t="s">
        <v>133</v>
      </c>
      <c s="102" t="s">
        <v>133</v>
      </c>
      <c s="102" t="s">
        <v>133</v>
      </c>
      <c s="102"/>
      <c s="102"/>
      <c s="102" t="s">
        <v>133</v>
      </c>
      <c s="102" t="s">
        <v>133</v>
      </c>
      <c s="102" t="s">
        <v>133</v>
      </c>
      <c s="102" t="s">
        <v>133</v>
      </c>
      <c s="102" t="s">
        <v>133</v>
      </c>
      <c s="102" t="s">
        <v>133</v>
      </c>
      <c s="102" t="s">
        <v>133</v>
      </c>
      <c s="102" t="s">
        <v>133</v>
      </c>
      <c s="102" t="s">
        <v>133</v>
      </c>
      <c s="102" t="s">
        <v>133</v>
      </c>
      <c s="252">
        <f>IFERROR(IF($I6="","",COUNT($M6:$AR6,$AT6:$BW6)),"")</f>
        <v>14</v>
      </c>
      <c s="265">
        <f>IF($I6="","",0)</f>
        <v>0</v>
      </c>
      <c s="253">
        <f>IF($I6="","",SUM($BX6:$BY6))</f>
        <v>14</v>
      </c>
      <c s="252">
        <f>IF($I6="","",COUNTIF($M6:$BW6,"A"))</f>
        <v>8</v>
      </c>
      <c s="265">
        <f>IF($I6="","",0)</f>
        <v>0</v>
      </c>
      <c s="253">
        <f>IF($I6="","",SUM($CA6:$CB6))</f>
        <v>8</v>
      </c>
      <c s="252">
        <f>IF($I6="","",COUNTIF($M6:$BW6,"L"))</f>
        <v>0</v>
      </c>
      <c s="265">
        <f>IF($I6="","",0)</f>
        <v>0</v>
      </c>
      <c s="253">
        <f>IF($I6="","",SUM($CD6:$CE6))</f>
        <v>0</v>
      </c>
      <c s="81"/>
      <c s="198"/>
      <c s="137"/>
      <c s="137"/>
      <c s="137"/>
      <c s="254">
        <f>IFERROR(IF($BX6="","",COUNT($M6:$AR6,$AT6:$BW6)/2),"")</f>
        <v>7</v>
      </c>
      <c s="137"/>
      <c s="137"/>
      <c s="137"/>
      <c r="CT6" s="137"/>
    </row>
    <row r="7" spans="1:98" ht="20.25" customHeight="1">
      <c r="A7" s="249">
        <f>IF(D7="","",_xlfn.AGGREGATE(3,5,$B$6:B7))</f>
        <v>2</v>
      </c>
      <c s="229">
        <f>IFERROR(IF('STUDENT DATA SHEET '!B8="","",'STUDENT DATA SHEET '!B8),"")</f>
        <v>2</v>
      </c>
      <c s="229" t="str">
        <f>IFERROR(IF('STUDENT DATA SHEET '!C8="","",'STUDENT DATA SHEET '!C8),"")</f>
        <v>A</v>
      </c>
      <c s="229">
        <f>IFERROR(IF('STUDENT DATA SHEET '!D8="","",'STUDENT DATA SHEET '!D8),"")</f>
        <v>668</v>
      </c>
      <c s="250">
        <f>IFERROR(IF('STUDENT DATA SHEET '!E8="","",'STUDENT DATA SHEET '!E8),"")</f>
        <v>45129</v>
      </c>
      <c s="251">
        <f>IFERROR(IF('STUDENT DATA SHEET '!F8="","",'STUDENT DATA SHEET '!F8),"")</f>
        <v>42639</v>
      </c>
      <c s="229" t="str">
        <f>IFERROR(IF('STUDENT DATA SHEET '!G8="","",'STUDENT DATA SHEET '!G8),"")</f>
        <v>M</v>
      </c>
      <c s="229" t="str">
        <f>IFERROR(IF('STUDENT DATA SHEET '!H8="","",'STUDENT DATA SHEET '!H8),"")</f>
        <v>OBC</v>
      </c>
      <c s="229" t="str">
        <f>IFERROR(UPPER(IF('STUDENT DATA SHEET '!I8="","",'STUDENT DATA SHEET '!I8)),"")</f>
        <v>BAJRANG DERU</v>
      </c>
      <c s="229" t="str">
        <f>IFERROR(IF('STUDENT DATA SHEET '!J8="","",'STUDENT DATA SHEET '!J8),"")</f>
        <v>Sinjara Ram</v>
      </c>
      <c s="229" t="str">
        <f>IFERROR(IF('STUDENT DATA SHEET '!K8="","",'STUDENT DATA SHEET '!K8),"")</f>
        <v>Parmeshvari</v>
      </c>
      <c s="195"/>
      <c s="102"/>
      <c s="102"/>
      <c s="102"/>
      <c s="102"/>
      <c s="102"/>
      <c s="102"/>
      <c s="102"/>
      <c s="102"/>
      <c s="102"/>
      <c s="102"/>
      <c s="102"/>
      <c s="102"/>
      <c s="102"/>
      <c s="102"/>
      <c s="102"/>
      <c s="102"/>
      <c s="102"/>
      <c s="102"/>
      <c s="102"/>
      <c s="102"/>
      <c s="102"/>
      <c s="102"/>
      <c s="102"/>
      <c s="102"/>
      <c s="102"/>
      <c s="102"/>
      <c s="102"/>
      <c s="102"/>
      <c s="102"/>
      <c s="102"/>
      <c s="102"/>
      <c s="102"/>
      <c s="89">
        <f>IF(B7="","",_xlfn.AGGREGATE(3,5,$B$6:B7))</f>
        <v>2</v>
      </c>
      <c s="102"/>
      <c s="102"/>
      <c s="102"/>
      <c s="102"/>
      <c s="102"/>
      <c s="102"/>
      <c s="102"/>
      <c s="102"/>
      <c s="102"/>
      <c s="102"/>
      <c s="102"/>
      <c s="102"/>
      <c s="102"/>
      <c s="102"/>
      <c s="102"/>
      <c s="102"/>
      <c s="102"/>
      <c s="102"/>
      <c s="102"/>
      <c s="102"/>
      <c s="102"/>
      <c s="102"/>
      <c s="102"/>
      <c s="102"/>
      <c s="102"/>
      <c s="102"/>
      <c s="102"/>
      <c s="102"/>
      <c s="102"/>
      <c s="102"/>
      <c s="252">
        <f t="shared" si="18" ref="BX7:BX70">IFERROR(IF($I7="","",COUNT($M7:$AR7,$AT7:$BW7)),"")</f>
        <v>0</v>
      </c>
      <c s="265">
        <f t="shared" si="19" ref="BY7:BY70">IF($I7="","",0)</f>
        <v>0</v>
      </c>
      <c s="253">
        <f t="shared" si="20" ref="BZ7:BZ70">IF($I7="","",SUM($BX7:$BY7))</f>
        <v>0</v>
      </c>
      <c s="252">
        <f t="shared" si="21" ref="CA7:CA70">IF($I7="","",COUNTIF($M7:$BW7,"A"))</f>
        <v>0</v>
      </c>
      <c s="265">
        <f t="shared" si="22" ref="CB7:CB70">IF($I7="","",0)</f>
        <v>0</v>
      </c>
      <c s="253">
        <f t="shared" si="23" ref="CC7:CC70">IF($I7="","",SUM($CA7:$CB7))</f>
        <v>0</v>
      </c>
      <c s="252">
        <f t="shared" si="24" ref="CD7:CD70">IF($I7="","",COUNTIF($M7:$BW7,"L"))</f>
        <v>0</v>
      </c>
      <c s="265">
        <f t="shared" si="25" ref="CE7:CE70">IF($I7="","",0)</f>
        <v>0</v>
      </c>
      <c s="253">
        <f t="shared" si="26" ref="CF7:CF70">IF($I7="","",SUM($CD7:$CE7))</f>
        <v>0</v>
      </c>
      <c s="81"/>
      <c s="198"/>
      <c s="137"/>
      <c s="137"/>
      <c s="137"/>
      <c s="254">
        <f t="shared" si="27" ref="CL7:CL70">IFERROR(IF($BX7="","",COUNT($M7:$AR7,$AT7:$BW7)/2),"")</f>
        <v>0</v>
      </c>
      <c s="137"/>
      <c s="137"/>
      <c s="137"/>
      <c s="137"/>
      <c s="137"/>
      <c s="137"/>
      <c s="137"/>
      <c s="137"/>
    </row>
    <row r="8" spans="1:98" ht="20.25" customHeight="1">
      <c r="A8" s="249">
        <f>IF(D8="","",_xlfn.AGGREGATE(3,5,$B$6:B8))</f>
        <v>3</v>
      </c>
      <c s="229">
        <f>IFERROR(IF('STUDENT DATA SHEET '!B9="","",'STUDENT DATA SHEET '!B9),"")</f>
        <v>2</v>
      </c>
      <c s="229" t="str">
        <f>IFERROR(IF('STUDENT DATA SHEET '!C9="","",'STUDENT DATA SHEET '!C9),"")</f>
        <v>A</v>
      </c>
      <c s="229">
        <f>IFERROR(IF('STUDENT DATA SHEET '!D9="","",'STUDENT DATA SHEET '!D9),"")</f>
        <v>624</v>
      </c>
      <c s="250" t="str">
        <f>IFERROR(IF('STUDENT DATA SHEET '!E9="","",'STUDENT DATA SHEET '!E9),"")</f>
        <v/>
      </c>
      <c s="251">
        <f>IFERROR(IF('STUDENT DATA SHEET '!F9="","",'STUDENT DATA SHEET '!F9),"")</f>
        <v>42879</v>
      </c>
      <c s="229" t="str">
        <f>IFERROR(IF('STUDENT DATA SHEET '!G9="","",'STUDENT DATA SHEET '!G9),"")</f>
        <v>M</v>
      </c>
      <c s="229" t="str">
        <f>IFERROR(IF('STUDENT DATA SHEET '!H9="","",'STUDENT DATA SHEET '!H9),"")</f>
        <v>OBC</v>
      </c>
      <c s="229" t="str">
        <f>IFERROR(UPPER(IF('STUDENT DATA SHEET '!I9="","",'STUDENT DATA SHEET '!I9)),"")</f>
        <v>BHERU RAM</v>
      </c>
      <c s="229" t="str">
        <f>IFERROR(IF('STUDENT DATA SHEET '!J9="","",'STUDENT DATA SHEET '!J9),"")</f>
        <v>Hansraj</v>
      </c>
      <c s="229" t="str">
        <f>IFERROR(IF('STUDENT DATA SHEET '!K9="","",'STUDENT DATA SHEET '!K9),"")</f>
        <v>Sanju Devi</v>
      </c>
      <c s="195"/>
      <c s="102"/>
      <c s="102"/>
      <c s="102"/>
      <c s="102"/>
      <c s="102"/>
      <c s="102"/>
      <c s="102"/>
      <c s="102"/>
      <c s="102"/>
      <c s="102"/>
      <c s="102"/>
      <c s="102"/>
      <c s="102"/>
      <c s="102"/>
      <c s="102"/>
      <c s="102"/>
      <c s="102"/>
      <c s="102"/>
      <c s="102"/>
      <c s="102"/>
      <c s="102"/>
      <c s="102"/>
      <c s="102"/>
      <c s="102"/>
      <c s="102"/>
      <c s="102"/>
      <c s="102"/>
      <c s="102"/>
      <c s="102"/>
      <c s="102"/>
      <c s="102"/>
      <c s="102"/>
      <c s="89">
        <f>IF(B8="","",_xlfn.AGGREGATE(3,5,$B$6:B8))</f>
        <v>3</v>
      </c>
      <c s="102"/>
      <c s="102"/>
      <c s="102"/>
      <c s="102"/>
      <c s="102"/>
      <c s="102"/>
      <c s="102"/>
      <c s="102"/>
      <c s="102"/>
      <c s="102"/>
      <c s="102"/>
      <c s="102"/>
      <c s="102"/>
      <c s="102"/>
      <c s="102"/>
      <c s="102"/>
      <c s="102"/>
      <c s="102"/>
      <c s="102"/>
      <c s="102"/>
      <c s="102"/>
      <c s="102"/>
      <c s="102"/>
      <c s="102"/>
      <c s="102"/>
      <c s="102"/>
      <c s="102"/>
      <c s="102"/>
      <c s="102"/>
      <c s="102"/>
      <c s="252">
        <f t="shared" si="18"/>
        <v>0</v>
      </c>
      <c s="265">
        <f t="shared" si="19"/>
        <v>0</v>
      </c>
      <c s="253">
        <f t="shared" si="20"/>
        <v>0</v>
      </c>
      <c s="252">
        <f t="shared" si="21"/>
        <v>0</v>
      </c>
      <c s="265">
        <f t="shared" si="22"/>
        <v>0</v>
      </c>
      <c s="253">
        <f t="shared" si="23"/>
        <v>0</v>
      </c>
      <c s="252">
        <f t="shared" si="24"/>
        <v>0</v>
      </c>
      <c s="265">
        <f t="shared" si="25"/>
        <v>0</v>
      </c>
      <c s="253">
        <f t="shared" si="26"/>
        <v>0</v>
      </c>
      <c s="81"/>
      <c s="198"/>
      <c s="137"/>
      <c s="137"/>
      <c s="137"/>
      <c s="254">
        <f t="shared" si="27"/>
        <v>0</v>
      </c>
      <c s="137"/>
      <c s="137"/>
      <c s="137"/>
      <c s="137"/>
      <c s="137"/>
      <c s="137"/>
      <c s="137"/>
      <c s="137"/>
    </row>
    <row r="9" spans="1:98" ht="20.25" customHeight="1">
      <c r="A9" s="249">
        <f>IF(D9="","",_xlfn.AGGREGATE(3,5,$B$6:B9))</f>
        <v>4</v>
      </c>
      <c s="229">
        <f>IFERROR(IF('STUDENT DATA SHEET '!B10="","",'STUDENT DATA SHEET '!B10),"")</f>
        <v>2</v>
      </c>
      <c s="229" t="str">
        <f>IFERROR(IF('STUDENT DATA SHEET '!C10="","",'STUDENT DATA SHEET '!C10),"")</f>
        <v>A</v>
      </c>
      <c s="229">
        <f>IFERROR(IF('STUDENT DATA SHEET '!D10="","",'STUDENT DATA SHEET '!D10),"")</f>
        <v>673</v>
      </c>
      <c s="250">
        <f>IFERROR(IF('STUDENT DATA SHEET '!E10="","",'STUDENT DATA SHEET '!E10),"")</f>
        <v>45140</v>
      </c>
      <c s="251">
        <f>IFERROR(IF('STUDENT DATA SHEET '!F10="","",'STUDENT DATA SHEET '!F10),"")</f>
        <v>42952</v>
      </c>
      <c s="229" t="str">
        <f>IFERROR(IF('STUDENT DATA SHEET '!G10="","",'STUDENT DATA SHEET '!G10),"")</f>
        <v>M</v>
      </c>
      <c s="229" t="str">
        <f>IFERROR(IF('STUDENT DATA SHEET '!H10="","",'STUDENT DATA SHEET '!H10),"")</f>
        <v>OBC</v>
      </c>
      <c s="229" t="str">
        <f>IFERROR(UPPER(IF('STUDENT DATA SHEET '!I10="","",'STUDENT DATA SHEET '!I10)),"")</f>
        <v>BHUPENDRA</v>
      </c>
      <c s="229" t="str">
        <f>IFERROR(IF('STUDENT DATA SHEET '!J10="","",'STUDENT DATA SHEET '!J10),"")</f>
        <v>Harji Ram Mahala</v>
      </c>
      <c s="229" t="str">
        <f>IFERROR(IF('STUDENT DATA SHEET '!K10="","",'STUDENT DATA SHEET '!K10),"")</f>
        <v>Dimpal Kumari</v>
      </c>
      <c s="195"/>
      <c s="102"/>
      <c s="102"/>
      <c s="102"/>
      <c s="102"/>
      <c s="102"/>
      <c s="102"/>
      <c s="102"/>
      <c s="102"/>
      <c s="102"/>
      <c s="102"/>
      <c s="102"/>
      <c s="102"/>
      <c s="102"/>
      <c s="102"/>
      <c s="102"/>
      <c s="102"/>
      <c s="102"/>
      <c s="102"/>
      <c s="102"/>
      <c s="102"/>
      <c s="102"/>
      <c s="102"/>
      <c s="102"/>
      <c s="102"/>
      <c s="102"/>
      <c s="102"/>
      <c s="102"/>
      <c s="102"/>
      <c s="102"/>
      <c s="102"/>
      <c s="102"/>
      <c s="102"/>
      <c s="89">
        <f>IF(B9="","",_xlfn.AGGREGATE(3,5,$B$6:B9))</f>
        <v>4</v>
      </c>
      <c s="102"/>
      <c s="102"/>
      <c s="102"/>
      <c s="102"/>
      <c s="102"/>
      <c s="102"/>
      <c s="102"/>
      <c s="102"/>
      <c s="102"/>
      <c s="102"/>
      <c s="102"/>
      <c s="102"/>
      <c s="102"/>
      <c s="102"/>
      <c s="102"/>
      <c s="102"/>
      <c s="102"/>
      <c s="102"/>
      <c s="102"/>
      <c s="102"/>
      <c s="102"/>
      <c s="102"/>
      <c s="102"/>
      <c s="102"/>
      <c s="102"/>
      <c s="102"/>
      <c s="102"/>
      <c s="102"/>
      <c s="102"/>
      <c s="102"/>
      <c s="252">
        <f>IFERROR(IF($I9="","",COUNT($M9:$AR9,$AT9:$BW9)),"")</f>
        <v>0</v>
      </c>
      <c s="265">
        <f>IF($I9="","",0)</f>
        <v>0</v>
      </c>
      <c s="253">
        <f>IF($I9="","",SUM($BX9:$BY9))</f>
        <v>0</v>
      </c>
      <c s="252">
        <f>IF($I9="","",COUNTIF($M9:$BW9,"A"))</f>
        <v>0</v>
      </c>
      <c s="265">
        <f>IF($I9="","",0)</f>
        <v>0</v>
      </c>
      <c s="253">
        <f>IF($I9="","",SUM($CA9:$CB9))</f>
        <v>0</v>
      </c>
      <c s="252">
        <f>IF($I9="","",COUNTIF($M9:$BW9,"L"))</f>
        <v>0</v>
      </c>
      <c s="265">
        <f>IF($I9="","",0)</f>
        <v>0</v>
      </c>
      <c s="253">
        <f>IF($I9="","",SUM($CD9:$CE9))</f>
        <v>0</v>
      </c>
      <c s="81"/>
      <c s="198"/>
      <c s="137"/>
      <c s="137"/>
      <c s="137"/>
      <c s="254">
        <f>IFERROR(IF($BX9="","",COUNT($M9:$AR9,$AT9:$BW9)/2),"")</f>
        <v>0</v>
      </c>
      <c s="137"/>
      <c s="137"/>
      <c s="137"/>
      <c s="137"/>
      <c s="137"/>
      <c s="137"/>
      <c s="137"/>
      <c s="137"/>
    </row>
    <row r="10" spans="1:98" ht="20.25" customHeight="1">
      <c r="A10" s="249">
        <f>IF(D10="","",_xlfn.AGGREGATE(3,5,$B$6:B10))</f>
        <v>5</v>
      </c>
      <c s="229">
        <f>IFERROR(IF('STUDENT DATA SHEET '!B11="","",'STUDENT DATA SHEET '!B11),"")</f>
        <v>2</v>
      </c>
      <c s="229" t="str">
        <f>IFERROR(IF('STUDENT DATA SHEET '!C11="","",'STUDENT DATA SHEET '!C11),"")</f>
        <v>A</v>
      </c>
      <c s="229">
        <f>IFERROR(IF('STUDENT DATA SHEET '!D11="","",'STUDENT DATA SHEET '!D11),"")</f>
        <v>631</v>
      </c>
      <c s="250" t="str">
        <f>IFERROR(IF('STUDENT DATA SHEET '!E11="","",'STUDENT DATA SHEET '!E11),"")</f>
        <v/>
      </c>
      <c s="251">
        <f>IFERROR(IF('STUDENT DATA SHEET '!F11="","",'STUDENT DATA SHEET '!F11),"")</f>
        <v>42933</v>
      </c>
      <c s="229" t="str">
        <f>IFERROR(IF('STUDENT DATA SHEET '!G11="","",'STUDENT DATA SHEET '!G11),"")</f>
        <v>F</v>
      </c>
      <c s="229" t="str">
        <f>IFERROR(IF('STUDENT DATA SHEET '!H11="","",'STUDENT DATA SHEET '!H11),"")</f>
        <v>OBC</v>
      </c>
      <c s="229" t="str">
        <f>IFERROR(UPPER(IF('STUDENT DATA SHEET '!I11="","",'STUDENT DATA SHEET '!I11)),"")</f>
        <v>CHETNA</v>
      </c>
      <c s="229" t="str">
        <f>IFERROR(IF('STUDENT DATA SHEET '!J11="","",'STUDENT DATA SHEET '!J11),"")</f>
        <v>Harji Ram</v>
      </c>
      <c s="229" t="str">
        <f>IFERROR(IF('STUDENT DATA SHEET '!K11="","",'STUDENT DATA SHEET '!K11),"")</f>
        <v>Bhagoti</v>
      </c>
      <c s="195"/>
      <c s="102"/>
      <c s="102"/>
      <c s="102"/>
      <c s="102"/>
      <c s="102"/>
      <c s="102"/>
      <c s="102"/>
      <c s="102"/>
      <c s="102"/>
      <c s="102"/>
      <c s="102"/>
      <c s="102"/>
      <c s="102"/>
      <c s="102"/>
      <c s="102"/>
      <c s="102"/>
      <c s="102"/>
      <c s="102"/>
      <c s="102"/>
      <c s="102"/>
      <c s="102"/>
      <c s="102"/>
      <c s="102"/>
      <c s="102"/>
      <c s="102"/>
      <c s="102"/>
      <c s="102"/>
      <c s="102"/>
      <c s="102"/>
      <c s="102"/>
      <c s="102"/>
      <c s="102"/>
      <c s="89">
        <f>IF(B10="","",_xlfn.AGGREGATE(3,5,$B$6:B10))</f>
        <v>5</v>
      </c>
      <c s="102"/>
      <c s="102"/>
      <c s="102"/>
      <c s="102"/>
      <c s="102"/>
      <c s="102"/>
      <c s="102"/>
      <c s="102"/>
      <c s="102"/>
      <c s="102"/>
      <c s="102"/>
      <c s="102"/>
      <c s="102"/>
      <c s="102"/>
      <c s="102"/>
      <c s="102"/>
      <c s="102"/>
      <c s="102"/>
      <c s="102"/>
      <c s="102"/>
      <c s="102"/>
      <c s="102"/>
      <c s="102"/>
      <c s="102"/>
      <c s="102"/>
      <c s="102"/>
      <c s="102"/>
      <c s="102"/>
      <c s="102"/>
      <c s="102"/>
      <c s="252">
        <f t="shared" si="18"/>
        <v>0</v>
      </c>
      <c s="265">
        <f t="shared" si="19"/>
        <v>0</v>
      </c>
      <c s="253">
        <f t="shared" si="20"/>
        <v>0</v>
      </c>
      <c s="252">
        <f t="shared" si="21"/>
        <v>0</v>
      </c>
      <c s="265">
        <f t="shared" si="22"/>
        <v>0</v>
      </c>
      <c s="253">
        <f t="shared" si="23"/>
        <v>0</v>
      </c>
      <c s="252">
        <f t="shared" si="24"/>
        <v>0</v>
      </c>
      <c s="265">
        <f t="shared" si="25"/>
        <v>0</v>
      </c>
      <c s="253">
        <f t="shared" si="26"/>
        <v>0</v>
      </c>
      <c s="81"/>
      <c s="198"/>
      <c s="137"/>
      <c s="137"/>
      <c s="137"/>
      <c s="254">
        <f t="shared" si="27"/>
        <v>0</v>
      </c>
      <c s="137"/>
      <c s="137"/>
      <c s="137"/>
      <c s="137"/>
      <c s="137"/>
      <c s="137"/>
      <c s="137"/>
      <c s="137"/>
    </row>
    <row r="11" spans="1:98" ht="20.25" customHeight="1">
      <c r="A11" s="249">
        <f>IF(D11="","",_xlfn.AGGREGATE(3,5,$B$6:B11))</f>
        <v>6</v>
      </c>
      <c s="229">
        <f>IFERROR(IF('STUDENT DATA SHEET '!B12="","",'STUDENT DATA SHEET '!B12),"")</f>
        <v>2</v>
      </c>
      <c s="229" t="str">
        <f>IFERROR(IF('STUDENT DATA SHEET '!C12="","",'STUDENT DATA SHEET '!C12),"")</f>
        <v>A</v>
      </c>
      <c s="229">
        <f>IFERROR(IF('STUDENT DATA SHEET '!D12="","",'STUDENT DATA SHEET '!D12),"")</f>
        <v>619</v>
      </c>
      <c s="250" t="str">
        <f>IFERROR(IF('STUDENT DATA SHEET '!E12="","",'STUDENT DATA SHEET '!E12),"")</f>
        <v/>
      </c>
      <c s="251">
        <f>IFERROR(IF('STUDENT DATA SHEET '!F12="","",'STUDENT DATA SHEET '!F12),"")</f>
        <v>42790</v>
      </c>
      <c s="229" t="str">
        <f>IFERROR(IF('STUDENT DATA SHEET '!G12="","",'STUDENT DATA SHEET '!G12),"")</f>
        <v>M</v>
      </c>
      <c s="229" t="str">
        <f>IFERROR(IF('STUDENT DATA SHEET '!H12="","",'STUDENT DATA SHEET '!H12),"")</f>
        <v>SC</v>
      </c>
      <c s="229" t="str">
        <f>IFERROR(UPPER(IF('STUDENT DATA SHEET '!I12="","",'STUDENT DATA SHEET '!I12)),"")</f>
        <v>DEEPAK BHATI</v>
      </c>
      <c s="229" t="str">
        <f>IFERROR(IF('STUDENT DATA SHEET '!J12="","",'STUDENT DATA SHEET '!J12),"")</f>
        <v>Ashok</v>
      </c>
      <c s="229" t="str">
        <f>IFERROR(IF('STUDENT DATA SHEET '!K12="","",'STUDENT DATA SHEET '!K12),"")</f>
        <v>Ragani Devi</v>
      </c>
      <c s="195"/>
      <c s="102"/>
      <c s="102"/>
      <c s="102"/>
      <c s="102"/>
      <c s="102"/>
      <c s="102"/>
      <c s="102"/>
      <c s="102"/>
      <c s="102"/>
      <c s="102"/>
      <c s="102"/>
      <c s="102"/>
      <c s="102"/>
      <c s="102"/>
      <c s="102"/>
      <c s="102"/>
      <c s="102"/>
      <c s="102"/>
      <c s="102"/>
      <c s="102"/>
      <c s="102"/>
      <c s="102"/>
      <c s="102"/>
      <c s="102"/>
      <c s="102"/>
      <c s="102"/>
      <c s="102"/>
      <c s="102"/>
      <c s="102"/>
      <c s="102"/>
      <c s="102"/>
      <c s="102"/>
      <c s="89">
        <f>IF(B11="","",_xlfn.AGGREGATE(3,5,$B$6:B11))</f>
        <v>6</v>
      </c>
      <c s="102"/>
      <c s="102"/>
      <c s="102"/>
      <c s="102"/>
      <c s="102"/>
      <c s="102"/>
      <c s="102"/>
      <c s="102"/>
      <c s="102"/>
      <c s="102"/>
      <c s="102"/>
      <c s="102"/>
      <c s="102"/>
      <c s="102"/>
      <c s="102"/>
      <c s="102"/>
      <c s="102"/>
      <c s="102"/>
      <c s="102"/>
      <c s="102"/>
      <c s="102"/>
      <c s="102"/>
      <c s="102"/>
      <c s="102"/>
      <c s="102"/>
      <c s="102"/>
      <c s="102"/>
      <c s="102"/>
      <c s="102"/>
      <c s="102"/>
      <c s="252">
        <f t="shared" si="18"/>
        <v>0</v>
      </c>
      <c s="265">
        <f t="shared" si="19"/>
        <v>0</v>
      </c>
      <c s="253">
        <f t="shared" si="20"/>
        <v>0</v>
      </c>
      <c s="252">
        <f t="shared" si="21"/>
        <v>0</v>
      </c>
      <c s="265">
        <f t="shared" si="22"/>
        <v>0</v>
      </c>
      <c s="253">
        <f t="shared" si="23"/>
        <v>0</v>
      </c>
      <c s="252">
        <f t="shared" si="24"/>
        <v>0</v>
      </c>
      <c s="265">
        <f t="shared" si="25"/>
        <v>0</v>
      </c>
      <c s="253">
        <f t="shared" si="26"/>
        <v>0</v>
      </c>
      <c s="81"/>
      <c s="198"/>
      <c s="137"/>
      <c s="137"/>
      <c s="137"/>
      <c s="254">
        <f t="shared" si="27"/>
        <v>0</v>
      </c>
      <c s="137"/>
      <c s="137"/>
      <c s="137"/>
      <c s="137"/>
      <c s="137"/>
      <c s="137"/>
      <c s="137"/>
      <c s="137"/>
    </row>
    <row r="12" spans="1:98" ht="20.25" customHeight="1">
      <c r="A12" s="249">
        <f>IF(D12="","",_xlfn.AGGREGATE(3,5,$B$6:B12))</f>
        <v>7</v>
      </c>
      <c s="229">
        <f>IFERROR(IF('STUDENT DATA SHEET '!B13="","",'STUDENT DATA SHEET '!B13),"")</f>
        <v>2</v>
      </c>
      <c s="229" t="str">
        <f>IFERROR(IF('STUDENT DATA SHEET '!C13="","",'STUDENT DATA SHEET '!C13),"")</f>
        <v>A</v>
      </c>
      <c s="229">
        <f>IFERROR(IF('STUDENT DATA SHEET '!D13="","",'STUDENT DATA SHEET '!D13),"")</f>
        <v>620</v>
      </c>
      <c s="250" t="str">
        <f>IFERROR(IF('STUDENT DATA SHEET '!E13="","",'STUDENT DATA SHEET '!E13),"")</f>
        <v/>
      </c>
      <c s="251">
        <f>IFERROR(IF('STUDENT DATA SHEET '!F13="","",'STUDENT DATA SHEET '!F13),"")</f>
        <v>42005</v>
      </c>
      <c s="229" t="str">
        <f>IFERROR(IF('STUDENT DATA SHEET '!G13="","",'STUDENT DATA SHEET '!G13),"")</f>
        <v>M</v>
      </c>
      <c s="229" t="str">
        <f>IFERROR(IF('STUDENT DATA SHEET '!H13="","",'STUDENT DATA SHEET '!H13),"")</f>
        <v>SC</v>
      </c>
      <c s="229" t="str">
        <f>IFERROR(UPPER(IF('STUDENT DATA SHEET '!I13="","",'STUDENT DATA SHEET '!I13)),"")</f>
        <v>GAJENDRA</v>
      </c>
      <c s="229" t="str">
        <f>IFERROR(IF('STUDENT DATA SHEET '!J13="","",'STUDENT DATA SHEET '!J13),"")</f>
        <v>Pema Ram</v>
      </c>
      <c s="229" t="str">
        <f>IFERROR(IF('STUDENT DATA SHEET '!K13="","",'STUDENT DATA SHEET '!K13),"")</f>
        <v>Sayari Devi</v>
      </c>
      <c s="195"/>
      <c s="102"/>
      <c s="102"/>
      <c s="102"/>
      <c s="102"/>
      <c s="102"/>
      <c s="102"/>
      <c s="102"/>
      <c s="102"/>
      <c s="102"/>
      <c s="102"/>
      <c s="102"/>
      <c s="102"/>
      <c s="102"/>
      <c s="102"/>
      <c s="102"/>
      <c s="102"/>
      <c s="102"/>
      <c s="102"/>
      <c s="102"/>
      <c s="102"/>
      <c s="102"/>
      <c s="102"/>
      <c s="102"/>
      <c s="102"/>
      <c s="102"/>
      <c s="102"/>
      <c s="102"/>
      <c s="102"/>
      <c s="102"/>
      <c s="102"/>
      <c s="102"/>
      <c s="102"/>
      <c s="89">
        <f>IF(B12="","",_xlfn.AGGREGATE(3,5,$B$6:B12))</f>
        <v>7</v>
      </c>
      <c s="102"/>
      <c s="102"/>
      <c s="102"/>
      <c s="102"/>
      <c s="102"/>
      <c s="102"/>
      <c s="102"/>
      <c s="102"/>
      <c s="102"/>
      <c s="102"/>
      <c s="102"/>
      <c s="102"/>
      <c s="102"/>
      <c s="102"/>
      <c s="102"/>
      <c s="102"/>
      <c s="102"/>
      <c s="102"/>
      <c s="102"/>
      <c s="102"/>
      <c s="102"/>
      <c s="102"/>
      <c s="102"/>
      <c s="102"/>
      <c s="102"/>
      <c s="102"/>
      <c s="102"/>
      <c s="102"/>
      <c s="102"/>
      <c s="102"/>
      <c s="252">
        <f t="shared" si="18"/>
        <v>0</v>
      </c>
      <c s="265">
        <f t="shared" si="19"/>
        <v>0</v>
      </c>
      <c s="253">
        <f t="shared" si="20"/>
        <v>0</v>
      </c>
      <c s="252">
        <f t="shared" si="21"/>
        <v>0</v>
      </c>
      <c s="265">
        <f t="shared" si="22"/>
        <v>0</v>
      </c>
      <c s="253">
        <f t="shared" si="23"/>
        <v>0</v>
      </c>
      <c s="252">
        <f t="shared" si="24"/>
        <v>0</v>
      </c>
      <c s="265">
        <f t="shared" si="25"/>
        <v>0</v>
      </c>
      <c s="253">
        <f t="shared" si="26"/>
        <v>0</v>
      </c>
      <c s="81"/>
      <c s="198"/>
      <c s="137"/>
      <c s="137"/>
      <c s="137"/>
      <c s="254">
        <f t="shared" si="27"/>
        <v>0</v>
      </c>
      <c s="137"/>
      <c s="137"/>
      <c s="137"/>
      <c s="137"/>
      <c s="137"/>
      <c s="137"/>
      <c s="137"/>
      <c s="137"/>
    </row>
    <row r="13" spans="1:98" ht="20.25" customHeight="1">
      <c r="A13" s="249">
        <f>IF(D13="","",_xlfn.AGGREGATE(3,5,$B$6:B13))</f>
        <v>8</v>
      </c>
      <c s="229">
        <f>IFERROR(IF('STUDENT DATA SHEET '!B14="","",'STUDENT DATA SHEET '!B14),"")</f>
        <v>2</v>
      </c>
      <c s="229" t="str">
        <f>IFERROR(IF('STUDENT DATA SHEET '!C14="","",'STUDENT DATA SHEET '!C14),"")</f>
        <v>A</v>
      </c>
      <c s="229">
        <f>IFERROR(IF('STUDENT DATA SHEET '!D14="","",'STUDENT DATA SHEET '!D14),"")</f>
        <v>651</v>
      </c>
      <c s="250" t="str">
        <f>IFERROR(IF('STUDENT DATA SHEET '!E14="","",'STUDENT DATA SHEET '!E14),"")</f>
        <v/>
      </c>
      <c s="251">
        <f>IFERROR(IF('STUDENT DATA SHEET '!F14="","",'STUDENT DATA SHEET '!F14),"")</f>
        <v>42868</v>
      </c>
      <c s="229" t="str">
        <f>IFERROR(IF('STUDENT DATA SHEET '!G14="","",'STUDENT DATA SHEET '!G14),"")</f>
        <v>F</v>
      </c>
      <c s="229" t="str">
        <f>IFERROR(IF('STUDENT DATA SHEET '!H14="","",'STUDENT DATA SHEET '!H14),"")</f>
        <v>SC</v>
      </c>
      <c s="229" t="str">
        <f>IFERROR(UPPER(IF('STUDENT DATA SHEET '!I14="","",'STUDENT DATA SHEET '!I14)),"")</f>
        <v>KAVITA</v>
      </c>
      <c s="229" t="str">
        <f>IFERROR(IF('STUDENT DATA SHEET '!J14="","",'STUDENT DATA SHEET '!J14),"")</f>
        <v>Jetha Ram</v>
      </c>
      <c s="229" t="str">
        <f>IFERROR(IF('STUDENT DATA SHEET '!K14="","",'STUDENT DATA SHEET '!K14),"")</f>
        <v>Chhoti Devi</v>
      </c>
      <c s="195"/>
      <c s="102"/>
      <c s="102"/>
      <c s="102"/>
      <c s="102"/>
      <c s="102"/>
      <c s="102"/>
      <c s="102"/>
      <c s="102"/>
      <c s="102"/>
      <c s="102"/>
      <c s="102"/>
      <c s="102"/>
      <c s="102"/>
      <c s="102"/>
      <c s="102"/>
      <c s="102"/>
      <c s="102"/>
      <c s="102"/>
      <c s="102"/>
      <c s="102"/>
      <c s="102"/>
      <c s="102"/>
      <c s="102"/>
      <c s="102"/>
      <c s="102"/>
      <c s="102"/>
      <c s="102"/>
      <c s="102"/>
      <c s="102"/>
      <c s="102"/>
      <c s="102"/>
      <c s="102"/>
      <c s="89">
        <f>IF(B13="","",_xlfn.AGGREGATE(3,5,$B$6:B13))</f>
        <v>8</v>
      </c>
      <c s="102"/>
      <c s="102"/>
      <c s="102"/>
      <c s="102"/>
      <c s="102"/>
      <c s="102"/>
      <c s="102"/>
      <c s="102"/>
      <c s="102"/>
      <c s="102"/>
      <c s="102"/>
      <c s="102"/>
      <c s="102"/>
      <c s="102"/>
      <c s="102"/>
      <c s="102"/>
      <c s="102"/>
      <c s="102"/>
      <c s="102"/>
      <c s="102"/>
      <c s="102"/>
      <c s="102"/>
      <c s="102"/>
      <c s="102"/>
      <c s="102"/>
      <c s="102"/>
      <c s="102"/>
      <c s="102"/>
      <c s="102"/>
      <c s="102"/>
      <c s="252">
        <f t="shared" si="18"/>
        <v>0</v>
      </c>
      <c s="265">
        <f t="shared" si="19"/>
        <v>0</v>
      </c>
      <c s="253">
        <f t="shared" si="20"/>
        <v>0</v>
      </c>
      <c s="252">
        <f t="shared" si="21"/>
        <v>0</v>
      </c>
      <c s="265">
        <f t="shared" si="22"/>
        <v>0</v>
      </c>
      <c s="253">
        <f t="shared" si="23"/>
        <v>0</v>
      </c>
      <c s="252">
        <f t="shared" si="24"/>
        <v>0</v>
      </c>
      <c s="265">
        <f t="shared" si="25"/>
        <v>0</v>
      </c>
      <c s="253">
        <f t="shared" si="26"/>
        <v>0</v>
      </c>
      <c s="81"/>
      <c s="198"/>
      <c s="137"/>
      <c s="137"/>
      <c s="137"/>
      <c s="254">
        <f t="shared" si="27"/>
        <v>0</v>
      </c>
      <c s="137"/>
      <c s="137"/>
      <c s="137"/>
      <c s="137"/>
      <c s="137"/>
      <c s="137"/>
      <c s="137"/>
      <c s="137"/>
    </row>
    <row r="14" spans="1:98" ht="20.25" customHeight="1">
      <c r="A14" s="249">
        <f>IF(D14="","",_xlfn.AGGREGATE(3,5,$B$6:B14))</f>
        <v>9</v>
      </c>
      <c s="229">
        <f>IFERROR(IF('STUDENT DATA SHEET '!B15="","",'STUDENT DATA SHEET '!B15),"")</f>
        <v>2</v>
      </c>
      <c s="229" t="str">
        <f>IFERROR(IF('STUDENT DATA SHEET '!C15="","",'STUDENT DATA SHEET '!C15),"")</f>
        <v>A</v>
      </c>
      <c s="229">
        <f>IFERROR(IF('STUDENT DATA SHEET '!D15="","",'STUDENT DATA SHEET '!D15),"")</f>
        <v>666</v>
      </c>
      <c s="250">
        <f>IFERROR(IF('STUDENT DATA SHEET '!E15="","",'STUDENT DATA SHEET '!E15),"")</f>
        <v>45129</v>
      </c>
      <c s="251">
        <f>IFERROR(IF('STUDENT DATA SHEET '!F15="","",'STUDENT DATA SHEET '!F15),"")</f>
        <v>42751</v>
      </c>
      <c s="229" t="str">
        <f>IFERROR(IF('STUDENT DATA SHEET '!G15="","",'STUDENT DATA SHEET '!G15),"")</f>
        <v>F</v>
      </c>
      <c s="229" t="str">
        <f>IFERROR(IF('STUDENT DATA SHEET '!H15="","",'STUDENT DATA SHEET '!H15),"")</f>
        <v>OBC</v>
      </c>
      <c s="229" t="str">
        <f>IFERROR(UPPER(IF('STUDENT DATA SHEET '!I15="","",'STUDENT DATA SHEET '!I15)),"")</f>
        <v>MANISHA</v>
      </c>
      <c s="229" t="str">
        <f>IFERROR(IF('STUDENT DATA SHEET '!J15="","",'STUDENT DATA SHEET '!J15),"")</f>
        <v>Mularam</v>
      </c>
      <c s="229" t="str">
        <f>IFERROR(IF('STUDENT DATA SHEET '!K15="","",'STUDENT DATA SHEET '!K15),"")</f>
        <v>Ganeshi</v>
      </c>
      <c s="195"/>
      <c s="102"/>
      <c s="102"/>
      <c s="102"/>
      <c s="102"/>
      <c s="102"/>
      <c s="102"/>
      <c s="102"/>
      <c s="102"/>
      <c s="102"/>
      <c s="102"/>
      <c s="102"/>
      <c s="102"/>
      <c s="102"/>
      <c s="102"/>
      <c s="102"/>
      <c s="102"/>
      <c s="102"/>
      <c s="102"/>
      <c s="102"/>
      <c s="102"/>
      <c s="102"/>
      <c s="102"/>
      <c s="102"/>
      <c s="102"/>
      <c s="102"/>
      <c s="102"/>
      <c s="102"/>
      <c s="102"/>
      <c s="102"/>
      <c s="102"/>
      <c s="102"/>
      <c s="102"/>
      <c s="89">
        <f>IF(B14="","",_xlfn.AGGREGATE(3,5,$B$6:B14))</f>
        <v>9</v>
      </c>
      <c s="102"/>
      <c s="102"/>
      <c s="102"/>
      <c s="102"/>
      <c s="102"/>
      <c s="102"/>
      <c s="102"/>
      <c s="102"/>
      <c s="102"/>
      <c s="102"/>
      <c s="102"/>
      <c s="102"/>
      <c s="102"/>
      <c s="102"/>
      <c s="102"/>
      <c s="102"/>
      <c s="102"/>
      <c s="102"/>
      <c s="102"/>
      <c s="102"/>
      <c s="102"/>
      <c s="102"/>
      <c s="102"/>
      <c s="102"/>
      <c s="102"/>
      <c s="102"/>
      <c s="102"/>
      <c s="102"/>
      <c s="102"/>
      <c s="102"/>
      <c s="252">
        <f t="shared" si="18"/>
        <v>0</v>
      </c>
      <c s="265">
        <f t="shared" si="19"/>
        <v>0</v>
      </c>
      <c s="253">
        <f t="shared" si="20"/>
        <v>0</v>
      </c>
      <c s="252">
        <f t="shared" si="21"/>
        <v>0</v>
      </c>
      <c s="265">
        <f t="shared" si="22"/>
        <v>0</v>
      </c>
      <c s="253">
        <f t="shared" si="23"/>
        <v>0</v>
      </c>
      <c s="252">
        <f t="shared" si="24"/>
        <v>0</v>
      </c>
      <c s="265">
        <f t="shared" si="25"/>
        <v>0</v>
      </c>
      <c s="253">
        <f t="shared" si="26"/>
        <v>0</v>
      </c>
      <c s="81"/>
      <c s="198"/>
      <c s="137"/>
      <c s="137"/>
      <c s="137"/>
      <c s="254">
        <f t="shared" si="27"/>
        <v>0</v>
      </c>
      <c s="137"/>
      <c s="137"/>
      <c s="137"/>
      <c s="137"/>
      <c s="137"/>
      <c s="137"/>
      <c s="137"/>
      <c s="137"/>
    </row>
    <row r="15" spans="1:98" ht="20.25" customHeight="1">
      <c r="A15" s="249">
        <f>IF(D15="","",_xlfn.AGGREGATE(3,5,$B$6:B15))</f>
        <v>10</v>
      </c>
      <c s="229">
        <f>IFERROR(IF('STUDENT DATA SHEET '!B16="","",'STUDENT DATA SHEET '!B16),"")</f>
        <v>2</v>
      </c>
      <c s="229" t="str">
        <f>IFERROR(IF('STUDENT DATA SHEET '!C16="","",'STUDENT DATA SHEET '!C16),"")</f>
        <v>A</v>
      </c>
      <c s="229">
        <f>IFERROR(IF('STUDENT DATA SHEET '!D16="","",'STUDENT DATA SHEET '!D16),"")</f>
        <v>665</v>
      </c>
      <c s="250">
        <f>IFERROR(IF('STUDENT DATA SHEET '!E16="","",'STUDENT DATA SHEET '!E16),"")</f>
        <v>45122</v>
      </c>
      <c s="251">
        <f>IFERROR(IF('STUDENT DATA SHEET '!F16="","",'STUDENT DATA SHEET '!F16),"")</f>
        <v>42644</v>
      </c>
      <c s="229" t="str">
        <f>IFERROR(IF('STUDENT DATA SHEET '!G16="","",'STUDENT DATA SHEET '!G16),"")</f>
        <v>M</v>
      </c>
      <c s="229" t="str">
        <f>IFERROR(IF('STUDENT DATA SHEET '!H16="","",'STUDENT DATA SHEET '!H16),"")</f>
        <v>SBC</v>
      </c>
      <c s="229" t="str">
        <f>IFERROR(UPPER(IF('STUDENT DATA SHEET '!I16="","",'STUDENT DATA SHEET '!I16)),"")</f>
        <v>NITESH</v>
      </c>
      <c s="229" t="str">
        <f>IFERROR(IF('STUDENT DATA SHEET '!J16="","",'STUDENT DATA SHEET '!J16),"")</f>
        <v>Nanda Ram Gurjar</v>
      </c>
      <c s="229" t="str">
        <f>IFERROR(IF('STUDENT DATA SHEET '!K16="","",'STUDENT DATA SHEET '!K16),"")</f>
        <v>Munni Devi</v>
      </c>
      <c s="195"/>
      <c s="102"/>
      <c s="102"/>
      <c s="102"/>
      <c s="102"/>
      <c s="102"/>
      <c s="102"/>
      <c s="102"/>
      <c s="102"/>
      <c s="102"/>
      <c s="102"/>
      <c s="102"/>
      <c s="102"/>
      <c s="102"/>
      <c s="102"/>
      <c s="102"/>
      <c s="102"/>
      <c s="102"/>
      <c s="102"/>
      <c s="102"/>
      <c s="102"/>
      <c s="102"/>
      <c s="102"/>
      <c s="102"/>
      <c s="102"/>
      <c s="102"/>
      <c s="102"/>
      <c s="102"/>
      <c s="102"/>
      <c s="102"/>
      <c s="102"/>
      <c s="102"/>
      <c s="102"/>
      <c s="89">
        <f>IF(B15="","",_xlfn.AGGREGATE(3,5,$B$6:B15))</f>
        <v>10</v>
      </c>
      <c s="102"/>
      <c s="102"/>
      <c s="102"/>
      <c s="102"/>
      <c s="102"/>
      <c s="102"/>
      <c s="102"/>
      <c s="102"/>
      <c s="102"/>
      <c s="102"/>
      <c s="102"/>
      <c s="102"/>
      <c s="102"/>
      <c s="102"/>
      <c s="102"/>
      <c s="102"/>
      <c s="102"/>
      <c s="102"/>
      <c s="102"/>
      <c s="102"/>
      <c s="102"/>
      <c s="102"/>
      <c s="102"/>
      <c s="102"/>
      <c s="102"/>
      <c s="102"/>
      <c s="102"/>
      <c s="102"/>
      <c s="102"/>
      <c s="102"/>
      <c s="252">
        <f t="shared" si="18"/>
        <v>0</v>
      </c>
      <c s="265">
        <f t="shared" si="19"/>
        <v>0</v>
      </c>
      <c s="253">
        <f t="shared" si="20"/>
        <v>0</v>
      </c>
      <c s="252">
        <f t="shared" si="21"/>
        <v>0</v>
      </c>
      <c s="265">
        <f t="shared" si="22"/>
        <v>0</v>
      </c>
      <c s="253">
        <f t="shared" si="23"/>
        <v>0</v>
      </c>
      <c s="252">
        <f t="shared" si="24"/>
        <v>0</v>
      </c>
      <c s="265">
        <f t="shared" si="25"/>
        <v>0</v>
      </c>
      <c s="253">
        <f t="shared" si="26"/>
        <v>0</v>
      </c>
      <c s="81"/>
      <c s="198"/>
      <c s="137"/>
      <c s="137"/>
      <c s="137"/>
      <c s="254">
        <f t="shared" si="27"/>
        <v>0</v>
      </c>
      <c s="137"/>
      <c s="137"/>
      <c s="137"/>
      <c s="137"/>
      <c s="137"/>
      <c s="137"/>
      <c s="137"/>
      <c s="137"/>
    </row>
    <row r="16" spans="1:98" ht="20.25" customHeight="1">
      <c r="A16" s="249">
        <f>IF(D16="","",_xlfn.AGGREGATE(3,5,$B$6:B16))</f>
        <v>11</v>
      </c>
      <c s="229">
        <f>IFERROR(IF('STUDENT DATA SHEET '!B17="","",'STUDENT DATA SHEET '!B17),"")</f>
        <v>2</v>
      </c>
      <c s="229" t="str">
        <f>IFERROR(IF('STUDENT DATA SHEET '!C17="","",'STUDENT DATA SHEET '!C17),"")</f>
        <v>A</v>
      </c>
      <c s="229">
        <f>IFERROR(IF('STUDENT DATA SHEET '!D17="","",'STUDENT DATA SHEET '!D17),"")</f>
        <v>639</v>
      </c>
      <c s="250" t="str">
        <f>IFERROR(IF('STUDENT DATA SHEET '!E17="","",'STUDENT DATA SHEET '!E17),"")</f>
        <v/>
      </c>
      <c s="251">
        <f>IFERROR(IF('STUDENT DATA SHEET '!F17="","",'STUDENT DATA SHEET '!F17),"")</f>
        <v>43012</v>
      </c>
      <c s="229" t="str">
        <f>IFERROR(IF('STUDENT DATA SHEET '!G17="","",'STUDENT DATA SHEET '!G17),"")</f>
        <v>F</v>
      </c>
      <c s="229" t="str">
        <f>IFERROR(IF('STUDENT DATA SHEET '!H17="","",'STUDENT DATA SHEET '!H17),"")</f>
        <v>OBC</v>
      </c>
      <c s="229" t="str">
        <f>IFERROR(UPPER(IF('STUDENT DATA SHEET '!I17="","",'STUDENT DATA SHEET '!I17)),"")</f>
        <v>PALAK</v>
      </c>
      <c s="229" t="str">
        <f>IFERROR(IF('STUDENT DATA SHEET '!J17="","",'STUDENT DATA SHEET '!J17),"")</f>
        <v>Lichhaman Ram</v>
      </c>
      <c s="229" t="str">
        <f>IFERROR(IF('STUDENT DATA SHEET '!K17="","",'STUDENT DATA SHEET '!K17),"")</f>
        <v>Sita Devi</v>
      </c>
      <c s="195"/>
      <c s="102"/>
      <c s="102"/>
      <c s="102"/>
      <c s="102"/>
      <c s="102"/>
      <c s="102"/>
      <c s="102"/>
      <c s="102"/>
      <c s="102"/>
      <c s="102"/>
      <c s="102"/>
      <c s="102"/>
      <c s="102"/>
      <c s="102"/>
      <c s="102"/>
      <c s="102"/>
      <c s="102"/>
      <c s="102"/>
      <c s="102"/>
      <c s="102"/>
      <c s="102"/>
      <c s="102"/>
      <c s="102"/>
      <c s="102"/>
      <c s="102"/>
      <c s="102"/>
      <c s="102"/>
      <c s="102"/>
      <c s="102"/>
      <c s="102"/>
      <c s="102"/>
      <c s="102"/>
      <c s="89">
        <f>IF(B16="","",_xlfn.AGGREGATE(3,5,$B$6:B16))</f>
        <v>11</v>
      </c>
      <c s="102"/>
      <c s="102"/>
      <c s="102"/>
      <c s="102"/>
      <c s="102"/>
      <c s="102"/>
      <c s="102"/>
      <c s="102"/>
      <c s="102"/>
      <c s="102"/>
      <c s="102"/>
      <c s="102"/>
      <c s="102"/>
      <c s="102"/>
      <c s="102"/>
      <c s="102"/>
      <c s="102"/>
      <c s="102"/>
      <c s="102"/>
      <c s="102"/>
      <c s="102"/>
      <c s="102"/>
      <c s="102"/>
      <c s="102"/>
      <c s="102"/>
      <c s="102"/>
      <c s="102"/>
      <c s="102"/>
      <c s="102"/>
      <c s="102"/>
      <c s="252">
        <f t="shared" si="18"/>
        <v>0</v>
      </c>
      <c s="265">
        <f t="shared" si="19"/>
        <v>0</v>
      </c>
      <c s="253">
        <f t="shared" si="20"/>
        <v>0</v>
      </c>
      <c s="252">
        <f t="shared" si="21"/>
        <v>0</v>
      </c>
      <c s="265">
        <f t="shared" si="22"/>
        <v>0</v>
      </c>
      <c s="253">
        <f t="shared" si="23"/>
        <v>0</v>
      </c>
      <c s="252">
        <f t="shared" si="24"/>
        <v>0</v>
      </c>
      <c s="265">
        <f t="shared" si="25"/>
        <v>0</v>
      </c>
      <c s="253">
        <f t="shared" si="26"/>
        <v>0</v>
      </c>
      <c s="81"/>
      <c s="198"/>
      <c s="137"/>
      <c s="137"/>
      <c s="137"/>
      <c s="254">
        <f t="shared" si="27"/>
        <v>0</v>
      </c>
      <c s="137"/>
      <c s="137"/>
      <c s="137"/>
      <c s="137"/>
      <c s="137"/>
      <c s="137"/>
      <c s="137"/>
      <c s="137"/>
    </row>
    <row r="17" spans="1:98" ht="20.25" customHeight="1">
      <c r="A17" s="249">
        <f>IF(D17="","",_xlfn.AGGREGATE(3,5,$B$6:B17))</f>
        <v>12</v>
      </c>
      <c s="229">
        <f>IFERROR(IF('STUDENT DATA SHEET '!B18="","",'STUDENT DATA SHEET '!B18),"")</f>
        <v>2</v>
      </c>
      <c s="229" t="str">
        <f>IFERROR(IF('STUDENT DATA SHEET '!C18="","",'STUDENT DATA SHEET '!C18),"")</f>
        <v>A</v>
      </c>
      <c s="229">
        <f>IFERROR(IF('STUDENT DATA SHEET '!D18="","",'STUDENT DATA SHEET '!D18),"")</f>
        <v>632</v>
      </c>
      <c s="250" t="str">
        <f>IFERROR(IF('STUDENT DATA SHEET '!E18="","",'STUDENT DATA SHEET '!E18),"")</f>
        <v/>
      </c>
      <c s="251">
        <f>IFERROR(IF('STUDENT DATA SHEET '!F18="","",'STUDENT DATA SHEET '!F18),"")</f>
        <v>43013</v>
      </c>
      <c s="229" t="str">
        <f>IFERROR(IF('STUDENT DATA SHEET '!G18="","",'STUDENT DATA SHEET '!G18),"")</f>
        <v>F</v>
      </c>
      <c s="229" t="str">
        <f>IFERROR(IF('STUDENT DATA SHEET '!H18="","",'STUDENT DATA SHEET '!H18),"")</f>
        <v>OBC</v>
      </c>
      <c s="229" t="str">
        <f>IFERROR(UPPER(IF('STUDENT DATA SHEET '!I18="","",'STUDENT DATA SHEET '!I18)),"")</f>
        <v>POONAM</v>
      </c>
      <c s="229" t="str">
        <f>IFERROR(IF('STUDENT DATA SHEET '!J18="","",'STUDENT DATA SHEET '!J18),"")</f>
        <v>Chena Ram</v>
      </c>
      <c s="229" t="str">
        <f>IFERROR(IF('STUDENT DATA SHEET '!K18="","",'STUDENT DATA SHEET '!K18),"")</f>
        <v>Hira Devi</v>
      </c>
      <c s="195"/>
      <c s="102"/>
      <c s="102"/>
      <c s="102"/>
      <c s="102"/>
      <c s="102"/>
      <c s="102"/>
      <c s="102"/>
      <c s="102"/>
      <c s="102"/>
      <c s="102"/>
      <c s="102"/>
      <c s="102"/>
      <c s="102"/>
      <c s="102"/>
      <c s="102"/>
      <c s="102"/>
      <c s="102"/>
      <c s="102"/>
      <c s="102"/>
      <c s="102"/>
      <c s="102"/>
      <c s="102"/>
      <c s="102"/>
      <c s="102"/>
      <c s="102"/>
      <c s="102"/>
      <c s="102"/>
      <c s="102"/>
      <c s="102"/>
      <c s="102"/>
      <c s="102"/>
      <c s="102"/>
      <c s="89">
        <f>IF(B17="","",_xlfn.AGGREGATE(3,5,$B$6:B17))</f>
        <v>12</v>
      </c>
      <c s="102"/>
      <c s="102"/>
      <c s="102"/>
      <c s="102"/>
      <c s="102"/>
      <c s="102"/>
      <c s="102"/>
      <c s="102"/>
      <c s="102"/>
      <c s="102"/>
      <c s="102"/>
      <c s="102"/>
      <c s="102"/>
      <c s="102"/>
      <c s="102"/>
      <c s="102"/>
      <c s="102"/>
      <c s="102"/>
      <c s="102"/>
      <c s="102"/>
      <c s="102"/>
      <c s="102"/>
      <c s="102"/>
      <c s="102"/>
      <c s="102"/>
      <c s="102"/>
      <c s="102"/>
      <c s="102"/>
      <c s="102"/>
      <c s="102"/>
      <c s="252">
        <f t="shared" si="18"/>
        <v>0</v>
      </c>
      <c s="265">
        <f t="shared" si="19"/>
        <v>0</v>
      </c>
      <c s="253">
        <f t="shared" si="20"/>
        <v>0</v>
      </c>
      <c s="252">
        <f t="shared" si="21"/>
        <v>0</v>
      </c>
      <c s="265">
        <f t="shared" si="22"/>
        <v>0</v>
      </c>
      <c s="253">
        <f t="shared" si="23"/>
        <v>0</v>
      </c>
      <c s="252">
        <f t="shared" si="24"/>
        <v>0</v>
      </c>
      <c s="265">
        <f t="shared" si="25"/>
        <v>0</v>
      </c>
      <c s="253">
        <f t="shared" si="26"/>
        <v>0</v>
      </c>
      <c s="81"/>
      <c s="198"/>
      <c s="137"/>
      <c s="137"/>
      <c s="137"/>
      <c s="254">
        <f t="shared" si="27"/>
        <v>0</v>
      </c>
      <c s="137"/>
      <c s="137"/>
      <c s="137"/>
      <c s="137"/>
      <c s="137"/>
      <c s="137"/>
      <c s="137"/>
      <c s="137"/>
    </row>
    <row r="18" spans="1:98" ht="20.25" customHeight="1">
      <c r="A18" s="249">
        <f>IF(D18="","",_xlfn.AGGREGATE(3,5,$B$6:B18))</f>
        <v>13</v>
      </c>
      <c s="229">
        <f>IFERROR(IF('STUDENT DATA SHEET '!B19="","",'STUDENT DATA SHEET '!B19),"")</f>
        <v>2</v>
      </c>
      <c s="229" t="str">
        <f>IFERROR(IF('STUDENT DATA SHEET '!C19="","",'STUDENT DATA SHEET '!C19),"")</f>
        <v>A</v>
      </c>
      <c s="229">
        <f>IFERROR(IF('STUDENT DATA SHEET '!D19="","",'STUDENT DATA SHEET '!D19),"")</f>
        <v>617</v>
      </c>
      <c s="250" t="str">
        <f>IFERROR(IF('STUDENT DATA SHEET '!E19="","",'STUDENT DATA SHEET '!E19),"")</f>
        <v/>
      </c>
      <c s="251">
        <f>IFERROR(IF('STUDENT DATA SHEET '!F19="","",'STUDENT DATA SHEET '!F19),"")</f>
        <v>42651</v>
      </c>
      <c s="229" t="str">
        <f>IFERROR(IF('STUDENT DATA SHEET '!G19="","",'STUDENT DATA SHEET '!G19),"")</f>
        <v>F</v>
      </c>
      <c s="229" t="str">
        <f>IFERROR(IF('STUDENT DATA SHEET '!H19="","",'STUDENT DATA SHEET '!H19),"")</f>
        <v>GEN</v>
      </c>
      <c s="229" t="str">
        <f>IFERROR(UPPER(IF('STUDENT DATA SHEET '!I19="","",'STUDENT DATA SHEET '!I19)),"")</f>
        <v>PRIYAL SONI</v>
      </c>
      <c s="229" t="str">
        <f>IFERROR(IF('STUDENT DATA SHEET '!J19="","",'STUDENT DATA SHEET '!J19),"")</f>
        <v>Raj Mohan Soni</v>
      </c>
      <c s="229" t="str">
        <f>IFERROR(IF('STUDENT DATA SHEET '!K19="","",'STUDENT DATA SHEET '!K19),"")</f>
        <v>Dimpal</v>
      </c>
      <c s="195"/>
      <c s="102"/>
      <c s="102"/>
      <c s="102"/>
      <c s="102"/>
      <c s="102"/>
      <c s="102"/>
      <c s="102"/>
      <c s="102"/>
      <c s="102"/>
      <c s="102"/>
      <c s="102"/>
      <c s="102"/>
      <c s="102"/>
      <c s="102"/>
      <c s="102"/>
      <c s="102"/>
      <c s="102"/>
      <c s="102"/>
      <c s="102"/>
      <c s="102"/>
      <c s="102"/>
      <c s="102"/>
      <c s="102"/>
      <c s="102"/>
      <c s="102"/>
      <c s="102"/>
      <c s="102"/>
      <c s="102"/>
      <c s="102"/>
      <c s="102"/>
      <c s="102"/>
      <c s="102"/>
      <c s="89">
        <f>IF(B18="","",_xlfn.AGGREGATE(3,5,$B$6:B18))</f>
        <v>13</v>
      </c>
      <c s="102"/>
      <c s="102"/>
      <c s="102"/>
      <c s="102"/>
      <c s="102"/>
      <c s="102"/>
      <c s="102"/>
      <c s="102"/>
      <c s="102"/>
      <c s="102"/>
      <c s="102"/>
      <c s="102"/>
      <c s="102"/>
      <c s="102"/>
      <c s="102"/>
      <c s="102"/>
      <c s="102"/>
      <c s="102"/>
      <c s="102"/>
      <c s="102"/>
      <c s="102"/>
      <c s="102"/>
      <c s="102"/>
      <c s="102"/>
      <c s="102"/>
      <c s="102"/>
      <c s="102"/>
      <c s="102"/>
      <c s="102"/>
      <c s="102"/>
      <c s="252">
        <f t="shared" si="18"/>
        <v>0</v>
      </c>
      <c s="265">
        <f t="shared" si="19"/>
        <v>0</v>
      </c>
      <c s="253">
        <f t="shared" si="20"/>
        <v>0</v>
      </c>
      <c s="252">
        <f t="shared" si="21"/>
        <v>0</v>
      </c>
      <c s="265">
        <f t="shared" si="22"/>
        <v>0</v>
      </c>
      <c s="253">
        <f t="shared" si="23"/>
        <v>0</v>
      </c>
      <c s="252">
        <f t="shared" si="24"/>
        <v>0</v>
      </c>
      <c s="265">
        <f t="shared" si="25"/>
        <v>0</v>
      </c>
      <c s="253">
        <f t="shared" si="26"/>
        <v>0</v>
      </c>
      <c s="81"/>
      <c s="198"/>
      <c s="137"/>
      <c s="137"/>
      <c s="137"/>
      <c s="254">
        <f t="shared" si="27"/>
        <v>0</v>
      </c>
      <c s="137"/>
      <c s="137"/>
      <c s="137"/>
      <c s="137"/>
      <c s="137"/>
      <c s="137"/>
      <c s="137"/>
      <c s="137"/>
    </row>
    <row r="19" spans="1:98" ht="20.25" customHeight="1">
      <c r="A19" s="249">
        <f>IF(D19="","",_xlfn.AGGREGATE(3,5,$B$6:B19))</f>
        <v>14</v>
      </c>
      <c s="229">
        <f>IFERROR(IF('STUDENT DATA SHEET '!B20="","",'STUDENT DATA SHEET '!B20),"")</f>
        <v>2</v>
      </c>
      <c s="229" t="str">
        <f>IFERROR(IF('STUDENT DATA SHEET '!C20="","",'STUDENT DATA SHEET '!C20),"")</f>
        <v>A</v>
      </c>
      <c s="229">
        <f>IFERROR(IF('STUDENT DATA SHEET '!D20="","",'STUDENT DATA SHEET '!D20),"")</f>
        <v>645</v>
      </c>
      <c s="250" t="str">
        <f>IFERROR(IF('STUDENT DATA SHEET '!E20="","",'STUDENT DATA SHEET '!E20),"")</f>
        <v/>
      </c>
      <c s="251">
        <f>IFERROR(IF('STUDENT DATA SHEET '!F20="","",'STUDENT DATA SHEET '!F20),"")</f>
        <v>43072</v>
      </c>
      <c s="229" t="str">
        <f>IFERROR(IF('STUDENT DATA SHEET '!G20="","",'STUDENT DATA SHEET '!G20),"")</f>
        <v>F</v>
      </c>
      <c s="229" t="str">
        <f>IFERROR(IF('STUDENT DATA SHEET '!H20="","",'STUDENT DATA SHEET '!H20),"")</f>
        <v>OBC</v>
      </c>
      <c s="229" t="str">
        <f>IFERROR(UPPER(IF('STUDENT DATA SHEET '!I20="","",'STUDENT DATA SHEET '!I20)),"")</f>
        <v>PUNAM SWAMI</v>
      </c>
      <c s="229" t="str">
        <f>IFERROR(IF('STUDENT DATA SHEET '!J20="","",'STUDENT DATA SHEET '!J20),"")</f>
        <v>Mukesh Swami</v>
      </c>
      <c s="229" t="str">
        <f>IFERROR(IF('STUDENT DATA SHEET '!K20="","",'STUDENT DATA SHEET '!K20),"")</f>
        <v>Manisha</v>
      </c>
      <c s="195"/>
      <c s="102"/>
      <c s="102"/>
      <c s="102"/>
      <c s="102"/>
      <c s="209"/>
      <c s="209"/>
      <c s="209"/>
      <c s="209"/>
      <c s="209"/>
      <c s="209"/>
      <c s="209"/>
      <c s="209"/>
      <c s="209"/>
      <c s="209"/>
      <c s="209"/>
      <c s="209"/>
      <c s="209"/>
      <c s="209"/>
      <c s="209"/>
      <c s="209"/>
      <c s="209"/>
      <c s="209"/>
      <c s="209"/>
      <c s="209"/>
      <c s="209"/>
      <c s="209"/>
      <c s="209"/>
      <c s="209"/>
      <c s="209"/>
      <c s="209"/>
      <c s="209"/>
      <c s="209"/>
      <c s="89">
        <f>IF(B19="","",_xlfn.AGGREGATE(3,5,$B$6:B19))</f>
        <v>14</v>
      </c>
      <c s="209"/>
      <c s="209"/>
      <c s="102"/>
      <c s="102"/>
      <c s="102"/>
      <c s="102"/>
      <c s="102"/>
      <c s="102"/>
      <c s="102"/>
      <c s="102"/>
      <c s="102"/>
      <c s="102"/>
      <c s="102"/>
      <c s="102"/>
      <c s="102"/>
      <c s="102"/>
      <c s="102"/>
      <c s="102"/>
      <c s="102"/>
      <c s="102"/>
      <c s="102"/>
      <c s="102"/>
      <c s="102"/>
      <c s="102"/>
      <c s="102"/>
      <c s="102"/>
      <c s="102"/>
      <c s="102"/>
      <c s="102"/>
      <c s="102"/>
      <c s="252">
        <f t="shared" si="18"/>
        <v>0</v>
      </c>
      <c s="265">
        <f t="shared" si="19"/>
        <v>0</v>
      </c>
      <c s="253">
        <f t="shared" si="20"/>
        <v>0</v>
      </c>
      <c s="252">
        <f t="shared" si="21"/>
        <v>0</v>
      </c>
      <c s="265">
        <f t="shared" si="22"/>
        <v>0</v>
      </c>
      <c s="253">
        <f t="shared" si="23"/>
        <v>0</v>
      </c>
      <c s="252">
        <f t="shared" si="24"/>
        <v>0</v>
      </c>
      <c s="265">
        <f t="shared" si="25"/>
        <v>0</v>
      </c>
      <c s="253">
        <f t="shared" si="26"/>
        <v>0</v>
      </c>
      <c s="81"/>
      <c s="198"/>
      <c s="137"/>
      <c s="137"/>
      <c s="137"/>
      <c s="254">
        <f t="shared" si="27"/>
        <v>0</v>
      </c>
      <c s="137"/>
      <c s="137"/>
      <c s="137"/>
      <c s="137"/>
      <c s="137"/>
      <c s="137"/>
      <c s="137"/>
      <c s="137"/>
    </row>
    <row r="20" spans="1:98" ht="20.25" customHeight="1">
      <c r="A20" s="249">
        <f>IF(D20="","",_xlfn.AGGREGATE(3,5,$B$6:B20))</f>
        <v>15</v>
      </c>
      <c s="229">
        <f>IFERROR(IF('STUDENT DATA SHEET '!B21="","",'STUDENT DATA SHEET '!B21),"")</f>
        <v>2</v>
      </c>
      <c s="229" t="str">
        <f>IFERROR(IF('STUDENT DATA SHEET '!C21="","",'STUDENT DATA SHEET '!C21),"")</f>
        <v>A</v>
      </c>
      <c s="229">
        <f>IFERROR(IF('STUDENT DATA SHEET '!D21="","",'STUDENT DATA SHEET '!D21),"")</f>
        <v>618</v>
      </c>
      <c s="250" t="str">
        <f>IFERROR(IF('STUDENT DATA SHEET '!E21="","",'STUDENT DATA SHEET '!E21),"")</f>
        <v/>
      </c>
      <c s="251">
        <f>IFERROR(IF('STUDENT DATA SHEET '!F21="","",'STUDENT DATA SHEET '!F21),"")</f>
        <v>42710</v>
      </c>
      <c s="229" t="str">
        <f>IFERROR(IF('STUDENT DATA SHEET '!G21="","",'STUDENT DATA SHEET '!G21),"")</f>
        <v>M</v>
      </c>
      <c s="229" t="str">
        <f>IFERROR(IF('STUDENT DATA SHEET '!H21="","",'STUDENT DATA SHEET '!H21),"")</f>
        <v>SC</v>
      </c>
      <c s="229" t="str">
        <f>IFERROR(UPPER(IF('STUDENT DATA SHEET '!I21="","",'STUDENT DATA SHEET '!I21)),"")</f>
        <v>RAJVEER</v>
      </c>
      <c s="229" t="str">
        <f>IFERROR(IF('STUDENT DATA SHEET '!J21="","",'STUDENT DATA SHEET '!J21),"")</f>
        <v>Gajendra Meghwal</v>
      </c>
      <c s="229" t="str">
        <f>IFERROR(IF('STUDENT DATA SHEET '!K21="","",'STUDENT DATA SHEET '!K21),"")</f>
        <v>Chhotu Devi</v>
      </c>
      <c s="195"/>
      <c s="102"/>
      <c s="102"/>
      <c s="102"/>
      <c s="102"/>
      <c s="209"/>
      <c s="209"/>
      <c s="209"/>
      <c s="209"/>
      <c s="209"/>
      <c s="209"/>
      <c s="209"/>
      <c s="209"/>
      <c s="209"/>
      <c s="209"/>
      <c s="209"/>
      <c s="209"/>
      <c s="209"/>
      <c s="209"/>
      <c s="209"/>
      <c s="209"/>
      <c s="209"/>
      <c s="209"/>
      <c s="209"/>
      <c s="209"/>
      <c s="209"/>
      <c s="209"/>
      <c s="209"/>
      <c s="209"/>
      <c s="209"/>
      <c s="209"/>
      <c s="209"/>
      <c s="209"/>
      <c s="89">
        <f>IF(B20="","",_xlfn.AGGREGATE(3,5,$B$6:B20))</f>
        <v>15</v>
      </c>
      <c s="209"/>
      <c s="209"/>
      <c s="102"/>
      <c s="102"/>
      <c s="102"/>
      <c s="102"/>
      <c s="102"/>
      <c s="102"/>
      <c s="102"/>
      <c s="102"/>
      <c s="102"/>
      <c s="102"/>
      <c s="102"/>
      <c s="102"/>
      <c s="102"/>
      <c s="102"/>
      <c s="102"/>
      <c s="102"/>
      <c s="102"/>
      <c s="102"/>
      <c s="102"/>
      <c s="102"/>
      <c s="102"/>
      <c s="102"/>
      <c s="102"/>
      <c s="102"/>
      <c s="102"/>
      <c s="102"/>
      <c s="102"/>
      <c s="102"/>
      <c s="252">
        <f t="shared" si="18"/>
        <v>0</v>
      </c>
      <c s="265">
        <f t="shared" si="19"/>
        <v>0</v>
      </c>
      <c s="253">
        <f t="shared" si="20"/>
        <v>0</v>
      </c>
      <c s="252">
        <f t="shared" si="21"/>
        <v>0</v>
      </c>
      <c s="265">
        <f t="shared" si="22"/>
        <v>0</v>
      </c>
      <c s="253">
        <f t="shared" si="23"/>
        <v>0</v>
      </c>
      <c s="252">
        <f t="shared" si="24"/>
        <v>0</v>
      </c>
      <c s="265">
        <f t="shared" si="25"/>
        <v>0</v>
      </c>
      <c s="253">
        <f t="shared" si="26"/>
        <v>0</v>
      </c>
      <c s="81"/>
      <c s="198"/>
      <c s="137"/>
      <c s="137"/>
      <c s="137"/>
      <c s="254">
        <f t="shared" si="27"/>
        <v>0</v>
      </c>
      <c s="137"/>
      <c s="137"/>
      <c s="137"/>
      <c s="137"/>
      <c s="137"/>
      <c s="137"/>
      <c s="137"/>
      <c s="137"/>
    </row>
    <row r="21" spans="1:98" ht="20.25" customHeight="1">
      <c r="A21" s="249">
        <f>IF(D21="","",_xlfn.AGGREGATE(3,5,$B$6:B21))</f>
        <v>16</v>
      </c>
      <c s="229">
        <f>IFERROR(IF('STUDENT DATA SHEET '!B22="","",'STUDENT DATA SHEET '!B22),"")</f>
        <v>2</v>
      </c>
      <c s="229" t="str">
        <f>IFERROR(IF('STUDENT DATA SHEET '!C22="","",'STUDENT DATA SHEET '!C22),"")</f>
        <v>A</v>
      </c>
      <c s="229">
        <f>IFERROR(IF('STUDENT DATA SHEET '!D22="","",'STUDENT DATA SHEET '!D22),"")</f>
        <v>638</v>
      </c>
      <c s="250" t="str">
        <f>IFERROR(IF('STUDENT DATA SHEET '!E22="","",'STUDENT DATA SHEET '!E22),"")</f>
        <v/>
      </c>
      <c s="251">
        <f>IFERROR(IF('STUDENT DATA SHEET '!F22="","",'STUDENT DATA SHEET '!F22),"")</f>
        <v>42926</v>
      </c>
      <c s="229" t="str">
        <f>IFERROR(IF('STUDENT DATA SHEET '!G22="","",'STUDENT DATA SHEET '!G22),"")</f>
        <v>M</v>
      </c>
      <c s="229" t="str">
        <f>IFERROR(IF('STUDENT DATA SHEET '!H22="","",'STUDENT DATA SHEET '!H22),"")</f>
        <v>SC</v>
      </c>
      <c s="229" t="str">
        <f>IFERROR(UPPER(IF('STUDENT DATA SHEET '!I22="","",'STUDENT DATA SHEET '!I22)),"")</f>
        <v>RANVEER</v>
      </c>
      <c s="229" t="str">
        <f>IFERROR(IF('STUDENT DATA SHEET '!J22="","",'STUDENT DATA SHEET '!J22),"")</f>
        <v>Sukha Ram</v>
      </c>
      <c s="229" t="str">
        <f>IFERROR(IF('STUDENT DATA SHEET '!K22="","",'STUDENT DATA SHEET '!K22),"")</f>
        <v>Prem Devi</v>
      </c>
      <c s="195"/>
      <c s="102"/>
      <c s="102"/>
      <c s="102"/>
      <c s="102"/>
      <c s="209"/>
      <c s="209"/>
      <c s="209"/>
      <c s="209"/>
      <c s="209"/>
      <c s="209"/>
      <c s="209"/>
      <c s="209"/>
      <c s="209"/>
      <c s="209"/>
      <c s="209"/>
      <c s="209"/>
      <c s="209"/>
      <c s="209"/>
      <c s="209"/>
      <c s="209"/>
      <c s="209"/>
      <c s="209"/>
      <c s="209"/>
      <c s="209"/>
      <c s="209"/>
      <c s="209"/>
      <c s="209"/>
      <c s="209"/>
      <c s="209"/>
      <c s="209"/>
      <c s="209"/>
      <c s="209"/>
      <c s="89">
        <f>IF(B21="","",_xlfn.AGGREGATE(3,5,$B$6:B21))</f>
        <v>16</v>
      </c>
      <c s="209"/>
      <c s="209"/>
      <c s="102"/>
      <c s="102"/>
      <c s="102"/>
      <c s="102"/>
      <c s="102"/>
      <c s="102"/>
      <c s="102"/>
      <c s="102"/>
      <c s="102"/>
      <c s="102"/>
      <c s="102"/>
      <c s="102"/>
      <c s="102"/>
      <c s="102"/>
      <c s="102"/>
      <c s="102"/>
      <c s="102"/>
      <c s="102"/>
      <c s="102"/>
      <c s="102"/>
      <c s="102"/>
      <c s="102"/>
      <c s="102"/>
      <c s="102"/>
      <c s="102"/>
      <c s="102"/>
      <c s="102"/>
      <c s="102"/>
      <c s="252">
        <f t="shared" si="18"/>
        <v>0</v>
      </c>
      <c s="265">
        <f t="shared" si="19"/>
        <v>0</v>
      </c>
      <c s="253">
        <f t="shared" si="20"/>
        <v>0</v>
      </c>
      <c s="252">
        <f t="shared" si="21"/>
        <v>0</v>
      </c>
      <c s="265">
        <f t="shared" si="22"/>
        <v>0</v>
      </c>
      <c s="253">
        <f t="shared" si="23"/>
        <v>0</v>
      </c>
      <c s="252">
        <f t="shared" si="24"/>
        <v>0</v>
      </c>
      <c s="265">
        <f t="shared" si="25"/>
        <v>0</v>
      </c>
      <c s="253">
        <f t="shared" si="26"/>
        <v>0</v>
      </c>
      <c s="81"/>
      <c s="198"/>
      <c s="137"/>
      <c s="137"/>
      <c s="137"/>
      <c s="254">
        <f t="shared" si="27"/>
        <v>0</v>
      </c>
      <c s="137"/>
      <c s="137"/>
      <c s="137"/>
      <c s="137"/>
      <c s="137"/>
      <c s="137"/>
      <c s="137"/>
      <c s="137"/>
    </row>
    <row r="22" spans="1:98" ht="20.25" customHeight="1">
      <c r="A22" s="249">
        <f>IF(D22="","",_xlfn.AGGREGATE(3,5,$B$6:B22))</f>
        <v>17</v>
      </c>
      <c s="229">
        <f>IFERROR(IF('STUDENT DATA SHEET '!B23="","",'STUDENT DATA SHEET '!B23),"")</f>
        <v>2</v>
      </c>
      <c s="229" t="str">
        <f>IFERROR(IF('STUDENT DATA SHEET '!C23="","",'STUDENT DATA SHEET '!C23),"")</f>
        <v>A</v>
      </c>
      <c s="229">
        <f>IFERROR(IF('STUDENT DATA SHEET '!D23="","",'STUDENT DATA SHEET '!D23),"")</f>
        <v>636</v>
      </c>
      <c s="250" t="str">
        <f>IFERROR(IF('STUDENT DATA SHEET '!E23="","",'STUDENT DATA SHEET '!E23),"")</f>
        <v/>
      </c>
      <c s="251">
        <f>IFERROR(IF('STUDENT DATA SHEET '!F23="","",'STUDENT DATA SHEET '!F23),"")</f>
        <v>42868</v>
      </c>
      <c s="229" t="str">
        <f>IFERROR(IF('STUDENT DATA SHEET '!G23="","",'STUDENT DATA SHEET '!G23),"")</f>
        <v>F</v>
      </c>
      <c s="229" t="str">
        <f>IFERROR(IF('STUDENT DATA SHEET '!H23="","",'STUDENT DATA SHEET '!H23),"")</f>
        <v>OBC</v>
      </c>
      <c s="229" t="str">
        <f>IFERROR(UPPER(IF('STUDENT DATA SHEET '!I23="","",'STUDENT DATA SHEET '!I23)),"")</f>
        <v>RIDDHI KANWAR</v>
      </c>
      <c s="229" t="str">
        <f>IFERROR(IF('STUDENT DATA SHEET '!J23="","",'STUDENT DATA SHEET '!J23),"")</f>
        <v>Raju Singh</v>
      </c>
      <c s="229" t="str">
        <f>IFERROR(IF('STUDENT DATA SHEET '!K23="","",'STUDENT DATA SHEET '!K23),"")</f>
        <v>Sunita Kanwar</v>
      </c>
      <c s="195"/>
      <c s="102"/>
      <c s="102"/>
      <c s="102"/>
      <c s="102"/>
      <c s="209"/>
      <c s="209"/>
      <c s="209"/>
      <c s="209"/>
      <c s="209"/>
      <c s="209"/>
      <c s="209"/>
      <c s="209"/>
      <c s="209"/>
      <c s="209"/>
      <c s="209"/>
      <c s="209"/>
      <c s="209"/>
      <c s="209"/>
      <c s="209"/>
      <c s="209"/>
      <c s="209"/>
      <c s="209"/>
      <c s="209"/>
      <c s="209"/>
      <c s="209"/>
      <c s="209"/>
      <c s="209"/>
      <c s="209"/>
      <c s="209"/>
      <c s="209"/>
      <c s="209"/>
      <c s="209"/>
      <c s="89">
        <f>IF(B22="","",_xlfn.AGGREGATE(3,5,$B$6:B22))</f>
        <v>17</v>
      </c>
      <c s="209"/>
      <c s="209"/>
      <c s="102"/>
      <c s="102"/>
      <c s="102"/>
      <c s="102"/>
      <c s="102"/>
      <c s="102"/>
      <c s="102"/>
      <c s="102"/>
      <c s="102"/>
      <c s="102"/>
      <c s="102"/>
      <c s="102"/>
      <c s="102"/>
      <c s="102"/>
      <c s="102"/>
      <c s="102"/>
      <c s="102"/>
      <c s="102"/>
      <c s="102"/>
      <c s="102"/>
      <c s="102"/>
      <c s="102"/>
      <c s="102"/>
      <c s="102"/>
      <c s="102"/>
      <c s="102"/>
      <c s="102"/>
      <c s="102"/>
      <c s="252">
        <f t="shared" si="18"/>
        <v>0</v>
      </c>
      <c s="265">
        <f t="shared" si="19"/>
        <v>0</v>
      </c>
      <c s="253">
        <f t="shared" si="20"/>
        <v>0</v>
      </c>
      <c s="252">
        <f t="shared" si="21"/>
        <v>0</v>
      </c>
      <c s="265">
        <f t="shared" si="22"/>
        <v>0</v>
      </c>
      <c s="253">
        <f t="shared" si="23"/>
        <v>0</v>
      </c>
      <c s="252">
        <f t="shared" si="24"/>
        <v>0</v>
      </c>
      <c s="265">
        <f t="shared" si="25"/>
        <v>0</v>
      </c>
      <c s="253">
        <f t="shared" si="26"/>
        <v>0</v>
      </c>
      <c s="81"/>
      <c s="198"/>
      <c s="137"/>
      <c s="137"/>
      <c s="137"/>
      <c s="254">
        <f t="shared" si="27"/>
        <v>0</v>
      </c>
      <c s="137"/>
      <c s="137"/>
      <c s="137"/>
      <c s="137"/>
      <c s="137"/>
      <c s="137"/>
      <c s="137"/>
      <c s="137"/>
    </row>
    <row r="23" spans="1:98" ht="20.25" customHeight="1">
      <c r="A23" s="249">
        <f>IF(D23="","",_xlfn.AGGREGATE(3,5,$B$6:B23))</f>
        <v>18</v>
      </c>
      <c s="229">
        <f>IFERROR(IF('STUDENT DATA SHEET '!B24="","",'STUDENT DATA SHEET '!B24),"")</f>
        <v>2</v>
      </c>
      <c s="229" t="str">
        <f>IFERROR(IF('STUDENT DATA SHEET '!C24="","",'STUDENT DATA SHEET '!C24),"")</f>
        <v>A</v>
      </c>
      <c s="229">
        <f>IFERROR(IF('STUDENT DATA SHEET '!D24="","",'STUDENT DATA SHEET '!D24),"")</f>
        <v>646</v>
      </c>
      <c s="250" t="str">
        <f>IFERROR(IF('STUDENT DATA SHEET '!E24="","",'STUDENT DATA SHEET '!E24),"")</f>
        <v/>
      </c>
      <c s="251">
        <f>IFERROR(IF('STUDENT DATA SHEET '!F24="","",'STUDENT DATA SHEET '!F24),"")</f>
        <v>42652</v>
      </c>
      <c s="229" t="str">
        <f>IFERROR(IF('STUDENT DATA SHEET '!G24="","",'STUDENT DATA SHEET '!G24),"")</f>
        <v>F</v>
      </c>
      <c s="229" t="str">
        <f>IFERROR(IF('STUDENT DATA SHEET '!H24="","",'STUDENT DATA SHEET '!H24),"")</f>
        <v>OBC</v>
      </c>
      <c s="229" t="str">
        <f>IFERROR(UPPER(IF('STUDENT DATA SHEET '!I24="","",'STUDENT DATA SHEET '!I24)),"")</f>
        <v>SANDHYA KANWAR</v>
      </c>
      <c s="229" t="str">
        <f>IFERROR(IF('STUDENT DATA SHEET '!J24="","",'STUDENT DATA SHEET '!J24),"")</f>
        <v>Satu Singh</v>
      </c>
      <c s="229" t="str">
        <f>IFERROR(IF('STUDENT DATA SHEET '!K24="","",'STUDENT DATA SHEET '!K24),"")</f>
        <v>Sajana Kanwar</v>
      </c>
      <c s="195"/>
      <c s="102"/>
      <c s="102"/>
      <c s="102"/>
      <c s="102"/>
      <c s="209"/>
      <c s="209"/>
      <c s="209"/>
      <c s="209"/>
      <c s="209"/>
      <c s="209"/>
      <c s="209"/>
      <c s="209"/>
      <c s="209"/>
      <c s="209"/>
      <c s="209"/>
      <c s="209"/>
      <c s="209"/>
      <c s="209"/>
      <c s="209"/>
      <c s="209"/>
      <c s="209"/>
      <c s="209"/>
      <c s="209"/>
      <c s="209"/>
      <c s="209"/>
      <c s="209"/>
      <c s="209"/>
      <c s="209"/>
      <c s="209"/>
      <c s="209"/>
      <c s="209"/>
      <c s="209"/>
      <c s="89">
        <f>IF(B23="","",_xlfn.AGGREGATE(3,5,$B$6:B23))</f>
        <v>18</v>
      </c>
      <c s="209"/>
      <c s="209"/>
      <c s="102"/>
      <c s="102"/>
      <c s="102"/>
      <c s="102"/>
      <c s="102"/>
      <c s="102"/>
      <c s="102"/>
      <c s="102"/>
      <c s="102"/>
      <c s="102"/>
      <c s="102"/>
      <c s="102"/>
      <c s="102"/>
      <c s="102"/>
      <c s="102"/>
      <c s="102"/>
      <c s="102"/>
      <c s="102"/>
      <c s="102"/>
      <c s="102"/>
      <c s="102"/>
      <c s="102"/>
      <c s="102"/>
      <c s="102"/>
      <c s="102"/>
      <c s="102"/>
      <c s="102"/>
      <c s="102"/>
      <c s="252">
        <f t="shared" si="18"/>
        <v>0</v>
      </c>
      <c s="265">
        <f t="shared" si="19"/>
        <v>0</v>
      </c>
      <c s="253">
        <f t="shared" si="20"/>
        <v>0</v>
      </c>
      <c s="252">
        <f t="shared" si="21"/>
        <v>0</v>
      </c>
      <c s="265">
        <f t="shared" si="22"/>
        <v>0</v>
      </c>
      <c s="253">
        <f t="shared" si="23"/>
        <v>0</v>
      </c>
      <c s="252">
        <f t="shared" si="24"/>
        <v>0</v>
      </c>
      <c s="265">
        <f t="shared" si="25"/>
        <v>0</v>
      </c>
      <c s="253">
        <f t="shared" si="26"/>
        <v>0</v>
      </c>
      <c s="81"/>
      <c s="198"/>
      <c s="137"/>
      <c s="137"/>
      <c s="137"/>
      <c s="254">
        <f t="shared" si="27"/>
        <v>0</v>
      </c>
      <c s="137"/>
      <c s="137"/>
      <c s="137"/>
      <c s="137"/>
      <c s="137"/>
      <c s="137"/>
      <c s="137"/>
      <c s="137"/>
    </row>
    <row r="24" spans="1:98" ht="20.25" customHeight="1">
      <c r="A24" s="249">
        <f>IF(D24="","",_xlfn.AGGREGATE(3,5,$B$6:B24))</f>
        <v>19</v>
      </c>
      <c s="229">
        <f>IFERROR(IF('STUDENT DATA SHEET '!B25="","",'STUDENT DATA SHEET '!B25),"")</f>
        <v>2</v>
      </c>
      <c s="229" t="str">
        <f>IFERROR(IF('STUDENT DATA SHEET '!C25="","",'STUDENT DATA SHEET '!C25),"")</f>
        <v>A</v>
      </c>
      <c s="229">
        <f>IFERROR(IF('STUDENT DATA SHEET '!D25="","",'STUDENT DATA SHEET '!D25),"")</f>
        <v>642</v>
      </c>
      <c s="250" t="str">
        <f>IFERROR(IF('STUDENT DATA SHEET '!E25="","",'STUDENT DATA SHEET '!E25),"")</f>
        <v/>
      </c>
      <c s="251">
        <f>IFERROR(IF('STUDENT DATA SHEET '!F25="","",'STUDENT DATA SHEET '!F25),"")</f>
        <v>43100</v>
      </c>
      <c s="229" t="str">
        <f>IFERROR(IF('STUDENT DATA SHEET '!G25="","",'STUDENT DATA SHEET '!G25),"")</f>
        <v>F</v>
      </c>
      <c s="229" t="str">
        <f>IFERROR(IF('STUDENT DATA SHEET '!H25="","",'STUDENT DATA SHEET '!H25),"")</f>
        <v>SC</v>
      </c>
      <c s="229" t="str">
        <f>IFERROR(UPPER(IF('STUDENT DATA SHEET '!I25="","",'STUDENT DATA SHEET '!I25)),"")</f>
        <v>VANDANA</v>
      </c>
      <c s="229" t="str">
        <f>IFERROR(IF('STUDENT DATA SHEET '!J25="","",'STUDENT DATA SHEET '!J25),"")</f>
        <v>Jagdish Nayak</v>
      </c>
      <c s="229" t="str">
        <f>IFERROR(IF('STUDENT DATA SHEET '!K25="","",'STUDENT DATA SHEET '!K25),"")</f>
        <v>Sanju Devi</v>
      </c>
      <c s="195"/>
      <c s="102"/>
      <c s="102"/>
      <c s="102"/>
      <c s="102"/>
      <c s="209"/>
      <c s="209"/>
      <c s="209"/>
      <c s="209"/>
      <c s="209"/>
      <c s="209"/>
      <c s="209"/>
      <c s="209"/>
      <c s="209"/>
      <c s="209"/>
      <c s="209"/>
      <c s="209"/>
      <c s="209"/>
      <c s="209"/>
      <c s="209"/>
      <c s="209"/>
      <c s="209"/>
      <c s="209"/>
      <c s="209"/>
      <c s="209"/>
      <c s="209"/>
      <c s="209"/>
      <c s="209"/>
      <c s="209"/>
      <c s="209"/>
      <c s="209"/>
      <c s="209"/>
      <c s="209"/>
      <c s="89">
        <f>IF(B24="","",_xlfn.AGGREGATE(3,5,$B$6:B24))</f>
        <v>19</v>
      </c>
      <c s="209"/>
      <c s="209"/>
      <c s="102"/>
      <c s="102"/>
      <c s="102"/>
      <c s="102"/>
      <c s="102"/>
      <c s="102"/>
      <c s="102"/>
      <c s="102"/>
      <c s="102"/>
      <c s="102"/>
      <c s="102"/>
      <c s="102"/>
      <c s="102"/>
      <c s="102"/>
      <c s="102"/>
      <c s="102"/>
      <c s="102"/>
      <c s="102"/>
      <c s="102"/>
      <c s="102"/>
      <c s="102"/>
      <c s="102"/>
      <c s="102"/>
      <c s="102"/>
      <c s="102"/>
      <c s="102"/>
      <c s="102"/>
      <c s="102"/>
      <c s="252">
        <f t="shared" si="18"/>
        <v>0</v>
      </c>
      <c s="265">
        <f t="shared" si="19"/>
        <v>0</v>
      </c>
      <c s="253">
        <f t="shared" si="20"/>
        <v>0</v>
      </c>
      <c s="252">
        <f t="shared" si="21"/>
        <v>0</v>
      </c>
      <c s="265">
        <f t="shared" si="22"/>
        <v>0</v>
      </c>
      <c s="253">
        <f t="shared" si="23"/>
        <v>0</v>
      </c>
      <c s="252">
        <f t="shared" si="24"/>
        <v>0</v>
      </c>
      <c s="265">
        <f t="shared" si="25"/>
        <v>0</v>
      </c>
      <c s="253">
        <f t="shared" si="26"/>
        <v>0</v>
      </c>
      <c s="81"/>
      <c s="198"/>
      <c s="137"/>
      <c s="137"/>
      <c s="137"/>
      <c s="254">
        <f t="shared" si="27"/>
        <v>0</v>
      </c>
      <c s="137"/>
      <c s="137"/>
      <c s="137"/>
      <c s="137"/>
      <c s="137"/>
      <c s="137"/>
      <c s="137"/>
      <c s="137"/>
    </row>
    <row r="25" spans="1:98" ht="20.25" customHeight="1">
      <c r="A25" s="249">
        <f>IF(D25="","",_xlfn.AGGREGATE(3,5,$B$6:B25))</f>
        <v>20</v>
      </c>
      <c s="229">
        <f>IFERROR(IF('STUDENT DATA SHEET '!B26="","",'STUDENT DATA SHEET '!B26),"")</f>
        <v>2</v>
      </c>
      <c s="229" t="str">
        <f>IFERROR(IF('STUDENT DATA SHEET '!C26="","",'STUDENT DATA SHEET '!C26),"")</f>
        <v>A</v>
      </c>
      <c s="229">
        <f>IFERROR(IF('STUDENT DATA SHEET '!D26="","",'STUDENT DATA SHEET '!D26),"")</f>
        <v>641</v>
      </c>
      <c s="250" t="str">
        <f>IFERROR(IF('STUDENT DATA SHEET '!E26="","",'STUDENT DATA SHEET '!E26),"")</f>
        <v/>
      </c>
      <c s="251">
        <f>IFERROR(IF('STUDENT DATA SHEET '!F26="","",'STUDENT DATA SHEET '!F26),"")</f>
        <v>43059</v>
      </c>
      <c s="229" t="str">
        <f>IFERROR(IF('STUDENT DATA SHEET '!G26="","",'STUDENT DATA SHEET '!G26),"")</f>
        <v>M</v>
      </c>
      <c s="229" t="str">
        <f>IFERROR(IF('STUDENT DATA SHEET '!H26="","",'STUDENT DATA SHEET '!H26),"")</f>
        <v>SC</v>
      </c>
      <c s="229" t="str">
        <f>IFERROR(UPPER(IF('STUDENT DATA SHEET '!I26="","",'STUDENT DATA SHEET '!I26)),"")</f>
        <v>YASHPAL</v>
      </c>
      <c s="229" t="str">
        <f>IFERROR(IF('STUDENT DATA SHEET '!J26="","",'STUDENT DATA SHEET '!J26),"")</f>
        <v>Gopal Ram</v>
      </c>
      <c s="229" t="str">
        <f>IFERROR(IF('STUDENT DATA SHEET '!K26="","",'STUDENT DATA SHEET '!K26),"")</f>
        <v>Sharda</v>
      </c>
      <c s="195"/>
      <c s="102"/>
      <c s="102"/>
      <c s="102"/>
      <c s="102"/>
      <c s="209"/>
      <c s="209"/>
      <c s="209"/>
      <c s="209"/>
      <c s="209"/>
      <c s="209"/>
      <c s="209"/>
      <c s="209"/>
      <c s="209"/>
      <c s="209"/>
      <c s="209"/>
      <c s="209"/>
      <c s="209"/>
      <c s="209"/>
      <c s="209"/>
      <c s="209"/>
      <c s="209"/>
      <c s="209"/>
      <c s="209"/>
      <c s="209"/>
      <c s="209"/>
      <c s="209"/>
      <c s="209"/>
      <c s="209"/>
      <c s="209"/>
      <c s="209"/>
      <c s="209"/>
      <c s="209"/>
      <c s="89">
        <f>IF(B25="","",_xlfn.AGGREGATE(3,5,$B$6:B25))</f>
        <v>20</v>
      </c>
      <c s="209"/>
      <c s="209"/>
      <c s="102"/>
      <c s="102"/>
      <c s="102"/>
      <c s="102"/>
      <c s="102"/>
      <c s="102"/>
      <c s="102"/>
      <c s="102"/>
      <c s="102"/>
      <c s="102"/>
      <c s="102"/>
      <c s="102"/>
      <c s="102"/>
      <c s="102"/>
      <c s="102"/>
      <c s="102"/>
      <c s="102"/>
      <c s="102"/>
      <c s="102"/>
      <c s="102"/>
      <c s="102"/>
      <c s="102"/>
      <c s="102"/>
      <c s="102"/>
      <c s="102"/>
      <c s="102"/>
      <c s="102"/>
      <c s="102"/>
      <c s="252">
        <f t="shared" si="18"/>
        <v>0</v>
      </c>
      <c s="265">
        <f t="shared" si="19"/>
        <v>0</v>
      </c>
      <c s="253">
        <f t="shared" si="20"/>
        <v>0</v>
      </c>
      <c s="252">
        <f t="shared" si="21"/>
        <v>0</v>
      </c>
      <c s="265">
        <f t="shared" si="22"/>
        <v>0</v>
      </c>
      <c s="253">
        <f t="shared" si="23"/>
        <v>0</v>
      </c>
      <c s="252">
        <f t="shared" si="24"/>
        <v>0</v>
      </c>
      <c s="265">
        <f t="shared" si="25"/>
        <v>0</v>
      </c>
      <c s="253">
        <f t="shared" si="26"/>
        <v>0</v>
      </c>
      <c s="81"/>
      <c s="198"/>
      <c s="137"/>
      <c s="137"/>
      <c s="137"/>
      <c s="254">
        <f t="shared" si="27"/>
        <v>0</v>
      </c>
      <c s="137"/>
      <c s="137"/>
      <c s="137"/>
      <c s="137"/>
      <c s="137"/>
      <c s="137"/>
      <c s="137"/>
      <c s="137"/>
    </row>
    <row r="26" spans="1:98" ht="20.25" customHeight="1">
      <c r="A26" s="249">
        <f>IF(D26="","",_xlfn.AGGREGATE(3,5,$B$6:B26))</f>
        <v>21</v>
      </c>
      <c s="229">
        <f>IFERROR(IF('STUDENT DATA SHEET '!B27="","",'STUDENT DATA SHEET '!B27),"")</f>
        <v>2</v>
      </c>
      <c s="229" t="str">
        <f>IFERROR(IF('STUDENT DATA SHEET '!C27="","",'STUDENT DATA SHEET '!C27),"")</f>
        <v>A</v>
      </c>
      <c s="229">
        <f>IFERROR(IF('STUDENT DATA SHEET '!D27="","",'STUDENT DATA SHEET '!D27),"")</f>
        <v>637</v>
      </c>
      <c s="250" t="str">
        <f>IFERROR(IF('STUDENT DATA SHEET '!E27="","",'STUDENT DATA SHEET '!E27),"")</f>
        <v/>
      </c>
      <c s="251">
        <f>IFERROR(IF('STUDENT DATA SHEET '!F27="","",'STUDENT DATA SHEET '!F27),"")</f>
        <v>42988</v>
      </c>
      <c s="229" t="str">
        <f>IFERROR(IF('STUDENT DATA SHEET '!G27="","",'STUDENT DATA SHEET '!G27),"")</f>
        <v>M</v>
      </c>
      <c s="229" t="str">
        <f>IFERROR(IF('STUDENT DATA SHEET '!H27="","",'STUDENT DATA SHEET '!H27),"")</f>
        <v>GEN</v>
      </c>
      <c s="229" t="str">
        <f>IFERROR(UPPER(IF('STUDENT DATA SHEET '!I27="","",'STUDENT DATA SHEET '!I27)),"")</f>
        <v>YASHVEER SINGH</v>
      </c>
      <c s="229" t="str">
        <f>IFERROR(IF('STUDENT DATA SHEET '!J27="","",'STUDENT DATA SHEET '!J27),"")</f>
        <v>Jagroop Singh</v>
      </c>
      <c s="229" t="str">
        <f>IFERROR(IF('STUDENT DATA SHEET '!K27="","",'STUDENT DATA SHEET '!K27),"")</f>
        <v>Suman Kanwar</v>
      </c>
      <c s="195"/>
      <c s="102"/>
      <c s="102"/>
      <c s="102"/>
      <c s="102"/>
      <c s="209"/>
      <c s="209"/>
      <c s="209"/>
      <c s="209"/>
      <c s="209"/>
      <c s="209"/>
      <c s="209"/>
      <c s="209"/>
      <c s="209"/>
      <c s="209"/>
      <c s="209"/>
      <c s="209"/>
      <c s="209"/>
      <c s="209"/>
      <c s="209"/>
      <c s="209"/>
      <c s="209"/>
      <c s="209"/>
      <c s="209"/>
      <c s="209"/>
      <c s="209"/>
      <c s="209"/>
      <c s="209"/>
      <c s="209"/>
      <c s="209"/>
      <c s="209"/>
      <c s="209"/>
      <c s="209"/>
      <c s="89">
        <f>IF(B26="","",_xlfn.AGGREGATE(3,5,$B$6:B26))</f>
        <v>21</v>
      </c>
      <c s="209"/>
      <c s="209"/>
      <c s="102"/>
      <c s="102"/>
      <c s="102"/>
      <c s="102"/>
      <c s="102"/>
      <c s="102"/>
      <c s="102"/>
      <c s="102"/>
      <c s="102"/>
      <c s="102"/>
      <c s="102"/>
      <c s="102"/>
      <c s="102"/>
      <c s="102"/>
      <c s="102"/>
      <c s="102"/>
      <c s="102"/>
      <c s="102"/>
      <c s="102"/>
      <c s="102"/>
      <c s="102"/>
      <c s="102"/>
      <c s="102"/>
      <c s="102"/>
      <c s="102"/>
      <c s="102"/>
      <c s="102"/>
      <c s="102"/>
      <c s="252">
        <f t="shared" si="18"/>
        <v>0</v>
      </c>
      <c s="265">
        <f t="shared" si="19"/>
        <v>0</v>
      </c>
      <c s="253">
        <f t="shared" si="20"/>
        <v>0</v>
      </c>
      <c s="252">
        <f t="shared" si="21"/>
        <v>0</v>
      </c>
      <c s="265">
        <f t="shared" si="22"/>
        <v>0</v>
      </c>
      <c s="253">
        <f t="shared" si="23"/>
        <v>0</v>
      </c>
      <c s="252">
        <f t="shared" si="24"/>
        <v>0</v>
      </c>
      <c s="265">
        <f t="shared" si="25"/>
        <v>0</v>
      </c>
      <c s="253">
        <f t="shared" si="26"/>
        <v>0</v>
      </c>
      <c s="81"/>
      <c s="198"/>
      <c s="137"/>
      <c s="137"/>
      <c s="137"/>
      <c s="254">
        <f t="shared" si="27"/>
        <v>0</v>
      </c>
      <c s="137"/>
      <c s="137"/>
      <c s="137"/>
      <c s="137"/>
      <c s="137"/>
      <c s="137"/>
      <c s="137"/>
      <c s="137"/>
    </row>
    <row r="27" spans="1:98" ht="20.25" customHeight="1">
      <c r="A27" s="249" t="str">
        <f>IF(D27="","",_xlfn.AGGREGATE(3,5,$B$6:B27))</f>
        <v/>
      </c>
      <c s="229" t="str">
        <f>IFERROR(IF('STUDENT DATA SHEET '!B28="","",'STUDENT DATA SHEET '!B28),"")</f>
        <v/>
      </c>
      <c s="229" t="str">
        <f>IFERROR(IF('STUDENT DATA SHEET '!C28="","",'STUDENT DATA SHEET '!C28),"")</f>
        <v/>
      </c>
      <c s="229" t="str">
        <f>IFERROR(IF('STUDENT DATA SHEET '!D28="","",'STUDENT DATA SHEET '!D28),"")</f>
        <v/>
      </c>
      <c s="250" t="str">
        <f>IFERROR(IF('STUDENT DATA SHEET '!E28="","",'STUDENT DATA SHEET '!E28),"")</f>
        <v/>
      </c>
      <c s="251" t="str">
        <f>IFERROR(IF('STUDENT DATA SHEET '!F28="","",'STUDENT DATA SHEET '!F28),"")</f>
        <v/>
      </c>
      <c s="229" t="str">
        <f>IFERROR(IF('STUDENT DATA SHEET '!G28="","",'STUDENT DATA SHEET '!G28),"")</f>
        <v/>
      </c>
      <c s="229" t="str">
        <f>IFERROR(IF('STUDENT DATA SHEET '!H28="","",'STUDENT DATA SHEET '!H28),"")</f>
        <v/>
      </c>
      <c s="229" t="str">
        <f>IFERROR(UPPER(IF('STUDENT DATA SHEET '!I28="","",'STUDENT DATA SHEET '!I28)),"")</f>
        <v/>
      </c>
      <c s="229" t="str">
        <f>IFERROR(IF('STUDENT DATA SHEET '!J28="","",'STUDENT DATA SHEET '!J28),"")</f>
        <v/>
      </c>
      <c s="229" t="str">
        <f>IFERROR(IF('STUDENT DATA SHEET '!K28="","",'STUDENT DATA SHEET '!K28),"")</f>
        <v/>
      </c>
      <c s="195"/>
      <c s="102"/>
      <c s="102"/>
      <c s="102"/>
      <c s="102"/>
      <c s="209"/>
      <c s="209"/>
      <c s="209"/>
      <c s="209"/>
      <c s="209"/>
      <c s="209"/>
      <c s="209"/>
      <c s="209"/>
      <c s="209"/>
      <c s="209"/>
      <c s="209"/>
      <c s="209"/>
      <c s="209"/>
      <c s="209"/>
      <c s="209"/>
      <c s="209"/>
      <c s="209"/>
      <c s="209"/>
      <c s="209"/>
      <c s="209"/>
      <c s="209"/>
      <c s="209"/>
      <c s="209"/>
      <c s="209"/>
      <c s="209"/>
      <c s="209"/>
      <c s="209"/>
      <c s="209"/>
      <c s="89" t="str">
        <f>IF(B27="","",_xlfn.AGGREGATE(3,5,$B$6:B27))</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28" spans="1:98" ht="20.25" customHeight="1">
      <c r="A28" s="249" t="str">
        <f>IF(D28="","",_xlfn.AGGREGATE(3,5,$B$6:B28))</f>
        <v/>
      </c>
      <c s="229" t="str">
        <f>IFERROR(IF('STUDENT DATA SHEET '!B29="","",'STUDENT DATA SHEET '!B29),"")</f>
        <v/>
      </c>
      <c s="229" t="str">
        <f>IFERROR(IF('STUDENT DATA SHEET '!C29="","",'STUDENT DATA SHEET '!C29),"")</f>
        <v/>
      </c>
      <c s="229" t="str">
        <f>IFERROR(IF('STUDENT DATA SHEET '!D29="","",'STUDENT DATA SHEET '!D29),"")</f>
        <v/>
      </c>
      <c s="250" t="str">
        <f>IFERROR(IF('STUDENT DATA SHEET '!E29="","",'STUDENT DATA SHEET '!E29),"")</f>
        <v/>
      </c>
      <c s="251" t="str">
        <f>IFERROR(IF('STUDENT DATA SHEET '!F29="","",'STUDENT DATA SHEET '!F29),"")</f>
        <v/>
      </c>
      <c s="229" t="str">
        <f>IFERROR(IF('STUDENT DATA SHEET '!G29="","",'STUDENT DATA SHEET '!G29),"")</f>
        <v/>
      </c>
      <c s="229" t="str">
        <f>IFERROR(IF('STUDENT DATA SHEET '!H29="","",'STUDENT DATA SHEET '!H29),"")</f>
        <v/>
      </c>
      <c s="229" t="str">
        <f>IFERROR(UPPER(IF('STUDENT DATA SHEET '!I29="","",'STUDENT DATA SHEET '!I29)),"")</f>
        <v/>
      </c>
      <c s="229" t="str">
        <f>IFERROR(IF('STUDENT DATA SHEET '!J29="","",'STUDENT DATA SHEET '!J29),"")</f>
        <v/>
      </c>
      <c s="229" t="str">
        <f>IFERROR(IF('STUDENT DATA SHEET '!K29="","",'STUDENT DATA SHEET '!K29),"")</f>
        <v/>
      </c>
      <c s="195"/>
      <c s="102"/>
      <c s="102"/>
      <c s="102"/>
      <c s="102"/>
      <c s="209"/>
      <c s="209"/>
      <c s="209"/>
      <c s="209"/>
      <c s="209"/>
      <c s="209"/>
      <c s="209"/>
      <c s="209"/>
      <c s="209"/>
      <c s="209"/>
      <c s="209"/>
      <c s="209"/>
      <c s="209"/>
      <c s="209"/>
      <c s="209"/>
      <c s="209"/>
      <c s="209"/>
      <c s="209"/>
      <c s="209"/>
      <c s="209"/>
      <c s="209"/>
      <c s="209"/>
      <c s="209"/>
      <c s="209"/>
      <c s="209"/>
      <c s="209"/>
      <c s="209"/>
      <c s="209"/>
      <c s="89" t="str">
        <f>IF(B28="","",_xlfn.AGGREGATE(3,5,$B$6:B28))</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29" spans="1:98" ht="20.25" customHeight="1">
      <c r="A29" s="249" t="str">
        <f>IF(D29="","",_xlfn.AGGREGATE(3,5,$B$6:B29))</f>
        <v/>
      </c>
      <c s="229" t="str">
        <f>IFERROR(IF('STUDENT DATA SHEET '!B30="","",'STUDENT DATA SHEET '!B30),"")</f>
        <v/>
      </c>
      <c s="229" t="str">
        <f>IFERROR(IF('STUDENT DATA SHEET '!C30="","",'STUDENT DATA SHEET '!C30),"")</f>
        <v/>
      </c>
      <c s="229" t="str">
        <f>IFERROR(IF('STUDENT DATA SHEET '!D30="","",'STUDENT DATA SHEET '!D30),"")</f>
        <v/>
      </c>
      <c s="250" t="str">
        <f>IFERROR(IF('STUDENT DATA SHEET '!E30="","",'STUDENT DATA SHEET '!E30),"")</f>
        <v/>
      </c>
      <c s="251" t="str">
        <f>IFERROR(IF('STUDENT DATA SHEET '!F30="","",'STUDENT DATA SHEET '!F30),"")</f>
        <v/>
      </c>
      <c s="229" t="str">
        <f>IFERROR(IF('STUDENT DATA SHEET '!G30="","",'STUDENT DATA SHEET '!G30),"")</f>
        <v/>
      </c>
      <c s="229" t="str">
        <f>IFERROR(IF('STUDENT DATA SHEET '!H30="","",'STUDENT DATA SHEET '!H30),"")</f>
        <v/>
      </c>
      <c s="229" t="str">
        <f>IFERROR(UPPER(IF('STUDENT DATA SHEET '!I30="","",'STUDENT DATA SHEET '!I30)),"")</f>
        <v/>
      </c>
      <c s="229" t="str">
        <f>IFERROR(IF('STUDENT DATA SHEET '!J30="","",'STUDENT DATA SHEET '!J30),"")</f>
        <v/>
      </c>
      <c s="229" t="str">
        <f>IFERROR(IF('STUDENT DATA SHEET '!K30="","",'STUDENT DATA SHEET '!K30),"")</f>
        <v/>
      </c>
      <c s="195"/>
      <c s="102"/>
      <c s="102"/>
      <c s="102"/>
      <c s="102"/>
      <c s="209"/>
      <c s="209"/>
      <c s="209"/>
      <c s="209"/>
      <c s="209"/>
      <c s="209"/>
      <c s="209"/>
      <c s="209"/>
      <c s="209"/>
      <c s="209"/>
      <c s="209"/>
      <c s="209"/>
      <c s="209"/>
      <c s="209"/>
      <c s="209"/>
      <c s="209"/>
      <c s="209"/>
      <c s="209"/>
      <c s="209"/>
      <c s="209"/>
      <c s="209"/>
      <c s="209"/>
      <c s="209"/>
      <c s="209"/>
      <c s="209"/>
      <c s="209"/>
      <c s="209"/>
      <c s="209"/>
      <c s="89" t="str">
        <f>IF(B29="","",_xlfn.AGGREGATE(3,5,$B$6:B29))</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30" spans="1:98" ht="20.25" customHeight="1">
      <c r="A30" s="249" t="str">
        <f>IF(D30="","",_xlfn.AGGREGATE(3,5,$B$6:B30))</f>
        <v/>
      </c>
      <c s="229" t="str">
        <f>IFERROR(IF('STUDENT DATA SHEET '!B31="","",'STUDENT DATA SHEET '!B31),"")</f>
        <v/>
      </c>
      <c s="229" t="str">
        <f>IFERROR(IF('STUDENT DATA SHEET '!C31="","",'STUDENT DATA SHEET '!C31),"")</f>
        <v/>
      </c>
      <c s="229" t="str">
        <f>IFERROR(IF('STUDENT DATA SHEET '!D31="","",'STUDENT DATA SHEET '!D31),"")</f>
        <v/>
      </c>
      <c s="250" t="str">
        <f>IFERROR(IF('STUDENT DATA SHEET '!E31="","",'STUDENT DATA SHEET '!E31),"")</f>
        <v/>
      </c>
      <c s="251" t="str">
        <f>IFERROR(IF('STUDENT DATA SHEET '!F31="","",'STUDENT DATA SHEET '!F31),"")</f>
        <v/>
      </c>
      <c s="229" t="str">
        <f>IFERROR(IF('STUDENT DATA SHEET '!G31="","",'STUDENT DATA SHEET '!G31),"")</f>
        <v/>
      </c>
      <c s="229" t="str">
        <f>IFERROR(IF('STUDENT DATA SHEET '!H31="","",'STUDENT DATA SHEET '!H31),"")</f>
        <v/>
      </c>
      <c s="229" t="str">
        <f>IFERROR(UPPER(IF('STUDENT DATA SHEET '!I31="","",'STUDENT DATA SHEET '!I31)),"")</f>
        <v/>
      </c>
      <c s="229" t="str">
        <f>IFERROR(IF('STUDENT DATA SHEET '!J31="","",'STUDENT DATA SHEET '!J31),"")</f>
        <v/>
      </c>
      <c s="229" t="str">
        <f>IFERROR(IF('STUDENT DATA SHEET '!K31="","",'STUDENT DATA SHEET '!K31),"")</f>
        <v/>
      </c>
      <c s="195"/>
      <c s="102"/>
      <c s="102"/>
      <c s="102"/>
      <c s="102"/>
      <c s="209"/>
      <c s="209"/>
      <c s="209"/>
      <c s="209"/>
      <c s="209"/>
      <c s="209"/>
      <c s="209"/>
      <c s="209"/>
      <c s="209"/>
      <c s="209"/>
      <c s="209"/>
      <c s="209"/>
      <c s="209"/>
      <c s="209"/>
      <c s="209"/>
      <c s="209"/>
      <c s="209"/>
      <c s="209"/>
      <c s="209"/>
      <c s="209"/>
      <c s="209"/>
      <c s="209"/>
      <c s="209"/>
      <c s="209"/>
      <c s="209"/>
      <c s="209"/>
      <c s="209"/>
      <c s="209"/>
      <c s="89" t="str">
        <f>IF(B30="","",_xlfn.AGGREGATE(3,5,$B$6:B30))</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31" spans="1:98" ht="20.25" customHeight="1">
      <c r="A31" s="249" t="str">
        <f>IF(D31="","",_xlfn.AGGREGATE(3,5,$B$6:B31))</f>
        <v/>
      </c>
      <c s="229" t="str">
        <f>IFERROR(IF('STUDENT DATA SHEET '!B32="","",'STUDENT DATA SHEET '!B32),"")</f>
        <v/>
      </c>
      <c s="229" t="str">
        <f>IFERROR(IF('STUDENT DATA SHEET '!C32="","",'STUDENT DATA SHEET '!C32),"")</f>
        <v/>
      </c>
      <c s="229" t="str">
        <f>IFERROR(IF('STUDENT DATA SHEET '!D32="","",'STUDENT DATA SHEET '!D32),"")</f>
        <v/>
      </c>
      <c s="250" t="str">
        <f>IFERROR(IF('STUDENT DATA SHEET '!E32="","",'STUDENT DATA SHEET '!E32),"")</f>
        <v/>
      </c>
      <c s="251" t="str">
        <f>IFERROR(IF('STUDENT DATA SHEET '!F32="","",'STUDENT DATA SHEET '!F32),"")</f>
        <v/>
      </c>
      <c s="229" t="str">
        <f>IFERROR(IF('STUDENT DATA SHEET '!G32="","",'STUDENT DATA SHEET '!G32),"")</f>
        <v/>
      </c>
      <c s="229" t="str">
        <f>IFERROR(IF('STUDENT DATA SHEET '!H32="","",'STUDENT DATA SHEET '!H32),"")</f>
        <v/>
      </c>
      <c s="229" t="str">
        <f>IFERROR(UPPER(IF('STUDENT DATA SHEET '!I32="","",'STUDENT DATA SHEET '!I32)),"")</f>
        <v/>
      </c>
      <c s="229" t="str">
        <f>IFERROR(IF('STUDENT DATA SHEET '!J32="","",'STUDENT DATA SHEET '!J32),"")</f>
        <v/>
      </c>
      <c s="229" t="str">
        <f>IFERROR(IF('STUDENT DATA SHEET '!K32="","",'STUDENT DATA SHEET '!K32),"")</f>
        <v/>
      </c>
      <c s="195"/>
      <c s="102"/>
      <c s="102"/>
      <c s="102"/>
      <c s="102"/>
      <c s="209"/>
      <c s="209"/>
      <c s="209"/>
      <c s="209"/>
      <c s="209"/>
      <c s="209"/>
      <c s="209"/>
      <c s="209"/>
      <c s="209"/>
      <c s="209"/>
      <c s="209"/>
      <c s="209"/>
      <c s="209"/>
      <c s="209"/>
      <c s="209"/>
      <c s="209"/>
      <c s="209"/>
      <c s="209"/>
      <c s="209"/>
      <c s="209"/>
      <c s="209"/>
      <c s="209"/>
      <c s="209"/>
      <c s="209"/>
      <c s="209"/>
      <c s="209"/>
      <c s="209"/>
      <c s="209"/>
      <c s="89" t="str">
        <f>IF(B31="","",_xlfn.AGGREGATE(3,5,$B$6:B31))</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32" spans="1:98" ht="20.25" customHeight="1">
      <c r="A32" s="249" t="str">
        <f>IF(D32="","",_xlfn.AGGREGATE(3,5,$B$6:B32))</f>
        <v/>
      </c>
      <c s="229" t="str">
        <f>IFERROR(IF('STUDENT DATA SHEET '!B33="","",'STUDENT DATA SHEET '!B33),"")</f>
        <v/>
      </c>
      <c s="229" t="str">
        <f>IFERROR(IF('STUDENT DATA SHEET '!C33="","",'STUDENT DATA SHEET '!C33),"")</f>
        <v/>
      </c>
      <c s="229" t="str">
        <f>IFERROR(IF('STUDENT DATA SHEET '!D33="","",'STUDENT DATA SHEET '!D33),"")</f>
        <v/>
      </c>
      <c s="250" t="str">
        <f>IFERROR(IF('STUDENT DATA SHEET '!E33="","",'STUDENT DATA SHEET '!E33),"")</f>
        <v/>
      </c>
      <c s="251" t="str">
        <f>IFERROR(IF('STUDENT DATA SHEET '!F33="","",'STUDENT DATA SHEET '!F33),"")</f>
        <v/>
      </c>
      <c s="229" t="str">
        <f>IFERROR(IF('STUDENT DATA SHEET '!G33="","",'STUDENT DATA SHEET '!G33),"")</f>
        <v/>
      </c>
      <c s="229" t="str">
        <f>IFERROR(IF('STUDENT DATA SHEET '!H33="","",'STUDENT DATA SHEET '!H33),"")</f>
        <v/>
      </c>
      <c s="229" t="str">
        <f>IFERROR(UPPER(IF('STUDENT DATA SHEET '!I33="","",'STUDENT DATA SHEET '!I33)),"")</f>
        <v/>
      </c>
      <c s="229" t="str">
        <f>IFERROR(IF('STUDENT DATA SHEET '!J33="","",'STUDENT DATA SHEET '!J33),"")</f>
        <v/>
      </c>
      <c s="229" t="str">
        <f>IFERROR(IF('STUDENT DATA SHEET '!K33="","",'STUDENT DATA SHEET '!K33),"")</f>
        <v/>
      </c>
      <c s="195"/>
      <c s="102"/>
      <c s="102"/>
      <c s="102"/>
      <c s="102"/>
      <c s="209"/>
      <c s="209"/>
      <c s="209"/>
      <c s="209"/>
      <c s="209"/>
      <c s="209"/>
      <c s="209"/>
      <c s="209"/>
      <c s="209"/>
      <c s="209"/>
      <c s="209"/>
      <c s="209"/>
      <c s="209"/>
      <c s="209"/>
      <c s="209"/>
      <c s="209"/>
      <c s="209"/>
      <c s="209"/>
      <c s="209"/>
      <c s="209"/>
      <c s="209"/>
      <c s="209"/>
      <c s="209"/>
      <c s="209"/>
      <c s="209"/>
      <c s="209"/>
      <c s="209"/>
      <c s="209"/>
      <c s="89" t="str">
        <f>IF(B32="","",_xlfn.AGGREGATE(3,5,$B$6:B32))</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33" spans="1:98" ht="20.25" customHeight="1">
      <c r="A33" s="249" t="str">
        <f>IF(D33="","",_xlfn.AGGREGATE(3,5,$B$6:B33))</f>
        <v/>
      </c>
      <c s="229" t="str">
        <f>IFERROR(IF('STUDENT DATA SHEET '!B34="","",'STUDENT DATA SHEET '!B34),"")</f>
        <v/>
      </c>
      <c s="229" t="str">
        <f>IFERROR(IF('STUDENT DATA SHEET '!C34="","",'STUDENT DATA SHEET '!C34),"")</f>
        <v/>
      </c>
      <c s="229" t="str">
        <f>IFERROR(IF('STUDENT DATA SHEET '!D34="","",'STUDENT DATA SHEET '!D34),"")</f>
        <v/>
      </c>
      <c s="250" t="str">
        <f>IFERROR(IF('STUDENT DATA SHEET '!E34="","",'STUDENT DATA SHEET '!E34),"")</f>
        <v/>
      </c>
      <c s="251" t="str">
        <f>IFERROR(IF('STUDENT DATA SHEET '!F34="","",'STUDENT DATA SHEET '!F34),"")</f>
        <v/>
      </c>
      <c s="229" t="str">
        <f>IFERROR(IF('STUDENT DATA SHEET '!G34="","",'STUDENT DATA SHEET '!G34),"")</f>
        <v/>
      </c>
      <c s="229" t="str">
        <f>IFERROR(IF('STUDENT DATA SHEET '!H34="","",'STUDENT DATA SHEET '!H34),"")</f>
        <v/>
      </c>
      <c s="229" t="str">
        <f>IFERROR(UPPER(IF('STUDENT DATA SHEET '!I34="","",'STUDENT DATA SHEET '!I34)),"")</f>
        <v/>
      </c>
      <c s="229" t="str">
        <f>IFERROR(IF('STUDENT DATA SHEET '!J34="","",'STUDENT DATA SHEET '!J34),"")</f>
        <v/>
      </c>
      <c s="229" t="str">
        <f>IFERROR(IF('STUDENT DATA SHEET '!K34="","",'STUDENT DATA SHEET '!K34),"")</f>
        <v/>
      </c>
      <c s="195"/>
      <c s="102"/>
      <c s="102"/>
      <c s="102"/>
      <c s="102"/>
      <c s="209"/>
      <c s="209"/>
      <c s="209"/>
      <c s="209"/>
      <c s="209"/>
      <c s="209"/>
      <c s="209"/>
      <c s="209"/>
      <c s="209"/>
      <c s="209"/>
      <c s="209"/>
      <c s="209"/>
      <c s="209"/>
      <c s="209"/>
      <c s="209"/>
      <c s="209"/>
      <c s="209"/>
      <c s="209"/>
      <c s="209"/>
      <c s="209"/>
      <c s="209"/>
      <c s="209"/>
      <c s="209"/>
      <c s="209"/>
      <c s="209"/>
      <c s="209"/>
      <c s="209"/>
      <c s="209"/>
      <c s="89" t="str">
        <f>IF(B33="","",_xlfn.AGGREGATE(3,5,$B$6:B33))</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34" spans="1:98" ht="20.25" customHeight="1">
      <c r="A34" s="249" t="str">
        <f>IF(D34="","",_xlfn.AGGREGATE(3,5,$B$6:B34))</f>
        <v/>
      </c>
      <c s="229" t="str">
        <f>IFERROR(IF('STUDENT DATA SHEET '!B35="","",'STUDENT DATA SHEET '!B35),"")</f>
        <v/>
      </c>
      <c s="229" t="str">
        <f>IFERROR(IF('STUDENT DATA SHEET '!C35="","",'STUDENT DATA SHEET '!C35),"")</f>
        <v/>
      </c>
      <c s="229" t="str">
        <f>IFERROR(IF('STUDENT DATA SHEET '!D35="","",'STUDENT DATA SHEET '!D35),"")</f>
        <v/>
      </c>
      <c s="250" t="str">
        <f>IFERROR(IF('STUDENT DATA SHEET '!E35="","",'STUDENT DATA SHEET '!E35),"")</f>
        <v/>
      </c>
      <c s="251" t="str">
        <f>IFERROR(IF('STUDENT DATA SHEET '!F35="","",'STUDENT DATA SHEET '!F35),"")</f>
        <v/>
      </c>
      <c s="229" t="str">
        <f>IFERROR(IF('STUDENT DATA SHEET '!G35="","",'STUDENT DATA SHEET '!G35),"")</f>
        <v/>
      </c>
      <c s="229" t="str">
        <f>IFERROR(IF('STUDENT DATA SHEET '!H35="","",'STUDENT DATA SHEET '!H35),"")</f>
        <v/>
      </c>
      <c s="229" t="str">
        <f>IFERROR(UPPER(IF('STUDENT DATA SHEET '!I35="","",'STUDENT DATA SHEET '!I35)),"")</f>
        <v/>
      </c>
      <c s="229" t="str">
        <f>IFERROR(IF('STUDENT DATA SHEET '!J35="","",'STUDENT DATA SHEET '!J35),"")</f>
        <v/>
      </c>
      <c s="229" t="str">
        <f>IFERROR(IF('STUDENT DATA SHEET '!K35="","",'STUDENT DATA SHEET '!K35),"")</f>
        <v/>
      </c>
      <c s="195"/>
      <c s="102"/>
      <c s="102"/>
      <c s="102"/>
      <c s="102"/>
      <c s="209"/>
      <c s="209"/>
      <c s="209"/>
      <c s="209"/>
      <c s="209"/>
      <c s="209"/>
      <c s="209"/>
      <c s="209"/>
      <c s="209"/>
      <c s="209"/>
      <c s="209"/>
      <c s="209"/>
      <c s="209"/>
      <c s="209"/>
      <c s="209"/>
      <c s="209"/>
      <c s="209"/>
      <c s="209"/>
      <c s="209"/>
      <c s="209"/>
      <c s="209"/>
      <c s="209"/>
      <c s="209"/>
      <c s="209"/>
      <c s="209"/>
      <c s="209"/>
      <c s="209"/>
      <c s="209"/>
      <c s="89" t="str">
        <f>IF(B34="","",_xlfn.AGGREGATE(3,5,$B$6:B34))</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35" spans="1:98" ht="20.25" customHeight="1">
      <c r="A35" s="249" t="str">
        <f>IF(D35="","",_xlfn.AGGREGATE(3,5,$B$6:B35))</f>
        <v/>
      </c>
      <c s="229" t="str">
        <f>IFERROR(IF('STUDENT DATA SHEET '!B36="","",'STUDENT DATA SHEET '!B36),"")</f>
        <v/>
      </c>
      <c s="229" t="str">
        <f>IFERROR(IF('STUDENT DATA SHEET '!C36="","",'STUDENT DATA SHEET '!C36),"")</f>
        <v/>
      </c>
      <c s="229" t="str">
        <f>IFERROR(IF('STUDENT DATA SHEET '!D36="","",'STUDENT DATA SHEET '!D36),"")</f>
        <v/>
      </c>
      <c s="250" t="str">
        <f>IFERROR(IF('STUDENT DATA SHEET '!E36="","",'STUDENT DATA SHEET '!E36),"")</f>
        <v/>
      </c>
      <c s="251" t="str">
        <f>IFERROR(IF('STUDENT DATA SHEET '!F36="","",'STUDENT DATA SHEET '!F36),"")</f>
        <v/>
      </c>
      <c s="229" t="str">
        <f>IFERROR(IF('STUDENT DATA SHEET '!G36="","",'STUDENT DATA SHEET '!G36),"")</f>
        <v/>
      </c>
      <c s="229" t="str">
        <f>IFERROR(IF('STUDENT DATA SHEET '!H36="","",'STUDENT DATA SHEET '!H36),"")</f>
        <v/>
      </c>
      <c s="229" t="str">
        <f>IFERROR(UPPER(IF('STUDENT DATA SHEET '!I36="","",'STUDENT DATA SHEET '!I36)),"")</f>
        <v/>
      </c>
      <c s="229" t="str">
        <f>IFERROR(IF('STUDENT DATA SHEET '!J36="","",'STUDENT DATA SHEET '!J36),"")</f>
        <v/>
      </c>
      <c s="229" t="str">
        <f>IFERROR(IF('STUDENT DATA SHEET '!K36="","",'STUDENT DATA SHEET '!K36),"")</f>
        <v/>
      </c>
      <c s="195"/>
      <c s="102"/>
      <c s="102"/>
      <c s="102"/>
      <c s="102"/>
      <c s="209"/>
      <c s="209"/>
      <c s="209"/>
      <c s="209"/>
      <c s="209"/>
      <c s="209"/>
      <c s="209"/>
      <c s="209"/>
      <c s="209"/>
      <c s="209"/>
      <c s="209"/>
      <c s="209"/>
      <c s="209"/>
      <c s="209"/>
      <c s="209"/>
      <c s="209"/>
      <c s="209"/>
      <c s="209"/>
      <c s="209"/>
      <c s="209"/>
      <c s="209"/>
      <c s="209"/>
      <c s="209"/>
      <c s="209"/>
      <c s="209"/>
      <c s="209"/>
      <c s="209"/>
      <c s="209"/>
      <c s="89" t="str">
        <f>IF(B35="","",_xlfn.AGGREGATE(3,5,$B$6:B35))</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36" spans="1:98" ht="20.25" customHeight="1">
      <c r="A36" s="249" t="str">
        <f>IF(D36="","",_xlfn.AGGREGATE(3,5,$B$6:B36))</f>
        <v/>
      </c>
      <c s="229" t="str">
        <f>IFERROR(IF('STUDENT DATA SHEET '!B37="","",'STUDENT DATA SHEET '!B37),"")</f>
        <v/>
      </c>
      <c s="229" t="str">
        <f>IFERROR(IF('STUDENT DATA SHEET '!C37="","",'STUDENT DATA SHEET '!C37),"")</f>
        <v/>
      </c>
      <c s="229" t="str">
        <f>IFERROR(IF('STUDENT DATA SHEET '!D37="","",'STUDENT DATA SHEET '!D37),"")</f>
        <v/>
      </c>
      <c s="250" t="str">
        <f>IFERROR(IF('STUDENT DATA SHEET '!E37="","",'STUDENT DATA SHEET '!E37),"")</f>
        <v/>
      </c>
      <c s="251" t="str">
        <f>IFERROR(IF('STUDENT DATA SHEET '!F37="","",'STUDENT DATA SHEET '!F37),"")</f>
        <v/>
      </c>
      <c s="229" t="str">
        <f>IFERROR(IF('STUDENT DATA SHEET '!G37="","",'STUDENT DATA SHEET '!G37),"")</f>
        <v/>
      </c>
      <c s="229" t="str">
        <f>IFERROR(IF('STUDENT DATA SHEET '!H37="","",'STUDENT DATA SHEET '!H37),"")</f>
        <v/>
      </c>
      <c s="229" t="str">
        <f>IFERROR(UPPER(IF('STUDENT DATA SHEET '!I37="","",'STUDENT DATA SHEET '!I37)),"")</f>
        <v/>
      </c>
      <c s="229" t="str">
        <f>IFERROR(IF('STUDENT DATA SHEET '!J37="","",'STUDENT DATA SHEET '!J37),"")</f>
        <v/>
      </c>
      <c s="229" t="str">
        <f>IFERROR(IF('STUDENT DATA SHEET '!K37="","",'STUDENT DATA SHEET '!K37),"")</f>
        <v/>
      </c>
      <c s="195"/>
      <c s="102"/>
      <c s="102"/>
      <c s="102"/>
      <c s="102"/>
      <c s="209"/>
      <c s="209"/>
      <c s="209"/>
      <c s="209"/>
      <c s="209"/>
      <c s="209"/>
      <c s="209"/>
      <c s="209"/>
      <c s="209"/>
      <c s="209"/>
      <c s="209"/>
      <c s="209"/>
      <c s="209"/>
      <c s="209"/>
      <c s="209"/>
      <c s="209"/>
      <c s="209"/>
      <c s="209"/>
      <c s="209"/>
      <c s="209"/>
      <c s="209"/>
      <c s="209"/>
      <c s="209"/>
      <c s="209"/>
      <c s="209"/>
      <c s="209"/>
      <c s="209"/>
      <c s="209"/>
      <c s="89" t="str">
        <f>IF(B36="","",_xlfn.AGGREGATE(3,5,$B$6:B36))</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37" spans="1:98" ht="20.25" customHeight="1">
      <c r="A37" s="249" t="str">
        <f>IF(D37="","",_xlfn.AGGREGATE(3,5,$B$6:B37))</f>
        <v/>
      </c>
      <c s="229" t="str">
        <f>IFERROR(IF('STUDENT DATA SHEET '!B38="","",'STUDENT DATA SHEET '!B38),"")</f>
        <v/>
      </c>
      <c s="229" t="str">
        <f>IFERROR(IF('STUDENT DATA SHEET '!C38="","",'STUDENT DATA SHEET '!C38),"")</f>
        <v/>
      </c>
      <c s="229" t="str">
        <f>IFERROR(IF('STUDENT DATA SHEET '!D38="","",'STUDENT DATA SHEET '!D38),"")</f>
        <v/>
      </c>
      <c s="250" t="str">
        <f>IFERROR(IF('STUDENT DATA SHEET '!E38="","",'STUDENT DATA SHEET '!E38),"")</f>
        <v/>
      </c>
      <c s="251" t="str">
        <f>IFERROR(IF('STUDENT DATA SHEET '!F38="","",'STUDENT DATA SHEET '!F38),"")</f>
        <v/>
      </c>
      <c s="229" t="str">
        <f>IFERROR(IF('STUDENT DATA SHEET '!G38="","",'STUDENT DATA SHEET '!G38),"")</f>
        <v/>
      </c>
      <c s="229" t="str">
        <f>IFERROR(IF('STUDENT DATA SHEET '!H38="","",'STUDENT DATA SHEET '!H38),"")</f>
        <v/>
      </c>
      <c s="229" t="str">
        <f>IFERROR(UPPER(IF('STUDENT DATA SHEET '!I38="","",'STUDENT DATA SHEET '!I38)),"")</f>
        <v/>
      </c>
      <c s="229" t="str">
        <f>IFERROR(IF('STUDENT DATA SHEET '!J38="","",'STUDENT DATA SHEET '!J38),"")</f>
        <v/>
      </c>
      <c s="229" t="str">
        <f>IFERROR(IF('STUDENT DATA SHEET '!K38="","",'STUDENT DATA SHEET '!K38),"")</f>
        <v/>
      </c>
      <c s="195"/>
      <c s="102"/>
      <c s="102"/>
      <c s="102"/>
      <c s="102"/>
      <c s="209"/>
      <c s="209"/>
      <c s="209"/>
      <c s="209"/>
      <c s="209"/>
      <c s="209"/>
      <c s="209"/>
      <c s="209"/>
      <c s="209"/>
      <c s="209"/>
      <c s="209"/>
      <c s="209"/>
      <c s="209"/>
      <c s="209"/>
      <c s="209"/>
      <c s="209"/>
      <c s="209"/>
      <c s="209"/>
      <c s="209"/>
      <c s="209"/>
      <c s="209"/>
      <c s="209"/>
      <c s="209"/>
      <c s="209"/>
      <c s="209"/>
      <c s="209"/>
      <c s="209"/>
      <c s="209"/>
      <c s="89" t="str">
        <f>IF(B37="","",_xlfn.AGGREGATE(3,5,$B$6:B37))</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38" spans="1:98" ht="20.25" customHeight="1">
      <c r="A38" s="249" t="str">
        <f>IF(D38="","",_xlfn.AGGREGATE(3,5,$B$6:B38))</f>
        <v/>
      </c>
      <c s="229" t="str">
        <f>IFERROR(IF('STUDENT DATA SHEET '!B39="","",'STUDENT DATA SHEET '!B39),"")</f>
        <v/>
      </c>
      <c s="229" t="str">
        <f>IFERROR(IF('STUDENT DATA SHEET '!C39="","",'STUDENT DATA SHEET '!C39),"")</f>
        <v/>
      </c>
      <c s="229" t="str">
        <f>IFERROR(IF('STUDENT DATA SHEET '!D39="","",'STUDENT DATA SHEET '!D39),"")</f>
        <v/>
      </c>
      <c s="250" t="str">
        <f>IFERROR(IF('STUDENT DATA SHEET '!E39="","",'STUDENT DATA SHEET '!E39),"")</f>
        <v/>
      </c>
      <c s="251" t="str">
        <f>IFERROR(IF('STUDENT DATA SHEET '!F39="","",'STUDENT DATA SHEET '!F39),"")</f>
        <v/>
      </c>
      <c s="229" t="str">
        <f>IFERROR(IF('STUDENT DATA SHEET '!G39="","",'STUDENT DATA SHEET '!G39),"")</f>
        <v/>
      </c>
      <c s="229" t="str">
        <f>IFERROR(IF('STUDENT DATA SHEET '!H39="","",'STUDENT DATA SHEET '!H39),"")</f>
        <v/>
      </c>
      <c s="229" t="str">
        <f>IFERROR(UPPER(IF('STUDENT DATA SHEET '!I39="","",'STUDENT DATA SHEET '!I39)),"")</f>
        <v/>
      </c>
      <c s="229" t="str">
        <f>IFERROR(IF('STUDENT DATA SHEET '!J39="","",'STUDENT DATA SHEET '!J39),"")</f>
        <v/>
      </c>
      <c s="229" t="str">
        <f>IFERROR(IF('STUDENT DATA SHEET '!K39="","",'STUDENT DATA SHEET '!K39),"")</f>
        <v/>
      </c>
      <c s="195"/>
      <c s="102"/>
      <c s="102"/>
      <c s="102"/>
      <c s="102"/>
      <c s="209"/>
      <c s="209"/>
      <c s="209"/>
      <c s="209"/>
      <c s="209"/>
      <c s="209"/>
      <c s="209"/>
      <c s="209"/>
      <c s="209"/>
      <c s="209"/>
      <c s="209"/>
      <c s="209"/>
      <c s="209"/>
      <c s="209"/>
      <c s="209"/>
      <c s="209"/>
      <c s="209"/>
      <c s="209"/>
      <c s="209"/>
      <c s="209"/>
      <c s="209"/>
      <c s="209"/>
      <c s="209"/>
      <c s="209"/>
      <c s="209"/>
      <c s="209"/>
      <c s="209"/>
      <c s="209"/>
      <c s="89" t="str">
        <f>IF(B38="","",_xlfn.AGGREGATE(3,5,$B$6:B38))</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39" spans="1:98" ht="20.25" customHeight="1">
      <c r="A39" s="249" t="str">
        <f>IF(D39="","",_xlfn.AGGREGATE(3,5,$B$6:B39))</f>
        <v/>
      </c>
      <c s="229" t="str">
        <f>IFERROR(IF('STUDENT DATA SHEET '!B40="","",'STUDENT DATA SHEET '!B40),"")</f>
        <v/>
      </c>
      <c s="229" t="str">
        <f>IFERROR(IF('STUDENT DATA SHEET '!C40="","",'STUDENT DATA SHEET '!C40),"")</f>
        <v/>
      </c>
      <c s="229" t="str">
        <f>IFERROR(IF('STUDENT DATA SHEET '!D40="","",'STUDENT DATA SHEET '!D40),"")</f>
        <v/>
      </c>
      <c s="250" t="str">
        <f>IFERROR(IF('STUDENT DATA SHEET '!E40="","",'STUDENT DATA SHEET '!E40),"")</f>
        <v/>
      </c>
      <c s="251" t="str">
        <f>IFERROR(IF('STUDENT DATA SHEET '!F40="","",'STUDENT DATA SHEET '!F40),"")</f>
        <v/>
      </c>
      <c s="229" t="str">
        <f>IFERROR(IF('STUDENT DATA SHEET '!G40="","",'STUDENT DATA SHEET '!G40),"")</f>
        <v/>
      </c>
      <c s="229" t="str">
        <f>IFERROR(IF('STUDENT DATA SHEET '!H40="","",'STUDENT DATA SHEET '!H40),"")</f>
        <v/>
      </c>
      <c s="229" t="str">
        <f>IFERROR(UPPER(IF('STUDENT DATA SHEET '!I40="","",'STUDENT DATA SHEET '!I40)),"")</f>
        <v/>
      </c>
      <c s="229" t="str">
        <f>IFERROR(IF('STUDENT DATA SHEET '!J40="","",'STUDENT DATA SHEET '!J40),"")</f>
        <v/>
      </c>
      <c s="229" t="str">
        <f>IFERROR(IF('STUDENT DATA SHEET '!K40="","",'STUDENT DATA SHEET '!K40),"")</f>
        <v/>
      </c>
      <c s="195"/>
      <c s="102"/>
      <c s="102"/>
      <c s="102"/>
      <c s="102"/>
      <c s="209"/>
      <c s="209"/>
      <c s="209"/>
      <c s="209"/>
      <c s="209"/>
      <c s="209"/>
      <c s="209"/>
      <c s="209"/>
      <c s="209"/>
      <c s="209"/>
      <c s="209"/>
      <c s="209"/>
      <c s="209"/>
      <c s="209"/>
      <c s="209"/>
      <c s="209"/>
      <c s="209"/>
      <c s="209"/>
      <c s="209"/>
      <c s="209"/>
      <c s="209"/>
      <c s="209"/>
      <c s="209"/>
      <c s="209"/>
      <c s="209"/>
      <c s="209"/>
      <c s="209"/>
      <c s="209"/>
      <c s="89" t="str">
        <f>IF(B39="","",_xlfn.AGGREGATE(3,5,$B$6:B39))</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40" spans="1:98" ht="20.25" customHeight="1">
      <c r="A40" s="249" t="str">
        <f>IF(D40="","",_xlfn.AGGREGATE(3,5,$B$6:B40))</f>
        <v/>
      </c>
      <c s="229" t="str">
        <f>IFERROR(IF('STUDENT DATA SHEET '!B41="","",'STUDENT DATA SHEET '!B41),"")</f>
        <v/>
      </c>
      <c s="229" t="str">
        <f>IFERROR(IF('STUDENT DATA SHEET '!C41="","",'STUDENT DATA SHEET '!C41),"")</f>
        <v/>
      </c>
      <c s="229" t="str">
        <f>IFERROR(IF('STUDENT DATA SHEET '!D41="","",'STUDENT DATA SHEET '!D41),"")</f>
        <v/>
      </c>
      <c s="250" t="str">
        <f>IFERROR(IF('STUDENT DATA SHEET '!E41="","",'STUDENT DATA SHEET '!E41),"")</f>
        <v/>
      </c>
      <c s="251" t="str">
        <f>IFERROR(IF('STUDENT DATA SHEET '!F41="","",'STUDENT DATA SHEET '!F41),"")</f>
        <v/>
      </c>
      <c s="229" t="str">
        <f>IFERROR(IF('STUDENT DATA SHEET '!G41="","",'STUDENT DATA SHEET '!G41),"")</f>
        <v/>
      </c>
      <c s="229" t="str">
        <f>IFERROR(IF('STUDENT DATA SHEET '!H41="","",'STUDENT DATA SHEET '!H41),"")</f>
        <v/>
      </c>
      <c s="229" t="str">
        <f>IFERROR(UPPER(IF('STUDENT DATA SHEET '!I41="","",'STUDENT DATA SHEET '!I41)),"")</f>
        <v/>
      </c>
      <c s="229" t="str">
        <f>IFERROR(IF('STUDENT DATA SHEET '!J41="","",'STUDENT DATA SHEET '!J41),"")</f>
        <v/>
      </c>
      <c s="229" t="str">
        <f>IFERROR(IF('STUDENT DATA SHEET '!K41="","",'STUDENT DATA SHEET '!K41),"")</f>
        <v/>
      </c>
      <c s="195"/>
      <c s="102"/>
      <c s="102"/>
      <c s="102"/>
      <c s="102"/>
      <c s="209"/>
      <c s="209"/>
      <c s="209"/>
      <c s="209"/>
      <c s="209"/>
      <c s="209"/>
      <c s="209"/>
      <c s="209"/>
      <c s="209"/>
      <c s="209"/>
      <c s="209"/>
      <c s="209"/>
      <c s="209"/>
      <c s="209"/>
      <c s="209"/>
      <c s="209"/>
      <c s="209"/>
      <c s="209"/>
      <c s="209"/>
      <c s="209"/>
      <c s="209"/>
      <c s="209"/>
      <c s="209"/>
      <c s="209"/>
      <c s="209"/>
      <c s="209"/>
      <c s="209"/>
      <c s="209"/>
      <c s="89" t="str">
        <f>IF(B40="","",_xlfn.AGGREGATE(3,5,$B$6:B40))</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41" spans="1:98" ht="20.25" customHeight="1">
      <c r="A41" s="249" t="str">
        <f>IF(D41="","",_xlfn.AGGREGATE(3,5,$B$6:B41))</f>
        <v/>
      </c>
      <c s="229" t="str">
        <f>IFERROR(IF('STUDENT DATA SHEET '!B42="","",'STUDENT DATA SHEET '!B42),"")</f>
        <v/>
      </c>
      <c s="229" t="str">
        <f>IFERROR(IF('STUDENT DATA SHEET '!C42="","",'STUDENT DATA SHEET '!C42),"")</f>
        <v/>
      </c>
      <c s="229" t="str">
        <f>IFERROR(IF('STUDENT DATA SHEET '!D42="","",'STUDENT DATA SHEET '!D42),"")</f>
        <v/>
      </c>
      <c s="250" t="str">
        <f>IFERROR(IF('STUDENT DATA SHEET '!E42="","",'STUDENT DATA SHEET '!E42),"")</f>
        <v/>
      </c>
      <c s="251" t="str">
        <f>IFERROR(IF('STUDENT DATA SHEET '!F42="","",'STUDENT DATA SHEET '!F42),"")</f>
        <v/>
      </c>
      <c s="229" t="str">
        <f>IFERROR(IF('STUDENT DATA SHEET '!G42="","",'STUDENT DATA SHEET '!G42),"")</f>
        <v/>
      </c>
      <c s="229" t="str">
        <f>IFERROR(IF('STUDENT DATA SHEET '!H42="","",'STUDENT DATA SHEET '!H42),"")</f>
        <v/>
      </c>
      <c s="229" t="str">
        <f>IFERROR(UPPER(IF('STUDENT DATA SHEET '!I42="","",'STUDENT DATA SHEET '!I42)),"")</f>
        <v/>
      </c>
      <c s="229" t="str">
        <f>IFERROR(IF('STUDENT DATA SHEET '!J42="","",'STUDENT DATA SHEET '!J42),"")</f>
        <v/>
      </c>
      <c s="229" t="str">
        <f>IFERROR(IF('STUDENT DATA SHEET '!K42="","",'STUDENT DATA SHEET '!K42),"")</f>
        <v/>
      </c>
      <c s="195"/>
      <c s="102"/>
      <c s="102"/>
      <c s="102"/>
      <c s="102"/>
      <c s="209"/>
      <c s="209"/>
      <c s="209"/>
      <c s="209"/>
      <c s="209"/>
      <c s="209"/>
      <c s="209"/>
      <c s="209"/>
      <c s="209"/>
      <c s="209"/>
      <c s="209"/>
      <c s="209"/>
      <c s="209"/>
      <c s="209"/>
      <c s="209"/>
      <c s="209"/>
      <c s="209"/>
      <c s="209"/>
      <c s="209"/>
      <c s="209"/>
      <c s="209"/>
      <c s="209"/>
      <c s="209"/>
      <c s="209"/>
      <c s="209"/>
      <c s="209"/>
      <c s="209"/>
      <c s="209"/>
      <c s="89" t="str">
        <f>IF(B41="","",_xlfn.AGGREGATE(3,5,$B$6:B41))</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42" spans="1:98" ht="20.25" customHeight="1">
      <c r="A42" s="249" t="str">
        <f>IF(D42="","",_xlfn.AGGREGATE(3,5,$B$6:B42))</f>
        <v/>
      </c>
      <c s="229" t="str">
        <f>IFERROR(IF('STUDENT DATA SHEET '!B43="","",'STUDENT DATA SHEET '!B43),"")</f>
        <v/>
      </c>
      <c s="229" t="str">
        <f>IFERROR(IF('STUDENT DATA SHEET '!C43="","",'STUDENT DATA SHEET '!C43),"")</f>
        <v/>
      </c>
      <c s="229" t="str">
        <f>IFERROR(IF('STUDENT DATA SHEET '!D43="","",'STUDENT DATA SHEET '!D43),"")</f>
        <v/>
      </c>
      <c s="250" t="str">
        <f>IFERROR(IF('STUDENT DATA SHEET '!E43="","",'STUDENT DATA SHEET '!E43),"")</f>
        <v/>
      </c>
      <c s="251" t="str">
        <f>IFERROR(IF('STUDENT DATA SHEET '!F43="","",'STUDENT DATA SHEET '!F43),"")</f>
        <v/>
      </c>
      <c s="229" t="str">
        <f>IFERROR(IF('STUDENT DATA SHEET '!G43="","",'STUDENT DATA SHEET '!G43),"")</f>
        <v/>
      </c>
      <c s="229" t="str">
        <f>IFERROR(IF('STUDENT DATA SHEET '!H43="","",'STUDENT DATA SHEET '!H43),"")</f>
        <v/>
      </c>
      <c s="229" t="str">
        <f>IFERROR(UPPER(IF('STUDENT DATA SHEET '!I43="","",'STUDENT DATA SHEET '!I43)),"")</f>
        <v/>
      </c>
      <c s="229" t="str">
        <f>IFERROR(IF('STUDENT DATA SHEET '!J43="","",'STUDENT DATA SHEET '!J43),"")</f>
        <v/>
      </c>
      <c s="229" t="str">
        <f>IFERROR(IF('STUDENT DATA SHEET '!K43="","",'STUDENT DATA SHEET '!K43),"")</f>
        <v/>
      </c>
      <c s="195"/>
      <c s="102"/>
      <c s="102"/>
      <c s="102"/>
      <c s="102"/>
      <c s="209"/>
      <c s="209"/>
      <c s="209"/>
      <c s="209"/>
      <c s="209"/>
      <c s="209"/>
      <c s="209"/>
      <c s="209"/>
      <c s="209"/>
      <c s="209"/>
      <c s="209"/>
      <c s="209"/>
      <c s="209"/>
      <c s="209"/>
      <c s="209"/>
      <c s="209"/>
      <c s="209"/>
      <c s="209"/>
      <c s="209"/>
      <c s="209"/>
      <c s="209"/>
      <c s="209"/>
      <c s="209"/>
      <c s="209"/>
      <c s="209"/>
      <c s="209"/>
      <c s="209"/>
      <c s="209"/>
      <c s="89" t="str">
        <f>IF(B42="","",_xlfn.AGGREGATE(3,5,$B$6:B42))</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43" spans="1:98" ht="20.25" customHeight="1">
      <c r="A43" s="249" t="str">
        <f>IF(D43="","",_xlfn.AGGREGATE(3,5,$B$6:B43))</f>
        <v/>
      </c>
      <c s="229" t="str">
        <f>IFERROR(IF('STUDENT DATA SHEET '!B44="","",'STUDENT DATA SHEET '!B44),"")</f>
        <v/>
      </c>
      <c s="229" t="str">
        <f>IFERROR(IF('STUDENT DATA SHEET '!C44="","",'STUDENT DATA SHEET '!C44),"")</f>
        <v/>
      </c>
      <c s="229" t="str">
        <f>IFERROR(IF('STUDENT DATA SHEET '!D44="","",'STUDENT DATA SHEET '!D44),"")</f>
        <v/>
      </c>
      <c s="250" t="str">
        <f>IFERROR(IF('STUDENT DATA SHEET '!E44="","",'STUDENT DATA SHEET '!E44),"")</f>
        <v/>
      </c>
      <c s="251" t="str">
        <f>IFERROR(IF('STUDENT DATA SHEET '!F44="","",'STUDENT DATA SHEET '!F44),"")</f>
        <v/>
      </c>
      <c s="229" t="str">
        <f>IFERROR(IF('STUDENT DATA SHEET '!G44="","",'STUDENT DATA SHEET '!G44),"")</f>
        <v/>
      </c>
      <c s="229" t="str">
        <f>IFERROR(IF('STUDENT DATA SHEET '!H44="","",'STUDENT DATA SHEET '!H44),"")</f>
        <v/>
      </c>
      <c s="229" t="str">
        <f>IFERROR(UPPER(IF('STUDENT DATA SHEET '!I44="","",'STUDENT DATA SHEET '!I44)),"")</f>
        <v/>
      </c>
      <c s="229" t="str">
        <f>IFERROR(IF('STUDENT DATA SHEET '!J44="","",'STUDENT DATA SHEET '!J44),"")</f>
        <v/>
      </c>
      <c s="229" t="str">
        <f>IFERROR(IF('STUDENT DATA SHEET '!K44="","",'STUDENT DATA SHEET '!K44),"")</f>
        <v/>
      </c>
      <c s="195"/>
      <c s="102"/>
      <c s="102"/>
      <c s="102"/>
      <c s="102"/>
      <c s="209"/>
      <c s="209"/>
      <c s="209"/>
      <c s="209"/>
      <c s="209"/>
      <c s="209"/>
      <c s="209"/>
      <c s="209"/>
      <c s="209"/>
      <c s="209"/>
      <c s="209"/>
      <c s="209"/>
      <c s="209"/>
      <c s="209"/>
      <c s="209"/>
      <c s="209"/>
      <c s="209"/>
      <c s="209"/>
      <c s="209"/>
      <c s="209"/>
      <c s="209"/>
      <c s="209"/>
      <c s="209"/>
      <c s="209"/>
      <c s="209"/>
      <c s="209"/>
      <c s="209"/>
      <c s="209"/>
      <c s="89" t="str">
        <f>IF(B43="","",_xlfn.AGGREGATE(3,5,$B$6:B43))</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44" spans="1:98" ht="20.25" customHeight="1">
      <c r="A44" s="249" t="str">
        <f>IF(D44="","",_xlfn.AGGREGATE(3,5,$B$6:B44))</f>
        <v/>
      </c>
      <c s="229" t="str">
        <f>IFERROR(IF('STUDENT DATA SHEET '!B45="","",'STUDENT DATA SHEET '!B45),"")</f>
        <v/>
      </c>
      <c s="229" t="str">
        <f>IFERROR(IF('STUDENT DATA SHEET '!C45="","",'STUDENT DATA SHEET '!C45),"")</f>
        <v/>
      </c>
      <c s="229" t="str">
        <f>IFERROR(IF('STUDENT DATA SHEET '!D45="","",'STUDENT DATA SHEET '!D45),"")</f>
        <v/>
      </c>
      <c s="250" t="str">
        <f>IFERROR(IF('STUDENT DATA SHEET '!E45="","",'STUDENT DATA SHEET '!E45),"")</f>
        <v/>
      </c>
      <c s="251" t="str">
        <f>IFERROR(IF('STUDENT DATA SHEET '!F45="","",'STUDENT DATA SHEET '!F45),"")</f>
        <v/>
      </c>
      <c s="229" t="str">
        <f>IFERROR(IF('STUDENT DATA SHEET '!G45="","",'STUDENT DATA SHEET '!G45),"")</f>
        <v/>
      </c>
      <c s="229" t="str">
        <f>IFERROR(IF('STUDENT DATA SHEET '!H45="","",'STUDENT DATA SHEET '!H45),"")</f>
        <v/>
      </c>
      <c s="229" t="str">
        <f>IFERROR(UPPER(IF('STUDENT DATA SHEET '!I45="","",'STUDENT DATA SHEET '!I45)),"")</f>
        <v/>
      </c>
      <c s="229" t="str">
        <f>IFERROR(IF('STUDENT DATA SHEET '!J45="","",'STUDENT DATA SHEET '!J45),"")</f>
        <v/>
      </c>
      <c s="229" t="str">
        <f>IFERROR(IF('STUDENT DATA SHEET '!K45="","",'STUDENT DATA SHEET '!K45),"")</f>
        <v/>
      </c>
      <c s="195"/>
      <c s="102"/>
      <c s="102"/>
      <c s="102"/>
      <c s="102"/>
      <c s="209"/>
      <c s="209"/>
      <c s="209"/>
      <c s="209"/>
      <c s="209"/>
      <c s="209"/>
      <c s="209"/>
      <c s="209"/>
      <c s="209"/>
      <c s="209"/>
      <c s="209"/>
      <c s="209"/>
      <c s="209"/>
      <c s="209"/>
      <c s="209"/>
      <c s="209"/>
      <c s="209"/>
      <c s="209"/>
      <c s="209"/>
      <c s="209"/>
      <c s="209"/>
      <c s="209"/>
      <c s="209"/>
      <c s="209"/>
      <c s="209"/>
      <c s="209"/>
      <c s="209"/>
      <c s="209"/>
      <c s="89" t="str">
        <f>IF(B44="","",_xlfn.AGGREGATE(3,5,$B$6:B44))</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45" spans="1:98" ht="20.25" customHeight="1">
      <c r="A45" s="249" t="str">
        <f>IF(D45="","",_xlfn.AGGREGATE(3,5,$B$6:B45))</f>
        <v/>
      </c>
      <c s="229" t="str">
        <f>IFERROR(IF('STUDENT DATA SHEET '!B46="","",'STUDENT DATA SHEET '!B46),"")</f>
        <v/>
      </c>
      <c s="229" t="str">
        <f>IFERROR(IF('STUDENT DATA SHEET '!C46="","",'STUDENT DATA SHEET '!C46),"")</f>
        <v/>
      </c>
      <c s="229" t="str">
        <f>IFERROR(IF('STUDENT DATA SHEET '!D46="","",'STUDENT DATA SHEET '!D46),"")</f>
        <v/>
      </c>
      <c s="250" t="str">
        <f>IFERROR(IF('STUDENT DATA SHEET '!E46="","",'STUDENT DATA SHEET '!E46),"")</f>
        <v/>
      </c>
      <c s="251" t="str">
        <f>IFERROR(IF('STUDENT DATA SHEET '!F46="","",'STUDENT DATA SHEET '!F46),"")</f>
        <v/>
      </c>
      <c s="229" t="str">
        <f>IFERROR(IF('STUDENT DATA SHEET '!G46="","",'STUDENT DATA SHEET '!G46),"")</f>
        <v/>
      </c>
      <c s="229" t="str">
        <f>IFERROR(IF('STUDENT DATA SHEET '!H46="","",'STUDENT DATA SHEET '!H46),"")</f>
        <v/>
      </c>
      <c s="229" t="str">
        <f>IFERROR(UPPER(IF('STUDENT DATA SHEET '!I46="","",'STUDENT DATA SHEET '!I46)),"")</f>
        <v/>
      </c>
      <c s="229" t="str">
        <f>IFERROR(IF('STUDENT DATA SHEET '!J46="","",'STUDENT DATA SHEET '!J46),"")</f>
        <v/>
      </c>
      <c s="229" t="str">
        <f>IFERROR(IF('STUDENT DATA SHEET '!K46="","",'STUDENT DATA SHEET '!K46),"")</f>
        <v/>
      </c>
      <c s="195"/>
      <c s="102"/>
      <c s="102"/>
      <c s="102"/>
      <c s="102"/>
      <c s="209"/>
      <c s="209"/>
      <c s="209"/>
      <c s="209"/>
      <c s="209"/>
      <c s="209"/>
      <c s="209"/>
      <c s="209"/>
      <c s="209"/>
      <c s="209"/>
      <c s="209"/>
      <c s="209"/>
      <c s="209"/>
      <c s="209"/>
      <c s="209"/>
      <c s="209"/>
      <c s="209"/>
      <c s="209"/>
      <c s="209"/>
      <c s="209"/>
      <c s="209"/>
      <c s="209"/>
      <c s="209"/>
      <c s="209"/>
      <c s="209"/>
      <c s="209"/>
      <c s="209"/>
      <c s="209"/>
      <c s="89" t="str">
        <f>IF(B45="","",_xlfn.AGGREGATE(3,5,$B$6:B45))</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46" spans="1:98" ht="20.25" customHeight="1">
      <c r="A46" s="249" t="str">
        <f>IF(D46="","",_xlfn.AGGREGATE(3,5,$B$6:B46))</f>
        <v/>
      </c>
      <c s="229" t="str">
        <f>IFERROR(IF('STUDENT DATA SHEET '!B47="","",'STUDENT DATA SHEET '!B47),"")</f>
        <v/>
      </c>
      <c s="229" t="str">
        <f>IFERROR(IF('STUDENT DATA SHEET '!C47="","",'STUDENT DATA SHEET '!C47),"")</f>
        <v/>
      </c>
      <c s="229" t="str">
        <f>IFERROR(IF('STUDENT DATA SHEET '!D47="","",'STUDENT DATA SHEET '!D47),"")</f>
        <v/>
      </c>
      <c s="250" t="str">
        <f>IFERROR(IF('STUDENT DATA SHEET '!E47="","",'STUDENT DATA SHEET '!E47),"")</f>
        <v/>
      </c>
      <c s="251" t="str">
        <f>IFERROR(IF('STUDENT DATA SHEET '!F47="","",'STUDENT DATA SHEET '!F47),"")</f>
        <v/>
      </c>
      <c s="229" t="str">
        <f>IFERROR(IF('STUDENT DATA SHEET '!G47="","",'STUDENT DATA SHEET '!G47),"")</f>
        <v/>
      </c>
      <c s="229" t="str">
        <f>IFERROR(IF('STUDENT DATA SHEET '!H47="","",'STUDENT DATA SHEET '!H47),"")</f>
        <v/>
      </c>
      <c s="229" t="str">
        <f>IFERROR(UPPER(IF('STUDENT DATA SHEET '!I47="","",'STUDENT DATA SHEET '!I47)),"")</f>
        <v/>
      </c>
      <c s="229" t="str">
        <f>IFERROR(IF('STUDENT DATA SHEET '!J47="","",'STUDENT DATA SHEET '!J47),"")</f>
        <v/>
      </c>
      <c s="229" t="str">
        <f>IFERROR(IF('STUDENT DATA SHEET '!K47="","",'STUDENT DATA SHEET '!K47),"")</f>
        <v/>
      </c>
      <c s="195"/>
      <c s="102"/>
      <c s="102"/>
      <c s="102"/>
      <c s="102"/>
      <c s="209"/>
      <c s="209"/>
      <c s="209"/>
      <c s="209"/>
      <c s="209"/>
      <c s="209"/>
      <c s="209"/>
      <c s="209"/>
      <c s="209"/>
      <c s="209"/>
      <c s="209"/>
      <c s="209"/>
      <c s="209"/>
      <c s="209"/>
      <c s="209"/>
      <c s="209"/>
      <c s="209"/>
      <c s="209"/>
      <c s="209"/>
      <c s="209"/>
      <c s="209"/>
      <c s="209"/>
      <c s="209"/>
      <c s="209"/>
      <c s="209"/>
      <c s="209"/>
      <c s="209"/>
      <c s="209"/>
      <c s="89" t="str">
        <f>IF(B46="","",_xlfn.AGGREGATE(3,5,$B$6:B46))</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47" spans="1:98" ht="20.25" customHeight="1">
      <c r="A47" s="249" t="str">
        <f>IF(D47="","",_xlfn.AGGREGATE(3,5,$B$6:B47))</f>
        <v/>
      </c>
      <c s="229" t="str">
        <f>IFERROR(IF('STUDENT DATA SHEET '!B48="","",'STUDENT DATA SHEET '!B48),"")</f>
        <v/>
      </c>
      <c s="229" t="str">
        <f>IFERROR(IF('STUDENT DATA SHEET '!C48="","",'STUDENT DATA SHEET '!C48),"")</f>
        <v/>
      </c>
      <c s="229" t="str">
        <f>IFERROR(IF('STUDENT DATA SHEET '!D48="","",'STUDENT DATA SHEET '!D48),"")</f>
        <v/>
      </c>
      <c s="250" t="str">
        <f>IFERROR(IF('STUDENT DATA SHEET '!E48="","",'STUDENT DATA SHEET '!E48),"")</f>
        <v/>
      </c>
      <c s="251" t="str">
        <f>IFERROR(IF('STUDENT DATA SHEET '!F48="","",'STUDENT DATA SHEET '!F48),"")</f>
        <v/>
      </c>
      <c s="229" t="str">
        <f>IFERROR(IF('STUDENT DATA SHEET '!G48="","",'STUDENT DATA SHEET '!G48),"")</f>
        <v/>
      </c>
      <c s="229" t="str">
        <f>IFERROR(IF('STUDENT DATA SHEET '!H48="","",'STUDENT DATA SHEET '!H48),"")</f>
        <v/>
      </c>
      <c s="229" t="str">
        <f>IFERROR(UPPER(IF('STUDENT DATA SHEET '!I48="","",'STUDENT DATA SHEET '!I48)),"")</f>
        <v/>
      </c>
      <c s="229" t="str">
        <f>IFERROR(IF('STUDENT DATA SHEET '!J48="","",'STUDENT DATA SHEET '!J48),"")</f>
        <v/>
      </c>
      <c s="229" t="str">
        <f>IFERROR(IF('STUDENT DATA SHEET '!K48="","",'STUDENT DATA SHEET '!K48),"")</f>
        <v/>
      </c>
      <c s="195"/>
      <c s="102"/>
      <c s="102"/>
      <c s="102"/>
      <c s="102"/>
      <c s="209"/>
      <c s="209"/>
      <c s="209"/>
      <c s="209"/>
      <c s="209"/>
      <c s="209"/>
      <c s="209"/>
      <c s="209"/>
      <c s="209"/>
      <c s="209"/>
      <c s="209"/>
      <c s="209"/>
      <c s="209"/>
      <c s="209"/>
      <c s="209"/>
      <c s="209"/>
      <c s="209"/>
      <c s="209"/>
      <c s="209"/>
      <c s="209"/>
      <c s="209"/>
      <c s="209"/>
      <c s="209"/>
      <c s="209"/>
      <c s="209"/>
      <c s="209"/>
      <c s="209"/>
      <c s="209"/>
      <c s="89" t="str">
        <f>IF(B47="","",_xlfn.AGGREGATE(3,5,$B$6:B47))</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48" spans="1:98" ht="20.25" customHeight="1">
      <c r="A48" s="249" t="str">
        <f>IF(D48="","",_xlfn.AGGREGATE(3,5,$B$6:B48))</f>
        <v/>
      </c>
      <c s="229" t="str">
        <f>IFERROR(IF('STUDENT DATA SHEET '!B49="","",'STUDENT DATA SHEET '!B49),"")</f>
        <v/>
      </c>
      <c s="229" t="str">
        <f>IFERROR(IF('STUDENT DATA SHEET '!C49="","",'STUDENT DATA SHEET '!C49),"")</f>
        <v/>
      </c>
      <c s="229" t="str">
        <f>IFERROR(IF('STUDENT DATA SHEET '!D49="","",'STUDENT DATA SHEET '!D49),"")</f>
        <v/>
      </c>
      <c s="250" t="str">
        <f>IFERROR(IF('STUDENT DATA SHEET '!E49="","",'STUDENT DATA SHEET '!E49),"")</f>
        <v/>
      </c>
      <c s="251" t="str">
        <f>IFERROR(IF('STUDENT DATA SHEET '!F49="","",'STUDENT DATA SHEET '!F49),"")</f>
        <v/>
      </c>
      <c s="229" t="str">
        <f>IFERROR(IF('STUDENT DATA SHEET '!G49="","",'STUDENT DATA SHEET '!G49),"")</f>
        <v/>
      </c>
      <c s="229" t="str">
        <f>IFERROR(IF('STUDENT DATA SHEET '!H49="","",'STUDENT DATA SHEET '!H49),"")</f>
        <v/>
      </c>
      <c s="229" t="str">
        <f>IFERROR(UPPER(IF('STUDENT DATA SHEET '!I49="","",'STUDENT DATA SHEET '!I49)),"")</f>
        <v/>
      </c>
      <c s="229" t="str">
        <f>IFERROR(IF('STUDENT DATA SHEET '!J49="","",'STUDENT DATA SHEET '!J49),"")</f>
        <v/>
      </c>
      <c s="229" t="str">
        <f>IFERROR(IF('STUDENT DATA SHEET '!K49="","",'STUDENT DATA SHEET '!K49),"")</f>
        <v/>
      </c>
      <c s="195"/>
      <c s="102"/>
      <c s="102"/>
      <c s="102"/>
      <c s="102"/>
      <c s="209"/>
      <c s="209"/>
      <c s="209"/>
      <c s="209"/>
      <c s="209"/>
      <c s="209"/>
      <c s="209"/>
      <c s="209"/>
      <c s="209"/>
      <c s="209"/>
      <c s="209"/>
      <c s="209"/>
      <c s="209"/>
      <c s="209"/>
      <c s="209"/>
      <c s="209"/>
      <c s="209"/>
      <c s="209"/>
      <c s="209"/>
      <c s="209"/>
      <c s="209"/>
      <c s="209"/>
      <c s="209"/>
      <c s="209"/>
      <c s="209"/>
      <c s="209"/>
      <c s="209"/>
      <c s="209"/>
      <c s="89" t="str">
        <f>IF(B48="","",_xlfn.AGGREGATE(3,5,$B$6:B48))</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49" spans="1:98" ht="20.25" customHeight="1">
      <c r="A49" s="249" t="str">
        <f>IF(D49="","",_xlfn.AGGREGATE(3,5,$B$6:B49))</f>
        <v/>
      </c>
      <c s="229" t="str">
        <f>IFERROR(IF('STUDENT DATA SHEET '!B50="","",'STUDENT DATA SHEET '!B50),"")</f>
        <v/>
      </c>
      <c s="229" t="str">
        <f>IFERROR(IF('STUDENT DATA SHEET '!C50="","",'STUDENT DATA SHEET '!C50),"")</f>
        <v/>
      </c>
      <c s="229" t="str">
        <f>IFERROR(IF('STUDENT DATA SHEET '!D50="","",'STUDENT DATA SHEET '!D50),"")</f>
        <v/>
      </c>
      <c s="250" t="str">
        <f>IFERROR(IF('STUDENT DATA SHEET '!E50="","",'STUDENT DATA SHEET '!E50),"")</f>
        <v/>
      </c>
      <c s="251" t="str">
        <f>IFERROR(IF('STUDENT DATA SHEET '!F50="","",'STUDENT DATA SHEET '!F50),"")</f>
        <v/>
      </c>
      <c s="229" t="str">
        <f>IFERROR(IF('STUDENT DATA SHEET '!G50="","",'STUDENT DATA SHEET '!G50),"")</f>
        <v/>
      </c>
      <c s="229" t="str">
        <f>IFERROR(IF('STUDENT DATA SHEET '!H50="","",'STUDENT DATA SHEET '!H50),"")</f>
        <v/>
      </c>
      <c s="229" t="str">
        <f>IFERROR(UPPER(IF('STUDENT DATA SHEET '!I50="","",'STUDENT DATA SHEET '!I50)),"")</f>
        <v/>
      </c>
      <c s="229" t="str">
        <f>IFERROR(IF('STUDENT DATA SHEET '!J50="","",'STUDENT DATA SHEET '!J50),"")</f>
        <v/>
      </c>
      <c s="229" t="str">
        <f>IFERROR(IF('STUDENT DATA SHEET '!K50="","",'STUDENT DATA SHEET '!K50),"")</f>
        <v/>
      </c>
      <c s="195"/>
      <c s="102"/>
      <c s="102"/>
      <c s="102"/>
      <c s="102"/>
      <c s="209"/>
      <c s="209"/>
      <c s="209"/>
      <c s="209"/>
      <c s="209"/>
      <c s="209"/>
      <c s="209"/>
      <c s="209"/>
      <c s="209"/>
      <c s="209"/>
      <c s="209"/>
      <c s="209"/>
      <c s="209"/>
      <c s="209"/>
      <c s="209"/>
      <c s="209"/>
      <c s="209"/>
      <c s="209"/>
      <c s="209"/>
      <c s="209"/>
      <c s="209"/>
      <c s="209"/>
      <c s="209"/>
      <c s="209"/>
      <c s="209"/>
      <c s="209"/>
      <c s="209"/>
      <c s="209"/>
      <c s="89" t="str">
        <f>IF(B49="","",_xlfn.AGGREGATE(3,5,$B$6:B49))</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50" spans="1:98" ht="20.25" customHeight="1">
      <c r="A50" s="249" t="str">
        <f>IF(D50="","",_xlfn.AGGREGATE(3,5,$B$6:B50))</f>
        <v/>
      </c>
      <c s="229" t="str">
        <f>IFERROR(IF('STUDENT DATA SHEET '!B51="","",'STUDENT DATA SHEET '!B51),"")</f>
        <v/>
      </c>
      <c s="229" t="str">
        <f>IFERROR(IF('STUDENT DATA SHEET '!C51="","",'STUDENT DATA SHEET '!C51),"")</f>
        <v/>
      </c>
      <c s="229" t="str">
        <f>IFERROR(IF('STUDENT DATA SHEET '!D51="","",'STUDENT DATA SHEET '!D51),"")</f>
        <v/>
      </c>
      <c s="250" t="str">
        <f>IFERROR(IF('STUDENT DATA SHEET '!E51="","",'STUDENT DATA SHEET '!E51),"")</f>
        <v/>
      </c>
      <c s="251" t="str">
        <f>IFERROR(IF('STUDENT DATA SHEET '!F51="","",'STUDENT DATA SHEET '!F51),"")</f>
        <v/>
      </c>
      <c s="229" t="str">
        <f>IFERROR(IF('STUDENT DATA SHEET '!G51="","",'STUDENT DATA SHEET '!G51),"")</f>
        <v/>
      </c>
      <c s="229" t="str">
        <f>IFERROR(IF('STUDENT DATA SHEET '!H51="","",'STUDENT DATA SHEET '!H51),"")</f>
        <v/>
      </c>
      <c s="229" t="str">
        <f>IFERROR(UPPER(IF('STUDENT DATA SHEET '!I51="","",'STUDENT DATA SHEET '!I51)),"")</f>
        <v/>
      </c>
      <c s="229" t="str">
        <f>IFERROR(IF('STUDENT DATA SHEET '!J51="","",'STUDENT DATA SHEET '!J51),"")</f>
        <v/>
      </c>
      <c s="229" t="str">
        <f>IFERROR(IF('STUDENT DATA SHEET '!K51="","",'STUDENT DATA SHEET '!K51),"")</f>
        <v/>
      </c>
      <c s="195"/>
      <c s="102"/>
      <c s="102"/>
      <c s="102"/>
      <c s="102"/>
      <c s="209"/>
      <c s="209"/>
      <c s="209"/>
      <c s="209"/>
      <c s="209"/>
      <c s="209"/>
      <c s="209"/>
      <c s="209"/>
      <c s="209"/>
      <c s="209"/>
      <c s="209"/>
      <c s="209"/>
      <c s="209"/>
      <c s="209"/>
      <c s="209"/>
      <c s="209"/>
      <c s="209"/>
      <c s="209"/>
      <c s="209"/>
      <c s="209"/>
      <c s="209"/>
      <c s="209"/>
      <c s="209"/>
      <c s="209"/>
      <c s="209"/>
      <c s="209"/>
      <c s="209"/>
      <c s="209"/>
      <c s="89" t="str">
        <f>IF(B50="","",_xlfn.AGGREGATE(3,5,$B$6:B50))</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51" spans="1:98" ht="20.25" customHeight="1">
      <c r="A51" s="249" t="str">
        <f>IF(D51="","",_xlfn.AGGREGATE(3,5,$B$6:B51))</f>
        <v/>
      </c>
      <c s="229" t="str">
        <f>IFERROR(IF('STUDENT DATA SHEET '!B52="","",'STUDENT DATA SHEET '!B52),"")</f>
        <v/>
      </c>
      <c s="229" t="str">
        <f>IFERROR(IF('STUDENT DATA SHEET '!C52="","",'STUDENT DATA SHEET '!C52),"")</f>
        <v/>
      </c>
      <c s="229" t="str">
        <f>IFERROR(IF('STUDENT DATA SHEET '!D52="","",'STUDENT DATA SHEET '!D52),"")</f>
        <v/>
      </c>
      <c s="250" t="str">
        <f>IFERROR(IF('STUDENT DATA SHEET '!E52="","",'STUDENT DATA SHEET '!E52),"")</f>
        <v/>
      </c>
      <c s="251" t="str">
        <f>IFERROR(IF('STUDENT DATA SHEET '!F52="","",'STUDENT DATA SHEET '!F52),"")</f>
        <v/>
      </c>
      <c s="229" t="str">
        <f>IFERROR(IF('STUDENT DATA SHEET '!G52="","",'STUDENT DATA SHEET '!G52),"")</f>
        <v/>
      </c>
      <c s="229" t="str">
        <f>IFERROR(IF('STUDENT DATA SHEET '!H52="","",'STUDENT DATA SHEET '!H52),"")</f>
        <v/>
      </c>
      <c s="229" t="str">
        <f>IFERROR(UPPER(IF('STUDENT DATA SHEET '!I52="","",'STUDENT DATA SHEET '!I52)),"")</f>
        <v/>
      </c>
      <c s="229" t="str">
        <f>IFERROR(IF('STUDENT DATA SHEET '!J52="","",'STUDENT DATA SHEET '!J52),"")</f>
        <v/>
      </c>
      <c s="229" t="str">
        <f>IFERROR(IF('STUDENT DATA SHEET '!K52="","",'STUDENT DATA SHEET '!K52),"")</f>
        <v/>
      </c>
      <c s="195"/>
      <c s="102"/>
      <c s="102"/>
      <c s="102"/>
      <c s="102"/>
      <c s="102"/>
      <c s="102"/>
      <c s="102"/>
      <c s="102"/>
      <c s="102"/>
      <c s="102"/>
      <c s="102"/>
      <c s="102"/>
      <c s="102"/>
      <c s="102"/>
      <c s="102"/>
      <c s="102"/>
      <c s="102"/>
      <c s="102"/>
      <c s="102"/>
      <c s="102"/>
      <c s="102"/>
      <c s="102"/>
      <c s="102"/>
      <c s="102"/>
      <c s="102"/>
      <c s="102"/>
      <c s="102"/>
      <c s="102"/>
      <c s="102"/>
      <c s="102"/>
      <c s="102"/>
      <c s="102"/>
      <c s="89" t="str">
        <f>IF(B51="","",_xlfn.AGGREGATE(3,5,$B$6:B51))</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52" spans="1:98" ht="20.25" customHeight="1">
      <c r="A52" s="249" t="str">
        <f>IF(D52="","",_xlfn.AGGREGATE(3,5,$B$6:B52))</f>
        <v/>
      </c>
      <c s="229" t="str">
        <f>IFERROR(IF('STUDENT DATA SHEET '!B53="","",'STUDENT DATA SHEET '!B53),"")</f>
        <v/>
      </c>
      <c s="229" t="str">
        <f>IFERROR(IF('STUDENT DATA SHEET '!C53="","",'STUDENT DATA SHEET '!C53),"")</f>
        <v/>
      </c>
      <c s="229" t="str">
        <f>IFERROR(IF('STUDENT DATA SHEET '!D53="","",'STUDENT DATA SHEET '!D53),"")</f>
        <v/>
      </c>
      <c s="250" t="str">
        <f>IFERROR(IF('STUDENT DATA SHEET '!E53="","",'STUDENT DATA SHEET '!E53),"")</f>
        <v/>
      </c>
      <c s="251" t="str">
        <f>IFERROR(IF('STUDENT DATA SHEET '!F53="","",'STUDENT DATA SHEET '!F53),"")</f>
        <v/>
      </c>
      <c s="229" t="str">
        <f>IFERROR(IF('STUDENT DATA SHEET '!G53="","",'STUDENT DATA SHEET '!G53),"")</f>
        <v/>
      </c>
      <c s="229" t="str">
        <f>IFERROR(IF('STUDENT DATA SHEET '!H53="","",'STUDENT DATA SHEET '!H53),"")</f>
        <v/>
      </c>
      <c s="229" t="str">
        <f>IFERROR(UPPER(IF('STUDENT DATA SHEET '!I53="","",'STUDENT DATA SHEET '!I53)),"")</f>
        <v/>
      </c>
      <c s="229" t="str">
        <f>IFERROR(IF('STUDENT DATA SHEET '!J53="","",'STUDENT DATA SHEET '!J53),"")</f>
        <v/>
      </c>
      <c s="229" t="str">
        <f>IFERROR(IF('STUDENT DATA SHEET '!K53="","",'STUDENT DATA SHEET '!K53),"")</f>
        <v/>
      </c>
      <c s="195"/>
      <c s="102"/>
      <c s="102"/>
      <c s="102"/>
      <c s="102"/>
      <c s="102"/>
      <c s="102"/>
      <c s="102"/>
      <c s="102"/>
      <c s="102"/>
      <c s="102"/>
      <c s="102"/>
      <c s="102"/>
      <c s="102"/>
      <c s="102"/>
      <c s="102"/>
      <c s="102"/>
      <c s="102"/>
      <c s="102"/>
      <c s="102"/>
      <c s="102"/>
      <c s="102"/>
      <c s="102"/>
      <c s="102"/>
      <c s="102"/>
      <c s="102"/>
      <c s="102"/>
      <c s="102"/>
      <c s="102"/>
      <c s="102"/>
      <c s="102"/>
      <c s="102"/>
      <c s="102"/>
      <c s="89" t="str">
        <f>IF(B52="","",_xlfn.AGGREGATE(3,5,$B$6:B52))</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53" spans="1:98" ht="20.25" customHeight="1">
      <c r="A53" s="249" t="str">
        <f>IF(D53="","",_xlfn.AGGREGATE(3,5,$B$6:B53))</f>
        <v/>
      </c>
      <c s="229" t="str">
        <f>IFERROR(IF('STUDENT DATA SHEET '!B54="","",'STUDENT DATA SHEET '!B54),"")</f>
        <v/>
      </c>
      <c s="229" t="str">
        <f>IFERROR(IF('STUDENT DATA SHEET '!C54="","",'STUDENT DATA SHEET '!C54),"")</f>
        <v/>
      </c>
      <c s="229" t="str">
        <f>IFERROR(IF('STUDENT DATA SHEET '!D54="","",'STUDENT DATA SHEET '!D54),"")</f>
        <v/>
      </c>
      <c s="250" t="str">
        <f>IFERROR(IF('STUDENT DATA SHEET '!E54="","",'STUDENT DATA SHEET '!E54),"")</f>
        <v/>
      </c>
      <c s="251" t="str">
        <f>IFERROR(IF('STUDENT DATA SHEET '!F54="","",'STUDENT DATA SHEET '!F54),"")</f>
        <v/>
      </c>
      <c s="229" t="str">
        <f>IFERROR(IF('STUDENT DATA SHEET '!G54="","",'STUDENT DATA SHEET '!G54),"")</f>
        <v/>
      </c>
      <c s="229" t="str">
        <f>IFERROR(IF('STUDENT DATA SHEET '!H54="","",'STUDENT DATA SHEET '!H54),"")</f>
        <v/>
      </c>
      <c s="229" t="str">
        <f>IFERROR(UPPER(IF('STUDENT DATA SHEET '!I54="","",'STUDENT DATA SHEET '!I54)),"")</f>
        <v/>
      </c>
      <c s="229" t="str">
        <f>IFERROR(IF('STUDENT DATA SHEET '!J54="","",'STUDENT DATA SHEET '!J54),"")</f>
        <v/>
      </c>
      <c s="229" t="str">
        <f>IFERROR(IF('STUDENT DATA SHEET '!K54="","",'STUDENT DATA SHEET '!K54),"")</f>
        <v/>
      </c>
      <c s="195"/>
      <c s="102"/>
      <c s="102"/>
      <c s="102"/>
      <c s="102"/>
      <c s="102"/>
      <c s="102"/>
      <c s="102"/>
      <c s="102"/>
      <c s="102"/>
      <c s="102"/>
      <c s="102"/>
      <c s="102"/>
      <c s="102"/>
      <c s="102"/>
      <c s="102"/>
      <c s="102"/>
      <c s="102"/>
      <c s="102"/>
      <c s="102"/>
      <c s="102"/>
      <c s="102"/>
      <c s="102"/>
      <c s="102"/>
      <c s="102"/>
      <c s="102"/>
      <c s="102"/>
      <c s="102"/>
      <c s="102"/>
      <c s="102"/>
      <c s="102"/>
      <c s="102"/>
      <c s="102"/>
      <c s="89" t="str">
        <f>IF(B53="","",_xlfn.AGGREGATE(3,5,$B$6:B53))</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54" spans="1:98" ht="20.25" customHeight="1">
      <c r="A54" s="249" t="str">
        <f>IF(D54="","",_xlfn.AGGREGATE(3,5,$B$6:B54))</f>
        <v/>
      </c>
      <c s="229" t="str">
        <f>IFERROR(IF('STUDENT DATA SHEET '!B55="","",'STUDENT DATA SHEET '!B55),"")</f>
        <v/>
      </c>
      <c s="229" t="str">
        <f>IFERROR(IF('STUDENT DATA SHEET '!C55="","",'STUDENT DATA SHEET '!C55),"")</f>
        <v/>
      </c>
      <c s="229" t="str">
        <f>IFERROR(IF('STUDENT DATA SHEET '!D55="","",'STUDENT DATA SHEET '!D55),"")</f>
        <v/>
      </c>
      <c s="250" t="str">
        <f>IFERROR(IF('STUDENT DATA SHEET '!E55="","",'STUDENT DATA SHEET '!E55),"")</f>
        <v/>
      </c>
      <c s="251" t="str">
        <f>IFERROR(IF('STUDENT DATA SHEET '!F55="","",'STUDENT DATA SHEET '!F55),"")</f>
        <v/>
      </c>
      <c s="229" t="str">
        <f>IFERROR(IF('STUDENT DATA SHEET '!G55="","",'STUDENT DATA SHEET '!G55),"")</f>
        <v/>
      </c>
      <c s="229" t="str">
        <f>IFERROR(IF('STUDENT DATA SHEET '!H55="","",'STUDENT DATA SHEET '!H55),"")</f>
        <v/>
      </c>
      <c s="229" t="str">
        <f>IFERROR(UPPER(IF('STUDENT DATA SHEET '!I55="","",'STUDENT DATA SHEET '!I55)),"")</f>
        <v/>
      </c>
      <c s="229" t="str">
        <f>IFERROR(IF('STUDENT DATA SHEET '!J55="","",'STUDENT DATA SHEET '!J55),"")</f>
        <v/>
      </c>
      <c s="229" t="str">
        <f>IFERROR(IF('STUDENT DATA SHEET '!K55="","",'STUDENT DATA SHEET '!K55),"")</f>
        <v/>
      </c>
      <c s="195"/>
      <c s="102"/>
      <c s="102"/>
      <c s="102"/>
      <c s="102"/>
      <c s="102"/>
      <c s="102"/>
      <c s="102"/>
      <c s="102"/>
      <c s="102"/>
      <c s="102"/>
      <c s="102"/>
      <c s="102"/>
      <c s="102"/>
      <c s="102"/>
      <c s="102"/>
      <c s="102"/>
      <c s="102"/>
      <c s="102"/>
      <c s="102"/>
      <c s="102"/>
      <c s="102"/>
      <c s="102"/>
      <c s="102"/>
      <c s="102"/>
      <c s="102"/>
      <c s="102"/>
      <c s="102"/>
      <c s="102"/>
      <c s="102"/>
      <c s="102"/>
      <c s="102"/>
      <c s="102"/>
      <c s="89" t="str">
        <f>IF(B54="","",_xlfn.AGGREGATE(3,5,$B$6:B54))</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55" spans="1:98" ht="20.25" customHeight="1">
      <c r="A55" s="249" t="str">
        <f>IF(D55="","",_xlfn.AGGREGATE(3,5,$B$6:B55))</f>
        <v/>
      </c>
      <c s="229" t="str">
        <f>IFERROR(IF('STUDENT DATA SHEET '!B56="","",'STUDENT DATA SHEET '!B56),"")</f>
        <v/>
      </c>
      <c s="229" t="str">
        <f>IFERROR(IF('STUDENT DATA SHEET '!C56="","",'STUDENT DATA SHEET '!C56),"")</f>
        <v/>
      </c>
      <c s="229" t="str">
        <f>IFERROR(IF('STUDENT DATA SHEET '!D56="","",'STUDENT DATA SHEET '!D56),"")</f>
        <v/>
      </c>
      <c s="250" t="str">
        <f>IFERROR(IF('STUDENT DATA SHEET '!E56="","",'STUDENT DATA SHEET '!E56),"")</f>
        <v/>
      </c>
      <c s="251" t="str">
        <f>IFERROR(IF('STUDENT DATA SHEET '!F56="","",'STUDENT DATA SHEET '!F56),"")</f>
        <v/>
      </c>
      <c s="229" t="str">
        <f>IFERROR(IF('STUDENT DATA SHEET '!G56="","",'STUDENT DATA SHEET '!G56),"")</f>
        <v/>
      </c>
      <c s="229" t="str">
        <f>IFERROR(IF('STUDENT DATA SHEET '!H56="","",'STUDENT DATA SHEET '!H56),"")</f>
        <v/>
      </c>
      <c s="229" t="str">
        <f>IFERROR(UPPER(IF('STUDENT DATA SHEET '!I56="","",'STUDENT DATA SHEET '!I56)),"")</f>
        <v/>
      </c>
      <c s="229" t="str">
        <f>IFERROR(IF('STUDENT DATA SHEET '!J56="","",'STUDENT DATA SHEET '!J56),"")</f>
        <v/>
      </c>
      <c s="229" t="str">
        <f>IFERROR(IF('STUDENT DATA SHEET '!K56="","",'STUDENT DATA SHEET '!K56),"")</f>
        <v/>
      </c>
      <c s="195"/>
      <c s="102"/>
      <c s="102"/>
      <c s="102"/>
      <c s="102"/>
      <c s="102"/>
      <c s="102"/>
      <c s="102"/>
      <c s="102"/>
      <c s="102"/>
      <c s="102"/>
      <c s="102"/>
      <c s="102"/>
      <c s="102"/>
      <c s="102"/>
      <c s="102"/>
      <c s="102"/>
      <c s="102"/>
      <c s="102"/>
      <c s="102"/>
      <c s="102"/>
      <c s="102"/>
      <c s="102"/>
      <c s="102"/>
      <c s="102"/>
      <c s="102"/>
      <c s="102"/>
      <c s="102"/>
      <c s="102"/>
      <c s="102"/>
      <c s="102"/>
      <c s="102"/>
      <c s="102"/>
      <c s="89" t="str">
        <f>IF(B55="","",_xlfn.AGGREGATE(3,5,$B$6:B55))</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56" spans="1:98" ht="20.25" customHeight="1">
      <c r="A56" s="249" t="str">
        <f>IF(D56="","",_xlfn.AGGREGATE(3,5,$B$6:B56))</f>
        <v/>
      </c>
      <c s="229" t="str">
        <f>IFERROR(IF('STUDENT DATA SHEET '!B57="","",'STUDENT DATA SHEET '!B57),"")</f>
        <v/>
      </c>
      <c s="229" t="str">
        <f>IFERROR(IF('STUDENT DATA SHEET '!C57="","",'STUDENT DATA SHEET '!C57),"")</f>
        <v/>
      </c>
      <c s="229" t="str">
        <f>IFERROR(IF('STUDENT DATA SHEET '!D57="","",'STUDENT DATA SHEET '!D57),"")</f>
        <v/>
      </c>
      <c s="250" t="str">
        <f>IFERROR(IF('STUDENT DATA SHEET '!E57="","",'STUDENT DATA SHEET '!E57),"")</f>
        <v/>
      </c>
      <c s="251" t="str">
        <f>IFERROR(IF('STUDENT DATA SHEET '!F57="","",'STUDENT DATA SHEET '!F57),"")</f>
        <v/>
      </c>
      <c s="229" t="str">
        <f>IFERROR(IF('STUDENT DATA SHEET '!G57="","",'STUDENT DATA SHEET '!G57),"")</f>
        <v/>
      </c>
      <c s="229" t="str">
        <f>IFERROR(IF('STUDENT DATA SHEET '!H57="","",'STUDENT DATA SHEET '!H57),"")</f>
        <v/>
      </c>
      <c s="229" t="str">
        <f>IFERROR(UPPER(IF('STUDENT DATA SHEET '!I57="","",'STUDENT DATA SHEET '!I57)),"")</f>
        <v/>
      </c>
      <c s="229" t="str">
        <f>IFERROR(IF('STUDENT DATA SHEET '!J57="","",'STUDENT DATA SHEET '!J57),"")</f>
        <v/>
      </c>
      <c s="229" t="str">
        <f>IFERROR(IF('STUDENT DATA SHEET '!K57="","",'STUDENT DATA SHEET '!K57),"")</f>
        <v/>
      </c>
      <c s="195"/>
      <c s="102"/>
      <c s="102"/>
      <c s="102"/>
      <c s="102"/>
      <c s="102"/>
      <c s="102"/>
      <c s="102"/>
      <c s="102"/>
      <c s="102"/>
      <c s="102"/>
      <c s="102"/>
      <c s="102"/>
      <c s="102"/>
      <c s="102"/>
      <c s="102"/>
      <c s="102"/>
      <c s="102"/>
      <c s="102"/>
      <c s="102"/>
      <c s="102"/>
      <c s="102"/>
      <c s="102"/>
      <c s="102"/>
      <c s="102"/>
      <c s="102"/>
      <c s="102"/>
      <c s="102"/>
      <c s="102"/>
      <c s="102"/>
      <c s="102"/>
      <c s="102"/>
      <c s="102"/>
      <c s="89" t="str">
        <f>IF(B56="","",_xlfn.AGGREGATE(3,5,$B$6:B56))</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57" spans="1:98" ht="20.25" customHeight="1">
      <c r="A57" s="249" t="str">
        <f>IF(D57="","",_xlfn.AGGREGATE(3,5,$B$6:B57))</f>
        <v/>
      </c>
      <c s="229" t="str">
        <f>IFERROR(IF('STUDENT DATA SHEET '!B58="","",'STUDENT DATA SHEET '!B58),"")</f>
        <v/>
      </c>
      <c s="229" t="str">
        <f>IFERROR(IF('STUDENT DATA SHEET '!C58="","",'STUDENT DATA SHEET '!C58),"")</f>
        <v/>
      </c>
      <c s="229" t="str">
        <f>IFERROR(IF('STUDENT DATA SHEET '!D58="","",'STUDENT DATA SHEET '!D58),"")</f>
        <v/>
      </c>
      <c s="250" t="str">
        <f>IFERROR(IF('STUDENT DATA SHEET '!E58="","",'STUDENT DATA SHEET '!E58),"")</f>
        <v/>
      </c>
      <c s="251" t="str">
        <f>IFERROR(IF('STUDENT DATA SHEET '!F58="","",'STUDENT DATA SHEET '!F58),"")</f>
        <v/>
      </c>
      <c s="229" t="str">
        <f>IFERROR(IF('STUDENT DATA SHEET '!G58="","",'STUDENT DATA SHEET '!G58),"")</f>
        <v/>
      </c>
      <c s="229" t="str">
        <f>IFERROR(IF('STUDENT DATA SHEET '!H58="","",'STUDENT DATA SHEET '!H58),"")</f>
        <v/>
      </c>
      <c s="229" t="str">
        <f>IFERROR(UPPER(IF('STUDENT DATA SHEET '!I58="","",'STUDENT DATA SHEET '!I58)),"")</f>
        <v/>
      </c>
      <c s="229" t="str">
        <f>IFERROR(IF('STUDENT DATA SHEET '!J58="","",'STUDENT DATA SHEET '!J58),"")</f>
        <v/>
      </c>
      <c s="229" t="str">
        <f>IFERROR(IF('STUDENT DATA SHEET '!K58="","",'STUDENT DATA SHEET '!K58),"")</f>
        <v/>
      </c>
      <c s="195"/>
      <c s="102"/>
      <c s="102"/>
      <c s="102"/>
      <c s="102"/>
      <c s="102"/>
      <c s="102"/>
      <c s="102"/>
      <c s="102"/>
      <c s="102"/>
      <c s="102"/>
      <c s="102"/>
      <c s="102"/>
      <c s="102"/>
      <c s="102"/>
      <c s="102"/>
      <c s="102"/>
      <c s="102"/>
      <c s="102"/>
      <c s="102"/>
      <c s="102"/>
      <c s="102"/>
      <c s="102"/>
      <c s="102"/>
      <c s="102"/>
      <c s="102"/>
      <c s="102"/>
      <c s="102"/>
      <c s="102"/>
      <c s="102"/>
      <c s="102"/>
      <c s="102"/>
      <c s="102"/>
      <c s="89" t="str">
        <f>IF(B57="","",_xlfn.AGGREGATE(3,5,$B$6:B57))</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58" spans="1:98" ht="20.25" customHeight="1">
      <c r="A58" s="249" t="str">
        <f>IF(D58="","",_xlfn.AGGREGATE(3,5,$B$6:B58))</f>
        <v/>
      </c>
      <c s="229" t="str">
        <f>IFERROR(IF('STUDENT DATA SHEET '!B59="","",'STUDENT DATA SHEET '!B59),"")</f>
        <v/>
      </c>
      <c s="229" t="str">
        <f>IFERROR(IF('STUDENT DATA SHEET '!C59="","",'STUDENT DATA SHEET '!C59),"")</f>
        <v/>
      </c>
      <c s="229" t="str">
        <f>IFERROR(IF('STUDENT DATA SHEET '!D59="","",'STUDENT DATA SHEET '!D59),"")</f>
        <v/>
      </c>
      <c s="250" t="str">
        <f>IFERROR(IF('STUDENT DATA SHEET '!E59="","",'STUDENT DATA SHEET '!E59),"")</f>
        <v/>
      </c>
      <c s="251" t="str">
        <f>IFERROR(IF('STUDENT DATA SHEET '!F59="","",'STUDENT DATA SHEET '!F59),"")</f>
        <v/>
      </c>
      <c s="229" t="str">
        <f>IFERROR(IF('STUDENT DATA SHEET '!G59="","",'STUDENT DATA SHEET '!G59),"")</f>
        <v/>
      </c>
      <c s="229" t="str">
        <f>IFERROR(IF('STUDENT DATA SHEET '!H59="","",'STUDENT DATA SHEET '!H59),"")</f>
        <v/>
      </c>
      <c s="229" t="str">
        <f>IFERROR(UPPER(IF('STUDENT DATA SHEET '!I59="","",'STUDENT DATA SHEET '!I59)),"")</f>
        <v/>
      </c>
      <c s="229" t="str">
        <f>IFERROR(IF('STUDENT DATA SHEET '!J59="","",'STUDENT DATA SHEET '!J59),"")</f>
        <v/>
      </c>
      <c s="229" t="str">
        <f>IFERROR(IF('STUDENT DATA SHEET '!K59="","",'STUDENT DATA SHEET '!K59),"")</f>
        <v/>
      </c>
      <c s="195"/>
      <c s="102"/>
      <c s="102"/>
      <c s="102"/>
      <c s="102"/>
      <c s="102"/>
      <c s="102"/>
      <c s="102"/>
      <c s="102"/>
      <c s="102"/>
      <c s="102"/>
      <c s="102"/>
      <c s="102"/>
      <c s="102"/>
      <c s="102"/>
      <c s="102"/>
      <c s="102"/>
      <c s="102"/>
      <c s="102"/>
      <c s="102"/>
      <c s="102"/>
      <c s="102"/>
      <c s="102"/>
      <c s="102"/>
      <c s="102"/>
      <c s="102"/>
      <c s="102"/>
      <c s="102"/>
      <c s="102"/>
      <c s="102"/>
      <c s="102"/>
      <c s="102"/>
      <c s="102"/>
      <c s="89" t="str">
        <f>IF(B58="","",_xlfn.AGGREGATE(3,5,$B$6:B58))</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59" spans="1:98" ht="20.25" customHeight="1">
      <c r="A59" s="249" t="str">
        <f>IF(D59="","",_xlfn.AGGREGATE(3,5,$B$6:B59))</f>
        <v/>
      </c>
      <c s="229" t="str">
        <f>IFERROR(IF('STUDENT DATA SHEET '!B60="","",'STUDENT DATA SHEET '!B60),"")</f>
        <v/>
      </c>
      <c s="229" t="str">
        <f>IFERROR(IF('STUDENT DATA SHEET '!C60="","",'STUDENT DATA SHEET '!C60),"")</f>
        <v/>
      </c>
      <c s="229" t="str">
        <f>IFERROR(IF('STUDENT DATA SHEET '!D60="","",'STUDENT DATA SHEET '!D60),"")</f>
        <v/>
      </c>
      <c s="250" t="str">
        <f>IFERROR(IF('STUDENT DATA SHEET '!E60="","",'STUDENT DATA SHEET '!E60),"")</f>
        <v/>
      </c>
      <c s="251" t="str">
        <f>IFERROR(IF('STUDENT DATA SHEET '!F60="","",'STUDENT DATA SHEET '!F60),"")</f>
        <v/>
      </c>
      <c s="229" t="str">
        <f>IFERROR(IF('STUDENT DATA SHEET '!G60="","",'STUDENT DATA SHEET '!G60),"")</f>
        <v/>
      </c>
      <c s="229" t="str">
        <f>IFERROR(IF('STUDENT DATA SHEET '!H60="","",'STUDENT DATA SHEET '!H60),"")</f>
        <v/>
      </c>
      <c s="229" t="str">
        <f>IFERROR(UPPER(IF('STUDENT DATA SHEET '!I60="","",'STUDENT DATA SHEET '!I60)),"")</f>
        <v/>
      </c>
      <c s="229" t="str">
        <f>IFERROR(IF('STUDENT DATA SHEET '!J60="","",'STUDENT DATA SHEET '!J60),"")</f>
        <v/>
      </c>
      <c s="229" t="str">
        <f>IFERROR(IF('STUDENT DATA SHEET '!K60="","",'STUDENT DATA SHEET '!K60),"")</f>
        <v/>
      </c>
      <c s="195"/>
      <c s="102"/>
      <c s="102"/>
      <c s="102"/>
      <c s="102"/>
      <c s="102"/>
      <c s="102"/>
      <c s="102"/>
      <c s="102"/>
      <c s="102"/>
      <c s="102"/>
      <c s="102"/>
      <c s="102"/>
      <c s="102"/>
      <c s="102"/>
      <c s="102"/>
      <c s="102"/>
      <c s="102"/>
      <c s="102"/>
      <c s="102"/>
      <c s="102"/>
      <c s="102"/>
      <c s="102"/>
      <c s="102"/>
      <c s="102"/>
      <c s="102"/>
      <c s="102"/>
      <c s="102"/>
      <c s="102"/>
      <c s="102"/>
      <c s="102"/>
      <c s="102"/>
      <c s="102"/>
      <c s="89" t="str">
        <f>IF(B59="","",_xlfn.AGGREGATE(3,5,$B$6:B59))</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60" spans="1:98" ht="20.25" customHeight="1">
      <c r="A60" s="249" t="str">
        <f>IF(D60="","",_xlfn.AGGREGATE(3,5,$B$6:B60))</f>
        <v/>
      </c>
      <c s="229" t="str">
        <f>IFERROR(IF('STUDENT DATA SHEET '!B61="","",'STUDENT DATA SHEET '!B61),"")</f>
        <v/>
      </c>
      <c s="229" t="str">
        <f>IFERROR(IF('STUDENT DATA SHEET '!C61="","",'STUDENT DATA SHEET '!C61),"")</f>
        <v/>
      </c>
      <c s="229" t="str">
        <f>IFERROR(IF('STUDENT DATA SHEET '!D61="","",'STUDENT DATA SHEET '!D61),"")</f>
        <v/>
      </c>
      <c s="250" t="str">
        <f>IFERROR(IF('STUDENT DATA SHEET '!E61="","",'STUDENT DATA SHEET '!E61),"")</f>
        <v/>
      </c>
      <c s="251" t="str">
        <f>IFERROR(IF('STUDENT DATA SHEET '!F61="","",'STUDENT DATA SHEET '!F61),"")</f>
        <v/>
      </c>
      <c s="229" t="str">
        <f>IFERROR(IF('STUDENT DATA SHEET '!G61="","",'STUDENT DATA SHEET '!G61),"")</f>
        <v/>
      </c>
      <c s="229" t="str">
        <f>IFERROR(IF('STUDENT DATA SHEET '!H61="","",'STUDENT DATA SHEET '!H61),"")</f>
        <v/>
      </c>
      <c s="229" t="str">
        <f>IFERROR(UPPER(IF('STUDENT DATA SHEET '!I61="","",'STUDENT DATA SHEET '!I61)),"")</f>
        <v/>
      </c>
      <c s="229" t="str">
        <f>IFERROR(IF('STUDENT DATA SHEET '!J61="","",'STUDENT DATA SHEET '!J61),"")</f>
        <v/>
      </c>
      <c s="229" t="str">
        <f>IFERROR(IF('STUDENT DATA SHEET '!K61="","",'STUDENT DATA SHEET '!K61),"")</f>
        <v/>
      </c>
      <c s="195"/>
      <c s="102"/>
      <c s="102"/>
      <c s="102"/>
      <c s="102"/>
      <c s="102"/>
      <c s="102"/>
      <c s="102"/>
      <c s="102"/>
      <c s="102"/>
      <c s="102"/>
      <c s="102"/>
      <c s="102"/>
      <c s="102"/>
      <c s="102"/>
      <c s="102"/>
      <c s="102"/>
      <c s="102"/>
      <c s="102"/>
      <c s="102"/>
      <c s="102"/>
      <c s="102"/>
      <c s="102"/>
      <c s="102"/>
      <c s="102"/>
      <c s="102"/>
      <c s="102"/>
      <c s="102"/>
      <c s="102"/>
      <c s="102"/>
      <c s="102"/>
      <c s="102"/>
      <c s="102"/>
      <c s="89" t="str">
        <f>IF(B60="","",_xlfn.AGGREGATE(3,5,$B$6:B60))</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61" spans="1:98" ht="20.25" customHeight="1">
      <c r="A61" s="249" t="str">
        <f>IF(D61="","",_xlfn.AGGREGATE(3,5,$B$6:B61))</f>
        <v/>
      </c>
      <c s="229" t="str">
        <f>IFERROR(IF('STUDENT DATA SHEET '!B62="","",'STUDENT DATA SHEET '!B62),"")</f>
        <v/>
      </c>
      <c s="229" t="str">
        <f>IFERROR(IF('STUDENT DATA SHEET '!C62="","",'STUDENT DATA SHEET '!C62),"")</f>
        <v/>
      </c>
      <c s="229" t="str">
        <f>IFERROR(IF('STUDENT DATA SHEET '!D62="","",'STUDENT DATA SHEET '!D62),"")</f>
        <v/>
      </c>
      <c s="250" t="str">
        <f>IFERROR(IF('STUDENT DATA SHEET '!E62="","",'STUDENT DATA SHEET '!E62),"")</f>
        <v/>
      </c>
      <c s="251" t="str">
        <f>IFERROR(IF('STUDENT DATA SHEET '!F62="","",'STUDENT DATA SHEET '!F62),"")</f>
        <v/>
      </c>
      <c s="229" t="str">
        <f>IFERROR(IF('STUDENT DATA SHEET '!G62="","",'STUDENT DATA SHEET '!G62),"")</f>
        <v/>
      </c>
      <c s="229" t="str">
        <f>IFERROR(IF('STUDENT DATA SHEET '!H62="","",'STUDENT DATA SHEET '!H62),"")</f>
        <v/>
      </c>
      <c s="229" t="str">
        <f>IFERROR(UPPER(IF('STUDENT DATA SHEET '!I62="","",'STUDENT DATA SHEET '!I62)),"")</f>
        <v/>
      </c>
      <c s="229" t="str">
        <f>IFERROR(IF('STUDENT DATA SHEET '!J62="","",'STUDENT DATA SHEET '!J62),"")</f>
        <v/>
      </c>
      <c s="229" t="str">
        <f>IFERROR(IF('STUDENT DATA SHEET '!K62="","",'STUDENT DATA SHEET '!K62),"")</f>
        <v/>
      </c>
      <c s="195"/>
      <c s="102"/>
      <c s="102"/>
      <c s="102"/>
      <c s="102"/>
      <c s="102"/>
      <c s="102"/>
      <c s="102"/>
      <c s="102"/>
      <c s="102"/>
      <c s="102"/>
      <c s="102"/>
      <c s="102"/>
      <c s="102"/>
      <c s="102"/>
      <c s="102"/>
      <c s="102"/>
      <c s="102"/>
      <c s="102"/>
      <c s="102"/>
      <c s="102"/>
      <c s="102"/>
      <c s="102"/>
      <c s="102"/>
      <c s="102"/>
      <c s="102"/>
      <c s="102"/>
      <c s="102"/>
      <c s="102"/>
      <c s="102"/>
      <c s="102"/>
      <c s="102"/>
      <c s="102"/>
      <c s="89" t="str">
        <f>IF(B61="","",_xlfn.AGGREGATE(3,5,$B$6:B61))</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62" spans="1:98" ht="20.25" customHeight="1">
      <c r="A62" s="249" t="str">
        <f>IF(D62="","",_xlfn.AGGREGATE(3,5,$B$6:B62))</f>
        <v/>
      </c>
      <c s="229" t="str">
        <f>IFERROR(IF('STUDENT DATA SHEET '!B63="","",'STUDENT DATA SHEET '!B63),"")</f>
        <v/>
      </c>
      <c s="229" t="str">
        <f>IFERROR(IF('STUDENT DATA SHEET '!C63="","",'STUDENT DATA SHEET '!C63),"")</f>
        <v/>
      </c>
      <c s="229" t="str">
        <f>IFERROR(IF('STUDENT DATA SHEET '!D63="","",'STUDENT DATA SHEET '!D63),"")</f>
        <v/>
      </c>
      <c s="250" t="str">
        <f>IFERROR(IF('STUDENT DATA SHEET '!E63="","",'STUDENT DATA SHEET '!E63),"")</f>
        <v/>
      </c>
      <c s="251" t="str">
        <f>IFERROR(IF('STUDENT DATA SHEET '!F63="","",'STUDENT DATA SHEET '!F63),"")</f>
        <v/>
      </c>
      <c s="229" t="str">
        <f>IFERROR(IF('STUDENT DATA SHEET '!G63="","",'STUDENT DATA SHEET '!G63),"")</f>
        <v/>
      </c>
      <c s="229" t="str">
        <f>IFERROR(IF('STUDENT DATA SHEET '!H63="","",'STUDENT DATA SHEET '!H63),"")</f>
        <v/>
      </c>
      <c s="229" t="str">
        <f>IFERROR(UPPER(IF('STUDENT DATA SHEET '!I63="","",'STUDENT DATA SHEET '!I63)),"")</f>
        <v/>
      </c>
      <c s="229" t="str">
        <f>IFERROR(IF('STUDENT DATA SHEET '!J63="","",'STUDENT DATA SHEET '!J63),"")</f>
        <v/>
      </c>
      <c s="229" t="str">
        <f>IFERROR(IF('STUDENT DATA SHEET '!K63="","",'STUDENT DATA SHEET '!K63),"")</f>
        <v/>
      </c>
      <c s="195"/>
      <c s="102"/>
      <c s="102"/>
      <c s="102"/>
      <c s="102"/>
      <c s="102"/>
      <c s="102"/>
      <c s="102"/>
      <c s="102"/>
      <c s="102"/>
      <c s="102"/>
      <c s="102"/>
      <c s="102"/>
      <c s="102"/>
      <c s="102"/>
      <c s="102"/>
      <c s="102"/>
      <c s="102"/>
      <c s="102"/>
      <c s="102"/>
      <c s="102"/>
      <c s="102"/>
      <c s="102"/>
      <c s="102"/>
      <c s="102"/>
      <c s="102"/>
      <c s="102"/>
      <c s="102"/>
      <c s="102"/>
      <c s="102"/>
      <c s="102"/>
      <c s="102"/>
      <c s="102"/>
      <c s="89" t="str">
        <f>IF(B62="","",_xlfn.AGGREGATE(3,5,$B$6:B62))</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63" spans="1:98" ht="20.25" customHeight="1">
      <c r="A63" s="249" t="str">
        <f>IF(D63="","",_xlfn.AGGREGATE(3,5,$B$6:B63))</f>
        <v/>
      </c>
      <c s="229" t="str">
        <f>IFERROR(IF('STUDENT DATA SHEET '!B64="","",'STUDENT DATA SHEET '!B64),"")</f>
        <v/>
      </c>
      <c s="229" t="str">
        <f>IFERROR(IF('STUDENT DATA SHEET '!C64="","",'STUDENT DATA SHEET '!C64),"")</f>
        <v/>
      </c>
      <c s="229" t="str">
        <f>IFERROR(IF('STUDENT DATA SHEET '!D64="","",'STUDENT DATA SHEET '!D64),"")</f>
        <v/>
      </c>
      <c s="250" t="str">
        <f>IFERROR(IF('STUDENT DATA SHEET '!E64="","",'STUDENT DATA SHEET '!E64),"")</f>
        <v/>
      </c>
      <c s="251" t="str">
        <f>IFERROR(IF('STUDENT DATA SHEET '!F64="","",'STUDENT DATA SHEET '!F64),"")</f>
        <v/>
      </c>
      <c s="229" t="str">
        <f>IFERROR(IF('STUDENT DATA SHEET '!G64="","",'STUDENT DATA SHEET '!G64),"")</f>
        <v/>
      </c>
      <c s="229" t="str">
        <f>IFERROR(IF('STUDENT DATA SHEET '!H64="","",'STUDENT DATA SHEET '!H64),"")</f>
        <v/>
      </c>
      <c s="229" t="str">
        <f>IFERROR(UPPER(IF('STUDENT DATA SHEET '!I64="","",'STUDENT DATA SHEET '!I64)),"")</f>
        <v/>
      </c>
      <c s="229" t="str">
        <f>IFERROR(IF('STUDENT DATA SHEET '!J64="","",'STUDENT DATA SHEET '!J64),"")</f>
        <v/>
      </c>
      <c s="229" t="str">
        <f>IFERROR(IF('STUDENT DATA SHEET '!K64="","",'STUDENT DATA SHEET '!K64),"")</f>
        <v/>
      </c>
      <c s="195"/>
      <c s="102"/>
      <c s="102"/>
      <c s="102"/>
      <c s="102"/>
      <c s="102"/>
      <c s="102"/>
      <c s="102"/>
      <c s="102"/>
      <c s="102"/>
      <c s="102"/>
      <c s="102"/>
      <c s="102"/>
      <c s="102"/>
      <c s="102"/>
      <c s="102"/>
      <c s="102"/>
      <c s="102"/>
      <c s="102"/>
      <c s="102"/>
      <c s="102"/>
      <c s="102"/>
      <c s="102"/>
      <c s="102"/>
      <c s="102"/>
      <c s="102"/>
      <c s="102"/>
      <c s="102"/>
      <c s="102"/>
      <c s="102"/>
      <c s="102"/>
      <c s="102"/>
      <c s="102"/>
      <c s="89" t="str">
        <f>IF(B63="","",_xlfn.AGGREGATE(3,5,$B$6:B63))</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64" spans="1:98" ht="20.25" customHeight="1">
      <c r="A64" s="249" t="str">
        <f>IF(D64="","",_xlfn.AGGREGATE(3,5,$B$6:B64))</f>
        <v/>
      </c>
      <c s="229" t="str">
        <f>IFERROR(IF('STUDENT DATA SHEET '!B65="","",'STUDENT DATA SHEET '!B65),"")</f>
        <v/>
      </c>
      <c s="229" t="str">
        <f>IFERROR(IF('STUDENT DATA SHEET '!C65="","",'STUDENT DATA SHEET '!C65),"")</f>
        <v/>
      </c>
      <c s="229" t="str">
        <f>IFERROR(IF('STUDENT DATA SHEET '!D65="","",'STUDENT DATA SHEET '!D65),"")</f>
        <v/>
      </c>
      <c s="250" t="str">
        <f>IFERROR(IF('STUDENT DATA SHEET '!E65="","",'STUDENT DATA SHEET '!E65),"")</f>
        <v/>
      </c>
      <c s="251" t="str">
        <f>IFERROR(IF('STUDENT DATA SHEET '!F65="","",'STUDENT DATA SHEET '!F65),"")</f>
        <v/>
      </c>
      <c s="229" t="str">
        <f>IFERROR(IF('STUDENT DATA SHEET '!G65="","",'STUDENT DATA SHEET '!G65),"")</f>
        <v/>
      </c>
      <c s="229" t="str">
        <f>IFERROR(IF('STUDENT DATA SHEET '!H65="","",'STUDENT DATA SHEET '!H65),"")</f>
        <v/>
      </c>
      <c s="229" t="str">
        <f>IFERROR(UPPER(IF('STUDENT DATA SHEET '!I65="","",'STUDENT DATA SHEET '!I65)),"")</f>
        <v/>
      </c>
      <c s="229" t="str">
        <f>IFERROR(IF('STUDENT DATA SHEET '!J65="","",'STUDENT DATA SHEET '!J65),"")</f>
        <v/>
      </c>
      <c s="229" t="str">
        <f>IFERROR(IF('STUDENT DATA SHEET '!K65="","",'STUDENT DATA SHEET '!K65),"")</f>
        <v/>
      </c>
      <c s="195"/>
      <c s="102"/>
      <c s="102"/>
      <c s="102"/>
      <c s="102"/>
      <c s="102"/>
      <c s="102"/>
      <c s="102"/>
      <c s="102"/>
      <c s="102"/>
      <c s="102"/>
      <c s="102"/>
      <c s="102"/>
      <c s="102"/>
      <c s="102"/>
      <c s="102"/>
      <c s="102"/>
      <c s="102"/>
      <c s="102"/>
      <c s="102"/>
      <c s="102"/>
      <c s="102"/>
      <c s="102"/>
      <c s="102"/>
      <c s="102"/>
      <c s="102"/>
      <c s="102"/>
      <c s="102"/>
      <c s="102"/>
      <c s="102"/>
      <c s="102"/>
      <c s="102"/>
      <c s="102"/>
      <c s="89" t="str">
        <f>IF(B64="","",_xlfn.AGGREGATE(3,5,$B$6:B64))</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65" spans="1:98" ht="20.25" customHeight="1">
      <c r="A65" s="249" t="str">
        <f>IF(D65="","",_xlfn.AGGREGATE(3,5,$B$6:B65))</f>
        <v/>
      </c>
      <c s="229" t="str">
        <f>IFERROR(IF('STUDENT DATA SHEET '!B66="","",'STUDENT DATA SHEET '!B66),"")</f>
        <v/>
      </c>
      <c s="229" t="str">
        <f>IFERROR(IF('STUDENT DATA SHEET '!C66="","",'STUDENT DATA SHEET '!C66),"")</f>
        <v/>
      </c>
      <c s="229" t="str">
        <f>IFERROR(IF('STUDENT DATA SHEET '!D66="","",'STUDENT DATA SHEET '!D66),"")</f>
        <v/>
      </c>
      <c s="250" t="str">
        <f>IFERROR(IF('STUDENT DATA SHEET '!E66="","",'STUDENT DATA SHEET '!E66),"")</f>
        <v/>
      </c>
      <c s="251" t="str">
        <f>IFERROR(IF('STUDENT DATA SHEET '!F66="","",'STUDENT DATA SHEET '!F66),"")</f>
        <v/>
      </c>
      <c s="229" t="str">
        <f>IFERROR(IF('STUDENT DATA SHEET '!G66="","",'STUDENT DATA SHEET '!G66),"")</f>
        <v/>
      </c>
      <c s="229" t="str">
        <f>IFERROR(IF('STUDENT DATA SHEET '!H66="","",'STUDENT DATA SHEET '!H66),"")</f>
        <v/>
      </c>
      <c s="229" t="str">
        <f>IFERROR(UPPER(IF('STUDENT DATA SHEET '!I66="","",'STUDENT DATA SHEET '!I66)),"")</f>
        <v/>
      </c>
      <c s="229" t="str">
        <f>IFERROR(IF('STUDENT DATA SHEET '!J66="","",'STUDENT DATA SHEET '!J66),"")</f>
        <v/>
      </c>
      <c s="229" t="str">
        <f>IFERROR(IF('STUDENT DATA SHEET '!K66="","",'STUDENT DATA SHEET '!K66),"")</f>
        <v/>
      </c>
      <c s="195"/>
      <c s="102"/>
      <c s="102"/>
      <c s="102"/>
      <c s="102"/>
      <c s="102"/>
      <c s="102"/>
      <c s="102"/>
      <c s="102"/>
      <c s="102"/>
      <c s="102"/>
      <c s="102"/>
      <c s="102"/>
      <c s="102"/>
      <c s="102"/>
      <c s="102"/>
      <c s="102"/>
      <c s="102"/>
      <c s="102"/>
      <c s="102"/>
      <c s="102"/>
      <c s="102"/>
      <c s="102"/>
      <c s="102"/>
      <c s="102"/>
      <c s="102"/>
      <c s="102"/>
      <c s="102"/>
      <c s="102"/>
      <c s="102"/>
      <c s="102"/>
      <c s="102"/>
      <c s="102"/>
      <c s="89" t="str">
        <f>IF(B65="","",_xlfn.AGGREGATE(3,5,$B$6:B65))</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66" spans="1:98" ht="20.25" customHeight="1">
      <c r="A66" s="249" t="str">
        <f>IF(D66="","",_xlfn.AGGREGATE(3,5,$B$6:B66))</f>
        <v/>
      </c>
      <c s="229" t="str">
        <f>IFERROR(IF('STUDENT DATA SHEET '!B67="","",'STUDENT DATA SHEET '!B67),"")</f>
        <v/>
      </c>
      <c s="229" t="str">
        <f>IFERROR(IF('STUDENT DATA SHEET '!C67="","",'STUDENT DATA SHEET '!C67),"")</f>
        <v/>
      </c>
      <c s="229" t="str">
        <f>IFERROR(IF('STUDENT DATA SHEET '!D67="","",'STUDENT DATA SHEET '!D67),"")</f>
        <v/>
      </c>
      <c s="250" t="str">
        <f>IFERROR(IF('STUDENT DATA SHEET '!E67="","",'STUDENT DATA SHEET '!E67),"")</f>
        <v/>
      </c>
      <c s="251" t="str">
        <f>IFERROR(IF('STUDENT DATA SHEET '!F67="","",'STUDENT DATA SHEET '!F67),"")</f>
        <v/>
      </c>
      <c s="229" t="str">
        <f>IFERROR(IF('STUDENT DATA SHEET '!G67="","",'STUDENT DATA SHEET '!G67),"")</f>
        <v/>
      </c>
      <c s="229" t="str">
        <f>IFERROR(IF('STUDENT DATA SHEET '!H67="","",'STUDENT DATA SHEET '!H67),"")</f>
        <v/>
      </c>
      <c s="229" t="str">
        <f>IFERROR(UPPER(IF('STUDENT DATA SHEET '!I67="","",'STUDENT DATA SHEET '!I67)),"")</f>
        <v/>
      </c>
      <c s="229" t="str">
        <f>IFERROR(IF('STUDENT DATA SHEET '!J67="","",'STUDENT DATA SHEET '!J67),"")</f>
        <v/>
      </c>
      <c s="229" t="str">
        <f>IFERROR(IF('STUDENT DATA SHEET '!K67="","",'STUDENT DATA SHEET '!K67),"")</f>
        <v/>
      </c>
      <c s="195"/>
      <c s="102"/>
      <c s="102"/>
      <c s="102"/>
      <c s="102"/>
      <c s="102"/>
      <c s="102"/>
      <c s="102"/>
      <c s="102"/>
      <c s="102"/>
      <c s="102"/>
      <c s="102"/>
      <c s="102"/>
      <c s="102"/>
      <c s="102"/>
      <c s="102"/>
      <c s="102"/>
      <c s="102"/>
      <c s="102"/>
      <c s="102"/>
      <c s="102"/>
      <c s="102"/>
      <c s="102"/>
      <c s="102"/>
      <c s="102"/>
      <c s="102"/>
      <c s="102"/>
      <c s="102"/>
      <c s="102"/>
      <c s="102"/>
      <c s="102"/>
      <c s="102"/>
      <c s="102"/>
      <c s="89" t="str">
        <f>IF(B66="","",_xlfn.AGGREGATE(3,5,$B$6:B66))</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67" spans="1:98" ht="20.25" customHeight="1">
      <c r="A67" s="249" t="str">
        <f>IF(D67="","",_xlfn.AGGREGATE(3,5,$B$6:B67))</f>
        <v/>
      </c>
      <c s="229" t="str">
        <f>IFERROR(IF('STUDENT DATA SHEET '!B68="","",'STUDENT DATA SHEET '!B68),"")</f>
        <v/>
      </c>
      <c s="229" t="str">
        <f>IFERROR(IF('STUDENT DATA SHEET '!C68="","",'STUDENT DATA SHEET '!C68),"")</f>
        <v/>
      </c>
      <c s="229" t="str">
        <f>IFERROR(IF('STUDENT DATA SHEET '!D68="","",'STUDENT DATA SHEET '!D68),"")</f>
        <v/>
      </c>
      <c s="250" t="str">
        <f>IFERROR(IF('STUDENT DATA SHEET '!E68="","",'STUDENT DATA SHEET '!E68),"")</f>
        <v/>
      </c>
      <c s="251" t="str">
        <f>IFERROR(IF('STUDENT DATA SHEET '!F68="","",'STUDENT DATA SHEET '!F68),"")</f>
        <v/>
      </c>
      <c s="229" t="str">
        <f>IFERROR(IF('STUDENT DATA SHEET '!G68="","",'STUDENT DATA SHEET '!G68),"")</f>
        <v/>
      </c>
      <c s="229" t="str">
        <f>IFERROR(IF('STUDENT DATA SHEET '!H68="","",'STUDENT DATA SHEET '!H68),"")</f>
        <v/>
      </c>
      <c s="229" t="str">
        <f>IFERROR(UPPER(IF('STUDENT DATA SHEET '!I68="","",'STUDENT DATA SHEET '!I68)),"")</f>
        <v/>
      </c>
      <c s="229" t="str">
        <f>IFERROR(IF('STUDENT DATA SHEET '!J68="","",'STUDENT DATA SHEET '!J68),"")</f>
        <v/>
      </c>
      <c s="229" t="str">
        <f>IFERROR(IF('STUDENT DATA SHEET '!K68="","",'STUDENT DATA SHEET '!K68),"")</f>
        <v/>
      </c>
      <c s="195"/>
      <c s="102"/>
      <c s="102"/>
      <c s="102"/>
      <c s="102"/>
      <c s="102"/>
      <c s="102"/>
      <c s="102"/>
      <c s="102"/>
      <c s="102"/>
      <c s="102"/>
      <c s="102"/>
      <c s="102"/>
      <c s="102"/>
      <c s="102"/>
      <c s="102"/>
      <c s="102"/>
      <c s="102"/>
      <c s="102"/>
      <c s="102"/>
      <c s="102"/>
      <c s="102"/>
      <c s="102"/>
      <c s="102"/>
      <c s="102"/>
      <c s="102"/>
      <c s="102"/>
      <c s="102"/>
      <c s="102"/>
      <c s="102"/>
      <c s="102"/>
      <c s="102"/>
      <c s="102"/>
      <c s="89" t="str">
        <f>IF(B67="","",_xlfn.AGGREGATE(3,5,$B$6:B67))</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68" spans="1:98" ht="20.25" customHeight="1">
      <c r="A68" s="249" t="str">
        <f>IF(D68="","",_xlfn.AGGREGATE(3,5,$B$6:B68))</f>
        <v/>
      </c>
      <c s="229" t="str">
        <f>IFERROR(IF('STUDENT DATA SHEET '!B69="","",'STUDENT DATA SHEET '!B69),"")</f>
        <v/>
      </c>
      <c s="229" t="str">
        <f>IFERROR(IF('STUDENT DATA SHEET '!C69="","",'STUDENT DATA SHEET '!C69),"")</f>
        <v/>
      </c>
      <c s="229" t="str">
        <f>IFERROR(IF('STUDENT DATA SHEET '!D69="","",'STUDENT DATA SHEET '!D69),"")</f>
        <v/>
      </c>
      <c s="250" t="str">
        <f>IFERROR(IF('STUDENT DATA SHEET '!E69="","",'STUDENT DATA SHEET '!E69),"")</f>
        <v/>
      </c>
      <c s="251" t="str">
        <f>IFERROR(IF('STUDENT DATA SHEET '!F69="","",'STUDENT DATA SHEET '!F69),"")</f>
        <v/>
      </c>
      <c s="229" t="str">
        <f>IFERROR(IF('STUDENT DATA SHEET '!G69="","",'STUDENT DATA SHEET '!G69),"")</f>
        <v/>
      </c>
      <c s="229" t="str">
        <f>IFERROR(IF('STUDENT DATA SHEET '!H69="","",'STUDENT DATA SHEET '!H69),"")</f>
        <v/>
      </c>
      <c s="229" t="str">
        <f>IFERROR(UPPER(IF('STUDENT DATA SHEET '!I69="","",'STUDENT DATA SHEET '!I69)),"")</f>
        <v/>
      </c>
      <c s="229" t="str">
        <f>IFERROR(IF('STUDENT DATA SHEET '!J69="","",'STUDENT DATA SHEET '!J69),"")</f>
        <v/>
      </c>
      <c s="229" t="str">
        <f>IFERROR(IF('STUDENT DATA SHEET '!K69="","",'STUDENT DATA SHEET '!K69),"")</f>
        <v/>
      </c>
      <c s="195"/>
      <c s="102"/>
      <c s="102"/>
      <c s="102"/>
      <c s="102"/>
      <c s="102"/>
      <c s="102"/>
      <c s="102"/>
      <c s="102"/>
      <c s="102"/>
      <c s="102"/>
      <c s="102"/>
      <c s="102"/>
      <c s="102"/>
      <c s="102"/>
      <c s="102"/>
      <c s="102"/>
      <c s="102"/>
      <c s="102"/>
      <c s="102"/>
      <c s="102"/>
      <c s="102"/>
      <c s="102"/>
      <c s="102"/>
      <c s="102"/>
      <c s="102"/>
      <c s="102"/>
      <c s="102"/>
      <c s="102"/>
      <c s="102"/>
      <c s="102"/>
      <c s="102"/>
      <c s="102"/>
      <c s="89" t="str">
        <f>IF(B68="","",_xlfn.AGGREGATE(3,5,$B$6:B68))</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69" spans="1:98" ht="20.25" customHeight="1">
      <c r="A69" s="249" t="str">
        <f>IF(D69="","",_xlfn.AGGREGATE(3,5,$B$6:B69))</f>
        <v/>
      </c>
      <c s="229" t="str">
        <f>IFERROR(IF('STUDENT DATA SHEET '!B70="","",'STUDENT DATA SHEET '!B70),"")</f>
        <v/>
      </c>
      <c s="229" t="str">
        <f>IFERROR(IF('STUDENT DATA SHEET '!C70="","",'STUDENT DATA SHEET '!C70),"")</f>
        <v/>
      </c>
      <c s="229" t="str">
        <f>IFERROR(IF('STUDENT DATA SHEET '!D70="","",'STUDENT DATA SHEET '!D70),"")</f>
        <v/>
      </c>
      <c s="250" t="str">
        <f>IFERROR(IF('STUDENT DATA SHEET '!E70="","",'STUDENT DATA SHEET '!E70),"")</f>
        <v/>
      </c>
      <c s="251" t="str">
        <f>IFERROR(IF('STUDENT DATA SHEET '!F70="","",'STUDENT DATA SHEET '!F70),"")</f>
        <v/>
      </c>
      <c s="229" t="str">
        <f>IFERROR(IF('STUDENT DATA SHEET '!G70="","",'STUDENT DATA SHEET '!G70),"")</f>
        <v/>
      </c>
      <c s="229" t="str">
        <f>IFERROR(IF('STUDENT DATA SHEET '!H70="","",'STUDENT DATA SHEET '!H70),"")</f>
        <v/>
      </c>
      <c s="229" t="str">
        <f>IFERROR(UPPER(IF('STUDENT DATA SHEET '!I70="","",'STUDENT DATA SHEET '!I70)),"")</f>
        <v/>
      </c>
      <c s="229" t="str">
        <f>IFERROR(IF('STUDENT DATA SHEET '!J70="","",'STUDENT DATA SHEET '!J70),"")</f>
        <v/>
      </c>
      <c s="229" t="str">
        <f>IFERROR(IF('STUDENT DATA SHEET '!K70="","",'STUDENT DATA SHEET '!K70),"")</f>
        <v/>
      </c>
      <c s="195"/>
      <c s="102"/>
      <c s="102"/>
      <c s="102"/>
      <c s="102"/>
      <c s="102"/>
      <c s="102"/>
      <c s="102"/>
      <c s="102"/>
      <c s="102"/>
      <c s="102"/>
      <c s="102"/>
      <c s="102"/>
      <c s="102"/>
      <c s="102"/>
      <c s="102"/>
      <c s="102"/>
      <c s="102"/>
      <c s="102"/>
      <c s="102"/>
      <c s="102"/>
      <c s="102"/>
      <c s="102"/>
      <c s="102"/>
      <c s="102"/>
      <c s="102"/>
      <c s="102"/>
      <c s="102"/>
      <c s="102"/>
      <c s="102"/>
      <c s="102"/>
      <c s="102"/>
      <c s="102"/>
      <c s="89" t="str">
        <f>IF(B69="","",_xlfn.AGGREGATE(3,5,$B$6:B69))</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70" spans="1:98" ht="20.25" customHeight="1">
      <c r="A70" s="249" t="str">
        <f>IF(D70="","",_xlfn.AGGREGATE(3,5,$B$6:B70))</f>
        <v/>
      </c>
      <c s="229" t="str">
        <f>IFERROR(IF('STUDENT DATA SHEET '!B71="","",'STUDENT DATA SHEET '!B71),"")</f>
        <v/>
      </c>
      <c s="229" t="str">
        <f>IFERROR(IF('STUDENT DATA SHEET '!C71="","",'STUDENT DATA SHEET '!C71),"")</f>
        <v/>
      </c>
      <c s="229" t="str">
        <f>IFERROR(IF('STUDENT DATA SHEET '!D71="","",'STUDENT DATA SHEET '!D71),"")</f>
        <v/>
      </c>
      <c s="250" t="str">
        <f>IFERROR(IF('STUDENT DATA SHEET '!E71="","",'STUDENT DATA SHEET '!E71),"")</f>
        <v/>
      </c>
      <c s="251" t="str">
        <f>IFERROR(IF('STUDENT DATA SHEET '!F71="","",'STUDENT DATA SHEET '!F71),"")</f>
        <v/>
      </c>
      <c s="229" t="str">
        <f>IFERROR(IF('STUDENT DATA SHEET '!G71="","",'STUDENT DATA SHEET '!G71),"")</f>
        <v/>
      </c>
      <c s="229" t="str">
        <f>IFERROR(IF('STUDENT DATA SHEET '!H71="","",'STUDENT DATA SHEET '!H71),"")</f>
        <v/>
      </c>
      <c s="229" t="str">
        <f>IFERROR(UPPER(IF('STUDENT DATA SHEET '!I71="","",'STUDENT DATA SHEET '!I71)),"")</f>
        <v/>
      </c>
      <c s="229" t="str">
        <f>IFERROR(IF('STUDENT DATA SHEET '!J71="","",'STUDENT DATA SHEET '!J71),"")</f>
        <v/>
      </c>
      <c s="229" t="str">
        <f>IFERROR(IF('STUDENT DATA SHEET '!K71="","",'STUDENT DATA SHEET '!K71),"")</f>
        <v/>
      </c>
      <c s="195"/>
      <c s="102"/>
      <c s="102"/>
      <c s="102"/>
      <c s="102"/>
      <c s="102"/>
      <c s="102"/>
      <c s="102"/>
      <c s="102"/>
      <c s="102"/>
      <c s="102"/>
      <c s="102"/>
      <c s="102"/>
      <c s="102"/>
      <c s="102"/>
      <c s="102"/>
      <c s="102"/>
      <c s="102"/>
      <c s="102"/>
      <c s="102"/>
      <c s="102"/>
      <c s="102"/>
      <c s="102"/>
      <c s="102"/>
      <c s="102"/>
      <c s="102"/>
      <c s="102"/>
      <c s="102"/>
      <c s="102"/>
      <c s="102"/>
      <c s="102"/>
      <c s="102"/>
      <c s="102"/>
      <c s="89" t="str">
        <f>IF(B70="","",_xlfn.AGGREGATE(3,5,$B$6:B70))</f>
        <v/>
      </c>
      <c s="209"/>
      <c s="209"/>
      <c s="102"/>
      <c s="102"/>
      <c s="102"/>
      <c s="102"/>
      <c s="102"/>
      <c s="102"/>
      <c s="102"/>
      <c s="102"/>
      <c s="102"/>
      <c s="102"/>
      <c s="102"/>
      <c s="102"/>
      <c s="102"/>
      <c s="102"/>
      <c s="102"/>
      <c s="102"/>
      <c s="102"/>
      <c s="102"/>
      <c s="102"/>
      <c s="102"/>
      <c s="102"/>
      <c s="102"/>
      <c s="102"/>
      <c s="102"/>
      <c s="102"/>
      <c s="102"/>
      <c s="102"/>
      <c s="102"/>
      <c s="252" t="str">
        <f t="shared" si="18"/>
        <v/>
      </c>
      <c s="265" t="str">
        <f t="shared" si="19"/>
        <v/>
      </c>
      <c s="253" t="str">
        <f t="shared" si="20"/>
        <v/>
      </c>
      <c s="252" t="str">
        <f t="shared" si="21"/>
        <v/>
      </c>
      <c s="265" t="str">
        <f t="shared" si="22"/>
        <v/>
      </c>
      <c s="253" t="str">
        <f t="shared" si="23"/>
        <v/>
      </c>
      <c s="252" t="str">
        <f t="shared" si="24"/>
        <v/>
      </c>
      <c s="265" t="str">
        <f t="shared" si="25"/>
        <v/>
      </c>
      <c s="253" t="str">
        <f t="shared" si="26"/>
        <v/>
      </c>
      <c s="81"/>
      <c s="198"/>
      <c s="137"/>
      <c s="137"/>
      <c s="137"/>
      <c s="254" t="str">
        <f t="shared" si="27"/>
        <v/>
      </c>
      <c s="137"/>
      <c s="137"/>
      <c s="137"/>
      <c s="137"/>
      <c s="137"/>
      <c s="137"/>
      <c s="137"/>
      <c s="137"/>
    </row>
    <row r="71" spans="1:98" ht="20.25" customHeight="1">
      <c r="A71" s="249" t="str">
        <f>IF(D71="","",_xlfn.AGGREGATE(3,5,$B$6:B71))</f>
        <v/>
      </c>
      <c s="229" t="str">
        <f>IFERROR(IF('STUDENT DATA SHEET '!B72="","",'STUDENT DATA SHEET '!B72),"")</f>
        <v/>
      </c>
      <c s="229" t="str">
        <f>IFERROR(IF('STUDENT DATA SHEET '!C72="","",'STUDENT DATA SHEET '!C72),"")</f>
        <v/>
      </c>
      <c s="229" t="str">
        <f>IFERROR(IF('STUDENT DATA SHEET '!D72="","",'STUDENT DATA SHEET '!D72),"")</f>
        <v/>
      </c>
      <c s="250" t="str">
        <f>IFERROR(IF('STUDENT DATA SHEET '!E72="","",'STUDENT DATA SHEET '!E72),"")</f>
        <v/>
      </c>
      <c s="251" t="str">
        <f>IFERROR(IF('STUDENT DATA SHEET '!F72="","",'STUDENT DATA SHEET '!F72),"")</f>
        <v/>
      </c>
      <c s="229" t="str">
        <f>IFERROR(IF('STUDENT DATA SHEET '!G72="","",'STUDENT DATA SHEET '!G72),"")</f>
        <v/>
      </c>
      <c s="229" t="str">
        <f>IFERROR(IF('STUDENT DATA SHEET '!H72="","",'STUDENT DATA SHEET '!H72),"")</f>
        <v/>
      </c>
      <c s="229" t="str">
        <f>IFERROR(UPPER(IF('STUDENT DATA SHEET '!I72="","",'STUDENT DATA SHEET '!I72)),"")</f>
        <v/>
      </c>
      <c s="229" t="str">
        <f>IFERROR(IF('STUDENT DATA SHEET '!J72="","",'STUDENT DATA SHEET '!J72),"")</f>
        <v/>
      </c>
      <c s="229" t="str">
        <f>IFERROR(IF('STUDENT DATA SHEET '!K72="","",'STUDENT DATA SHEET '!K72),"")</f>
        <v/>
      </c>
      <c s="195"/>
      <c s="102"/>
      <c s="102"/>
      <c s="102"/>
      <c s="102"/>
      <c s="102"/>
      <c s="102"/>
      <c s="102"/>
      <c s="102"/>
      <c s="102"/>
      <c s="102"/>
      <c s="102"/>
      <c s="102"/>
      <c s="102"/>
      <c s="102"/>
      <c s="102"/>
      <c s="102"/>
      <c s="102"/>
      <c s="102"/>
      <c s="102"/>
      <c s="102"/>
      <c s="102"/>
      <c s="102"/>
      <c s="102"/>
      <c s="102"/>
      <c s="102"/>
      <c s="102"/>
      <c s="102"/>
      <c s="102"/>
      <c s="102"/>
      <c s="102"/>
      <c s="102"/>
      <c s="102"/>
      <c s="89" t="str">
        <f>IF(B71="","",_xlfn.AGGREGATE(3,5,$B$6:B71))</f>
        <v/>
      </c>
      <c s="209"/>
      <c s="209"/>
      <c s="102"/>
      <c s="102"/>
      <c s="102"/>
      <c s="102"/>
      <c s="102"/>
      <c s="102"/>
      <c s="102"/>
      <c s="102"/>
      <c s="102"/>
      <c s="102"/>
      <c s="102"/>
      <c s="102"/>
      <c s="102"/>
      <c s="102"/>
      <c s="102"/>
      <c s="102"/>
      <c s="102"/>
      <c s="102"/>
      <c s="102"/>
      <c s="102"/>
      <c s="102"/>
      <c s="102"/>
      <c s="102"/>
      <c s="102"/>
      <c s="102"/>
      <c s="102"/>
      <c s="102"/>
      <c s="102"/>
      <c s="252" t="str">
        <f t="shared" si="28" ref="BX71:BX134">IFERROR(IF($I71="","",COUNT($M71:$AR71,$AT71:$BW71)),"")</f>
        <v/>
      </c>
      <c s="265" t="str">
        <f t="shared" si="29" ref="BY71:BY134">IF($I71="","",0)</f>
        <v/>
      </c>
      <c s="253" t="str">
        <f t="shared" si="30" ref="BZ71:BZ134">IF($I71="","",SUM($BX71:$BY71))</f>
        <v/>
      </c>
      <c s="252" t="str">
        <f t="shared" si="31" ref="CA71:CA134">IF($I71="","",COUNTIF($M71:$BW71,"A"))</f>
        <v/>
      </c>
      <c s="265" t="str">
        <f t="shared" si="32" ref="CB71:CB134">IF($I71="","",0)</f>
        <v/>
      </c>
      <c s="253" t="str">
        <f t="shared" si="33" ref="CC71:CC134">IF($I71="","",SUM($CA71:$CB71))</f>
        <v/>
      </c>
      <c s="252" t="str">
        <f t="shared" si="34" ref="CD71:CD134">IF($I71="","",COUNTIF($M71:$BW71,"L"))</f>
        <v/>
      </c>
      <c s="265" t="str">
        <f t="shared" si="35" ref="CE71:CE134">IF($I71="","",0)</f>
        <v/>
      </c>
      <c s="253" t="str">
        <f t="shared" si="36" ref="CF71:CF134">IF($I71="","",SUM($CD71:$CE71))</f>
        <v/>
      </c>
      <c s="81"/>
      <c s="198"/>
      <c s="137"/>
      <c s="137"/>
      <c s="137"/>
      <c s="254" t="str">
        <f t="shared" si="37" ref="CL71:CL134">IFERROR(IF($BX71="","",COUNT($M71:$AR71,$AT71:$BW71)/2),"")</f>
        <v/>
      </c>
      <c s="137"/>
      <c s="137"/>
      <c s="137"/>
      <c s="137"/>
      <c s="137"/>
      <c s="137"/>
      <c s="137"/>
      <c s="137"/>
    </row>
    <row r="72" spans="1:98" ht="20.25" customHeight="1">
      <c r="A72" s="249" t="str">
        <f>IF(D72="","",_xlfn.AGGREGATE(3,5,$B$6:B72))</f>
        <v/>
      </c>
      <c s="229" t="str">
        <f>IFERROR(IF('STUDENT DATA SHEET '!B73="","",'STUDENT DATA SHEET '!B73),"")</f>
        <v/>
      </c>
      <c s="229" t="str">
        <f>IFERROR(IF('STUDENT DATA SHEET '!C73="","",'STUDENT DATA SHEET '!C73),"")</f>
        <v/>
      </c>
      <c s="229" t="str">
        <f>IFERROR(IF('STUDENT DATA SHEET '!D73="","",'STUDENT DATA SHEET '!D73),"")</f>
        <v/>
      </c>
      <c s="250" t="str">
        <f>IFERROR(IF('STUDENT DATA SHEET '!E73="","",'STUDENT DATA SHEET '!E73),"")</f>
        <v/>
      </c>
      <c s="251" t="str">
        <f>IFERROR(IF('STUDENT DATA SHEET '!F73="","",'STUDENT DATA SHEET '!F73),"")</f>
        <v/>
      </c>
      <c s="229" t="str">
        <f>IFERROR(IF('STUDENT DATA SHEET '!G73="","",'STUDENT DATA SHEET '!G73),"")</f>
        <v/>
      </c>
      <c s="229" t="str">
        <f>IFERROR(IF('STUDENT DATA SHEET '!H73="","",'STUDENT DATA SHEET '!H73),"")</f>
        <v/>
      </c>
      <c s="229" t="str">
        <f>IFERROR(UPPER(IF('STUDENT DATA SHEET '!I73="","",'STUDENT DATA SHEET '!I73)),"")</f>
        <v/>
      </c>
      <c s="229" t="str">
        <f>IFERROR(IF('STUDENT DATA SHEET '!J73="","",'STUDENT DATA SHEET '!J73),"")</f>
        <v/>
      </c>
      <c s="229" t="str">
        <f>IFERROR(IF('STUDENT DATA SHEET '!K73="","",'STUDENT DATA SHEET '!K73),"")</f>
        <v/>
      </c>
      <c s="195"/>
      <c s="102"/>
      <c s="102"/>
      <c s="102"/>
      <c s="102"/>
      <c s="102"/>
      <c s="102"/>
      <c s="102"/>
      <c s="102"/>
      <c s="102"/>
      <c s="102"/>
      <c s="102"/>
      <c s="102"/>
      <c s="102"/>
      <c s="102"/>
      <c s="102"/>
      <c s="102"/>
      <c s="102"/>
      <c s="102"/>
      <c s="102"/>
      <c s="102"/>
      <c s="102"/>
      <c s="102"/>
      <c s="102"/>
      <c s="102"/>
      <c s="102"/>
      <c s="102"/>
      <c s="102"/>
      <c s="102"/>
      <c s="102"/>
      <c s="102"/>
      <c s="102"/>
      <c s="102"/>
      <c s="89" t="str">
        <f>IF(B72="","",_xlfn.AGGREGATE(3,5,$B$6:B72))</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73" spans="1:98" ht="20.25" customHeight="1">
      <c r="A73" s="249" t="str">
        <f>IF(D73="","",_xlfn.AGGREGATE(3,5,$B$6:B73))</f>
        <v/>
      </c>
      <c s="229" t="str">
        <f>IFERROR(IF('STUDENT DATA SHEET '!B74="","",'STUDENT DATA SHEET '!B74),"")</f>
        <v/>
      </c>
      <c s="229" t="str">
        <f>IFERROR(IF('STUDENT DATA SHEET '!C74="","",'STUDENT DATA SHEET '!C74),"")</f>
        <v/>
      </c>
      <c s="229" t="str">
        <f>IFERROR(IF('STUDENT DATA SHEET '!D74="","",'STUDENT DATA SHEET '!D74),"")</f>
        <v/>
      </c>
      <c s="250" t="str">
        <f>IFERROR(IF('STUDENT DATA SHEET '!E74="","",'STUDENT DATA SHEET '!E74),"")</f>
        <v/>
      </c>
      <c s="251" t="str">
        <f>IFERROR(IF('STUDENT DATA SHEET '!F74="","",'STUDENT DATA SHEET '!F74),"")</f>
        <v/>
      </c>
      <c s="229" t="str">
        <f>IFERROR(IF('STUDENT DATA SHEET '!G74="","",'STUDENT DATA SHEET '!G74),"")</f>
        <v/>
      </c>
      <c s="229" t="str">
        <f>IFERROR(IF('STUDENT DATA SHEET '!H74="","",'STUDENT DATA SHEET '!H74),"")</f>
        <v/>
      </c>
      <c s="229" t="str">
        <f>IFERROR(UPPER(IF('STUDENT DATA SHEET '!I74="","",'STUDENT DATA SHEET '!I74)),"")</f>
        <v/>
      </c>
      <c s="229" t="str">
        <f>IFERROR(IF('STUDENT DATA SHEET '!J74="","",'STUDENT DATA SHEET '!J74),"")</f>
        <v/>
      </c>
      <c s="229" t="str">
        <f>IFERROR(IF('STUDENT DATA SHEET '!K74="","",'STUDENT DATA SHEET '!K74),"")</f>
        <v/>
      </c>
      <c s="195"/>
      <c s="102"/>
      <c s="102"/>
      <c s="102"/>
      <c s="102"/>
      <c s="102"/>
      <c s="102"/>
      <c s="102"/>
      <c s="102"/>
      <c s="102"/>
      <c s="102"/>
      <c s="102"/>
      <c s="102"/>
      <c s="102"/>
      <c s="102"/>
      <c s="102"/>
      <c s="102"/>
      <c s="102"/>
      <c s="102"/>
      <c s="102"/>
      <c s="102"/>
      <c s="102"/>
      <c s="102"/>
      <c s="102"/>
      <c s="102"/>
      <c s="102"/>
      <c s="102"/>
      <c s="102"/>
      <c s="102"/>
      <c s="102"/>
      <c s="102"/>
      <c s="102"/>
      <c s="102"/>
      <c s="89" t="str">
        <f>IF(B73="","",_xlfn.AGGREGATE(3,5,$B$6:B73))</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74" spans="1:98" ht="20.25" customHeight="1">
      <c r="A74" s="249" t="str">
        <f>IF(D74="","",_xlfn.AGGREGATE(3,5,$B$6:B74))</f>
        <v/>
      </c>
      <c s="229" t="str">
        <f>IFERROR(IF('STUDENT DATA SHEET '!B75="","",'STUDENT DATA SHEET '!B75),"")</f>
        <v/>
      </c>
      <c s="229" t="str">
        <f>IFERROR(IF('STUDENT DATA SHEET '!C75="","",'STUDENT DATA SHEET '!C75),"")</f>
        <v/>
      </c>
      <c s="229" t="str">
        <f>IFERROR(IF('STUDENT DATA SHEET '!D75="","",'STUDENT DATA SHEET '!D75),"")</f>
        <v/>
      </c>
      <c s="250" t="str">
        <f>IFERROR(IF('STUDENT DATA SHEET '!E75="","",'STUDENT DATA SHEET '!E75),"")</f>
        <v/>
      </c>
      <c s="251" t="str">
        <f>IFERROR(IF('STUDENT DATA SHEET '!F75="","",'STUDENT DATA SHEET '!F75),"")</f>
        <v/>
      </c>
      <c s="229" t="str">
        <f>IFERROR(IF('STUDENT DATA SHEET '!G75="","",'STUDENT DATA SHEET '!G75),"")</f>
        <v/>
      </c>
      <c s="229" t="str">
        <f>IFERROR(IF('STUDENT DATA SHEET '!H75="","",'STUDENT DATA SHEET '!H75),"")</f>
        <v/>
      </c>
      <c s="229" t="str">
        <f>IFERROR(UPPER(IF('STUDENT DATA SHEET '!I75="","",'STUDENT DATA SHEET '!I75)),"")</f>
        <v/>
      </c>
      <c s="229" t="str">
        <f>IFERROR(IF('STUDENT DATA SHEET '!J75="","",'STUDENT DATA SHEET '!J75),"")</f>
        <v/>
      </c>
      <c s="229" t="str">
        <f>IFERROR(IF('STUDENT DATA SHEET '!K75="","",'STUDENT DATA SHEET '!K75),"")</f>
        <v/>
      </c>
      <c s="195"/>
      <c s="102"/>
      <c s="102"/>
      <c s="102"/>
      <c s="102"/>
      <c s="102"/>
      <c s="102"/>
      <c s="102"/>
      <c s="102"/>
      <c s="102"/>
      <c s="102"/>
      <c s="102"/>
      <c s="102"/>
      <c s="102"/>
      <c s="102"/>
      <c s="102"/>
      <c s="102"/>
      <c s="102"/>
      <c s="102"/>
      <c s="102"/>
      <c s="102"/>
      <c s="102"/>
      <c s="102"/>
      <c s="102"/>
      <c s="102"/>
      <c s="102"/>
      <c s="102"/>
      <c s="102"/>
      <c s="102"/>
      <c s="102"/>
      <c s="102"/>
      <c s="102"/>
      <c s="102"/>
      <c s="89" t="str">
        <f>IF(B74="","",_xlfn.AGGREGATE(3,5,$B$6:B74))</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75" spans="1:98" ht="20.25" customHeight="1">
      <c r="A75" s="249" t="str">
        <f>IF(D75="","",_xlfn.AGGREGATE(3,5,$B$6:B75))</f>
        <v/>
      </c>
      <c s="229" t="str">
        <f>IFERROR(IF('STUDENT DATA SHEET '!B76="","",'STUDENT DATA SHEET '!B76),"")</f>
        <v/>
      </c>
      <c s="229" t="str">
        <f>IFERROR(IF('STUDENT DATA SHEET '!C76="","",'STUDENT DATA SHEET '!C76),"")</f>
        <v/>
      </c>
      <c s="229" t="str">
        <f>IFERROR(IF('STUDENT DATA SHEET '!D76="","",'STUDENT DATA SHEET '!D76),"")</f>
        <v/>
      </c>
      <c s="250" t="str">
        <f>IFERROR(IF('STUDENT DATA SHEET '!E76="","",'STUDENT DATA SHEET '!E76),"")</f>
        <v/>
      </c>
      <c s="251" t="str">
        <f>IFERROR(IF('STUDENT DATA SHEET '!F76="","",'STUDENT DATA SHEET '!F76),"")</f>
        <v/>
      </c>
      <c s="229" t="str">
        <f>IFERROR(IF('STUDENT DATA SHEET '!G76="","",'STUDENT DATA SHEET '!G76),"")</f>
        <v/>
      </c>
      <c s="229" t="str">
        <f>IFERROR(IF('STUDENT DATA SHEET '!H76="","",'STUDENT DATA SHEET '!H76),"")</f>
        <v/>
      </c>
      <c s="229" t="str">
        <f>IFERROR(UPPER(IF('STUDENT DATA SHEET '!I76="","",'STUDENT DATA SHEET '!I76)),"")</f>
        <v/>
      </c>
      <c s="229" t="str">
        <f>IFERROR(IF('STUDENT DATA SHEET '!J76="","",'STUDENT DATA SHEET '!J76),"")</f>
        <v/>
      </c>
      <c s="229" t="str">
        <f>IFERROR(IF('STUDENT DATA SHEET '!K76="","",'STUDENT DATA SHEET '!K76),"")</f>
        <v/>
      </c>
      <c s="195"/>
      <c s="102"/>
      <c s="102"/>
      <c s="102"/>
      <c s="102"/>
      <c s="102"/>
      <c s="102"/>
      <c s="102"/>
      <c s="102"/>
      <c s="102"/>
      <c s="102"/>
      <c s="102"/>
      <c s="102"/>
      <c s="102"/>
      <c s="102"/>
      <c s="102"/>
      <c s="102"/>
      <c s="102"/>
      <c s="102"/>
      <c s="102"/>
      <c s="102"/>
      <c s="102"/>
      <c s="102"/>
      <c s="102"/>
      <c s="102"/>
      <c s="102"/>
      <c s="102"/>
      <c s="102"/>
      <c s="102"/>
      <c s="102"/>
      <c s="102"/>
      <c s="102"/>
      <c s="102"/>
      <c s="89" t="str">
        <f>IF(B75="","",_xlfn.AGGREGATE(3,5,$B$6:B75))</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76" spans="1:98" ht="20.25" customHeight="1">
      <c r="A76" s="249" t="str">
        <f>IF(D76="","",_xlfn.AGGREGATE(3,5,$B$6:B76))</f>
        <v/>
      </c>
      <c s="229" t="str">
        <f>IFERROR(IF('STUDENT DATA SHEET '!B77="","",'STUDENT DATA SHEET '!B77),"")</f>
        <v/>
      </c>
      <c s="229" t="str">
        <f>IFERROR(IF('STUDENT DATA SHEET '!C77="","",'STUDENT DATA SHEET '!C77),"")</f>
        <v/>
      </c>
      <c s="229" t="str">
        <f>IFERROR(IF('STUDENT DATA SHEET '!D77="","",'STUDENT DATA SHEET '!D77),"")</f>
        <v/>
      </c>
      <c s="250" t="str">
        <f>IFERROR(IF('STUDENT DATA SHEET '!E77="","",'STUDENT DATA SHEET '!E77),"")</f>
        <v/>
      </c>
      <c s="251" t="str">
        <f>IFERROR(IF('STUDENT DATA SHEET '!F77="","",'STUDENT DATA SHEET '!F77),"")</f>
        <v/>
      </c>
      <c s="229" t="str">
        <f>IFERROR(IF('STUDENT DATA SHEET '!G77="","",'STUDENT DATA SHEET '!G77),"")</f>
        <v/>
      </c>
      <c s="229" t="str">
        <f>IFERROR(IF('STUDENT DATA SHEET '!H77="","",'STUDENT DATA SHEET '!H77),"")</f>
        <v/>
      </c>
      <c s="229" t="str">
        <f>IFERROR(UPPER(IF('STUDENT DATA SHEET '!I77="","",'STUDENT DATA SHEET '!I77)),"")</f>
        <v/>
      </c>
      <c s="229" t="str">
        <f>IFERROR(IF('STUDENT DATA SHEET '!J77="","",'STUDENT DATA SHEET '!J77),"")</f>
        <v/>
      </c>
      <c s="229" t="str">
        <f>IFERROR(IF('STUDENT DATA SHEET '!K77="","",'STUDENT DATA SHEET '!K77),"")</f>
        <v/>
      </c>
      <c s="195"/>
      <c s="102"/>
      <c s="102"/>
      <c s="102"/>
      <c s="102"/>
      <c s="102"/>
      <c s="102"/>
      <c s="102"/>
      <c s="102"/>
      <c s="102"/>
      <c s="102"/>
      <c s="102"/>
      <c s="102"/>
      <c s="102"/>
      <c s="102"/>
      <c s="102"/>
      <c s="102"/>
      <c s="102"/>
      <c s="102"/>
      <c s="102"/>
      <c s="102"/>
      <c s="102"/>
      <c s="102"/>
      <c s="102"/>
      <c s="102"/>
      <c s="102"/>
      <c s="102"/>
      <c s="102"/>
      <c s="102"/>
      <c s="102"/>
      <c s="102"/>
      <c s="102"/>
      <c s="102"/>
      <c s="89" t="str">
        <f>IF(B76="","",_xlfn.AGGREGATE(3,5,$B$6:B76))</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77" spans="1:98" ht="20.25" customHeight="1">
      <c r="A77" s="249" t="str">
        <f>IF(D77="","",_xlfn.AGGREGATE(3,5,$B$6:B77))</f>
        <v/>
      </c>
      <c s="229" t="str">
        <f>IFERROR(IF('STUDENT DATA SHEET '!B78="","",'STUDENT DATA SHEET '!B78),"")</f>
        <v/>
      </c>
      <c s="229" t="str">
        <f>IFERROR(IF('STUDENT DATA SHEET '!C78="","",'STUDENT DATA SHEET '!C78),"")</f>
        <v/>
      </c>
      <c s="229" t="str">
        <f>IFERROR(IF('STUDENT DATA SHEET '!D78="","",'STUDENT DATA SHEET '!D78),"")</f>
        <v/>
      </c>
      <c s="250" t="str">
        <f>IFERROR(IF('STUDENT DATA SHEET '!E78="","",'STUDENT DATA SHEET '!E78),"")</f>
        <v/>
      </c>
      <c s="251" t="str">
        <f>IFERROR(IF('STUDENT DATA SHEET '!F78="","",'STUDENT DATA SHEET '!F78),"")</f>
        <v/>
      </c>
      <c s="229" t="str">
        <f>IFERROR(IF('STUDENT DATA SHEET '!G78="","",'STUDENT DATA SHEET '!G78),"")</f>
        <v/>
      </c>
      <c s="229" t="str">
        <f>IFERROR(IF('STUDENT DATA SHEET '!H78="","",'STUDENT DATA SHEET '!H78),"")</f>
        <v/>
      </c>
      <c s="229" t="str">
        <f>IFERROR(UPPER(IF('STUDENT DATA SHEET '!I78="","",'STUDENT DATA SHEET '!I78)),"")</f>
        <v/>
      </c>
      <c s="229" t="str">
        <f>IFERROR(IF('STUDENT DATA SHEET '!J78="","",'STUDENT DATA SHEET '!J78),"")</f>
        <v/>
      </c>
      <c s="229" t="str">
        <f>IFERROR(IF('STUDENT DATA SHEET '!K78="","",'STUDENT DATA SHEET '!K78),"")</f>
        <v/>
      </c>
      <c s="195"/>
      <c s="102"/>
      <c s="102"/>
      <c s="102"/>
      <c s="102"/>
      <c s="102"/>
      <c s="102"/>
      <c s="102"/>
      <c s="102"/>
      <c s="102"/>
      <c s="102"/>
      <c s="102"/>
      <c s="102"/>
      <c s="102"/>
      <c s="102"/>
      <c s="102"/>
      <c s="102"/>
      <c s="102"/>
      <c s="102"/>
      <c s="102"/>
      <c s="102"/>
      <c s="102"/>
      <c s="102"/>
      <c s="102"/>
      <c s="102"/>
      <c s="102"/>
      <c s="102"/>
      <c s="102"/>
      <c s="102"/>
      <c s="102"/>
      <c s="102"/>
      <c s="102"/>
      <c s="102"/>
      <c s="89" t="str">
        <f>IF(B77="","",_xlfn.AGGREGATE(3,5,$B$6:B77))</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78" spans="1:98" ht="20.25" customHeight="1">
      <c r="A78" s="249" t="str">
        <f>IF(D78="","",_xlfn.AGGREGATE(3,5,$B$6:B78))</f>
        <v/>
      </c>
      <c s="229" t="str">
        <f>IFERROR(IF('STUDENT DATA SHEET '!B79="","",'STUDENT DATA SHEET '!B79),"")</f>
        <v/>
      </c>
      <c s="229" t="str">
        <f>IFERROR(IF('STUDENT DATA SHEET '!C79="","",'STUDENT DATA SHEET '!C79),"")</f>
        <v/>
      </c>
      <c s="229" t="str">
        <f>IFERROR(IF('STUDENT DATA SHEET '!D79="","",'STUDENT DATA SHEET '!D79),"")</f>
        <v/>
      </c>
      <c s="250" t="str">
        <f>IFERROR(IF('STUDENT DATA SHEET '!E79="","",'STUDENT DATA SHEET '!E79),"")</f>
        <v/>
      </c>
      <c s="251" t="str">
        <f>IFERROR(IF('STUDENT DATA SHEET '!F79="","",'STUDENT DATA SHEET '!F79),"")</f>
        <v/>
      </c>
      <c s="229" t="str">
        <f>IFERROR(IF('STUDENT DATA SHEET '!G79="","",'STUDENT DATA SHEET '!G79),"")</f>
        <v/>
      </c>
      <c s="229" t="str">
        <f>IFERROR(IF('STUDENT DATA SHEET '!H79="","",'STUDENT DATA SHEET '!H79),"")</f>
        <v/>
      </c>
      <c s="229" t="str">
        <f>IFERROR(UPPER(IF('STUDENT DATA SHEET '!I79="","",'STUDENT DATA SHEET '!I79)),"")</f>
        <v/>
      </c>
      <c s="229" t="str">
        <f>IFERROR(IF('STUDENT DATA SHEET '!J79="","",'STUDENT DATA SHEET '!J79),"")</f>
        <v/>
      </c>
      <c s="229" t="str">
        <f>IFERROR(IF('STUDENT DATA SHEET '!K79="","",'STUDENT DATA SHEET '!K79),"")</f>
        <v/>
      </c>
      <c s="195"/>
      <c s="102"/>
      <c s="102"/>
      <c s="102"/>
      <c s="102"/>
      <c s="102"/>
      <c s="102"/>
      <c s="102"/>
      <c s="102"/>
      <c s="102"/>
      <c s="102"/>
      <c s="102"/>
      <c s="102"/>
      <c s="102"/>
      <c s="102"/>
      <c s="102"/>
      <c s="102"/>
      <c s="102"/>
      <c s="102"/>
      <c s="102"/>
      <c s="102"/>
      <c s="102"/>
      <c s="102"/>
      <c s="102"/>
      <c s="102"/>
      <c s="102"/>
      <c s="102"/>
      <c s="102"/>
      <c s="102"/>
      <c s="102"/>
      <c s="102"/>
      <c s="102"/>
      <c s="102"/>
      <c s="89" t="str">
        <f>IF(B78="","",_xlfn.AGGREGATE(3,5,$B$6:B78))</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79" spans="1:98" ht="20.25" customHeight="1">
      <c r="A79" s="249" t="str">
        <f>IF(D79="","",_xlfn.AGGREGATE(3,5,$B$6:B79))</f>
        <v/>
      </c>
      <c s="229" t="str">
        <f>IFERROR(IF('STUDENT DATA SHEET '!B80="","",'STUDENT DATA SHEET '!B80),"")</f>
        <v/>
      </c>
      <c s="229" t="str">
        <f>IFERROR(IF('STUDENT DATA SHEET '!C80="","",'STUDENT DATA SHEET '!C80),"")</f>
        <v/>
      </c>
      <c s="229" t="str">
        <f>IFERROR(IF('STUDENT DATA SHEET '!D80="","",'STUDENT DATA SHEET '!D80),"")</f>
        <v/>
      </c>
      <c s="250" t="str">
        <f>IFERROR(IF('STUDENT DATA SHEET '!E80="","",'STUDENT DATA SHEET '!E80),"")</f>
        <v/>
      </c>
      <c s="251" t="str">
        <f>IFERROR(IF('STUDENT DATA SHEET '!F80="","",'STUDENT DATA SHEET '!F80),"")</f>
        <v/>
      </c>
      <c s="229" t="str">
        <f>IFERROR(IF('STUDENT DATA SHEET '!G80="","",'STUDENT DATA SHEET '!G80),"")</f>
        <v/>
      </c>
      <c s="229" t="str">
        <f>IFERROR(IF('STUDENT DATA SHEET '!H80="","",'STUDENT DATA SHEET '!H80),"")</f>
        <v/>
      </c>
      <c s="229" t="str">
        <f>IFERROR(UPPER(IF('STUDENT DATA SHEET '!I80="","",'STUDENT DATA SHEET '!I80)),"")</f>
        <v/>
      </c>
      <c s="229" t="str">
        <f>IFERROR(IF('STUDENT DATA SHEET '!J80="","",'STUDENT DATA SHEET '!J80),"")</f>
        <v/>
      </c>
      <c s="229" t="str">
        <f>IFERROR(IF('STUDENT DATA SHEET '!K80="","",'STUDENT DATA SHEET '!K80),"")</f>
        <v/>
      </c>
      <c s="195"/>
      <c s="102"/>
      <c s="102"/>
      <c s="102"/>
      <c s="102"/>
      <c s="102"/>
      <c s="102"/>
      <c s="102"/>
      <c s="102"/>
      <c s="102"/>
      <c s="102"/>
      <c s="102"/>
      <c s="102"/>
      <c s="102"/>
      <c s="102"/>
      <c s="102"/>
      <c s="102"/>
      <c s="102"/>
      <c s="102"/>
      <c s="102"/>
      <c s="102"/>
      <c s="102"/>
      <c s="102"/>
      <c s="102"/>
      <c s="102"/>
      <c s="102"/>
      <c s="102"/>
      <c s="102"/>
      <c s="102"/>
      <c s="102"/>
      <c s="102"/>
      <c s="102"/>
      <c s="102"/>
      <c s="89" t="str">
        <f>IF(B79="","",_xlfn.AGGREGATE(3,5,$B$6:B79))</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80" spans="1:98" ht="20.25" customHeight="1">
      <c r="A80" s="249" t="str">
        <f>IF(D80="","",_xlfn.AGGREGATE(3,5,$B$6:B80))</f>
        <v/>
      </c>
      <c s="229" t="str">
        <f>IFERROR(IF('STUDENT DATA SHEET '!B81="","",'STUDENT DATA SHEET '!B81),"")</f>
        <v/>
      </c>
      <c s="229" t="str">
        <f>IFERROR(IF('STUDENT DATA SHEET '!C81="","",'STUDENT DATA SHEET '!C81),"")</f>
        <v/>
      </c>
      <c s="229" t="str">
        <f>IFERROR(IF('STUDENT DATA SHEET '!D81="","",'STUDENT DATA SHEET '!D81),"")</f>
        <v/>
      </c>
      <c s="250" t="str">
        <f>IFERROR(IF('STUDENT DATA SHEET '!E81="","",'STUDENT DATA SHEET '!E81),"")</f>
        <v/>
      </c>
      <c s="251" t="str">
        <f>IFERROR(IF('STUDENT DATA SHEET '!F81="","",'STUDENT DATA SHEET '!F81),"")</f>
        <v/>
      </c>
      <c s="229" t="str">
        <f>IFERROR(IF('STUDENT DATA SHEET '!G81="","",'STUDENT DATA SHEET '!G81),"")</f>
        <v/>
      </c>
      <c s="229" t="str">
        <f>IFERROR(IF('STUDENT DATA SHEET '!H81="","",'STUDENT DATA SHEET '!H81),"")</f>
        <v/>
      </c>
      <c s="229" t="str">
        <f>IFERROR(UPPER(IF('STUDENT DATA SHEET '!I81="","",'STUDENT DATA SHEET '!I81)),"")</f>
        <v/>
      </c>
      <c s="229" t="str">
        <f>IFERROR(IF('STUDENT DATA SHEET '!J81="","",'STUDENT DATA SHEET '!J81),"")</f>
        <v/>
      </c>
      <c s="229" t="str">
        <f>IFERROR(IF('STUDENT DATA SHEET '!K81="","",'STUDENT DATA SHEET '!K81),"")</f>
        <v/>
      </c>
      <c s="195"/>
      <c s="102"/>
      <c s="102"/>
      <c s="102"/>
      <c s="102"/>
      <c s="102"/>
      <c s="102"/>
      <c s="102"/>
      <c s="102"/>
      <c s="102"/>
      <c s="102"/>
      <c s="102"/>
      <c s="102"/>
      <c s="102"/>
      <c s="102"/>
      <c s="102"/>
      <c s="102"/>
      <c s="102"/>
      <c s="102"/>
      <c s="102"/>
      <c s="102"/>
      <c s="102"/>
      <c s="102"/>
      <c s="102"/>
      <c s="102"/>
      <c s="102"/>
      <c s="102"/>
      <c s="102"/>
      <c s="102"/>
      <c s="102"/>
      <c s="102"/>
      <c s="102"/>
      <c s="102"/>
      <c s="89" t="str">
        <f>IF(B80="","",_xlfn.AGGREGATE(3,5,$B$6:B80))</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81" spans="1:98" ht="20.25" customHeight="1">
      <c r="A81" s="249" t="str">
        <f>IF(D81="","",_xlfn.AGGREGATE(3,5,$B$6:B81))</f>
        <v/>
      </c>
      <c s="229" t="str">
        <f>IFERROR(IF('STUDENT DATA SHEET '!B82="","",'STUDENT DATA SHEET '!B82),"")</f>
        <v/>
      </c>
      <c s="229" t="str">
        <f>IFERROR(IF('STUDENT DATA SHEET '!C82="","",'STUDENT DATA SHEET '!C82),"")</f>
        <v/>
      </c>
      <c s="229" t="str">
        <f>IFERROR(IF('STUDENT DATA SHEET '!D82="","",'STUDENT DATA SHEET '!D82),"")</f>
        <v/>
      </c>
      <c s="250" t="str">
        <f>IFERROR(IF('STUDENT DATA SHEET '!E82="","",'STUDENT DATA SHEET '!E82),"")</f>
        <v/>
      </c>
      <c s="251" t="str">
        <f>IFERROR(IF('STUDENT DATA SHEET '!F82="","",'STUDENT DATA SHEET '!F82),"")</f>
        <v/>
      </c>
      <c s="229" t="str">
        <f>IFERROR(IF('STUDENT DATA SHEET '!G82="","",'STUDENT DATA SHEET '!G82),"")</f>
        <v/>
      </c>
      <c s="229" t="str">
        <f>IFERROR(IF('STUDENT DATA SHEET '!H82="","",'STUDENT DATA SHEET '!H82),"")</f>
        <v/>
      </c>
      <c s="229" t="str">
        <f>IFERROR(UPPER(IF('STUDENT DATA SHEET '!I82="","",'STUDENT DATA SHEET '!I82)),"")</f>
        <v/>
      </c>
      <c s="229" t="str">
        <f>IFERROR(IF('STUDENT DATA SHEET '!J82="","",'STUDENT DATA SHEET '!J82),"")</f>
        <v/>
      </c>
      <c s="229" t="str">
        <f>IFERROR(IF('STUDENT DATA SHEET '!K82="","",'STUDENT DATA SHEET '!K82),"")</f>
        <v/>
      </c>
      <c s="195"/>
      <c s="102"/>
      <c s="102"/>
      <c s="102"/>
      <c s="102"/>
      <c s="102"/>
      <c s="102"/>
      <c s="102"/>
      <c s="102"/>
      <c s="102"/>
      <c s="102"/>
      <c s="102"/>
      <c s="102"/>
      <c s="102"/>
      <c s="102"/>
      <c s="102"/>
      <c s="102"/>
      <c s="102"/>
      <c s="102"/>
      <c s="102"/>
      <c s="102"/>
      <c s="102"/>
      <c s="102"/>
      <c s="102"/>
      <c s="102"/>
      <c s="102"/>
      <c s="102"/>
      <c s="102"/>
      <c s="102"/>
      <c s="102"/>
      <c s="102"/>
      <c s="102"/>
      <c s="102"/>
      <c s="89" t="str">
        <f>IF(B81="","",_xlfn.AGGREGATE(3,5,$B$6:B81))</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82" spans="1:98" ht="20.25" customHeight="1">
      <c r="A82" s="249" t="str">
        <f>IF(D82="","",_xlfn.AGGREGATE(3,5,$B$6:B82))</f>
        <v/>
      </c>
      <c s="229" t="str">
        <f>IFERROR(IF('STUDENT DATA SHEET '!B83="","",'STUDENT DATA SHEET '!B83),"")</f>
        <v/>
      </c>
      <c s="229" t="str">
        <f>IFERROR(IF('STUDENT DATA SHEET '!C83="","",'STUDENT DATA SHEET '!C83),"")</f>
        <v/>
      </c>
      <c s="229" t="str">
        <f>IFERROR(IF('STUDENT DATA SHEET '!D83="","",'STUDENT DATA SHEET '!D83),"")</f>
        <v/>
      </c>
      <c s="250" t="str">
        <f>IFERROR(IF('STUDENT DATA SHEET '!E83="","",'STUDENT DATA SHEET '!E83),"")</f>
        <v/>
      </c>
      <c s="251" t="str">
        <f>IFERROR(IF('STUDENT DATA SHEET '!F83="","",'STUDENT DATA SHEET '!F83),"")</f>
        <v/>
      </c>
      <c s="229" t="str">
        <f>IFERROR(IF('STUDENT DATA SHEET '!G83="","",'STUDENT DATA SHEET '!G83),"")</f>
        <v/>
      </c>
      <c s="229" t="str">
        <f>IFERROR(IF('STUDENT DATA SHEET '!H83="","",'STUDENT DATA SHEET '!H83),"")</f>
        <v/>
      </c>
      <c s="229" t="str">
        <f>IFERROR(UPPER(IF('STUDENT DATA SHEET '!I83="","",'STUDENT DATA SHEET '!I83)),"")</f>
        <v/>
      </c>
      <c s="229" t="str">
        <f>IFERROR(IF('STUDENT DATA SHEET '!J83="","",'STUDENT DATA SHEET '!J83),"")</f>
        <v/>
      </c>
      <c s="229" t="str">
        <f>IFERROR(IF('STUDENT DATA SHEET '!K83="","",'STUDENT DATA SHEET '!K83),"")</f>
        <v/>
      </c>
      <c s="195"/>
      <c s="102"/>
      <c s="102"/>
      <c s="102"/>
      <c s="102"/>
      <c s="102"/>
      <c s="102"/>
      <c s="102"/>
      <c s="102"/>
      <c s="102"/>
      <c s="102"/>
      <c s="102"/>
      <c s="102"/>
      <c s="102"/>
      <c s="102"/>
      <c s="102"/>
      <c s="102"/>
      <c s="102"/>
      <c s="102"/>
      <c s="102"/>
      <c s="102"/>
      <c s="102"/>
      <c s="102"/>
      <c s="102"/>
      <c s="102"/>
      <c s="102"/>
      <c s="102"/>
      <c s="102"/>
      <c s="102"/>
      <c s="102"/>
      <c s="102"/>
      <c s="102"/>
      <c s="102"/>
      <c s="89" t="str">
        <f>IF(B82="","",_xlfn.AGGREGATE(3,5,$B$6:B82))</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83" spans="1:98" ht="20.25" customHeight="1">
      <c r="A83" s="249" t="str">
        <f>IF(D83="","",_xlfn.AGGREGATE(3,5,$B$6:B83))</f>
        <v/>
      </c>
      <c s="229" t="str">
        <f>IFERROR(IF('STUDENT DATA SHEET '!B84="","",'STUDENT DATA SHEET '!B84),"")</f>
        <v/>
      </c>
      <c s="229" t="str">
        <f>IFERROR(IF('STUDENT DATA SHEET '!C84="","",'STUDENT DATA SHEET '!C84),"")</f>
        <v/>
      </c>
      <c s="229" t="str">
        <f>IFERROR(IF('STUDENT DATA SHEET '!D84="","",'STUDENT DATA SHEET '!D84),"")</f>
        <v/>
      </c>
      <c s="250" t="str">
        <f>IFERROR(IF('STUDENT DATA SHEET '!E84="","",'STUDENT DATA SHEET '!E84),"")</f>
        <v/>
      </c>
      <c s="251" t="str">
        <f>IFERROR(IF('STUDENT DATA SHEET '!F84="","",'STUDENT DATA SHEET '!F84),"")</f>
        <v/>
      </c>
      <c s="229" t="str">
        <f>IFERROR(IF('STUDENT DATA SHEET '!G84="","",'STUDENT DATA SHEET '!G84),"")</f>
        <v/>
      </c>
      <c s="229" t="str">
        <f>IFERROR(IF('STUDENT DATA SHEET '!H84="","",'STUDENT DATA SHEET '!H84),"")</f>
        <v/>
      </c>
      <c s="229" t="str">
        <f>IFERROR(UPPER(IF('STUDENT DATA SHEET '!I84="","",'STUDENT DATA SHEET '!I84)),"")</f>
        <v/>
      </c>
      <c s="229" t="str">
        <f>IFERROR(IF('STUDENT DATA SHEET '!J84="","",'STUDENT DATA SHEET '!J84),"")</f>
        <v/>
      </c>
      <c s="229" t="str">
        <f>IFERROR(IF('STUDENT DATA SHEET '!K84="","",'STUDENT DATA SHEET '!K84),"")</f>
        <v/>
      </c>
      <c s="195"/>
      <c s="102"/>
      <c s="102"/>
      <c s="102"/>
      <c s="102"/>
      <c s="102"/>
      <c s="102"/>
      <c s="102"/>
      <c s="102"/>
      <c s="102"/>
      <c s="102"/>
      <c s="102"/>
      <c s="102"/>
      <c s="102"/>
      <c s="102"/>
      <c s="102"/>
      <c s="102"/>
      <c s="102"/>
      <c s="102"/>
      <c s="102"/>
      <c s="102"/>
      <c s="102"/>
      <c s="102"/>
      <c s="102"/>
      <c s="102"/>
      <c s="102"/>
      <c s="102"/>
      <c s="102"/>
      <c s="102"/>
      <c s="102"/>
      <c s="102"/>
      <c s="102"/>
      <c s="102"/>
      <c s="89" t="str">
        <f>IF(B83="","",_xlfn.AGGREGATE(3,5,$B$6:B83))</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84" spans="1:98" ht="20.25" customHeight="1">
      <c r="A84" s="249" t="str">
        <f>IF(D84="","",_xlfn.AGGREGATE(3,5,$B$6:B84))</f>
        <v/>
      </c>
      <c s="229" t="str">
        <f>IFERROR(IF('STUDENT DATA SHEET '!B85="","",'STUDENT DATA SHEET '!B85),"")</f>
        <v/>
      </c>
      <c s="229" t="str">
        <f>IFERROR(IF('STUDENT DATA SHEET '!C85="","",'STUDENT DATA SHEET '!C85),"")</f>
        <v/>
      </c>
      <c s="229" t="str">
        <f>IFERROR(IF('STUDENT DATA SHEET '!D85="","",'STUDENT DATA SHEET '!D85),"")</f>
        <v/>
      </c>
      <c s="250" t="str">
        <f>IFERROR(IF('STUDENT DATA SHEET '!E85="","",'STUDENT DATA SHEET '!E85),"")</f>
        <v/>
      </c>
      <c s="251" t="str">
        <f>IFERROR(IF('STUDENT DATA SHEET '!F85="","",'STUDENT DATA SHEET '!F85),"")</f>
        <v/>
      </c>
      <c s="229" t="str">
        <f>IFERROR(IF('STUDENT DATA SHEET '!G85="","",'STUDENT DATA SHEET '!G85),"")</f>
        <v/>
      </c>
      <c s="229" t="str">
        <f>IFERROR(IF('STUDENT DATA SHEET '!H85="","",'STUDENT DATA SHEET '!H85),"")</f>
        <v/>
      </c>
      <c s="229" t="str">
        <f>IFERROR(UPPER(IF('STUDENT DATA SHEET '!I85="","",'STUDENT DATA SHEET '!I85)),"")</f>
        <v/>
      </c>
      <c s="229" t="str">
        <f>IFERROR(IF('STUDENT DATA SHEET '!J85="","",'STUDENT DATA SHEET '!J85),"")</f>
        <v/>
      </c>
      <c s="229" t="str">
        <f>IFERROR(IF('STUDENT DATA SHEET '!K85="","",'STUDENT DATA SHEET '!K85),"")</f>
        <v/>
      </c>
      <c s="195"/>
      <c s="102"/>
      <c s="102"/>
      <c s="102"/>
      <c s="102"/>
      <c s="102"/>
      <c s="102"/>
      <c s="102"/>
      <c s="102"/>
      <c s="102"/>
      <c s="102"/>
      <c s="102"/>
      <c s="102"/>
      <c s="102"/>
      <c s="102"/>
      <c s="102"/>
      <c s="102"/>
      <c s="102"/>
      <c s="102"/>
      <c s="102"/>
      <c s="102"/>
      <c s="102"/>
      <c s="102"/>
      <c s="102"/>
      <c s="102"/>
      <c s="102"/>
      <c s="102"/>
      <c s="102"/>
      <c s="102"/>
      <c s="102"/>
      <c s="102"/>
      <c s="102"/>
      <c s="102"/>
      <c s="89" t="str">
        <f>IF(B84="","",_xlfn.AGGREGATE(3,5,$B$6:B84))</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85" spans="1:98" ht="20.25" customHeight="1">
      <c r="A85" s="249" t="str">
        <f>IF(D85="","",_xlfn.AGGREGATE(3,5,$B$6:B85))</f>
        <v/>
      </c>
      <c s="229" t="str">
        <f>IFERROR(IF('STUDENT DATA SHEET '!B86="","",'STUDENT DATA SHEET '!B86),"")</f>
        <v/>
      </c>
      <c s="229" t="str">
        <f>IFERROR(IF('STUDENT DATA SHEET '!C86="","",'STUDENT DATA SHEET '!C86),"")</f>
        <v/>
      </c>
      <c s="229" t="str">
        <f>IFERROR(IF('STUDENT DATA SHEET '!D86="","",'STUDENT DATA SHEET '!D86),"")</f>
        <v/>
      </c>
      <c s="250" t="str">
        <f>IFERROR(IF('STUDENT DATA SHEET '!E86="","",'STUDENT DATA SHEET '!E86),"")</f>
        <v/>
      </c>
      <c s="251" t="str">
        <f>IFERROR(IF('STUDENT DATA SHEET '!F86="","",'STUDENT DATA SHEET '!F86),"")</f>
        <v/>
      </c>
      <c s="229" t="str">
        <f>IFERROR(IF('STUDENT DATA SHEET '!G86="","",'STUDENT DATA SHEET '!G86),"")</f>
        <v/>
      </c>
      <c s="229" t="str">
        <f>IFERROR(IF('STUDENT DATA SHEET '!H86="","",'STUDENT DATA SHEET '!H86),"")</f>
        <v/>
      </c>
      <c s="229" t="str">
        <f>IFERROR(UPPER(IF('STUDENT DATA SHEET '!I86="","",'STUDENT DATA SHEET '!I86)),"")</f>
        <v/>
      </c>
      <c s="229" t="str">
        <f>IFERROR(IF('STUDENT DATA SHEET '!J86="","",'STUDENT DATA SHEET '!J86),"")</f>
        <v/>
      </c>
      <c s="229" t="str">
        <f>IFERROR(IF('STUDENT DATA SHEET '!K86="","",'STUDENT DATA SHEET '!K86),"")</f>
        <v/>
      </c>
      <c s="195"/>
      <c s="102"/>
      <c s="102"/>
      <c s="102"/>
      <c s="102"/>
      <c s="102"/>
      <c s="102"/>
      <c s="102"/>
      <c s="102"/>
      <c s="102"/>
      <c s="102"/>
      <c s="102"/>
      <c s="102"/>
      <c s="102"/>
      <c s="102"/>
      <c s="102"/>
      <c s="102"/>
      <c s="102"/>
      <c s="102"/>
      <c s="102"/>
      <c s="102"/>
      <c s="102"/>
      <c s="102"/>
      <c s="102"/>
      <c s="102"/>
      <c s="102"/>
      <c s="102"/>
      <c s="102"/>
      <c s="102"/>
      <c s="102"/>
      <c s="102"/>
      <c s="102"/>
      <c s="102"/>
      <c s="89" t="str">
        <f>IF(B85="","",_xlfn.AGGREGATE(3,5,$B$6:B85))</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86" spans="1:98" ht="20.25" customHeight="1">
      <c r="A86" s="249" t="str">
        <f>IF(D86="","",_xlfn.AGGREGATE(3,5,$B$6:B86))</f>
        <v/>
      </c>
      <c s="229" t="str">
        <f>IFERROR(IF('STUDENT DATA SHEET '!B87="","",'STUDENT DATA SHEET '!B87),"")</f>
        <v/>
      </c>
      <c s="229" t="str">
        <f>IFERROR(IF('STUDENT DATA SHEET '!C87="","",'STUDENT DATA SHEET '!C87),"")</f>
        <v/>
      </c>
      <c s="229" t="str">
        <f>IFERROR(IF('STUDENT DATA SHEET '!D87="","",'STUDENT DATA SHEET '!D87),"")</f>
        <v/>
      </c>
      <c s="250" t="str">
        <f>IFERROR(IF('STUDENT DATA SHEET '!E87="","",'STUDENT DATA SHEET '!E87),"")</f>
        <v/>
      </c>
      <c s="251" t="str">
        <f>IFERROR(IF('STUDENT DATA SHEET '!F87="","",'STUDENT DATA SHEET '!F87),"")</f>
        <v/>
      </c>
      <c s="229" t="str">
        <f>IFERROR(IF('STUDENT DATA SHEET '!G87="","",'STUDENT DATA SHEET '!G87),"")</f>
        <v/>
      </c>
      <c s="229" t="str">
        <f>IFERROR(IF('STUDENT DATA SHEET '!H87="","",'STUDENT DATA SHEET '!H87),"")</f>
        <v/>
      </c>
      <c s="229" t="str">
        <f>IFERROR(UPPER(IF('STUDENT DATA SHEET '!I87="","",'STUDENT DATA SHEET '!I87)),"")</f>
        <v/>
      </c>
      <c s="229" t="str">
        <f>IFERROR(IF('STUDENT DATA SHEET '!J87="","",'STUDENT DATA SHEET '!J87),"")</f>
        <v/>
      </c>
      <c s="229" t="str">
        <f>IFERROR(IF('STUDENT DATA SHEET '!K87="","",'STUDENT DATA SHEET '!K87),"")</f>
        <v/>
      </c>
      <c s="195"/>
      <c s="102"/>
      <c s="102"/>
      <c s="102"/>
      <c s="102"/>
      <c s="102"/>
      <c s="102"/>
      <c s="102"/>
      <c s="102"/>
      <c s="102"/>
      <c s="102"/>
      <c s="102"/>
      <c s="102"/>
      <c s="102"/>
      <c s="102"/>
      <c s="102"/>
      <c s="102"/>
      <c s="102"/>
      <c s="102"/>
      <c s="102"/>
      <c s="102"/>
      <c s="102"/>
      <c s="102"/>
      <c s="102"/>
      <c s="102"/>
      <c s="102"/>
      <c s="102"/>
      <c s="102"/>
      <c s="102"/>
      <c s="102"/>
      <c s="102"/>
      <c s="102"/>
      <c s="102"/>
      <c s="89" t="str">
        <f>IF(B86="","",_xlfn.AGGREGATE(3,5,$B$6:B86))</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87" spans="1:98" ht="20.25" customHeight="1">
      <c r="A87" s="249" t="str">
        <f>IF(D87="","",_xlfn.AGGREGATE(3,5,$B$6:B87))</f>
        <v/>
      </c>
      <c s="229" t="str">
        <f>IFERROR(IF('STUDENT DATA SHEET '!B88="","",'STUDENT DATA SHEET '!B88),"")</f>
        <v/>
      </c>
      <c s="229" t="str">
        <f>IFERROR(IF('STUDENT DATA SHEET '!C88="","",'STUDENT DATA SHEET '!C88),"")</f>
        <v/>
      </c>
      <c s="229" t="str">
        <f>IFERROR(IF('STUDENT DATA SHEET '!D88="","",'STUDENT DATA SHEET '!D88),"")</f>
        <v/>
      </c>
      <c s="250" t="str">
        <f>IFERROR(IF('STUDENT DATA SHEET '!E88="","",'STUDENT DATA SHEET '!E88),"")</f>
        <v/>
      </c>
      <c s="251" t="str">
        <f>IFERROR(IF('STUDENT DATA SHEET '!F88="","",'STUDENT DATA SHEET '!F88),"")</f>
        <v/>
      </c>
      <c s="229" t="str">
        <f>IFERROR(IF('STUDENT DATA SHEET '!G88="","",'STUDENT DATA SHEET '!G88),"")</f>
        <v/>
      </c>
      <c s="229" t="str">
        <f>IFERROR(IF('STUDENT DATA SHEET '!H88="","",'STUDENT DATA SHEET '!H88),"")</f>
        <v/>
      </c>
      <c s="229" t="str">
        <f>IFERROR(UPPER(IF('STUDENT DATA SHEET '!I88="","",'STUDENT DATA SHEET '!I88)),"")</f>
        <v/>
      </c>
      <c s="229" t="str">
        <f>IFERROR(IF('STUDENT DATA SHEET '!J88="","",'STUDENT DATA SHEET '!J88),"")</f>
        <v/>
      </c>
      <c s="229" t="str">
        <f>IFERROR(IF('STUDENT DATA SHEET '!K88="","",'STUDENT DATA SHEET '!K88),"")</f>
        <v/>
      </c>
      <c s="195"/>
      <c s="102"/>
      <c s="102"/>
      <c s="102"/>
      <c s="102"/>
      <c s="102"/>
      <c s="102"/>
      <c s="102"/>
      <c s="102"/>
      <c s="102"/>
      <c s="102"/>
      <c s="102"/>
      <c s="102"/>
      <c s="102"/>
      <c s="102"/>
      <c s="102"/>
      <c s="102"/>
      <c s="102"/>
      <c s="102"/>
      <c s="102"/>
      <c s="102"/>
      <c s="102"/>
      <c s="102"/>
      <c s="102"/>
      <c s="102"/>
      <c s="102"/>
      <c s="102"/>
      <c s="102"/>
      <c s="102"/>
      <c s="102"/>
      <c s="102"/>
      <c s="102"/>
      <c s="102"/>
      <c s="89" t="str">
        <f>IF(B87="","",_xlfn.AGGREGATE(3,5,$B$6:B87))</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88" spans="1:98" ht="20.25" customHeight="1">
      <c r="A88" s="249" t="str">
        <f>IF(D88="","",_xlfn.AGGREGATE(3,5,$B$6:B88))</f>
        <v/>
      </c>
      <c s="229" t="str">
        <f>IFERROR(IF('STUDENT DATA SHEET '!B89="","",'STUDENT DATA SHEET '!B89),"")</f>
        <v/>
      </c>
      <c s="229" t="str">
        <f>IFERROR(IF('STUDENT DATA SHEET '!C89="","",'STUDENT DATA SHEET '!C89),"")</f>
        <v/>
      </c>
      <c s="229" t="str">
        <f>IFERROR(IF('STUDENT DATA SHEET '!D89="","",'STUDENT DATA SHEET '!D89),"")</f>
        <v/>
      </c>
      <c s="250" t="str">
        <f>IFERROR(IF('STUDENT DATA SHEET '!E89="","",'STUDENT DATA SHEET '!E89),"")</f>
        <v/>
      </c>
      <c s="251" t="str">
        <f>IFERROR(IF('STUDENT DATA SHEET '!F89="","",'STUDENT DATA SHEET '!F89),"")</f>
        <v/>
      </c>
      <c s="229" t="str">
        <f>IFERROR(IF('STUDENT DATA SHEET '!G89="","",'STUDENT DATA SHEET '!G89),"")</f>
        <v/>
      </c>
      <c s="229" t="str">
        <f>IFERROR(IF('STUDENT DATA SHEET '!H89="","",'STUDENT DATA SHEET '!H89),"")</f>
        <v/>
      </c>
      <c s="229" t="str">
        <f>IFERROR(UPPER(IF('STUDENT DATA SHEET '!I89="","",'STUDENT DATA SHEET '!I89)),"")</f>
        <v/>
      </c>
      <c s="229" t="str">
        <f>IFERROR(IF('STUDENT DATA SHEET '!J89="","",'STUDENT DATA SHEET '!J89),"")</f>
        <v/>
      </c>
      <c s="229" t="str">
        <f>IFERROR(IF('STUDENT DATA SHEET '!K89="","",'STUDENT DATA SHEET '!K89),"")</f>
        <v/>
      </c>
      <c s="195"/>
      <c s="102"/>
      <c s="102"/>
      <c s="102"/>
      <c s="102"/>
      <c s="102"/>
      <c s="102"/>
      <c s="102"/>
      <c s="102"/>
      <c s="102"/>
      <c s="102"/>
      <c s="102"/>
      <c s="102"/>
      <c s="102"/>
      <c s="102"/>
      <c s="102"/>
      <c s="102"/>
      <c s="102"/>
      <c s="102"/>
      <c s="102"/>
      <c s="102"/>
      <c s="102"/>
      <c s="102"/>
      <c s="102"/>
      <c s="102"/>
      <c s="102"/>
      <c s="102"/>
      <c s="102"/>
      <c s="102"/>
      <c s="102"/>
      <c s="102"/>
      <c s="102"/>
      <c s="102"/>
      <c s="89" t="str">
        <f>IF(B88="","",_xlfn.AGGREGATE(3,5,$B$6:B88))</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89" spans="1:98" ht="20.25" customHeight="1">
      <c r="A89" s="249" t="str">
        <f>IF(D89="","",_xlfn.AGGREGATE(3,5,$B$6:B89))</f>
        <v/>
      </c>
      <c s="229" t="str">
        <f>IFERROR(IF('STUDENT DATA SHEET '!B90="","",'STUDENT DATA SHEET '!B90),"")</f>
        <v/>
      </c>
      <c s="229" t="str">
        <f>IFERROR(IF('STUDENT DATA SHEET '!C90="","",'STUDENT DATA SHEET '!C90),"")</f>
        <v/>
      </c>
      <c s="229" t="str">
        <f>IFERROR(IF('STUDENT DATA SHEET '!D90="","",'STUDENT DATA SHEET '!D90),"")</f>
        <v/>
      </c>
      <c s="250" t="str">
        <f>IFERROR(IF('STUDENT DATA SHEET '!E90="","",'STUDENT DATA SHEET '!E90),"")</f>
        <v/>
      </c>
      <c s="251" t="str">
        <f>IFERROR(IF('STUDENT DATA SHEET '!F90="","",'STUDENT DATA SHEET '!F90),"")</f>
        <v/>
      </c>
      <c s="229" t="str">
        <f>IFERROR(IF('STUDENT DATA SHEET '!G90="","",'STUDENT DATA SHEET '!G90),"")</f>
        <v/>
      </c>
      <c s="229" t="str">
        <f>IFERROR(IF('STUDENT DATA SHEET '!H90="","",'STUDENT DATA SHEET '!H90),"")</f>
        <v/>
      </c>
      <c s="229" t="str">
        <f>IFERROR(UPPER(IF('STUDENT DATA SHEET '!I90="","",'STUDENT DATA SHEET '!I90)),"")</f>
        <v/>
      </c>
      <c s="229" t="str">
        <f>IFERROR(IF('STUDENT DATA SHEET '!J90="","",'STUDENT DATA SHEET '!J90),"")</f>
        <v/>
      </c>
      <c s="229" t="str">
        <f>IFERROR(IF('STUDENT DATA SHEET '!K90="","",'STUDENT DATA SHEET '!K90),"")</f>
        <v/>
      </c>
      <c s="195"/>
      <c s="102"/>
      <c s="102"/>
      <c s="102"/>
      <c s="102"/>
      <c s="102"/>
      <c s="102"/>
      <c s="102"/>
      <c s="102"/>
      <c s="102"/>
      <c s="102"/>
      <c s="102"/>
      <c s="102"/>
      <c s="102"/>
      <c s="102"/>
      <c s="102"/>
      <c s="102"/>
      <c s="102"/>
      <c s="102"/>
      <c s="102"/>
      <c s="102"/>
      <c s="102"/>
      <c s="102"/>
      <c s="102"/>
      <c s="102"/>
      <c s="102"/>
      <c s="102"/>
      <c s="102"/>
      <c s="102"/>
      <c s="102"/>
      <c s="102"/>
      <c s="102"/>
      <c s="102"/>
      <c s="89" t="str">
        <f>IF(B89="","",_xlfn.AGGREGATE(3,5,$B$6:B89))</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90" spans="1:98" ht="20.25" customHeight="1">
      <c r="A90" s="249" t="str">
        <f>IF(D90="","",_xlfn.AGGREGATE(3,5,$B$6:B90))</f>
        <v/>
      </c>
      <c s="229" t="str">
        <f>IFERROR(IF('STUDENT DATA SHEET '!B91="","",'STUDENT DATA SHEET '!B91),"")</f>
        <v/>
      </c>
      <c s="229" t="str">
        <f>IFERROR(IF('STUDENT DATA SHEET '!C91="","",'STUDENT DATA SHEET '!C91),"")</f>
        <v/>
      </c>
      <c s="229" t="str">
        <f>IFERROR(IF('STUDENT DATA SHEET '!D91="","",'STUDENT DATA SHEET '!D91),"")</f>
        <v/>
      </c>
      <c s="250" t="str">
        <f>IFERROR(IF('STUDENT DATA SHEET '!E91="","",'STUDENT DATA SHEET '!E91),"")</f>
        <v/>
      </c>
      <c s="251" t="str">
        <f>IFERROR(IF('STUDENT DATA SHEET '!F91="","",'STUDENT DATA SHEET '!F91),"")</f>
        <v/>
      </c>
      <c s="229" t="str">
        <f>IFERROR(IF('STUDENT DATA SHEET '!G91="","",'STUDENT DATA SHEET '!G91),"")</f>
        <v/>
      </c>
      <c s="229" t="str">
        <f>IFERROR(IF('STUDENT DATA SHEET '!H91="","",'STUDENT DATA SHEET '!H91),"")</f>
        <v/>
      </c>
      <c s="229" t="str">
        <f>IFERROR(UPPER(IF('STUDENT DATA SHEET '!I91="","",'STUDENT DATA SHEET '!I91)),"")</f>
        <v/>
      </c>
      <c s="229" t="str">
        <f>IFERROR(IF('STUDENT DATA SHEET '!J91="","",'STUDENT DATA SHEET '!J91),"")</f>
        <v/>
      </c>
      <c s="229" t="str">
        <f>IFERROR(IF('STUDENT DATA SHEET '!K91="","",'STUDENT DATA SHEET '!K91),"")</f>
        <v/>
      </c>
      <c s="195"/>
      <c s="102"/>
      <c s="102"/>
      <c s="102"/>
      <c s="102"/>
      <c s="102"/>
      <c s="102"/>
      <c s="102"/>
      <c s="102"/>
      <c s="102"/>
      <c s="102"/>
      <c s="102"/>
      <c s="102"/>
      <c s="102"/>
      <c s="102"/>
      <c s="102"/>
      <c s="102"/>
      <c s="102"/>
      <c s="102"/>
      <c s="102"/>
      <c s="102"/>
      <c s="102"/>
      <c s="102"/>
      <c s="102"/>
      <c s="102"/>
      <c s="102"/>
      <c s="102"/>
      <c s="102"/>
      <c s="102"/>
      <c s="102"/>
      <c s="102"/>
      <c s="102"/>
      <c s="102"/>
      <c s="89" t="str">
        <f>IF(B90="","",_xlfn.AGGREGATE(3,5,$B$6:B90))</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91" spans="1:98" ht="20.25" customHeight="1">
      <c r="A91" s="249" t="str">
        <f>IF(D91="","",_xlfn.AGGREGATE(3,5,$B$6:B91))</f>
        <v/>
      </c>
      <c s="229" t="str">
        <f>IFERROR(IF('STUDENT DATA SHEET '!B92="","",'STUDENT DATA SHEET '!B92),"")</f>
        <v/>
      </c>
      <c s="229" t="str">
        <f>IFERROR(IF('STUDENT DATA SHEET '!C92="","",'STUDENT DATA SHEET '!C92),"")</f>
        <v/>
      </c>
      <c s="229" t="str">
        <f>IFERROR(IF('STUDENT DATA SHEET '!D92="","",'STUDENT DATA SHEET '!D92),"")</f>
        <v/>
      </c>
      <c s="250" t="str">
        <f>IFERROR(IF('STUDENT DATA SHEET '!E92="","",'STUDENT DATA SHEET '!E92),"")</f>
        <v/>
      </c>
      <c s="251" t="str">
        <f>IFERROR(IF('STUDENT DATA SHEET '!F92="","",'STUDENT DATA SHEET '!F92),"")</f>
        <v/>
      </c>
      <c s="229" t="str">
        <f>IFERROR(IF('STUDENT DATA SHEET '!G92="","",'STUDENT DATA SHEET '!G92),"")</f>
        <v/>
      </c>
      <c s="229" t="str">
        <f>IFERROR(IF('STUDENT DATA SHEET '!H92="","",'STUDENT DATA SHEET '!H92),"")</f>
        <v/>
      </c>
      <c s="229" t="str">
        <f>IFERROR(UPPER(IF('STUDENT DATA SHEET '!I92="","",'STUDENT DATA SHEET '!I92)),"")</f>
        <v/>
      </c>
      <c s="229" t="str">
        <f>IFERROR(IF('STUDENT DATA SHEET '!J92="","",'STUDENT DATA SHEET '!J92),"")</f>
        <v/>
      </c>
      <c s="229" t="str">
        <f>IFERROR(IF('STUDENT DATA SHEET '!K92="","",'STUDENT DATA SHEET '!K92),"")</f>
        <v/>
      </c>
      <c s="195"/>
      <c s="102"/>
      <c s="102"/>
      <c s="102"/>
      <c s="102"/>
      <c s="102"/>
      <c s="102"/>
      <c s="102"/>
      <c s="102"/>
      <c s="102"/>
      <c s="102"/>
      <c s="102"/>
      <c s="102"/>
      <c s="102"/>
      <c s="102"/>
      <c s="102"/>
      <c s="102"/>
      <c s="102"/>
      <c s="102"/>
      <c s="102"/>
      <c s="102"/>
      <c s="102"/>
      <c s="102"/>
      <c s="102"/>
      <c s="102"/>
      <c s="102"/>
      <c s="102"/>
      <c s="102"/>
      <c s="102"/>
      <c s="102"/>
      <c s="102"/>
      <c s="102"/>
      <c s="102"/>
      <c s="89" t="str">
        <f>IF(B91="","",_xlfn.AGGREGATE(3,5,$B$6:B91))</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92" spans="1:98" ht="20.25" customHeight="1">
      <c r="A92" s="249" t="str">
        <f>IF(D92="","",_xlfn.AGGREGATE(3,5,$B$6:B92))</f>
        <v/>
      </c>
      <c s="229" t="str">
        <f>IFERROR(IF('STUDENT DATA SHEET '!B93="","",'STUDENT DATA SHEET '!B93),"")</f>
        <v/>
      </c>
      <c s="229" t="str">
        <f>IFERROR(IF('STUDENT DATA SHEET '!C93="","",'STUDENT DATA SHEET '!C93),"")</f>
        <v/>
      </c>
      <c s="229" t="str">
        <f>IFERROR(IF('STUDENT DATA SHEET '!D93="","",'STUDENT DATA SHEET '!D93),"")</f>
        <v/>
      </c>
      <c s="250" t="str">
        <f>IFERROR(IF('STUDENT DATA SHEET '!E93="","",'STUDENT DATA SHEET '!E93),"")</f>
        <v/>
      </c>
      <c s="251" t="str">
        <f>IFERROR(IF('STUDENT DATA SHEET '!F93="","",'STUDENT DATA SHEET '!F93),"")</f>
        <v/>
      </c>
      <c s="229" t="str">
        <f>IFERROR(IF('STUDENT DATA SHEET '!G93="","",'STUDENT DATA SHEET '!G93),"")</f>
        <v/>
      </c>
      <c s="229" t="str">
        <f>IFERROR(IF('STUDENT DATA SHEET '!H93="","",'STUDENT DATA SHEET '!H93),"")</f>
        <v/>
      </c>
      <c s="229" t="str">
        <f>IFERROR(UPPER(IF('STUDENT DATA SHEET '!I93="","",'STUDENT DATA SHEET '!I93)),"")</f>
        <v/>
      </c>
      <c s="229" t="str">
        <f>IFERROR(IF('STUDENT DATA SHEET '!J93="","",'STUDENT DATA SHEET '!J93),"")</f>
        <v/>
      </c>
      <c s="229" t="str">
        <f>IFERROR(IF('STUDENT DATA SHEET '!K93="","",'STUDENT DATA SHEET '!K93),"")</f>
        <v/>
      </c>
      <c s="195"/>
      <c s="102"/>
      <c s="102"/>
      <c s="102"/>
      <c s="102"/>
      <c s="102"/>
      <c s="102"/>
      <c s="102"/>
      <c s="102"/>
      <c s="102"/>
      <c s="102"/>
      <c s="102"/>
      <c s="102"/>
      <c s="102"/>
      <c s="102"/>
      <c s="102"/>
      <c s="102"/>
      <c s="102"/>
      <c s="102"/>
      <c s="102"/>
      <c s="102"/>
      <c s="102"/>
      <c s="102"/>
      <c s="102"/>
      <c s="102"/>
      <c s="102"/>
      <c s="102"/>
      <c s="102"/>
      <c s="102"/>
      <c s="102"/>
      <c s="102"/>
      <c s="102"/>
      <c s="102"/>
      <c s="89" t="str">
        <f>IF(B92="","",_xlfn.AGGREGATE(3,5,$B$6:B92))</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93" spans="1:98" ht="20.25" customHeight="1">
      <c r="A93" s="249" t="str">
        <f>IF(D93="","",_xlfn.AGGREGATE(3,5,$B$6:B93))</f>
        <v/>
      </c>
      <c s="229" t="str">
        <f>IFERROR(IF('STUDENT DATA SHEET '!B94="","",'STUDENT DATA SHEET '!B94),"")</f>
        <v/>
      </c>
      <c s="229" t="str">
        <f>IFERROR(IF('STUDENT DATA SHEET '!C94="","",'STUDENT DATA SHEET '!C94),"")</f>
        <v/>
      </c>
      <c s="229" t="str">
        <f>IFERROR(IF('STUDENT DATA SHEET '!D94="","",'STUDENT DATA SHEET '!D94),"")</f>
        <v/>
      </c>
      <c s="250" t="str">
        <f>IFERROR(IF('STUDENT DATA SHEET '!E94="","",'STUDENT DATA SHEET '!E94),"")</f>
        <v/>
      </c>
      <c s="251" t="str">
        <f>IFERROR(IF('STUDENT DATA SHEET '!F94="","",'STUDENT DATA SHEET '!F94),"")</f>
        <v/>
      </c>
      <c s="229" t="str">
        <f>IFERROR(IF('STUDENT DATA SHEET '!G94="","",'STUDENT DATA SHEET '!G94),"")</f>
        <v/>
      </c>
      <c s="229" t="str">
        <f>IFERROR(IF('STUDENT DATA SHEET '!H94="","",'STUDENT DATA SHEET '!H94),"")</f>
        <v/>
      </c>
      <c s="229" t="str">
        <f>IFERROR(UPPER(IF('STUDENT DATA SHEET '!I94="","",'STUDENT DATA SHEET '!I94)),"")</f>
        <v/>
      </c>
      <c s="229" t="str">
        <f>IFERROR(IF('STUDENT DATA SHEET '!J94="","",'STUDENT DATA SHEET '!J94),"")</f>
        <v/>
      </c>
      <c s="229" t="str">
        <f>IFERROR(IF('STUDENT DATA SHEET '!K94="","",'STUDENT DATA SHEET '!K94),"")</f>
        <v/>
      </c>
      <c s="195"/>
      <c s="102"/>
      <c s="102"/>
      <c s="102"/>
      <c s="102"/>
      <c s="102"/>
      <c s="102"/>
      <c s="102"/>
      <c s="102"/>
      <c s="102"/>
      <c s="102"/>
      <c s="102"/>
      <c s="102"/>
      <c s="102"/>
      <c s="102"/>
      <c s="102"/>
      <c s="102"/>
      <c s="102"/>
      <c s="102"/>
      <c s="102"/>
      <c s="102"/>
      <c s="102"/>
      <c s="102"/>
      <c s="102"/>
      <c s="102"/>
      <c s="102"/>
      <c s="102"/>
      <c s="102"/>
      <c s="102"/>
      <c s="102"/>
      <c s="102"/>
      <c s="102"/>
      <c s="102"/>
      <c s="89" t="str">
        <f>IF(B93="","",_xlfn.AGGREGATE(3,5,$B$6:B93))</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94" spans="1:98" ht="20.25" customHeight="1">
      <c r="A94" s="249" t="str">
        <f>IF(D94="","",_xlfn.AGGREGATE(3,5,$B$6:B94))</f>
        <v/>
      </c>
      <c s="229" t="str">
        <f>IFERROR(IF('STUDENT DATA SHEET '!B95="","",'STUDENT DATA SHEET '!B95),"")</f>
        <v/>
      </c>
      <c s="229" t="str">
        <f>IFERROR(IF('STUDENT DATA SHEET '!C95="","",'STUDENT DATA SHEET '!C95),"")</f>
        <v/>
      </c>
      <c s="229" t="str">
        <f>IFERROR(IF('STUDENT DATA SHEET '!D95="","",'STUDENT DATA SHEET '!D95),"")</f>
        <v/>
      </c>
      <c s="250" t="str">
        <f>IFERROR(IF('STUDENT DATA SHEET '!E95="","",'STUDENT DATA SHEET '!E95),"")</f>
        <v/>
      </c>
      <c s="251" t="str">
        <f>IFERROR(IF('STUDENT DATA SHEET '!F95="","",'STUDENT DATA SHEET '!F95),"")</f>
        <v/>
      </c>
      <c s="229" t="str">
        <f>IFERROR(IF('STUDENT DATA SHEET '!G95="","",'STUDENT DATA SHEET '!G95),"")</f>
        <v/>
      </c>
      <c s="229" t="str">
        <f>IFERROR(IF('STUDENT DATA SHEET '!H95="","",'STUDENT DATA SHEET '!H95),"")</f>
        <v/>
      </c>
      <c s="229" t="str">
        <f>IFERROR(UPPER(IF('STUDENT DATA SHEET '!I95="","",'STUDENT DATA SHEET '!I95)),"")</f>
        <v/>
      </c>
      <c s="229" t="str">
        <f>IFERROR(IF('STUDENT DATA SHEET '!J95="","",'STUDENT DATA SHEET '!J95),"")</f>
        <v/>
      </c>
      <c s="229" t="str">
        <f>IFERROR(IF('STUDENT DATA SHEET '!K95="","",'STUDENT DATA SHEET '!K95),"")</f>
        <v/>
      </c>
      <c s="195"/>
      <c s="102"/>
      <c s="102"/>
      <c s="102"/>
      <c s="102"/>
      <c s="102"/>
      <c s="102"/>
      <c s="102"/>
      <c s="102"/>
      <c s="102"/>
      <c s="102"/>
      <c s="102"/>
      <c s="102"/>
      <c s="102"/>
      <c s="102"/>
      <c s="102"/>
      <c s="102"/>
      <c s="102"/>
      <c s="102"/>
      <c s="102"/>
      <c s="102"/>
      <c s="102"/>
      <c s="102"/>
      <c s="102"/>
      <c s="102"/>
      <c s="102"/>
      <c s="102"/>
      <c s="102"/>
      <c s="102"/>
      <c s="102"/>
      <c s="102"/>
      <c s="102"/>
      <c s="102"/>
      <c s="89" t="str">
        <f>IF(B94="","",_xlfn.AGGREGATE(3,5,$B$6:B94))</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95" spans="1:98" ht="20.25" customHeight="1">
      <c r="A95" s="249" t="str">
        <f>IF(D95="","",_xlfn.AGGREGATE(3,5,$B$6:B95))</f>
        <v/>
      </c>
      <c s="229" t="str">
        <f>IFERROR(IF('STUDENT DATA SHEET '!B96="","",'STUDENT DATA SHEET '!B96),"")</f>
        <v/>
      </c>
      <c s="229" t="str">
        <f>IFERROR(IF('STUDENT DATA SHEET '!C96="","",'STUDENT DATA SHEET '!C96),"")</f>
        <v/>
      </c>
      <c s="229" t="str">
        <f>IFERROR(IF('STUDENT DATA SHEET '!D96="","",'STUDENT DATA SHEET '!D96),"")</f>
        <v/>
      </c>
      <c s="250" t="str">
        <f>IFERROR(IF('STUDENT DATA SHEET '!E96="","",'STUDENT DATA SHEET '!E96),"")</f>
        <v/>
      </c>
      <c s="251" t="str">
        <f>IFERROR(IF('STUDENT DATA SHEET '!F96="","",'STUDENT DATA SHEET '!F96),"")</f>
        <v/>
      </c>
      <c s="229" t="str">
        <f>IFERROR(IF('STUDENT DATA SHEET '!G96="","",'STUDENT DATA SHEET '!G96),"")</f>
        <v/>
      </c>
      <c s="229" t="str">
        <f>IFERROR(IF('STUDENT DATA SHEET '!H96="","",'STUDENT DATA SHEET '!H96),"")</f>
        <v/>
      </c>
      <c s="229" t="str">
        <f>IFERROR(UPPER(IF('STUDENT DATA SHEET '!I96="","",'STUDENT DATA SHEET '!I96)),"")</f>
        <v/>
      </c>
      <c s="229" t="str">
        <f>IFERROR(IF('STUDENT DATA SHEET '!J96="","",'STUDENT DATA SHEET '!J96),"")</f>
        <v/>
      </c>
      <c s="229" t="str">
        <f>IFERROR(IF('STUDENT DATA SHEET '!K96="","",'STUDENT DATA SHEET '!K96),"")</f>
        <v/>
      </c>
      <c s="195"/>
      <c s="102"/>
      <c s="102"/>
      <c s="102"/>
      <c s="102"/>
      <c s="102"/>
      <c s="102"/>
      <c s="102"/>
      <c s="102"/>
      <c s="102"/>
      <c s="102"/>
      <c s="102"/>
      <c s="102"/>
      <c s="102"/>
      <c s="102"/>
      <c s="102"/>
      <c s="102"/>
      <c s="102"/>
      <c s="102"/>
      <c s="102"/>
      <c s="102"/>
      <c s="102"/>
      <c s="102"/>
      <c s="102"/>
      <c s="102"/>
      <c s="102"/>
      <c s="102"/>
      <c s="102"/>
      <c s="102"/>
      <c s="102"/>
      <c s="102"/>
      <c s="102"/>
      <c s="102"/>
      <c s="89" t="str">
        <f>IF(B95="","",_xlfn.AGGREGATE(3,5,$B$6:B95))</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96" spans="1:98" ht="20.25" customHeight="1">
      <c r="A96" s="249" t="str">
        <f>IF(D96="","",_xlfn.AGGREGATE(3,5,$B$6:B96))</f>
        <v/>
      </c>
      <c s="229" t="str">
        <f>IFERROR(IF('STUDENT DATA SHEET '!B97="","",'STUDENT DATA SHEET '!B97),"")</f>
        <v/>
      </c>
      <c s="229" t="str">
        <f>IFERROR(IF('STUDENT DATA SHEET '!C97="","",'STUDENT DATA SHEET '!C97),"")</f>
        <v/>
      </c>
      <c s="229" t="str">
        <f>IFERROR(IF('STUDENT DATA SHEET '!D97="","",'STUDENT DATA SHEET '!D97),"")</f>
        <v/>
      </c>
      <c s="250" t="str">
        <f>IFERROR(IF('STUDENT DATA SHEET '!E97="","",'STUDENT DATA SHEET '!E97),"")</f>
        <v/>
      </c>
      <c s="251" t="str">
        <f>IFERROR(IF('STUDENT DATA SHEET '!F97="","",'STUDENT DATA SHEET '!F97),"")</f>
        <v/>
      </c>
      <c s="229" t="str">
        <f>IFERROR(IF('STUDENT DATA SHEET '!G97="","",'STUDENT DATA SHEET '!G97),"")</f>
        <v/>
      </c>
      <c s="229" t="str">
        <f>IFERROR(IF('STUDENT DATA SHEET '!H97="","",'STUDENT DATA SHEET '!H97),"")</f>
        <v/>
      </c>
      <c s="229" t="str">
        <f>IFERROR(UPPER(IF('STUDENT DATA SHEET '!I97="","",'STUDENT DATA SHEET '!I97)),"")</f>
        <v/>
      </c>
      <c s="229" t="str">
        <f>IFERROR(IF('STUDENT DATA SHEET '!J97="","",'STUDENT DATA SHEET '!J97),"")</f>
        <v/>
      </c>
      <c s="229" t="str">
        <f>IFERROR(IF('STUDENT DATA SHEET '!K97="","",'STUDENT DATA SHEET '!K97),"")</f>
        <v/>
      </c>
      <c s="195"/>
      <c s="102"/>
      <c s="102"/>
      <c s="102"/>
      <c s="102"/>
      <c s="102"/>
      <c s="102"/>
      <c s="102"/>
      <c s="102"/>
      <c s="102"/>
      <c s="102"/>
      <c s="102"/>
      <c s="102"/>
      <c s="102"/>
      <c s="102"/>
      <c s="102"/>
      <c s="102"/>
      <c s="102"/>
      <c s="102"/>
      <c s="102"/>
      <c s="102"/>
      <c s="102"/>
      <c s="102"/>
      <c s="102"/>
      <c s="102"/>
      <c s="102"/>
      <c s="102"/>
      <c s="102"/>
      <c s="102"/>
      <c s="102"/>
      <c s="102"/>
      <c s="102"/>
      <c s="102"/>
      <c s="89" t="str">
        <f>IF(B96="","",_xlfn.AGGREGATE(3,5,$B$6:B96))</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97" spans="1:98" ht="20.25" customHeight="1">
      <c r="A97" s="249" t="str">
        <f>IF(D97="","",_xlfn.AGGREGATE(3,5,$B$6:B97))</f>
        <v/>
      </c>
      <c s="229" t="str">
        <f>IFERROR(IF('STUDENT DATA SHEET '!B98="","",'STUDENT DATA SHEET '!B98),"")</f>
        <v/>
      </c>
      <c s="229" t="str">
        <f>IFERROR(IF('STUDENT DATA SHEET '!C98="","",'STUDENT DATA SHEET '!C98),"")</f>
        <v/>
      </c>
      <c s="229" t="str">
        <f>IFERROR(IF('STUDENT DATA SHEET '!D98="","",'STUDENT DATA SHEET '!D98),"")</f>
        <v/>
      </c>
      <c s="250" t="str">
        <f>IFERROR(IF('STUDENT DATA SHEET '!E98="","",'STUDENT DATA SHEET '!E98),"")</f>
        <v/>
      </c>
      <c s="251" t="str">
        <f>IFERROR(IF('STUDENT DATA SHEET '!F98="","",'STUDENT DATA SHEET '!F98),"")</f>
        <v/>
      </c>
      <c s="229" t="str">
        <f>IFERROR(IF('STUDENT DATA SHEET '!G98="","",'STUDENT DATA SHEET '!G98),"")</f>
        <v/>
      </c>
      <c s="229" t="str">
        <f>IFERROR(IF('STUDENT DATA SHEET '!H98="","",'STUDENT DATA SHEET '!H98),"")</f>
        <v/>
      </c>
      <c s="229" t="str">
        <f>IFERROR(UPPER(IF('STUDENT DATA SHEET '!I98="","",'STUDENT DATA SHEET '!I98)),"")</f>
        <v/>
      </c>
      <c s="229" t="str">
        <f>IFERROR(IF('STUDENT DATA SHEET '!J98="","",'STUDENT DATA SHEET '!J98),"")</f>
        <v/>
      </c>
      <c s="229" t="str">
        <f>IFERROR(IF('STUDENT DATA SHEET '!K98="","",'STUDENT DATA SHEET '!K98),"")</f>
        <v/>
      </c>
      <c s="195"/>
      <c s="102"/>
      <c s="102"/>
      <c s="102"/>
      <c s="102"/>
      <c s="102"/>
      <c s="102"/>
      <c s="102"/>
      <c s="102"/>
      <c s="102"/>
      <c s="102"/>
      <c s="102"/>
      <c s="102"/>
      <c s="102"/>
      <c s="102"/>
      <c s="102"/>
      <c s="102"/>
      <c s="102"/>
      <c s="102"/>
      <c s="102"/>
      <c s="102"/>
      <c s="102"/>
      <c s="102"/>
      <c s="102"/>
      <c s="102"/>
      <c s="102"/>
      <c s="102"/>
      <c s="102"/>
      <c s="102"/>
      <c s="102"/>
      <c s="102"/>
      <c s="102"/>
      <c s="102"/>
      <c s="89" t="str">
        <f>IF(B97="","",_xlfn.AGGREGATE(3,5,$B$6:B97))</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98" spans="1:98" ht="20.25" customHeight="1">
      <c r="A98" s="249" t="str">
        <f>IF(D98="","",_xlfn.AGGREGATE(3,5,$B$6:B98))</f>
        <v/>
      </c>
      <c s="229" t="str">
        <f>IFERROR(IF('STUDENT DATA SHEET '!B99="","",'STUDENT DATA SHEET '!B99),"")</f>
        <v/>
      </c>
      <c s="229" t="str">
        <f>IFERROR(IF('STUDENT DATA SHEET '!C99="","",'STUDENT DATA SHEET '!C99),"")</f>
        <v/>
      </c>
      <c s="229" t="str">
        <f>IFERROR(IF('STUDENT DATA SHEET '!D99="","",'STUDENT DATA SHEET '!D99),"")</f>
        <v/>
      </c>
      <c s="250" t="str">
        <f>IFERROR(IF('STUDENT DATA SHEET '!E99="","",'STUDENT DATA SHEET '!E99),"")</f>
        <v/>
      </c>
      <c s="251" t="str">
        <f>IFERROR(IF('STUDENT DATA SHEET '!F99="","",'STUDENT DATA SHEET '!F99),"")</f>
        <v/>
      </c>
      <c s="229" t="str">
        <f>IFERROR(IF('STUDENT DATA SHEET '!G99="","",'STUDENT DATA SHEET '!G99),"")</f>
        <v/>
      </c>
      <c s="229" t="str">
        <f>IFERROR(IF('STUDENT DATA SHEET '!H99="","",'STUDENT DATA SHEET '!H99),"")</f>
        <v/>
      </c>
      <c s="229" t="str">
        <f>IFERROR(UPPER(IF('STUDENT DATA SHEET '!I99="","",'STUDENT DATA SHEET '!I99)),"")</f>
        <v/>
      </c>
      <c s="229" t="str">
        <f>IFERROR(IF('STUDENT DATA SHEET '!J99="","",'STUDENT DATA SHEET '!J99),"")</f>
        <v/>
      </c>
      <c s="229" t="str">
        <f>IFERROR(IF('STUDENT DATA SHEET '!K99="","",'STUDENT DATA SHEET '!K99),"")</f>
        <v/>
      </c>
      <c s="195"/>
      <c s="102"/>
      <c s="102"/>
      <c s="102"/>
      <c s="102"/>
      <c s="102"/>
      <c s="102"/>
      <c s="102"/>
      <c s="102"/>
      <c s="102"/>
      <c s="102"/>
      <c s="102"/>
      <c s="102"/>
      <c s="102"/>
      <c s="102"/>
      <c s="102"/>
      <c s="102"/>
      <c s="102"/>
      <c s="102"/>
      <c s="102"/>
      <c s="102"/>
      <c s="102"/>
      <c s="102"/>
      <c s="102"/>
      <c s="102"/>
      <c s="102"/>
      <c s="102"/>
      <c s="102"/>
      <c s="102"/>
      <c s="102"/>
      <c s="102"/>
      <c s="102"/>
      <c s="102"/>
      <c s="89" t="str">
        <f>IF(B98="","",_xlfn.AGGREGATE(3,5,$B$6:B98))</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99" spans="1:98" ht="20.25" customHeight="1">
      <c r="A99" s="249" t="str">
        <f>IF(D99="","",_xlfn.AGGREGATE(3,5,$B$6:B99))</f>
        <v/>
      </c>
      <c s="229" t="str">
        <f>IFERROR(IF('STUDENT DATA SHEET '!B100="","",'STUDENT DATA SHEET '!B100),"")</f>
        <v/>
      </c>
      <c s="229" t="str">
        <f>IFERROR(IF('STUDENT DATA SHEET '!C100="","",'STUDENT DATA SHEET '!C100),"")</f>
        <v/>
      </c>
      <c s="229" t="str">
        <f>IFERROR(IF('STUDENT DATA SHEET '!D100="","",'STUDENT DATA SHEET '!D100),"")</f>
        <v/>
      </c>
      <c s="250" t="str">
        <f>IFERROR(IF('STUDENT DATA SHEET '!E100="","",'STUDENT DATA SHEET '!E100),"")</f>
        <v/>
      </c>
      <c s="251" t="str">
        <f>IFERROR(IF('STUDENT DATA SHEET '!F100="","",'STUDENT DATA SHEET '!F100),"")</f>
        <v/>
      </c>
      <c s="229" t="str">
        <f>IFERROR(IF('STUDENT DATA SHEET '!G100="","",'STUDENT DATA SHEET '!G100),"")</f>
        <v/>
      </c>
      <c s="229" t="str">
        <f>IFERROR(IF('STUDENT DATA SHEET '!H100="","",'STUDENT DATA SHEET '!H100),"")</f>
        <v/>
      </c>
      <c s="229" t="str">
        <f>IFERROR(UPPER(IF('STUDENT DATA SHEET '!I100="","",'STUDENT DATA SHEET '!I100)),"")</f>
        <v/>
      </c>
      <c s="229" t="str">
        <f>IFERROR(IF('STUDENT DATA SHEET '!J100="","",'STUDENT DATA SHEET '!J100),"")</f>
        <v/>
      </c>
      <c s="229" t="str">
        <f>IFERROR(IF('STUDENT DATA SHEET '!K100="","",'STUDENT DATA SHEET '!K100),"")</f>
        <v/>
      </c>
      <c s="195"/>
      <c s="102"/>
      <c s="102"/>
      <c s="102"/>
      <c s="102"/>
      <c s="102"/>
      <c s="102"/>
      <c s="102"/>
      <c s="102"/>
      <c s="102"/>
      <c s="102"/>
      <c s="102"/>
      <c s="102"/>
      <c s="102"/>
      <c s="102"/>
      <c s="102"/>
      <c s="102"/>
      <c s="102"/>
      <c s="102"/>
      <c s="102"/>
      <c s="102"/>
      <c s="102"/>
      <c s="102"/>
      <c s="102"/>
      <c s="102"/>
      <c s="102"/>
      <c s="102"/>
      <c s="102"/>
      <c s="102"/>
      <c s="102"/>
      <c s="102"/>
      <c s="102"/>
      <c s="102"/>
      <c s="89" t="str">
        <f>IF(B99="","",_xlfn.AGGREGATE(3,5,$B$6:B99))</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100" spans="1:98" ht="20.25" customHeight="1">
      <c r="A100" s="249" t="str">
        <f>IF(D100="","",_xlfn.AGGREGATE(3,5,$B$6:B100))</f>
        <v/>
      </c>
      <c s="229" t="str">
        <f>IFERROR(IF('STUDENT DATA SHEET '!B101="","",'STUDENT DATA SHEET '!B101),"")</f>
        <v/>
      </c>
      <c s="229" t="str">
        <f>IFERROR(IF('STUDENT DATA SHEET '!C101="","",'STUDENT DATA SHEET '!C101),"")</f>
        <v/>
      </c>
      <c s="229" t="str">
        <f>IFERROR(IF('STUDENT DATA SHEET '!D101="","",'STUDENT DATA SHEET '!D101),"")</f>
        <v/>
      </c>
      <c s="250" t="str">
        <f>IFERROR(IF('STUDENT DATA SHEET '!E101="","",'STUDENT DATA SHEET '!E101),"")</f>
        <v/>
      </c>
      <c s="251" t="str">
        <f>IFERROR(IF('STUDENT DATA SHEET '!F101="","",'STUDENT DATA SHEET '!F101),"")</f>
        <v/>
      </c>
      <c s="229" t="str">
        <f>IFERROR(IF('STUDENT DATA SHEET '!G101="","",'STUDENT DATA SHEET '!G101),"")</f>
        <v/>
      </c>
      <c s="229" t="str">
        <f>IFERROR(IF('STUDENT DATA SHEET '!H101="","",'STUDENT DATA SHEET '!H101),"")</f>
        <v/>
      </c>
      <c s="229" t="str">
        <f>IFERROR(UPPER(IF('STUDENT DATA SHEET '!I101="","",'STUDENT DATA SHEET '!I101)),"")</f>
        <v/>
      </c>
      <c s="229" t="str">
        <f>IFERROR(IF('STUDENT DATA SHEET '!J101="","",'STUDENT DATA SHEET '!J101),"")</f>
        <v/>
      </c>
      <c s="229" t="str">
        <f>IFERROR(IF('STUDENT DATA SHEET '!K101="","",'STUDENT DATA SHEET '!K101),"")</f>
        <v/>
      </c>
      <c s="195"/>
      <c s="102"/>
      <c s="102"/>
      <c s="102"/>
      <c s="102"/>
      <c s="102"/>
      <c s="102"/>
      <c s="102"/>
      <c s="102"/>
      <c s="102"/>
      <c s="102"/>
      <c s="102"/>
      <c s="102"/>
      <c s="102"/>
      <c s="102"/>
      <c s="102"/>
      <c s="102"/>
      <c s="102"/>
      <c s="102"/>
      <c s="102"/>
      <c s="102"/>
      <c s="102"/>
      <c s="102"/>
      <c s="102"/>
      <c s="102"/>
      <c s="102"/>
      <c s="102"/>
      <c s="102"/>
      <c s="102"/>
      <c s="102"/>
      <c s="102"/>
      <c s="102"/>
      <c s="102"/>
      <c s="89" t="str">
        <f>IF(B100="","",_xlfn.AGGREGATE(3,5,$B$6:B100))</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101" spans="1:98" ht="20.25" customHeight="1">
      <c r="A101" s="249" t="str">
        <f>IF(D101="","",_xlfn.AGGREGATE(3,5,$B$6:B101))</f>
        <v/>
      </c>
      <c s="229" t="str">
        <f>IFERROR(IF('STUDENT DATA SHEET '!B102="","",'STUDENT DATA SHEET '!B102),"")</f>
        <v/>
      </c>
      <c s="229" t="str">
        <f>IFERROR(IF('STUDENT DATA SHEET '!C102="","",'STUDENT DATA SHEET '!C102),"")</f>
        <v/>
      </c>
      <c s="229" t="str">
        <f>IFERROR(IF('STUDENT DATA SHEET '!D102="","",'STUDENT DATA SHEET '!D102),"")</f>
        <v/>
      </c>
      <c s="250" t="str">
        <f>IFERROR(IF('STUDENT DATA SHEET '!E102="","",'STUDENT DATA SHEET '!E102),"")</f>
        <v/>
      </c>
      <c s="251" t="str">
        <f>IFERROR(IF('STUDENT DATA SHEET '!F102="","",'STUDENT DATA SHEET '!F102),"")</f>
        <v/>
      </c>
      <c s="229" t="str">
        <f>IFERROR(IF('STUDENT DATA SHEET '!G102="","",'STUDENT DATA SHEET '!G102),"")</f>
        <v/>
      </c>
      <c s="229" t="str">
        <f>IFERROR(IF('STUDENT DATA SHEET '!H102="","",'STUDENT DATA SHEET '!H102),"")</f>
        <v/>
      </c>
      <c s="229" t="str">
        <f>IFERROR(UPPER(IF('STUDENT DATA SHEET '!I102="","",'STUDENT DATA SHEET '!I102)),"")</f>
        <v/>
      </c>
      <c s="229" t="str">
        <f>IFERROR(IF('STUDENT DATA SHEET '!J102="","",'STUDENT DATA SHEET '!J102),"")</f>
        <v/>
      </c>
      <c s="229" t="str">
        <f>IFERROR(IF('STUDENT DATA SHEET '!K102="","",'STUDENT DATA SHEET '!K102),"")</f>
        <v/>
      </c>
      <c s="195"/>
      <c s="102"/>
      <c s="102"/>
      <c s="102"/>
      <c s="102"/>
      <c s="102"/>
      <c s="102"/>
      <c s="102"/>
      <c s="102"/>
      <c s="102"/>
      <c s="102"/>
      <c s="102"/>
      <c s="102"/>
      <c s="102"/>
      <c s="102"/>
      <c s="102"/>
      <c s="102"/>
      <c s="102"/>
      <c s="102"/>
      <c s="102"/>
      <c s="102"/>
      <c s="102"/>
      <c s="102"/>
      <c s="102"/>
      <c s="102"/>
      <c s="102"/>
      <c s="102"/>
      <c s="102"/>
      <c s="102"/>
      <c s="102"/>
      <c s="102"/>
      <c s="102"/>
      <c s="102"/>
      <c s="89" t="str">
        <f>IF(B101="","",_xlfn.AGGREGATE(3,5,$B$6:B101))</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102" spans="1:98" ht="20.25" customHeight="1">
      <c r="A102" s="249" t="str">
        <f>IF(D102="","",_xlfn.AGGREGATE(3,5,$B$6:B102))</f>
        <v/>
      </c>
      <c s="229" t="str">
        <f>IFERROR(IF('STUDENT DATA SHEET '!B103="","",'STUDENT DATA SHEET '!B103),"")</f>
        <v/>
      </c>
      <c s="229" t="str">
        <f>IFERROR(IF('STUDENT DATA SHEET '!C103="","",'STUDENT DATA SHEET '!C103),"")</f>
        <v/>
      </c>
      <c s="229" t="str">
        <f>IFERROR(IF('STUDENT DATA SHEET '!D103="","",'STUDENT DATA SHEET '!D103),"")</f>
        <v/>
      </c>
      <c s="250" t="str">
        <f>IFERROR(IF('STUDENT DATA SHEET '!E103="","",'STUDENT DATA SHEET '!E103),"")</f>
        <v/>
      </c>
      <c s="251" t="str">
        <f>IFERROR(IF('STUDENT DATA SHEET '!F103="","",'STUDENT DATA SHEET '!F103),"")</f>
        <v/>
      </c>
      <c s="229" t="str">
        <f>IFERROR(IF('STUDENT DATA SHEET '!G103="","",'STUDENT DATA SHEET '!G103),"")</f>
        <v/>
      </c>
      <c s="229" t="str">
        <f>IFERROR(IF('STUDENT DATA SHEET '!H103="","",'STUDENT DATA SHEET '!H103),"")</f>
        <v/>
      </c>
      <c s="229" t="str">
        <f>IFERROR(UPPER(IF('STUDENT DATA SHEET '!I103="","",'STUDENT DATA SHEET '!I103)),"")</f>
        <v/>
      </c>
      <c s="229" t="str">
        <f>IFERROR(IF('STUDENT DATA SHEET '!J103="","",'STUDENT DATA SHEET '!J103),"")</f>
        <v/>
      </c>
      <c s="229" t="str">
        <f>IFERROR(IF('STUDENT DATA SHEET '!K103="","",'STUDENT DATA SHEET '!K103),"")</f>
        <v/>
      </c>
      <c s="195"/>
      <c s="102"/>
      <c s="102"/>
      <c s="102"/>
      <c s="102"/>
      <c s="102"/>
      <c s="102"/>
      <c s="102"/>
      <c s="102"/>
      <c s="102"/>
      <c s="102"/>
      <c s="102"/>
      <c s="102"/>
      <c s="102"/>
      <c s="102"/>
      <c s="102"/>
      <c s="102"/>
      <c s="102"/>
      <c s="102"/>
      <c s="102"/>
      <c s="102"/>
      <c s="102"/>
      <c s="102"/>
      <c s="102"/>
      <c s="102"/>
      <c s="102"/>
      <c s="102"/>
      <c s="102"/>
      <c s="102"/>
      <c s="102"/>
      <c s="102"/>
      <c s="102"/>
      <c s="102"/>
      <c s="89" t="str">
        <f>IF(B102="","",_xlfn.AGGREGATE(3,5,$B$6:B102))</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103" spans="1:98" ht="20.25" customHeight="1">
      <c r="A103" s="249" t="str">
        <f>IF(D103="","",_xlfn.AGGREGATE(3,5,$B$6:B103))</f>
        <v/>
      </c>
      <c s="229" t="str">
        <f>IFERROR(IF('STUDENT DATA SHEET '!B104="","",'STUDENT DATA SHEET '!B104),"")</f>
        <v/>
      </c>
      <c s="229" t="str">
        <f>IFERROR(IF('STUDENT DATA SHEET '!C104="","",'STUDENT DATA SHEET '!C104),"")</f>
        <v/>
      </c>
      <c s="229" t="str">
        <f>IFERROR(IF('STUDENT DATA SHEET '!D104="","",'STUDENT DATA SHEET '!D104),"")</f>
        <v/>
      </c>
      <c s="250" t="str">
        <f>IFERROR(IF('STUDENT DATA SHEET '!E104="","",'STUDENT DATA SHEET '!E104),"")</f>
        <v/>
      </c>
      <c s="251" t="str">
        <f>IFERROR(IF('STUDENT DATA SHEET '!F104="","",'STUDENT DATA SHEET '!F104),"")</f>
        <v/>
      </c>
      <c s="229" t="str">
        <f>IFERROR(IF('STUDENT DATA SHEET '!G104="","",'STUDENT DATA SHEET '!G104),"")</f>
        <v/>
      </c>
      <c s="229" t="str">
        <f>IFERROR(IF('STUDENT DATA SHEET '!H104="","",'STUDENT DATA SHEET '!H104),"")</f>
        <v/>
      </c>
      <c s="229" t="str">
        <f>IFERROR(UPPER(IF('STUDENT DATA SHEET '!I104="","",'STUDENT DATA SHEET '!I104)),"")</f>
        <v/>
      </c>
      <c s="229" t="str">
        <f>IFERROR(IF('STUDENT DATA SHEET '!J104="","",'STUDENT DATA SHEET '!J104),"")</f>
        <v/>
      </c>
      <c s="229" t="str">
        <f>IFERROR(IF('STUDENT DATA SHEET '!K104="","",'STUDENT DATA SHEET '!K104),"")</f>
        <v/>
      </c>
      <c s="195"/>
      <c s="102"/>
      <c s="102"/>
      <c s="102"/>
      <c s="102"/>
      <c s="102"/>
      <c s="102"/>
      <c s="102"/>
      <c s="102"/>
      <c s="102"/>
      <c s="102"/>
      <c s="102"/>
      <c s="102"/>
      <c s="102"/>
      <c s="102"/>
      <c s="102"/>
      <c s="102"/>
      <c s="102"/>
      <c s="102"/>
      <c s="102"/>
      <c s="102"/>
      <c s="102"/>
      <c s="102"/>
      <c s="102"/>
      <c s="102"/>
      <c s="102"/>
      <c s="102"/>
      <c s="102"/>
      <c s="102"/>
      <c s="102"/>
      <c s="102"/>
      <c s="102"/>
      <c s="102"/>
      <c s="89" t="str">
        <f>IF(B103="","",_xlfn.AGGREGATE(3,5,$B$6:B103))</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104" spans="1:98" ht="20.25" customHeight="1">
      <c r="A104" s="249" t="str">
        <f>IF(D104="","",_xlfn.AGGREGATE(3,5,$B$6:B104))</f>
        <v/>
      </c>
      <c s="229" t="str">
        <f>IFERROR(IF('STUDENT DATA SHEET '!B105="","",'STUDENT DATA SHEET '!B105),"")</f>
        <v/>
      </c>
      <c s="229" t="str">
        <f>IFERROR(IF('STUDENT DATA SHEET '!C105="","",'STUDENT DATA SHEET '!C105),"")</f>
        <v/>
      </c>
      <c s="229" t="str">
        <f>IFERROR(IF('STUDENT DATA SHEET '!D105="","",'STUDENT DATA SHEET '!D105),"")</f>
        <v/>
      </c>
      <c s="250" t="str">
        <f>IFERROR(IF('STUDENT DATA SHEET '!E105="","",'STUDENT DATA SHEET '!E105),"")</f>
        <v/>
      </c>
      <c s="251" t="str">
        <f>IFERROR(IF('STUDENT DATA SHEET '!F105="","",'STUDENT DATA SHEET '!F105),"")</f>
        <v/>
      </c>
      <c s="229" t="str">
        <f>IFERROR(IF('STUDENT DATA SHEET '!G105="","",'STUDENT DATA SHEET '!G105),"")</f>
        <v/>
      </c>
      <c s="229" t="str">
        <f>IFERROR(IF('STUDENT DATA SHEET '!H105="","",'STUDENT DATA SHEET '!H105),"")</f>
        <v/>
      </c>
      <c s="229" t="str">
        <f>IFERROR(UPPER(IF('STUDENT DATA SHEET '!I105="","",'STUDENT DATA SHEET '!I105)),"")</f>
        <v/>
      </c>
      <c s="229" t="str">
        <f>IFERROR(IF('STUDENT DATA SHEET '!J105="","",'STUDENT DATA SHEET '!J105),"")</f>
        <v/>
      </c>
      <c s="229" t="str">
        <f>IFERROR(IF('STUDENT DATA SHEET '!K105="","",'STUDENT DATA SHEET '!K105),"")</f>
        <v/>
      </c>
      <c s="195"/>
      <c s="102"/>
      <c s="102"/>
      <c s="102"/>
      <c s="102"/>
      <c s="102"/>
      <c s="102"/>
      <c s="102"/>
      <c s="102"/>
      <c s="102"/>
      <c s="102"/>
      <c s="102"/>
      <c s="102"/>
      <c s="102"/>
      <c s="102"/>
      <c s="102"/>
      <c s="102"/>
      <c s="102"/>
      <c s="102"/>
      <c s="102"/>
      <c s="102"/>
      <c s="102"/>
      <c s="102"/>
      <c s="102"/>
      <c s="102"/>
      <c s="102"/>
      <c s="102"/>
      <c s="102"/>
      <c s="102"/>
      <c s="102"/>
      <c s="102"/>
      <c s="102"/>
      <c s="102"/>
      <c s="89" t="str">
        <f>IF(B104="","",_xlfn.AGGREGATE(3,5,$B$6:B104))</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105" spans="1:98" ht="20.25" customHeight="1">
      <c r="A105" s="249" t="str">
        <f>IF(D105="","",_xlfn.AGGREGATE(3,5,$B$6:B105))</f>
        <v/>
      </c>
      <c s="229" t="str">
        <f>IFERROR(IF('STUDENT DATA SHEET '!B106="","",'STUDENT DATA SHEET '!B106),"")</f>
        <v/>
      </c>
      <c s="229" t="str">
        <f>IFERROR(IF('STUDENT DATA SHEET '!C106="","",'STUDENT DATA SHEET '!C106),"")</f>
        <v/>
      </c>
      <c s="229" t="str">
        <f>IFERROR(IF('STUDENT DATA SHEET '!D106="","",'STUDENT DATA SHEET '!D106),"")</f>
        <v/>
      </c>
      <c s="250" t="str">
        <f>IFERROR(IF('STUDENT DATA SHEET '!E106="","",'STUDENT DATA SHEET '!E106),"")</f>
        <v/>
      </c>
      <c s="251" t="str">
        <f>IFERROR(IF('STUDENT DATA SHEET '!F106="","",'STUDENT DATA SHEET '!F106),"")</f>
        <v/>
      </c>
      <c s="229" t="str">
        <f>IFERROR(IF('STUDENT DATA SHEET '!G106="","",'STUDENT DATA SHEET '!G106),"")</f>
        <v/>
      </c>
      <c s="229" t="str">
        <f>IFERROR(IF('STUDENT DATA SHEET '!H106="","",'STUDENT DATA SHEET '!H106),"")</f>
        <v/>
      </c>
      <c s="229" t="str">
        <f>IFERROR(UPPER(IF('STUDENT DATA SHEET '!I106="","",'STUDENT DATA SHEET '!I106)),"")</f>
        <v/>
      </c>
      <c s="229" t="str">
        <f>IFERROR(IF('STUDENT DATA SHEET '!J106="","",'STUDENT DATA SHEET '!J106),"")</f>
        <v/>
      </c>
      <c s="229" t="str">
        <f>IFERROR(IF('STUDENT DATA SHEET '!K106="","",'STUDENT DATA SHEET '!K106),"")</f>
        <v/>
      </c>
      <c s="195"/>
      <c s="102"/>
      <c s="102"/>
      <c s="102"/>
      <c s="102"/>
      <c s="102"/>
      <c s="102"/>
      <c s="102"/>
      <c s="102"/>
      <c s="102"/>
      <c s="102"/>
      <c s="102"/>
      <c s="102"/>
      <c s="102"/>
      <c s="102"/>
      <c s="102"/>
      <c s="102"/>
      <c s="102"/>
      <c s="102"/>
      <c s="102"/>
      <c s="102"/>
      <c s="102"/>
      <c s="102"/>
      <c s="102"/>
      <c s="102"/>
      <c s="102"/>
      <c s="102"/>
      <c s="102"/>
      <c s="102"/>
      <c s="102"/>
      <c s="102"/>
      <c s="102"/>
      <c s="102"/>
      <c s="89" t="str">
        <f>IF(B105="","",_xlfn.AGGREGATE(3,5,$B$6:B105))</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106" spans="1:98" ht="20.25" customHeight="1">
      <c r="A106" s="249" t="str">
        <f>IF(D106="","",_xlfn.AGGREGATE(3,5,$B$6:B106))</f>
        <v/>
      </c>
      <c s="229" t="str">
        <f>IFERROR(IF('STUDENT DATA SHEET '!B107="","",'STUDENT DATA SHEET '!B107),"")</f>
        <v/>
      </c>
      <c s="229" t="str">
        <f>IFERROR(IF('STUDENT DATA SHEET '!C107="","",'STUDENT DATA SHEET '!C107),"")</f>
        <v/>
      </c>
      <c s="229" t="str">
        <f>IFERROR(IF('STUDENT DATA SHEET '!D107="","",'STUDENT DATA SHEET '!D107),"")</f>
        <v/>
      </c>
      <c s="250" t="str">
        <f>IFERROR(IF('STUDENT DATA SHEET '!E107="","",'STUDENT DATA SHEET '!E107),"")</f>
        <v/>
      </c>
      <c s="251" t="str">
        <f>IFERROR(IF('STUDENT DATA SHEET '!F107="","",'STUDENT DATA SHEET '!F107),"")</f>
        <v/>
      </c>
      <c s="229" t="str">
        <f>IFERROR(IF('STUDENT DATA SHEET '!G107="","",'STUDENT DATA SHEET '!G107),"")</f>
        <v/>
      </c>
      <c s="229" t="str">
        <f>IFERROR(IF('STUDENT DATA SHEET '!H107="","",'STUDENT DATA SHEET '!H107),"")</f>
        <v/>
      </c>
      <c s="229" t="str">
        <f>IFERROR(UPPER(IF('STUDENT DATA SHEET '!I107="","",'STUDENT DATA SHEET '!I107)),"")</f>
        <v/>
      </c>
      <c s="229" t="str">
        <f>IFERROR(IF('STUDENT DATA SHEET '!J107="","",'STUDENT DATA SHEET '!J107),"")</f>
        <v/>
      </c>
      <c s="229" t="str">
        <f>IFERROR(IF('STUDENT DATA SHEET '!K107="","",'STUDENT DATA SHEET '!K107),"")</f>
        <v/>
      </c>
      <c s="195"/>
      <c s="102"/>
      <c s="102"/>
      <c s="102"/>
      <c s="102"/>
      <c s="102"/>
      <c s="102"/>
      <c s="102"/>
      <c s="102"/>
      <c s="102"/>
      <c s="102"/>
      <c s="102"/>
      <c s="102"/>
      <c s="102"/>
      <c s="102"/>
      <c s="102"/>
      <c s="102"/>
      <c s="102"/>
      <c s="102"/>
      <c s="102"/>
      <c s="102"/>
      <c s="102"/>
      <c s="102"/>
      <c s="102"/>
      <c s="102"/>
      <c s="102"/>
      <c s="102"/>
      <c s="102"/>
      <c s="102"/>
      <c s="102"/>
      <c s="102"/>
      <c s="102"/>
      <c s="102"/>
      <c s="89" t="str">
        <f>IF(B106="","",_xlfn.AGGREGATE(3,5,$B$6:B106))</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107" spans="1:98" ht="20.25" customHeight="1">
      <c r="A107" s="249" t="str">
        <f>IF(D107="","",_xlfn.AGGREGATE(3,5,$B$6:B107))</f>
        <v/>
      </c>
      <c s="229" t="str">
        <f>IFERROR(IF('STUDENT DATA SHEET '!B108="","",'STUDENT DATA SHEET '!B108),"")</f>
        <v/>
      </c>
      <c s="229" t="str">
        <f>IFERROR(IF('STUDENT DATA SHEET '!C108="","",'STUDENT DATA SHEET '!C108),"")</f>
        <v/>
      </c>
      <c s="229" t="str">
        <f>IFERROR(IF('STUDENT DATA SHEET '!D108="","",'STUDENT DATA SHEET '!D108),"")</f>
        <v/>
      </c>
      <c s="250" t="str">
        <f>IFERROR(IF('STUDENT DATA SHEET '!E108="","",'STUDENT DATA SHEET '!E108),"")</f>
        <v/>
      </c>
      <c s="251" t="str">
        <f>IFERROR(IF('STUDENT DATA SHEET '!F108="","",'STUDENT DATA SHEET '!F108),"")</f>
        <v/>
      </c>
      <c s="229" t="str">
        <f>IFERROR(IF('STUDENT DATA SHEET '!G108="","",'STUDENT DATA SHEET '!G108),"")</f>
        <v/>
      </c>
      <c s="229" t="str">
        <f>IFERROR(IF('STUDENT DATA SHEET '!H108="","",'STUDENT DATA SHEET '!H108),"")</f>
        <v/>
      </c>
      <c s="229" t="str">
        <f>IFERROR(UPPER(IF('STUDENT DATA SHEET '!I108="","",'STUDENT DATA SHEET '!I108)),"")</f>
        <v/>
      </c>
      <c s="229" t="str">
        <f>IFERROR(IF('STUDENT DATA SHEET '!J108="","",'STUDENT DATA SHEET '!J108),"")</f>
        <v/>
      </c>
      <c s="229" t="str">
        <f>IFERROR(IF('STUDENT DATA SHEET '!K108="","",'STUDENT DATA SHEET '!K108),"")</f>
        <v/>
      </c>
      <c s="195"/>
      <c s="102"/>
      <c s="102"/>
      <c s="102"/>
      <c s="102"/>
      <c s="102"/>
      <c s="102"/>
      <c s="102"/>
      <c s="102"/>
      <c s="102"/>
      <c s="102"/>
      <c s="102"/>
      <c s="102"/>
      <c s="102"/>
      <c s="102"/>
      <c s="102"/>
      <c s="102"/>
      <c s="102"/>
      <c s="102"/>
      <c s="102"/>
      <c s="102"/>
      <c s="102"/>
      <c s="102"/>
      <c s="102"/>
      <c s="102"/>
      <c s="102"/>
      <c s="102"/>
      <c s="102"/>
      <c s="102"/>
      <c s="102"/>
      <c s="102"/>
      <c s="102"/>
      <c s="102"/>
      <c s="89" t="str">
        <f>IF(B107="","",_xlfn.AGGREGATE(3,5,$B$6:B107))</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108" spans="1:98" ht="20.25" customHeight="1">
      <c r="A108" s="249" t="str">
        <f>IF(D108="","",_xlfn.AGGREGATE(3,5,$B$6:B108))</f>
        <v/>
      </c>
      <c s="229" t="str">
        <f>IFERROR(IF('STUDENT DATA SHEET '!B109="","",'STUDENT DATA SHEET '!B109),"")</f>
        <v/>
      </c>
      <c s="229" t="str">
        <f>IFERROR(IF('STUDENT DATA SHEET '!C109="","",'STUDENT DATA SHEET '!C109),"")</f>
        <v/>
      </c>
      <c s="229" t="str">
        <f>IFERROR(IF('STUDENT DATA SHEET '!D109="","",'STUDENT DATA SHEET '!D109),"")</f>
        <v/>
      </c>
      <c s="250" t="str">
        <f>IFERROR(IF('STUDENT DATA SHEET '!E109="","",'STUDENT DATA SHEET '!E109),"")</f>
        <v/>
      </c>
      <c s="251" t="str">
        <f>IFERROR(IF('STUDENT DATA SHEET '!F109="","",'STUDENT DATA SHEET '!F109),"")</f>
        <v/>
      </c>
      <c s="229" t="str">
        <f>IFERROR(IF('STUDENT DATA SHEET '!G109="","",'STUDENT DATA SHEET '!G109),"")</f>
        <v/>
      </c>
      <c s="229" t="str">
        <f>IFERROR(IF('STUDENT DATA SHEET '!H109="","",'STUDENT DATA SHEET '!H109),"")</f>
        <v/>
      </c>
      <c s="229" t="str">
        <f>IFERROR(UPPER(IF('STUDENT DATA SHEET '!I109="","",'STUDENT DATA SHEET '!I109)),"")</f>
        <v/>
      </c>
      <c s="229" t="str">
        <f>IFERROR(IF('STUDENT DATA SHEET '!J109="","",'STUDENT DATA SHEET '!J109),"")</f>
        <v/>
      </c>
      <c s="229" t="str">
        <f>IFERROR(IF('STUDENT DATA SHEET '!K109="","",'STUDENT DATA SHEET '!K109),"")</f>
        <v/>
      </c>
      <c s="195"/>
      <c s="102"/>
      <c s="102"/>
      <c s="102"/>
      <c s="102"/>
      <c s="102"/>
      <c s="102"/>
      <c s="102"/>
      <c s="102"/>
      <c s="102"/>
      <c s="102"/>
      <c s="102"/>
      <c s="102"/>
      <c s="102"/>
      <c s="102"/>
      <c s="102"/>
      <c s="102"/>
      <c s="102"/>
      <c s="102"/>
      <c s="102"/>
      <c s="102"/>
      <c s="102"/>
      <c s="102"/>
      <c s="102"/>
      <c s="102"/>
      <c s="102"/>
      <c s="102"/>
      <c s="102"/>
      <c s="102"/>
      <c s="102"/>
      <c s="102"/>
      <c s="102"/>
      <c s="102"/>
      <c s="89" t="str">
        <f>IF(B108="","",_xlfn.AGGREGATE(3,5,$B$6:B108))</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109" spans="1:98" ht="20.25" customHeight="1">
      <c r="A109" s="249" t="str">
        <f>IF(D109="","",_xlfn.AGGREGATE(3,5,$B$6:B109))</f>
        <v/>
      </c>
      <c s="229" t="str">
        <f>IFERROR(IF('STUDENT DATA SHEET '!B110="","",'STUDENT DATA SHEET '!B110),"")</f>
        <v/>
      </c>
      <c s="229" t="str">
        <f>IFERROR(IF('STUDENT DATA SHEET '!C110="","",'STUDENT DATA SHEET '!C110),"")</f>
        <v/>
      </c>
      <c s="229" t="str">
        <f>IFERROR(IF('STUDENT DATA SHEET '!D110="","",'STUDENT DATA SHEET '!D110),"")</f>
        <v/>
      </c>
      <c s="250" t="str">
        <f>IFERROR(IF('STUDENT DATA SHEET '!E110="","",'STUDENT DATA SHEET '!E110),"")</f>
        <v/>
      </c>
      <c s="251" t="str">
        <f>IFERROR(IF('STUDENT DATA SHEET '!F110="","",'STUDENT DATA SHEET '!F110),"")</f>
        <v/>
      </c>
      <c s="229" t="str">
        <f>IFERROR(IF('STUDENT DATA SHEET '!G110="","",'STUDENT DATA SHEET '!G110),"")</f>
        <v/>
      </c>
      <c s="229" t="str">
        <f>IFERROR(IF('STUDENT DATA SHEET '!H110="","",'STUDENT DATA SHEET '!H110),"")</f>
        <v/>
      </c>
      <c s="229" t="str">
        <f>IFERROR(UPPER(IF('STUDENT DATA SHEET '!I110="","",'STUDENT DATA SHEET '!I110)),"")</f>
        <v/>
      </c>
      <c s="229" t="str">
        <f>IFERROR(IF('STUDENT DATA SHEET '!J110="","",'STUDENT DATA SHEET '!J110),"")</f>
        <v/>
      </c>
      <c s="229" t="str">
        <f>IFERROR(IF('STUDENT DATA SHEET '!K110="","",'STUDENT DATA SHEET '!K110),"")</f>
        <v/>
      </c>
      <c s="195"/>
      <c s="102"/>
      <c s="102"/>
      <c s="102"/>
      <c s="102"/>
      <c s="102"/>
      <c s="102"/>
      <c s="102"/>
      <c s="102"/>
      <c s="102"/>
      <c s="102"/>
      <c s="102"/>
      <c s="102"/>
      <c s="102"/>
      <c s="102"/>
      <c s="102"/>
      <c s="102"/>
      <c s="102"/>
      <c s="102"/>
      <c s="102"/>
      <c s="102"/>
      <c s="102"/>
      <c s="102"/>
      <c s="102"/>
      <c s="102"/>
      <c s="102"/>
      <c s="102"/>
      <c s="102"/>
      <c s="102"/>
      <c s="102"/>
      <c s="102"/>
      <c s="102"/>
      <c s="102"/>
      <c s="89" t="str">
        <f>IF(B109="","",_xlfn.AGGREGATE(3,5,$B$6:B109))</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110" spans="1:98" ht="20.25" customHeight="1">
      <c r="A110" s="249" t="str">
        <f>IF(D110="","",_xlfn.AGGREGATE(3,5,$B$6:B110))</f>
        <v/>
      </c>
      <c s="229" t="str">
        <f>IFERROR(IF('STUDENT DATA SHEET '!B111="","",'STUDENT DATA SHEET '!B111),"")</f>
        <v/>
      </c>
      <c s="229" t="str">
        <f>IFERROR(IF('STUDENT DATA SHEET '!C111="","",'STUDENT DATA SHEET '!C111),"")</f>
        <v/>
      </c>
      <c s="229" t="str">
        <f>IFERROR(IF('STUDENT DATA SHEET '!D111="","",'STUDENT DATA SHEET '!D111),"")</f>
        <v/>
      </c>
      <c s="250" t="str">
        <f>IFERROR(IF('STUDENT DATA SHEET '!E111="","",'STUDENT DATA SHEET '!E111),"")</f>
        <v/>
      </c>
      <c s="251" t="str">
        <f>IFERROR(IF('STUDENT DATA SHEET '!F111="","",'STUDENT DATA SHEET '!F111),"")</f>
        <v/>
      </c>
      <c s="229" t="str">
        <f>IFERROR(IF('STUDENT DATA SHEET '!G111="","",'STUDENT DATA SHEET '!G111),"")</f>
        <v/>
      </c>
      <c s="229" t="str">
        <f>IFERROR(IF('STUDENT DATA SHEET '!H111="","",'STUDENT DATA SHEET '!H111),"")</f>
        <v/>
      </c>
      <c s="229" t="str">
        <f>IFERROR(UPPER(IF('STUDENT DATA SHEET '!I111="","",'STUDENT DATA SHEET '!I111)),"")</f>
        <v/>
      </c>
      <c s="229" t="str">
        <f>IFERROR(IF('STUDENT DATA SHEET '!J111="","",'STUDENT DATA SHEET '!J111),"")</f>
        <v/>
      </c>
      <c s="229" t="str">
        <f>IFERROR(IF('STUDENT DATA SHEET '!K111="","",'STUDENT DATA SHEET '!K111),"")</f>
        <v/>
      </c>
      <c s="195"/>
      <c s="102"/>
      <c s="102"/>
      <c s="102"/>
      <c s="102"/>
      <c s="102"/>
      <c s="102"/>
      <c s="102"/>
      <c s="102"/>
      <c s="102"/>
      <c s="102"/>
      <c s="102"/>
      <c s="102"/>
      <c s="102"/>
      <c s="102"/>
      <c s="102"/>
      <c s="102"/>
      <c s="102"/>
      <c s="102"/>
      <c s="102"/>
      <c s="102"/>
      <c s="102"/>
      <c s="102"/>
      <c s="102"/>
      <c s="102"/>
      <c s="102"/>
      <c s="102"/>
      <c s="102"/>
      <c s="102"/>
      <c s="102"/>
      <c s="102"/>
      <c s="102"/>
      <c s="102"/>
      <c s="89" t="str">
        <f>IF(B110="","",_xlfn.AGGREGATE(3,5,$B$6:B110))</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111" spans="1:98" ht="20.25" customHeight="1">
      <c r="A111" s="249" t="str">
        <f>IF(D111="","",_xlfn.AGGREGATE(3,5,$B$6:B111))</f>
        <v/>
      </c>
      <c s="229" t="str">
        <f>IFERROR(IF('STUDENT DATA SHEET '!B112="","",'STUDENT DATA SHEET '!B112),"")</f>
        <v/>
      </c>
      <c s="229" t="str">
        <f>IFERROR(IF('STUDENT DATA SHEET '!C112="","",'STUDENT DATA SHEET '!C112),"")</f>
        <v/>
      </c>
      <c s="229" t="str">
        <f>IFERROR(IF('STUDENT DATA SHEET '!D112="","",'STUDENT DATA SHEET '!D112),"")</f>
        <v/>
      </c>
      <c s="250" t="str">
        <f>IFERROR(IF('STUDENT DATA SHEET '!E112="","",'STUDENT DATA SHEET '!E112),"")</f>
        <v/>
      </c>
      <c s="251" t="str">
        <f>IFERROR(IF('STUDENT DATA SHEET '!F112="","",'STUDENT DATA SHEET '!F112),"")</f>
        <v/>
      </c>
      <c s="229" t="str">
        <f>IFERROR(IF('STUDENT DATA SHEET '!G112="","",'STUDENT DATA SHEET '!G112),"")</f>
        <v/>
      </c>
      <c s="229" t="str">
        <f>IFERROR(IF('STUDENT DATA SHEET '!H112="","",'STUDENT DATA SHEET '!H112),"")</f>
        <v/>
      </c>
      <c s="229" t="str">
        <f>IFERROR(UPPER(IF('STUDENT DATA SHEET '!I112="","",'STUDENT DATA SHEET '!I112)),"")</f>
        <v/>
      </c>
      <c s="229" t="str">
        <f>IFERROR(IF('STUDENT DATA SHEET '!J112="","",'STUDENT DATA SHEET '!J112),"")</f>
        <v/>
      </c>
      <c s="229" t="str">
        <f>IFERROR(IF('STUDENT DATA SHEET '!K112="","",'STUDENT DATA SHEET '!K112),"")</f>
        <v/>
      </c>
      <c s="195"/>
      <c s="102"/>
      <c s="102"/>
      <c s="102"/>
      <c s="102"/>
      <c s="102"/>
      <c s="102"/>
      <c s="102"/>
      <c s="102"/>
      <c s="102"/>
      <c s="102"/>
      <c s="102"/>
      <c s="102"/>
      <c s="102"/>
      <c s="102"/>
      <c s="102"/>
      <c s="102"/>
      <c s="102"/>
      <c s="102"/>
      <c s="102"/>
      <c s="102"/>
      <c s="102"/>
      <c s="102"/>
      <c s="102"/>
      <c s="102"/>
      <c s="102"/>
      <c s="102"/>
      <c s="102"/>
      <c s="102"/>
      <c s="102"/>
      <c s="102"/>
      <c s="102"/>
      <c s="102"/>
      <c s="89" t="str">
        <f>IF(B111="","",_xlfn.AGGREGATE(3,5,$B$6:B111))</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112" spans="1:98" ht="20.25" customHeight="1">
      <c r="A112" s="249" t="str">
        <f>IF(D112="","",_xlfn.AGGREGATE(3,5,$B$6:B112))</f>
        <v/>
      </c>
      <c s="229" t="str">
        <f>IFERROR(IF('STUDENT DATA SHEET '!B113="","",'STUDENT DATA SHEET '!B113),"")</f>
        <v/>
      </c>
      <c s="229" t="str">
        <f>IFERROR(IF('STUDENT DATA SHEET '!C113="","",'STUDENT DATA SHEET '!C113),"")</f>
        <v/>
      </c>
      <c s="229" t="str">
        <f>IFERROR(IF('STUDENT DATA SHEET '!D113="","",'STUDENT DATA SHEET '!D113),"")</f>
        <v/>
      </c>
      <c s="250" t="str">
        <f>IFERROR(IF('STUDENT DATA SHEET '!E113="","",'STUDENT DATA SHEET '!E113),"")</f>
        <v/>
      </c>
      <c s="251" t="str">
        <f>IFERROR(IF('STUDENT DATA SHEET '!F113="","",'STUDENT DATA SHEET '!F113),"")</f>
        <v/>
      </c>
      <c s="229" t="str">
        <f>IFERROR(IF('STUDENT DATA SHEET '!G113="","",'STUDENT DATA SHEET '!G113),"")</f>
        <v/>
      </c>
      <c s="229" t="str">
        <f>IFERROR(IF('STUDENT DATA SHEET '!H113="","",'STUDENT DATA SHEET '!H113),"")</f>
        <v/>
      </c>
      <c s="229" t="str">
        <f>IFERROR(UPPER(IF('STUDENT DATA SHEET '!I113="","",'STUDENT DATA SHEET '!I113)),"")</f>
        <v/>
      </c>
      <c s="229" t="str">
        <f>IFERROR(IF('STUDENT DATA SHEET '!J113="","",'STUDENT DATA SHEET '!J113),"")</f>
        <v/>
      </c>
      <c s="229" t="str">
        <f>IFERROR(IF('STUDENT DATA SHEET '!K113="","",'STUDENT DATA SHEET '!K113),"")</f>
        <v/>
      </c>
      <c s="195"/>
      <c s="102"/>
      <c s="102"/>
      <c s="102"/>
      <c s="102"/>
      <c s="102"/>
      <c s="102"/>
      <c s="102"/>
      <c s="102"/>
      <c s="102"/>
      <c s="102"/>
      <c s="102"/>
      <c s="102"/>
      <c s="102"/>
      <c s="102"/>
      <c s="102"/>
      <c s="102"/>
      <c s="102"/>
      <c s="102"/>
      <c s="102"/>
      <c s="102"/>
      <c s="102"/>
      <c s="102"/>
      <c s="102"/>
      <c s="102"/>
      <c s="102"/>
      <c s="102"/>
      <c s="102"/>
      <c s="102"/>
      <c s="102"/>
      <c s="102"/>
      <c s="102"/>
      <c s="102"/>
      <c s="89" t="str">
        <f>IF(B112="","",_xlfn.AGGREGATE(3,5,$B$6:B112))</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113" spans="1:98" ht="20.25" customHeight="1">
      <c r="A113" s="249" t="str">
        <f>IF(D113="","",_xlfn.AGGREGATE(3,5,$B$6:B113))</f>
        <v/>
      </c>
      <c s="229" t="str">
        <f>IFERROR(IF('STUDENT DATA SHEET '!B114="","",'STUDENT DATA SHEET '!B114),"")</f>
        <v/>
      </c>
      <c s="229" t="str">
        <f>IFERROR(IF('STUDENT DATA SHEET '!C114="","",'STUDENT DATA SHEET '!C114),"")</f>
        <v/>
      </c>
      <c s="229" t="str">
        <f>IFERROR(IF('STUDENT DATA SHEET '!D114="","",'STUDENT DATA SHEET '!D114),"")</f>
        <v/>
      </c>
      <c s="250" t="str">
        <f>IFERROR(IF('STUDENT DATA SHEET '!E114="","",'STUDENT DATA SHEET '!E114),"")</f>
        <v/>
      </c>
      <c s="251" t="str">
        <f>IFERROR(IF('STUDENT DATA SHEET '!F114="","",'STUDENT DATA SHEET '!F114),"")</f>
        <v/>
      </c>
      <c s="229" t="str">
        <f>IFERROR(IF('STUDENT DATA SHEET '!G114="","",'STUDENT DATA SHEET '!G114),"")</f>
        <v/>
      </c>
      <c s="229" t="str">
        <f>IFERROR(IF('STUDENT DATA SHEET '!H114="","",'STUDENT DATA SHEET '!H114),"")</f>
        <v/>
      </c>
      <c s="229" t="str">
        <f>IFERROR(UPPER(IF('STUDENT DATA SHEET '!I114="","",'STUDENT DATA SHEET '!I114)),"")</f>
        <v/>
      </c>
      <c s="229" t="str">
        <f>IFERROR(IF('STUDENT DATA SHEET '!J114="","",'STUDENT DATA SHEET '!J114),"")</f>
        <v/>
      </c>
      <c s="229" t="str">
        <f>IFERROR(IF('STUDENT DATA SHEET '!K114="","",'STUDENT DATA SHEET '!K114),"")</f>
        <v/>
      </c>
      <c s="195"/>
      <c s="102"/>
      <c s="102"/>
      <c s="102"/>
      <c s="102"/>
      <c s="102"/>
      <c s="102"/>
      <c s="102"/>
      <c s="102"/>
      <c s="102"/>
      <c s="102"/>
      <c s="102"/>
      <c s="102"/>
      <c s="102"/>
      <c s="102"/>
      <c s="102"/>
      <c s="102"/>
      <c s="102"/>
      <c s="102"/>
      <c s="102"/>
      <c s="102"/>
      <c s="102"/>
      <c s="102"/>
      <c s="102"/>
      <c s="102"/>
      <c s="102"/>
      <c s="102"/>
      <c s="102"/>
      <c s="102"/>
      <c s="102"/>
      <c s="102"/>
      <c s="102"/>
      <c s="102"/>
      <c s="89" t="str">
        <f>IF(B113="","",_xlfn.AGGREGATE(3,5,$B$6:B113))</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114" spans="1:98" ht="20.25" customHeight="1">
      <c r="A114" s="249" t="str">
        <f>IF(D114="","",_xlfn.AGGREGATE(3,5,$B$6:B114))</f>
        <v/>
      </c>
      <c s="229" t="str">
        <f>IFERROR(IF('STUDENT DATA SHEET '!B115="","",'STUDENT DATA SHEET '!B115),"")</f>
        <v/>
      </c>
      <c s="229" t="str">
        <f>IFERROR(IF('STUDENT DATA SHEET '!C115="","",'STUDENT DATA SHEET '!C115),"")</f>
        <v/>
      </c>
      <c s="229" t="str">
        <f>IFERROR(IF('STUDENT DATA SHEET '!D115="","",'STUDENT DATA SHEET '!D115),"")</f>
        <v/>
      </c>
      <c s="250" t="str">
        <f>IFERROR(IF('STUDENT DATA SHEET '!E115="","",'STUDENT DATA SHEET '!E115),"")</f>
        <v/>
      </c>
      <c s="251" t="str">
        <f>IFERROR(IF('STUDENT DATA SHEET '!F115="","",'STUDENT DATA SHEET '!F115),"")</f>
        <v/>
      </c>
      <c s="229" t="str">
        <f>IFERROR(IF('STUDENT DATA SHEET '!G115="","",'STUDENT DATA SHEET '!G115),"")</f>
        <v/>
      </c>
      <c s="229" t="str">
        <f>IFERROR(IF('STUDENT DATA SHEET '!H115="","",'STUDENT DATA SHEET '!H115),"")</f>
        <v/>
      </c>
      <c s="229" t="str">
        <f>IFERROR(UPPER(IF('STUDENT DATA SHEET '!I115="","",'STUDENT DATA SHEET '!I115)),"")</f>
        <v/>
      </c>
      <c s="229" t="str">
        <f>IFERROR(IF('STUDENT DATA SHEET '!J115="","",'STUDENT DATA SHEET '!J115),"")</f>
        <v/>
      </c>
      <c s="229" t="str">
        <f>IFERROR(IF('STUDENT DATA SHEET '!K115="","",'STUDENT DATA SHEET '!K115),"")</f>
        <v/>
      </c>
      <c s="195"/>
      <c s="102"/>
      <c s="102"/>
      <c s="102"/>
      <c s="102"/>
      <c s="102"/>
      <c s="102"/>
      <c s="102"/>
      <c s="102"/>
      <c s="102"/>
      <c s="102"/>
      <c s="102"/>
      <c s="102"/>
      <c s="102"/>
      <c s="102"/>
      <c s="102"/>
      <c s="102"/>
      <c s="102"/>
      <c s="102"/>
      <c s="102"/>
      <c s="102"/>
      <c s="102"/>
      <c s="102"/>
      <c s="102"/>
      <c s="102"/>
      <c s="102"/>
      <c s="102"/>
      <c s="102"/>
      <c s="102"/>
      <c s="102"/>
      <c s="102"/>
      <c s="102"/>
      <c s="102"/>
      <c s="89" t="str">
        <f>IF(B114="","",_xlfn.AGGREGATE(3,5,$B$6:B114))</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115" spans="1:98" ht="20.25" customHeight="1">
      <c r="A115" s="249" t="str">
        <f>IF(D115="","",_xlfn.AGGREGATE(3,5,$B$6:B115))</f>
        <v/>
      </c>
      <c s="229" t="str">
        <f>IFERROR(IF('STUDENT DATA SHEET '!B116="","",'STUDENT DATA SHEET '!B116),"")</f>
        <v/>
      </c>
      <c s="229" t="str">
        <f>IFERROR(IF('STUDENT DATA SHEET '!C116="","",'STUDENT DATA SHEET '!C116),"")</f>
        <v/>
      </c>
      <c s="229" t="str">
        <f>IFERROR(IF('STUDENT DATA SHEET '!D116="","",'STUDENT DATA SHEET '!D116),"")</f>
        <v/>
      </c>
      <c s="250" t="str">
        <f>IFERROR(IF('STUDENT DATA SHEET '!E116="","",'STUDENT DATA SHEET '!E116),"")</f>
        <v/>
      </c>
      <c s="251" t="str">
        <f>IFERROR(IF('STUDENT DATA SHEET '!F116="","",'STUDENT DATA SHEET '!F116),"")</f>
        <v/>
      </c>
      <c s="229" t="str">
        <f>IFERROR(IF('STUDENT DATA SHEET '!G116="","",'STUDENT DATA SHEET '!G116),"")</f>
        <v/>
      </c>
      <c s="229" t="str">
        <f>IFERROR(IF('STUDENT DATA SHEET '!H116="","",'STUDENT DATA SHEET '!H116),"")</f>
        <v/>
      </c>
      <c s="229" t="str">
        <f>IFERROR(UPPER(IF('STUDENT DATA SHEET '!I116="","",'STUDENT DATA SHEET '!I116)),"")</f>
        <v/>
      </c>
      <c s="229" t="str">
        <f>IFERROR(IF('STUDENT DATA SHEET '!J116="","",'STUDENT DATA SHEET '!J116),"")</f>
        <v/>
      </c>
      <c s="229" t="str">
        <f>IFERROR(IF('STUDENT DATA SHEET '!K116="","",'STUDENT DATA SHEET '!K116),"")</f>
        <v/>
      </c>
      <c s="195"/>
      <c s="102"/>
      <c s="102"/>
      <c s="102"/>
      <c s="102"/>
      <c s="102"/>
      <c s="102"/>
      <c s="102"/>
      <c s="102"/>
      <c s="102"/>
      <c s="102"/>
      <c s="102"/>
      <c s="102"/>
      <c s="102"/>
      <c s="102"/>
      <c s="102"/>
      <c s="102"/>
      <c s="102"/>
      <c s="102"/>
      <c s="102"/>
      <c s="102"/>
      <c s="102"/>
      <c s="102"/>
      <c s="102"/>
      <c s="102"/>
      <c s="102"/>
      <c s="102"/>
      <c s="102"/>
      <c s="102"/>
      <c s="102"/>
      <c s="102"/>
      <c s="102"/>
      <c s="102"/>
      <c s="89" t="str">
        <f>IF(B115="","",_xlfn.AGGREGATE(3,5,$B$6:B115))</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116" spans="1:98" ht="20.25" customHeight="1">
      <c r="A116" s="249" t="str">
        <f>IF(D116="","",_xlfn.AGGREGATE(3,5,$B$6:B116))</f>
        <v/>
      </c>
      <c s="229" t="str">
        <f>IFERROR(IF('STUDENT DATA SHEET '!B117="","",'STUDENT DATA SHEET '!B117),"")</f>
        <v/>
      </c>
      <c s="229" t="str">
        <f>IFERROR(IF('STUDENT DATA SHEET '!C117="","",'STUDENT DATA SHEET '!C117),"")</f>
        <v/>
      </c>
      <c s="229" t="str">
        <f>IFERROR(IF('STUDENT DATA SHEET '!D117="","",'STUDENT DATA SHEET '!D117),"")</f>
        <v/>
      </c>
      <c s="250" t="str">
        <f>IFERROR(IF('STUDENT DATA SHEET '!E117="","",'STUDENT DATA SHEET '!E117),"")</f>
        <v/>
      </c>
      <c s="251" t="str">
        <f>IFERROR(IF('STUDENT DATA SHEET '!F117="","",'STUDENT DATA SHEET '!F117),"")</f>
        <v/>
      </c>
      <c s="229" t="str">
        <f>IFERROR(IF('STUDENT DATA SHEET '!G117="","",'STUDENT DATA SHEET '!G117),"")</f>
        <v/>
      </c>
      <c s="229" t="str">
        <f>IFERROR(IF('STUDENT DATA SHEET '!H117="","",'STUDENT DATA SHEET '!H117),"")</f>
        <v/>
      </c>
      <c s="229" t="str">
        <f>IFERROR(UPPER(IF('STUDENT DATA SHEET '!I117="","",'STUDENT DATA SHEET '!I117)),"")</f>
        <v/>
      </c>
      <c s="229" t="str">
        <f>IFERROR(IF('STUDENT DATA SHEET '!J117="","",'STUDENT DATA SHEET '!J117),"")</f>
        <v/>
      </c>
      <c s="229" t="str">
        <f>IFERROR(IF('STUDENT DATA SHEET '!K117="","",'STUDENT DATA SHEET '!K117),"")</f>
        <v/>
      </c>
      <c s="195"/>
      <c s="102"/>
      <c s="102"/>
      <c s="102"/>
      <c s="102"/>
      <c s="102"/>
      <c s="102"/>
      <c s="102"/>
      <c s="102"/>
      <c s="102"/>
      <c s="102"/>
      <c s="102"/>
      <c s="102"/>
      <c s="102"/>
      <c s="102"/>
      <c s="102"/>
      <c s="102"/>
      <c s="102"/>
      <c s="102"/>
      <c s="102"/>
      <c s="102"/>
      <c s="102"/>
      <c s="102"/>
      <c s="102"/>
      <c s="102"/>
      <c s="102"/>
      <c s="102"/>
      <c s="102"/>
      <c s="102"/>
      <c s="102"/>
      <c s="102"/>
      <c s="102"/>
      <c s="102"/>
      <c s="89" t="str">
        <f>IF(B116="","",_xlfn.AGGREGATE(3,5,$B$6:B116))</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117" spans="1:98" ht="20.25" customHeight="1">
      <c r="A117" s="249" t="str">
        <f>IF(D117="","",_xlfn.AGGREGATE(3,5,$B$6:B117))</f>
        <v/>
      </c>
      <c s="229" t="str">
        <f>IFERROR(IF('STUDENT DATA SHEET '!B118="","",'STUDENT DATA SHEET '!B118),"")</f>
        <v/>
      </c>
      <c s="229" t="str">
        <f>IFERROR(IF('STUDENT DATA SHEET '!C118="","",'STUDENT DATA SHEET '!C118),"")</f>
        <v/>
      </c>
      <c s="229" t="str">
        <f>IFERROR(IF('STUDENT DATA SHEET '!D118="","",'STUDENT DATA SHEET '!D118),"")</f>
        <v/>
      </c>
      <c s="250" t="str">
        <f>IFERROR(IF('STUDENT DATA SHEET '!E118="","",'STUDENT DATA SHEET '!E118),"")</f>
        <v/>
      </c>
      <c s="251" t="str">
        <f>IFERROR(IF('STUDENT DATA SHEET '!F118="","",'STUDENT DATA SHEET '!F118),"")</f>
        <v/>
      </c>
      <c s="229" t="str">
        <f>IFERROR(IF('STUDENT DATA SHEET '!G118="","",'STUDENT DATA SHEET '!G118),"")</f>
        <v/>
      </c>
      <c s="229" t="str">
        <f>IFERROR(IF('STUDENT DATA SHEET '!H118="","",'STUDENT DATA SHEET '!H118),"")</f>
        <v/>
      </c>
      <c s="229" t="str">
        <f>IFERROR(UPPER(IF('STUDENT DATA SHEET '!I118="","",'STUDENT DATA SHEET '!I118)),"")</f>
        <v/>
      </c>
      <c s="229" t="str">
        <f>IFERROR(IF('STUDENT DATA SHEET '!J118="","",'STUDENT DATA SHEET '!J118),"")</f>
        <v/>
      </c>
      <c s="229" t="str">
        <f>IFERROR(IF('STUDENT DATA SHEET '!K118="","",'STUDENT DATA SHEET '!K118),"")</f>
        <v/>
      </c>
      <c s="195"/>
      <c s="102"/>
      <c s="102"/>
      <c s="102"/>
      <c s="102"/>
      <c s="102"/>
      <c s="102"/>
      <c s="102"/>
      <c s="102"/>
      <c s="102"/>
      <c s="102"/>
      <c s="102"/>
      <c s="102"/>
      <c s="102"/>
      <c s="102"/>
      <c s="102"/>
      <c s="102"/>
      <c s="102"/>
      <c s="102"/>
      <c s="102"/>
      <c s="102"/>
      <c s="102"/>
      <c s="102"/>
      <c s="102"/>
      <c s="102"/>
      <c s="102"/>
      <c s="102"/>
      <c s="102"/>
      <c s="102"/>
      <c s="102"/>
      <c s="102"/>
      <c s="102"/>
      <c s="102"/>
      <c s="89" t="str">
        <f>IF(B117="","",_xlfn.AGGREGATE(3,5,$B$6:B117))</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118" spans="1:98" ht="20.25" customHeight="1">
      <c r="A118" s="249" t="str">
        <f>IF(D118="","",_xlfn.AGGREGATE(3,5,$B$6:B118))</f>
        <v/>
      </c>
      <c s="229" t="str">
        <f>IFERROR(IF('STUDENT DATA SHEET '!B119="","",'STUDENT DATA SHEET '!B119),"")</f>
        <v/>
      </c>
      <c s="229" t="str">
        <f>IFERROR(IF('STUDENT DATA SHEET '!C119="","",'STUDENT DATA SHEET '!C119),"")</f>
        <v/>
      </c>
      <c s="229" t="str">
        <f>IFERROR(IF('STUDENT DATA SHEET '!D119="","",'STUDENT DATA SHEET '!D119),"")</f>
        <v/>
      </c>
      <c s="250" t="str">
        <f>IFERROR(IF('STUDENT DATA SHEET '!E119="","",'STUDENT DATA SHEET '!E119),"")</f>
        <v/>
      </c>
      <c s="251" t="str">
        <f>IFERROR(IF('STUDENT DATA SHEET '!F119="","",'STUDENT DATA SHEET '!F119),"")</f>
        <v/>
      </c>
      <c s="229" t="str">
        <f>IFERROR(IF('STUDENT DATA SHEET '!G119="","",'STUDENT DATA SHEET '!G119),"")</f>
        <v/>
      </c>
      <c s="229" t="str">
        <f>IFERROR(IF('STUDENT DATA SHEET '!H119="","",'STUDENT DATA SHEET '!H119),"")</f>
        <v/>
      </c>
      <c s="229" t="str">
        <f>IFERROR(UPPER(IF('STUDENT DATA SHEET '!I119="","",'STUDENT DATA SHEET '!I119)),"")</f>
        <v/>
      </c>
      <c s="229" t="str">
        <f>IFERROR(IF('STUDENT DATA SHEET '!J119="","",'STUDENT DATA SHEET '!J119),"")</f>
        <v/>
      </c>
      <c s="229" t="str">
        <f>IFERROR(IF('STUDENT DATA SHEET '!K119="","",'STUDENT DATA SHEET '!K119),"")</f>
        <v/>
      </c>
      <c s="195"/>
      <c s="102"/>
      <c s="102"/>
      <c s="102"/>
      <c s="102"/>
      <c s="102"/>
      <c s="102"/>
      <c s="102"/>
      <c s="102"/>
      <c s="102"/>
      <c s="102"/>
      <c s="102"/>
      <c s="102"/>
      <c s="102"/>
      <c s="102"/>
      <c s="102"/>
      <c s="102"/>
      <c s="102"/>
      <c s="102"/>
      <c s="102"/>
      <c s="102"/>
      <c s="102"/>
      <c s="102"/>
      <c s="102"/>
      <c s="102"/>
      <c s="102"/>
      <c s="102"/>
      <c s="102"/>
      <c s="102"/>
      <c s="102"/>
      <c s="102"/>
      <c s="102"/>
      <c s="102"/>
      <c s="89" t="str">
        <f>IF(B118="","",_xlfn.AGGREGATE(3,5,$B$6:B118))</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119" spans="1:98" ht="20.25" customHeight="1">
      <c r="A119" s="249" t="str">
        <f>IF(D119="","",_xlfn.AGGREGATE(3,5,$B$6:B119))</f>
        <v/>
      </c>
      <c s="229" t="str">
        <f>IFERROR(IF('STUDENT DATA SHEET '!B120="","",'STUDENT DATA SHEET '!B120),"")</f>
        <v/>
      </c>
      <c s="229" t="str">
        <f>IFERROR(IF('STUDENT DATA SHEET '!C120="","",'STUDENT DATA SHEET '!C120),"")</f>
        <v/>
      </c>
      <c s="229" t="str">
        <f>IFERROR(IF('STUDENT DATA SHEET '!D120="","",'STUDENT DATA SHEET '!D120),"")</f>
        <v/>
      </c>
      <c s="250" t="str">
        <f>IFERROR(IF('STUDENT DATA SHEET '!E120="","",'STUDENT DATA SHEET '!E120),"")</f>
        <v/>
      </c>
      <c s="251" t="str">
        <f>IFERROR(IF('STUDENT DATA SHEET '!F120="","",'STUDENT DATA SHEET '!F120),"")</f>
        <v/>
      </c>
      <c s="229" t="str">
        <f>IFERROR(IF('STUDENT DATA SHEET '!G120="","",'STUDENT DATA SHEET '!G120),"")</f>
        <v/>
      </c>
      <c s="229" t="str">
        <f>IFERROR(IF('STUDENT DATA SHEET '!H120="","",'STUDENT DATA SHEET '!H120),"")</f>
        <v/>
      </c>
      <c s="229" t="str">
        <f>IFERROR(UPPER(IF('STUDENT DATA SHEET '!I120="","",'STUDENT DATA SHEET '!I120)),"")</f>
        <v/>
      </c>
      <c s="229" t="str">
        <f>IFERROR(IF('STUDENT DATA SHEET '!J120="","",'STUDENT DATA SHEET '!J120),"")</f>
        <v/>
      </c>
      <c s="229" t="str">
        <f>IFERROR(IF('STUDENT DATA SHEET '!K120="","",'STUDENT DATA SHEET '!K120),"")</f>
        <v/>
      </c>
      <c s="195"/>
      <c s="102"/>
      <c s="102"/>
      <c s="102"/>
      <c s="102"/>
      <c s="102"/>
      <c s="102"/>
      <c s="102"/>
      <c s="102"/>
      <c s="102"/>
      <c s="102"/>
      <c s="102"/>
      <c s="102"/>
      <c s="102"/>
      <c s="102"/>
      <c s="102"/>
      <c s="102"/>
      <c s="102"/>
      <c s="102"/>
      <c s="102"/>
      <c s="102"/>
      <c s="102"/>
      <c s="102"/>
      <c s="102"/>
      <c s="102"/>
      <c s="102"/>
      <c s="102"/>
      <c s="102"/>
      <c s="102"/>
      <c s="102"/>
      <c s="102"/>
      <c s="102"/>
      <c s="102"/>
      <c s="89" t="str">
        <f>IF(B119="","",_xlfn.AGGREGATE(3,5,$B$6:B119))</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120" spans="1:98" ht="20.25" customHeight="1">
      <c r="A120" s="249" t="str">
        <f>IF(D120="","",_xlfn.AGGREGATE(3,5,$B$6:B120))</f>
        <v/>
      </c>
      <c s="229" t="str">
        <f>IFERROR(IF('STUDENT DATA SHEET '!B121="","",'STUDENT DATA SHEET '!B121),"")</f>
        <v/>
      </c>
      <c s="229" t="str">
        <f>IFERROR(IF('STUDENT DATA SHEET '!C121="","",'STUDENT DATA SHEET '!C121),"")</f>
        <v/>
      </c>
      <c s="229" t="str">
        <f>IFERROR(IF('STUDENT DATA SHEET '!D121="","",'STUDENT DATA SHEET '!D121),"")</f>
        <v/>
      </c>
      <c s="250" t="str">
        <f>IFERROR(IF('STUDENT DATA SHEET '!E121="","",'STUDENT DATA SHEET '!E121),"")</f>
        <v/>
      </c>
      <c s="251" t="str">
        <f>IFERROR(IF('STUDENT DATA SHEET '!F121="","",'STUDENT DATA SHEET '!F121),"")</f>
        <v/>
      </c>
      <c s="229" t="str">
        <f>IFERROR(IF('STUDENT DATA SHEET '!G121="","",'STUDENT DATA SHEET '!G121),"")</f>
        <v/>
      </c>
      <c s="229" t="str">
        <f>IFERROR(IF('STUDENT DATA SHEET '!H121="","",'STUDENT DATA SHEET '!H121),"")</f>
        <v/>
      </c>
      <c s="229" t="str">
        <f>IFERROR(UPPER(IF('STUDENT DATA SHEET '!I121="","",'STUDENT DATA SHEET '!I121)),"")</f>
        <v/>
      </c>
      <c s="229" t="str">
        <f>IFERROR(IF('STUDENT DATA SHEET '!J121="","",'STUDENT DATA SHEET '!J121),"")</f>
        <v/>
      </c>
      <c s="229" t="str">
        <f>IFERROR(IF('STUDENT DATA SHEET '!K121="","",'STUDENT DATA SHEET '!K121),"")</f>
        <v/>
      </c>
      <c s="195"/>
      <c s="102"/>
      <c s="102"/>
      <c s="102"/>
      <c s="102"/>
      <c s="102"/>
      <c s="102"/>
      <c s="102"/>
      <c s="102"/>
      <c s="102"/>
      <c s="102"/>
      <c s="102"/>
      <c s="102"/>
      <c s="102"/>
      <c s="102"/>
      <c s="102"/>
      <c s="102"/>
      <c s="102"/>
      <c s="102"/>
      <c s="102"/>
      <c s="102"/>
      <c s="102"/>
      <c s="102"/>
      <c s="102"/>
      <c s="102"/>
      <c s="102"/>
      <c s="102"/>
      <c s="102"/>
      <c s="102"/>
      <c s="102"/>
      <c s="102"/>
      <c s="102"/>
      <c s="102"/>
      <c s="89" t="str">
        <f>IF(B120="","",_xlfn.AGGREGATE(3,5,$B$6:B120))</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121" spans="1:98" ht="20.25" customHeight="1">
      <c r="A121" s="249" t="str">
        <f>IF(D121="","",_xlfn.AGGREGATE(3,5,$B$6:B121))</f>
        <v/>
      </c>
      <c s="229" t="str">
        <f>IFERROR(IF('STUDENT DATA SHEET '!B122="","",'STUDENT DATA SHEET '!B122),"")</f>
        <v/>
      </c>
      <c s="229" t="str">
        <f>IFERROR(IF('STUDENT DATA SHEET '!C122="","",'STUDENT DATA SHEET '!C122),"")</f>
        <v/>
      </c>
      <c s="229" t="str">
        <f>IFERROR(IF('STUDENT DATA SHEET '!D122="","",'STUDENT DATA SHEET '!D122),"")</f>
        <v/>
      </c>
      <c s="250" t="str">
        <f>IFERROR(IF('STUDENT DATA SHEET '!E122="","",'STUDENT DATA SHEET '!E122),"")</f>
        <v/>
      </c>
      <c s="251" t="str">
        <f>IFERROR(IF('STUDENT DATA SHEET '!F122="","",'STUDENT DATA SHEET '!F122),"")</f>
        <v/>
      </c>
      <c s="229" t="str">
        <f>IFERROR(IF('STUDENT DATA SHEET '!G122="","",'STUDENT DATA SHEET '!G122),"")</f>
        <v/>
      </c>
      <c s="229" t="str">
        <f>IFERROR(IF('STUDENT DATA SHEET '!H122="","",'STUDENT DATA SHEET '!H122),"")</f>
        <v/>
      </c>
      <c s="229" t="str">
        <f>IFERROR(UPPER(IF('STUDENT DATA SHEET '!I122="","",'STUDENT DATA SHEET '!I122)),"")</f>
        <v/>
      </c>
      <c s="229" t="str">
        <f>IFERROR(IF('STUDENT DATA SHEET '!J122="","",'STUDENT DATA SHEET '!J122),"")</f>
        <v/>
      </c>
      <c s="229" t="str">
        <f>IFERROR(IF('STUDENT DATA SHEET '!K122="","",'STUDENT DATA SHEET '!K122),"")</f>
        <v/>
      </c>
      <c s="195"/>
      <c s="102"/>
      <c s="102"/>
      <c s="102"/>
      <c s="102"/>
      <c s="102"/>
      <c s="102"/>
      <c s="102"/>
      <c s="102"/>
      <c s="102"/>
      <c s="102"/>
      <c s="102"/>
      <c s="102"/>
      <c s="102"/>
      <c s="102"/>
      <c s="102"/>
      <c s="102"/>
      <c s="102"/>
      <c s="102"/>
      <c s="102"/>
      <c s="102"/>
      <c s="102"/>
      <c s="102"/>
      <c s="102"/>
      <c s="102"/>
      <c s="102"/>
      <c s="102"/>
      <c s="102"/>
      <c s="102"/>
      <c s="102"/>
      <c s="102"/>
      <c s="102"/>
      <c s="102"/>
      <c s="89" t="str">
        <f>IF(B121="","",_xlfn.AGGREGATE(3,5,$B$6:B121))</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122" spans="1:98" ht="20.25" customHeight="1">
      <c r="A122" s="249" t="str">
        <f>IF(D122="","",_xlfn.AGGREGATE(3,5,$B$6:B122))</f>
        <v/>
      </c>
      <c s="229" t="str">
        <f>IFERROR(IF('STUDENT DATA SHEET '!B123="","",'STUDENT DATA SHEET '!B123),"")</f>
        <v/>
      </c>
      <c s="229" t="str">
        <f>IFERROR(IF('STUDENT DATA SHEET '!C123="","",'STUDENT DATA SHEET '!C123),"")</f>
        <v/>
      </c>
      <c s="229" t="str">
        <f>IFERROR(IF('STUDENT DATA SHEET '!D123="","",'STUDENT DATA SHEET '!D123),"")</f>
        <v/>
      </c>
      <c s="250" t="str">
        <f>IFERROR(IF('STUDENT DATA SHEET '!E123="","",'STUDENT DATA SHEET '!E123),"")</f>
        <v/>
      </c>
      <c s="251" t="str">
        <f>IFERROR(IF('STUDENT DATA SHEET '!F123="","",'STUDENT DATA SHEET '!F123),"")</f>
        <v/>
      </c>
      <c s="229" t="str">
        <f>IFERROR(IF('STUDENT DATA SHEET '!G123="","",'STUDENT DATA SHEET '!G123),"")</f>
        <v/>
      </c>
      <c s="229" t="str">
        <f>IFERROR(IF('STUDENT DATA SHEET '!H123="","",'STUDENT DATA SHEET '!H123),"")</f>
        <v/>
      </c>
      <c s="229" t="str">
        <f>IFERROR(UPPER(IF('STUDENT DATA SHEET '!I123="","",'STUDENT DATA SHEET '!I123)),"")</f>
        <v/>
      </c>
      <c s="229" t="str">
        <f>IFERROR(IF('STUDENT DATA SHEET '!J123="","",'STUDENT DATA SHEET '!J123),"")</f>
        <v/>
      </c>
      <c s="229" t="str">
        <f>IFERROR(IF('STUDENT DATA SHEET '!K123="","",'STUDENT DATA SHEET '!K123),"")</f>
        <v/>
      </c>
      <c s="195"/>
      <c s="102"/>
      <c s="102"/>
      <c s="102"/>
      <c s="102"/>
      <c s="102"/>
      <c s="102"/>
      <c s="102"/>
      <c s="102"/>
      <c s="102"/>
      <c s="102"/>
      <c s="102"/>
      <c s="102"/>
      <c s="102"/>
      <c s="102"/>
      <c s="102"/>
      <c s="102"/>
      <c s="102"/>
      <c s="102"/>
      <c s="102"/>
      <c s="102"/>
      <c s="102"/>
      <c s="102"/>
      <c s="102"/>
      <c s="102"/>
      <c s="102"/>
      <c s="102"/>
      <c s="102"/>
      <c s="102"/>
      <c s="102"/>
      <c s="102"/>
      <c s="102"/>
      <c s="102"/>
      <c s="89" t="str">
        <f>IF(B122="","",_xlfn.AGGREGATE(3,5,$B$6:B122))</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123" spans="1:98" ht="20.25" customHeight="1">
      <c r="A123" s="249" t="str">
        <f>IF(D123="","",_xlfn.AGGREGATE(3,5,$B$6:B123))</f>
        <v/>
      </c>
      <c s="229" t="str">
        <f>IFERROR(IF('STUDENT DATA SHEET '!B124="","",'STUDENT DATA SHEET '!B124),"")</f>
        <v/>
      </c>
      <c s="229" t="str">
        <f>IFERROR(IF('STUDENT DATA SHEET '!C124="","",'STUDENT DATA SHEET '!C124),"")</f>
        <v/>
      </c>
      <c s="229" t="str">
        <f>IFERROR(IF('STUDENT DATA SHEET '!D124="","",'STUDENT DATA SHEET '!D124),"")</f>
        <v/>
      </c>
      <c s="250" t="str">
        <f>IFERROR(IF('STUDENT DATA SHEET '!E124="","",'STUDENT DATA SHEET '!E124),"")</f>
        <v/>
      </c>
      <c s="251" t="str">
        <f>IFERROR(IF('STUDENT DATA SHEET '!F124="","",'STUDENT DATA SHEET '!F124),"")</f>
        <v/>
      </c>
      <c s="229" t="str">
        <f>IFERROR(IF('STUDENT DATA SHEET '!G124="","",'STUDENT DATA SHEET '!G124),"")</f>
        <v/>
      </c>
      <c s="229" t="str">
        <f>IFERROR(IF('STUDENT DATA SHEET '!H124="","",'STUDENT DATA SHEET '!H124),"")</f>
        <v/>
      </c>
      <c s="229" t="str">
        <f>IFERROR(UPPER(IF('STUDENT DATA SHEET '!I124="","",'STUDENT DATA SHEET '!I124)),"")</f>
        <v/>
      </c>
      <c s="229" t="str">
        <f>IFERROR(IF('STUDENT DATA SHEET '!J124="","",'STUDENT DATA SHEET '!J124),"")</f>
        <v/>
      </c>
      <c s="229" t="str">
        <f>IFERROR(IF('STUDENT DATA SHEET '!K124="","",'STUDENT DATA SHEET '!K124),"")</f>
        <v/>
      </c>
      <c s="195"/>
      <c s="102"/>
      <c s="102"/>
      <c s="102"/>
      <c s="102"/>
      <c s="102"/>
      <c s="102"/>
      <c s="102"/>
      <c s="102"/>
      <c s="102"/>
      <c s="102"/>
      <c s="102"/>
      <c s="102"/>
      <c s="102"/>
      <c s="102"/>
      <c s="102"/>
      <c s="102"/>
      <c s="102"/>
      <c s="102"/>
      <c s="102"/>
      <c s="102"/>
      <c s="102"/>
      <c s="102"/>
      <c s="102"/>
      <c s="102"/>
      <c s="102"/>
      <c s="102"/>
      <c s="102"/>
      <c s="102"/>
      <c s="102"/>
      <c s="102"/>
      <c s="102"/>
      <c s="102"/>
      <c s="89" t="str">
        <f>IF(B123="","",_xlfn.AGGREGATE(3,5,$B$6:B123))</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124" spans="1:98" ht="20.25" customHeight="1">
      <c r="A124" s="249" t="str">
        <f>IF(D124="","",_xlfn.AGGREGATE(3,5,$B$6:B124))</f>
        <v/>
      </c>
      <c s="229" t="str">
        <f>IFERROR(IF('STUDENT DATA SHEET '!B125="","",'STUDENT DATA SHEET '!B125),"")</f>
        <v/>
      </c>
      <c s="229" t="str">
        <f>IFERROR(IF('STUDENT DATA SHEET '!C125="","",'STUDENT DATA SHEET '!C125),"")</f>
        <v/>
      </c>
      <c s="229" t="str">
        <f>IFERROR(IF('STUDENT DATA SHEET '!D125="","",'STUDENT DATA SHEET '!D125),"")</f>
        <v/>
      </c>
      <c s="250" t="str">
        <f>IFERROR(IF('STUDENT DATA SHEET '!E125="","",'STUDENT DATA SHEET '!E125),"")</f>
        <v/>
      </c>
      <c s="251" t="str">
        <f>IFERROR(IF('STUDENT DATA SHEET '!F125="","",'STUDENT DATA SHEET '!F125),"")</f>
        <v/>
      </c>
      <c s="229" t="str">
        <f>IFERROR(IF('STUDENT DATA SHEET '!G125="","",'STUDENT DATA SHEET '!G125),"")</f>
        <v/>
      </c>
      <c s="229" t="str">
        <f>IFERROR(IF('STUDENT DATA SHEET '!H125="","",'STUDENT DATA SHEET '!H125),"")</f>
        <v/>
      </c>
      <c s="229" t="str">
        <f>IFERROR(UPPER(IF('STUDENT DATA SHEET '!I125="","",'STUDENT DATA SHEET '!I125)),"")</f>
        <v/>
      </c>
      <c s="229" t="str">
        <f>IFERROR(IF('STUDENT DATA SHEET '!J125="","",'STUDENT DATA SHEET '!J125),"")</f>
        <v/>
      </c>
      <c s="229" t="str">
        <f>IFERROR(IF('STUDENT DATA SHEET '!K125="","",'STUDENT DATA SHEET '!K125),"")</f>
        <v/>
      </c>
      <c s="195"/>
      <c s="102"/>
      <c s="102"/>
      <c s="102"/>
      <c s="102"/>
      <c s="102"/>
      <c s="102"/>
      <c s="102"/>
      <c s="102"/>
      <c s="102"/>
      <c s="102"/>
      <c s="102"/>
      <c s="102"/>
      <c s="102"/>
      <c s="102"/>
      <c s="102"/>
      <c s="102"/>
      <c s="102"/>
      <c s="102"/>
      <c s="102"/>
      <c s="102"/>
      <c s="102"/>
      <c s="102"/>
      <c s="102"/>
      <c s="102"/>
      <c s="102"/>
      <c s="102"/>
      <c s="102"/>
      <c s="102"/>
      <c s="102"/>
      <c s="102"/>
      <c s="102"/>
      <c s="102"/>
      <c s="89" t="str">
        <f>IF(B124="","",_xlfn.AGGREGATE(3,5,$B$6:B124))</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125" spans="1:98" ht="20.25" customHeight="1">
      <c r="A125" s="249" t="str">
        <f>IF(D125="","",_xlfn.AGGREGATE(3,5,$B$6:B125))</f>
        <v/>
      </c>
      <c s="229" t="str">
        <f>IFERROR(IF('STUDENT DATA SHEET '!B126="","",'STUDENT DATA SHEET '!B126),"")</f>
        <v/>
      </c>
      <c s="229" t="str">
        <f>IFERROR(IF('STUDENT DATA SHEET '!C126="","",'STUDENT DATA SHEET '!C126),"")</f>
        <v/>
      </c>
      <c s="229" t="str">
        <f>IFERROR(IF('STUDENT DATA SHEET '!D126="","",'STUDENT DATA SHEET '!D126),"")</f>
        <v/>
      </c>
      <c s="250" t="str">
        <f>IFERROR(IF('STUDENT DATA SHEET '!E126="","",'STUDENT DATA SHEET '!E126),"")</f>
        <v/>
      </c>
      <c s="251" t="str">
        <f>IFERROR(IF('STUDENT DATA SHEET '!F126="","",'STUDENT DATA SHEET '!F126),"")</f>
        <v/>
      </c>
      <c s="229" t="str">
        <f>IFERROR(IF('STUDENT DATA SHEET '!G126="","",'STUDENT DATA SHEET '!G126),"")</f>
        <v/>
      </c>
      <c s="229" t="str">
        <f>IFERROR(IF('STUDENT DATA SHEET '!H126="","",'STUDENT DATA SHEET '!H126),"")</f>
        <v/>
      </c>
      <c s="229" t="str">
        <f>IFERROR(UPPER(IF('STUDENT DATA SHEET '!I126="","",'STUDENT DATA SHEET '!I126)),"")</f>
        <v/>
      </c>
      <c s="229" t="str">
        <f>IFERROR(IF('STUDENT DATA SHEET '!J126="","",'STUDENT DATA SHEET '!J126),"")</f>
        <v/>
      </c>
      <c s="229" t="str">
        <f>IFERROR(IF('STUDENT DATA SHEET '!K126="","",'STUDENT DATA SHEET '!K126),"")</f>
        <v/>
      </c>
      <c s="195"/>
      <c s="102"/>
      <c s="102"/>
      <c s="102"/>
      <c s="102"/>
      <c s="102"/>
      <c s="102"/>
      <c s="102"/>
      <c s="102"/>
      <c s="102"/>
      <c s="102"/>
      <c s="102"/>
      <c s="102"/>
      <c s="102"/>
      <c s="102"/>
      <c s="102"/>
      <c s="102"/>
      <c s="102"/>
      <c s="102"/>
      <c s="102"/>
      <c s="102"/>
      <c s="102"/>
      <c s="102"/>
      <c s="102"/>
      <c s="102"/>
      <c s="102"/>
      <c s="102"/>
      <c s="102"/>
      <c s="102"/>
      <c s="102"/>
      <c s="102"/>
      <c s="102"/>
      <c s="102"/>
      <c s="89" t="str">
        <f>IF(B125="","",_xlfn.AGGREGATE(3,5,$B$6:B125))</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126" spans="1:98" ht="20.25" customHeight="1">
      <c r="A126" s="249" t="str">
        <f>IF(D126="","",_xlfn.AGGREGATE(3,5,$B$6:B126))</f>
        <v/>
      </c>
      <c s="229" t="str">
        <f>IFERROR(IF('STUDENT DATA SHEET '!B127="","",'STUDENT DATA SHEET '!B127),"")</f>
        <v/>
      </c>
      <c s="229" t="str">
        <f>IFERROR(IF('STUDENT DATA SHEET '!C127="","",'STUDENT DATA SHEET '!C127),"")</f>
        <v/>
      </c>
      <c s="229" t="str">
        <f>IFERROR(IF('STUDENT DATA SHEET '!D127="","",'STUDENT DATA SHEET '!D127),"")</f>
        <v/>
      </c>
      <c s="250" t="str">
        <f>IFERROR(IF('STUDENT DATA SHEET '!E127="","",'STUDENT DATA SHEET '!E127),"")</f>
        <v/>
      </c>
      <c s="251" t="str">
        <f>IFERROR(IF('STUDENT DATA SHEET '!F127="","",'STUDENT DATA SHEET '!F127),"")</f>
        <v/>
      </c>
      <c s="229" t="str">
        <f>IFERROR(IF('STUDENT DATA SHEET '!G127="","",'STUDENT DATA SHEET '!G127),"")</f>
        <v/>
      </c>
      <c s="229" t="str">
        <f>IFERROR(IF('STUDENT DATA SHEET '!H127="","",'STUDENT DATA SHEET '!H127),"")</f>
        <v/>
      </c>
      <c s="229" t="str">
        <f>IFERROR(UPPER(IF('STUDENT DATA SHEET '!I127="","",'STUDENT DATA SHEET '!I127)),"")</f>
        <v/>
      </c>
      <c s="229" t="str">
        <f>IFERROR(IF('STUDENT DATA SHEET '!J127="","",'STUDENT DATA SHEET '!J127),"")</f>
        <v/>
      </c>
      <c s="229" t="str">
        <f>IFERROR(IF('STUDENT DATA SHEET '!K127="","",'STUDENT DATA SHEET '!K127),"")</f>
        <v/>
      </c>
      <c s="195"/>
      <c s="102"/>
      <c s="102"/>
      <c s="102"/>
      <c s="102"/>
      <c s="102"/>
      <c s="102"/>
      <c s="102"/>
      <c s="102"/>
      <c s="102"/>
      <c s="102"/>
      <c s="102"/>
      <c s="102"/>
      <c s="102"/>
      <c s="102"/>
      <c s="102"/>
      <c s="102"/>
      <c s="102"/>
      <c s="102"/>
      <c s="102"/>
      <c s="102"/>
      <c s="102"/>
      <c s="102"/>
      <c s="102"/>
      <c s="102"/>
      <c s="102"/>
      <c s="102"/>
      <c s="102"/>
      <c s="102"/>
      <c s="102"/>
      <c s="102"/>
      <c s="102"/>
      <c s="102"/>
      <c s="89" t="str">
        <f>IF(B126="","",_xlfn.AGGREGATE(3,5,$B$6:B126))</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127" spans="1:98" ht="20.25" customHeight="1">
      <c r="A127" s="249" t="str">
        <f>IF(D127="","",_xlfn.AGGREGATE(3,5,$B$6:B127))</f>
        <v/>
      </c>
      <c s="229" t="str">
        <f>IFERROR(IF('STUDENT DATA SHEET '!B128="","",'STUDENT DATA SHEET '!B128),"")</f>
        <v/>
      </c>
      <c s="229" t="str">
        <f>IFERROR(IF('STUDENT DATA SHEET '!C128="","",'STUDENT DATA SHEET '!C128),"")</f>
        <v/>
      </c>
      <c s="229" t="str">
        <f>IFERROR(IF('STUDENT DATA SHEET '!D128="","",'STUDENT DATA SHEET '!D128),"")</f>
        <v/>
      </c>
      <c s="250" t="str">
        <f>IFERROR(IF('STUDENT DATA SHEET '!E128="","",'STUDENT DATA SHEET '!E128),"")</f>
        <v/>
      </c>
      <c s="251" t="str">
        <f>IFERROR(IF('STUDENT DATA SHEET '!F128="","",'STUDENT DATA SHEET '!F128),"")</f>
        <v/>
      </c>
      <c s="229" t="str">
        <f>IFERROR(IF('STUDENT DATA SHEET '!G128="","",'STUDENT DATA SHEET '!G128),"")</f>
        <v/>
      </c>
      <c s="229" t="str">
        <f>IFERROR(IF('STUDENT DATA SHEET '!H128="","",'STUDENT DATA SHEET '!H128),"")</f>
        <v/>
      </c>
      <c s="229" t="str">
        <f>IFERROR(UPPER(IF('STUDENT DATA SHEET '!I128="","",'STUDENT DATA SHEET '!I128)),"")</f>
        <v/>
      </c>
      <c s="229" t="str">
        <f>IFERROR(IF('STUDENT DATA SHEET '!J128="","",'STUDENT DATA SHEET '!J128),"")</f>
        <v/>
      </c>
      <c s="229" t="str">
        <f>IFERROR(IF('STUDENT DATA SHEET '!K128="","",'STUDENT DATA SHEET '!K128),"")</f>
        <v/>
      </c>
      <c s="195"/>
      <c s="102"/>
      <c s="102"/>
      <c s="102"/>
      <c s="102"/>
      <c s="102"/>
      <c s="102"/>
      <c s="102"/>
      <c s="102"/>
      <c s="102"/>
      <c s="102"/>
      <c s="102"/>
      <c s="102"/>
      <c s="102"/>
      <c s="102"/>
      <c s="102"/>
      <c s="102"/>
      <c s="102"/>
      <c s="102"/>
      <c s="102"/>
      <c s="102"/>
      <c s="102"/>
      <c s="102"/>
      <c s="102"/>
      <c s="102"/>
      <c s="102"/>
      <c s="102"/>
      <c s="102"/>
      <c s="102"/>
      <c s="102"/>
      <c s="102"/>
      <c s="102"/>
      <c s="102"/>
      <c s="89" t="str">
        <f>IF(B127="","",_xlfn.AGGREGATE(3,5,$B$6:B127))</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128" spans="1:98" ht="20.25" customHeight="1">
      <c r="A128" s="249" t="str">
        <f>IF(D128="","",_xlfn.AGGREGATE(3,5,$B$6:B128))</f>
        <v/>
      </c>
      <c s="229" t="str">
        <f>IFERROR(IF('STUDENT DATA SHEET '!B129="","",'STUDENT DATA SHEET '!B129),"")</f>
        <v/>
      </c>
      <c s="229" t="str">
        <f>IFERROR(IF('STUDENT DATA SHEET '!C129="","",'STUDENT DATA SHEET '!C129),"")</f>
        <v/>
      </c>
      <c s="229" t="str">
        <f>IFERROR(IF('STUDENT DATA SHEET '!D129="","",'STUDENT DATA SHEET '!D129),"")</f>
        <v/>
      </c>
      <c s="250" t="str">
        <f>IFERROR(IF('STUDENT DATA SHEET '!E129="","",'STUDENT DATA SHEET '!E129),"")</f>
        <v/>
      </c>
      <c s="251" t="str">
        <f>IFERROR(IF('STUDENT DATA SHEET '!F129="","",'STUDENT DATA SHEET '!F129),"")</f>
        <v/>
      </c>
      <c s="229" t="str">
        <f>IFERROR(IF('STUDENT DATA SHEET '!G129="","",'STUDENT DATA SHEET '!G129),"")</f>
        <v/>
      </c>
      <c s="229" t="str">
        <f>IFERROR(IF('STUDENT DATA SHEET '!H129="","",'STUDENT DATA SHEET '!H129),"")</f>
        <v/>
      </c>
      <c s="229" t="str">
        <f>IFERROR(UPPER(IF('STUDENT DATA SHEET '!I129="","",'STUDENT DATA SHEET '!I129)),"")</f>
        <v/>
      </c>
      <c s="229" t="str">
        <f>IFERROR(IF('STUDENT DATA SHEET '!J129="","",'STUDENT DATA SHEET '!J129),"")</f>
        <v/>
      </c>
      <c s="229" t="str">
        <f>IFERROR(IF('STUDENT DATA SHEET '!K129="","",'STUDENT DATA SHEET '!K129),"")</f>
        <v/>
      </c>
      <c s="195"/>
      <c s="102"/>
      <c s="102"/>
      <c s="102"/>
      <c s="102"/>
      <c s="102"/>
      <c s="102"/>
      <c s="102"/>
      <c s="102"/>
      <c s="102"/>
      <c s="102"/>
      <c s="102"/>
      <c s="102"/>
      <c s="102"/>
      <c s="102"/>
      <c s="102"/>
      <c s="102"/>
      <c s="102"/>
      <c s="102"/>
      <c s="102"/>
      <c s="102"/>
      <c s="102"/>
      <c s="102"/>
      <c s="102"/>
      <c s="102"/>
      <c s="102"/>
      <c s="102"/>
      <c s="102"/>
      <c s="102"/>
      <c s="102"/>
      <c s="102"/>
      <c s="102"/>
      <c s="102"/>
      <c s="89" t="str">
        <f>IF(B128="","",_xlfn.AGGREGATE(3,5,$B$6:B128))</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129" spans="1:98" ht="20.25" customHeight="1">
      <c r="A129" s="249" t="str">
        <f>IF(D129="","",_xlfn.AGGREGATE(3,5,$B$6:B129))</f>
        <v/>
      </c>
      <c s="229" t="str">
        <f>IFERROR(IF('STUDENT DATA SHEET '!B130="","",'STUDENT DATA SHEET '!B130),"")</f>
        <v/>
      </c>
      <c s="229" t="str">
        <f>IFERROR(IF('STUDENT DATA SHEET '!C130="","",'STUDENT DATA SHEET '!C130),"")</f>
        <v/>
      </c>
      <c s="229" t="str">
        <f>IFERROR(IF('STUDENT DATA SHEET '!D130="","",'STUDENT DATA SHEET '!D130),"")</f>
        <v/>
      </c>
      <c s="250" t="str">
        <f>IFERROR(IF('STUDENT DATA SHEET '!E130="","",'STUDENT DATA SHEET '!E130),"")</f>
        <v/>
      </c>
      <c s="251" t="str">
        <f>IFERROR(IF('STUDENT DATA SHEET '!F130="","",'STUDENT DATA SHEET '!F130),"")</f>
        <v/>
      </c>
      <c s="229" t="str">
        <f>IFERROR(IF('STUDENT DATA SHEET '!G130="","",'STUDENT DATA SHEET '!G130),"")</f>
        <v/>
      </c>
      <c s="229" t="str">
        <f>IFERROR(IF('STUDENT DATA SHEET '!H130="","",'STUDENT DATA SHEET '!H130),"")</f>
        <v/>
      </c>
      <c s="229" t="str">
        <f>IFERROR(UPPER(IF('STUDENT DATA SHEET '!I130="","",'STUDENT DATA SHEET '!I130)),"")</f>
        <v/>
      </c>
      <c s="229" t="str">
        <f>IFERROR(IF('STUDENT DATA SHEET '!J130="","",'STUDENT DATA SHEET '!J130),"")</f>
        <v/>
      </c>
      <c s="229" t="str">
        <f>IFERROR(IF('STUDENT DATA SHEET '!K130="","",'STUDENT DATA SHEET '!K130),"")</f>
        <v/>
      </c>
      <c s="195"/>
      <c s="102"/>
      <c s="102"/>
      <c s="102"/>
      <c s="102"/>
      <c s="102"/>
      <c s="102"/>
      <c s="102"/>
      <c s="102"/>
      <c s="102"/>
      <c s="102"/>
      <c s="102"/>
      <c s="102"/>
      <c s="102"/>
      <c s="102"/>
      <c s="102"/>
      <c s="102"/>
      <c s="102"/>
      <c s="102"/>
      <c s="102"/>
      <c s="102"/>
      <c s="102"/>
      <c s="102"/>
      <c s="102"/>
      <c s="102"/>
      <c s="102"/>
      <c s="102"/>
      <c s="102"/>
      <c s="102"/>
      <c s="102"/>
      <c s="102"/>
      <c s="102"/>
      <c s="102"/>
      <c s="89" t="str">
        <f>IF(B129="","",_xlfn.AGGREGATE(3,5,$B$6:B129))</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130" spans="1:98" ht="20.25" customHeight="1">
      <c r="A130" s="249" t="str">
        <f>IF(D130="","",_xlfn.AGGREGATE(3,5,$B$6:B130))</f>
        <v/>
      </c>
      <c s="229" t="str">
        <f>IFERROR(IF('STUDENT DATA SHEET '!B131="","",'STUDENT DATA SHEET '!B131),"")</f>
        <v/>
      </c>
      <c s="229" t="str">
        <f>IFERROR(IF('STUDENT DATA SHEET '!C131="","",'STUDENT DATA SHEET '!C131),"")</f>
        <v/>
      </c>
      <c s="229" t="str">
        <f>IFERROR(IF('STUDENT DATA SHEET '!D131="","",'STUDENT DATA SHEET '!D131),"")</f>
        <v/>
      </c>
      <c s="250" t="str">
        <f>IFERROR(IF('STUDENT DATA SHEET '!E131="","",'STUDENT DATA SHEET '!E131),"")</f>
        <v/>
      </c>
      <c s="251" t="str">
        <f>IFERROR(IF('STUDENT DATA SHEET '!F131="","",'STUDENT DATA SHEET '!F131),"")</f>
        <v/>
      </c>
      <c s="229" t="str">
        <f>IFERROR(IF('STUDENT DATA SHEET '!G131="","",'STUDENT DATA SHEET '!G131),"")</f>
        <v/>
      </c>
      <c s="229" t="str">
        <f>IFERROR(IF('STUDENT DATA SHEET '!H131="","",'STUDENT DATA SHEET '!H131),"")</f>
        <v/>
      </c>
      <c s="229" t="str">
        <f>IFERROR(UPPER(IF('STUDENT DATA SHEET '!I131="","",'STUDENT DATA SHEET '!I131)),"")</f>
        <v/>
      </c>
      <c s="229" t="str">
        <f>IFERROR(IF('STUDENT DATA SHEET '!J131="","",'STUDENT DATA SHEET '!J131),"")</f>
        <v/>
      </c>
      <c s="229" t="str">
        <f>IFERROR(IF('STUDENT DATA SHEET '!K131="","",'STUDENT DATA SHEET '!K131),"")</f>
        <v/>
      </c>
      <c s="195"/>
      <c s="102"/>
      <c s="102"/>
      <c s="102"/>
      <c s="102"/>
      <c s="102"/>
      <c s="102"/>
      <c s="102"/>
      <c s="102"/>
      <c s="102"/>
      <c s="102"/>
      <c s="102"/>
      <c s="102"/>
      <c s="102"/>
      <c s="102"/>
      <c s="102"/>
      <c s="102"/>
      <c s="102"/>
      <c s="102"/>
      <c s="102"/>
      <c s="102"/>
      <c s="102"/>
      <c s="102"/>
      <c s="102"/>
      <c s="102"/>
      <c s="102"/>
      <c s="102"/>
      <c s="102"/>
      <c s="102"/>
      <c s="102"/>
      <c s="102"/>
      <c s="102"/>
      <c s="102"/>
      <c s="89" t="str">
        <f>IF(B130="","",_xlfn.AGGREGATE(3,5,$B$6:B130))</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131" spans="1:98" ht="20.25" customHeight="1">
      <c r="A131" s="249" t="str">
        <f>IF(D131="","",_xlfn.AGGREGATE(3,5,$B$6:B131))</f>
        <v/>
      </c>
      <c s="229" t="str">
        <f>IFERROR(IF('STUDENT DATA SHEET '!B132="","",'STUDENT DATA SHEET '!B132),"")</f>
        <v/>
      </c>
      <c s="229" t="str">
        <f>IFERROR(IF('STUDENT DATA SHEET '!C132="","",'STUDENT DATA SHEET '!C132),"")</f>
        <v/>
      </c>
      <c s="229" t="str">
        <f>IFERROR(IF('STUDENT DATA SHEET '!D132="","",'STUDENT DATA SHEET '!D132),"")</f>
        <v/>
      </c>
      <c s="250" t="str">
        <f>IFERROR(IF('STUDENT DATA SHEET '!E132="","",'STUDENT DATA SHEET '!E132),"")</f>
        <v/>
      </c>
      <c s="251" t="str">
        <f>IFERROR(IF('STUDENT DATA SHEET '!F132="","",'STUDENT DATA SHEET '!F132),"")</f>
        <v/>
      </c>
      <c s="229" t="str">
        <f>IFERROR(IF('STUDENT DATA SHEET '!G132="","",'STUDENT DATA SHEET '!G132),"")</f>
        <v/>
      </c>
      <c s="229" t="str">
        <f>IFERROR(IF('STUDENT DATA SHEET '!H132="","",'STUDENT DATA SHEET '!H132),"")</f>
        <v/>
      </c>
      <c s="229" t="str">
        <f>IFERROR(UPPER(IF('STUDENT DATA SHEET '!I132="","",'STUDENT DATA SHEET '!I132)),"")</f>
        <v/>
      </c>
      <c s="229" t="str">
        <f>IFERROR(IF('STUDENT DATA SHEET '!J132="","",'STUDENT DATA SHEET '!J132),"")</f>
        <v/>
      </c>
      <c s="229" t="str">
        <f>IFERROR(IF('STUDENT DATA SHEET '!K132="","",'STUDENT DATA SHEET '!K132),"")</f>
        <v/>
      </c>
      <c s="195"/>
      <c s="102"/>
      <c s="102"/>
      <c s="102"/>
      <c s="102"/>
      <c s="102"/>
      <c s="102"/>
      <c s="102"/>
      <c s="102"/>
      <c s="102"/>
      <c s="102"/>
      <c s="102"/>
      <c s="102"/>
      <c s="102"/>
      <c s="102"/>
      <c s="102"/>
      <c s="102"/>
      <c s="102"/>
      <c s="102"/>
      <c s="102"/>
      <c s="102"/>
      <c s="102"/>
      <c s="102"/>
      <c s="102"/>
      <c s="102"/>
      <c s="102"/>
      <c s="102"/>
      <c s="102"/>
      <c s="102"/>
      <c s="102"/>
      <c s="102"/>
      <c s="102"/>
      <c s="102"/>
      <c s="89" t="str">
        <f>IF(B131="","",_xlfn.AGGREGATE(3,5,$B$6:B131))</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132" spans="1:98" ht="20.25" customHeight="1">
      <c r="A132" s="249" t="str">
        <f>IF(D132="","",_xlfn.AGGREGATE(3,5,$B$6:B132))</f>
        <v/>
      </c>
      <c s="229" t="str">
        <f>IFERROR(IF('STUDENT DATA SHEET '!B133="","",'STUDENT DATA SHEET '!B133),"")</f>
        <v/>
      </c>
      <c s="229" t="str">
        <f>IFERROR(IF('STUDENT DATA SHEET '!C133="","",'STUDENT DATA SHEET '!C133),"")</f>
        <v/>
      </c>
      <c s="229" t="str">
        <f>IFERROR(IF('STUDENT DATA SHEET '!D133="","",'STUDENT DATA SHEET '!D133),"")</f>
        <v/>
      </c>
      <c s="250" t="str">
        <f>IFERROR(IF('STUDENT DATA SHEET '!E133="","",'STUDENT DATA SHEET '!E133),"")</f>
        <v/>
      </c>
      <c s="251" t="str">
        <f>IFERROR(IF('STUDENT DATA SHEET '!F133="","",'STUDENT DATA SHEET '!F133),"")</f>
        <v/>
      </c>
      <c s="229" t="str">
        <f>IFERROR(IF('STUDENT DATA SHEET '!G133="","",'STUDENT DATA SHEET '!G133),"")</f>
        <v/>
      </c>
      <c s="229" t="str">
        <f>IFERROR(IF('STUDENT DATA SHEET '!H133="","",'STUDENT DATA SHEET '!H133),"")</f>
        <v/>
      </c>
      <c s="229" t="str">
        <f>IFERROR(UPPER(IF('STUDENT DATA SHEET '!I133="","",'STUDENT DATA SHEET '!I133)),"")</f>
        <v/>
      </c>
      <c s="229" t="str">
        <f>IFERROR(IF('STUDENT DATA SHEET '!J133="","",'STUDENT DATA SHEET '!J133),"")</f>
        <v/>
      </c>
      <c s="229" t="str">
        <f>IFERROR(IF('STUDENT DATA SHEET '!K133="","",'STUDENT DATA SHEET '!K133),"")</f>
        <v/>
      </c>
      <c s="195"/>
      <c s="102"/>
      <c s="102"/>
      <c s="102"/>
      <c s="102"/>
      <c s="102"/>
      <c s="102"/>
      <c s="102"/>
      <c s="102"/>
      <c s="102"/>
      <c s="102"/>
      <c s="102"/>
      <c s="102"/>
      <c s="102"/>
      <c s="102"/>
      <c s="102"/>
      <c s="102"/>
      <c s="102"/>
      <c s="102"/>
      <c s="102"/>
      <c s="102"/>
      <c s="102"/>
      <c s="102"/>
      <c s="102"/>
      <c s="102"/>
      <c s="102"/>
      <c s="102"/>
      <c s="102"/>
      <c s="102"/>
      <c s="102"/>
      <c s="102"/>
      <c s="102"/>
      <c s="102"/>
      <c s="89" t="str">
        <f>IF(B132="","",_xlfn.AGGREGATE(3,5,$B$6:B132))</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133" spans="1:98" ht="20.25" customHeight="1">
      <c r="A133" s="249" t="str">
        <f>IF(D133="","",_xlfn.AGGREGATE(3,5,$B$6:B133))</f>
        <v/>
      </c>
      <c s="229" t="str">
        <f>IFERROR(IF('STUDENT DATA SHEET '!B134="","",'STUDENT DATA SHEET '!B134),"")</f>
        <v/>
      </c>
      <c s="229" t="str">
        <f>IFERROR(IF('STUDENT DATA SHEET '!C134="","",'STUDENT DATA SHEET '!C134),"")</f>
        <v/>
      </c>
      <c s="229" t="str">
        <f>IFERROR(IF('STUDENT DATA SHEET '!D134="","",'STUDENT DATA SHEET '!D134),"")</f>
        <v/>
      </c>
      <c s="250" t="str">
        <f>IFERROR(IF('STUDENT DATA SHEET '!E134="","",'STUDENT DATA SHEET '!E134),"")</f>
        <v/>
      </c>
      <c s="251" t="str">
        <f>IFERROR(IF('STUDENT DATA SHEET '!F134="","",'STUDENT DATA SHEET '!F134),"")</f>
        <v/>
      </c>
      <c s="229" t="str">
        <f>IFERROR(IF('STUDENT DATA SHEET '!G134="","",'STUDENT DATA SHEET '!G134),"")</f>
        <v/>
      </c>
      <c s="229" t="str">
        <f>IFERROR(IF('STUDENT DATA SHEET '!H134="","",'STUDENT DATA SHEET '!H134),"")</f>
        <v/>
      </c>
      <c s="229" t="str">
        <f>IFERROR(UPPER(IF('STUDENT DATA SHEET '!I134="","",'STUDENT DATA SHEET '!I134)),"")</f>
        <v/>
      </c>
      <c s="229" t="str">
        <f>IFERROR(IF('STUDENT DATA SHEET '!J134="","",'STUDENT DATA SHEET '!J134),"")</f>
        <v/>
      </c>
      <c s="229" t="str">
        <f>IFERROR(IF('STUDENT DATA SHEET '!K134="","",'STUDENT DATA SHEET '!K134),"")</f>
        <v/>
      </c>
      <c s="195"/>
      <c s="102"/>
      <c s="102"/>
      <c s="102"/>
      <c s="102"/>
      <c s="102"/>
      <c s="102"/>
      <c s="102"/>
      <c s="102"/>
      <c s="102"/>
      <c s="102"/>
      <c s="102"/>
      <c s="102"/>
      <c s="102"/>
      <c s="102"/>
      <c s="102"/>
      <c s="102"/>
      <c s="102"/>
      <c s="102"/>
      <c s="102"/>
      <c s="102"/>
      <c s="102"/>
      <c s="102"/>
      <c s="102"/>
      <c s="102"/>
      <c s="102"/>
      <c s="102"/>
      <c s="102"/>
      <c s="102"/>
      <c s="102"/>
      <c s="102"/>
      <c s="102"/>
      <c s="102"/>
      <c s="89" t="str">
        <f>IF(B133="","",_xlfn.AGGREGATE(3,5,$B$6:B133))</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134" spans="1:98" ht="20.25" customHeight="1">
      <c r="A134" s="249" t="str">
        <f>IF(D134="","",_xlfn.AGGREGATE(3,5,$B$6:B134))</f>
        <v/>
      </c>
      <c s="229" t="str">
        <f>IFERROR(IF('STUDENT DATA SHEET '!B135="","",'STUDENT DATA SHEET '!B135),"")</f>
        <v/>
      </c>
      <c s="229" t="str">
        <f>IFERROR(IF('STUDENT DATA SHEET '!C135="","",'STUDENT DATA SHEET '!C135),"")</f>
        <v/>
      </c>
      <c s="229" t="str">
        <f>IFERROR(IF('STUDENT DATA SHEET '!D135="","",'STUDENT DATA SHEET '!D135),"")</f>
        <v/>
      </c>
      <c s="250" t="str">
        <f>IFERROR(IF('STUDENT DATA SHEET '!E135="","",'STUDENT DATA SHEET '!E135),"")</f>
        <v/>
      </c>
      <c s="251" t="str">
        <f>IFERROR(IF('STUDENT DATA SHEET '!F135="","",'STUDENT DATA SHEET '!F135),"")</f>
        <v/>
      </c>
      <c s="229" t="str">
        <f>IFERROR(IF('STUDENT DATA SHEET '!G135="","",'STUDENT DATA SHEET '!G135),"")</f>
        <v/>
      </c>
      <c s="229" t="str">
        <f>IFERROR(IF('STUDENT DATA SHEET '!H135="","",'STUDENT DATA SHEET '!H135),"")</f>
        <v/>
      </c>
      <c s="229" t="str">
        <f>IFERROR(UPPER(IF('STUDENT DATA SHEET '!I135="","",'STUDENT DATA SHEET '!I135)),"")</f>
        <v/>
      </c>
      <c s="229" t="str">
        <f>IFERROR(IF('STUDENT DATA SHEET '!J135="","",'STUDENT DATA SHEET '!J135),"")</f>
        <v/>
      </c>
      <c s="229" t="str">
        <f>IFERROR(IF('STUDENT DATA SHEET '!K135="","",'STUDENT DATA SHEET '!K135),"")</f>
        <v/>
      </c>
      <c s="195"/>
      <c s="102"/>
      <c s="102"/>
      <c s="102"/>
      <c s="102"/>
      <c s="102"/>
      <c s="102"/>
      <c s="102"/>
      <c s="102"/>
      <c s="102"/>
      <c s="102"/>
      <c s="102"/>
      <c s="102"/>
      <c s="102"/>
      <c s="102"/>
      <c s="102"/>
      <c s="102"/>
      <c s="102"/>
      <c s="102"/>
      <c s="102"/>
      <c s="102"/>
      <c s="102"/>
      <c s="102"/>
      <c s="102"/>
      <c s="102"/>
      <c s="102"/>
      <c s="102"/>
      <c s="102"/>
      <c s="102"/>
      <c s="102"/>
      <c s="102"/>
      <c s="102"/>
      <c s="102"/>
      <c s="89" t="str">
        <f>IF(B134="","",_xlfn.AGGREGATE(3,5,$B$6:B134))</f>
        <v/>
      </c>
      <c s="209"/>
      <c s="209"/>
      <c s="102"/>
      <c s="102"/>
      <c s="102"/>
      <c s="102"/>
      <c s="102"/>
      <c s="102"/>
      <c s="102"/>
      <c s="102"/>
      <c s="102"/>
      <c s="102"/>
      <c s="102"/>
      <c s="102"/>
      <c s="102"/>
      <c s="102"/>
      <c s="102"/>
      <c s="102"/>
      <c s="102"/>
      <c s="102"/>
      <c s="102"/>
      <c s="102"/>
      <c s="102"/>
      <c s="102"/>
      <c s="102"/>
      <c s="102"/>
      <c s="102"/>
      <c s="102"/>
      <c s="102"/>
      <c s="102"/>
      <c s="252" t="str">
        <f t="shared" si="28"/>
        <v/>
      </c>
      <c s="265" t="str">
        <f t="shared" si="29"/>
        <v/>
      </c>
      <c s="253" t="str">
        <f t="shared" si="30"/>
        <v/>
      </c>
      <c s="252" t="str">
        <f t="shared" si="31"/>
        <v/>
      </c>
      <c s="265" t="str">
        <f t="shared" si="32"/>
        <v/>
      </c>
      <c s="253" t="str">
        <f t="shared" si="33"/>
        <v/>
      </c>
      <c s="252" t="str">
        <f t="shared" si="34"/>
        <v/>
      </c>
      <c s="265" t="str">
        <f t="shared" si="35"/>
        <v/>
      </c>
      <c s="253" t="str">
        <f t="shared" si="36"/>
        <v/>
      </c>
      <c s="81"/>
      <c s="198"/>
      <c s="137"/>
      <c s="137"/>
      <c s="137"/>
      <c s="254" t="str">
        <f t="shared" si="37"/>
        <v/>
      </c>
      <c s="137"/>
      <c s="137"/>
      <c s="137"/>
      <c s="137"/>
      <c s="137"/>
      <c s="137"/>
      <c s="137"/>
      <c s="137"/>
    </row>
    <row r="135" spans="1:98" ht="20.25" customHeight="1">
      <c r="A135" s="249" t="str">
        <f>IF(D135="","",_xlfn.AGGREGATE(3,5,$B$6:B135))</f>
        <v/>
      </c>
      <c s="229" t="str">
        <f>IFERROR(IF('STUDENT DATA SHEET '!B136="","",'STUDENT DATA SHEET '!B136),"")</f>
        <v/>
      </c>
      <c s="229" t="str">
        <f>IFERROR(IF('STUDENT DATA SHEET '!C136="","",'STUDENT DATA SHEET '!C136),"")</f>
        <v/>
      </c>
      <c s="229" t="str">
        <f>IFERROR(IF('STUDENT DATA SHEET '!D136="","",'STUDENT DATA SHEET '!D136),"")</f>
        <v/>
      </c>
      <c s="250" t="str">
        <f>IFERROR(IF('STUDENT DATA SHEET '!E136="","",'STUDENT DATA SHEET '!E136),"")</f>
        <v/>
      </c>
      <c s="251" t="str">
        <f>IFERROR(IF('STUDENT DATA SHEET '!F136="","",'STUDENT DATA SHEET '!F136),"")</f>
        <v/>
      </c>
      <c s="229" t="str">
        <f>IFERROR(IF('STUDENT DATA SHEET '!G136="","",'STUDENT DATA SHEET '!G136),"")</f>
        <v/>
      </c>
      <c s="229" t="str">
        <f>IFERROR(IF('STUDENT DATA SHEET '!H136="","",'STUDENT DATA SHEET '!H136),"")</f>
        <v/>
      </c>
      <c s="229" t="str">
        <f>IFERROR(UPPER(IF('STUDENT DATA SHEET '!I136="","",'STUDENT DATA SHEET '!I136)),"")</f>
        <v/>
      </c>
      <c s="229" t="str">
        <f>IFERROR(IF('STUDENT DATA SHEET '!J136="","",'STUDENT DATA SHEET '!J136),"")</f>
        <v/>
      </c>
      <c s="229" t="str">
        <f>IFERROR(IF('STUDENT DATA SHEET '!K136="","",'STUDENT DATA SHEET '!K136),"")</f>
        <v/>
      </c>
      <c s="195"/>
      <c s="102"/>
      <c s="102"/>
      <c s="102"/>
      <c s="102"/>
      <c s="102"/>
      <c s="102"/>
      <c s="102"/>
      <c s="102"/>
      <c s="102"/>
      <c s="102"/>
      <c s="102"/>
      <c s="102"/>
      <c s="102"/>
      <c s="102"/>
      <c s="102"/>
      <c s="102"/>
      <c s="102"/>
      <c s="102"/>
      <c s="102"/>
      <c s="102"/>
      <c s="102"/>
      <c s="102"/>
      <c s="102"/>
      <c s="102"/>
      <c s="102"/>
      <c s="102"/>
      <c s="102"/>
      <c s="102"/>
      <c s="102"/>
      <c s="102"/>
      <c s="102"/>
      <c s="102"/>
      <c s="89" t="str">
        <f>IF(B135="","",_xlfn.AGGREGATE(3,5,$B$6:B135))</f>
        <v/>
      </c>
      <c s="209"/>
      <c s="209"/>
      <c s="102"/>
      <c s="102"/>
      <c s="102"/>
      <c s="102"/>
      <c s="102"/>
      <c s="102"/>
      <c s="102"/>
      <c s="102"/>
      <c s="102"/>
      <c s="102"/>
      <c s="102"/>
      <c s="102"/>
      <c s="102"/>
      <c s="102"/>
      <c s="102"/>
      <c s="102"/>
      <c s="102"/>
      <c s="102"/>
      <c s="102"/>
      <c s="102"/>
      <c s="102"/>
      <c s="102"/>
      <c s="102"/>
      <c s="102"/>
      <c s="102"/>
      <c s="102"/>
      <c s="102"/>
      <c s="102"/>
      <c s="252" t="str">
        <f t="shared" si="38" ref="BX135:BX198">IFERROR(IF($I135="","",COUNT($M135:$AR135,$AT135:$BW135)),"")</f>
        <v/>
      </c>
      <c s="265" t="str">
        <f t="shared" si="39" ref="BY135:BY198">IF($I135="","",0)</f>
        <v/>
      </c>
      <c s="253" t="str">
        <f t="shared" si="40" ref="BZ135:BZ198">IF($I135="","",SUM($BX135:$BY135))</f>
        <v/>
      </c>
      <c s="252" t="str">
        <f t="shared" si="41" ref="CA135:CA198">IF($I135="","",COUNTIF($M135:$BW135,"A"))</f>
        <v/>
      </c>
      <c s="265" t="str">
        <f t="shared" si="42" ref="CB135:CB198">IF($I135="","",0)</f>
        <v/>
      </c>
      <c s="253" t="str">
        <f t="shared" si="43" ref="CC135:CC198">IF($I135="","",SUM($CA135:$CB135))</f>
        <v/>
      </c>
      <c s="252" t="str">
        <f t="shared" si="44" ref="CD135:CD198">IF($I135="","",COUNTIF($M135:$BW135,"L"))</f>
        <v/>
      </c>
      <c s="265" t="str">
        <f t="shared" si="45" ref="CE135:CE198">IF($I135="","",0)</f>
        <v/>
      </c>
      <c s="253" t="str">
        <f t="shared" si="46" ref="CF135:CF198">IF($I135="","",SUM($CD135:$CE135))</f>
        <v/>
      </c>
      <c s="81"/>
      <c s="198"/>
      <c s="137"/>
      <c s="137"/>
      <c s="137"/>
      <c s="254" t="str">
        <f t="shared" si="47" ref="CL135:CL198">IFERROR(IF($BX135="","",COUNT($M135:$AR135,$AT135:$BW135)/2),"")</f>
        <v/>
      </c>
      <c s="137"/>
      <c s="137"/>
      <c s="137"/>
      <c s="137"/>
      <c s="137"/>
      <c s="137"/>
      <c s="137"/>
      <c s="137"/>
    </row>
    <row r="136" spans="1:98" ht="20.25" customHeight="1">
      <c r="A136" s="249" t="str">
        <f>IF(D136="","",_xlfn.AGGREGATE(3,5,$B$6:B136))</f>
        <v/>
      </c>
      <c s="229" t="str">
        <f>IFERROR(IF('STUDENT DATA SHEET '!B137="","",'STUDENT DATA SHEET '!B137),"")</f>
        <v/>
      </c>
      <c s="229" t="str">
        <f>IFERROR(IF('STUDENT DATA SHEET '!C137="","",'STUDENT DATA SHEET '!C137),"")</f>
        <v/>
      </c>
      <c s="229" t="str">
        <f>IFERROR(IF('STUDENT DATA SHEET '!D137="","",'STUDENT DATA SHEET '!D137),"")</f>
        <v/>
      </c>
      <c s="250" t="str">
        <f>IFERROR(IF('STUDENT DATA SHEET '!E137="","",'STUDENT DATA SHEET '!E137),"")</f>
        <v/>
      </c>
      <c s="251" t="str">
        <f>IFERROR(IF('STUDENT DATA SHEET '!F137="","",'STUDENT DATA SHEET '!F137),"")</f>
        <v/>
      </c>
      <c s="229" t="str">
        <f>IFERROR(IF('STUDENT DATA SHEET '!G137="","",'STUDENT DATA SHEET '!G137),"")</f>
        <v/>
      </c>
      <c s="229" t="str">
        <f>IFERROR(IF('STUDENT DATA SHEET '!H137="","",'STUDENT DATA SHEET '!H137),"")</f>
        <v/>
      </c>
      <c s="229" t="str">
        <f>IFERROR(UPPER(IF('STUDENT DATA SHEET '!I137="","",'STUDENT DATA SHEET '!I137)),"")</f>
        <v/>
      </c>
      <c s="229" t="str">
        <f>IFERROR(IF('STUDENT DATA SHEET '!J137="","",'STUDENT DATA SHEET '!J137),"")</f>
        <v/>
      </c>
      <c s="229" t="str">
        <f>IFERROR(IF('STUDENT DATA SHEET '!K137="","",'STUDENT DATA SHEET '!K137),"")</f>
        <v/>
      </c>
      <c s="195"/>
      <c s="102"/>
      <c s="102"/>
      <c s="102"/>
      <c s="102"/>
      <c s="102"/>
      <c s="102"/>
      <c s="102"/>
      <c s="102"/>
      <c s="102"/>
      <c s="102"/>
      <c s="102"/>
      <c s="102"/>
      <c s="102"/>
      <c s="102"/>
      <c s="102"/>
      <c s="102"/>
      <c s="102"/>
      <c s="102"/>
      <c s="102"/>
      <c s="102"/>
      <c s="102"/>
      <c s="102"/>
      <c s="102"/>
      <c s="102"/>
      <c s="102"/>
      <c s="102"/>
      <c s="102"/>
      <c s="102"/>
      <c s="102"/>
      <c s="102"/>
      <c s="102"/>
      <c s="102"/>
      <c s="89" t="str">
        <f>IF(B136="","",_xlfn.AGGREGATE(3,5,$B$6:B136))</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37" spans="1:98" ht="20.25" customHeight="1">
      <c r="A137" s="249" t="str">
        <f>IF(D137="","",_xlfn.AGGREGATE(3,5,$B$6:B137))</f>
        <v/>
      </c>
      <c s="229" t="str">
        <f>IFERROR(IF('STUDENT DATA SHEET '!B138="","",'STUDENT DATA SHEET '!B138),"")</f>
        <v/>
      </c>
      <c s="229" t="str">
        <f>IFERROR(IF('STUDENT DATA SHEET '!C138="","",'STUDENT DATA SHEET '!C138),"")</f>
        <v/>
      </c>
      <c s="229" t="str">
        <f>IFERROR(IF('STUDENT DATA SHEET '!D138="","",'STUDENT DATA SHEET '!D138),"")</f>
        <v/>
      </c>
      <c s="250" t="str">
        <f>IFERROR(IF('STUDENT DATA SHEET '!E138="","",'STUDENT DATA SHEET '!E138),"")</f>
        <v/>
      </c>
      <c s="251" t="str">
        <f>IFERROR(IF('STUDENT DATA SHEET '!F138="","",'STUDENT DATA SHEET '!F138),"")</f>
        <v/>
      </c>
      <c s="229" t="str">
        <f>IFERROR(IF('STUDENT DATA SHEET '!G138="","",'STUDENT DATA SHEET '!G138),"")</f>
        <v/>
      </c>
      <c s="229" t="str">
        <f>IFERROR(IF('STUDENT DATA SHEET '!H138="","",'STUDENT DATA SHEET '!H138),"")</f>
        <v/>
      </c>
      <c s="229" t="str">
        <f>IFERROR(UPPER(IF('STUDENT DATA SHEET '!I138="","",'STUDENT DATA SHEET '!I138)),"")</f>
        <v/>
      </c>
      <c s="229" t="str">
        <f>IFERROR(IF('STUDENT DATA SHEET '!J138="","",'STUDENT DATA SHEET '!J138),"")</f>
        <v/>
      </c>
      <c s="229" t="str">
        <f>IFERROR(IF('STUDENT DATA SHEET '!K138="","",'STUDENT DATA SHEET '!K138),"")</f>
        <v/>
      </c>
      <c s="195"/>
      <c s="102"/>
      <c s="102"/>
      <c s="102"/>
      <c s="102"/>
      <c s="102"/>
      <c s="102"/>
      <c s="102"/>
      <c s="102"/>
      <c s="102"/>
      <c s="102"/>
      <c s="102"/>
      <c s="102"/>
      <c s="102"/>
      <c s="102"/>
      <c s="102"/>
      <c s="102"/>
      <c s="102"/>
      <c s="102"/>
      <c s="102"/>
      <c s="102"/>
      <c s="102"/>
      <c s="102"/>
      <c s="102"/>
      <c s="102"/>
      <c s="102"/>
      <c s="102"/>
      <c s="102"/>
      <c s="102"/>
      <c s="102"/>
      <c s="102"/>
      <c s="102"/>
      <c s="102"/>
      <c s="89" t="str">
        <f>IF(B137="","",_xlfn.AGGREGATE(3,5,$B$6:B137))</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38" spans="1:98" ht="20.25" customHeight="1">
      <c r="A138" s="249" t="str">
        <f>IF(D138="","",_xlfn.AGGREGATE(3,5,$B$6:B138))</f>
        <v/>
      </c>
      <c s="229" t="str">
        <f>IFERROR(IF('STUDENT DATA SHEET '!B139="","",'STUDENT DATA SHEET '!B139),"")</f>
        <v/>
      </c>
      <c s="229" t="str">
        <f>IFERROR(IF('STUDENT DATA SHEET '!C139="","",'STUDENT DATA SHEET '!C139),"")</f>
        <v/>
      </c>
      <c s="229" t="str">
        <f>IFERROR(IF('STUDENT DATA SHEET '!D139="","",'STUDENT DATA SHEET '!D139),"")</f>
        <v/>
      </c>
      <c s="250" t="str">
        <f>IFERROR(IF('STUDENT DATA SHEET '!E139="","",'STUDENT DATA SHEET '!E139),"")</f>
        <v/>
      </c>
      <c s="251" t="str">
        <f>IFERROR(IF('STUDENT DATA SHEET '!F139="","",'STUDENT DATA SHEET '!F139),"")</f>
        <v/>
      </c>
      <c s="229" t="str">
        <f>IFERROR(IF('STUDENT DATA SHEET '!G139="","",'STUDENT DATA SHEET '!G139),"")</f>
        <v/>
      </c>
      <c s="229" t="str">
        <f>IFERROR(IF('STUDENT DATA SHEET '!H139="","",'STUDENT DATA SHEET '!H139),"")</f>
        <v/>
      </c>
      <c s="229" t="str">
        <f>IFERROR(UPPER(IF('STUDENT DATA SHEET '!I139="","",'STUDENT DATA SHEET '!I139)),"")</f>
        <v/>
      </c>
      <c s="229" t="str">
        <f>IFERROR(IF('STUDENT DATA SHEET '!J139="","",'STUDENT DATA SHEET '!J139),"")</f>
        <v/>
      </c>
      <c s="229" t="str">
        <f>IFERROR(IF('STUDENT DATA SHEET '!K139="","",'STUDENT DATA SHEET '!K139),"")</f>
        <v/>
      </c>
      <c s="195"/>
      <c s="102"/>
      <c s="102"/>
      <c s="102"/>
      <c s="102"/>
      <c s="102"/>
      <c s="102"/>
      <c s="102"/>
      <c s="102"/>
      <c s="102"/>
      <c s="102"/>
      <c s="102"/>
      <c s="102"/>
      <c s="102"/>
      <c s="102"/>
      <c s="102"/>
      <c s="102"/>
      <c s="102"/>
      <c s="102"/>
      <c s="102"/>
      <c s="102"/>
      <c s="102"/>
      <c s="102"/>
      <c s="102"/>
      <c s="102"/>
      <c s="102"/>
      <c s="102"/>
      <c s="102"/>
      <c s="102"/>
      <c s="102"/>
      <c s="102"/>
      <c s="102"/>
      <c s="102"/>
      <c s="89" t="str">
        <f>IF(B138="","",_xlfn.AGGREGATE(3,5,$B$6:B138))</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39" spans="1:98" ht="20.25" customHeight="1">
      <c r="A139" s="249" t="str">
        <f>IF(D139="","",_xlfn.AGGREGATE(3,5,$B$6:B139))</f>
        <v/>
      </c>
      <c s="229" t="str">
        <f>IFERROR(IF('STUDENT DATA SHEET '!B140="","",'STUDENT DATA SHEET '!B140),"")</f>
        <v/>
      </c>
      <c s="229" t="str">
        <f>IFERROR(IF('STUDENT DATA SHEET '!C140="","",'STUDENT DATA SHEET '!C140),"")</f>
        <v/>
      </c>
      <c s="229" t="str">
        <f>IFERROR(IF('STUDENT DATA SHEET '!D140="","",'STUDENT DATA SHEET '!D140),"")</f>
        <v/>
      </c>
      <c s="250" t="str">
        <f>IFERROR(IF('STUDENT DATA SHEET '!E140="","",'STUDENT DATA SHEET '!E140),"")</f>
        <v/>
      </c>
      <c s="251" t="str">
        <f>IFERROR(IF('STUDENT DATA SHEET '!F140="","",'STUDENT DATA SHEET '!F140),"")</f>
        <v/>
      </c>
      <c s="229" t="str">
        <f>IFERROR(IF('STUDENT DATA SHEET '!G140="","",'STUDENT DATA SHEET '!G140),"")</f>
        <v/>
      </c>
      <c s="229" t="str">
        <f>IFERROR(IF('STUDENT DATA SHEET '!H140="","",'STUDENT DATA SHEET '!H140),"")</f>
        <v/>
      </c>
      <c s="229" t="str">
        <f>IFERROR(UPPER(IF('STUDENT DATA SHEET '!I140="","",'STUDENT DATA SHEET '!I140)),"")</f>
        <v/>
      </c>
      <c s="229" t="str">
        <f>IFERROR(IF('STUDENT DATA SHEET '!J140="","",'STUDENT DATA SHEET '!J140),"")</f>
        <v/>
      </c>
      <c s="229" t="str">
        <f>IFERROR(IF('STUDENT DATA SHEET '!K140="","",'STUDENT DATA SHEET '!K140),"")</f>
        <v/>
      </c>
      <c s="195"/>
      <c s="102"/>
      <c s="102"/>
      <c s="102"/>
      <c s="102"/>
      <c s="102"/>
      <c s="102"/>
      <c s="102"/>
      <c s="102"/>
      <c s="102"/>
      <c s="102"/>
      <c s="102"/>
      <c s="102"/>
      <c s="102"/>
      <c s="102"/>
      <c s="102"/>
      <c s="102"/>
      <c s="102"/>
      <c s="102"/>
      <c s="102"/>
      <c s="102"/>
      <c s="102"/>
      <c s="102"/>
      <c s="102"/>
      <c s="102"/>
      <c s="102"/>
      <c s="102"/>
      <c s="102"/>
      <c s="102"/>
      <c s="102"/>
      <c s="102"/>
      <c s="102"/>
      <c s="102"/>
      <c s="89" t="str">
        <f>IF(B139="","",_xlfn.AGGREGATE(3,5,$B$6:B139))</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40" spans="1:98" ht="20.25" customHeight="1">
      <c r="A140" s="249" t="str">
        <f>IF(D140="","",_xlfn.AGGREGATE(3,5,$B$6:B140))</f>
        <v/>
      </c>
      <c s="229" t="str">
        <f>IFERROR(IF('STUDENT DATA SHEET '!B141="","",'STUDENT DATA SHEET '!B141),"")</f>
        <v/>
      </c>
      <c s="229" t="str">
        <f>IFERROR(IF('STUDENT DATA SHEET '!C141="","",'STUDENT DATA SHEET '!C141),"")</f>
        <v/>
      </c>
      <c s="229" t="str">
        <f>IFERROR(IF('STUDENT DATA SHEET '!D141="","",'STUDENT DATA SHEET '!D141),"")</f>
        <v/>
      </c>
      <c s="250" t="str">
        <f>IFERROR(IF('STUDENT DATA SHEET '!E141="","",'STUDENT DATA SHEET '!E141),"")</f>
        <v/>
      </c>
      <c s="251" t="str">
        <f>IFERROR(IF('STUDENT DATA SHEET '!F141="","",'STUDENT DATA SHEET '!F141),"")</f>
        <v/>
      </c>
      <c s="229" t="str">
        <f>IFERROR(IF('STUDENT DATA SHEET '!G141="","",'STUDENT DATA SHEET '!G141),"")</f>
        <v/>
      </c>
      <c s="229" t="str">
        <f>IFERROR(IF('STUDENT DATA SHEET '!H141="","",'STUDENT DATA SHEET '!H141),"")</f>
        <v/>
      </c>
      <c s="229" t="str">
        <f>IFERROR(UPPER(IF('STUDENT DATA SHEET '!I141="","",'STUDENT DATA SHEET '!I141)),"")</f>
        <v/>
      </c>
      <c s="229" t="str">
        <f>IFERROR(IF('STUDENT DATA SHEET '!J141="","",'STUDENT DATA SHEET '!J141),"")</f>
        <v/>
      </c>
      <c s="229" t="str">
        <f>IFERROR(IF('STUDENT DATA SHEET '!K141="","",'STUDENT DATA SHEET '!K141),"")</f>
        <v/>
      </c>
      <c s="195"/>
      <c s="102"/>
      <c s="102"/>
      <c s="102"/>
      <c s="102"/>
      <c s="102"/>
      <c s="102"/>
      <c s="102"/>
      <c s="102"/>
      <c s="102"/>
      <c s="102"/>
      <c s="102"/>
      <c s="102"/>
      <c s="102"/>
      <c s="102"/>
      <c s="102"/>
      <c s="102"/>
      <c s="102"/>
      <c s="102"/>
      <c s="102"/>
      <c s="102"/>
      <c s="102"/>
      <c s="102"/>
      <c s="102"/>
      <c s="102"/>
      <c s="102"/>
      <c s="102"/>
      <c s="102"/>
      <c s="102"/>
      <c s="102"/>
      <c s="102"/>
      <c s="102"/>
      <c s="102"/>
      <c s="89" t="str">
        <f>IF(B140="","",_xlfn.AGGREGATE(3,5,$B$6:B140))</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41" spans="1:98" ht="20.25" customHeight="1">
      <c r="A141" s="249" t="str">
        <f>IF(D141="","",_xlfn.AGGREGATE(3,5,$B$6:B141))</f>
        <v/>
      </c>
      <c s="229" t="str">
        <f>IFERROR(IF('STUDENT DATA SHEET '!B142="","",'STUDENT DATA SHEET '!B142),"")</f>
        <v/>
      </c>
      <c s="229" t="str">
        <f>IFERROR(IF('STUDENT DATA SHEET '!C142="","",'STUDENT DATA SHEET '!C142),"")</f>
        <v/>
      </c>
      <c s="229" t="str">
        <f>IFERROR(IF('STUDENT DATA SHEET '!D142="","",'STUDENT DATA SHEET '!D142),"")</f>
        <v/>
      </c>
      <c s="250" t="str">
        <f>IFERROR(IF('STUDENT DATA SHEET '!E142="","",'STUDENT DATA SHEET '!E142),"")</f>
        <v/>
      </c>
      <c s="251" t="str">
        <f>IFERROR(IF('STUDENT DATA SHEET '!F142="","",'STUDENT DATA SHEET '!F142),"")</f>
        <v/>
      </c>
      <c s="229" t="str">
        <f>IFERROR(IF('STUDENT DATA SHEET '!G142="","",'STUDENT DATA SHEET '!G142),"")</f>
        <v/>
      </c>
      <c s="229" t="str">
        <f>IFERROR(IF('STUDENT DATA SHEET '!H142="","",'STUDENT DATA SHEET '!H142),"")</f>
        <v/>
      </c>
      <c s="229" t="str">
        <f>IFERROR(UPPER(IF('STUDENT DATA SHEET '!I142="","",'STUDENT DATA SHEET '!I142)),"")</f>
        <v/>
      </c>
      <c s="229" t="str">
        <f>IFERROR(IF('STUDENT DATA SHEET '!J142="","",'STUDENT DATA SHEET '!J142),"")</f>
        <v/>
      </c>
      <c s="229" t="str">
        <f>IFERROR(IF('STUDENT DATA SHEET '!K142="","",'STUDENT DATA SHEET '!K142),"")</f>
        <v/>
      </c>
      <c s="195"/>
      <c s="102"/>
      <c s="102"/>
      <c s="102"/>
      <c s="102"/>
      <c s="102"/>
      <c s="102"/>
      <c s="102"/>
      <c s="102"/>
      <c s="102"/>
      <c s="102"/>
      <c s="102"/>
      <c s="102"/>
      <c s="102"/>
      <c s="102"/>
      <c s="102"/>
      <c s="102"/>
      <c s="102"/>
      <c s="102"/>
      <c s="102"/>
      <c s="102"/>
      <c s="102"/>
      <c s="102"/>
      <c s="102"/>
      <c s="102"/>
      <c s="102"/>
      <c s="102"/>
      <c s="102"/>
      <c s="102"/>
      <c s="102"/>
      <c s="102"/>
      <c s="102"/>
      <c s="102"/>
      <c s="89" t="str">
        <f>IF(B141="","",_xlfn.AGGREGATE(3,5,$B$6:B141))</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42" spans="1:98" ht="20.25" customHeight="1">
      <c r="A142" s="249" t="str">
        <f>IF(D142="","",_xlfn.AGGREGATE(3,5,$B$6:B142))</f>
        <v/>
      </c>
      <c s="229" t="str">
        <f>IFERROR(IF('STUDENT DATA SHEET '!B143="","",'STUDENT DATA SHEET '!B143),"")</f>
        <v/>
      </c>
      <c s="229" t="str">
        <f>IFERROR(IF('STUDENT DATA SHEET '!C143="","",'STUDENT DATA SHEET '!C143),"")</f>
        <v/>
      </c>
      <c s="229" t="str">
        <f>IFERROR(IF('STUDENT DATA SHEET '!D143="","",'STUDENT DATA SHEET '!D143),"")</f>
        <v/>
      </c>
      <c s="250" t="str">
        <f>IFERROR(IF('STUDENT DATA SHEET '!E143="","",'STUDENT DATA SHEET '!E143),"")</f>
        <v/>
      </c>
      <c s="251" t="str">
        <f>IFERROR(IF('STUDENT DATA SHEET '!F143="","",'STUDENT DATA SHEET '!F143),"")</f>
        <v/>
      </c>
      <c s="229" t="str">
        <f>IFERROR(IF('STUDENT DATA SHEET '!G143="","",'STUDENT DATA SHEET '!G143),"")</f>
        <v/>
      </c>
      <c s="229" t="str">
        <f>IFERROR(IF('STUDENT DATA SHEET '!H143="","",'STUDENT DATA SHEET '!H143),"")</f>
        <v/>
      </c>
      <c s="229" t="str">
        <f>IFERROR(UPPER(IF('STUDENT DATA SHEET '!I143="","",'STUDENT DATA SHEET '!I143)),"")</f>
        <v/>
      </c>
      <c s="229" t="str">
        <f>IFERROR(IF('STUDENT DATA SHEET '!J143="","",'STUDENT DATA SHEET '!J143),"")</f>
        <v/>
      </c>
      <c s="229" t="str">
        <f>IFERROR(IF('STUDENT DATA SHEET '!K143="","",'STUDENT DATA SHEET '!K143),"")</f>
        <v/>
      </c>
      <c s="195"/>
      <c s="102"/>
      <c s="102"/>
      <c s="102"/>
      <c s="102"/>
      <c s="102"/>
      <c s="102"/>
      <c s="102"/>
      <c s="102"/>
      <c s="102"/>
      <c s="102"/>
      <c s="102"/>
      <c s="102"/>
      <c s="102"/>
      <c s="102"/>
      <c s="102"/>
      <c s="102"/>
      <c s="102"/>
      <c s="102"/>
      <c s="102"/>
      <c s="102"/>
      <c s="102"/>
      <c s="102"/>
      <c s="102"/>
      <c s="102"/>
      <c s="102"/>
      <c s="102"/>
      <c s="102"/>
      <c s="102"/>
      <c s="102"/>
      <c s="102"/>
      <c s="102"/>
      <c s="102"/>
      <c s="89" t="str">
        <f>IF(B142="","",_xlfn.AGGREGATE(3,5,$B$6:B142))</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43" spans="1:98" ht="20.25" customHeight="1">
      <c r="A143" s="249" t="str">
        <f>IF(D143="","",_xlfn.AGGREGATE(3,5,$B$6:B143))</f>
        <v/>
      </c>
      <c s="229" t="str">
        <f>IFERROR(IF('STUDENT DATA SHEET '!B144="","",'STUDENT DATA SHEET '!B144),"")</f>
        <v/>
      </c>
      <c s="229" t="str">
        <f>IFERROR(IF('STUDENT DATA SHEET '!C144="","",'STUDENT DATA SHEET '!C144),"")</f>
        <v/>
      </c>
      <c s="229" t="str">
        <f>IFERROR(IF('STUDENT DATA SHEET '!D144="","",'STUDENT DATA SHEET '!D144),"")</f>
        <v/>
      </c>
      <c s="250" t="str">
        <f>IFERROR(IF('STUDENT DATA SHEET '!E144="","",'STUDENT DATA SHEET '!E144),"")</f>
        <v/>
      </c>
      <c s="251" t="str">
        <f>IFERROR(IF('STUDENT DATA SHEET '!F144="","",'STUDENT DATA SHEET '!F144),"")</f>
        <v/>
      </c>
      <c s="229" t="str">
        <f>IFERROR(IF('STUDENT DATA SHEET '!G144="","",'STUDENT DATA SHEET '!G144),"")</f>
        <v/>
      </c>
      <c s="229" t="str">
        <f>IFERROR(IF('STUDENT DATA SHEET '!H144="","",'STUDENT DATA SHEET '!H144),"")</f>
        <v/>
      </c>
      <c s="229" t="str">
        <f>IFERROR(UPPER(IF('STUDENT DATA SHEET '!I144="","",'STUDENT DATA SHEET '!I144)),"")</f>
        <v/>
      </c>
      <c s="229" t="str">
        <f>IFERROR(IF('STUDENT DATA SHEET '!J144="","",'STUDENT DATA SHEET '!J144),"")</f>
        <v/>
      </c>
      <c s="229" t="str">
        <f>IFERROR(IF('STUDENT DATA SHEET '!K144="","",'STUDENT DATA SHEET '!K144),"")</f>
        <v/>
      </c>
      <c s="195"/>
      <c s="102"/>
      <c s="102"/>
      <c s="102"/>
      <c s="102"/>
      <c s="102"/>
      <c s="102"/>
      <c s="102"/>
      <c s="102"/>
      <c s="102"/>
      <c s="102"/>
      <c s="102"/>
      <c s="102"/>
      <c s="102"/>
      <c s="102"/>
      <c s="102"/>
      <c s="102"/>
      <c s="102"/>
      <c s="102"/>
      <c s="102"/>
      <c s="102"/>
      <c s="102"/>
      <c s="102"/>
      <c s="102"/>
      <c s="102"/>
      <c s="102"/>
      <c s="102"/>
      <c s="102"/>
      <c s="102"/>
      <c s="102"/>
      <c s="102"/>
      <c s="102"/>
      <c s="102"/>
      <c s="89" t="str">
        <f>IF(B143="","",_xlfn.AGGREGATE(3,5,$B$6:B143))</f>
        <v/>
      </c>
      <c s="209"/>
      <c s="209"/>
      <c s="102"/>
      <c s="102"/>
      <c s="102"/>
      <c s="102"/>
      <c s="102"/>
      <c s="102"/>
      <c s="102"/>
      <c s="102"/>
      <c s="102"/>
      <c s="102"/>
      <c s="102"/>
      <c s="102"/>
      <c s="102"/>
      <c s="102"/>
      <c s="102"/>
      <c s="102"/>
      <c s="102"/>
      <c s="102"/>
      <c s="102"/>
      <c s="102"/>
      <c s="102"/>
      <c s="102"/>
      <c s="102"/>
      <c s="102"/>
      <c s="102"/>
      <c s="102"/>
      <c s="102"/>
      <c s="102"/>
      <c s="252" t="str">
        <f t="shared" si="38"/>
        <v/>
      </c>
      <c s="265"/>
      <c s="253" t="str">
        <f t="shared" si="40"/>
        <v/>
      </c>
      <c s="252" t="str">
        <f t="shared" si="41"/>
        <v/>
      </c>
      <c s="265"/>
      <c s="253" t="str">
        <f t="shared" si="43"/>
        <v/>
      </c>
      <c s="252" t="str">
        <f t="shared" si="44"/>
        <v/>
      </c>
      <c s="265"/>
      <c s="253" t="str">
        <f t="shared" si="46"/>
        <v/>
      </c>
      <c s="81"/>
      <c s="198"/>
      <c s="137"/>
      <c s="137"/>
      <c s="137"/>
      <c s="254" t="str">
        <f t="shared" si="47"/>
        <v/>
      </c>
      <c s="137"/>
      <c s="137"/>
      <c s="137"/>
      <c s="137"/>
      <c s="137"/>
      <c s="137"/>
      <c s="137"/>
      <c s="137"/>
    </row>
    <row r="144" spans="1:98" ht="20.25" customHeight="1">
      <c r="A144" s="249" t="str">
        <f>IF(D144="","",_xlfn.AGGREGATE(3,5,$B$6:B144))</f>
        <v/>
      </c>
      <c s="229" t="str">
        <f>IFERROR(IF('STUDENT DATA SHEET '!B145="","",'STUDENT DATA SHEET '!B145),"")</f>
        <v/>
      </c>
      <c s="229" t="str">
        <f>IFERROR(IF('STUDENT DATA SHEET '!C145="","",'STUDENT DATA SHEET '!C145),"")</f>
        <v/>
      </c>
      <c s="229" t="str">
        <f>IFERROR(IF('STUDENT DATA SHEET '!D145="","",'STUDENT DATA SHEET '!D145),"")</f>
        <v/>
      </c>
      <c s="250" t="str">
        <f>IFERROR(IF('STUDENT DATA SHEET '!E145="","",'STUDENT DATA SHEET '!E145),"")</f>
        <v/>
      </c>
      <c s="251" t="str">
        <f>IFERROR(IF('STUDENT DATA SHEET '!F145="","",'STUDENT DATA SHEET '!F145),"")</f>
        <v/>
      </c>
      <c s="229" t="str">
        <f>IFERROR(IF('STUDENT DATA SHEET '!G145="","",'STUDENT DATA SHEET '!G145),"")</f>
        <v/>
      </c>
      <c s="229" t="str">
        <f>IFERROR(IF('STUDENT DATA SHEET '!H145="","",'STUDENT DATA SHEET '!H145),"")</f>
        <v/>
      </c>
      <c s="229" t="str">
        <f>IFERROR(UPPER(IF('STUDENT DATA SHEET '!I145="","",'STUDENT DATA SHEET '!I145)),"")</f>
        <v/>
      </c>
      <c s="229" t="str">
        <f>IFERROR(IF('STUDENT DATA SHEET '!J145="","",'STUDENT DATA SHEET '!J145),"")</f>
        <v/>
      </c>
      <c s="229" t="str">
        <f>IFERROR(IF('STUDENT DATA SHEET '!K145="","",'STUDENT DATA SHEET '!K145),"")</f>
        <v/>
      </c>
      <c s="195"/>
      <c s="102"/>
      <c s="102"/>
      <c s="102"/>
      <c s="102"/>
      <c s="102"/>
      <c s="102"/>
      <c s="102"/>
      <c s="102"/>
      <c s="102"/>
      <c s="102"/>
      <c s="102"/>
      <c s="102"/>
      <c s="102"/>
      <c s="102"/>
      <c s="102"/>
      <c s="102"/>
      <c s="102"/>
      <c s="102"/>
      <c s="102"/>
      <c s="102"/>
      <c s="102"/>
      <c s="102"/>
      <c s="102"/>
      <c s="102"/>
      <c s="102"/>
      <c s="102"/>
      <c s="102"/>
      <c s="102"/>
      <c s="102"/>
      <c s="102"/>
      <c s="102"/>
      <c s="102"/>
      <c s="89" t="str">
        <f>IF(B144="","",_xlfn.AGGREGATE(3,5,$B$6:B144))</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45" spans="1:98" ht="20.25" customHeight="1">
      <c r="A145" s="249" t="str">
        <f>IF(D145="","",_xlfn.AGGREGATE(3,5,$B$6:B145))</f>
        <v/>
      </c>
      <c s="229" t="str">
        <f>IFERROR(IF('STUDENT DATA SHEET '!B146="","",'STUDENT DATA SHEET '!B146),"")</f>
        <v/>
      </c>
      <c s="229" t="str">
        <f>IFERROR(IF('STUDENT DATA SHEET '!C146="","",'STUDENT DATA SHEET '!C146),"")</f>
        <v/>
      </c>
      <c s="229" t="str">
        <f>IFERROR(IF('STUDENT DATA SHEET '!D146="","",'STUDENT DATA SHEET '!D146),"")</f>
        <v/>
      </c>
      <c s="250" t="str">
        <f>IFERROR(IF('STUDENT DATA SHEET '!E146="","",'STUDENT DATA SHEET '!E146),"")</f>
        <v/>
      </c>
      <c s="251" t="str">
        <f>IFERROR(IF('STUDENT DATA SHEET '!F146="","",'STUDENT DATA SHEET '!F146),"")</f>
        <v/>
      </c>
      <c s="229" t="str">
        <f>IFERROR(IF('STUDENT DATA SHEET '!G146="","",'STUDENT DATA SHEET '!G146),"")</f>
        <v/>
      </c>
      <c s="229" t="str">
        <f>IFERROR(IF('STUDENT DATA SHEET '!H146="","",'STUDENT DATA SHEET '!H146),"")</f>
        <v/>
      </c>
      <c s="229" t="str">
        <f>IFERROR(UPPER(IF('STUDENT DATA SHEET '!I146="","",'STUDENT DATA SHEET '!I146)),"")</f>
        <v/>
      </c>
      <c s="229" t="str">
        <f>IFERROR(IF('STUDENT DATA SHEET '!J146="","",'STUDENT DATA SHEET '!J146),"")</f>
        <v/>
      </c>
      <c s="229" t="str">
        <f>IFERROR(IF('STUDENT DATA SHEET '!K146="","",'STUDENT DATA SHEET '!K146),"")</f>
        <v/>
      </c>
      <c s="195"/>
      <c s="102"/>
      <c s="102"/>
      <c s="102"/>
      <c s="102"/>
      <c s="102"/>
      <c s="102"/>
      <c s="102"/>
      <c s="102"/>
      <c s="102"/>
      <c s="102"/>
      <c s="102"/>
      <c s="102"/>
      <c s="102"/>
      <c s="102"/>
      <c s="102"/>
      <c s="102"/>
      <c s="102"/>
      <c s="102"/>
      <c s="102"/>
      <c s="102"/>
      <c s="102"/>
      <c s="102"/>
      <c s="102"/>
      <c s="102"/>
      <c s="102"/>
      <c s="102"/>
      <c s="102"/>
      <c s="102"/>
      <c s="102"/>
      <c s="102"/>
      <c s="102"/>
      <c s="102"/>
      <c s="89" t="str">
        <f>IF(B145="","",_xlfn.AGGREGATE(3,5,$B$6:B145))</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46" spans="1:98" ht="20.25" customHeight="1">
      <c r="A146" s="249" t="str">
        <f>IF(D146="","",_xlfn.AGGREGATE(3,5,$B$6:B146))</f>
        <v/>
      </c>
      <c s="229" t="str">
        <f>IFERROR(IF('STUDENT DATA SHEET '!B147="","",'STUDENT DATA SHEET '!B147),"")</f>
        <v/>
      </c>
      <c s="229" t="str">
        <f>IFERROR(IF('STUDENT DATA SHEET '!C147="","",'STUDENT DATA SHEET '!C147),"")</f>
        <v/>
      </c>
      <c s="229" t="str">
        <f>IFERROR(IF('STUDENT DATA SHEET '!D147="","",'STUDENT DATA SHEET '!D147),"")</f>
        <v/>
      </c>
      <c s="250" t="str">
        <f>IFERROR(IF('STUDENT DATA SHEET '!E147="","",'STUDENT DATA SHEET '!E147),"")</f>
        <v/>
      </c>
      <c s="251" t="str">
        <f>IFERROR(IF('STUDENT DATA SHEET '!F147="","",'STUDENT DATA SHEET '!F147),"")</f>
        <v/>
      </c>
      <c s="229" t="str">
        <f>IFERROR(IF('STUDENT DATA SHEET '!G147="","",'STUDENT DATA SHEET '!G147),"")</f>
        <v/>
      </c>
      <c s="229" t="str">
        <f>IFERROR(IF('STUDENT DATA SHEET '!H147="","",'STUDENT DATA SHEET '!H147),"")</f>
        <v/>
      </c>
      <c s="229" t="str">
        <f>IFERROR(UPPER(IF('STUDENT DATA SHEET '!I147="","",'STUDENT DATA SHEET '!I147)),"")</f>
        <v/>
      </c>
      <c s="229" t="str">
        <f>IFERROR(IF('STUDENT DATA SHEET '!J147="","",'STUDENT DATA SHEET '!J147),"")</f>
        <v/>
      </c>
      <c s="229" t="str">
        <f>IFERROR(IF('STUDENT DATA SHEET '!K147="","",'STUDENT DATA SHEET '!K147),"")</f>
        <v/>
      </c>
      <c s="195"/>
      <c s="102"/>
      <c s="102"/>
      <c s="102"/>
      <c s="102"/>
      <c s="102"/>
      <c s="102"/>
      <c s="102"/>
      <c s="102"/>
      <c s="102"/>
      <c s="102"/>
      <c s="102"/>
      <c s="102"/>
      <c s="102"/>
      <c s="102"/>
      <c s="102"/>
      <c s="102"/>
      <c s="102"/>
      <c s="102"/>
      <c s="102"/>
      <c s="102"/>
      <c s="102"/>
      <c s="102"/>
      <c s="102"/>
      <c s="102"/>
      <c s="102"/>
      <c s="102"/>
      <c s="102"/>
      <c s="102"/>
      <c s="102"/>
      <c s="102"/>
      <c s="102"/>
      <c s="102"/>
      <c s="89" t="str">
        <f>IF(B146="","",_xlfn.AGGREGATE(3,5,$B$6:B146))</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47" spans="1:98" ht="20.25" customHeight="1">
      <c r="A147" s="249" t="str">
        <f>IF(D147="","",_xlfn.AGGREGATE(3,5,$B$6:B147))</f>
        <v/>
      </c>
      <c s="229" t="str">
        <f>IFERROR(IF('STUDENT DATA SHEET '!B148="","",'STUDENT DATA SHEET '!B148),"")</f>
        <v/>
      </c>
      <c s="229" t="str">
        <f>IFERROR(IF('STUDENT DATA SHEET '!C148="","",'STUDENT DATA SHEET '!C148),"")</f>
        <v/>
      </c>
      <c s="229" t="str">
        <f>IFERROR(IF('STUDENT DATA SHEET '!D148="","",'STUDENT DATA SHEET '!D148),"")</f>
        <v/>
      </c>
      <c s="250" t="str">
        <f>IFERROR(IF('STUDENT DATA SHEET '!E148="","",'STUDENT DATA SHEET '!E148),"")</f>
        <v/>
      </c>
      <c s="251" t="str">
        <f>IFERROR(IF('STUDENT DATA SHEET '!F148="","",'STUDENT DATA SHEET '!F148),"")</f>
        <v/>
      </c>
      <c s="229" t="str">
        <f>IFERROR(IF('STUDENT DATA SHEET '!G148="","",'STUDENT DATA SHEET '!G148),"")</f>
        <v/>
      </c>
      <c s="229" t="str">
        <f>IFERROR(IF('STUDENT DATA SHEET '!H148="","",'STUDENT DATA SHEET '!H148),"")</f>
        <v/>
      </c>
      <c s="229" t="str">
        <f>IFERROR(UPPER(IF('STUDENT DATA SHEET '!I148="","",'STUDENT DATA SHEET '!I148)),"")</f>
        <v/>
      </c>
      <c s="229" t="str">
        <f>IFERROR(IF('STUDENT DATA SHEET '!J148="","",'STUDENT DATA SHEET '!J148),"")</f>
        <v/>
      </c>
      <c s="229" t="str">
        <f>IFERROR(IF('STUDENT DATA SHEET '!K148="","",'STUDENT DATA SHEET '!K148),"")</f>
        <v/>
      </c>
      <c s="195"/>
      <c s="102"/>
      <c s="102"/>
      <c s="102"/>
      <c s="102"/>
      <c s="102"/>
      <c s="102"/>
      <c s="102"/>
      <c s="102"/>
      <c s="102"/>
      <c s="102"/>
      <c s="102"/>
      <c s="102"/>
      <c s="102"/>
      <c s="102"/>
      <c s="102"/>
      <c s="102"/>
      <c s="102"/>
      <c s="102"/>
      <c s="102"/>
      <c s="102"/>
      <c s="102"/>
      <c s="102"/>
      <c s="102"/>
      <c s="102"/>
      <c s="102"/>
      <c s="102"/>
      <c s="102"/>
      <c s="102"/>
      <c s="102"/>
      <c s="102"/>
      <c s="102"/>
      <c s="102"/>
      <c s="89" t="str">
        <f>IF(B147="","",_xlfn.AGGREGATE(3,5,$B$6:B147))</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48" spans="1:98" ht="20.25" customHeight="1">
      <c r="A148" s="249" t="str">
        <f>IF(D148="","",_xlfn.AGGREGATE(3,5,$B$6:B148))</f>
        <v/>
      </c>
      <c s="229" t="str">
        <f>IFERROR(IF('STUDENT DATA SHEET '!B149="","",'STUDENT DATA SHEET '!B149),"")</f>
        <v/>
      </c>
      <c s="229" t="str">
        <f>IFERROR(IF('STUDENT DATA SHEET '!C149="","",'STUDENT DATA SHEET '!C149),"")</f>
        <v/>
      </c>
      <c s="229" t="str">
        <f>IFERROR(IF('STUDENT DATA SHEET '!D149="","",'STUDENT DATA SHEET '!D149),"")</f>
        <v/>
      </c>
      <c s="250" t="str">
        <f>IFERROR(IF('STUDENT DATA SHEET '!E149="","",'STUDENT DATA SHEET '!E149),"")</f>
        <v/>
      </c>
      <c s="251" t="str">
        <f>IFERROR(IF('STUDENT DATA SHEET '!F149="","",'STUDENT DATA SHEET '!F149),"")</f>
        <v/>
      </c>
      <c s="229" t="str">
        <f>IFERROR(IF('STUDENT DATA SHEET '!G149="","",'STUDENT DATA SHEET '!G149),"")</f>
        <v/>
      </c>
      <c s="229" t="str">
        <f>IFERROR(IF('STUDENT DATA SHEET '!H149="","",'STUDENT DATA SHEET '!H149),"")</f>
        <v/>
      </c>
      <c s="229" t="str">
        <f>IFERROR(UPPER(IF('STUDENT DATA SHEET '!I149="","",'STUDENT DATA SHEET '!I149)),"")</f>
        <v/>
      </c>
      <c s="229" t="str">
        <f>IFERROR(IF('STUDENT DATA SHEET '!J149="","",'STUDENT DATA SHEET '!J149),"")</f>
        <v/>
      </c>
      <c s="229" t="str">
        <f>IFERROR(IF('STUDENT DATA SHEET '!K149="","",'STUDENT DATA SHEET '!K149),"")</f>
        <v/>
      </c>
      <c s="195"/>
      <c s="102"/>
      <c s="102"/>
      <c s="102"/>
      <c s="102"/>
      <c s="102"/>
      <c s="102"/>
      <c s="102"/>
      <c s="102"/>
      <c s="102"/>
      <c s="102"/>
      <c s="102"/>
      <c s="102"/>
      <c s="102"/>
      <c s="102"/>
      <c s="102"/>
      <c s="102"/>
      <c s="102"/>
      <c s="102"/>
      <c s="102"/>
      <c s="102"/>
      <c s="102"/>
      <c s="102"/>
      <c s="102"/>
      <c s="102"/>
      <c s="102"/>
      <c s="102"/>
      <c s="102"/>
      <c s="102"/>
      <c s="102"/>
      <c s="102"/>
      <c s="102"/>
      <c s="102"/>
      <c s="89" t="str">
        <f>IF(B148="","",_xlfn.AGGREGATE(3,5,$B$6:B148))</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49" spans="1:98" ht="20.25" customHeight="1">
      <c r="A149" s="249" t="str">
        <f>IF(D149="","",_xlfn.AGGREGATE(3,5,$B$6:B149))</f>
        <v/>
      </c>
      <c s="229" t="str">
        <f>IFERROR(IF('STUDENT DATA SHEET '!B150="","",'STUDENT DATA SHEET '!B150),"")</f>
        <v/>
      </c>
      <c s="229" t="str">
        <f>IFERROR(IF('STUDENT DATA SHEET '!C150="","",'STUDENT DATA SHEET '!C150),"")</f>
        <v/>
      </c>
      <c s="229" t="str">
        <f>IFERROR(IF('STUDENT DATA SHEET '!D150="","",'STUDENT DATA SHEET '!D150),"")</f>
        <v/>
      </c>
      <c s="250" t="str">
        <f>IFERROR(IF('STUDENT DATA SHEET '!E150="","",'STUDENT DATA SHEET '!E150),"")</f>
        <v/>
      </c>
      <c s="251" t="str">
        <f>IFERROR(IF('STUDENT DATA SHEET '!F150="","",'STUDENT DATA SHEET '!F150),"")</f>
        <v/>
      </c>
      <c s="229" t="str">
        <f>IFERROR(IF('STUDENT DATA SHEET '!G150="","",'STUDENT DATA SHEET '!G150),"")</f>
        <v/>
      </c>
      <c s="229" t="str">
        <f>IFERROR(IF('STUDENT DATA SHEET '!H150="","",'STUDENT DATA SHEET '!H150),"")</f>
        <v/>
      </c>
      <c s="229" t="str">
        <f>IFERROR(UPPER(IF('STUDENT DATA SHEET '!I150="","",'STUDENT DATA SHEET '!I150)),"")</f>
        <v/>
      </c>
      <c s="229" t="str">
        <f>IFERROR(IF('STUDENT DATA SHEET '!J150="","",'STUDENT DATA SHEET '!J150),"")</f>
        <v/>
      </c>
      <c s="229" t="str">
        <f>IFERROR(IF('STUDENT DATA SHEET '!K150="","",'STUDENT DATA SHEET '!K150),"")</f>
        <v/>
      </c>
      <c s="195"/>
      <c s="102"/>
      <c s="102"/>
      <c s="102"/>
      <c s="102"/>
      <c s="102"/>
      <c s="102"/>
      <c s="102"/>
      <c s="102"/>
      <c s="102"/>
      <c s="102"/>
      <c s="102"/>
      <c s="102"/>
      <c s="102"/>
      <c s="102"/>
      <c s="102"/>
      <c s="102"/>
      <c s="102"/>
      <c s="102"/>
      <c s="102"/>
      <c s="102"/>
      <c s="102"/>
      <c s="102"/>
      <c s="102"/>
      <c s="102"/>
      <c s="102"/>
      <c s="102"/>
      <c s="102"/>
      <c s="102"/>
      <c s="102"/>
      <c s="102"/>
      <c s="102"/>
      <c s="102"/>
      <c s="89" t="str">
        <f>IF(B149="","",_xlfn.AGGREGATE(3,5,$B$6:B149))</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50" spans="1:98" ht="20.25" customHeight="1">
      <c r="A150" s="249" t="str">
        <f>IF(D150="","",_xlfn.AGGREGATE(3,5,$B$6:B150))</f>
        <v/>
      </c>
      <c s="229" t="str">
        <f>IFERROR(IF('STUDENT DATA SHEET '!B151="","",'STUDENT DATA SHEET '!B151),"")</f>
        <v/>
      </c>
      <c s="229" t="str">
        <f>IFERROR(IF('STUDENT DATA SHEET '!C151="","",'STUDENT DATA SHEET '!C151),"")</f>
        <v/>
      </c>
      <c s="229" t="str">
        <f>IFERROR(IF('STUDENT DATA SHEET '!D151="","",'STUDENT DATA SHEET '!D151),"")</f>
        <v/>
      </c>
      <c s="250" t="str">
        <f>IFERROR(IF('STUDENT DATA SHEET '!E151="","",'STUDENT DATA SHEET '!E151),"")</f>
        <v/>
      </c>
      <c s="251" t="str">
        <f>IFERROR(IF('STUDENT DATA SHEET '!F151="","",'STUDENT DATA SHEET '!F151),"")</f>
        <v/>
      </c>
      <c s="229" t="str">
        <f>IFERROR(IF('STUDENT DATA SHEET '!G151="","",'STUDENT DATA SHEET '!G151),"")</f>
        <v/>
      </c>
      <c s="229" t="str">
        <f>IFERROR(IF('STUDENT DATA SHEET '!H151="","",'STUDENT DATA SHEET '!H151),"")</f>
        <v/>
      </c>
      <c s="229" t="str">
        <f>IFERROR(UPPER(IF('STUDENT DATA SHEET '!I151="","",'STUDENT DATA SHEET '!I151)),"")</f>
        <v/>
      </c>
      <c s="229" t="str">
        <f>IFERROR(IF('STUDENT DATA SHEET '!J151="","",'STUDENT DATA SHEET '!J151),"")</f>
        <v/>
      </c>
      <c s="229" t="str">
        <f>IFERROR(IF('STUDENT DATA SHEET '!K151="","",'STUDENT DATA SHEET '!K151),"")</f>
        <v/>
      </c>
      <c s="195"/>
      <c s="102"/>
      <c s="102"/>
      <c s="102"/>
      <c s="102"/>
      <c s="102"/>
      <c s="102"/>
      <c s="102"/>
      <c s="102"/>
      <c s="102"/>
      <c s="102"/>
      <c s="102"/>
      <c s="102"/>
      <c s="102"/>
      <c s="102"/>
      <c s="102"/>
      <c s="102"/>
      <c s="102"/>
      <c s="102"/>
      <c s="102"/>
      <c s="102"/>
      <c s="102"/>
      <c s="102"/>
      <c s="102"/>
      <c s="102"/>
      <c s="102"/>
      <c s="102"/>
      <c s="102"/>
      <c s="102"/>
      <c s="102"/>
      <c s="102"/>
      <c s="102"/>
      <c s="102"/>
      <c s="89" t="str">
        <f>IF(B150="","",_xlfn.AGGREGATE(3,5,$B$6:B150))</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51" spans="1:98" ht="20.25" customHeight="1">
      <c r="A151" s="249" t="str">
        <f>IF(D151="","",_xlfn.AGGREGATE(3,5,$B$6:B151))</f>
        <v/>
      </c>
      <c s="229" t="str">
        <f>IFERROR(IF('STUDENT DATA SHEET '!B152="","",'STUDENT DATA SHEET '!B152),"")</f>
        <v/>
      </c>
      <c s="229" t="str">
        <f>IFERROR(IF('STUDENT DATA SHEET '!C152="","",'STUDENT DATA SHEET '!C152),"")</f>
        <v/>
      </c>
      <c s="229" t="str">
        <f>IFERROR(IF('STUDENT DATA SHEET '!D152="","",'STUDENT DATA SHEET '!D152),"")</f>
        <v/>
      </c>
      <c s="250" t="str">
        <f>IFERROR(IF('STUDENT DATA SHEET '!E152="","",'STUDENT DATA SHEET '!E152),"")</f>
        <v/>
      </c>
      <c s="251" t="str">
        <f>IFERROR(IF('STUDENT DATA SHEET '!F152="","",'STUDENT DATA SHEET '!F152),"")</f>
        <v/>
      </c>
      <c s="229" t="str">
        <f>IFERROR(IF('STUDENT DATA SHEET '!G152="","",'STUDENT DATA SHEET '!G152),"")</f>
        <v/>
      </c>
      <c s="229" t="str">
        <f>IFERROR(IF('STUDENT DATA SHEET '!H152="","",'STUDENT DATA SHEET '!H152),"")</f>
        <v/>
      </c>
      <c s="229" t="str">
        <f>IFERROR(UPPER(IF('STUDENT DATA SHEET '!I152="","",'STUDENT DATA SHEET '!I152)),"")</f>
        <v/>
      </c>
      <c s="229" t="str">
        <f>IFERROR(IF('STUDENT DATA SHEET '!J152="","",'STUDENT DATA SHEET '!J152),"")</f>
        <v/>
      </c>
      <c s="229" t="str">
        <f>IFERROR(IF('STUDENT DATA SHEET '!K152="","",'STUDENT DATA SHEET '!K152),"")</f>
        <v/>
      </c>
      <c s="195"/>
      <c s="102"/>
      <c s="102"/>
      <c s="102"/>
      <c s="102"/>
      <c s="102"/>
      <c s="102"/>
      <c s="102"/>
      <c s="102"/>
      <c s="102"/>
      <c s="102"/>
      <c s="102"/>
      <c s="102"/>
      <c s="102"/>
      <c s="102"/>
      <c s="102"/>
      <c s="102"/>
      <c s="102"/>
      <c s="102"/>
      <c s="102"/>
      <c s="102"/>
      <c s="102"/>
      <c s="102"/>
      <c s="102"/>
      <c s="102"/>
      <c s="102"/>
      <c s="102"/>
      <c s="102"/>
      <c s="102"/>
      <c s="102"/>
      <c s="102"/>
      <c s="102"/>
      <c s="102"/>
      <c s="89" t="str">
        <f>IF(B151="","",_xlfn.AGGREGATE(3,5,$B$6:B151))</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52" spans="1:98" ht="20.25" customHeight="1">
      <c r="A152" s="249" t="str">
        <f>IF(D152="","",_xlfn.AGGREGATE(3,5,$B$6:B152))</f>
        <v/>
      </c>
      <c s="229" t="str">
        <f>IFERROR(IF('STUDENT DATA SHEET '!B153="","",'STUDENT DATA SHEET '!B153),"")</f>
        <v/>
      </c>
      <c s="229" t="str">
        <f>IFERROR(IF('STUDENT DATA SHEET '!C153="","",'STUDENT DATA SHEET '!C153),"")</f>
        <v/>
      </c>
      <c s="229" t="str">
        <f>IFERROR(IF('STUDENT DATA SHEET '!D153="","",'STUDENT DATA SHEET '!D153),"")</f>
        <v/>
      </c>
      <c s="250" t="str">
        <f>IFERROR(IF('STUDENT DATA SHEET '!E153="","",'STUDENT DATA SHEET '!E153),"")</f>
        <v/>
      </c>
      <c s="251" t="str">
        <f>IFERROR(IF('STUDENT DATA SHEET '!F153="","",'STUDENT DATA SHEET '!F153),"")</f>
        <v/>
      </c>
      <c s="229" t="str">
        <f>IFERROR(IF('STUDENT DATA SHEET '!G153="","",'STUDENT DATA SHEET '!G153),"")</f>
        <v/>
      </c>
      <c s="229" t="str">
        <f>IFERROR(IF('STUDENT DATA SHEET '!H153="","",'STUDENT DATA SHEET '!H153),"")</f>
        <v/>
      </c>
      <c s="229" t="str">
        <f>IFERROR(UPPER(IF('STUDENT DATA SHEET '!I153="","",'STUDENT DATA SHEET '!I153)),"")</f>
        <v/>
      </c>
      <c s="229" t="str">
        <f>IFERROR(IF('STUDENT DATA SHEET '!J153="","",'STUDENT DATA SHEET '!J153),"")</f>
        <v/>
      </c>
      <c s="229" t="str">
        <f>IFERROR(IF('STUDENT DATA SHEET '!K153="","",'STUDENT DATA SHEET '!K153),"")</f>
        <v/>
      </c>
      <c s="195"/>
      <c s="102"/>
      <c s="102"/>
      <c s="102"/>
      <c s="102"/>
      <c s="102"/>
      <c s="102"/>
      <c s="102"/>
      <c s="102"/>
      <c s="102"/>
      <c s="102"/>
      <c s="102"/>
      <c s="102"/>
      <c s="102"/>
      <c s="102"/>
      <c s="102"/>
      <c s="102"/>
      <c s="102"/>
      <c s="102"/>
      <c s="102"/>
      <c s="102"/>
      <c s="102"/>
      <c s="102"/>
      <c s="102"/>
      <c s="102"/>
      <c s="102"/>
      <c s="102"/>
      <c s="102"/>
      <c s="102"/>
      <c s="102"/>
      <c s="102"/>
      <c s="102"/>
      <c s="102"/>
      <c s="89" t="str">
        <f>IF(B152="","",_xlfn.AGGREGATE(3,5,$B$6:B152))</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53" spans="1:98" ht="20.25" customHeight="1">
      <c r="A153" s="249" t="str">
        <f>IF(D153="","",_xlfn.AGGREGATE(3,5,$B$6:B153))</f>
        <v/>
      </c>
      <c s="229" t="str">
        <f>IFERROR(IF('STUDENT DATA SHEET '!B154="","",'STUDENT DATA SHEET '!B154),"")</f>
        <v/>
      </c>
      <c s="229" t="str">
        <f>IFERROR(IF('STUDENT DATA SHEET '!C154="","",'STUDENT DATA SHEET '!C154),"")</f>
        <v/>
      </c>
      <c s="229" t="str">
        <f>IFERROR(IF('STUDENT DATA SHEET '!D154="","",'STUDENT DATA SHEET '!D154),"")</f>
        <v/>
      </c>
      <c s="250" t="str">
        <f>IFERROR(IF('STUDENT DATA SHEET '!E154="","",'STUDENT DATA SHEET '!E154),"")</f>
        <v/>
      </c>
      <c s="251" t="str">
        <f>IFERROR(IF('STUDENT DATA SHEET '!F154="","",'STUDENT DATA SHEET '!F154),"")</f>
        <v/>
      </c>
      <c s="229" t="str">
        <f>IFERROR(IF('STUDENT DATA SHEET '!G154="","",'STUDENT DATA SHEET '!G154),"")</f>
        <v/>
      </c>
      <c s="229" t="str">
        <f>IFERROR(IF('STUDENT DATA SHEET '!H154="","",'STUDENT DATA SHEET '!H154),"")</f>
        <v/>
      </c>
      <c s="229" t="str">
        <f>IFERROR(UPPER(IF('STUDENT DATA SHEET '!I154="","",'STUDENT DATA SHEET '!I154)),"")</f>
        <v/>
      </c>
      <c s="229" t="str">
        <f>IFERROR(IF('STUDENT DATA SHEET '!J154="","",'STUDENT DATA SHEET '!J154),"")</f>
        <v/>
      </c>
      <c s="229" t="str">
        <f>IFERROR(IF('STUDENT DATA SHEET '!K154="","",'STUDENT DATA SHEET '!K154),"")</f>
        <v/>
      </c>
      <c s="195"/>
      <c s="102"/>
      <c s="102"/>
      <c s="102"/>
      <c s="102"/>
      <c s="102"/>
      <c s="102"/>
      <c s="102"/>
      <c s="102"/>
      <c s="102"/>
      <c s="102"/>
      <c s="102"/>
      <c s="102"/>
      <c s="102"/>
      <c s="102"/>
      <c s="102"/>
      <c s="102"/>
      <c s="102"/>
      <c s="102"/>
      <c s="102"/>
      <c s="102"/>
      <c s="102"/>
      <c s="102"/>
      <c s="102"/>
      <c s="102"/>
      <c s="102"/>
      <c s="102"/>
      <c s="102"/>
      <c s="102"/>
      <c s="102"/>
      <c s="102"/>
      <c s="102"/>
      <c s="102"/>
      <c s="89" t="str">
        <f>IF(B153="","",_xlfn.AGGREGATE(3,5,$B$6:B153))</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54" spans="1:98" ht="20.25" customHeight="1">
      <c r="A154" s="249" t="str">
        <f>IF(D154="","",_xlfn.AGGREGATE(3,5,$B$6:B154))</f>
        <v/>
      </c>
      <c s="229" t="str">
        <f>IFERROR(IF('STUDENT DATA SHEET '!B155="","",'STUDENT DATA SHEET '!B155),"")</f>
        <v/>
      </c>
      <c s="229" t="str">
        <f>IFERROR(IF('STUDENT DATA SHEET '!C155="","",'STUDENT DATA SHEET '!C155),"")</f>
        <v/>
      </c>
      <c s="229" t="str">
        <f>IFERROR(IF('STUDENT DATA SHEET '!D155="","",'STUDENT DATA SHEET '!D155),"")</f>
        <v/>
      </c>
      <c s="250" t="str">
        <f>IFERROR(IF('STUDENT DATA SHEET '!E155="","",'STUDENT DATA SHEET '!E155),"")</f>
        <v/>
      </c>
      <c s="251" t="str">
        <f>IFERROR(IF('STUDENT DATA SHEET '!F155="","",'STUDENT DATA SHEET '!F155),"")</f>
        <v/>
      </c>
      <c s="229" t="str">
        <f>IFERROR(IF('STUDENT DATA SHEET '!G155="","",'STUDENT DATA SHEET '!G155),"")</f>
        <v/>
      </c>
      <c s="229" t="str">
        <f>IFERROR(IF('STUDENT DATA SHEET '!H155="","",'STUDENT DATA SHEET '!H155),"")</f>
        <v/>
      </c>
      <c s="229" t="str">
        <f>IFERROR(UPPER(IF('STUDENT DATA SHEET '!I155="","",'STUDENT DATA SHEET '!I155)),"")</f>
        <v/>
      </c>
      <c s="229" t="str">
        <f>IFERROR(IF('STUDENT DATA SHEET '!J155="","",'STUDENT DATA SHEET '!J155),"")</f>
        <v/>
      </c>
      <c s="229" t="str">
        <f>IFERROR(IF('STUDENT DATA SHEET '!K155="","",'STUDENT DATA SHEET '!K155),"")</f>
        <v/>
      </c>
      <c s="195"/>
      <c s="102"/>
      <c s="102"/>
      <c s="102"/>
      <c s="102"/>
      <c s="102"/>
      <c s="102"/>
      <c s="102"/>
      <c s="102"/>
      <c s="102"/>
      <c s="102"/>
      <c s="102"/>
      <c s="102"/>
      <c s="102"/>
      <c s="102"/>
      <c s="102"/>
      <c s="102"/>
      <c s="102"/>
      <c s="102"/>
      <c s="102"/>
      <c s="102"/>
      <c s="102"/>
      <c s="102"/>
      <c s="102"/>
      <c s="102"/>
      <c s="102"/>
      <c s="102"/>
      <c s="102"/>
      <c s="102"/>
      <c s="102"/>
      <c s="102"/>
      <c s="102"/>
      <c s="102"/>
      <c s="89" t="str">
        <f>IF(B154="","",_xlfn.AGGREGATE(3,5,$B$6:B154))</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55" spans="1:98" ht="20.25" customHeight="1">
      <c r="A155" s="249" t="str">
        <f>IF(D155="","",_xlfn.AGGREGATE(3,5,$B$6:B155))</f>
        <v/>
      </c>
      <c s="229" t="str">
        <f>IFERROR(IF('STUDENT DATA SHEET '!B156="","",'STUDENT DATA SHEET '!B156),"")</f>
        <v/>
      </c>
      <c s="229" t="str">
        <f>IFERROR(IF('STUDENT DATA SHEET '!C156="","",'STUDENT DATA SHEET '!C156),"")</f>
        <v/>
      </c>
      <c s="229" t="str">
        <f>IFERROR(IF('STUDENT DATA SHEET '!D156="","",'STUDENT DATA SHEET '!D156),"")</f>
        <v/>
      </c>
      <c s="250" t="str">
        <f>IFERROR(IF('STUDENT DATA SHEET '!E156="","",'STUDENT DATA SHEET '!E156),"")</f>
        <v/>
      </c>
      <c s="251" t="str">
        <f>IFERROR(IF('STUDENT DATA SHEET '!F156="","",'STUDENT DATA SHEET '!F156),"")</f>
        <v/>
      </c>
      <c s="229" t="str">
        <f>IFERROR(IF('STUDENT DATA SHEET '!G156="","",'STUDENT DATA SHEET '!G156),"")</f>
        <v/>
      </c>
      <c s="229" t="str">
        <f>IFERROR(IF('STUDENT DATA SHEET '!H156="","",'STUDENT DATA SHEET '!H156),"")</f>
        <v/>
      </c>
      <c s="229" t="str">
        <f>IFERROR(UPPER(IF('STUDENT DATA SHEET '!I156="","",'STUDENT DATA SHEET '!I156)),"")</f>
        <v/>
      </c>
      <c s="229" t="str">
        <f>IFERROR(IF('STUDENT DATA SHEET '!J156="","",'STUDENT DATA SHEET '!J156),"")</f>
        <v/>
      </c>
      <c s="229" t="str">
        <f>IFERROR(IF('STUDENT DATA SHEET '!K156="","",'STUDENT DATA SHEET '!K156),"")</f>
        <v/>
      </c>
      <c s="195"/>
      <c s="102"/>
      <c s="102"/>
      <c s="102"/>
      <c s="102"/>
      <c s="102"/>
      <c s="102"/>
      <c s="102"/>
      <c s="102"/>
      <c s="102"/>
      <c s="102"/>
      <c s="102"/>
      <c s="102"/>
      <c s="102"/>
      <c s="102"/>
      <c s="102"/>
      <c s="102"/>
      <c s="102"/>
      <c s="102"/>
      <c s="102"/>
      <c s="102"/>
      <c s="102"/>
      <c s="102"/>
      <c s="102"/>
      <c s="102"/>
      <c s="102"/>
      <c s="102"/>
      <c s="102"/>
      <c s="102"/>
      <c s="102"/>
      <c s="102"/>
      <c s="102"/>
      <c s="102"/>
      <c s="89" t="str">
        <f>IF(B155="","",_xlfn.AGGREGATE(3,5,$B$6:B155))</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56" spans="1:98" ht="20.25" customHeight="1">
      <c r="A156" s="249" t="str">
        <f>IF(D156="","",_xlfn.AGGREGATE(3,5,$B$6:B156))</f>
        <v/>
      </c>
      <c s="229" t="str">
        <f>IFERROR(IF('STUDENT DATA SHEET '!B157="","",'STUDENT DATA SHEET '!B157),"")</f>
        <v/>
      </c>
      <c s="229" t="str">
        <f>IFERROR(IF('STUDENT DATA SHEET '!C157="","",'STUDENT DATA SHEET '!C157),"")</f>
        <v/>
      </c>
      <c s="229" t="str">
        <f>IFERROR(IF('STUDENT DATA SHEET '!D157="","",'STUDENT DATA SHEET '!D157),"")</f>
        <v/>
      </c>
      <c s="250" t="str">
        <f>IFERROR(IF('STUDENT DATA SHEET '!E157="","",'STUDENT DATA SHEET '!E157),"")</f>
        <v/>
      </c>
      <c s="251" t="str">
        <f>IFERROR(IF('STUDENT DATA SHEET '!F157="","",'STUDENT DATA SHEET '!F157),"")</f>
        <v/>
      </c>
      <c s="229" t="str">
        <f>IFERROR(IF('STUDENT DATA SHEET '!G157="","",'STUDENT DATA SHEET '!G157),"")</f>
        <v/>
      </c>
      <c s="229" t="str">
        <f>IFERROR(IF('STUDENT DATA SHEET '!H157="","",'STUDENT DATA SHEET '!H157),"")</f>
        <v/>
      </c>
      <c s="229" t="str">
        <f>IFERROR(UPPER(IF('STUDENT DATA SHEET '!I157="","",'STUDENT DATA SHEET '!I157)),"")</f>
        <v/>
      </c>
      <c s="229" t="str">
        <f>IFERROR(IF('STUDENT DATA SHEET '!J157="","",'STUDENT DATA SHEET '!J157),"")</f>
        <v/>
      </c>
      <c s="229" t="str">
        <f>IFERROR(IF('STUDENT DATA SHEET '!K157="","",'STUDENT DATA SHEET '!K157),"")</f>
        <v/>
      </c>
      <c s="195"/>
      <c s="102"/>
      <c s="102"/>
      <c s="102"/>
      <c s="102"/>
      <c s="102"/>
      <c s="102"/>
      <c s="102"/>
      <c s="102"/>
      <c s="102"/>
      <c s="102"/>
      <c s="102"/>
      <c s="102"/>
      <c s="102"/>
      <c s="102"/>
      <c s="102"/>
      <c s="102"/>
      <c s="102"/>
      <c s="102"/>
      <c s="102"/>
      <c s="102"/>
      <c s="102"/>
      <c s="102"/>
      <c s="102"/>
      <c s="102"/>
      <c s="102"/>
      <c s="102"/>
      <c s="102"/>
      <c s="102"/>
      <c s="102"/>
      <c s="102"/>
      <c s="102"/>
      <c s="102"/>
      <c s="89" t="str">
        <f>IF(B156="","",_xlfn.AGGREGATE(3,5,$B$6:B156))</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57" spans="1:98" ht="20.25" customHeight="1">
      <c r="A157" s="249" t="str">
        <f>IF(D157="","",_xlfn.AGGREGATE(3,5,$B$6:B157))</f>
        <v/>
      </c>
      <c s="229" t="str">
        <f>IFERROR(IF('STUDENT DATA SHEET '!B158="","",'STUDENT DATA SHEET '!B158),"")</f>
        <v/>
      </c>
      <c s="229" t="str">
        <f>IFERROR(IF('STUDENT DATA SHEET '!C158="","",'STUDENT DATA SHEET '!C158),"")</f>
        <v/>
      </c>
      <c s="229" t="str">
        <f>IFERROR(IF('STUDENT DATA SHEET '!D158="","",'STUDENT DATA SHEET '!D158),"")</f>
        <v/>
      </c>
      <c s="250" t="str">
        <f>IFERROR(IF('STUDENT DATA SHEET '!E158="","",'STUDENT DATA SHEET '!E158),"")</f>
        <v/>
      </c>
      <c s="251" t="str">
        <f>IFERROR(IF('STUDENT DATA SHEET '!F158="","",'STUDENT DATA SHEET '!F158),"")</f>
        <v/>
      </c>
      <c s="229" t="str">
        <f>IFERROR(IF('STUDENT DATA SHEET '!G158="","",'STUDENT DATA SHEET '!G158),"")</f>
        <v/>
      </c>
      <c s="229" t="str">
        <f>IFERROR(IF('STUDENT DATA SHEET '!H158="","",'STUDENT DATA SHEET '!H158),"")</f>
        <v/>
      </c>
      <c s="229" t="str">
        <f>IFERROR(UPPER(IF('STUDENT DATA SHEET '!I158="","",'STUDENT DATA SHEET '!I158)),"")</f>
        <v/>
      </c>
      <c s="229" t="str">
        <f>IFERROR(IF('STUDENT DATA SHEET '!J158="","",'STUDENT DATA SHEET '!J158),"")</f>
        <v/>
      </c>
      <c s="229" t="str">
        <f>IFERROR(IF('STUDENT DATA SHEET '!K158="","",'STUDENT DATA SHEET '!K158),"")</f>
        <v/>
      </c>
      <c s="195"/>
      <c s="102"/>
      <c s="102"/>
      <c s="102"/>
      <c s="102"/>
      <c s="102"/>
      <c s="102"/>
      <c s="102"/>
      <c s="102"/>
      <c s="102"/>
      <c s="102"/>
      <c s="102"/>
      <c s="102"/>
      <c s="102"/>
      <c s="102"/>
      <c s="102"/>
      <c s="102"/>
      <c s="102"/>
      <c s="102"/>
      <c s="102"/>
      <c s="102"/>
      <c s="102"/>
      <c s="102"/>
      <c s="102"/>
      <c s="102"/>
      <c s="102"/>
      <c s="102"/>
      <c s="102"/>
      <c s="102"/>
      <c s="102"/>
      <c s="102"/>
      <c s="102"/>
      <c s="102"/>
      <c s="89" t="str">
        <f>IF(B157="","",_xlfn.AGGREGATE(3,5,$B$6:B157))</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58" spans="1:98" ht="20.25" customHeight="1">
      <c r="A158" s="249" t="str">
        <f>IF(D158="","",_xlfn.AGGREGATE(3,5,$B$6:B158))</f>
        <v/>
      </c>
      <c s="229" t="str">
        <f>IFERROR(IF('STUDENT DATA SHEET '!B159="","",'STUDENT DATA SHEET '!B159),"")</f>
        <v/>
      </c>
      <c s="229" t="str">
        <f>IFERROR(IF('STUDENT DATA SHEET '!C159="","",'STUDENT DATA SHEET '!C159),"")</f>
        <v/>
      </c>
      <c s="229" t="str">
        <f>IFERROR(IF('STUDENT DATA SHEET '!D159="","",'STUDENT DATA SHEET '!D159),"")</f>
        <v/>
      </c>
      <c s="250" t="str">
        <f>IFERROR(IF('STUDENT DATA SHEET '!E159="","",'STUDENT DATA SHEET '!E159),"")</f>
        <v/>
      </c>
      <c s="251" t="str">
        <f>IFERROR(IF('STUDENT DATA SHEET '!F159="","",'STUDENT DATA SHEET '!F159),"")</f>
        <v/>
      </c>
      <c s="229" t="str">
        <f>IFERROR(IF('STUDENT DATA SHEET '!G159="","",'STUDENT DATA SHEET '!G159),"")</f>
        <v/>
      </c>
      <c s="229" t="str">
        <f>IFERROR(IF('STUDENT DATA SHEET '!H159="","",'STUDENT DATA SHEET '!H159),"")</f>
        <v/>
      </c>
      <c s="229" t="str">
        <f>IFERROR(UPPER(IF('STUDENT DATA SHEET '!I159="","",'STUDENT DATA SHEET '!I159)),"")</f>
        <v/>
      </c>
      <c s="229" t="str">
        <f>IFERROR(IF('STUDENT DATA SHEET '!J159="","",'STUDENT DATA SHEET '!J159),"")</f>
        <v/>
      </c>
      <c s="229" t="str">
        <f>IFERROR(IF('STUDENT DATA SHEET '!K159="","",'STUDENT DATA SHEET '!K159),"")</f>
        <v/>
      </c>
      <c s="195"/>
      <c s="102"/>
      <c s="102"/>
      <c s="102"/>
      <c s="102"/>
      <c s="102"/>
      <c s="102"/>
      <c s="102"/>
      <c s="102"/>
      <c s="102"/>
      <c s="102"/>
      <c s="102"/>
      <c s="102"/>
      <c s="102"/>
      <c s="102"/>
      <c s="102"/>
      <c s="102"/>
      <c s="102"/>
      <c s="102"/>
      <c s="102"/>
      <c s="102"/>
      <c s="102"/>
      <c s="102"/>
      <c s="102"/>
      <c s="102"/>
      <c s="102"/>
      <c s="102"/>
      <c s="102"/>
      <c s="102"/>
      <c s="102"/>
      <c s="102"/>
      <c s="102"/>
      <c s="102"/>
      <c s="89" t="str">
        <f>IF(B158="","",_xlfn.AGGREGATE(3,5,$B$6:B158))</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59" spans="1:98" ht="20.25" customHeight="1">
      <c r="A159" s="249" t="str">
        <f>IF(D159="","",_xlfn.AGGREGATE(3,5,$B$6:B159))</f>
        <v/>
      </c>
      <c s="229" t="str">
        <f>IFERROR(IF('STUDENT DATA SHEET '!B160="","",'STUDENT DATA SHEET '!B160),"")</f>
        <v/>
      </c>
      <c s="229" t="str">
        <f>IFERROR(IF('STUDENT DATA SHEET '!C160="","",'STUDENT DATA SHEET '!C160),"")</f>
        <v/>
      </c>
      <c s="229" t="str">
        <f>IFERROR(IF('STUDENT DATA SHEET '!D160="","",'STUDENT DATA SHEET '!D160),"")</f>
        <v/>
      </c>
      <c s="250" t="str">
        <f>IFERROR(IF('STUDENT DATA SHEET '!E160="","",'STUDENT DATA SHEET '!E160),"")</f>
        <v/>
      </c>
      <c s="251" t="str">
        <f>IFERROR(IF('STUDENT DATA SHEET '!F160="","",'STUDENT DATA SHEET '!F160),"")</f>
        <v/>
      </c>
      <c s="229" t="str">
        <f>IFERROR(IF('STUDENT DATA SHEET '!G160="","",'STUDENT DATA SHEET '!G160),"")</f>
        <v/>
      </c>
      <c s="229" t="str">
        <f>IFERROR(IF('STUDENT DATA SHEET '!H160="","",'STUDENT DATA SHEET '!H160),"")</f>
        <v/>
      </c>
      <c s="229" t="str">
        <f>IFERROR(UPPER(IF('STUDENT DATA SHEET '!I160="","",'STUDENT DATA SHEET '!I160)),"")</f>
        <v/>
      </c>
      <c s="229" t="str">
        <f>IFERROR(IF('STUDENT DATA SHEET '!J160="","",'STUDENT DATA SHEET '!J160),"")</f>
        <v/>
      </c>
      <c s="229" t="str">
        <f>IFERROR(IF('STUDENT DATA SHEET '!K160="","",'STUDENT DATA SHEET '!K160),"")</f>
        <v/>
      </c>
      <c s="195"/>
      <c s="102"/>
      <c s="102"/>
      <c s="102"/>
      <c s="102"/>
      <c s="102"/>
      <c s="102"/>
      <c s="102"/>
      <c s="102"/>
      <c s="102"/>
      <c s="102"/>
      <c s="102"/>
      <c s="102"/>
      <c s="102"/>
      <c s="102"/>
      <c s="102"/>
      <c s="102"/>
      <c s="102"/>
      <c s="102"/>
      <c s="102"/>
      <c s="102"/>
      <c s="102"/>
      <c s="102"/>
      <c s="102"/>
      <c s="102"/>
      <c s="102"/>
      <c s="102"/>
      <c s="102"/>
      <c s="102"/>
      <c s="102"/>
      <c s="102"/>
      <c s="102"/>
      <c s="102"/>
      <c s="89" t="str">
        <f>IF(B159="","",_xlfn.AGGREGATE(3,5,$B$6:B159))</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60" spans="1:98" ht="20.25" customHeight="1">
      <c r="A160" s="249" t="str">
        <f>IF(D160="","",_xlfn.AGGREGATE(3,5,$B$6:B160))</f>
        <v/>
      </c>
      <c s="229" t="str">
        <f>IFERROR(IF('STUDENT DATA SHEET '!B161="","",'STUDENT DATA SHEET '!B161),"")</f>
        <v/>
      </c>
      <c s="229" t="str">
        <f>IFERROR(IF('STUDENT DATA SHEET '!C161="","",'STUDENT DATA SHEET '!C161),"")</f>
        <v/>
      </c>
      <c s="229" t="str">
        <f>IFERROR(IF('STUDENT DATA SHEET '!D161="","",'STUDENT DATA SHEET '!D161),"")</f>
        <v/>
      </c>
      <c s="250" t="str">
        <f>IFERROR(IF('STUDENT DATA SHEET '!E161="","",'STUDENT DATA SHEET '!E161),"")</f>
        <v/>
      </c>
      <c s="251" t="str">
        <f>IFERROR(IF('STUDENT DATA SHEET '!F161="","",'STUDENT DATA SHEET '!F161),"")</f>
        <v/>
      </c>
      <c s="229" t="str">
        <f>IFERROR(IF('STUDENT DATA SHEET '!G161="","",'STUDENT DATA SHEET '!G161),"")</f>
        <v/>
      </c>
      <c s="229" t="str">
        <f>IFERROR(IF('STUDENT DATA SHEET '!H161="","",'STUDENT DATA SHEET '!H161),"")</f>
        <v/>
      </c>
      <c s="229" t="str">
        <f>IFERROR(UPPER(IF('STUDENT DATA SHEET '!I161="","",'STUDENT DATA SHEET '!I161)),"")</f>
        <v/>
      </c>
      <c s="229" t="str">
        <f>IFERROR(IF('STUDENT DATA SHEET '!J161="","",'STUDENT DATA SHEET '!J161),"")</f>
        <v/>
      </c>
      <c s="229" t="str">
        <f>IFERROR(IF('STUDENT DATA SHEET '!K161="","",'STUDENT DATA SHEET '!K161),"")</f>
        <v/>
      </c>
      <c s="195"/>
      <c s="102"/>
      <c s="102"/>
      <c s="102"/>
      <c s="102"/>
      <c s="102"/>
      <c s="102"/>
      <c s="102"/>
      <c s="102"/>
      <c s="102"/>
      <c s="102"/>
      <c s="102"/>
      <c s="102"/>
      <c s="102"/>
      <c s="102"/>
      <c s="102"/>
      <c s="102"/>
      <c s="102"/>
      <c s="102"/>
      <c s="102"/>
      <c s="102"/>
      <c s="102"/>
      <c s="102"/>
      <c s="102"/>
      <c s="102"/>
      <c s="102"/>
      <c s="102"/>
      <c s="102"/>
      <c s="102"/>
      <c s="102"/>
      <c s="102"/>
      <c s="102"/>
      <c s="102"/>
      <c s="89" t="str">
        <f>IF(B160="","",_xlfn.AGGREGATE(3,5,$B$6:B160))</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61" spans="1:98" ht="20.25" customHeight="1">
      <c r="A161" s="249" t="str">
        <f>IF(D161="","",_xlfn.AGGREGATE(3,5,$B$6:B161))</f>
        <v/>
      </c>
      <c s="229" t="str">
        <f>IFERROR(IF('STUDENT DATA SHEET '!B162="","",'STUDENT DATA SHEET '!B162),"")</f>
        <v/>
      </c>
      <c s="229" t="str">
        <f>IFERROR(IF('STUDENT DATA SHEET '!C162="","",'STUDENT DATA SHEET '!C162),"")</f>
        <v/>
      </c>
      <c s="229" t="str">
        <f>IFERROR(IF('STUDENT DATA SHEET '!D162="","",'STUDENT DATA SHEET '!D162),"")</f>
        <v/>
      </c>
      <c s="250" t="str">
        <f>IFERROR(IF('STUDENT DATA SHEET '!E162="","",'STUDENT DATA SHEET '!E162),"")</f>
        <v/>
      </c>
      <c s="251" t="str">
        <f>IFERROR(IF('STUDENT DATA SHEET '!F162="","",'STUDENT DATA SHEET '!F162),"")</f>
        <v/>
      </c>
      <c s="229" t="str">
        <f>IFERROR(IF('STUDENT DATA SHEET '!G162="","",'STUDENT DATA SHEET '!G162),"")</f>
        <v/>
      </c>
      <c s="229" t="str">
        <f>IFERROR(IF('STUDENT DATA SHEET '!H162="","",'STUDENT DATA SHEET '!H162),"")</f>
        <v/>
      </c>
      <c s="229" t="str">
        <f>IFERROR(UPPER(IF('STUDENT DATA SHEET '!I162="","",'STUDENT DATA SHEET '!I162)),"")</f>
        <v/>
      </c>
      <c s="229" t="str">
        <f>IFERROR(IF('STUDENT DATA SHEET '!J162="","",'STUDENT DATA SHEET '!J162),"")</f>
        <v/>
      </c>
      <c s="229" t="str">
        <f>IFERROR(IF('STUDENT DATA SHEET '!K162="","",'STUDENT DATA SHEET '!K162),"")</f>
        <v/>
      </c>
      <c s="195"/>
      <c s="102"/>
      <c s="102"/>
      <c s="102"/>
      <c s="102"/>
      <c s="102"/>
      <c s="102"/>
      <c s="102"/>
      <c s="102"/>
      <c s="102"/>
      <c s="102"/>
      <c s="102"/>
      <c s="102"/>
      <c s="102"/>
      <c s="102"/>
      <c s="102"/>
      <c s="102"/>
      <c s="102"/>
      <c s="102"/>
      <c s="102"/>
      <c s="102"/>
      <c s="102"/>
      <c s="102"/>
      <c s="102"/>
      <c s="102"/>
      <c s="102"/>
      <c s="102"/>
      <c s="102"/>
      <c s="102"/>
      <c s="102"/>
      <c s="102"/>
      <c s="102"/>
      <c s="102"/>
      <c s="89" t="str">
        <f>IF(B161="","",_xlfn.AGGREGATE(3,5,$B$6:B161))</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62" spans="1:98" ht="20.25" customHeight="1">
      <c r="A162" s="249" t="str">
        <f>IF(D162="","",_xlfn.AGGREGATE(3,5,$B$6:B162))</f>
        <v/>
      </c>
      <c s="229" t="str">
        <f>IFERROR(IF('STUDENT DATA SHEET '!B163="","",'STUDENT DATA SHEET '!B163),"")</f>
        <v/>
      </c>
      <c s="229" t="str">
        <f>IFERROR(IF('STUDENT DATA SHEET '!C163="","",'STUDENT DATA SHEET '!C163),"")</f>
        <v/>
      </c>
      <c s="229" t="str">
        <f>IFERROR(IF('STUDENT DATA SHEET '!D163="","",'STUDENT DATA SHEET '!D163),"")</f>
        <v/>
      </c>
      <c s="250" t="str">
        <f>IFERROR(IF('STUDENT DATA SHEET '!E163="","",'STUDENT DATA SHEET '!E163),"")</f>
        <v/>
      </c>
      <c s="251" t="str">
        <f>IFERROR(IF('STUDENT DATA SHEET '!F163="","",'STUDENT DATA SHEET '!F163),"")</f>
        <v/>
      </c>
      <c s="229" t="str">
        <f>IFERROR(IF('STUDENT DATA SHEET '!G163="","",'STUDENT DATA SHEET '!G163),"")</f>
        <v/>
      </c>
      <c s="229" t="str">
        <f>IFERROR(IF('STUDENT DATA SHEET '!H163="","",'STUDENT DATA SHEET '!H163),"")</f>
        <v/>
      </c>
      <c s="229" t="str">
        <f>IFERROR(UPPER(IF('STUDENT DATA SHEET '!I163="","",'STUDENT DATA SHEET '!I163)),"")</f>
        <v/>
      </c>
      <c s="229" t="str">
        <f>IFERROR(IF('STUDENT DATA SHEET '!J163="","",'STUDENT DATA SHEET '!J163),"")</f>
        <v/>
      </c>
      <c s="229" t="str">
        <f>IFERROR(IF('STUDENT DATA SHEET '!K163="","",'STUDENT DATA SHEET '!K163),"")</f>
        <v/>
      </c>
      <c s="195"/>
      <c s="102"/>
      <c s="102"/>
      <c s="102"/>
      <c s="102"/>
      <c s="102"/>
      <c s="102"/>
      <c s="102"/>
      <c s="102"/>
      <c s="102"/>
      <c s="102"/>
      <c s="102"/>
      <c s="102"/>
      <c s="102"/>
      <c s="102"/>
      <c s="102"/>
      <c s="102"/>
      <c s="102"/>
      <c s="102"/>
      <c s="102"/>
      <c s="102"/>
      <c s="102"/>
      <c s="102"/>
      <c s="102"/>
      <c s="102"/>
      <c s="102"/>
      <c s="102"/>
      <c s="102"/>
      <c s="102"/>
      <c s="102"/>
      <c s="102"/>
      <c s="102"/>
      <c s="102"/>
      <c s="89" t="str">
        <f>IF(B162="","",_xlfn.AGGREGATE(3,5,$B$6:B162))</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63" spans="1:98" ht="20.25" customHeight="1">
      <c r="A163" s="249" t="str">
        <f>IF(D163="","",_xlfn.AGGREGATE(3,5,$B$6:B163))</f>
        <v/>
      </c>
      <c s="229" t="str">
        <f>IFERROR(IF('STUDENT DATA SHEET '!B164="","",'STUDENT DATA SHEET '!B164),"")</f>
        <v/>
      </c>
      <c s="229" t="str">
        <f>IFERROR(IF('STUDENT DATA SHEET '!C164="","",'STUDENT DATA SHEET '!C164),"")</f>
        <v/>
      </c>
      <c s="229" t="str">
        <f>IFERROR(IF('STUDENT DATA SHEET '!D164="","",'STUDENT DATA SHEET '!D164),"")</f>
        <v/>
      </c>
      <c s="250" t="str">
        <f>IFERROR(IF('STUDENT DATA SHEET '!E164="","",'STUDENT DATA SHEET '!E164),"")</f>
        <v/>
      </c>
      <c s="251" t="str">
        <f>IFERROR(IF('STUDENT DATA SHEET '!F164="","",'STUDENT DATA SHEET '!F164),"")</f>
        <v/>
      </c>
      <c s="229" t="str">
        <f>IFERROR(IF('STUDENT DATA SHEET '!G164="","",'STUDENT DATA SHEET '!G164),"")</f>
        <v/>
      </c>
      <c s="229" t="str">
        <f>IFERROR(IF('STUDENT DATA SHEET '!H164="","",'STUDENT DATA SHEET '!H164),"")</f>
        <v/>
      </c>
      <c s="229" t="str">
        <f>IFERROR(UPPER(IF('STUDENT DATA SHEET '!I164="","",'STUDENT DATA SHEET '!I164)),"")</f>
        <v/>
      </c>
      <c s="229" t="str">
        <f>IFERROR(IF('STUDENT DATA SHEET '!J164="","",'STUDENT DATA SHEET '!J164),"")</f>
        <v/>
      </c>
      <c s="229" t="str">
        <f>IFERROR(IF('STUDENT DATA SHEET '!K164="","",'STUDENT DATA SHEET '!K164),"")</f>
        <v/>
      </c>
      <c s="195"/>
      <c s="102"/>
      <c s="102"/>
      <c s="102"/>
      <c s="102"/>
      <c s="102"/>
      <c s="102"/>
      <c s="102"/>
      <c s="102"/>
      <c s="102"/>
      <c s="102"/>
      <c s="102"/>
      <c s="102"/>
      <c s="102"/>
      <c s="102"/>
      <c s="102"/>
      <c s="102"/>
      <c s="102"/>
      <c s="102"/>
      <c s="102"/>
      <c s="102"/>
      <c s="102"/>
      <c s="102"/>
      <c s="102"/>
      <c s="102"/>
      <c s="102"/>
      <c s="102"/>
      <c s="102"/>
      <c s="102"/>
      <c s="102"/>
      <c s="102"/>
      <c s="102"/>
      <c s="102"/>
      <c s="89" t="str">
        <f>IF(B163="","",_xlfn.AGGREGATE(3,5,$B$6:B163))</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64" spans="1:98" ht="20.25" customHeight="1">
      <c r="A164" s="249" t="str">
        <f>IF(D164="","",_xlfn.AGGREGATE(3,5,$B$6:B164))</f>
        <v/>
      </c>
      <c s="229" t="str">
        <f>IFERROR(IF('STUDENT DATA SHEET '!B165="","",'STUDENT DATA SHEET '!B165),"")</f>
        <v/>
      </c>
      <c s="229" t="str">
        <f>IFERROR(IF('STUDENT DATA SHEET '!C165="","",'STUDENT DATA SHEET '!C165),"")</f>
        <v/>
      </c>
      <c s="229" t="str">
        <f>IFERROR(IF('STUDENT DATA SHEET '!D165="","",'STUDENT DATA SHEET '!D165),"")</f>
        <v/>
      </c>
      <c s="250" t="str">
        <f>IFERROR(IF('STUDENT DATA SHEET '!E165="","",'STUDENT DATA SHEET '!E165),"")</f>
        <v/>
      </c>
      <c s="251" t="str">
        <f>IFERROR(IF('STUDENT DATA SHEET '!F165="","",'STUDENT DATA SHEET '!F165),"")</f>
        <v/>
      </c>
      <c s="229" t="str">
        <f>IFERROR(IF('STUDENT DATA SHEET '!G165="","",'STUDENT DATA SHEET '!G165),"")</f>
        <v/>
      </c>
      <c s="229" t="str">
        <f>IFERROR(IF('STUDENT DATA SHEET '!H165="","",'STUDENT DATA SHEET '!H165),"")</f>
        <v/>
      </c>
      <c s="229" t="str">
        <f>IFERROR(UPPER(IF('STUDENT DATA SHEET '!I165="","",'STUDENT DATA SHEET '!I165)),"")</f>
        <v/>
      </c>
      <c s="229" t="str">
        <f>IFERROR(IF('STUDENT DATA SHEET '!J165="","",'STUDENT DATA SHEET '!J165),"")</f>
        <v/>
      </c>
      <c s="229" t="str">
        <f>IFERROR(IF('STUDENT DATA SHEET '!K165="","",'STUDENT DATA SHEET '!K165),"")</f>
        <v/>
      </c>
      <c s="195"/>
      <c s="102"/>
      <c s="102"/>
      <c s="102"/>
      <c s="102"/>
      <c s="102"/>
      <c s="102"/>
      <c s="102"/>
      <c s="102"/>
      <c s="102"/>
      <c s="102"/>
      <c s="102"/>
      <c s="102"/>
      <c s="102"/>
      <c s="102"/>
      <c s="102"/>
      <c s="102"/>
      <c s="102"/>
      <c s="102"/>
      <c s="102"/>
      <c s="102"/>
      <c s="102"/>
      <c s="102"/>
      <c s="102"/>
      <c s="102"/>
      <c s="102"/>
      <c s="102"/>
      <c s="102"/>
      <c s="102"/>
      <c s="102"/>
      <c s="102"/>
      <c s="102"/>
      <c s="102"/>
      <c s="89" t="str">
        <f>IF(B164="","",_xlfn.AGGREGATE(3,5,$B$6:B164))</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65" spans="1:98" ht="20.25" customHeight="1">
      <c r="A165" s="249" t="str">
        <f>IF(D165="","",_xlfn.AGGREGATE(3,5,$B$6:B165))</f>
        <v/>
      </c>
      <c s="229" t="str">
        <f>IFERROR(IF('STUDENT DATA SHEET '!B166="","",'STUDENT DATA SHEET '!B166),"")</f>
        <v/>
      </c>
      <c s="229" t="str">
        <f>IFERROR(IF('STUDENT DATA SHEET '!C166="","",'STUDENT DATA SHEET '!C166),"")</f>
        <v/>
      </c>
      <c s="229" t="str">
        <f>IFERROR(IF('STUDENT DATA SHEET '!D166="","",'STUDENT DATA SHEET '!D166),"")</f>
        <v/>
      </c>
      <c s="250" t="str">
        <f>IFERROR(IF('STUDENT DATA SHEET '!E166="","",'STUDENT DATA SHEET '!E166),"")</f>
        <v/>
      </c>
      <c s="251" t="str">
        <f>IFERROR(IF('STUDENT DATA SHEET '!F166="","",'STUDENT DATA SHEET '!F166),"")</f>
        <v/>
      </c>
      <c s="229" t="str">
        <f>IFERROR(IF('STUDENT DATA SHEET '!G166="","",'STUDENT DATA SHEET '!G166),"")</f>
        <v/>
      </c>
      <c s="229" t="str">
        <f>IFERROR(IF('STUDENT DATA SHEET '!H166="","",'STUDENT DATA SHEET '!H166),"")</f>
        <v/>
      </c>
      <c s="229" t="str">
        <f>IFERROR(UPPER(IF('STUDENT DATA SHEET '!I166="","",'STUDENT DATA SHEET '!I166)),"")</f>
        <v/>
      </c>
      <c s="229" t="str">
        <f>IFERROR(IF('STUDENT DATA SHEET '!J166="","",'STUDENT DATA SHEET '!J166),"")</f>
        <v/>
      </c>
      <c s="229" t="str">
        <f>IFERROR(IF('STUDENT DATA SHEET '!K166="","",'STUDENT DATA SHEET '!K166),"")</f>
        <v/>
      </c>
      <c s="195"/>
      <c s="102"/>
      <c s="102"/>
      <c s="102"/>
      <c s="102"/>
      <c s="102"/>
      <c s="102"/>
      <c s="102"/>
      <c s="102"/>
      <c s="102"/>
      <c s="102"/>
      <c s="102"/>
      <c s="102"/>
      <c s="102"/>
      <c s="102"/>
      <c s="102"/>
      <c s="102"/>
      <c s="102"/>
      <c s="102"/>
      <c s="102"/>
      <c s="102"/>
      <c s="102"/>
      <c s="102"/>
      <c s="102"/>
      <c s="102"/>
      <c s="102"/>
      <c s="102"/>
      <c s="102"/>
      <c s="102"/>
      <c s="102"/>
      <c s="102"/>
      <c s="102"/>
      <c s="102"/>
      <c s="89" t="str">
        <f>IF(B165="","",_xlfn.AGGREGATE(3,5,$B$6:B165))</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66" spans="1:98" ht="20.25" customHeight="1">
      <c r="A166" s="249" t="str">
        <f>IF(D166="","",_xlfn.AGGREGATE(3,5,$B$6:B166))</f>
        <v/>
      </c>
      <c s="229" t="str">
        <f>IFERROR(IF('STUDENT DATA SHEET '!B167="","",'STUDENT DATA SHEET '!B167),"")</f>
        <v/>
      </c>
      <c s="229" t="str">
        <f>IFERROR(IF('STUDENT DATA SHEET '!C167="","",'STUDENT DATA SHEET '!C167),"")</f>
        <v/>
      </c>
      <c s="229" t="str">
        <f>IFERROR(IF('STUDENT DATA SHEET '!D167="","",'STUDENT DATA SHEET '!D167),"")</f>
        <v/>
      </c>
      <c s="250" t="str">
        <f>IFERROR(IF('STUDENT DATA SHEET '!E167="","",'STUDENT DATA SHEET '!E167),"")</f>
        <v/>
      </c>
      <c s="251" t="str">
        <f>IFERROR(IF('STUDENT DATA SHEET '!F167="","",'STUDENT DATA SHEET '!F167),"")</f>
        <v/>
      </c>
      <c s="229" t="str">
        <f>IFERROR(IF('STUDENT DATA SHEET '!G167="","",'STUDENT DATA SHEET '!G167),"")</f>
        <v/>
      </c>
      <c s="229" t="str">
        <f>IFERROR(IF('STUDENT DATA SHEET '!H167="","",'STUDENT DATA SHEET '!H167),"")</f>
        <v/>
      </c>
      <c s="229" t="str">
        <f>IFERROR(UPPER(IF('STUDENT DATA SHEET '!I167="","",'STUDENT DATA SHEET '!I167)),"")</f>
        <v/>
      </c>
      <c s="229" t="str">
        <f>IFERROR(IF('STUDENT DATA SHEET '!J167="","",'STUDENT DATA SHEET '!J167),"")</f>
        <v/>
      </c>
      <c s="229" t="str">
        <f>IFERROR(IF('STUDENT DATA SHEET '!K167="","",'STUDENT DATA SHEET '!K167),"")</f>
        <v/>
      </c>
      <c s="195"/>
      <c s="102"/>
      <c s="102"/>
      <c s="102"/>
      <c s="102"/>
      <c s="102"/>
      <c s="102"/>
      <c s="102"/>
      <c s="102"/>
      <c s="102"/>
      <c s="102"/>
      <c s="102"/>
      <c s="102"/>
      <c s="102"/>
      <c s="102"/>
      <c s="102"/>
      <c s="102"/>
      <c s="102"/>
      <c s="102"/>
      <c s="102"/>
      <c s="102"/>
      <c s="102"/>
      <c s="102"/>
      <c s="102"/>
      <c s="102"/>
      <c s="102"/>
      <c s="102"/>
      <c s="102"/>
      <c s="102"/>
      <c s="102"/>
      <c s="102"/>
      <c s="102"/>
      <c s="102"/>
      <c s="89" t="str">
        <f>IF(B166="","",_xlfn.AGGREGATE(3,5,$B$6:B166))</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67" spans="1:98" ht="20.25" customHeight="1">
      <c r="A167" s="249" t="str">
        <f>IF(D167="","",_xlfn.AGGREGATE(3,5,$B$6:B167))</f>
        <v/>
      </c>
      <c s="229" t="str">
        <f>IFERROR(IF('STUDENT DATA SHEET '!B168="","",'STUDENT DATA SHEET '!B168),"")</f>
        <v/>
      </c>
      <c s="229" t="str">
        <f>IFERROR(IF('STUDENT DATA SHEET '!C168="","",'STUDENT DATA SHEET '!C168),"")</f>
        <v/>
      </c>
      <c s="229" t="str">
        <f>IFERROR(IF('STUDENT DATA SHEET '!D168="","",'STUDENT DATA SHEET '!D168),"")</f>
        <v/>
      </c>
      <c s="250" t="str">
        <f>IFERROR(IF('STUDENT DATA SHEET '!E168="","",'STUDENT DATA SHEET '!E168),"")</f>
        <v/>
      </c>
      <c s="251" t="str">
        <f>IFERROR(IF('STUDENT DATA SHEET '!F168="","",'STUDENT DATA SHEET '!F168),"")</f>
        <v/>
      </c>
      <c s="229" t="str">
        <f>IFERROR(IF('STUDENT DATA SHEET '!G168="","",'STUDENT DATA SHEET '!G168),"")</f>
        <v/>
      </c>
      <c s="229" t="str">
        <f>IFERROR(IF('STUDENT DATA SHEET '!H168="","",'STUDENT DATA SHEET '!H168),"")</f>
        <v/>
      </c>
      <c s="229" t="str">
        <f>IFERROR(UPPER(IF('STUDENT DATA SHEET '!I168="","",'STUDENT DATA SHEET '!I168)),"")</f>
        <v/>
      </c>
      <c s="229" t="str">
        <f>IFERROR(IF('STUDENT DATA SHEET '!J168="","",'STUDENT DATA SHEET '!J168),"")</f>
        <v/>
      </c>
      <c s="229" t="str">
        <f>IFERROR(IF('STUDENT DATA SHEET '!K168="","",'STUDENT DATA SHEET '!K168),"")</f>
        <v/>
      </c>
      <c s="195"/>
      <c s="102"/>
      <c s="102"/>
      <c s="102"/>
      <c s="102"/>
      <c s="102"/>
      <c s="102"/>
      <c s="102"/>
      <c s="102"/>
      <c s="102"/>
      <c s="102"/>
      <c s="102"/>
      <c s="102"/>
      <c s="102"/>
      <c s="102"/>
      <c s="102"/>
      <c s="102"/>
      <c s="102"/>
      <c s="102"/>
      <c s="102"/>
      <c s="102"/>
      <c s="102"/>
      <c s="102"/>
      <c s="102"/>
      <c s="102"/>
      <c s="102"/>
      <c s="102"/>
      <c s="102"/>
      <c s="102"/>
      <c s="102"/>
      <c s="102"/>
      <c s="102"/>
      <c s="102"/>
      <c s="89" t="str">
        <f>IF(B167="","",_xlfn.AGGREGATE(3,5,$B$6:B167))</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68" spans="1:98" ht="20.25" customHeight="1">
      <c r="A168" s="249" t="str">
        <f>IF(D168="","",_xlfn.AGGREGATE(3,5,$B$6:B168))</f>
        <v/>
      </c>
      <c s="229" t="str">
        <f>IFERROR(IF('STUDENT DATA SHEET '!B169="","",'STUDENT DATA SHEET '!B169),"")</f>
        <v/>
      </c>
      <c s="229" t="str">
        <f>IFERROR(IF('STUDENT DATA SHEET '!C169="","",'STUDENT DATA SHEET '!C169),"")</f>
        <v/>
      </c>
      <c s="229" t="str">
        <f>IFERROR(IF('STUDENT DATA SHEET '!D169="","",'STUDENT DATA SHEET '!D169),"")</f>
        <v/>
      </c>
      <c s="250" t="str">
        <f>IFERROR(IF('STUDENT DATA SHEET '!E169="","",'STUDENT DATA SHEET '!E169),"")</f>
        <v/>
      </c>
      <c s="251" t="str">
        <f>IFERROR(IF('STUDENT DATA SHEET '!F169="","",'STUDENT DATA SHEET '!F169),"")</f>
        <v/>
      </c>
      <c s="229" t="str">
        <f>IFERROR(IF('STUDENT DATA SHEET '!G169="","",'STUDENT DATA SHEET '!G169),"")</f>
        <v/>
      </c>
      <c s="229" t="str">
        <f>IFERROR(IF('STUDENT DATA SHEET '!H169="","",'STUDENT DATA SHEET '!H169),"")</f>
        <v/>
      </c>
      <c s="229" t="str">
        <f>IFERROR(UPPER(IF('STUDENT DATA SHEET '!I169="","",'STUDENT DATA SHEET '!I169)),"")</f>
        <v/>
      </c>
      <c s="229" t="str">
        <f>IFERROR(IF('STUDENT DATA SHEET '!J169="","",'STUDENT DATA SHEET '!J169),"")</f>
        <v/>
      </c>
      <c s="229" t="str">
        <f>IFERROR(IF('STUDENT DATA SHEET '!K169="","",'STUDENT DATA SHEET '!K169),"")</f>
        <v/>
      </c>
      <c s="195"/>
      <c s="102"/>
      <c s="102"/>
      <c s="102"/>
      <c s="102"/>
      <c s="102"/>
      <c s="102"/>
      <c s="102"/>
      <c s="102"/>
      <c s="102"/>
      <c s="102"/>
      <c s="102"/>
      <c s="102"/>
      <c s="102"/>
      <c s="102"/>
      <c s="102"/>
      <c s="102"/>
      <c s="102"/>
      <c s="102"/>
      <c s="102"/>
      <c s="102"/>
      <c s="102"/>
      <c s="102"/>
      <c s="102"/>
      <c s="102"/>
      <c s="102"/>
      <c s="102"/>
      <c s="102"/>
      <c s="102"/>
      <c s="102"/>
      <c s="102"/>
      <c s="102"/>
      <c s="102"/>
      <c s="89" t="str">
        <f>IF(B168="","",_xlfn.AGGREGATE(3,5,$B$6:B168))</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69" spans="1:98" ht="20.25" customHeight="1">
      <c r="A169" s="249" t="str">
        <f>IF(D169="","",_xlfn.AGGREGATE(3,5,$B$6:B169))</f>
        <v/>
      </c>
      <c s="229" t="str">
        <f>IFERROR(IF('STUDENT DATA SHEET '!B170="","",'STUDENT DATA SHEET '!B170),"")</f>
        <v/>
      </c>
      <c s="229" t="str">
        <f>IFERROR(IF('STUDENT DATA SHEET '!C170="","",'STUDENT DATA SHEET '!C170),"")</f>
        <v/>
      </c>
      <c s="229" t="str">
        <f>IFERROR(IF('STUDENT DATA SHEET '!D170="","",'STUDENT DATA SHEET '!D170),"")</f>
        <v/>
      </c>
      <c s="250" t="str">
        <f>IFERROR(IF('STUDENT DATA SHEET '!E170="","",'STUDENT DATA SHEET '!E170),"")</f>
        <v/>
      </c>
      <c s="251" t="str">
        <f>IFERROR(IF('STUDENT DATA SHEET '!F170="","",'STUDENT DATA SHEET '!F170),"")</f>
        <v/>
      </c>
      <c s="229" t="str">
        <f>IFERROR(IF('STUDENT DATA SHEET '!G170="","",'STUDENT DATA SHEET '!G170),"")</f>
        <v/>
      </c>
      <c s="229" t="str">
        <f>IFERROR(IF('STUDENT DATA SHEET '!H170="","",'STUDENT DATA SHEET '!H170),"")</f>
        <v/>
      </c>
      <c s="229" t="str">
        <f>IFERROR(UPPER(IF('STUDENT DATA SHEET '!I170="","",'STUDENT DATA SHEET '!I170)),"")</f>
        <v/>
      </c>
      <c s="229" t="str">
        <f>IFERROR(IF('STUDENT DATA SHEET '!J170="","",'STUDENT DATA SHEET '!J170),"")</f>
        <v/>
      </c>
      <c s="229" t="str">
        <f>IFERROR(IF('STUDENT DATA SHEET '!K170="","",'STUDENT DATA SHEET '!K170),"")</f>
        <v/>
      </c>
      <c s="195"/>
      <c s="102"/>
      <c s="102"/>
      <c s="102"/>
      <c s="102"/>
      <c s="102"/>
      <c s="102"/>
      <c s="102"/>
      <c s="102"/>
      <c s="102"/>
      <c s="102"/>
      <c s="102"/>
      <c s="102"/>
      <c s="102"/>
      <c s="102"/>
      <c s="102"/>
      <c s="102"/>
      <c s="102"/>
      <c s="102"/>
      <c s="102"/>
      <c s="102"/>
      <c s="102"/>
      <c s="102"/>
      <c s="102"/>
      <c s="102"/>
      <c s="102"/>
      <c s="102"/>
      <c s="102"/>
      <c s="102"/>
      <c s="102"/>
      <c s="102"/>
      <c s="102"/>
      <c s="102"/>
      <c s="89" t="str">
        <f>IF(B169="","",_xlfn.AGGREGATE(3,5,$B$6:B169))</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70" spans="1:98" ht="20.25" customHeight="1">
      <c r="A170" s="249" t="str">
        <f>IF(D170="","",_xlfn.AGGREGATE(3,5,$B$6:B170))</f>
        <v/>
      </c>
      <c s="229" t="str">
        <f>IFERROR(IF('STUDENT DATA SHEET '!B171="","",'STUDENT DATA SHEET '!B171),"")</f>
        <v/>
      </c>
      <c s="229" t="str">
        <f>IFERROR(IF('STUDENT DATA SHEET '!C171="","",'STUDENT DATA SHEET '!C171),"")</f>
        <v/>
      </c>
      <c s="229" t="str">
        <f>IFERROR(IF('STUDENT DATA SHEET '!D171="","",'STUDENT DATA SHEET '!D171),"")</f>
        <v/>
      </c>
      <c s="250" t="str">
        <f>IFERROR(IF('STUDENT DATA SHEET '!E171="","",'STUDENT DATA SHEET '!E171),"")</f>
        <v/>
      </c>
      <c s="251" t="str">
        <f>IFERROR(IF('STUDENT DATA SHEET '!F171="","",'STUDENT DATA SHEET '!F171),"")</f>
        <v/>
      </c>
      <c s="229" t="str">
        <f>IFERROR(IF('STUDENT DATA SHEET '!G171="","",'STUDENT DATA SHEET '!G171),"")</f>
        <v/>
      </c>
      <c s="229" t="str">
        <f>IFERROR(IF('STUDENT DATA SHEET '!H171="","",'STUDENT DATA SHEET '!H171),"")</f>
        <v/>
      </c>
      <c s="229" t="str">
        <f>IFERROR(UPPER(IF('STUDENT DATA SHEET '!I171="","",'STUDENT DATA SHEET '!I171)),"")</f>
        <v/>
      </c>
      <c s="229" t="str">
        <f>IFERROR(IF('STUDENT DATA SHEET '!J171="","",'STUDENT DATA SHEET '!J171),"")</f>
        <v/>
      </c>
      <c s="229" t="str">
        <f>IFERROR(IF('STUDENT DATA SHEET '!K171="","",'STUDENT DATA SHEET '!K171),"")</f>
        <v/>
      </c>
      <c s="195"/>
      <c s="102"/>
      <c s="102"/>
      <c s="102"/>
      <c s="102"/>
      <c s="102"/>
      <c s="102"/>
      <c s="102"/>
      <c s="102"/>
      <c s="102"/>
      <c s="102"/>
      <c s="102"/>
      <c s="102"/>
      <c s="102"/>
      <c s="102"/>
      <c s="102"/>
      <c s="102"/>
      <c s="102"/>
      <c s="102"/>
      <c s="102"/>
      <c s="102"/>
      <c s="102"/>
      <c s="102"/>
      <c s="102"/>
      <c s="102"/>
      <c s="102"/>
      <c s="102"/>
      <c s="102"/>
      <c s="102"/>
      <c s="102"/>
      <c s="102"/>
      <c s="102"/>
      <c s="102"/>
      <c s="89" t="str">
        <f>IF(B170="","",_xlfn.AGGREGATE(3,5,$B$6:B170))</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71" spans="1:98" ht="20.25" customHeight="1">
      <c r="A171" s="249" t="str">
        <f>IF(D171="","",_xlfn.AGGREGATE(3,5,$B$6:B171))</f>
        <v/>
      </c>
      <c s="229" t="str">
        <f>IFERROR(IF('STUDENT DATA SHEET '!B172="","",'STUDENT DATA SHEET '!B172),"")</f>
        <v/>
      </c>
      <c s="229" t="str">
        <f>IFERROR(IF('STUDENT DATA SHEET '!C172="","",'STUDENT DATA SHEET '!C172),"")</f>
        <v/>
      </c>
      <c s="229" t="str">
        <f>IFERROR(IF('STUDENT DATA SHEET '!D172="","",'STUDENT DATA SHEET '!D172),"")</f>
        <v/>
      </c>
      <c s="250" t="str">
        <f>IFERROR(IF('STUDENT DATA SHEET '!E172="","",'STUDENT DATA SHEET '!E172),"")</f>
        <v/>
      </c>
      <c s="251" t="str">
        <f>IFERROR(IF('STUDENT DATA SHEET '!F172="","",'STUDENT DATA SHEET '!F172),"")</f>
        <v/>
      </c>
      <c s="229" t="str">
        <f>IFERROR(IF('STUDENT DATA SHEET '!G172="","",'STUDENT DATA SHEET '!G172),"")</f>
        <v/>
      </c>
      <c s="229" t="str">
        <f>IFERROR(IF('STUDENT DATA SHEET '!H172="","",'STUDENT DATA SHEET '!H172),"")</f>
        <v/>
      </c>
      <c s="229" t="str">
        <f>IFERROR(UPPER(IF('STUDENT DATA SHEET '!I172="","",'STUDENT DATA SHEET '!I172)),"")</f>
        <v/>
      </c>
      <c s="229" t="str">
        <f>IFERROR(IF('STUDENT DATA SHEET '!J172="","",'STUDENT DATA SHEET '!J172),"")</f>
        <v/>
      </c>
      <c s="229" t="str">
        <f>IFERROR(IF('STUDENT DATA SHEET '!K172="","",'STUDENT DATA SHEET '!K172),"")</f>
        <v/>
      </c>
      <c s="195"/>
      <c s="102"/>
      <c s="102"/>
      <c s="102"/>
      <c s="102"/>
      <c s="102"/>
      <c s="102"/>
      <c s="102"/>
      <c s="102"/>
      <c s="102"/>
      <c s="102"/>
      <c s="102"/>
      <c s="102"/>
      <c s="102"/>
      <c s="102"/>
      <c s="102"/>
      <c s="102"/>
      <c s="102"/>
      <c s="102"/>
      <c s="102"/>
      <c s="102"/>
      <c s="102"/>
      <c s="102"/>
      <c s="102"/>
      <c s="102"/>
      <c s="102"/>
      <c s="102"/>
      <c s="102"/>
      <c s="102"/>
      <c s="102"/>
      <c s="102"/>
      <c s="102"/>
      <c s="102"/>
      <c s="89" t="str">
        <f>IF(B171="","",_xlfn.AGGREGATE(3,5,$B$6:B171))</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72" spans="1:98" ht="20.25" customHeight="1">
      <c r="A172" s="249" t="str">
        <f>IF(D172="","",_xlfn.AGGREGATE(3,5,$B$6:B172))</f>
        <v/>
      </c>
      <c s="229" t="str">
        <f>IFERROR(IF('STUDENT DATA SHEET '!B173="","",'STUDENT DATA SHEET '!B173),"")</f>
        <v/>
      </c>
      <c s="229" t="str">
        <f>IFERROR(IF('STUDENT DATA SHEET '!C173="","",'STUDENT DATA SHEET '!C173),"")</f>
        <v/>
      </c>
      <c s="229" t="str">
        <f>IFERROR(IF('STUDENT DATA SHEET '!D173="","",'STUDENT DATA SHEET '!D173),"")</f>
        <v/>
      </c>
      <c s="250" t="str">
        <f>IFERROR(IF('STUDENT DATA SHEET '!E173="","",'STUDENT DATA SHEET '!E173),"")</f>
        <v/>
      </c>
      <c s="251" t="str">
        <f>IFERROR(IF('STUDENT DATA SHEET '!F173="","",'STUDENT DATA SHEET '!F173),"")</f>
        <v/>
      </c>
      <c s="229" t="str">
        <f>IFERROR(IF('STUDENT DATA SHEET '!G173="","",'STUDENT DATA SHEET '!G173),"")</f>
        <v/>
      </c>
      <c s="229" t="str">
        <f>IFERROR(IF('STUDENT DATA SHEET '!H173="","",'STUDENT DATA SHEET '!H173),"")</f>
        <v/>
      </c>
      <c s="229" t="str">
        <f>IFERROR(UPPER(IF('STUDENT DATA SHEET '!I173="","",'STUDENT DATA SHEET '!I173)),"")</f>
        <v/>
      </c>
      <c s="229" t="str">
        <f>IFERROR(IF('STUDENT DATA SHEET '!J173="","",'STUDENT DATA SHEET '!J173),"")</f>
        <v/>
      </c>
      <c s="229" t="str">
        <f>IFERROR(IF('STUDENT DATA SHEET '!K173="","",'STUDENT DATA SHEET '!K173),"")</f>
        <v/>
      </c>
      <c s="195"/>
      <c s="102"/>
      <c s="102"/>
      <c s="102"/>
      <c s="102"/>
      <c s="102"/>
      <c s="102"/>
      <c s="102"/>
      <c s="102"/>
      <c s="102"/>
      <c s="102"/>
      <c s="102"/>
      <c s="102"/>
      <c s="102"/>
      <c s="102"/>
      <c s="102"/>
      <c s="102"/>
      <c s="102"/>
      <c s="102"/>
      <c s="102"/>
      <c s="102"/>
      <c s="102"/>
      <c s="102"/>
      <c s="102"/>
      <c s="102"/>
      <c s="102"/>
      <c s="102"/>
      <c s="102"/>
      <c s="102"/>
      <c s="102"/>
      <c s="102"/>
      <c s="102"/>
      <c s="102"/>
      <c s="89" t="str">
        <f>IF(B172="","",_xlfn.AGGREGATE(3,5,$B$6:B172))</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73" spans="1:98" ht="20.25" customHeight="1">
      <c r="A173" s="249" t="str">
        <f>IF(D173="","",_xlfn.AGGREGATE(3,5,$B$6:B173))</f>
        <v/>
      </c>
      <c s="229" t="str">
        <f>IFERROR(IF('STUDENT DATA SHEET '!B174="","",'STUDENT DATA SHEET '!B174),"")</f>
        <v/>
      </c>
      <c s="229" t="str">
        <f>IFERROR(IF('STUDENT DATA SHEET '!C174="","",'STUDENT DATA SHEET '!C174),"")</f>
        <v/>
      </c>
      <c s="229" t="str">
        <f>IFERROR(IF('STUDENT DATA SHEET '!D174="","",'STUDENT DATA SHEET '!D174),"")</f>
        <v/>
      </c>
      <c s="250" t="str">
        <f>IFERROR(IF('STUDENT DATA SHEET '!E174="","",'STUDENT DATA SHEET '!E174),"")</f>
        <v/>
      </c>
      <c s="251" t="str">
        <f>IFERROR(IF('STUDENT DATA SHEET '!F174="","",'STUDENT DATA SHEET '!F174),"")</f>
        <v/>
      </c>
      <c s="229" t="str">
        <f>IFERROR(IF('STUDENT DATA SHEET '!G174="","",'STUDENT DATA SHEET '!G174),"")</f>
        <v/>
      </c>
      <c s="229" t="str">
        <f>IFERROR(IF('STUDENT DATA SHEET '!H174="","",'STUDENT DATA SHEET '!H174),"")</f>
        <v/>
      </c>
      <c s="229" t="str">
        <f>IFERROR(UPPER(IF('STUDENT DATA SHEET '!I174="","",'STUDENT DATA SHEET '!I174)),"")</f>
        <v/>
      </c>
      <c s="229" t="str">
        <f>IFERROR(IF('STUDENT DATA SHEET '!J174="","",'STUDENT DATA SHEET '!J174),"")</f>
        <v/>
      </c>
      <c s="229" t="str">
        <f>IFERROR(IF('STUDENT DATA SHEET '!K174="","",'STUDENT DATA SHEET '!K174),"")</f>
        <v/>
      </c>
      <c s="195"/>
      <c s="102"/>
      <c s="102"/>
      <c s="102"/>
      <c s="102"/>
      <c s="102"/>
      <c s="102"/>
      <c s="102"/>
      <c s="102"/>
      <c s="102"/>
      <c s="102"/>
      <c s="102"/>
      <c s="102"/>
      <c s="102"/>
      <c s="102"/>
      <c s="102"/>
      <c s="102"/>
      <c s="102"/>
      <c s="102"/>
      <c s="102"/>
      <c s="102"/>
      <c s="102"/>
      <c s="102"/>
      <c s="102"/>
      <c s="102"/>
      <c s="102"/>
      <c s="102"/>
      <c s="102"/>
      <c s="102"/>
      <c s="102"/>
      <c s="102"/>
      <c s="102"/>
      <c s="102"/>
      <c s="89" t="str">
        <f>IF(B173="","",_xlfn.AGGREGATE(3,5,$B$6:B173))</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74" spans="1:98" ht="20.25" customHeight="1">
      <c r="A174" s="249" t="str">
        <f>IF(D174="","",_xlfn.AGGREGATE(3,5,$B$6:B174))</f>
        <v/>
      </c>
      <c s="229" t="str">
        <f>IFERROR(IF('STUDENT DATA SHEET '!B175="","",'STUDENT DATA SHEET '!B175),"")</f>
        <v/>
      </c>
      <c s="229" t="str">
        <f>IFERROR(IF('STUDENT DATA SHEET '!C175="","",'STUDENT DATA SHEET '!C175),"")</f>
        <v/>
      </c>
      <c s="229" t="str">
        <f>IFERROR(IF('STUDENT DATA SHEET '!D175="","",'STUDENT DATA SHEET '!D175),"")</f>
        <v/>
      </c>
      <c s="250" t="str">
        <f>IFERROR(IF('STUDENT DATA SHEET '!E175="","",'STUDENT DATA SHEET '!E175),"")</f>
        <v/>
      </c>
      <c s="251" t="str">
        <f>IFERROR(IF('STUDENT DATA SHEET '!F175="","",'STUDENT DATA SHEET '!F175),"")</f>
        <v/>
      </c>
      <c s="229" t="str">
        <f>IFERROR(IF('STUDENT DATA SHEET '!G175="","",'STUDENT DATA SHEET '!G175),"")</f>
        <v/>
      </c>
      <c s="229" t="str">
        <f>IFERROR(IF('STUDENT DATA SHEET '!H175="","",'STUDENT DATA SHEET '!H175),"")</f>
        <v/>
      </c>
      <c s="229" t="str">
        <f>IFERROR(UPPER(IF('STUDENT DATA SHEET '!I175="","",'STUDENT DATA SHEET '!I175)),"")</f>
        <v/>
      </c>
      <c s="229" t="str">
        <f>IFERROR(IF('STUDENT DATA SHEET '!J175="","",'STUDENT DATA SHEET '!J175),"")</f>
        <v/>
      </c>
      <c s="229" t="str">
        <f>IFERROR(IF('STUDENT DATA SHEET '!K175="","",'STUDENT DATA SHEET '!K175),"")</f>
        <v/>
      </c>
      <c s="195"/>
      <c s="102"/>
      <c s="102"/>
      <c s="102"/>
      <c s="102"/>
      <c s="102"/>
      <c s="102"/>
      <c s="102"/>
      <c s="102"/>
      <c s="102"/>
      <c s="102"/>
      <c s="102"/>
      <c s="102"/>
      <c s="102"/>
      <c s="102"/>
      <c s="102"/>
      <c s="102"/>
      <c s="102"/>
      <c s="102"/>
      <c s="102"/>
      <c s="102"/>
      <c s="102"/>
      <c s="102"/>
      <c s="102"/>
      <c s="102"/>
      <c s="102"/>
      <c s="102"/>
      <c s="102"/>
      <c s="102"/>
      <c s="102"/>
      <c s="102"/>
      <c s="102"/>
      <c s="102"/>
      <c s="89" t="str">
        <f>IF(B174="","",_xlfn.AGGREGATE(3,5,$B$6:B174))</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75" spans="1:98" ht="20.25" customHeight="1">
      <c r="A175" s="249" t="str">
        <f>IF(D175="","",_xlfn.AGGREGATE(3,5,$B$6:B175))</f>
        <v/>
      </c>
      <c s="229" t="str">
        <f>IFERROR(IF('STUDENT DATA SHEET '!B176="","",'STUDENT DATA SHEET '!B176),"")</f>
        <v/>
      </c>
      <c s="229" t="str">
        <f>IFERROR(IF('STUDENT DATA SHEET '!C176="","",'STUDENT DATA SHEET '!C176),"")</f>
        <v/>
      </c>
      <c s="229" t="str">
        <f>IFERROR(IF('STUDENT DATA SHEET '!D176="","",'STUDENT DATA SHEET '!D176),"")</f>
        <v/>
      </c>
      <c s="250" t="str">
        <f>IFERROR(IF('STUDENT DATA SHEET '!E176="","",'STUDENT DATA SHEET '!E176),"")</f>
        <v/>
      </c>
      <c s="251" t="str">
        <f>IFERROR(IF('STUDENT DATA SHEET '!F176="","",'STUDENT DATA SHEET '!F176),"")</f>
        <v/>
      </c>
      <c s="229" t="str">
        <f>IFERROR(IF('STUDENT DATA SHEET '!G176="","",'STUDENT DATA SHEET '!G176),"")</f>
        <v/>
      </c>
      <c s="229" t="str">
        <f>IFERROR(IF('STUDENT DATA SHEET '!H176="","",'STUDENT DATA SHEET '!H176),"")</f>
        <v/>
      </c>
      <c s="229" t="str">
        <f>IFERROR(UPPER(IF('STUDENT DATA SHEET '!I176="","",'STUDENT DATA SHEET '!I176)),"")</f>
        <v/>
      </c>
      <c s="229" t="str">
        <f>IFERROR(IF('STUDENT DATA SHEET '!J176="","",'STUDENT DATA SHEET '!J176),"")</f>
        <v/>
      </c>
      <c s="229" t="str">
        <f>IFERROR(IF('STUDENT DATA SHEET '!K176="","",'STUDENT DATA SHEET '!K176),"")</f>
        <v/>
      </c>
      <c s="195"/>
      <c s="102"/>
      <c s="102"/>
      <c s="102"/>
      <c s="102"/>
      <c s="102"/>
      <c s="102"/>
      <c s="102"/>
      <c s="102"/>
      <c s="102"/>
      <c s="102"/>
      <c s="102"/>
      <c s="102"/>
      <c s="102"/>
      <c s="102"/>
      <c s="102"/>
      <c s="102"/>
      <c s="102"/>
      <c s="102"/>
      <c s="102"/>
      <c s="102"/>
      <c s="102"/>
      <c s="102"/>
      <c s="102"/>
      <c s="102"/>
      <c s="102"/>
      <c s="102"/>
      <c s="102"/>
      <c s="102"/>
      <c s="102"/>
      <c s="102"/>
      <c s="102"/>
      <c s="102"/>
      <c s="89" t="str">
        <f>IF(B175="","",_xlfn.AGGREGATE(3,5,$B$6:B175))</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76" spans="1:98" ht="20.25" customHeight="1">
      <c r="A176" s="249" t="str">
        <f>IF(D176="","",_xlfn.AGGREGATE(3,5,$B$6:B176))</f>
        <v/>
      </c>
      <c s="229" t="str">
        <f>IFERROR(IF('STUDENT DATA SHEET '!B177="","",'STUDENT DATA SHEET '!B177),"")</f>
        <v/>
      </c>
      <c s="229" t="str">
        <f>IFERROR(IF('STUDENT DATA SHEET '!C177="","",'STUDENT DATA SHEET '!C177),"")</f>
        <v/>
      </c>
      <c s="229" t="str">
        <f>IFERROR(IF('STUDENT DATA SHEET '!D177="","",'STUDENT DATA SHEET '!D177),"")</f>
        <v/>
      </c>
      <c s="250" t="str">
        <f>IFERROR(IF('STUDENT DATA SHEET '!E177="","",'STUDENT DATA SHEET '!E177),"")</f>
        <v/>
      </c>
      <c s="251" t="str">
        <f>IFERROR(IF('STUDENT DATA SHEET '!F177="","",'STUDENT DATA SHEET '!F177),"")</f>
        <v/>
      </c>
      <c s="229" t="str">
        <f>IFERROR(IF('STUDENT DATA SHEET '!G177="","",'STUDENT DATA SHEET '!G177),"")</f>
        <v/>
      </c>
      <c s="229" t="str">
        <f>IFERROR(IF('STUDENT DATA SHEET '!H177="","",'STUDENT DATA SHEET '!H177),"")</f>
        <v/>
      </c>
      <c s="229" t="str">
        <f>IFERROR(UPPER(IF('STUDENT DATA SHEET '!I177="","",'STUDENT DATA SHEET '!I177)),"")</f>
        <v/>
      </c>
      <c s="229" t="str">
        <f>IFERROR(IF('STUDENT DATA SHEET '!J177="","",'STUDENT DATA SHEET '!J177),"")</f>
        <v/>
      </c>
      <c s="229" t="str">
        <f>IFERROR(IF('STUDENT DATA SHEET '!K177="","",'STUDENT DATA SHEET '!K177),"")</f>
        <v/>
      </c>
      <c s="195"/>
      <c s="102"/>
      <c s="102"/>
      <c s="102"/>
      <c s="102"/>
      <c s="102"/>
      <c s="102"/>
      <c s="102"/>
      <c s="102"/>
      <c s="102"/>
      <c s="102"/>
      <c s="102"/>
      <c s="102"/>
      <c s="102"/>
      <c s="102"/>
      <c s="102"/>
      <c s="102"/>
      <c s="102"/>
      <c s="102"/>
      <c s="102"/>
      <c s="102"/>
      <c s="102"/>
      <c s="102"/>
      <c s="102"/>
      <c s="102"/>
      <c s="102"/>
      <c s="102"/>
      <c s="102"/>
      <c s="102"/>
      <c s="102"/>
      <c s="102"/>
      <c s="102"/>
      <c s="102"/>
      <c s="89" t="str">
        <f>IF(B176="","",_xlfn.AGGREGATE(3,5,$B$6:B176))</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77" spans="1:98" ht="20.25" customHeight="1">
      <c r="A177" s="249" t="str">
        <f>IF(D177="","",_xlfn.AGGREGATE(3,5,$B$6:B177))</f>
        <v/>
      </c>
      <c s="229" t="str">
        <f>IFERROR(IF('STUDENT DATA SHEET '!B178="","",'STUDENT DATA SHEET '!B178),"")</f>
        <v/>
      </c>
      <c s="229" t="str">
        <f>IFERROR(IF('STUDENT DATA SHEET '!C178="","",'STUDENT DATA SHEET '!C178),"")</f>
        <v/>
      </c>
      <c s="229" t="str">
        <f>IFERROR(IF('STUDENT DATA SHEET '!D178="","",'STUDENT DATA SHEET '!D178),"")</f>
        <v/>
      </c>
      <c s="250" t="str">
        <f>IFERROR(IF('STUDENT DATA SHEET '!E178="","",'STUDENT DATA SHEET '!E178),"")</f>
        <v/>
      </c>
      <c s="251" t="str">
        <f>IFERROR(IF('STUDENT DATA SHEET '!F178="","",'STUDENT DATA SHEET '!F178),"")</f>
        <v/>
      </c>
      <c s="229" t="str">
        <f>IFERROR(IF('STUDENT DATA SHEET '!G178="","",'STUDENT DATA SHEET '!G178),"")</f>
        <v/>
      </c>
      <c s="229" t="str">
        <f>IFERROR(IF('STUDENT DATA SHEET '!H178="","",'STUDENT DATA SHEET '!H178),"")</f>
        <v/>
      </c>
      <c s="229" t="str">
        <f>IFERROR(UPPER(IF('STUDENT DATA SHEET '!I178="","",'STUDENT DATA SHEET '!I178)),"")</f>
        <v/>
      </c>
      <c s="229" t="str">
        <f>IFERROR(IF('STUDENT DATA SHEET '!J178="","",'STUDENT DATA SHEET '!J178),"")</f>
        <v/>
      </c>
      <c s="229" t="str">
        <f>IFERROR(IF('STUDENT DATA SHEET '!K178="","",'STUDENT DATA SHEET '!K178),"")</f>
        <v/>
      </c>
      <c s="195"/>
      <c s="102"/>
      <c s="102"/>
      <c s="102"/>
      <c s="102"/>
      <c s="102"/>
      <c s="102"/>
      <c s="102"/>
      <c s="102"/>
      <c s="102"/>
      <c s="102"/>
      <c s="102"/>
      <c s="102"/>
      <c s="102"/>
      <c s="102"/>
      <c s="102"/>
      <c s="102"/>
      <c s="102"/>
      <c s="102"/>
      <c s="102"/>
      <c s="102"/>
      <c s="102"/>
      <c s="102"/>
      <c s="102"/>
      <c s="102"/>
      <c s="102"/>
      <c s="102"/>
      <c s="102"/>
      <c s="102"/>
      <c s="102"/>
      <c s="102"/>
      <c s="102"/>
      <c s="102"/>
      <c s="89" t="str">
        <f>IF(B177="","",_xlfn.AGGREGATE(3,5,$B$6:B177))</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78" spans="1:98" ht="20.25" customHeight="1">
      <c r="A178" s="249" t="str">
        <f>IF(D178="","",_xlfn.AGGREGATE(3,5,$B$6:B178))</f>
        <v/>
      </c>
      <c s="229" t="str">
        <f>IFERROR(IF('STUDENT DATA SHEET '!B179="","",'STUDENT DATA SHEET '!B179),"")</f>
        <v/>
      </c>
      <c s="229" t="str">
        <f>IFERROR(IF('STUDENT DATA SHEET '!C179="","",'STUDENT DATA SHEET '!C179),"")</f>
        <v/>
      </c>
      <c s="229" t="str">
        <f>IFERROR(IF('STUDENT DATA SHEET '!D179="","",'STUDENT DATA SHEET '!D179),"")</f>
        <v/>
      </c>
      <c s="250" t="str">
        <f>IFERROR(IF('STUDENT DATA SHEET '!E179="","",'STUDENT DATA SHEET '!E179),"")</f>
        <v/>
      </c>
      <c s="251" t="str">
        <f>IFERROR(IF('STUDENT DATA SHEET '!F179="","",'STUDENT DATA SHEET '!F179),"")</f>
        <v/>
      </c>
      <c s="229" t="str">
        <f>IFERROR(IF('STUDENT DATA SHEET '!G179="","",'STUDENT DATA SHEET '!G179),"")</f>
        <v/>
      </c>
      <c s="229" t="str">
        <f>IFERROR(IF('STUDENT DATA SHEET '!H179="","",'STUDENT DATA SHEET '!H179),"")</f>
        <v/>
      </c>
      <c s="229" t="str">
        <f>IFERROR(UPPER(IF('STUDENT DATA SHEET '!I179="","",'STUDENT DATA SHEET '!I179)),"")</f>
        <v/>
      </c>
      <c s="229" t="str">
        <f>IFERROR(IF('STUDENT DATA SHEET '!J179="","",'STUDENT DATA SHEET '!J179),"")</f>
        <v/>
      </c>
      <c s="229" t="str">
        <f>IFERROR(IF('STUDENT DATA SHEET '!K179="","",'STUDENT DATA SHEET '!K179),"")</f>
        <v/>
      </c>
      <c s="195"/>
      <c s="102"/>
      <c s="102"/>
      <c s="102"/>
      <c s="102"/>
      <c s="102"/>
      <c s="102"/>
      <c s="102"/>
      <c s="102"/>
      <c s="102"/>
      <c s="102"/>
      <c s="102"/>
      <c s="102"/>
      <c s="102"/>
      <c s="102"/>
      <c s="102"/>
      <c s="102"/>
      <c s="102"/>
      <c s="102"/>
      <c s="102"/>
      <c s="102"/>
      <c s="102"/>
      <c s="102"/>
      <c s="102"/>
      <c s="102"/>
      <c s="102"/>
      <c s="102"/>
      <c s="102"/>
      <c s="102"/>
      <c s="102"/>
      <c s="102"/>
      <c s="102"/>
      <c s="102"/>
      <c s="89" t="str">
        <f>IF(B178="","",_xlfn.AGGREGATE(3,5,$B$6:B178))</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79" spans="1:98" ht="20.25" customHeight="1">
      <c r="A179" s="249" t="str">
        <f>IF(D179="","",_xlfn.AGGREGATE(3,5,$B$6:B179))</f>
        <v/>
      </c>
      <c s="229" t="str">
        <f>IFERROR(IF('STUDENT DATA SHEET '!B180="","",'STUDENT DATA SHEET '!B180),"")</f>
        <v/>
      </c>
      <c s="229" t="str">
        <f>IFERROR(IF('STUDENT DATA SHEET '!C180="","",'STUDENT DATA SHEET '!C180),"")</f>
        <v/>
      </c>
      <c s="229" t="str">
        <f>IFERROR(IF('STUDENT DATA SHEET '!D180="","",'STUDENT DATA SHEET '!D180),"")</f>
        <v/>
      </c>
      <c s="250" t="str">
        <f>IFERROR(IF('STUDENT DATA SHEET '!E180="","",'STUDENT DATA SHEET '!E180),"")</f>
        <v/>
      </c>
      <c s="251" t="str">
        <f>IFERROR(IF('STUDENT DATA SHEET '!F180="","",'STUDENT DATA SHEET '!F180),"")</f>
        <v/>
      </c>
      <c s="229" t="str">
        <f>IFERROR(IF('STUDENT DATA SHEET '!G180="","",'STUDENT DATA SHEET '!G180),"")</f>
        <v/>
      </c>
      <c s="229" t="str">
        <f>IFERROR(IF('STUDENT DATA SHEET '!H180="","",'STUDENT DATA SHEET '!H180),"")</f>
        <v/>
      </c>
      <c s="229" t="str">
        <f>IFERROR(UPPER(IF('STUDENT DATA SHEET '!I180="","",'STUDENT DATA SHEET '!I180)),"")</f>
        <v/>
      </c>
      <c s="229" t="str">
        <f>IFERROR(IF('STUDENT DATA SHEET '!J180="","",'STUDENT DATA SHEET '!J180),"")</f>
        <v/>
      </c>
      <c s="229" t="str">
        <f>IFERROR(IF('STUDENT DATA SHEET '!K180="","",'STUDENT DATA SHEET '!K180),"")</f>
        <v/>
      </c>
      <c s="195"/>
      <c s="102"/>
      <c s="102"/>
      <c s="102"/>
      <c s="102"/>
      <c s="102"/>
      <c s="102"/>
      <c s="102"/>
      <c s="102"/>
      <c s="102"/>
      <c s="102"/>
      <c s="102"/>
      <c s="102"/>
      <c s="102"/>
      <c s="102"/>
      <c s="102"/>
      <c s="102"/>
      <c s="102"/>
      <c s="102"/>
      <c s="102"/>
      <c s="102"/>
      <c s="102"/>
      <c s="102"/>
      <c s="102"/>
      <c s="102"/>
      <c s="102"/>
      <c s="102"/>
      <c s="102"/>
      <c s="102"/>
      <c s="102"/>
      <c s="102"/>
      <c s="102"/>
      <c s="102"/>
      <c s="89" t="str">
        <f>IF(B179="","",_xlfn.AGGREGATE(3,5,$B$6:B179))</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80" spans="1:98" ht="20.25" customHeight="1">
      <c r="A180" s="249" t="str">
        <f>IF(D180="","",_xlfn.AGGREGATE(3,5,$B$6:B180))</f>
        <v/>
      </c>
      <c s="229" t="str">
        <f>IFERROR(IF('STUDENT DATA SHEET '!B181="","",'STUDENT DATA SHEET '!B181),"")</f>
        <v/>
      </c>
      <c s="229" t="str">
        <f>IFERROR(IF('STUDENT DATA SHEET '!C181="","",'STUDENT DATA SHEET '!C181),"")</f>
        <v/>
      </c>
      <c s="229" t="str">
        <f>IFERROR(IF('STUDENT DATA SHEET '!D181="","",'STUDENT DATA SHEET '!D181),"")</f>
        <v/>
      </c>
      <c s="250" t="str">
        <f>IFERROR(IF('STUDENT DATA SHEET '!E181="","",'STUDENT DATA SHEET '!E181),"")</f>
        <v/>
      </c>
      <c s="251" t="str">
        <f>IFERROR(IF('STUDENT DATA SHEET '!F181="","",'STUDENT DATA SHEET '!F181),"")</f>
        <v/>
      </c>
      <c s="229" t="str">
        <f>IFERROR(IF('STUDENT DATA SHEET '!G181="","",'STUDENT DATA SHEET '!G181),"")</f>
        <v/>
      </c>
      <c s="229" t="str">
        <f>IFERROR(IF('STUDENT DATA SHEET '!H181="","",'STUDENT DATA SHEET '!H181),"")</f>
        <v/>
      </c>
      <c s="229" t="str">
        <f>IFERROR(UPPER(IF('STUDENT DATA SHEET '!I181="","",'STUDENT DATA SHEET '!I181)),"")</f>
        <v/>
      </c>
      <c s="229" t="str">
        <f>IFERROR(IF('STUDENT DATA SHEET '!J181="","",'STUDENT DATA SHEET '!J181),"")</f>
        <v/>
      </c>
      <c s="229" t="str">
        <f>IFERROR(IF('STUDENT DATA SHEET '!K181="","",'STUDENT DATA SHEET '!K181),"")</f>
        <v/>
      </c>
      <c s="195"/>
      <c s="102"/>
      <c s="102"/>
      <c s="102"/>
      <c s="102"/>
      <c s="102"/>
      <c s="102"/>
      <c s="102"/>
      <c s="102"/>
      <c s="102"/>
      <c s="102"/>
      <c s="102"/>
      <c s="102"/>
      <c s="102"/>
      <c s="102"/>
      <c s="102"/>
      <c s="102"/>
      <c s="102"/>
      <c s="102"/>
      <c s="102"/>
      <c s="102"/>
      <c s="102"/>
      <c s="102"/>
      <c s="102"/>
      <c s="102"/>
      <c s="102"/>
      <c s="102"/>
      <c s="102"/>
      <c s="102"/>
      <c s="102"/>
      <c s="102"/>
      <c s="102"/>
      <c s="102"/>
      <c s="89" t="str">
        <f>IF(B180="","",_xlfn.AGGREGATE(3,5,$B$6:B180))</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81" spans="1:98" ht="20.25" customHeight="1">
      <c r="A181" s="249" t="str">
        <f>IF(D181="","",_xlfn.AGGREGATE(3,5,$B$6:B181))</f>
        <v/>
      </c>
      <c s="229" t="str">
        <f>IFERROR(IF('STUDENT DATA SHEET '!B182="","",'STUDENT DATA SHEET '!B182),"")</f>
        <v/>
      </c>
      <c s="229" t="str">
        <f>IFERROR(IF('STUDENT DATA SHEET '!C182="","",'STUDENT DATA SHEET '!C182),"")</f>
        <v/>
      </c>
      <c s="229" t="str">
        <f>IFERROR(IF('STUDENT DATA SHEET '!D182="","",'STUDENT DATA SHEET '!D182),"")</f>
        <v/>
      </c>
      <c s="250" t="str">
        <f>IFERROR(IF('STUDENT DATA SHEET '!E182="","",'STUDENT DATA SHEET '!E182),"")</f>
        <v/>
      </c>
      <c s="251" t="str">
        <f>IFERROR(IF('STUDENT DATA SHEET '!F182="","",'STUDENT DATA SHEET '!F182),"")</f>
        <v/>
      </c>
      <c s="229" t="str">
        <f>IFERROR(IF('STUDENT DATA SHEET '!G182="","",'STUDENT DATA SHEET '!G182),"")</f>
        <v/>
      </c>
      <c s="229" t="str">
        <f>IFERROR(IF('STUDENT DATA SHEET '!H182="","",'STUDENT DATA SHEET '!H182),"")</f>
        <v/>
      </c>
      <c s="229" t="str">
        <f>IFERROR(UPPER(IF('STUDENT DATA SHEET '!I182="","",'STUDENT DATA SHEET '!I182)),"")</f>
        <v/>
      </c>
      <c s="229" t="str">
        <f>IFERROR(IF('STUDENT DATA SHEET '!J182="","",'STUDENT DATA SHEET '!J182),"")</f>
        <v/>
      </c>
      <c s="229" t="str">
        <f>IFERROR(IF('STUDENT DATA SHEET '!K182="","",'STUDENT DATA SHEET '!K182),"")</f>
        <v/>
      </c>
      <c s="195"/>
      <c s="102"/>
      <c s="102"/>
      <c s="102"/>
      <c s="102"/>
      <c s="102"/>
      <c s="102"/>
      <c s="102"/>
      <c s="102"/>
      <c s="102"/>
      <c s="102"/>
      <c s="102"/>
      <c s="102"/>
      <c s="102"/>
      <c s="102"/>
      <c s="102"/>
      <c s="102"/>
      <c s="102"/>
      <c s="102"/>
      <c s="102"/>
      <c s="102"/>
      <c s="102"/>
      <c s="102"/>
      <c s="102"/>
      <c s="102"/>
      <c s="102"/>
      <c s="102"/>
      <c s="102"/>
      <c s="102"/>
      <c s="102"/>
      <c s="102"/>
      <c s="102"/>
      <c s="102"/>
      <c s="89" t="str">
        <f>IF(B181="","",_xlfn.AGGREGATE(3,5,$B$6:B181))</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82" spans="1:98" ht="20.25" customHeight="1">
      <c r="A182" s="249" t="str">
        <f>IF(D182="","",_xlfn.AGGREGATE(3,5,$B$6:B182))</f>
        <v/>
      </c>
      <c s="229" t="str">
        <f>IFERROR(IF('STUDENT DATA SHEET '!B183="","",'STUDENT DATA SHEET '!B183),"")</f>
        <v/>
      </c>
      <c s="229" t="str">
        <f>IFERROR(IF('STUDENT DATA SHEET '!C183="","",'STUDENT DATA SHEET '!C183),"")</f>
        <v/>
      </c>
      <c s="229" t="str">
        <f>IFERROR(IF('STUDENT DATA SHEET '!D183="","",'STUDENT DATA SHEET '!D183),"")</f>
        <v/>
      </c>
      <c s="250" t="str">
        <f>IFERROR(IF('STUDENT DATA SHEET '!E183="","",'STUDENT DATA SHEET '!E183),"")</f>
        <v/>
      </c>
      <c s="251" t="str">
        <f>IFERROR(IF('STUDENT DATA SHEET '!F183="","",'STUDENT DATA SHEET '!F183),"")</f>
        <v/>
      </c>
      <c s="229" t="str">
        <f>IFERROR(IF('STUDENT DATA SHEET '!G183="","",'STUDENT DATA SHEET '!G183),"")</f>
        <v/>
      </c>
      <c s="229" t="str">
        <f>IFERROR(IF('STUDENT DATA SHEET '!H183="","",'STUDENT DATA SHEET '!H183),"")</f>
        <v/>
      </c>
      <c s="229" t="str">
        <f>IFERROR(UPPER(IF('STUDENT DATA SHEET '!I183="","",'STUDENT DATA SHEET '!I183)),"")</f>
        <v/>
      </c>
      <c s="229" t="str">
        <f>IFERROR(IF('STUDENT DATA SHEET '!J183="","",'STUDENT DATA SHEET '!J183),"")</f>
        <v/>
      </c>
      <c s="229" t="str">
        <f>IFERROR(IF('STUDENT DATA SHEET '!K183="","",'STUDENT DATA SHEET '!K183),"")</f>
        <v/>
      </c>
      <c s="195"/>
      <c s="102"/>
      <c s="102"/>
      <c s="102"/>
      <c s="102"/>
      <c s="102"/>
      <c s="102"/>
      <c s="102"/>
      <c s="102"/>
      <c s="102"/>
      <c s="102"/>
      <c s="102"/>
      <c s="102"/>
      <c s="102"/>
      <c s="102"/>
      <c s="102"/>
      <c s="102"/>
      <c s="102"/>
      <c s="102"/>
      <c s="102"/>
      <c s="102"/>
      <c s="102"/>
      <c s="102"/>
      <c s="102"/>
      <c s="102"/>
      <c s="102"/>
      <c s="102"/>
      <c s="102"/>
      <c s="102"/>
      <c s="102"/>
      <c s="102"/>
      <c s="102"/>
      <c s="102"/>
      <c s="89" t="str">
        <f>IF(B182="","",_xlfn.AGGREGATE(3,5,$B$6:B182))</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83" spans="1:98" ht="20.25" customHeight="1">
      <c r="A183" s="249" t="str">
        <f>IF(D183="","",_xlfn.AGGREGATE(3,5,$B$6:B183))</f>
        <v/>
      </c>
      <c s="229" t="str">
        <f>IFERROR(IF('STUDENT DATA SHEET '!B184="","",'STUDENT DATA SHEET '!B184),"")</f>
        <v/>
      </c>
      <c s="229" t="str">
        <f>IFERROR(IF('STUDENT DATA SHEET '!C184="","",'STUDENT DATA SHEET '!C184),"")</f>
        <v/>
      </c>
      <c s="229" t="str">
        <f>IFERROR(IF('STUDENT DATA SHEET '!D184="","",'STUDENT DATA SHEET '!D184),"")</f>
        <v/>
      </c>
      <c s="250" t="str">
        <f>IFERROR(IF('STUDENT DATA SHEET '!E184="","",'STUDENT DATA SHEET '!E184),"")</f>
        <v/>
      </c>
      <c s="251" t="str">
        <f>IFERROR(IF('STUDENT DATA SHEET '!F184="","",'STUDENT DATA SHEET '!F184),"")</f>
        <v/>
      </c>
      <c s="229" t="str">
        <f>IFERROR(IF('STUDENT DATA SHEET '!G184="","",'STUDENT DATA SHEET '!G184),"")</f>
        <v/>
      </c>
      <c s="229" t="str">
        <f>IFERROR(IF('STUDENT DATA SHEET '!H184="","",'STUDENT DATA SHEET '!H184),"")</f>
        <v/>
      </c>
      <c s="229" t="str">
        <f>IFERROR(UPPER(IF('STUDENT DATA SHEET '!I184="","",'STUDENT DATA SHEET '!I184)),"")</f>
        <v/>
      </c>
      <c s="229" t="str">
        <f>IFERROR(IF('STUDENT DATA SHEET '!J184="","",'STUDENT DATA SHEET '!J184),"")</f>
        <v/>
      </c>
      <c s="229" t="str">
        <f>IFERROR(IF('STUDENT DATA SHEET '!K184="","",'STUDENT DATA SHEET '!K184),"")</f>
        <v/>
      </c>
      <c s="195"/>
      <c s="102"/>
      <c s="102"/>
      <c s="102"/>
      <c s="102"/>
      <c s="102"/>
      <c s="102"/>
      <c s="102"/>
      <c s="102"/>
      <c s="102"/>
      <c s="102"/>
      <c s="102"/>
      <c s="102"/>
      <c s="102"/>
      <c s="102"/>
      <c s="102"/>
      <c s="102"/>
      <c s="102"/>
      <c s="102"/>
      <c s="102"/>
      <c s="102"/>
      <c s="102"/>
      <c s="102"/>
      <c s="102"/>
      <c s="102"/>
      <c s="102"/>
      <c s="102"/>
      <c s="102"/>
      <c s="102"/>
      <c s="102"/>
      <c s="102"/>
      <c s="102"/>
      <c s="102"/>
      <c s="89" t="str">
        <f>IF(B183="","",_xlfn.AGGREGATE(3,5,$B$6:B183))</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84" spans="1:98" ht="20.25" customHeight="1">
      <c r="A184" s="249" t="str">
        <f>IF(D184="","",_xlfn.AGGREGATE(3,5,$B$6:B184))</f>
        <v/>
      </c>
      <c s="229" t="str">
        <f>IFERROR(IF('STUDENT DATA SHEET '!B185="","",'STUDENT DATA SHEET '!B185),"")</f>
        <v/>
      </c>
      <c s="229" t="str">
        <f>IFERROR(IF('STUDENT DATA SHEET '!C185="","",'STUDENT DATA SHEET '!C185),"")</f>
        <v/>
      </c>
      <c s="229" t="str">
        <f>IFERROR(IF('STUDENT DATA SHEET '!D185="","",'STUDENT DATA SHEET '!D185),"")</f>
        <v/>
      </c>
      <c s="250" t="str">
        <f>IFERROR(IF('STUDENT DATA SHEET '!E185="","",'STUDENT DATA SHEET '!E185),"")</f>
        <v/>
      </c>
      <c s="251" t="str">
        <f>IFERROR(IF('STUDENT DATA SHEET '!F185="","",'STUDENT DATA SHEET '!F185),"")</f>
        <v/>
      </c>
      <c s="229" t="str">
        <f>IFERROR(IF('STUDENT DATA SHEET '!G185="","",'STUDENT DATA SHEET '!G185),"")</f>
        <v/>
      </c>
      <c s="229" t="str">
        <f>IFERROR(IF('STUDENT DATA SHEET '!H185="","",'STUDENT DATA SHEET '!H185),"")</f>
        <v/>
      </c>
      <c s="229" t="str">
        <f>IFERROR(UPPER(IF('STUDENT DATA SHEET '!I185="","",'STUDENT DATA SHEET '!I185)),"")</f>
        <v/>
      </c>
      <c s="229" t="str">
        <f>IFERROR(IF('STUDENT DATA SHEET '!J185="","",'STUDENT DATA SHEET '!J185),"")</f>
        <v/>
      </c>
      <c s="229" t="str">
        <f>IFERROR(IF('STUDENT DATA SHEET '!K185="","",'STUDENT DATA SHEET '!K185),"")</f>
        <v/>
      </c>
      <c s="195"/>
      <c s="102"/>
      <c s="102"/>
      <c s="102"/>
      <c s="102"/>
      <c s="102"/>
      <c s="102"/>
      <c s="102"/>
      <c s="102"/>
      <c s="102"/>
      <c s="102"/>
      <c s="102"/>
      <c s="102"/>
      <c s="102"/>
      <c s="102"/>
      <c s="102"/>
      <c s="102"/>
      <c s="102"/>
      <c s="102"/>
      <c s="102"/>
      <c s="102"/>
      <c s="102"/>
      <c s="102"/>
      <c s="102"/>
      <c s="102"/>
      <c s="102"/>
      <c s="102"/>
      <c s="102"/>
      <c s="102"/>
      <c s="102"/>
      <c s="102"/>
      <c s="102"/>
      <c s="102"/>
      <c s="89" t="str">
        <f>IF(B184="","",_xlfn.AGGREGATE(3,5,$B$6:B184))</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85" spans="1:98" ht="20.25" customHeight="1">
      <c r="A185" s="249" t="str">
        <f>IF(D185="","",_xlfn.AGGREGATE(3,5,$B$6:B185))</f>
        <v/>
      </c>
      <c s="229" t="str">
        <f>IFERROR(IF('STUDENT DATA SHEET '!B186="","",'STUDENT DATA SHEET '!B186),"")</f>
        <v/>
      </c>
      <c s="229" t="str">
        <f>IFERROR(IF('STUDENT DATA SHEET '!C186="","",'STUDENT DATA SHEET '!C186),"")</f>
        <v/>
      </c>
      <c s="229" t="str">
        <f>IFERROR(IF('STUDENT DATA SHEET '!D186="","",'STUDENT DATA SHEET '!D186),"")</f>
        <v/>
      </c>
      <c s="250" t="str">
        <f>IFERROR(IF('STUDENT DATA SHEET '!E186="","",'STUDENT DATA SHEET '!E186),"")</f>
        <v/>
      </c>
      <c s="251" t="str">
        <f>IFERROR(IF('STUDENT DATA SHEET '!F186="","",'STUDENT DATA SHEET '!F186),"")</f>
        <v/>
      </c>
      <c s="229" t="str">
        <f>IFERROR(IF('STUDENT DATA SHEET '!G186="","",'STUDENT DATA SHEET '!G186),"")</f>
        <v/>
      </c>
      <c s="229" t="str">
        <f>IFERROR(IF('STUDENT DATA SHEET '!H186="","",'STUDENT DATA SHEET '!H186),"")</f>
        <v/>
      </c>
      <c s="229" t="str">
        <f>IFERROR(UPPER(IF('STUDENT DATA SHEET '!I186="","",'STUDENT DATA SHEET '!I186)),"")</f>
        <v/>
      </c>
      <c s="229" t="str">
        <f>IFERROR(IF('STUDENT DATA SHEET '!J186="","",'STUDENT DATA SHEET '!J186),"")</f>
        <v/>
      </c>
      <c s="229" t="str">
        <f>IFERROR(IF('STUDENT DATA SHEET '!K186="","",'STUDENT DATA SHEET '!K186),"")</f>
        <v/>
      </c>
      <c s="195"/>
      <c s="102"/>
      <c s="102"/>
      <c s="102"/>
      <c s="102"/>
      <c s="102"/>
      <c s="102"/>
      <c s="102"/>
      <c s="102"/>
      <c s="102"/>
      <c s="102"/>
      <c s="102"/>
      <c s="102"/>
      <c s="102"/>
      <c s="102"/>
      <c s="102"/>
      <c s="102"/>
      <c s="102"/>
      <c s="102"/>
      <c s="102"/>
      <c s="102"/>
      <c s="102"/>
      <c s="102"/>
      <c s="102"/>
      <c s="102"/>
      <c s="102"/>
      <c s="102"/>
      <c s="102"/>
      <c s="102"/>
      <c s="102"/>
      <c s="102"/>
      <c s="102"/>
      <c s="102"/>
      <c s="89" t="str">
        <f>IF(B185="","",_xlfn.AGGREGATE(3,5,$B$6:B185))</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86" spans="1:98" ht="20.25" customHeight="1">
      <c r="A186" s="249" t="str">
        <f>IF(D186="","",_xlfn.AGGREGATE(3,5,$B$6:B186))</f>
        <v/>
      </c>
      <c s="229" t="str">
        <f>IFERROR(IF('STUDENT DATA SHEET '!B187="","",'STUDENT DATA SHEET '!B187),"")</f>
        <v/>
      </c>
      <c s="229" t="str">
        <f>IFERROR(IF('STUDENT DATA SHEET '!C187="","",'STUDENT DATA SHEET '!C187),"")</f>
        <v/>
      </c>
      <c s="229" t="str">
        <f>IFERROR(IF('STUDENT DATA SHEET '!D187="","",'STUDENT DATA SHEET '!D187),"")</f>
        <v/>
      </c>
      <c s="250" t="str">
        <f>IFERROR(IF('STUDENT DATA SHEET '!E187="","",'STUDENT DATA SHEET '!E187),"")</f>
        <v/>
      </c>
      <c s="251" t="str">
        <f>IFERROR(IF('STUDENT DATA SHEET '!F187="","",'STUDENT DATA SHEET '!F187),"")</f>
        <v/>
      </c>
      <c s="229" t="str">
        <f>IFERROR(IF('STUDENT DATA SHEET '!G187="","",'STUDENT DATA SHEET '!G187),"")</f>
        <v/>
      </c>
      <c s="229" t="str">
        <f>IFERROR(IF('STUDENT DATA SHEET '!H187="","",'STUDENT DATA SHEET '!H187),"")</f>
        <v/>
      </c>
      <c s="229" t="str">
        <f>IFERROR(UPPER(IF('STUDENT DATA SHEET '!I187="","",'STUDENT DATA SHEET '!I187)),"")</f>
        <v/>
      </c>
      <c s="229" t="str">
        <f>IFERROR(IF('STUDENT DATA SHEET '!J187="","",'STUDENT DATA SHEET '!J187),"")</f>
        <v/>
      </c>
      <c s="229" t="str">
        <f>IFERROR(IF('STUDENT DATA SHEET '!K187="","",'STUDENT DATA SHEET '!K187),"")</f>
        <v/>
      </c>
      <c s="195"/>
      <c s="102"/>
      <c s="102"/>
      <c s="102"/>
      <c s="102"/>
      <c s="102"/>
      <c s="102"/>
      <c s="102"/>
      <c s="102"/>
      <c s="102"/>
      <c s="102"/>
      <c s="102"/>
      <c s="102"/>
      <c s="102"/>
      <c s="102"/>
      <c s="102"/>
      <c s="102"/>
      <c s="102"/>
      <c s="102"/>
      <c s="102"/>
      <c s="102"/>
      <c s="102"/>
      <c s="102"/>
      <c s="102"/>
      <c s="102"/>
      <c s="102"/>
      <c s="102"/>
      <c s="102"/>
      <c s="102"/>
      <c s="102"/>
      <c s="102"/>
      <c s="102"/>
      <c s="102"/>
      <c s="89" t="str">
        <f>IF(B186="","",_xlfn.AGGREGATE(3,5,$B$6:B186))</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87" spans="1:98" ht="20.25" customHeight="1">
      <c r="A187" s="249" t="str">
        <f>IF(D187="","",_xlfn.AGGREGATE(3,5,$B$6:B187))</f>
        <v/>
      </c>
      <c s="229" t="str">
        <f>IFERROR(IF('STUDENT DATA SHEET '!B188="","",'STUDENT DATA SHEET '!B188),"")</f>
        <v/>
      </c>
      <c s="229" t="str">
        <f>IFERROR(IF('STUDENT DATA SHEET '!C188="","",'STUDENT DATA SHEET '!C188),"")</f>
        <v/>
      </c>
      <c s="229" t="str">
        <f>IFERROR(IF('STUDENT DATA SHEET '!D188="","",'STUDENT DATA SHEET '!D188),"")</f>
        <v/>
      </c>
      <c s="250" t="str">
        <f>IFERROR(IF('STUDENT DATA SHEET '!E188="","",'STUDENT DATA SHEET '!E188),"")</f>
        <v/>
      </c>
      <c s="251" t="str">
        <f>IFERROR(IF('STUDENT DATA SHEET '!F188="","",'STUDENT DATA SHEET '!F188),"")</f>
        <v/>
      </c>
      <c s="229" t="str">
        <f>IFERROR(IF('STUDENT DATA SHEET '!G188="","",'STUDENT DATA SHEET '!G188),"")</f>
        <v/>
      </c>
      <c s="229" t="str">
        <f>IFERROR(IF('STUDENT DATA SHEET '!H188="","",'STUDENT DATA SHEET '!H188),"")</f>
        <v/>
      </c>
      <c s="229" t="str">
        <f>IFERROR(UPPER(IF('STUDENT DATA SHEET '!I188="","",'STUDENT DATA SHEET '!I188)),"")</f>
        <v/>
      </c>
      <c s="229" t="str">
        <f>IFERROR(IF('STUDENT DATA SHEET '!J188="","",'STUDENT DATA SHEET '!J188),"")</f>
        <v/>
      </c>
      <c s="229" t="str">
        <f>IFERROR(IF('STUDENT DATA SHEET '!K188="","",'STUDENT DATA SHEET '!K188),"")</f>
        <v/>
      </c>
      <c s="195"/>
      <c s="102"/>
      <c s="102"/>
      <c s="102"/>
      <c s="102"/>
      <c s="102"/>
      <c s="102"/>
      <c s="102"/>
      <c s="102"/>
      <c s="102"/>
      <c s="102"/>
      <c s="102"/>
      <c s="102"/>
      <c s="102"/>
      <c s="102"/>
      <c s="102"/>
      <c s="102"/>
      <c s="102"/>
      <c s="102"/>
      <c s="102"/>
      <c s="102"/>
      <c s="102"/>
      <c s="102"/>
      <c s="102"/>
      <c s="102"/>
      <c s="102"/>
      <c s="102"/>
      <c s="102"/>
      <c s="102"/>
      <c s="102"/>
      <c s="102"/>
      <c s="102"/>
      <c s="102"/>
      <c s="89" t="str">
        <f>IF(B187="","",_xlfn.AGGREGATE(3,5,$B$6:B187))</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88" spans="1:98" ht="20.25" customHeight="1">
      <c r="A188" s="249" t="str">
        <f>IF(D188="","",_xlfn.AGGREGATE(3,5,$B$6:B188))</f>
        <v/>
      </c>
      <c s="229" t="str">
        <f>IFERROR(IF('STUDENT DATA SHEET '!B189="","",'STUDENT DATA SHEET '!B189),"")</f>
        <v/>
      </c>
      <c s="229" t="str">
        <f>IFERROR(IF('STUDENT DATA SHEET '!C189="","",'STUDENT DATA SHEET '!C189),"")</f>
        <v/>
      </c>
      <c s="229" t="str">
        <f>IFERROR(IF('STUDENT DATA SHEET '!D189="","",'STUDENT DATA SHEET '!D189),"")</f>
        <v/>
      </c>
      <c s="250" t="str">
        <f>IFERROR(IF('STUDENT DATA SHEET '!E189="","",'STUDENT DATA SHEET '!E189),"")</f>
        <v/>
      </c>
      <c s="251" t="str">
        <f>IFERROR(IF('STUDENT DATA SHEET '!F189="","",'STUDENT DATA SHEET '!F189),"")</f>
        <v/>
      </c>
      <c s="229" t="str">
        <f>IFERROR(IF('STUDENT DATA SHEET '!G189="","",'STUDENT DATA SHEET '!G189),"")</f>
        <v/>
      </c>
      <c s="229" t="str">
        <f>IFERROR(IF('STUDENT DATA SHEET '!H189="","",'STUDENT DATA SHEET '!H189),"")</f>
        <v/>
      </c>
      <c s="229" t="str">
        <f>IFERROR(UPPER(IF('STUDENT DATA SHEET '!I189="","",'STUDENT DATA SHEET '!I189)),"")</f>
        <v/>
      </c>
      <c s="229" t="str">
        <f>IFERROR(IF('STUDENT DATA SHEET '!J189="","",'STUDENT DATA SHEET '!J189),"")</f>
        <v/>
      </c>
      <c s="229" t="str">
        <f>IFERROR(IF('STUDENT DATA SHEET '!K189="","",'STUDENT DATA SHEET '!K189),"")</f>
        <v/>
      </c>
      <c s="195"/>
      <c s="102"/>
      <c s="102"/>
      <c s="102"/>
      <c s="102"/>
      <c s="102"/>
      <c s="102"/>
      <c s="102"/>
      <c s="102"/>
      <c s="102"/>
      <c s="102"/>
      <c s="102"/>
      <c s="102"/>
      <c s="102"/>
      <c s="102"/>
      <c s="102"/>
      <c s="102"/>
      <c s="102"/>
      <c s="102"/>
      <c s="102"/>
      <c s="102"/>
      <c s="102"/>
      <c s="102"/>
      <c s="102"/>
      <c s="102"/>
      <c s="102"/>
      <c s="102"/>
      <c s="102"/>
      <c s="102"/>
      <c s="102"/>
      <c s="102"/>
      <c s="102"/>
      <c s="102"/>
      <c s="89" t="str">
        <f>IF(B188="","",_xlfn.AGGREGATE(3,5,$B$6:B188))</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89" spans="1:98" ht="20.25" customHeight="1">
      <c r="A189" s="249" t="str">
        <f>IF(D189="","",_xlfn.AGGREGATE(3,5,$B$6:B189))</f>
        <v/>
      </c>
      <c s="229" t="str">
        <f>IFERROR(IF('STUDENT DATA SHEET '!B190="","",'STUDENT DATA SHEET '!B190),"")</f>
        <v/>
      </c>
      <c s="229" t="str">
        <f>IFERROR(IF('STUDENT DATA SHEET '!C190="","",'STUDENT DATA SHEET '!C190),"")</f>
        <v/>
      </c>
      <c s="229" t="str">
        <f>IFERROR(IF('STUDENT DATA SHEET '!D190="","",'STUDENT DATA SHEET '!D190),"")</f>
        <v/>
      </c>
      <c s="250" t="str">
        <f>IFERROR(IF('STUDENT DATA SHEET '!E190="","",'STUDENT DATA SHEET '!E190),"")</f>
        <v/>
      </c>
      <c s="251" t="str">
        <f>IFERROR(IF('STUDENT DATA SHEET '!F190="","",'STUDENT DATA SHEET '!F190),"")</f>
        <v/>
      </c>
      <c s="229" t="str">
        <f>IFERROR(IF('STUDENT DATA SHEET '!G190="","",'STUDENT DATA SHEET '!G190),"")</f>
        <v/>
      </c>
      <c s="229" t="str">
        <f>IFERROR(IF('STUDENT DATA SHEET '!H190="","",'STUDENT DATA SHEET '!H190),"")</f>
        <v/>
      </c>
      <c s="229" t="str">
        <f>IFERROR(UPPER(IF('STUDENT DATA SHEET '!I190="","",'STUDENT DATA SHEET '!I190)),"")</f>
        <v/>
      </c>
      <c s="229" t="str">
        <f>IFERROR(IF('STUDENT DATA SHEET '!J190="","",'STUDENT DATA SHEET '!J190),"")</f>
        <v/>
      </c>
      <c s="229" t="str">
        <f>IFERROR(IF('STUDENT DATA SHEET '!K190="","",'STUDENT DATA SHEET '!K190),"")</f>
        <v/>
      </c>
      <c s="195"/>
      <c s="102"/>
      <c s="102"/>
      <c s="102"/>
      <c s="102"/>
      <c s="102"/>
      <c s="102"/>
      <c s="102"/>
      <c s="102"/>
      <c s="102"/>
      <c s="102"/>
      <c s="102"/>
      <c s="102"/>
      <c s="102"/>
      <c s="102"/>
      <c s="102"/>
      <c s="102"/>
      <c s="102"/>
      <c s="102"/>
      <c s="102"/>
      <c s="102"/>
      <c s="102"/>
      <c s="102"/>
      <c s="102"/>
      <c s="102"/>
      <c s="102"/>
      <c s="102"/>
      <c s="102"/>
      <c s="102"/>
      <c s="102"/>
      <c s="102"/>
      <c s="102"/>
      <c s="102"/>
      <c s="89" t="str">
        <f>IF(B189="","",_xlfn.AGGREGATE(3,5,$B$6:B189))</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90" spans="1:98" ht="20.25" customHeight="1">
      <c r="A190" s="249" t="str">
        <f>IF(D190="","",_xlfn.AGGREGATE(3,5,$B$6:B190))</f>
        <v/>
      </c>
      <c s="229" t="str">
        <f>IFERROR(IF('STUDENT DATA SHEET '!B191="","",'STUDENT DATA SHEET '!B191),"")</f>
        <v/>
      </c>
      <c s="229" t="str">
        <f>IFERROR(IF('STUDENT DATA SHEET '!C191="","",'STUDENT DATA SHEET '!C191),"")</f>
        <v/>
      </c>
      <c s="229" t="str">
        <f>IFERROR(IF('STUDENT DATA SHEET '!D191="","",'STUDENT DATA SHEET '!D191),"")</f>
        <v/>
      </c>
      <c s="250" t="str">
        <f>IFERROR(IF('STUDENT DATA SHEET '!E191="","",'STUDENT DATA SHEET '!E191),"")</f>
        <v/>
      </c>
      <c s="251" t="str">
        <f>IFERROR(IF('STUDENT DATA SHEET '!F191="","",'STUDENT DATA SHEET '!F191),"")</f>
        <v/>
      </c>
      <c s="229" t="str">
        <f>IFERROR(IF('STUDENT DATA SHEET '!G191="","",'STUDENT DATA SHEET '!G191),"")</f>
        <v/>
      </c>
      <c s="229" t="str">
        <f>IFERROR(IF('STUDENT DATA SHEET '!H191="","",'STUDENT DATA SHEET '!H191),"")</f>
        <v/>
      </c>
      <c s="229" t="str">
        <f>IFERROR(UPPER(IF('STUDENT DATA SHEET '!I191="","",'STUDENT DATA SHEET '!I191)),"")</f>
        <v/>
      </c>
      <c s="229" t="str">
        <f>IFERROR(IF('STUDENT DATA SHEET '!J191="","",'STUDENT DATA SHEET '!J191),"")</f>
        <v/>
      </c>
      <c s="229" t="str">
        <f>IFERROR(IF('STUDENT DATA SHEET '!K191="","",'STUDENT DATA SHEET '!K191),"")</f>
        <v/>
      </c>
      <c s="195"/>
      <c s="102"/>
      <c s="102"/>
      <c s="102"/>
      <c s="102"/>
      <c s="102"/>
      <c s="102"/>
      <c s="102"/>
      <c s="102"/>
      <c s="102"/>
      <c s="102"/>
      <c s="102"/>
      <c s="102"/>
      <c s="102"/>
      <c s="102"/>
      <c s="102"/>
      <c s="102"/>
      <c s="102"/>
      <c s="102"/>
      <c s="102"/>
      <c s="102"/>
      <c s="102"/>
      <c s="102"/>
      <c s="102"/>
      <c s="102"/>
      <c s="102"/>
      <c s="102"/>
      <c s="102"/>
      <c s="102"/>
      <c s="102"/>
      <c s="102"/>
      <c s="102"/>
      <c s="102"/>
      <c s="89" t="str">
        <f>IF(B190="","",_xlfn.AGGREGATE(3,5,$B$6:B190))</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91" spans="1:98" ht="20.25" customHeight="1">
      <c r="A191" s="249" t="str">
        <f>IF(D191="","",_xlfn.AGGREGATE(3,5,$B$6:B191))</f>
        <v/>
      </c>
      <c s="229" t="str">
        <f>IFERROR(IF('STUDENT DATA SHEET '!B192="","",'STUDENT DATA SHEET '!B192),"")</f>
        <v/>
      </c>
      <c s="229" t="str">
        <f>IFERROR(IF('STUDENT DATA SHEET '!C192="","",'STUDENT DATA SHEET '!C192),"")</f>
        <v/>
      </c>
      <c s="229" t="str">
        <f>IFERROR(IF('STUDENT DATA SHEET '!D192="","",'STUDENT DATA SHEET '!D192),"")</f>
        <v/>
      </c>
      <c s="250" t="str">
        <f>IFERROR(IF('STUDENT DATA SHEET '!E192="","",'STUDENT DATA SHEET '!E192),"")</f>
        <v/>
      </c>
      <c s="251" t="str">
        <f>IFERROR(IF('STUDENT DATA SHEET '!F192="","",'STUDENT DATA SHEET '!F192),"")</f>
        <v/>
      </c>
      <c s="229" t="str">
        <f>IFERROR(IF('STUDENT DATA SHEET '!G192="","",'STUDENT DATA SHEET '!G192),"")</f>
        <v/>
      </c>
      <c s="229" t="str">
        <f>IFERROR(IF('STUDENT DATA SHEET '!H192="","",'STUDENT DATA SHEET '!H192),"")</f>
        <v/>
      </c>
      <c s="229" t="str">
        <f>IFERROR(UPPER(IF('STUDENT DATA SHEET '!I192="","",'STUDENT DATA SHEET '!I192)),"")</f>
        <v/>
      </c>
      <c s="229" t="str">
        <f>IFERROR(IF('STUDENT DATA SHEET '!J192="","",'STUDENT DATA SHEET '!J192),"")</f>
        <v/>
      </c>
      <c s="229" t="str">
        <f>IFERROR(IF('STUDENT DATA SHEET '!K192="","",'STUDENT DATA SHEET '!K192),"")</f>
        <v/>
      </c>
      <c s="195"/>
      <c s="102"/>
      <c s="102"/>
      <c s="102"/>
      <c s="102"/>
      <c s="102"/>
      <c s="102"/>
      <c s="102"/>
      <c s="102"/>
      <c s="102"/>
      <c s="102"/>
      <c s="102"/>
      <c s="102"/>
      <c s="102"/>
      <c s="102"/>
      <c s="102"/>
      <c s="102"/>
      <c s="102"/>
      <c s="102"/>
      <c s="102"/>
      <c s="102"/>
      <c s="102"/>
      <c s="102"/>
      <c s="102"/>
      <c s="102"/>
      <c s="102"/>
      <c s="102"/>
      <c s="102"/>
      <c s="102"/>
      <c s="102"/>
      <c s="102"/>
      <c s="102"/>
      <c s="102"/>
      <c s="89" t="str">
        <f>IF(B191="","",_xlfn.AGGREGATE(3,5,$B$6:B191))</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92" spans="1:98" ht="20.25" customHeight="1">
      <c r="A192" s="249" t="str">
        <f>IF(D192="","",_xlfn.AGGREGATE(3,5,$B$6:B192))</f>
        <v/>
      </c>
      <c s="229" t="str">
        <f>IFERROR(IF('STUDENT DATA SHEET '!B193="","",'STUDENT DATA SHEET '!B193),"")</f>
        <v/>
      </c>
      <c s="229" t="str">
        <f>IFERROR(IF('STUDENT DATA SHEET '!C193="","",'STUDENT DATA SHEET '!C193),"")</f>
        <v/>
      </c>
      <c s="229" t="str">
        <f>IFERROR(IF('STUDENT DATA SHEET '!D193="","",'STUDENT DATA SHEET '!D193),"")</f>
        <v/>
      </c>
      <c s="250" t="str">
        <f>IFERROR(IF('STUDENT DATA SHEET '!E193="","",'STUDENT DATA SHEET '!E193),"")</f>
        <v/>
      </c>
      <c s="251" t="str">
        <f>IFERROR(IF('STUDENT DATA SHEET '!F193="","",'STUDENT DATA SHEET '!F193),"")</f>
        <v/>
      </c>
      <c s="229" t="str">
        <f>IFERROR(IF('STUDENT DATA SHEET '!G193="","",'STUDENT DATA SHEET '!G193),"")</f>
        <v/>
      </c>
      <c s="229" t="str">
        <f>IFERROR(IF('STUDENT DATA SHEET '!H193="","",'STUDENT DATA SHEET '!H193),"")</f>
        <v/>
      </c>
      <c s="229" t="str">
        <f>IFERROR(UPPER(IF('STUDENT DATA SHEET '!I193="","",'STUDENT DATA SHEET '!I193)),"")</f>
        <v/>
      </c>
      <c s="229" t="str">
        <f>IFERROR(IF('STUDENT DATA SHEET '!J193="","",'STUDENT DATA SHEET '!J193),"")</f>
        <v/>
      </c>
      <c s="229" t="str">
        <f>IFERROR(IF('STUDENT DATA SHEET '!K193="","",'STUDENT DATA SHEET '!K193),"")</f>
        <v/>
      </c>
      <c s="195"/>
      <c s="102"/>
      <c s="102"/>
      <c s="102"/>
      <c s="102"/>
      <c s="102"/>
      <c s="102"/>
      <c s="102"/>
      <c s="102"/>
      <c s="102"/>
      <c s="102"/>
      <c s="102"/>
      <c s="102"/>
      <c s="102"/>
      <c s="102"/>
      <c s="102"/>
      <c s="102"/>
      <c s="102"/>
      <c s="102"/>
      <c s="102"/>
      <c s="102"/>
      <c s="102"/>
      <c s="102"/>
      <c s="102"/>
      <c s="102"/>
      <c s="102"/>
      <c s="102"/>
      <c s="102"/>
      <c s="102"/>
      <c s="102"/>
      <c s="102"/>
      <c s="102"/>
      <c s="102"/>
      <c s="89" t="str">
        <f>IF(B192="","",_xlfn.AGGREGATE(3,5,$B$6:B192))</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93" spans="1:98" ht="20.25" customHeight="1">
      <c r="A193" s="249" t="str">
        <f>IF(D193="","",_xlfn.AGGREGATE(3,5,$B$6:B193))</f>
        <v/>
      </c>
      <c s="229" t="str">
        <f>IFERROR(IF('STUDENT DATA SHEET '!B194="","",'STUDENT DATA SHEET '!B194),"")</f>
        <v/>
      </c>
      <c s="229" t="str">
        <f>IFERROR(IF('STUDENT DATA SHEET '!C194="","",'STUDENT DATA SHEET '!C194),"")</f>
        <v/>
      </c>
      <c s="229" t="str">
        <f>IFERROR(IF('STUDENT DATA SHEET '!D194="","",'STUDENT DATA SHEET '!D194),"")</f>
        <v/>
      </c>
      <c s="250" t="str">
        <f>IFERROR(IF('STUDENT DATA SHEET '!E194="","",'STUDENT DATA SHEET '!E194),"")</f>
        <v/>
      </c>
      <c s="251" t="str">
        <f>IFERROR(IF('STUDENT DATA SHEET '!F194="","",'STUDENT DATA SHEET '!F194),"")</f>
        <v/>
      </c>
      <c s="229" t="str">
        <f>IFERROR(IF('STUDENT DATA SHEET '!G194="","",'STUDENT DATA SHEET '!G194),"")</f>
        <v/>
      </c>
      <c s="229" t="str">
        <f>IFERROR(IF('STUDENT DATA SHEET '!H194="","",'STUDENT DATA SHEET '!H194),"")</f>
        <v/>
      </c>
      <c s="229" t="str">
        <f>IFERROR(UPPER(IF('STUDENT DATA SHEET '!I194="","",'STUDENT DATA SHEET '!I194)),"")</f>
        <v/>
      </c>
      <c s="229" t="str">
        <f>IFERROR(IF('STUDENT DATA SHEET '!J194="","",'STUDENT DATA SHEET '!J194),"")</f>
        <v/>
      </c>
      <c s="229" t="str">
        <f>IFERROR(IF('STUDENT DATA SHEET '!K194="","",'STUDENT DATA SHEET '!K194),"")</f>
        <v/>
      </c>
      <c s="195"/>
      <c s="102"/>
      <c s="102"/>
      <c s="102"/>
      <c s="102"/>
      <c s="102"/>
      <c s="102"/>
      <c s="102"/>
      <c s="102"/>
      <c s="102"/>
      <c s="102"/>
      <c s="102"/>
      <c s="102"/>
      <c s="102"/>
      <c s="102"/>
      <c s="102"/>
      <c s="102"/>
      <c s="102"/>
      <c s="102"/>
      <c s="102"/>
      <c s="102"/>
      <c s="102"/>
      <c s="102"/>
      <c s="102"/>
      <c s="102"/>
      <c s="102"/>
      <c s="102"/>
      <c s="102"/>
      <c s="102"/>
      <c s="102"/>
      <c s="102"/>
      <c s="102"/>
      <c s="102"/>
      <c s="89" t="str">
        <f>IF(B193="","",_xlfn.AGGREGATE(3,5,$B$6:B193))</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94" spans="1:98" ht="20.25" customHeight="1">
      <c r="A194" s="249" t="str">
        <f>IF(D194="","",_xlfn.AGGREGATE(3,5,$B$6:B194))</f>
        <v/>
      </c>
      <c s="229" t="str">
        <f>IFERROR(IF('STUDENT DATA SHEET '!B195="","",'STUDENT DATA SHEET '!B195),"")</f>
        <v/>
      </c>
      <c s="229" t="str">
        <f>IFERROR(IF('STUDENT DATA SHEET '!C195="","",'STUDENT DATA SHEET '!C195),"")</f>
        <v/>
      </c>
      <c s="229" t="str">
        <f>IFERROR(IF('STUDENT DATA SHEET '!D195="","",'STUDENT DATA SHEET '!D195),"")</f>
        <v/>
      </c>
      <c s="250" t="str">
        <f>IFERROR(IF('STUDENT DATA SHEET '!E195="","",'STUDENT DATA SHEET '!E195),"")</f>
        <v/>
      </c>
      <c s="251" t="str">
        <f>IFERROR(IF('STUDENT DATA SHEET '!F195="","",'STUDENT DATA SHEET '!F195),"")</f>
        <v/>
      </c>
      <c s="229" t="str">
        <f>IFERROR(IF('STUDENT DATA SHEET '!G195="","",'STUDENT DATA SHEET '!G195),"")</f>
        <v/>
      </c>
      <c s="229" t="str">
        <f>IFERROR(IF('STUDENT DATA SHEET '!H195="","",'STUDENT DATA SHEET '!H195),"")</f>
        <v/>
      </c>
      <c s="229" t="str">
        <f>IFERROR(UPPER(IF('STUDENT DATA SHEET '!I195="","",'STUDENT DATA SHEET '!I195)),"")</f>
        <v/>
      </c>
      <c s="229" t="str">
        <f>IFERROR(IF('STUDENT DATA SHEET '!J195="","",'STUDENT DATA SHEET '!J195),"")</f>
        <v/>
      </c>
      <c s="229" t="str">
        <f>IFERROR(IF('STUDENT DATA SHEET '!K195="","",'STUDENT DATA SHEET '!K195),"")</f>
        <v/>
      </c>
      <c s="195"/>
      <c s="102"/>
      <c s="102"/>
      <c s="102"/>
      <c s="102"/>
      <c s="102"/>
      <c s="102"/>
      <c s="102"/>
      <c s="102"/>
      <c s="102"/>
      <c s="102"/>
      <c s="102"/>
      <c s="102"/>
      <c s="102"/>
      <c s="102"/>
      <c s="102"/>
      <c s="102"/>
      <c s="102"/>
      <c s="102"/>
      <c s="102"/>
      <c s="102"/>
      <c s="102"/>
      <c s="102"/>
      <c s="102"/>
      <c s="102"/>
      <c s="102"/>
      <c s="102"/>
      <c s="102"/>
      <c s="102"/>
      <c s="102"/>
      <c s="102"/>
      <c s="102"/>
      <c s="102"/>
      <c s="89" t="str">
        <f>IF(B194="","",_xlfn.AGGREGATE(3,5,$B$6:B194))</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95" spans="1:98" ht="20.25" customHeight="1">
      <c r="A195" s="249" t="str">
        <f>IF(D195="","",_xlfn.AGGREGATE(3,5,$B$6:B195))</f>
        <v/>
      </c>
      <c s="229" t="str">
        <f>IFERROR(IF('STUDENT DATA SHEET '!B196="","",'STUDENT DATA SHEET '!B196),"")</f>
        <v/>
      </c>
      <c s="229" t="str">
        <f>IFERROR(IF('STUDENT DATA SHEET '!C196="","",'STUDENT DATA SHEET '!C196),"")</f>
        <v/>
      </c>
      <c s="229" t="str">
        <f>IFERROR(IF('STUDENT DATA SHEET '!D196="","",'STUDENT DATA SHEET '!D196),"")</f>
        <v/>
      </c>
      <c s="250" t="str">
        <f>IFERROR(IF('STUDENT DATA SHEET '!E196="","",'STUDENT DATA SHEET '!E196),"")</f>
        <v/>
      </c>
      <c s="251" t="str">
        <f>IFERROR(IF('STUDENT DATA SHEET '!F196="","",'STUDENT DATA SHEET '!F196),"")</f>
        <v/>
      </c>
      <c s="229" t="str">
        <f>IFERROR(IF('STUDENT DATA SHEET '!G196="","",'STUDENT DATA SHEET '!G196),"")</f>
        <v/>
      </c>
      <c s="229" t="str">
        <f>IFERROR(IF('STUDENT DATA SHEET '!H196="","",'STUDENT DATA SHEET '!H196),"")</f>
        <v/>
      </c>
      <c s="229" t="str">
        <f>IFERROR(UPPER(IF('STUDENT DATA SHEET '!I196="","",'STUDENT DATA SHEET '!I196)),"")</f>
        <v/>
      </c>
      <c s="229" t="str">
        <f>IFERROR(IF('STUDENT DATA SHEET '!J196="","",'STUDENT DATA SHEET '!J196),"")</f>
        <v/>
      </c>
      <c s="229" t="str">
        <f>IFERROR(IF('STUDENT DATA SHEET '!K196="","",'STUDENT DATA SHEET '!K196),"")</f>
        <v/>
      </c>
      <c s="195"/>
      <c s="102"/>
      <c s="102"/>
      <c s="102"/>
      <c s="102"/>
      <c s="102"/>
      <c s="102"/>
      <c s="102"/>
      <c s="102"/>
      <c s="102"/>
      <c s="102"/>
      <c s="102"/>
      <c s="102"/>
      <c s="102"/>
      <c s="102"/>
      <c s="102"/>
      <c s="102"/>
      <c s="102"/>
      <c s="102"/>
      <c s="102"/>
      <c s="102"/>
      <c s="102"/>
      <c s="102"/>
      <c s="102"/>
      <c s="102"/>
      <c s="102"/>
      <c s="102"/>
      <c s="102"/>
      <c s="102"/>
      <c s="102"/>
      <c s="102"/>
      <c s="102"/>
      <c s="102"/>
      <c s="89" t="str">
        <f>IF(B195="","",_xlfn.AGGREGATE(3,5,$B$6:B195))</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96" spans="1:98" ht="20.25" customHeight="1">
      <c r="A196" s="249" t="str">
        <f>IF(D196="","",_xlfn.AGGREGATE(3,5,$B$6:B196))</f>
        <v/>
      </c>
      <c s="229" t="str">
        <f>IFERROR(IF('STUDENT DATA SHEET '!B197="","",'STUDENT DATA SHEET '!B197),"")</f>
        <v/>
      </c>
      <c s="229" t="str">
        <f>IFERROR(IF('STUDENT DATA SHEET '!C197="","",'STUDENT DATA SHEET '!C197),"")</f>
        <v/>
      </c>
      <c s="229" t="str">
        <f>IFERROR(IF('STUDENT DATA SHEET '!D197="","",'STUDENT DATA SHEET '!D197),"")</f>
        <v/>
      </c>
      <c s="250" t="str">
        <f>IFERROR(IF('STUDENT DATA SHEET '!E197="","",'STUDENT DATA SHEET '!E197),"")</f>
        <v/>
      </c>
      <c s="251" t="str">
        <f>IFERROR(IF('STUDENT DATA SHEET '!F197="","",'STUDENT DATA SHEET '!F197),"")</f>
        <v/>
      </c>
      <c s="229" t="str">
        <f>IFERROR(IF('STUDENT DATA SHEET '!G197="","",'STUDENT DATA SHEET '!G197),"")</f>
        <v/>
      </c>
      <c s="229" t="str">
        <f>IFERROR(IF('STUDENT DATA SHEET '!H197="","",'STUDENT DATA SHEET '!H197),"")</f>
        <v/>
      </c>
      <c s="229" t="str">
        <f>IFERROR(UPPER(IF('STUDENT DATA SHEET '!I197="","",'STUDENT DATA SHEET '!I197)),"")</f>
        <v/>
      </c>
      <c s="229" t="str">
        <f>IFERROR(IF('STUDENT DATA SHEET '!J197="","",'STUDENT DATA SHEET '!J197),"")</f>
        <v/>
      </c>
      <c s="229" t="str">
        <f>IFERROR(IF('STUDENT DATA SHEET '!K197="","",'STUDENT DATA SHEET '!K197),"")</f>
        <v/>
      </c>
      <c s="195"/>
      <c s="102"/>
      <c s="102"/>
      <c s="102"/>
      <c s="102"/>
      <c s="102"/>
      <c s="102"/>
      <c s="102"/>
      <c s="102"/>
      <c s="102"/>
      <c s="102"/>
      <c s="102"/>
      <c s="102"/>
      <c s="102"/>
      <c s="102"/>
      <c s="102"/>
      <c s="102"/>
      <c s="102"/>
      <c s="102"/>
      <c s="102"/>
      <c s="102"/>
      <c s="102"/>
      <c s="102"/>
      <c s="102"/>
      <c s="102"/>
      <c s="102"/>
      <c s="102"/>
      <c s="102"/>
      <c s="102"/>
      <c s="102"/>
      <c s="102"/>
      <c s="102"/>
      <c s="102"/>
      <c s="89" t="str">
        <f>IF(B196="","",_xlfn.AGGREGATE(3,5,$B$6:B196))</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97" spans="1:98" ht="20.25" customHeight="1">
      <c r="A197" s="249" t="str">
        <f>IF(D197="","",_xlfn.AGGREGATE(3,5,$B$6:B197))</f>
        <v/>
      </c>
      <c s="229" t="str">
        <f>IFERROR(IF('STUDENT DATA SHEET '!B198="","",'STUDENT DATA SHEET '!B198),"")</f>
        <v/>
      </c>
      <c s="229" t="str">
        <f>IFERROR(IF('STUDENT DATA SHEET '!C198="","",'STUDENT DATA SHEET '!C198),"")</f>
        <v/>
      </c>
      <c s="229" t="str">
        <f>IFERROR(IF('STUDENT DATA SHEET '!D198="","",'STUDENT DATA SHEET '!D198),"")</f>
        <v/>
      </c>
      <c s="250" t="str">
        <f>IFERROR(IF('STUDENT DATA SHEET '!E198="","",'STUDENT DATA SHEET '!E198),"")</f>
        <v/>
      </c>
      <c s="251" t="str">
        <f>IFERROR(IF('STUDENT DATA SHEET '!F198="","",'STUDENT DATA SHEET '!F198),"")</f>
        <v/>
      </c>
      <c s="229" t="str">
        <f>IFERROR(IF('STUDENT DATA SHEET '!G198="","",'STUDENT DATA SHEET '!G198),"")</f>
        <v/>
      </c>
      <c s="229" t="str">
        <f>IFERROR(IF('STUDENT DATA SHEET '!H198="","",'STUDENT DATA SHEET '!H198),"")</f>
        <v/>
      </c>
      <c s="229" t="str">
        <f>IFERROR(UPPER(IF('STUDENT DATA SHEET '!I198="","",'STUDENT DATA SHEET '!I198)),"")</f>
        <v/>
      </c>
      <c s="229" t="str">
        <f>IFERROR(IF('STUDENT DATA SHEET '!J198="","",'STUDENT DATA SHEET '!J198),"")</f>
        <v/>
      </c>
      <c s="229" t="str">
        <f>IFERROR(IF('STUDENT DATA SHEET '!K198="","",'STUDENT DATA SHEET '!K198),"")</f>
        <v/>
      </c>
      <c s="195"/>
      <c s="102"/>
      <c s="102"/>
      <c s="102"/>
      <c s="102"/>
      <c s="102"/>
      <c s="102"/>
      <c s="102"/>
      <c s="102"/>
      <c s="102"/>
      <c s="102"/>
      <c s="102"/>
      <c s="102"/>
      <c s="102"/>
      <c s="102"/>
      <c s="102"/>
      <c s="102"/>
      <c s="102"/>
      <c s="102"/>
      <c s="102"/>
      <c s="102"/>
      <c s="102"/>
      <c s="102"/>
      <c s="102"/>
      <c s="102"/>
      <c s="102"/>
      <c s="102"/>
      <c s="102"/>
      <c s="102"/>
      <c s="102"/>
      <c s="102"/>
      <c s="102"/>
      <c s="102"/>
      <c s="89" t="str">
        <f>IF(B197="","",_xlfn.AGGREGATE(3,5,$B$6:B197))</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98" spans="1:98" ht="20.25" customHeight="1">
      <c r="A198" s="249" t="str">
        <f>IF(D198="","",_xlfn.AGGREGATE(3,5,$B$6:B198))</f>
        <v/>
      </c>
      <c s="229" t="str">
        <f>IFERROR(IF('STUDENT DATA SHEET '!B199="","",'STUDENT DATA SHEET '!B199),"")</f>
        <v/>
      </c>
      <c s="229" t="str">
        <f>IFERROR(IF('STUDENT DATA SHEET '!C199="","",'STUDENT DATA SHEET '!C199),"")</f>
        <v/>
      </c>
      <c s="229" t="str">
        <f>IFERROR(IF('STUDENT DATA SHEET '!D199="","",'STUDENT DATA SHEET '!D199),"")</f>
        <v/>
      </c>
      <c s="250" t="str">
        <f>IFERROR(IF('STUDENT DATA SHEET '!E199="","",'STUDENT DATA SHEET '!E199),"")</f>
        <v/>
      </c>
      <c s="251" t="str">
        <f>IFERROR(IF('STUDENT DATA SHEET '!F199="","",'STUDENT DATA SHEET '!F199),"")</f>
        <v/>
      </c>
      <c s="229" t="str">
        <f>IFERROR(IF('STUDENT DATA SHEET '!G199="","",'STUDENT DATA SHEET '!G199),"")</f>
        <v/>
      </c>
      <c s="229" t="str">
        <f>IFERROR(IF('STUDENT DATA SHEET '!H199="","",'STUDENT DATA SHEET '!H199),"")</f>
        <v/>
      </c>
      <c s="229" t="str">
        <f>IFERROR(UPPER(IF('STUDENT DATA SHEET '!I199="","",'STUDENT DATA SHEET '!I199)),"")</f>
        <v/>
      </c>
      <c s="229" t="str">
        <f>IFERROR(IF('STUDENT DATA SHEET '!J199="","",'STUDENT DATA SHEET '!J199),"")</f>
        <v/>
      </c>
      <c s="229" t="str">
        <f>IFERROR(IF('STUDENT DATA SHEET '!K199="","",'STUDENT DATA SHEET '!K199),"")</f>
        <v/>
      </c>
      <c s="195"/>
      <c s="102"/>
      <c s="102"/>
      <c s="102"/>
      <c s="102"/>
      <c s="102"/>
      <c s="102"/>
      <c s="102"/>
      <c s="102"/>
      <c s="102"/>
      <c s="102"/>
      <c s="102"/>
      <c s="102"/>
      <c s="102"/>
      <c s="102"/>
      <c s="102"/>
      <c s="102"/>
      <c s="102"/>
      <c s="102"/>
      <c s="102"/>
      <c s="102"/>
      <c s="102"/>
      <c s="102"/>
      <c s="102"/>
      <c s="102"/>
      <c s="102"/>
      <c s="102"/>
      <c s="102"/>
      <c s="102"/>
      <c s="102"/>
      <c s="102"/>
      <c s="102"/>
      <c s="102"/>
      <c s="89" t="str">
        <f>IF(B198="","",_xlfn.AGGREGATE(3,5,$B$6:B198))</f>
        <v/>
      </c>
      <c s="209"/>
      <c s="209"/>
      <c s="102"/>
      <c s="102"/>
      <c s="102"/>
      <c s="102"/>
      <c s="102"/>
      <c s="102"/>
      <c s="102"/>
      <c s="102"/>
      <c s="102"/>
      <c s="102"/>
      <c s="102"/>
      <c s="102"/>
      <c s="102"/>
      <c s="102"/>
      <c s="102"/>
      <c s="102"/>
      <c s="102"/>
      <c s="102"/>
      <c s="102"/>
      <c s="102"/>
      <c s="102"/>
      <c s="102"/>
      <c s="102"/>
      <c s="102"/>
      <c s="102"/>
      <c s="102"/>
      <c s="102"/>
      <c s="102"/>
      <c s="252" t="str">
        <f t="shared" si="38"/>
        <v/>
      </c>
      <c s="265" t="str">
        <f t="shared" si="39"/>
        <v/>
      </c>
      <c s="253" t="str">
        <f t="shared" si="40"/>
        <v/>
      </c>
      <c s="252" t="str">
        <f t="shared" si="41"/>
        <v/>
      </c>
      <c s="265" t="str">
        <f t="shared" si="42"/>
        <v/>
      </c>
      <c s="253" t="str">
        <f t="shared" si="43"/>
        <v/>
      </c>
      <c s="252" t="str">
        <f t="shared" si="44"/>
        <v/>
      </c>
      <c s="265" t="str">
        <f t="shared" si="45"/>
        <v/>
      </c>
      <c s="253" t="str">
        <f t="shared" si="46"/>
        <v/>
      </c>
      <c s="81"/>
      <c s="198"/>
      <c s="137"/>
      <c s="137"/>
      <c s="137"/>
      <c s="254" t="str">
        <f t="shared" si="47"/>
        <v/>
      </c>
      <c s="137"/>
      <c s="137"/>
      <c s="137"/>
      <c s="137"/>
      <c s="137"/>
      <c s="137"/>
      <c s="137"/>
      <c s="137"/>
    </row>
    <row r="199" spans="1:98" ht="20.25" customHeight="1">
      <c r="A199" s="249" t="str">
        <f>IF(D199="","",_xlfn.AGGREGATE(3,5,$B$6:B199))</f>
        <v/>
      </c>
      <c s="229" t="str">
        <f>IFERROR(IF('STUDENT DATA SHEET '!B200="","",'STUDENT DATA SHEET '!B200),"")</f>
        <v/>
      </c>
      <c s="229" t="str">
        <f>IFERROR(IF('STUDENT DATA SHEET '!C200="","",'STUDENT DATA SHEET '!C200),"")</f>
        <v/>
      </c>
      <c s="229" t="str">
        <f>IFERROR(IF('STUDENT DATA SHEET '!D200="","",'STUDENT DATA SHEET '!D200),"")</f>
        <v/>
      </c>
      <c s="250" t="str">
        <f>IFERROR(IF('STUDENT DATA SHEET '!E200="","",'STUDENT DATA SHEET '!E200),"")</f>
        <v/>
      </c>
      <c s="251" t="str">
        <f>IFERROR(IF('STUDENT DATA SHEET '!F200="","",'STUDENT DATA SHEET '!F200),"")</f>
        <v/>
      </c>
      <c s="229" t="str">
        <f>IFERROR(IF('STUDENT DATA SHEET '!G200="","",'STUDENT DATA SHEET '!G200),"")</f>
        <v/>
      </c>
      <c s="229" t="str">
        <f>IFERROR(IF('STUDENT DATA SHEET '!H200="","",'STUDENT DATA SHEET '!H200),"")</f>
        <v/>
      </c>
      <c s="229" t="str">
        <f>IFERROR(UPPER(IF('STUDENT DATA SHEET '!I200="","",'STUDENT DATA SHEET '!I200)),"")</f>
        <v/>
      </c>
      <c s="229" t="str">
        <f>IFERROR(IF('STUDENT DATA SHEET '!J200="","",'STUDENT DATA SHEET '!J200),"")</f>
        <v/>
      </c>
      <c s="229" t="str">
        <f>IFERROR(IF('STUDENT DATA SHEET '!K200="","",'STUDENT DATA SHEET '!K200),"")</f>
        <v/>
      </c>
      <c s="195"/>
      <c s="102"/>
      <c s="102"/>
      <c s="102"/>
      <c s="102"/>
      <c s="102"/>
      <c s="102"/>
      <c s="102"/>
      <c s="102"/>
      <c s="102"/>
      <c s="102"/>
      <c s="102"/>
      <c s="102"/>
      <c s="102"/>
      <c s="102"/>
      <c s="102"/>
      <c s="102"/>
      <c s="102"/>
      <c s="102"/>
      <c s="102"/>
      <c s="102"/>
      <c s="102"/>
      <c s="102"/>
      <c s="102"/>
      <c s="102"/>
      <c s="102"/>
      <c s="102"/>
      <c s="102"/>
      <c s="102"/>
      <c s="102"/>
      <c s="102"/>
      <c s="102"/>
      <c s="102"/>
      <c s="89" t="str">
        <f>IF(B199="","",_xlfn.AGGREGATE(3,5,$B$6:B199))</f>
        <v/>
      </c>
      <c s="209"/>
      <c s="209"/>
      <c s="102"/>
      <c s="102"/>
      <c s="102"/>
      <c s="102"/>
      <c s="102"/>
      <c s="102"/>
      <c s="102"/>
      <c s="102"/>
      <c s="102"/>
      <c s="102"/>
      <c s="102"/>
      <c s="102"/>
      <c s="102"/>
      <c s="102"/>
      <c s="102"/>
      <c s="102"/>
      <c s="102"/>
      <c s="102"/>
      <c s="102"/>
      <c s="102"/>
      <c s="102"/>
      <c s="102"/>
      <c s="102"/>
      <c s="102"/>
      <c s="102"/>
      <c s="102"/>
      <c s="102"/>
      <c s="102"/>
      <c s="252" t="str">
        <f t="shared" si="48" ref="BX199:BX205">IFERROR(IF($I199="","",COUNT($M199:$AR199,$AT199:$BW199)),"")</f>
        <v/>
      </c>
      <c s="265" t="str">
        <f t="shared" si="49" ref="BY199:BY205">IF($I199="","",0)</f>
        <v/>
      </c>
      <c s="253" t="str">
        <f t="shared" si="50" ref="BZ199:BZ205">IF($I199="","",SUM($BX199:$BY199))</f>
        <v/>
      </c>
      <c s="252" t="str">
        <f t="shared" si="51" ref="CA199:CA205">IF($I199="","",COUNTIF($M199:$BW199,"A"))</f>
        <v/>
      </c>
      <c s="265" t="str">
        <f t="shared" si="52" ref="CB199:CB205">IF($I199="","",0)</f>
        <v/>
      </c>
      <c s="253" t="str">
        <f t="shared" si="53" ref="CC199:CC205">IF($I199="","",SUM($CA199:$CB199))</f>
        <v/>
      </c>
      <c s="252" t="str">
        <f t="shared" si="54" ref="CD199:CD205">IF($I199="","",COUNTIF($M199:$BW199,"L"))</f>
        <v/>
      </c>
      <c s="265" t="str">
        <f t="shared" si="55" ref="CE199:CE205">IF($I199="","",0)</f>
        <v/>
      </c>
      <c s="253" t="str">
        <f t="shared" si="56" ref="CF199:CF205">IF($I199="","",SUM($CD199:$CE199))</f>
        <v/>
      </c>
      <c s="81"/>
      <c s="198"/>
      <c s="137"/>
      <c s="137"/>
      <c s="137"/>
      <c s="254" t="str">
        <f t="shared" si="57" ref="CL199:CL205">IFERROR(IF($BX199="","",COUNT($M199:$AR199,$AT199:$BW199)/2),"")</f>
        <v/>
      </c>
      <c s="137"/>
      <c s="137"/>
      <c s="137"/>
      <c s="137"/>
      <c s="137"/>
      <c s="137"/>
      <c s="137"/>
      <c s="137"/>
    </row>
    <row r="200" spans="1:98" ht="20.25" customHeight="1">
      <c r="A200" s="249" t="str">
        <f>IF(D200="","",_xlfn.AGGREGATE(3,5,$B$6:B200))</f>
        <v/>
      </c>
      <c s="229" t="str">
        <f>IFERROR(IF('STUDENT DATA SHEET '!B201="","",'STUDENT DATA SHEET '!B201),"")</f>
        <v/>
      </c>
      <c s="229" t="str">
        <f>IFERROR(IF('STUDENT DATA SHEET '!C201="","",'STUDENT DATA SHEET '!C201),"")</f>
        <v/>
      </c>
      <c s="229" t="str">
        <f>IFERROR(IF('STUDENT DATA SHEET '!D201="","",'STUDENT DATA SHEET '!D201),"")</f>
        <v/>
      </c>
      <c s="250" t="str">
        <f>IFERROR(IF('STUDENT DATA SHEET '!E201="","",'STUDENT DATA SHEET '!E201),"")</f>
        <v/>
      </c>
      <c s="251" t="str">
        <f>IFERROR(IF('STUDENT DATA SHEET '!F201="","",'STUDENT DATA SHEET '!F201),"")</f>
        <v/>
      </c>
      <c s="229" t="str">
        <f>IFERROR(IF('STUDENT DATA SHEET '!G201="","",'STUDENT DATA SHEET '!G201),"")</f>
        <v/>
      </c>
      <c s="229" t="str">
        <f>IFERROR(IF('STUDENT DATA SHEET '!H201="","",'STUDENT DATA SHEET '!H201),"")</f>
        <v/>
      </c>
      <c s="229" t="str">
        <f>IFERROR(UPPER(IF('STUDENT DATA SHEET '!I201="","",'STUDENT DATA SHEET '!I201)),"")</f>
        <v/>
      </c>
      <c s="229" t="str">
        <f>IFERROR(IF('STUDENT DATA SHEET '!J201="","",'STUDENT DATA SHEET '!J201),"")</f>
        <v/>
      </c>
      <c s="229" t="str">
        <f>IFERROR(IF('STUDENT DATA SHEET '!K201="","",'STUDENT DATA SHEET '!K201),"")</f>
        <v/>
      </c>
      <c s="195"/>
      <c s="102"/>
      <c s="102"/>
      <c s="102"/>
      <c s="102"/>
      <c s="102"/>
      <c s="102"/>
      <c s="102"/>
      <c s="102"/>
      <c s="102"/>
      <c s="102"/>
      <c s="102"/>
      <c s="102"/>
      <c s="102"/>
      <c s="102"/>
      <c s="102"/>
      <c s="102"/>
      <c s="102"/>
      <c s="102"/>
      <c s="102"/>
      <c s="102"/>
      <c s="102"/>
      <c s="102"/>
      <c s="102"/>
      <c s="102"/>
      <c s="102"/>
      <c s="102"/>
      <c s="102"/>
      <c s="102"/>
      <c s="102"/>
      <c s="102"/>
      <c s="102"/>
      <c s="102"/>
      <c s="89" t="str">
        <f>IF(B200="","",_xlfn.AGGREGATE(3,5,$B$6:B200))</f>
        <v/>
      </c>
      <c s="209"/>
      <c s="209"/>
      <c s="102"/>
      <c s="102"/>
      <c s="102"/>
      <c s="102"/>
      <c s="102"/>
      <c s="102"/>
      <c s="102"/>
      <c s="102"/>
      <c s="102"/>
      <c s="102"/>
      <c s="102"/>
      <c s="102"/>
      <c s="102"/>
      <c s="102"/>
      <c s="102"/>
      <c s="102"/>
      <c s="102"/>
      <c s="102"/>
      <c s="102"/>
      <c s="102"/>
      <c s="102"/>
      <c s="102"/>
      <c s="102"/>
      <c s="102"/>
      <c s="102"/>
      <c s="102"/>
      <c s="102"/>
      <c s="102"/>
      <c s="252" t="str">
        <f t="shared" si="48"/>
        <v/>
      </c>
      <c s="265" t="str">
        <f t="shared" si="49"/>
        <v/>
      </c>
      <c s="253" t="str">
        <f t="shared" si="50"/>
        <v/>
      </c>
      <c s="252" t="str">
        <f t="shared" si="51"/>
        <v/>
      </c>
      <c s="265" t="str">
        <f t="shared" si="52"/>
        <v/>
      </c>
      <c s="253" t="str">
        <f t="shared" si="53"/>
        <v/>
      </c>
      <c s="252" t="str">
        <f t="shared" si="54"/>
        <v/>
      </c>
      <c s="265" t="str">
        <f t="shared" si="55"/>
        <v/>
      </c>
      <c s="253" t="str">
        <f t="shared" si="56"/>
        <v/>
      </c>
      <c s="81"/>
      <c s="198"/>
      <c s="137"/>
      <c s="137"/>
      <c s="137"/>
      <c s="254" t="str">
        <f t="shared" si="57"/>
        <v/>
      </c>
      <c s="137"/>
      <c s="137"/>
      <c s="137"/>
      <c s="137"/>
      <c s="137"/>
      <c s="137"/>
      <c s="137"/>
      <c s="137"/>
    </row>
    <row r="201" spans="1:98" ht="20.25" customHeight="1">
      <c r="A201" s="249" t="str">
        <f>IF(D201="","",_xlfn.AGGREGATE(3,5,$B$6:B201))</f>
        <v/>
      </c>
      <c s="229" t="str">
        <f>IFERROR(IF('STUDENT DATA SHEET '!B202="","",'STUDENT DATA SHEET '!B202),"")</f>
        <v/>
      </c>
      <c s="229" t="str">
        <f>IFERROR(IF('STUDENT DATA SHEET '!C202="","",'STUDENT DATA SHEET '!C202),"")</f>
        <v/>
      </c>
      <c s="229" t="str">
        <f>IFERROR(IF('STUDENT DATA SHEET '!D202="","",'STUDENT DATA SHEET '!D202),"")</f>
        <v/>
      </c>
      <c s="250" t="str">
        <f>IFERROR(IF('STUDENT DATA SHEET '!E202="","",'STUDENT DATA SHEET '!E202),"")</f>
        <v/>
      </c>
      <c s="251" t="str">
        <f>IFERROR(IF('STUDENT DATA SHEET '!F202="","",'STUDENT DATA SHEET '!F202),"")</f>
        <v/>
      </c>
      <c s="229" t="str">
        <f>IFERROR(IF('STUDENT DATA SHEET '!G202="","",'STUDENT DATA SHEET '!G202),"")</f>
        <v/>
      </c>
      <c s="229" t="str">
        <f>IFERROR(IF('STUDENT DATA SHEET '!H202="","",'STUDENT DATA SHEET '!H202),"")</f>
        <v/>
      </c>
      <c s="229" t="str">
        <f>IFERROR(UPPER(IF('STUDENT DATA SHEET '!I202="","",'STUDENT DATA SHEET '!I202)),"")</f>
        <v/>
      </c>
      <c s="229" t="str">
        <f>IFERROR(IF('STUDENT DATA SHEET '!J202="","",'STUDENT DATA SHEET '!J202),"")</f>
        <v/>
      </c>
      <c s="229" t="str">
        <f>IFERROR(IF('STUDENT DATA SHEET '!K202="","",'STUDENT DATA SHEET '!K202),"")</f>
        <v/>
      </c>
      <c s="195"/>
      <c s="102"/>
      <c s="102"/>
      <c s="102"/>
      <c s="102"/>
      <c s="102"/>
      <c s="102"/>
      <c s="102"/>
      <c s="102"/>
      <c s="102"/>
      <c s="102"/>
      <c s="102"/>
      <c s="102"/>
      <c s="102"/>
      <c s="102"/>
      <c s="102"/>
      <c s="102"/>
      <c s="102"/>
      <c s="102"/>
      <c s="102"/>
      <c s="102"/>
      <c s="102"/>
      <c s="102"/>
      <c s="102"/>
      <c s="102"/>
      <c s="102"/>
      <c s="102"/>
      <c s="102"/>
      <c s="102"/>
      <c s="102"/>
      <c s="102"/>
      <c s="102"/>
      <c s="102"/>
      <c s="89" t="str">
        <f>IF(B201="","",_xlfn.AGGREGATE(3,5,$B$6:B201))</f>
        <v/>
      </c>
      <c s="209"/>
      <c s="209"/>
      <c s="102"/>
      <c s="102"/>
      <c s="102"/>
      <c s="102"/>
      <c s="102"/>
      <c s="102"/>
      <c s="102"/>
      <c s="102"/>
      <c s="102"/>
      <c s="102"/>
      <c s="102"/>
      <c s="102"/>
      <c s="102"/>
      <c s="102"/>
      <c s="102"/>
      <c s="102"/>
      <c s="102"/>
      <c s="102"/>
      <c s="102"/>
      <c s="102"/>
      <c s="102"/>
      <c s="102"/>
      <c s="102"/>
      <c s="102"/>
      <c s="102"/>
      <c s="102"/>
      <c s="102"/>
      <c s="102"/>
      <c s="252" t="str">
        <f t="shared" si="48"/>
        <v/>
      </c>
      <c s="265" t="str">
        <f t="shared" si="49"/>
        <v/>
      </c>
      <c s="253" t="str">
        <f t="shared" si="50"/>
        <v/>
      </c>
      <c s="252" t="str">
        <f t="shared" si="51"/>
        <v/>
      </c>
      <c s="265" t="str">
        <f t="shared" si="52"/>
        <v/>
      </c>
      <c s="253" t="str">
        <f t="shared" si="53"/>
        <v/>
      </c>
      <c s="252" t="str">
        <f t="shared" si="54"/>
        <v/>
      </c>
      <c s="265" t="str">
        <f t="shared" si="55"/>
        <v/>
      </c>
      <c s="253" t="str">
        <f t="shared" si="56"/>
        <v/>
      </c>
      <c s="81"/>
      <c s="198"/>
      <c s="137"/>
      <c s="137"/>
      <c s="137"/>
      <c s="254" t="str">
        <f t="shared" si="57"/>
        <v/>
      </c>
      <c s="137"/>
      <c s="137"/>
      <c s="137"/>
      <c s="137"/>
      <c s="137"/>
      <c s="137"/>
      <c s="137"/>
      <c s="137"/>
    </row>
    <row r="202" spans="1:98" ht="20.25" customHeight="1">
      <c r="A202" s="249" t="str">
        <f>IF(D202="","",_xlfn.AGGREGATE(3,5,$B$6:B202))</f>
        <v/>
      </c>
      <c s="229" t="str">
        <f>IFERROR(IF('STUDENT DATA SHEET '!B203="","",'STUDENT DATA SHEET '!B203),"")</f>
        <v/>
      </c>
      <c s="229" t="str">
        <f>IFERROR(IF('STUDENT DATA SHEET '!C203="","",'STUDENT DATA SHEET '!C203),"")</f>
        <v/>
      </c>
      <c s="229" t="str">
        <f>IFERROR(IF('STUDENT DATA SHEET '!D203="","",'STUDENT DATA SHEET '!D203),"")</f>
        <v/>
      </c>
      <c s="250" t="str">
        <f>IFERROR(IF('STUDENT DATA SHEET '!E203="","",'STUDENT DATA SHEET '!E203),"")</f>
        <v/>
      </c>
      <c s="251" t="str">
        <f>IFERROR(IF('STUDENT DATA SHEET '!F203="","",'STUDENT DATA SHEET '!F203),"")</f>
        <v/>
      </c>
      <c s="229" t="str">
        <f>IFERROR(IF('STUDENT DATA SHEET '!G203="","",'STUDENT DATA SHEET '!G203),"")</f>
        <v/>
      </c>
      <c s="229" t="str">
        <f>IFERROR(IF('STUDENT DATA SHEET '!H203="","",'STUDENT DATA SHEET '!H203),"")</f>
        <v/>
      </c>
      <c s="229" t="str">
        <f>IFERROR(UPPER(IF('STUDENT DATA SHEET '!I203="","",'STUDENT DATA SHEET '!I203)),"")</f>
        <v/>
      </c>
      <c s="229" t="str">
        <f>IFERROR(IF('STUDENT DATA SHEET '!J203="","",'STUDENT DATA SHEET '!J203),"")</f>
        <v/>
      </c>
      <c s="229" t="str">
        <f>IFERROR(IF('STUDENT DATA SHEET '!K203="","",'STUDENT DATA SHEET '!K203),"")</f>
        <v/>
      </c>
      <c s="195"/>
      <c s="102"/>
      <c s="102"/>
      <c s="102"/>
      <c s="102"/>
      <c s="102"/>
      <c s="102"/>
      <c s="102"/>
      <c s="102"/>
      <c s="102"/>
      <c s="102"/>
      <c s="102"/>
      <c s="102"/>
      <c s="102"/>
      <c s="102"/>
      <c s="102"/>
      <c s="102"/>
      <c s="102"/>
      <c s="102"/>
      <c s="102"/>
      <c s="102"/>
      <c s="102"/>
      <c s="102"/>
      <c s="102"/>
      <c s="102"/>
      <c s="102"/>
      <c s="102"/>
      <c s="102"/>
      <c s="102"/>
      <c s="102"/>
      <c s="102"/>
      <c s="102"/>
      <c s="102"/>
      <c s="89" t="str">
        <f>IF(B202="","",_xlfn.AGGREGATE(3,5,$B$6:B202))</f>
        <v/>
      </c>
      <c s="209"/>
      <c s="209"/>
      <c s="102"/>
      <c s="102"/>
      <c s="102"/>
      <c s="102"/>
      <c s="102"/>
      <c s="102"/>
      <c s="102"/>
      <c s="102"/>
      <c s="102"/>
      <c s="102"/>
      <c s="102"/>
      <c s="102"/>
      <c s="102"/>
      <c s="102"/>
      <c s="102"/>
      <c s="102"/>
      <c s="102"/>
      <c s="102"/>
      <c s="102"/>
      <c s="102"/>
      <c s="102"/>
      <c s="102"/>
      <c s="102"/>
      <c s="102"/>
      <c s="102"/>
      <c s="102"/>
      <c s="102"/>
      <c s="102"/>
      <c s="252" t="str">
        <f t="shared" si="48"/>
        <v/>
      </c>
      <c s="265" t="str">
        <f t="shared" si="49"/>
        <v/>
      </c>
      <c s="253" t="str">
        <f t="shared" si="50"/>
        <v/>
      </c>
      <c s="252" t="str">
        <f t="shared" si="51"/>
        <v/>
      </c>
      <c s="265" t="str">
        <f t="shared" si="52"/>
        <v/>
      </c>
      <c s="253" t="str">
        <f t="shared" si="53"/>
        <v/>
      </c>
      <c s="252" t="str">
        <f t="shared" si="54"/>
        <v/>
      </c>
      <c s="265" t="str">
        <f t="shared" si="55"/>
        <v/>
      </c>
      <c s="253" t="str">
        <f t="shared" si="56"/>
        <v/>
      </c>
      <c s="81"/>
      <c s="198"/>
      <c s="137"/>
      <c s="137"/>
      <c s="137"/>
      <c s="254" t="str">
        <f t="shared" si="57"/>
        <v/>
      </c>
      <c s="137"/>
      <c s="137"/>
      <c s="137"/>
      <c s="137"/>
      <c s="137"/>
      <c s="137"/>
      <c s="137"/>
      <c s="137"/>
    </row>
    <row r="203" spans="1:98" ht="20.25" customHeight="1">
      <c r="A203" s="249" t="str">
        <f>IF(D203="","",_xlfn.AGGREGATE(3,5,$B$6:B203))</f>
        <v/>
      </c>
      <c s="229" t="str">
        <f>IFERROR(IF('STUDENT DATA SHEET '!B204="","",'STUDENT DATA SHEET '!B204),"")</f>
        <v/>
      </c>
      <c s="229" t="str">
        <f>IFERROR(IF('STUDENT DATA SHEET '!C204="","",'STUDENT DATA SHEET '!C204),"")</f>
        <v/>
      </c>
      <c s="229" t="str">
        <f>IFERROR(IF('STUDENT DATA SHEET '!D204="","",'STUDENT DATA SHEET '!D204),"")</f>
        <v/>
      </c>
      <c s="250" t="str">
        <f>IFERROR(IF('STUDENT DATA SHEET '!E204="","",'STUDENT DATA SHEET '!E204),"")</f>
        <v/>
      </c>
      <c s="251" t="str">
        <f>IFERROR(IF('STUDENT DATA SHEET '!F204="","",'STUDENT DATA SHEET '!F204),"")</f>
        <v/>
      </c>
      <c s="229" t="str">
        <f>IFERROR(IF('STUDENT DATA SHEET '!G204="","",'STUDENT DATA SHEET '!G204),"")</f>
        <v/>
      </c>
      <c s="229" t="str">
        <f>IFERROR(IF('STUDENT DATA SHEET '!H204="","",'STUDENT DATA SHEET '!H204),"")</f>
        <v/>
      </c>
      <c s="229" t="str">
        <f>IFERROR(UPPER(IF('STUDENT DATA SHEET '!I204="","",'STUDENT DATA SHEET '!I204)),"")</f>
        <v/>
      </c>
      <c s="229" t="str">
        <f>IFERROR(IF('STUDENT DATA SHEET '!J204="","",'STUDENT DATA SHEET '!J204),"")</f>
        <v/>
      </c>
      <c s="229" t="str">
        <f>IFERROR(IF('STUDENT DATA SHEET '!K204="","",'STUDENT DATA SHEET '!K204),"")</f>
        <v/>
      </c>
      <c s="195"/>
      <c s="102"/>
      <c s="102"/>
      <c s="102"/>
      <c s="102"/>
      <c s="102"/>
      <c s="102"/>
      <c s="102"/>
      <c s="102"/>
      <c s="102"/>
      <c s="102"/>
      <c s="102"/>
      <c s="102"/>
      <c s="102"/>
      <c s="102"/>
      <c s="102"/>
      <c s="102"/>
      <c s="102"/>
      <c s="102"/>
      <c s="102"/>
      <c s="102"/>
      <c s="102"/>
      <c s="102"/>
      <c s="102"/>
      <c s="102"/>
      <c s="102"/>
      <c s="102"/>
      <c s="102"/>
      <c s="102"/>
      <c s="102"/>
      <c s="102"/>
      <c s="102"/>
      <c s="102"/>
      <c s="89" t="str">
        <f>IF(B203="","",_xlfn.AGGREGATE(3,5,$B$6:B203))</f>
        <v/>
      </c>
      <c s="209"/>
      <c s="209"/>
      <c s="102"/>
      <c s="102"/>
      <c s="102"/>
      <c s="102"/>
      <c s="102"/>
      <c s="102"/>
      <c s="102"/>
      <c s="102"/>
      <c s="102"/>
      <c s="102"/>
      <c s="102"/>
      <c s="102"/>
      <c s="102"/>
      <c s="102"/>
      <c s="102"/>
      <c s="102"/>
      <c s="102"/>
      <c s="102"/>
      <c s="102"/>
      <c s="102"/>
      <c s="102"/>
      <c s="102"/>
      <c s="102"/>
      <c s="102"/>
      <c s="102"/>
      <c s="102"/>
      <c s="102"/>
      <c s="102"/>
      <c s="252" t="str">
        <f t="shared" si="48"/>
        <v/>
      </c>
      <c s="265" t="str">
        <f t="shared" si="49"/>
        <v/>
      </c>
      <c s="253" t="str">
        <f t="shared" si="50"/>
        <v/>
      </c>
      <c s="252" t="str">
        <f t="shared" si="51"/>
        <v/>
      </c>
      <c s="265" t="str">
        <f t="shared" si="52"/>
        <v/>
      </c>
      <c s="253" t="str">
        <f t="shared" si="53"/>
        <v/>
      </c>
      <c s="252" t="str">
        <f t="shared" si="54"/>
        <v/>
      </c>
      <c s="265" t="str">
        <f t="shared" si="55"/>
        <v/>
      </c>
      <c s="253" t="str">
        <f t="shared" si="56"/>
        <v/>
      </c>
      <c s="81"/>
      <c s="198"/>
      <c s="137"/>
      <c s="137"/>
      <c s="137"/>
      <c s="254" t="str">
        <f t="shared" si="57"/>
        <v/>
      </c>
      <c s="137"/>
      <c s="137"/>
      <c s="137"/>
      <c s="137"/>
      <c s="137"/>
      <c s="137"/>
      <c s="137"/>
      <c s="137"/>
    </row>
    <row r="204" spans="1:98" ht="20.25" customHeight="1">
      <c r="A204" s="249" t="str">
        <f>IF(D204="","",_xlfn.AGGREGATE(3,5,$B$6:B204))</f>
        <v/>
      </c>
      <c s="229" t="str">
        <f>IFERROR(IF('STUDENT DATA SHEET '!B205="","",'STUDENT DATA SHEET '!B205),"")</f>
        <v/>
      </c>
      <c s="229" t="str">
        <f>IFERROR(IF('STUDENT DATA SHEET '!C205="","",'STUDENT DATA SHEET '!C205),"")</f>
        <v/>
      </c>
      <c s="229" t="str">
        <f>IFERROR(IF('STUDENT DATA SHEET '!D205="","",'STUDENT DATA SHEET '!D205),"")</f>
        <v/>
      </c>
      <c s="250" t="str">
        <f>IFERROR(IF('STUDENT DATA SHEET '!E205="","",'STUDENT DATA SHEET '!E205),"")</f>
        <v/>
      </c>
      <c s="251" t="str">
        <f>IFERROR(IF('STUDENT DATA SHEET '!F205="","",'STUDENT DATA SHEET '!F205),"")</f>
        <v/>
      </c>
      <c s="229" t="str">
        <f>IFERROR(IF('STUDENT DATA SHEET '!G205="","",'STUDENT DATA SHEET '!G205),"")</f>
        <v/>
      </c>
      <c s="229" t="str">
        <f>IFERROR(IF('STUDENT DATA SHEET '!H205="","",'STUDENT DATA SHEET '!H205),"")</f>
        <v/>
      </c>
      <c s="229" t="str">
        <f>IFERROR(UPPER(IF('STUDENT DATA SHEET '!I205="","",'STUDENT DATA SHEET '!I205)),"")</f>
        <v/>
      </c>
      <c s="229" t="str">
        <f>IFERROR(IF('STUDENT DATA SHEET '!J205="","",'STUDENT DATA SHEET '!J205),"")</f>
        <v/>
      </c>
      <c s="229" t="str">
        <f>IFERROR(IF('STUDENT DATA SHEET '!K205="","",'STUDENT DATA SHEET '!K205),"")</f>
        <v/>
      </c>
      <c s="195"/>
      <c s="102"/>
      <c s="102"/>
      <c s="102"/>
      <c s="102"/>
      <c s="102"/>
      <c s="102"/>
      <c s="102"/>
      <c s="102"/>
      <c s="102"/>
      <c s="102"/>
      <c s="102"/>
      <c s="102"/>
      <c s="102"/>
      <c s="102"/>
      <c s="102"/>
      <c s="102"/>
      <c s="102"/>
      <c s="102"/>
      <c s="102"/>
      <c s="102"/>
      <c s="102"/>
      <c s="102"/>
      <c s="102"/>
      <c s="102"/>
      <c s="102"/>
      <c s="102"/>
      <c s="102"/>
      <c s="102"/>
      <c s="102"/>
      <c s="102"/>
      <c s="102"/>
      <c s="102"/>
      <c s="89" t="str">
        <f>IF(B204="","",_xlfn.AGGREGATE(3,5,$B$6:B204))</f>
        <v/>
      </c>
      <c s="209"/>
      <c s="209"/>
      <c s="102"/>
      <c s="102"/>
      <c s="102"/>
      <c s="102"/>
      <c s="102"/>
      <c s="102"/>
      <c s="102"/>
      <c s="102"/>
      <c s="102"/>
      <c s="102"/>
      <c s="102"/>
      <c s="102"/>
      <c s="102"/>
      <c s="102"/>
      <c s="102"/>
      <c s="102"/>
      <c s="102"/>
      <c s="102"/>
      <c s="102"/>
      <c s="102"/>
      <c s="102"/>
      <c s="102"/>
      <c s="102"/>
      <c s="102"/>
      <c s="102"/>
      <c s="102"/>
      <c s="102"/>
      <c s="102"/>
      <c s="252" t="str">
        <f t="shared" si="48"/>
        <v/>
      </c>
      <c s="265" t="str">
        <f t="shared" si="49"/>
        <v/>
      </c>
      <c s="253" t="str">
        <f t="shared" si="50"/>
        <v/>
      </c>
      <c s="252" t="str">
        <f t="shared" si="51"/>
        <v/>
      </c>
      <c s="265" t="str">
        <f t="shared" si="52"/>
        <v/>
      </c>
      <c s="253" t="str">
        <f t="shared" si="53"/>
        <v/>
      </c>
      <c s="252" t="str">
        <f t="shared" si="54"/>
        <v/>
      </c>
      <c s="265" t="str">
        <f t="shared" si="55"/>
        <v/>
      </c>
      <c s="253" t="str">
        <f t="shared" si="56"/>
        <v/>
      </c>
      <c s="81"/>
      <c s="198"/>
      <c s="137"/>
      <c s="137"/>
      <c s="137"/>
      <c s="254" t="str">
        <f t="shared" si="57"/>
        <v/>
      </c>
      <c s="137"/>
      <c s="137"/>
      <c s="137"/>
      <c s="137"/>
      <c s="137"/>
      <c s="137"/>
      <c s="137"/>
      <c s="137"/>
    </row>
    <row r="205" spans="1:98" ht="20.25" customHeight="1">
      <c r="A205" s="249" t="str">
        <f>IF(D205="","",_xlfn.AGGREGATE(3,5,$B$6:B205))</f>
        <v/>
      </c>
      <c s="229" t="str">
        <f>IFERROR(IF('STUDENT DATA SHEET '!B206="","",'STUDENT DATA SHEET '!B206),"")</f>
        <v/>
      </c>
      <c s="229" t="str">
        <f>IFERROR(IF('STUDENT DATA SHEET '!C206="","",'STUDENT DATA SHEET '!C206),"")</f>
        <v/>
      </c>
      <c s="229" t="str">
        <f>IFERROR(IF('STUDENT DATA SHEET '!D206="","",'STUDENT DATA SHEET '!D206),"")</f>
        <v/>
      </c>
      <c s="250" t="str">
        <f>IFERROR(IF('STUDENT DATA SHEET '!E206="","",'STUDENT DATA SHEET '!E206),"")</f>
        <v/>
      </c>
      <c s="251" t="str">
        <f>IFERROR(IF('STUDENT DATA SHEET '!F206="","",'STUDENT DATA SHEET '!F206),"")</f>
        <v/>
      </c>
      <c s="229" t="str">
        <f>IFERROR(IF('STUDENT DATA SHEET '!G206="","",'STUDENT DATA SHEET '!G206),"")</f>
        <v/>
      </c>
      <c s="229" t="str">
        <f>IFERROR(IF('STUDENT DATA SHEET '!H206="","",'STUDENT DATA SHEET '!H206),"")</f>
        <v/>
      </c>
      <c s="229" t="str">
        <f>IFERROR(UPPER(IF('STUDENT DATA SHEET '!I206="","",'STUDENT DATA SHEET '!I206)),"")</f>
        <v/>
      </c>
      <c s="229" t="str">
        <f>IFERROR(IF('STUDENT DATA SHEET '!J206="","",'STUDENT DATA SHEET '!J206),"")</f>
        <v/>
      </c>
      <c s="229" t="str">
        <f>IFERROR(IF('STUDENT DATA SHEET '!K206="","",'STUDENT DATA SHEET '!K206),"")</f>
        <v/>
      </c>
      <c s="195"/>
      <c s="102"/>
      <c s="102"/>
      <c s="102"/>
      <c s="102"/>
      <c s="102"/>
      <c s="102"/>
      <c s="102"/>
      <c s="102"/>
      <c s="102"/>
      <c s="102"/>
      <c s="102"/>
      <c s="102"/>
      <c s="102"/>
      <c s="102"/>
      <c s="102"/>
      <c s="102"/>
      <c s="102"/>
      <c s="102"/>
      <c s="102"/>
      <c s="102"/>
      <c s="102"/>
      <c s="102"/>
      <c s="102"/>
      <c s="102"/>
      <c s="102"/>
      <c s="102"/>
      <c s="102"/>
      <c s="102"/>
      <c s="102"/>
      <c s="102"/>
      <c s="102"/>
      <c s="102"/>
      <c s="89" t="str">
        <f>IF(B205="","",_xlfn.AGGREGATE(3,5,$B$6:B205))</f>
        <v/>
      </c>
      <c s="209"/>
      <c s="209"/>
      <c s="102"/>
      <c s="102"/>
      <c s="102"/>
      <c s="102"/>
      <c s="102"/>
      <c s="102"/>
      <c s="102"/>
      <c s="102"/>
      <c s="102"/>
      <c s="102"/>
      <c s="102"/>
      <c s="102"/>
      <c s="102"/>
      <c s="102"/>
      <c s="102"/>
      <c s="102"/>
      <c s="102"/>
      <c s="102"/>
      <c s="102"/>
      <c s="102"/>
      <c s="102"/>
      <c s="102"/>
      <c s="102"/>
      <c s="102"/>
      <c s="102"/>
      <c s="102"/>
      <c s="102"/>
      <c s="102"/>
      <c s="252" t="str">
        <f t="shared" si="48"/>
        <v/>
      </c>
      <c s="265" t="str">
        <f t="shared" si="49"/>
        <v/>
      </c>
      <c s="253" t="str">
        <f t="shared" si="50"/>
        <v/>
      </c>
      <c s="252" t="str">
        <f t="shared" si="51"/>
        <v/>
      </c>
      <c s="265" t="str">
        <f t="shared" si="52"/>
        <v/>
      </c>
      <c s="253" t="str">
        <f t="shared" si="53"/>
        <v/>
      </c>
      <c s="252" t="str">
        <f t="shared" si="54"/>
        <v/>
      </c>
      <c s="265" t="str">
        <f t="shared" si="55"/>
        <v/>
      </c>
      <c s="253" t="str">
        <f t="shared" si="56"/>
        <v/>
      </c>
      <c s="81"/>
      <c s="198"/>
      <c s="137"/>
      <c s="137"/>
      <c s="137"/>
      <c s="254" t="str">
        <f t="shared" si="57"/>
        <v/>
      </c>
      <c s="137"/>
      <c s="137"/>
      <c s="137"/>
      <c s="137"/>
      <c s="137"/>
      <c s="137"/>
      <c s="137"/>
      <c s="137"/>
    </row>
    <row r="206" spans="1:98" ht="14.25" customHeight="1">
      <c r="A206" s="491" t="s">
        <v>102</v>
      </c>
      <c s="492"/>
      <c s="492"/>
      <c s="492"/>
      <c s="492"/>
      <c s="492"/>
      <c s="492"/>
      <c s="492"/>
      <c s="493"/>
      <c s="195"/>
      <c s="195"/>
      <c s="195"/>
      <c s="484">
        <f>COUNT(M6:M205)</f>
        <v>0</v>
      </c>
      <c s="484"/>
      <c s="484">
        <f>COUNT(O6:O205)</f>
        <v>0</v>
      </c>
      <c s="484"/>
      <c s="484">
        <f>COUNT(Q6:Q205)</f>
        <v>0</v>
      </c>
      <c s="484"/>
      <c s="484">
        <f>COUNT(S6:S205)</f>
        <v>1</v>
      </c>
      <c s="484"/>
      <c s="484">
        <f>COUNT(U6:U205)</f>
        <v>0</v>
      </c>
      <c s="484"/>
      <c s="484">
        <f>COUNT(W6:W205)</f>
        <v>0</v>
      </c>
      <c s="484"/>
      <c s="484">
        <f>COUNT(Y6:Y205)</f>
        <v>1</v>
      </c>
      <c s="484"/>
      <c s="484">
        <f>COUNT(AA6:AA205)</f>
        <v>1</v>
      </c>
      <c s="484"/>
      <c s="484">
        <f>COUNT(AC6:AC205)</f>
        <v>1</v>
      </c>
      <c s="484"/>
      <c s="484">
        <f>COUNT(AE6:AE205)</f>
        <v>0</v>
      </c>
      <c s="484"/>
      <c s="484">
        <f>COUNT(AG6:AG205)</f>
        <v>1</v>
      </c>
      <c s="484"/>
      <c s="484">
        <f>COUNT(AI6:AI205)</f>
        <v>0</v>
      </c>
      <c s="484"/>
      <c s="484">
        <f>COUNT(AK6:AK205)</f>
        <v>1</v>
      </c>
      <c s="484"/>
      <c s="484">
        <f>COUNT(AM6:AM205)</f>
        <v>1</v>
      </c>
      <c s="484"/>
      <c s="484">
        <f>COUNT(AO6:AO205)</f>
        <v>0</v>
      </c>
      <c s="484"/>
      <c s="484">
        <f>COUNT(AQ6:AQ205)</f>
        <v>0</v>
      </c>
      <c s="484"/>
      <c s="255"/>
      <c s="484">
        <f>COUNT(AT6:AT205)</f>
        <v>0</v>
      </c>
      <c s="484"/>
      <c s="484">
        <f>COUNT(AV6:AV205)</f>
        <v>0</v>
      </c>
      <c s="484"/>
      <c s="484">
        <f>COUNT(AX6:AX205)</f>
        <v>0</v>
      </c>
      <c s="484"/>
      <c s="484">
        <f>COUNT(AZ6:AZ205)</f>
        <v>0</v>
      </c>
      <c s="484"/>
      <c s="484">
        <f>COUNT(BB6:BB205)</f>
        <v>0</v>
      </c>
      <c s="484"/>
      <c s="484">
        <f>COUNT(BD6:BD205)</f>
        <v>0</v>
      </c>
      <c s="484"/>
      <c s="484">
        <f>COUNT(BF6:BF205)</f>
        <v>0</v>
      </c>
      <c s="484"/>
      <c s="484">
        <f>COUNT(BH6:BH205)</f>
        <v>0</v>
      </c>
      <c s="484"/>
      <c s="484">
        <f>COUNT(BJ6:BJ205)</f>
        <v>0</v>
      </c>
      <c s="484"/>
      <c s="484">
        <f>COUNT(BL6:BL205)</f>
        <v>0</v>
      </c>
      <c s="484"/>
      <c s="484">
        <f>COUNT(BN6:BN205)</f>
        <v>0</v>
      </c>
      <c s="484"/>
      <c s="484">
        <f>COUNT(BP6:BP205)</f>
        <v>0</v>
      </c>
      <c s="484"/>
      <c s="484">
        <f>COUNT(BR6:BR205)</f>
        <v>0</v>
      </c>
      <c s="484"/>
      <c s="484">
        <f>COUNT(BT6:BT205)</f>
        <v>0</v>
      </c>
      <c s="484"/>
      <c s="484">
        <f>COUNT(BV6:BV205)</f>
        <v>0</v>
      </c>
      <c s="484"/>
      <c s="538">
        <f t="shared" si="58" ref="BX206:CF206">SUM(BX6:BX205)</f>
        <v>14</v>
      </c>
      <c s="538">
        <f t="shared" si="58"/>
        <v>0</v>
      </c>
      <c s="541">
        <f t="shared" si="58"/>
        <v>14</v>
      </c>
      <c s="538">
        <f t="shared" si="58"/>
        <v>8</v>
      </c>
      <c s="538">
        <f t="shared" si="58"/>
        <v>0</v>
      </c>
      <c s="541">
        <f t="shared" si="58"/>
        <v>8</v>
      </c>
      <c s="538">
        <f t="shared" si="58"/>
        <v>0</v>
      </c>
      <c s="538">
        <f t="shared" si="58"/>
        <v>0</v>
      </c>
      <c s="541">
        <f t="shared" si="58"/>
        <v>0</v>
      </c>
      <c s="535"/>
      <c s="198"/>
      <c s="137"/>
      <c s="137"/>
      <c s="137"/>
      <c s="137"/>
      <c s="137"/>
      <c s="137"/>
      <c s="137"/>
      <c s="137"/>
      <c s="137"/>
      <c s="137"/>
      <c s="137"/>
      <c s="137"/>
    </row>
    <row r="207" spans="1:98" ht="14.25" customHeight="1">
      <c r="A207" s="491" t="s">
        <v>103</v>
      </c>
      <c s="492"/>
      <c s="492"/>
      <c s="492"/>
      <c s="492"/>
      <c s="492"/>
      <c s="492"/>
      <c s="492"/>
      <c s="493"/>
      <c s="17"/>
      <c s="17"/>
      <c s="92"/>
      <c s="486">
        <f>COUNTIF(M6:M205,"A")</f>
        <v>0</v>
      </c>
      <c s="486">
        <f>COUNTIF(N6:N55,"A")</f>
        <v>0</v>
      </c>
      <c s="486">
        <f>COUNTIF(O6:O205,"A")</f>
        <v>1</v>
      </c>
      <c s="486">
        <f>COUNTIF(P6:P55,"A")</f>
        <v>1</v>
      </c>
      <c s="486">
        <f>COUNTIF(Q6:Q205,"A")</f>
        <v>1</v>
      </c>
      <c s="486">
        <f>COUNTIF(R6:R55,"A")</f>
        <v>1</v>
      </c>
      <c s="486">
        <f>COUNTIF(S6:S205,"A")</f>
        <v>0</v>
      </c>
      <c s="486">
        <f>COUNTIF(T6:T55,"A")</f>
        <v>0</v>
      </c>
      <c s="532">
        <f>COUNTIF(U6:U205,"A")</f>
        <v>0</v>
      </c>
      <c s="533"/>
      <c s="486">
        <f>COUNTIF(W6:W205,"A")</f>
        <v>1</v>
      </c>
      <c s="486">
        <f>COUNTIF(X6:X55,"A")</f>
        <v>1</v>
      </c>
      <c s="486">
        <f>COUNTIF(Y6:Y205,"A")</f>
        <v>0</v>
      </c>
      <c s="486">
        <f>COUNTIF(Z6:Z55,"A")</f>
        <v>0</v>
      </c>
      <c s="486">
        <f>COUNTIF(AA6:AA205,"A")</f>
        <v>0</v>
      </c>
      <c s="486">
        <f>COUNTIF(AB6:AB55,"A")</f>
        <v>0</v>
      </c>
      <c s="486">
        <f>COUNTIF(AC6:AC205,"A")</f>
        <v>0</v>
      </c>
      <c s="486">
        <f>COUNTIF(AD6:AD55,"A")</f>
        <v>0</v>
      </c>
      <c s="486">
        <f>COUNTIF(AE6:AE205,"A")</f>
        <v>0</v>
      </c>
      <c s="486">
        <f>COUNTIF(AF6:AF55,"A")</f>
        <v>0</v>
      </c>
      <c s="486">
        <f>COUNTIF(AG6:AG205,"A")</f>
        <v>0</v>
      </c>
      <c s="486">
        <f>COUNTIF(AH6:AH55,"A")</f>
        <v>0</v>
      </c>
      <c s="486">
        <f>COUNTIF(AI6:AI205,"A")</f>
        <v>0</v>
      </c>
      <c s="486">
        <f>COUNTIF(AJ6:AJ55,"A")</f>
        <v>0</v>
      </c>
      <c s="486">
        <f>COUNTIF(AK6:AK205,"A")</f>
        <v>0</v>
      </c>
      <c s="486">
        <f>COUNTIF(AL6:AL55,"A")</f>
        <v>0</v>
      </c>
      <c s="486">
        <f>COUNTIF(AM6:AM205,"A")</f>
        <v>0</v>
      </c>
      <c s="486">
        <f>COUNTIF(AN6:AN55,"A")</f>
        <v>0</v>
      </c>
      <c s="486">
        <f>COUNTIF(AO6:AO205,"A")</f>
        <v>1</v>
      </c>
      <c s="486">
        <f>COUNTIF(AP6:AP55,"A")</f>
        <v>1</v>
      </c>
      <c s="486">
        <f>COUNTIF(AQ6:AQ205,"A")</f>
        <v>0</v>
      </c>
      <c s="486">
        <f>COUNTIF(AR6:AR55,"A")</f>
        <v>0</v>
      </c>
      <c s="256"/>
      <c s="486">
        <f>COUNTIF(AT6:AT205,"A")</f>
        <v>0</v>
      </c>
      <c s="486">
        <f>COUNTIF(AU6:AU55,"A")</f>
        <v>0</v>
      </c>
      <c s="486">
        <f>COUNTIF(AV6:AV205,"A")</f>
        <v>0</v>
      </c>
      <c s="486">
        <f>COUNTIF(AW6:AW55,"A")</f>
        <v>0</v>
      </c>
      <c s="486">
        <f>COUNTIF(AX6:AX205,"A")</f>
        <v>0</v>
      </c>
      <c s="486">
        <f>COUNTIF(AY6:AY55,"A")</f>
        <v>0</v>
      </c>
      <c s="486">
        <f>COUNTIF(AZ6:AZ205,"A")</f>
        <v>0</v>
      </c>
      <c s="486">
        <f>COUNTIF(BA6:BA55,"A")</f>
        <v>0</v>
      </c>
      <c s="486">
        <f>COUNTIF(BB6:BB205,"A")</f>
        <v>0</v>
      </c>
      <c s="486">
        <f>COUNTIF(BC6:BC55,"A")</f>
        <v>0</v>
      </c>
      <c s="486">
        <f>COUNTIF(BD6:BD205,"A")</f>
        <v>0</v>
      </c>
      <c s="486">
        <f>COUNTIF(BE6:BE55,"A")</f>
        <v>0</v>
      </c>
      <c s="486">
        <f>COUNTIF(BF6:BF205,"A")</f>
        <v>0</v>
      </c>
      <c s="486">
        <f>COUNTIF(BG6:BG55,"A")</f>
        <v>0</v>
      </c>
      <c s="486">
        <f>COUNTIF(BH6:BH205,"A")</f>
        <v>0</v>
      </c>
      <c s="486">
        <f>COUNTIF(BI6:BI55,"A")</f>
        <v>0</v>
      </c>
      <c s="486">
        <f>COUNTIF(BJ6:BJ205,"A")</f>
        <v>0</v>
      </c>
      <c s="486">
        <f>COUNTIF(BK6:BK55,"A")</f>
        <v>0</v>
      </c>
      <c s="486">
        <f>COUNTIF(BL6:BL205,"A")</f>
        <v>0</v>
      </c>
      <c s="486">
        <f>COUNTIF(BM6:BM55,"A")</f>
        <v>0</v>
      </c>
      <c s="486">
        <f>COUNTIF(BN6:BN205,"A")</f>
        <v>0</v>
      </c>
      <c s="486">
        <f>COUNTIF(BO6:BO55,"A")</f>
        <v>0</v>
      </c>
      <c s="486">
        <f>COUNTIF(BP6:BP205,"A")</f>
        <v>0</v>
      </c>
      <c s="486">
        <f>COUNTIF(BQ6:BQ55,"A")</f>
        <v>0</v>
      </c>
      <c s="486">
        <f>COUNTIF(BR6:BR205,"A")</f>
        <v>0</v>
      </c>
      <c s="486">
        <f>COUNTIF(BS6:BS55,"A")</f>
        <v>0</v>
      </c>
      <c s="486">
        <f>COUNTIF(BT6:BT205,"A")</f>
        <v>0</v>
      </c>
      <c s="486">
        <f>COUNTIF(BU6:BU55,"A")</f>
        <v>0</v>
      </c>
      <c s="486">
        <f>COUNTIF(BV6:BV205,"A")</f>
        <v>0</v>
      </c>
      <c s="486">
        <f>COUNTIF(BW6:BW55,"A")</f>
        <v>0</v>
      </c>
      <c s="539"/>
      <c s="539"/>
      <c s="542"/>
      <c s="539"/>
      <c s="539"/>
      <c s="542"/>
      <c s="539"/>
      <c s="539"/>
      <c s="542"/>
      <c s="536"/>
      <c s="199"/>
      <c s="130"/>
      <c s="130"/>
      <c s="130"/>
      <c s="130"/>
      <c s="130"/>
      <c s="130"/>
      <c s="130"/>
      <c s="130"/>
      <c s="130"/>
      <c s="130"/>
      <c s="130"/>
      <c s="130"/>
    </row>
    <row r="208" spans="1:98" ht="14.25" customHeight="1">
      <c r="A208" s="491" t="s">
        <v>104</v>
      </c>
      <c s="492"/>
      <c s="492"/>
      <c s="492"/>
      <c s="492"/>
      <c s="492"/>
      <c s="492"/>
      <c s="492"/>
      <c s="493"/>
      <c s="17"/>
      <c s="17"/>
      <c s="93"/>
      <c s="498">
        <f>COUNTIF(M6:M205,"L")</f>
        <v>0</v>
      </c>
      <c s="498">
        <f>COUNTIF(N6:N55,"L")</f>
        <v>0</v>
      </c>
      <c s="498">
        <f>COUNTIF(O6:O205,"L")</f>
        <v>0</v>
      </c>
      <c s="498">
        <f>COUNTIF(P6:P55,"L")</f>
        <v>0</v>
      </c>
      <c s="498">
        <f>COUNTIF(Q6:Q205,"L")</f>
        <v>0</v>
      </c>
      <c s="498">
        <f>COUNTIF(R6:R55,"L")</f>
        <v>0</v>
      </c>
      <c s="498">
        <f>COUNTIF(S6:S205,"L")</f>
        <v>0</v>
      </c>
      <c s="498">
        <f>COUNTIF(T6:T55,"L")</f>
        <v>0</v>
      </c>
      <c s="498">
        <f>COUNTIF(U6:U205,"L")</f>
        <v>0</v>
      </c>
      <c s="498">
        <f>COUNTIF(V6:V55,"L")</f>
        <v>0</v>
      </c>
      <c s="498">
        <f>COUNTIF(W6:W205,"L")</f>
        <v>0</v>
      </c>
      <c s="498">
        <f>COUNTIF(X6:X55,"L")</f>
        <v>0</v>
      </c>
      <c s="498">
        <f>COUNTIF(Y6:Y205,"L")</f>
        <v>0</v>
      </c>
      <c s="498">
        <f>COUNTIF(Z6:Z55,"L")</f>
        <v>0</v>
      </c>
      <c s="498">
        <f>COUNTIF(AA6:AA205,"L")</f>
        <v>0</v>
      </c>
      <c s="498">
        <f>COUNTIF(AB6:AB55,"L")</f>
        <v>0</v>
      </c>
      <c s="498">
        <f>COUNTIF(AC6:AC205,"L")</f>
        <v>0</v>
      </c>
      <c s="498">
        <f>COUNTIF(AD6:AD55,"L")</f>
        <v>0</v>
      </c>
      <c s="498">
        <f>COUNTIF(AE6:AE205,"L")</f>
        <v>0</v>
      </c>
      <c s="498">
        <f>COUNTIF(AF6:AF55,"L")</f>
        <v>0</v>
      </c>
      <c s="498">
        <f>COUNTIF(AG6:AG205,"L")</f>
        <v>0</v>
      </c>
      <c s="498">
        <f>COUNTIF(AH6:AH55,"L")</f>
        <v>0</v>
      </c>
      <c s="498">
        <f>COUNTIF(AI6:AI205,"L")</f>
        <v>0</v>
      </c>
      <c s="498">
        <f>COUNTIF(AJ6:AJ55,"L")</f>
        <v>0</v>
      </c>
      <c s="498">
        <f>COUNTIF(AK6:AK205,"L")</f>
        <v>0</v>
      </c>
      <c s="498">
        <f>COUNTIF(AL6:AL55,"L")</f>
        <v>0</v>
      </c>
      <c s="498">
        <f>COUNTIF(AM6:AM205,"L")</f>
        <v>0</v>
      </c>
      <c s="498">
        <f>COUNTIF(AN6:AN55,"L")</f>
        <v>0</v>
      </c>
      <c s="498">
        <f>COUNTIF(AO6:AO205,"L")</f>
        <v>0</v>
      </c>
      <c s="498">
        <f>COUNTIF(AP6:AP55,"L")</f>
        <v>0</v>
      </c>
      <c s="498">
        <f>COUNTIF(AQ6:AQ205,"L")</f>
        <v>0</v>
      </c>
      <c s="498">
        <f>COUNTIF(AR6:AR55,"L")</f>
        <v>0</v>
      </c>
      <c s="257"/>
      <c s="498">
        <f>COUNTIF(AT6:AT205,"L")</f>
        <v>0</v>
      </c>
      <c s="498">
        <f>COUNTIF(AU6:AU55,"L")</f>
        <v>0</v>
      </c>
      <c s="498">
        <f>COUNTIF(AV6:AV205,"L")</f>
        <v>0</v>
      </c>
      <c s="498">
        <f>COUNTIF(AW6:AW55,"L")</f>
        <v>0</v>
      </c>
      <c s="498">
        <f>COUNTIF(AX6:AX205,"L")</f>
        <v>0</v>
      </c>
      <c s="498">
        <f>COUNTIF(AY6:AY55,"L")</f>
        <v>0</v>
      </c>
      <c s="498">
        <f>COUNTIF(AZ6:AZ205,"L")</f>
        <v>0</v>
      </c>
      <c s="498">
        <f>COUNTIF(BA6:BA55,"L")</f>
        <v>0</v>
      </c>
      <c s="498">
        <f>COUNTIF(BB6:BB205,"L")</f>
        <v>0</v>
      </c>
      <c s="498">
        <f>COUNTIF(BC6:BC55,"L")</f>
        <v>0</v>
      </c>
      <c s="498">
        <f>COUNTIF(BD6:BD205,"L")</f>
        <v>0</v>
      </c>
      <c s="498">
        <f>COUNTIF(BE6:BE55,"L")</f>
        <v>0</v>
      </c>
      <c s="498">
        <f>COUNTIF(BF6:BF205,"L")</f>
        <v>0</v>
      </c>
      <c s="498">
        <f>COUNTIF(BG6:BG55,"L")</f>
        <v>0</v>
      </c>
      <c s="498">
        <f>COUNTIF(BH6:BH205,"L")</f>
        <v>0</v>
      </c>
      <c s="498">
        <f>COUNTIF(BI6:BI55,"L")</f>
        <v>0</v>
      </c>
      <c s="498">
        <f>COUNTIF(BJ6:BJ205,"L")</f>
        <v>0</v>
      </c>
      <c s="498">
        <f>COUNTIF(BK6:BK55,"L")</f>
        <v>0</v>
      </c>
      <c s="498">
        <f>COUNTIF(BL6:BL205,"L")</f>
        <v>0</v>
      </c>
      <c s="498">
        <f>COUNTIF(BM6:BM55,"L")</f>
        <v>0</v>
      </c>
      <c s="498">
        <f>COUNTIF(BN6:BN205,"L")</f>
        <v>0</v>
      </c>
      <c s="498">
        <f>COUNTIF(BO6:BO55,"L")</f>
        <v>0</v>
      </c>
      <c s="498">
        <f>COUNTIF(BP6:BP205,"L")</f>
        <v>0</v>
      </c>
      <c s="498">
        <f>COUNTIF(BQ6:BQ55,"L")</f>
        <v>0</v>
      </c>
      <c s="498">
        <f>COUNTIF(BR6:BR205,"L")</f>
        <v>0</v>
      </c>
      <c s="498">
        <f>COUNTIF(BS6:BS55,"L")</f>
        <v>0</v>
      </c>
      <c s="498">
        <f>COUNTIF(BT6:BT205,"L")</f>
        <v>0</v>
      </c>
      <c s="498">
        <f>COUNTIF(BU6:BU55,"L")</f>
        <v>0</v>
      </c>
      <c s="498">
        <f>COUNTIF(BV6:BV205,"L")</f>
        <v>0</v>
      </c>
      <c s="498">
        <f>COUNTIF(BW6:BW55,"L")</f>
        <v>0</v>
      </c>
      <c s="539"/>
      <c s="539"/>
      <c s="542"/>
      <c s="539"/>
      <c s="539"/>
      <c s="542"/>
      <c s="539"/>
      <c s="539"/>
      <c s="542"/>
      <c s="536"/>
      <c s="199"/>
      <c s="130"/>
      <c s="130"/>
      <c s="130"/>
      <c s="130"/>
      <c s="130"/>
      <c s="130"/>
      <c s="130"/>
      <c s="130"/>
      <c s="130"/>
      <c s="130"/>
      <c s="130"/>
      <c s="130"/>
    </row>
    <row r="209" spans="1:98" ht="14.25" customHeight="1">
      <c r="A209" s="491" t="s">
        <v>105</v>
      </c>
      <c s="492"/>
      <c s="492"/>
      <c s="492"/>
      <c s="492"/>
      <c s="492"/>
      <c s="492"/>
      <c s="492"/>
      <c s="493"/>
      <c s="17"/>
      <c s="17"/>
      <c s="17"/>
      <c s="461">
        <f>SUM(M206:M208)</f>
        <v>0</v>
      </c>
      <c s="462"/>
      <c s="461">
        <f t="shared" si="59" ref="O209">SUM(O206:O208)</f>
        <v>1</v>
      </c>
      <c s="462"/>
      <c s="461">
        <f t="shared" si="60" ref="Q209">SUM(Q206:Q208)</f>
        <v>1</v>
      </c>
      <c s="462"/>
      <c s="461">
        <f t="shared" si="61" ref="S209">SUM(S206:S208)</f>
        <v>1</v>
      </c>
      <c s="462"/>
      <c s="461">
        <f t="shared" si="62" ref="U209">SUM(U206:U208)</f>
        <v>0</v>
      </c>
      <c s="462"/>
      <c s="461">
        <f t="shared" si="63" ref="W209">SUM(W206:W208)</f>
        <v>1</v>
      </c>
      <c s="462"/>
      <c s="461">
        <f t="shared" si="64" ref="Y209">SUM(Y206:Y208)</f>
        <v>1</v>
      </c>
      <c s="462"/>
      <c s="461">
        <f t="shared" si="65" ref="AA209">SUM(AA206:AA208)</f>
        <v>1</v>
      </c>
      <c s="462"/>
      <c s="461">
        <f t="shared" si="66" ref="AC209">SUM(AC206:AC208)</f>
        <v>1</v>
      </c>
      <c s="462"/>
      <c s="461">
        <f t="shared" si="67" ref="AE209">SUM(AE206:AE208)</f>
        <v>0</v>
      </c>
      <c s="462"/>
      <c s="461">
        <f t="shared" si="68" ref="AG209">SUM(AG206:AG208)</f>
        <v>1</v>
      </c>
      <c s="462"/>
      <c s="461">
        <f t="shared" si="69" ref="AI209">SUM(AI206:AI208)</f>
        <v>0</v>
      </c>
      <c s="462"/>
      <c s="461">
        <f t="shared" si="70" ref="AK209">SUM(AK206:AK208)</f>
        <v>1</v>
      </c>
      <c s="462"/>
      <c s="461">
        <f t="shared" si="71" ref="AM209">SUM(AM206:AM208)</f>
        <v>1</v>
      </c>
      <c s="462"/>
      <c s="461">
        <f t="shared" si="72" ref="AO209">SUM(AO206:AO208)</f>
        <v>1</v>
      </c>
      <c s="462"/>
      <c s="461">
        <f t="shared" si="73" ref="AQ209">SUM(AQ206:AQ208)</f>
        <v>0</v>
      </c>
      <c s="462"/>
      <c s="258"/>
      <c s="461">
        <f t="shared" si="74" ref="AT209">SUM(AT206:AT208)</f>
        <v>0</v>
      </c>
      <c s="462"/>
      <c s="461">
        <f t="shared" si="75" ref="AV209">SUM(AV206:AV208)</f>
        <v>0</v>
      </c>
      <c s="462"/>
      <c s="461">
        <f t="shared" si="76" ref="AX209">SUM(AX206:AX208)</f>
        <v>0</v>
      </c>
      <c s="462"/>
      <c s="461">
        <f t="shared" si="77" ref="AZ209">SUM(AZ206:AZ208)</f>
        <v>0</v>
      </c>
      <c s="462"/>
      <c s="461">
        <f t="shared" si="78" ref="BB209">SUM(BB206:BB208)</f>
        <v>0</v>
      </c>
      <c s="462"/>
      <c s="461">
        <f t="shared" si="79" ref="BD209">SUM(BD206:BD208)</f>
        <v>0</v>
      </c>
      <c s="462"/>
      <c s="461">
        <f t="shared" si="80" ref="BF209">SUM(BF206:BF208)</f>
        <v>0</v>
      </c>
      <c s="462"/>
      <c s="461">
        <f t="shared" si="81" ref="BH209">SUM(BH206:BH208)</f>
        <v>0</v>
      </c>
      <c s="462"/>
      <c s="461">
        <f t="shared" si="82" ref="BJ209">SUM(BJ206:BJ208)</f>
        <v>0</v>
      </c>
      <c s="462"/>
      <c s="461">
        <f t="shared" si="83" ref="BL209">SUM(BL206:BL208)</f>
        <v>0</v>
      </c>
      <c s="462"/>
      <c s="461">
        <f t="shared" si="84" ref="BN209">SUM(BN206:BN208)</f>
        <v>0</v>
      </c>
      <c s="462"/>
      <c s="461">
        <f t="shared" si="85" ref="BP209">SUM(BP206:BP208)</f>
        <v>0</v>
      </c>
      <c s="462"/>
      <c s="461">
        <f t="shared" si="86" ref="BR209">SUM(BR206:BR208)</f>
        <v>0</v>
      </c>
      <c s="462"/>
      <c s="461">
        <f t="shared" si="87" ref="BT209">SUM(BT206:BT208)</f>
        <v>0</v>
      </c>
      <c s="462"/>
      <c s="461">
        <f t="shared" si="88" ref="BV209">SUM(BV206:BV208)</f>
        <v>0</v>
      </c>
      <c s="462"/>
      <c s="540"/>
      <c s="540"/>
      <c s="543"/>
      <c s="540"/>
      <c s="540"/>
      <c s="543"/>
      <c s="540"/>
      <c s="540"/>
      <c s="543"/>
      <c s="537"/>
      <c s="199"/>
      <c s="130"/>
      <c s="130"/>
      <c s="130"/>
      <c s="130"/>
      <c s="130"/>
      <c s="130"/>
      <c s="130"/>
      <c s="130"/>
      <c s="130"/>
      <c s="130"/>
      <c s="130"/>
      <c s="130"/>
    </row>
    <row r="210" spans="1:98" s="201" customFormat="1" ht="6.75" customHeight="1">
      <c r="A210" s="494"/>
      <c s="495"/>
      <c s="495"/>
      <c s="495"/>
      <c s="495"/>
      <c s="495"/>
      <c s="495"/>
      <c s="495"/>
      <c s="496"/>
      <c s="94"/>
      <c s="94"/>
      <c s="94"/>
      <c s="94"/>
      <c s="94"/>
      <c s="95"/>
      <c s="95"/>
      <c s="95"/>
      <c s="95"/>
      <c s="95"/>
      <c s="95"/>
      <c s="95"/>
      <c s="95"/>
      <c s="95"/>
      <c s="95"/>
      <c s="95"/>
      <c s="95"/>
      <c s="95"/>
      <c s="95"/>
      <c s="95"/>
      <c s="95"/>
      <c s="95"/>
      <c s="95"/>
      <c s="95"/>
      <c s="95"/>
      <c s="95"/>
      <c s="95"/>
      <c s="95"/>
      <c s="95"/>
      <c s="95"/>
      <c s="95"/>
      <c s="95"/>
      <c s="95"/>
      <c s="95"/>
      <c s="95"/>
      <c s="267"/>
      <c s="96"/>
      <c s="96"/>
      <c s="96"/>
      <c s="96"/>
      <c s="96"/>
      <c s="96"/>
      <c s="96"/>
      <c s="96"/>
      <c s="96"/>
      <c s="96"/>
      <c s="96"/>
      <c s="96"/>
      <c s="96"/>
      <c s="96"/>
      <c s="96"/>
      <c s="96"/>
      <c s="96"/>
      <c s="96"/>
      <c s="96"/>
      <c s="96"/>
      <c s="96"/>
      <c s="96"/>
      <c s="96"/>
      <c s="96"/>
      <c s="96"/>
      <c s="96"/>
      <c s="96"/>
      <c s="96"/>
      <c s="96"/>
      <c s="96"/>
      <c s="95"/>
      <c s="95"/>
      <c s="95"/>
      <c s="95"/>
      <c s="95"/>
      <c s="97"/>
      <c s="95"/>
      <c s="95"/>
      <c s="97"/>
      <c s="98"/>
      <c s="200"/>
      <c s="143"/>
      <c s="143"/>
      <c s="143"/>
      <c s="143"/>
      <c s="143"/>
      <c s="143"/>
      <c s="143"/>
      <c s="143"/>
      <c s="143"/>
      <c s="143"/>
      <c s="143"/>
      <c s="143"/>
    </row>
    <row r="211" spans="1:98" ht="20.25" customHeight="1">
      <c r="A211" s="497" t="s">
        <v>105</v>
      </c>
      <c s="497"/>
      <c s="497"/>
      <c s="497"/>
      <c s="497"/>
      <c s="497"/>
      <c s="497"/>
      <c s="497"/>
      <c s="497"/>
      <c s="17"/>
      <c s="17"/>
      <c s="17"/>
      <c s="456" t="s">
        <v>108</v>
      </c>
      <c s="457"/>
      <c s="457"/>
      <c s="458"/>
      <c s="456" t="s">
        <v>109</v>
      </c>
      <c s="457"/>
      <c s="457"/>
      <c s="458"/>
      <c s="456" t="s">
        <v>110</v>
      </c>
      <c s="457"/>
      <c s="457"/>
      <c s="458"/>
      <c s="456" t="s">
        <v>111</v>
      </c>
      <c s="457"/>
      <c s="457"/>
      <c s="458"/>
      <c s="456" t="s">
        <v>112</v>
      </c>
      <c s="457"/>
      <c s="457"/>
      <c s="458"/>
      <c s="456" t="s">
        <v>113</v>
      </c>
      <c s="457"/>
      <c s="457"/>
      <c s="458"/>
      <c s="456" t="s">
        <v>118</v>
      </c>
      <c s="457"/>
      <c s="457"/>
      <c s="458"/>
      <c s="457" t="s">
        <v>121</v>
      </c>
      <c s="457"/>
      <c s="457"/>
      <c s="458"/>
      <c s="268"/>
      <c s="457" t="s">
        <v>119</v>
      </c>
      <c s="457"/>
      <c s="457"/>
      <c s="458"/>
      <c s="456" t="s">
        <v>120</v>
      </c>
      <c s="457"/>
      <c s="458"/>
      <c s="456" t="s">
        <v>122</v>
      </c>
      <c s="457"/>
      <c s="457"/>
      <c s="457"/>
      <c s="457"/>
      <c s="457"/>
      <c s="456" t="s">
        <v>123</v>
      </c>
      <c s="457"/>
      <c s="457"/>
      <c s="457"/>
      <c s="457"/>
      <c s="457"/>
      <c s="456" t="s">
        <v>124</v>
      </c>
      <c s="457"/>
      <c s="457"/>
      <c s="457"/>
      <c s="457"/>
      <c s="457"/>
      <c s="443" t="s">
        <v>125</v>
      </c>
      <c s="444"/>
      <c s="444"/>
      <c s="444"/>
      <c s="445"/>
      <c s="489"/>
      <c s="490"/>
      <c s="490"/>
      <c s="490"/>
      <c s="490"/>
      <c s="490"/>
      <c s="490"/>
      <c s="490"/>
      <c s="490"/>
      <c s="490"/>
      <c s="199"/>
      <c s="130"/>
      <c s="130"/>
      <c s="130"/>
      <c s="130"/>
      <c s="130"/>
      <c s="130"/>
      <c s="130"/>
      <c s="130"/>
      <c s="130"/>
      <c s="130"/>
      <c s="130"/>
      <c s="130"/>
    </row>
    <row r="212" spans="1:98" ht="22.5" customHeight="1">
      <c r="A212" s="44" t="s">
        <v>106</v>
      </c>
      <c s="44"/>
      <c s="44"/>
      <c s="44" t="s">
        <v>107</v>
      </c>
      <c s="44"/>
      <c s="44"/>
      <c s="44"/>
      <c s="44"/>
      <c s="45" t="s">
        <v>84</v>
      </c>
      <c s="17"/>
      <c s="17"/>
      <c s="17"/>
      <c s="99" t="s">
        <v>106</v>
      </c>
      <c s="99" t="s">
        <v>107</v>
      </c>
      <c s="466" t="s">
        <v>84</v>
      </c>
      <c s="467"/>
      <c s="99" t="s">
        <v>106</v>
      </c>
      <c s="99" t="s">
        <v>107</v>
      </c>
      <c s="487" t="s">
        <v>84</v>
      </c>
      <c s="488"/>
      <c s="99" t="s">
        <v>106</v>
      </c>
      <c s="99" t="s">
        <v>107</v>
      </c>
      <c s="450" t="s">
        <v>84</v>
      </c>
      <c s="451"/>
      <c s="99" t="s">
        <v>106</v>
      </c>
      <c s="99" t="s">
        <v>107</v>
      </c>
      <c s="454" t="s">
        <v>84</v>
      </c>
      <c s="455"/>
      <c s="99" t="s">
        <v>106</v>
      </c>
      <c s="99" t="s">
        <v>107</v>
      </c>
      <c s="450" t="s">
        <v>84</v>
      </c>
      <c s="451"/>
      <c s="99" t="s">
        <v>106</v>
      </c>
      <c s="99" t="s">
        <v>107</v>
      </c>
      <c s="450" t="s">
        <v>84</v>
      </c>
      <c s="451"/>
      <c s="99" t="s">
        <v>106</v>
      </c>
      <c s="99" t="s">
        <v>107</v>
      </c>
      <c s="450" t="s">
        <v>84</v>
      </c>
      <c s="451"/>
      <c s="99" t="s">
        <v>106</v>
      </c>
      <c s="99" t="s">
        <v>107</v>
      </c>
      <c s="450" t="s">
        <v>84</v>
      </c>
      <c s="451"/>
      <c s="269"/>
      <c s="99" t="s">
        <v>106</v>
      </c>
      <c s="99" t="s">
        <v>107</v>
      </c>
      <c s="450" t="s">
        <v>84</v>
      </c>
      <c s="451"/>
      <c s="99" t="s">
        <v>106</v>
      </c>
      <c s="99" t="s">
        <v>107</v>
      </c>
      <c s="196" t="s">
        <v>84</v>
      </c>
      <c s="456" t="s">
        <v>128</v>
      </c>
      <c s="458"/>
      <c s="456" t="s">
        <v>101</v>
      </c>
      <c s="458"/>
      <c s="466" t="s">
        <v>84</v>
      </c>
      <c s="467"/>
      <c s="456" t="s">
        <v>128</v>
      </c>
      <c s="458"/>
      <c s="456" t="s">
        <v>101</v>
      </c>
      <c s="458"/>
      <c s="466" t="s">
        <v>84</v>
      </c>
      <c s="467"/>
      <c s="476" t="s">
        <v>129</v>
      </c>
      <c s="477"/>
      <c s="476" t="s">
        <v>130</v>
      </c>
      <c s="477"/>
      <c s="478" t="s">
        <v>131</v>
      </c>
      <c s="479"/>
      <c s="443" t="s">
        <v>126</v>
      </c>
      <c s="444"/>
      <c s="444"/>
      <c s="444"/>
      <c s="445"/>
      <c s="489"/>
      <c s="490"/>
      <c s="490"/>
      <c s="490"/>
      <c s="490"/>
      <c s="490"/>
      <c s="490"/>
      <c s="490"/>
      <c s="490"/>
      <c s="490"/>
      <c s="199"/>
      <c s="130"/>
      <c s="130"/>
      <c s="130"/>
      <c s="130"/>
      <c s="130"/>
      <c s="130"/>
      <c s="130"/>
      <c s="130"/>
      <c s="130"/>
      <c s="130"/>
      <c s="130"/>
      <c s="130"/>
    </row>
    <row r="213" spans="1:99" ht="11.25" customHeight="1">
      <c r="A213" s="259">
        <f>COUNTIF(G6:G205,"M")</f>
        <v>11</v>
      </c>
      <c s="46"/>
      <c s="46"/>
      <c s="259">
        <f>COUNTIF(G7:G214,"F")</f>
        <v>10</v>
      </c>
      <c s="46"/>
      <c s="46"/>
      <c s="46"/>
      <c s="46"/>
      <c s="260">
        <f>SUM(A213:D213)</f>
        <v>21</v>
      </c>
      <c s="17"/>
      <c s="17"/>
      <c s="17"/>
      <c s="261">
        <f>COUNTIFS($G$6:$G$205,"M",$H$6:$H$205,"SC")</f>
        <v>6</v>
      </c>
      <c s="262">
        <f>COUNTIFS($G$6:$G$205,"F",$H$6:$H$205,"SC")</f>
        <v>2</v>
      </c>
      <c s="452">
        <f>SUM(M213:N213)</f>
        <v>8</v>
      </c>
      <c s="453"/>
      <c s="261">
        <f>COUNTIFS($G$6:$G$205,"M",$H$6:$H$205,"ST")</f>
        <v>0</v>
      </c>
      <c s="262">
        <f>COUNTIFS($G$6:$G$205,"F",$H$6:$H$205,"ST")</f>
        <v>0</v>
      </c>
      <c s="452">
        <f>SUM(Q213:R213)</f>
        <v>0</v>
      </c>
      <c s="453"/>
      <c s="261">
        <f>COUNTIFS($G$6:$G$205,"M",$H$6:$H$205,"OBC")</f>
        <v>3</v>
      </c>
      <c s="262">
        <f>COUNTIFS($G$6:$G$205,"F",$H$6:$H$205,"OBC")</f>
        <v>7</v>
      </c>
      <c s="452">
        <f>SUM(U213:V213)</f>
        <v>10</v>
      </c>
      <c s="453"/>
      <c s="261">
        <f>COUNTIFS($G$6:$G$205,"M",$H$6:$H$205,"MIN")</f>
        <v>0</v>
      </c>
      <c s="262">
        <f>COUNTIFS($G$6:$G$205,"F",$H$6:$H$205,"MIN")</f>
        <v>0</v>
      </c>
      <c s="452">
        <f>SUM(Y213:Z213)</f>
        <v>0</v>
      </c>
      <c s="453"/>
      <c s="261">
        <f>COUNTIFS($G$6:$G$205,"M",$H$6:$H$205,"GEN")</f>
        <v>1</v>
      </c>
      <c s="262">
        <f>COUNTIFS($G$6:$G$205,"F",$H$6:$H$205,"GEN")</f>
        <v>1</v>
      </c>
      <c s="452">
        <f>SUM(AC213:AD213)</f>
        <v>2</v>
      </c>
      <c s="453"/>
      <c s="261">
        <f>COUNTIFS($G$6:$G$205,"M",$H$6:$H$205,"SBC")</f>
        <v>1</v>
      </c>
      <c s="262">
        <f>COUNTIFS($G$6:$G$205,"F",$H$6:$H$205,"SBC")</f>
        <v>0</v>
      </c>
      <c s="452">
        <f>SUM(AG213:AH213)</f>
        <v>1</v>
      </c>
      <c s="453"/>
      <c s="51"/>
      <c s="51"/>
      <c s="459"/>
      <c s="460"/>
      <c s="51"/>
      <c s="52"/>
      <c s="459"/>
      <c s="460"/>
      <c s="270"/>
      <c s="51"/>
      <c s="52"/>
      <c s="459"/>
      <c s="460"/>
      <c s="51"/>
      <c s="52"/>
      <c s="197"/>
      <c s="468">
        <f>IFERROR($CN$2,0)</f>
        <v>11</v>
      </c>
      <c s="469"/>
      <c s="468">
        <v>0</v>
      </c>
      <c s="469"/>
      <c s="470">
        <f>IFERROR(SUM($BA$213:$BD$213),0)</f>
        <v>11</v>
      </c>
      <c s="471"/>
      <c s="472">
        <f>IFERROR($BX$206/$CO$2,0)</f>
        <v>0.63636363636363635</v>
      </c>
      <c s="473"/>
      <c s="472">
        <v>0</v>
      </c>
      <c s="473"/>
      <c s="474">
        <f>IFERROR($BG$213+$BI$213,0)</f>
        <v>0.63636363636363635</v>
      </c>
      <c s="475"/>
      <c s="480"/>
      <c s="481"/>
      <c s="482"/>
      <c s="483"/>
      <c s="448"/>
      <c s="449"/>
      <c s="443" t="s">
        <v>127</v>
      </c>
      <c s="444"/>
      <c s="444"/>
      <c s="444"/>
      <c s="445"/>
      <c s="489"/>
      <c s="490"/>
      <c s="490"/>
      <c s="490"/>
      <c s="490"/>
      <c s="490"/>
      <c s="490"/>
      <c s="490"/>
      <c s="490"/>
      <c s="490"/>
      <c s="78"/>
      <c s="55"/>
      <c s="55"/>
      <c s="55"/>
      <c s="55"/>
      <c s="55"/>
      <c s="55"/>
      <c s="55"/>
      <c s="55"/>
      <c s="55"/>
      <c s="55"/>
      <c s="55"/>
      <c s="55"/>
      <c s="5"/>
    </row>
    <row r="214" spans="1:13 53:60" ht="5.25" customHeight="1">
      <c r="A214" s="202"/>
      <c r="E214" s="204"/>
      <c r="M214" s="206"/>
      <c r="BA214" s="442"/>
      <c s="442"/>
      <c r="BE214" s="442"/>
      <c s="442"/>
      <c s="534"/>
      <c s="534"/>
    </row>
    <row r="215" spans="9:77" ht="14.25" customHeight="1">
      <c r="I215" s="235" t="s">
        <v>16</v>
      </c>
      <c r="M215" s="435">
        <f>COUNTIFS($H$6:$H$205,"SC",M$6:M$205,"&gt;=1")</f>
        <v>0</v>
      </c>
      <c s="435"/>
      <c s="435">
        <f>COUNTIFS($H$6:$H$205,"SC",O$6:O$205,"&gt;=1")</f>
        <v>0</v>
      </c>
      <c s="435"/>
      <c s="435">
        <f>COUNTIFS($H$6:$H$205,"SC",Q$6:Q$205,"&gt;=1")</f>
        <v>0</v>
      </c>
      <c s="435"/>
      <c s="435">
        <f>COUNTIFS($H$6:$H$205,"SC",S$6:S$205,"&gt;=1")</f>
        <v>1</v>
      </c>
      <c s="435"/>
      <c s="435">
        <f>COUNTIFS($H$6:$H$205,"SC",U$6:U$205,"&gt;=1")</f>
        <v>0</v>
      </c>
      <c s="435"/>
      <c s="435">
        <f>COUNTIFS($H$6:$H$205,"SC",W$6:W$205,"&gt;=1")</f>
        <v>0</v>
      </c>
      <c s="435"/>
      <c s="435">
        <f>COUNTIFS($H$6:$H$205,"SC",Y$6:Y$205,"&gt;=1")</f>
        <v>1</v>
      </c>
      <c s="435"/>
      <c s="435">
        <f>COUNTIFS($H$6:$H$205,"SC",AA$6:AA$205,"&gt;=1")</f>
        <v>1</v>
      </c>
      <c s="435"/>
      <c s="435">
        <f>COUNTIFS($H$6:$H$205,"SC",AC$6:AC$205,"&gt;=1")</f>
        <v>1</v>
      </c>
      <c s="435"/>
      <c s="435">
        <f>COUNTIFS($H$6:$H$205,"SC",AE$6:AE$205,"&gt;=1")</f>
        <v>0</v>
      </c>
      <c s="435"/>
      <c s="435">
        <f>COUNTIFS($H$6:$H$205,"SC",AG$6:AG$205,"&gt;=1")</f>
        <v>1</v>
      </c>
      <c s="435"/>
      <c s="435">
        <f>COUNTIFS($H$6:$H$205,"SC",AI$6:AI$205,"&gt;=1")</f>
        <v>0</v>
      </c>
      <c s="435"/>
      <c s="435">
        <f>COUNTIFS($H$6:$H$205,"SC",AK$6:AK$205,"&gt;=1")</f>
        <v>1</v>
      </c>
      <c s="435"/>
      <c s="435">
        <f>COUNTIFS($H$6:$H$205,"SC",AM$6:AM$205,"&gt;=1")</f>
        <v>1</v>
      </c>
      <c s="435"/>
      <c s="435">
        <f>COUNTIFS($H$6:$H$205,"SC",AO$6:AO$205,"&gt;=1")</f>
        <v>0</v>
      </c>
      <c s="435"/>
      <c s="435">
        <f>COUNTIFS($H$6:$H$205,"SC",AQ$6:AQ$205,"&gt;=1")</f>
        <v>0</v>
      </c>
      <c s="435"/>
      <c r="AT215" s="436">
        <f>COUNTIFS($H$6:$H$205,"SC",AT$6:AT$205,"&gt;=1")</f>
        <v>0</v>
      </c>
      <c s="437"/>
      <c s="436">
        <f>COUNTIFS($H$6:$H$205,"SC",AV$6:AV$205,"&gt;=1")</f>
        <v>0</v>
      </c>
      <c s="437"/>
      <c s="436">
        <f>COUNTIFS($H$6:$H$205,"SC",AX$6:AX$205,"&gt;=1")</f>
        <v>0</v>
      </c>
      <c s="437"/>
      <c s="436">
        <f>COUNTIFS($H$6:$H$205,"SC",AZ$6:AZ$205,"&gt;=1")</f>
        <v>0</v>
      </c>
      <c s="437"/>
      <c s="436">
        <f>COUNTIFS($H$6:$H$205,"SC",BB$6:BB$205,"&gt;=1")</f>
        <v>0</v>
      </c>
      <c s="437"/>
      <c s="436">
        <f>COUNTIFS($H$6:$H$205,"SC",BD$6:BD$205,"&gt;=1")</f>
        <v>0</v>
      </c>
      <c s="437"/>
      <c s="436">
        <f>COUNTIFS($H$6:$H$205,"SC",BF$6:BF$205,"&gt;=1")</f>
        <v>0</v>
      </c>
      <c s="437"/>
      <c s="436">
        <f>COUNTIFS($H$6:$H$205,"SC",BH$6:BH$205,"&gt;=1")</f>
        <v>0</v>
      </c>
      <c s="437"/>
      <c s="436">
        <f>COUNTIFS($H$6:$H$205,"SC",BJ$6:BJ$205,"&gt;=1")</f>
        <v>0</v>
      </c>
      <c s="437"/>
      <c s="436">
        <f>COUNTIFS($H$6:$H$205,"SC",BL$6:BL$205,"&gt;=1")</f>
        <v>0</v>
      </c>
      <c s="437"/>
      <c s="436">
        <f>COUNTIFS($H$6:$H$205,"SC",BN$6:BN$205,"&gt;=1")</f>
        <v>0</v>
      </c>
      <c s="437"/>
      <c s="436">
        <f>COUNTIFS($H$6:$H$205,"SC",BP$6:BP$205,"&gt;=1")</f>
        <v>0</v>
      </c>
      <c s="437"/>
      <c s="436">
        <f>COUNTIFS($H$6:$H$205,"SC",BR$6:BR$205,"&gt;=1")</f>
        <v>0</v>
      </c>
      <c s="437"/>
      <c s="436">
        <f>COUNTIFS($H$6:$H$205,"SC",BT$6:BT$205,"&gt;=1")</f>
        <v>0</v>
      </c>
      <c s="437"/>
      <c s="436">
        <f>COUNTIFS($H$6:$H$205,"SC",BV$6:BV$205,"&gt;=1")</f>
        <v>0</v>
      </c>
      <c s="437"/>
      <c s="440">
        <f>SUM(M215:AR215,AT215:BW215)</f>
        <v>7</v>
      </c>
      <c s="440"/>
    </row>
    <row r="216" spans="9:77" ht="14.25" customHeight="1">
      <c r="I216" s="235" t="s">
        <v>360</v>
      </c>
      <c r="M216" s="436">
        <f>M206-M215</f>
        <v>0</v>
      </c>
      <c s="437"/>
      <c s="436">
        <f t="shared" si="89" ref="O216">O206-O215</f>
        <v>0</v>
      </c>
      <c s="437"/>
      <c s="436">
        <f t="shared" si="90" ref="Q216">Q206-Q215</f>
        <v>0</v>
      </c>
      <c s="437"/>
      <c s="436">
        <f t="shared" si="91" ref="S216">S206-S215</f>
        <v>0</v>
      </c>
      <c s="437"/>
      <c s="436">
        <f t="shared" si="92" ref="U216">U206-U215</f>
        <v>0</v>
      </c>
      <c s="437"/>
      <c s="436">
        <f t="shared" si="93" ref="W216">W206-W215</f>
        <v>0</v>
      </c>
      <c s="437"/>
      <c s="436">
        <f t="shared" si="94" ref="Y216">Y206-Y215</f>
        <v>0</v>
      </c>
      <c s="437"/>
      <c s="436">
        <f t="shared" si="95" ref="AA216">AA206-AA215</f>
        <v>0</v>
      </c>
      <c s="437"/>
      <c s="436">
        <f t="shared" si="96" ref="AC216">AC206-AC215</f>
        <v>0</v>
      </c>
      <c s="437"/>
      <c s="436">
        <f t="shared" si="97" ref="AE216">AE206-AE215</f>
        <v>0</v>
      </c>
      <c s="437"/>
      <c s="436">
        <f t="shared" si="98" ref="AG216">AG206-AG215</f>
        <v>0</v>
      </c>
      <c s="437"/>
      <c s="436">
        <f t="shared" si="99" ref="AI216">AI206-AI215</f>
        <v>0</v>
      </c>
      <c s="437"/>
      <c s="436">
        <f t="shared" si="100" ref="AK216">AK206-AK215</f>
        <v>0</v>
      </c>
      <c s="437"/>
      <c s="436">
        <f t="shared" si="101" ref="AM216">AM206-AM215</f>
        <v>0</v>
      </c>
      <c s="437"/>
      <c s="436">
        <f t="shared" si="102" ref="AO216">AO206-AO215</f>
        <v>0</v>
      </c>
      <c s="437"/>
      <c s="436">
        <f t="shared" si="103" ref="AQ216">AQ206-AQ215</f>
        <v>0</v>
      </c>
      <c s="437"/>
      <c r="AT216" s="436">
        <f t="shared" si="104" ref="AT216">AT206-AT215</f>
        <v>0</v>
      </c>
      <c s="437"/>
      <c s="436">
        <f t="shared" si="105" ref="AV216">AV206-AV215</f>
        <v>0</v>
      </c>
      <c s="437"/>
      <c s="436">
        <f t="shared" si="106" ref="AX216">AX206-AX215</f>
        <v>0</v>
      </c>
      <c s="437"/>
      <c s="436">
        <f t="shared" si="107" ref="AZ216">AZ206-AZ215</f>
        <v>0</v>
      </c>
      <c s="437"/>
      <c s="436">
        <f t="shared" si="108" ref="BB216">BB206-BB215</f>
        <v>0</v>
      </c>
      <c s="437"/>
      <c s="436">
        <f t="shared" si="109" ref="BD216">BD206-BD215</f>
        <v>0</v>
      </c>
      <c s="437"/>
      <c s="436">
        <f t="shared" si="110" ref="BF216">BF206-BF215</f>
        <v>0</v>
      </c>
      <c s="437"/>
      <c s="436">
        <f t="shared" si="111" ref="BH216">BH206-BH215</f>
        <v>0</v>
      </c>
      <c s="437"/>
      <c s="436">
        <f t="shared" si="112" ref="BJ216">BJ206-BJ215</f>
        <v>0</v>
      </c>
      <c s="437"/>
      <c s="436">
        <f t="shared" si="113" ref="BL216">BL206-BL215</f>
        <v>0</v>
      </c>
      <c s="437"/>
      <c s="436">
        <f t="shared" si="114" ref="BN216">BN206-BN215</f>
        <v>0</v>
      </c>
      <c s="437"/>
      <c s="436">
        <f t="shared" si="115" ref="BP216">BP206-BP215</f>
        <v>0</v>
      </c>
      <c s="437"/>
      <c s="436">
        <f t="shared" si="116" ref="BR216">BR206-BR215</f>
        <v>0</v>
      </c>
      <c s="437"/>
      <c s="436">
        <f t="shared" si="117" ref="BT216">BT206-BT215</f>
        <v>0</v>
      </c>
      <c s="437"/>
      <c s="436">
        <f t="shared" si="118" ref="BV216">BV206-BV215</f>
        <v>0</v>
      </c>
      <c s="437"/>
      <c s="440">
        <f>SUM(M216:AR216,AT216:BW216)</f>
        <v>0</v>
      </c>
      <c s="440"/>
    </row>
    <row r="217" spans="9:77" ht="14.25" customHeight="1">
      <c r="I217" s="236" t="s">
        <v>361</v>
      </c>
      <c r="M217" s="438">
        <f>SUM(M215+M216)</f>
        <v>0</v>
      </c>
      <c s="438"/>
      <c s="438">
        <f t="shared" si="119" ref="O217">SUM(O215+O216)</f>
        <v>0</v>
      </c>
      <c s="438"/>
      <c s="438">
        <f t="shared" si="120" ref="Q217">SUM(Q215+Q216)</f>
        <v>0</v>
      </c>
      <c s="438"/>
      <c s="438">
        <f t="shared" si="121" ref="S217">SUM(S215+S216)</f>
        <v>1</v>
      </c>
      <c s="438"/>
      <c s="438">
        <f t="shared" si="122" ref="U217">SUM(U215+U216)</f>
        <v>0</v>
      </c>
      <c s="438"/>
      <c s="438">
        <f t="shared" si="123" ref="W217">SUM(W215+W216)</f>
        <v>0</v>
      </c>
      <c s="438"/>
      <c s="438">
        <f t="shared" si="124" ref="Y217">SUM(Y215+Y216)</f>
        <v>1</v>
      </c>
      <c s="438"/>
      <c s="438">
        <f t="shared" si="125" ref="AA217">SUM(AA215+AA216)</f>
        <v>1</v>
      </c>
      <c s="438"/>
      <c s="438">
        <f t="shared" si="126" ref="AC217">SUM(AC215+AC216)</f>
        <v>1</v>
      </c>
      <c s="438"/>
      <c s="438">
        <f t="shared" si="127" ref="AE217">SUM(AE215+AE216)</f>
        <v>0</v>
      </c>
      <c s="438"/>
      <c s="438">
        <f t="shared" si="128" ref="AG217">SUM(AG215+AG216)</f>
        <v>1</v>
      </c>
      <c s="438"/>
      <c s="438">
        <f t="shared" si="129" ref="AI217">SUM(AI215+AI216)</f>
        <v>0</v>
      </c>
      <c s="438"/>
      <c s="438">
        <f t="shared" si="130" ref="AK217">SUM(AK215+AK216)</f>
        <v>1</v>
      </c>
      <c s="438"/>
      <c s="438">
        <f t="shared" si="131" ref="AM217">SUM(AM215+AM216)</f>
        <v>1</v>
      </c>
      <c s="438"/>
      <c s="438">
        <f t="shared" si="132" ref="AO217">SUM(AO215+AO216)</f>
        <v>0</v>
      </c>
      <c s="438"/>
      <c s="438">
        <f t="shared" si="133" ref="AQ217">SUM(AQ215+AQ216)</f>
        <v>0</v>
      </c>
      <c s="438"/>
      <c s="272"/>
      <c s="438">
        <f t="shared" si="134" ref="AT217">SUM(AT215+AT216)</f>
        <v>0</v>
      </c>
      <c s="438"/>
      <c s="438">
        <f t="shared" si="135" ref="AV217">SUM(AV215+AV216)</f>
        <v>0</v>
      </c>
      <c s="438"/>
      <c s="438">
        <f t="shared" si="136" ref="AX217">SUM(AX215+AX216)</f>
        <v>0</v>
      </c>
      <c s="438"/>
      <c s="438">
        <f t="shared" si="137" ref="AZ217">SUM(AZ215+AZ216)</f>
        <v>0</v>
      </c>
      <c s="438"/>
      <c s="438">
        <f t="shared" si="138" ref="BB217">SUM(BB215+BB216)</f>
        <v>0</v>
      </c>
      <c s="438"/>
      <c s="438">
        <f t="shared" si="139" ref="BD217">SUM(BD215+BD216)</f>
        <v>0</v>
      </c>
      <c s="438"/>
      <c s="438">
        <f t="shared" si="140" ref="BF217">SUM(BF215+BF216)</f>
        <v>0</v>
      </c>
      <c s="438"/>
      <c s="438">
        <f t="shared" si="141" ref="BH217">SUM(BH215+BH216)</f>
        <v>0</v>
      </c>
      <c s="438"/>
      <c s="438">
        <f t="shared" si="142" ref="BJ217">SUM(BJ215+BJ216)</f>
        <v>0</v>
      </c>
      <c s="438"/>
      <c s="438">
        <f t="shared" si="143" ref="BL217">SUM(BL215+BL216)</f>
        <v>0</v>
      </c>
      <c s="438"/>
      <c s="438">
        <f t="shared" si="144" ref="BN217">SUM(BN215+BN216)</f>
        <v>0</v>
      </c>
      <c s="438"/>
      <c s="438">
        <f t="shared" si="145" ref="BP217">SUM(BP215+BP216)</f>
        <v>0</v>
      </c>
      <c s="438"/>
      <c s="438">
        <f t="shared" si="146" ref="BR217">SUM(BR215+BR216)</f>
        <v>0</v>
      </c>
      <c s="438"/>
      <c s="438">
        <f t="shared" si="147" ref="BT217">SUM(BT215+BT216)</f>
        <v>0</v>
      </c>
      <c s="438"/>
      <c s="438">
        <f t="shared" si="148" ref="BV217">SUM(BV215+BV216)</f>
        <v>0</v>
      </c>
      <c s="438"/>
      <c s="441">
        <f>SUM(BX215:BX216)</f>
        <v>7</v>
      </c>
      <c s="441"/>
    </row>
    <row r="218" spans="13:75" ht="15">
      <c r="M218" s="439"/>
      <c s="439"/>
      <c s="439"/>
      <c s="439"/>
      <c s="439"/>
      <c s="439"/>
      <c s="439"/>
      <c s="439"/>
      <c s="439"/>
      <c s="439"/>
      <c s="439"/>
      <c s="439"/>
      <c s="439"/>
      <c s="439"/>
      <c s="439"/>
      <c s="439"/>
      <c s="439"/>
      <c s="439"/>
      <c s="439"/>
      <c s="439"/>
      <c s="439"/>
      <c s="439"/>
      <c s="439"/>
      <c s="439"/>
      <c s="439"/>
      <c s="439"/>
      <c s="439"/>
      <c s="439"/>
      <c s="439"/>
      <c s="439"/>
      <c s="439"/>
      <c s="439"/>
      <c s="273"/>
      <c s="439"/>
      <c s="439"/>
      <c s="439"/>
      <c s="439"/>
      <c s="439"/>
      <c s="439"/>
      <c s="439"/>
      <c s="439"/>
      <c s="439"/>
      <c s="439"/>
      <c s="439"/>
      <c s="439"/>
      <c s="439"/>
      <c s="439"/>
      <c s="439"/>
      <c s="439"/>
      <c s="439"/>
      <c s="439"/>
      <c s="439"/>
      <c s="439"/>
      <c s="439"/>
      <c s="439"/>
      <c s="439"/>
      <c s="439"/>
      <c s="439"/>
      <c s="439"/>
      <c s="439"/>
      <c s="439"/>
      <c s="439"/>
      <c s="439"/>
    </row>
    <row r="219" ht="15" hidden="1"/>
    <row r="220" ht="15" hidden="1"/>
    <row r="221" ht="15" hidden="1"/>
    <row r="222" ht="15" hidden="1"/>
    <row r="223" ht="15" hidden="1"/>
    <row r="224" ht="15" hidden="1"/>
    <row r="225" ht="15" hidden="1"/>
    <row r="226" ht="15" hidden="1"/>
    <row r="227" ht="15" hidden="1"/>
    <row r="228" ht="15" hidden="1"/>
    <row r="229" ht="15" hidden="1"/>
    <row r="230" ht="15" hidden="1"/>
    <row r="231" ht="15" hidden="1"/>
    <row r="232" ht="15" hidden="1"/>
    <row r="233" ht="15" hidden="1"/>
    <row r="234" ht="15" hidden="1"/>
    <row r="235" ht="15" hidden="1"/>
    <row r="236" ht="15" hidden="1"/>
    <row r="237" ht="15" hidden="1"/>
    <row r="238" ht="15" hidden="1"/>
    <row r="239" ht="15" hidden="1"/>
    <row r="240" ht="15" hidden="1"/>
    <row r="241" ht="15" hidden="1"/>
    <row r="242" ht="15" hidden="1"/>
    <row r="243" ht="15" hidden="1"/>
    <row r="244" ht="15" hidden="1"/>
    <row r="245" ht="15" hidden="1"/>
    <row r="246" ht="15" hidden="1"/>
    <row r="247" ht="15" hidden="1"/>
    <row r="248" ht="15" hidden="1"/>
    <row r="249" ht="15" hidden="1"/>
    <row r="250" ht="15" hidden="1"/>
    <row r="251" ht="15" hidden="1"/>
    <row r="252" ht="15" hidden="1"/>
    <row r="253" ht="15" hidden="1"/>
    <row r="254" ht="15" hidden="1"/>
    <row r="255" ht="15" hidden="1"/>
    <row r="256" ht="15" hidden="1"/>
    <row r="257" ht="15" hidden="1"/>
    <row r="258" ht="15" hidden="1"/>
    <row r="259" ht="15" hidden="1"/>
    <row r="260" ht="15" hidden="1"/>
    <row r="261" ht="15" hidden="1"/>
    <row r="262" ht="15" hidden="1"/>
    <row r="263" ht="15" hidden="1"/>
    <row r="264" ht="15" hidden="1"/>
    <row r="265" ht="15" hidden="1"/>
    <row r="266" ht="15" hidden="1"/>
    <row r="267" ht="15" hidden="1"/>
    <row r="268" ht="15" hidden="1"/>
    <row r="269" ht="15" hidden="1"/>
    <row r="270" ht="15" hidden="1"/>
    <row r="271" ht="15" hidden="1"/>
    <row r="272" ht="15" hidden="1"/>
    <row r="273" ht="15" hidden="1"/>
    <row r="274" ht="15" hidden="1"/>
    <row r="275" ht="15" hidden="1"/>
    <row r="276" ht="15" hidden="1"/>
    <row r="277" ht="15" hidden="1"/>
    <row r="278" ht="15" hidden="1"/>
    <row r="279" ht="15" hidden="1"/>
    <row r="280" ht="15" hidden="1"/>
    <row r="281" ht="15" hidden="1"/>
    <row r="282" ht="15" hidden="1"/>
    <row r="283" ht="15" hidden="1"/>
    <row r="284" ht="15" hidden="1"/>
    <row r="285" ht="15" hidden="1"/>
    <row r="286" ht="15" hidden="1"/>
    <row r="287" ht="15" hidden="1"/>
    <row r="288" ht="15" hidden="1"/>
    <row r="289" ht="15" hidden="1"/>
    <row r="290" ht="15" hidden="1"/>
    <row r="291" ht="15" hidden="1"/>
    <row r="292" ht="15" hidden="1"/>
    <row r="293" ht="15" hidden="1"/>
    <row r="294" ht="15" hidden="1"/>
    <row r="295" ht="15" hidden="1"/>
    <row r="296" ht="15" hidden="1"/>
    <row r="297" ht="15" hidden="1"/>
    <row r="298" ht="15" hidden="1"/>
    <row r="299" ht="15" hidden="1"/>
    <row r="300" ht="15" hidden="1"/>
    <row r="301" ht="15" hidden="1"/>
    <row r="302" ht="15" hidden="1"/>
    <row r="303" ht="15" hidden="1"/>
    <row r="304" ht="15" hidden="1"/>
    <row r="305" ht="15" hidden="1"/>
    <row r="306" ht="15" hidden="1"/>
    <row r="307" ht="15" hidden="1"/>
    <row r="308" ht="15" hidden="1"/>
    <row r="309" ht="15" hidden="1"/>
    <row r="310" ht="15" hidden="1"/>
    <row r="311" ht="15" hidden="1"/>
    <row r="312" ht="15" hidden="1"/>
    <row r="313" ht="15" hidden="1"/>
    <row r="314" ht="15" hidden="1"/>
    <row r="315" ht="15" hidden="1"/>
    <row r="316" ht="15" hidden="1"/>
    <row r="317" ht="15" hidden="1"/>
    <row r="318" ht="15" hidden="1"/>
    <row r="319" ht="15" hidden="1"/>
    <row r="320" ht="15" hidden="1"/>
    <row r="321" ht="15" hidden="1"/>
    <row r="322" ht="15" hidden="1"/>
    <row r="323" ht="15" hidden="1"/>
    <row r="324" ht="15" hidden="1"/>
    <row r="325" ht="15" hidden="1"/>
    <row r="326" ht="15" hidden="1"/>
    <row r="327" ht="15" hidden="1"/>
    <row r="328" ht="15" hidden="1"/>
    <row r="329" ht="15" hidden="1"/>
    <row r="330" ht="15" hidden="1"/>
    <row r="331" ht="15" hidden="1"/>
    <row r="332" ht="15" hidden="1"/>
    <row r="333" ht="15" hidden="1"/>
    <row r="334" ht="15" hidden="1"/>
    <row r="335" ht="15" hidden="1"/>
    <row r="336" ht="15" hidden="1"/>
    <row r="337" ht="15" hidden="1"/>
    <row r="338" ht="15" hidden="1"/>
    <row r="339" ht="15" hidden="1"/>
    <row r="340" ht="15" hidden="1"/>
    <row r="341" ht="15" hidden="1"/>
    <row r="342" ht="15" hidden="1"/>
    <row r="343" ht="15" hidden="1"/>
    <row r="344" ht="15" hidden="1"/>
    <row r="345" ht="15" hidden="1"/>
    <row r="346" ht="15" hidden="1"/>
    <row r="347" ht="15" hidden="1"/>
    <row r="348" ht="15" hidden="1"/>
    <row r="349" ht="15" hidden="1"/>
    <row r="350" ht="15" hidden="1"/>
    <row r="351" ht="15" hidden="1"/>
    <row r="352" ht="15" hidden="1"/>
    <row r="353" ht="15" hidden="1"/>
    <row r="354" ht="15" hidden="1"/>
    <row r="355" ht="15" hidden="1"/>
    <row r="356" ht="15" hidden="1"/>
    <row r="357" ht="15" hidden="1"/>
    <row r="358" ht="15" hidden="1"/>
    <row r="359" ht="15" hidden="1"/>
    <row r="360" ht="15" hidden="1"/>
    <row r="361" ht="15" hidden="1"/>
    <row r="362" ht="15" hidden="1"/>
    <row r="363" ht="15" hidden="1"/>
    <row r="364" ht="15" hidden="1"/>
    <row r="365" ht="15" hidden="1"/>
    <row r="366" ht="15" hidden="1"/>
    <row r="367" ht="15" hidden="1"/>
    <row r="368" ht="15" hidden="1"/>
    <row r="369" ht="15" hidden="1"/>
    <row r="370" ht="15" hidden="1"/>
    <row r="371" ht="15" hidden="1"/>
    <row r="372" ht="15" hidden="1"/>
    <row r="373" ht="15" hidden="1"/>
    <row r="374" ht="15" hidden="1"/>
    <row r="375" ht="15" hidden="1"/>
    <row r="376" ht="15" hidden="1"/>
    <row r="377" ht="15" hidden="1"/>
    <row r="378" ht="15" hidden="1"/>
    <row r="379" ht="15" hidden="1"/>
    <row r="380" ht="15" hidden="1"/>
    <row r="381" ht="15" hidden="1"/>
    <row r="382" ht="15" hidden="1"/>
    <row r="383" ht="15" hidden="1"/>
    <row r="384" ht="15" hidden="1"/>
    <row r="385" ht="15" hidden="1"/>
    <row r="386" ht="15" hidden="1"/>
    <row r="387" ht="15" hidden="1"/>
    <row r="388" ht="15" hidden="1"/>
    <row r="389" ht="15" hidden="1"/>
    <row r="390" ht="15" hidden="1"/>
    <row r="391" ht="15" hidden="1"/>
    <row r="392" ht="15" hidden="1"/>
    <row r="393" ht="15" hidden="1"/>
    <row r="394" ht="15" hidden="1"/>
    <row r="395" ht="15" hidden="1"/>
    <row r="396" ht="15" hidden="1"/>
    <row r="397" ht="15" hidden="1"/>
    <row r="398" ht="15" hidden="1"/>
    <row r="399" ht="15" hidden="1"/>
    <row r="400" ht="15" hidden="1"/>
    <row r="401" ht="15" hidden="1"/>
    <row r="402" ht="15" hidden="1"/>
    <row r="403" ht="15" hidden="1"/>
    <row r="404" ht="15" hidden="1"/>
    <row r="405" ht="15" hidden="1"/>
    <row r="406" ht="15" hidden="1"/>
    <row r="407" ht="15" hidden="1"/>
    <row r="408" ht="15" hidden="1"/>
    <row r="409" ht="15" hidden="1"/>
    <row r="410" ht="15" hidden="1"/>
    <row r="411" ht="15" hidden="1"/>
    <row r="412" ht="15" hidden="1"/>
    <row r="413" ht="15" hidden="1"/>
    <row r="414" ht="15" hidden="1"/>
    <row r="415" ht="15" hidden="1"/>
    <row r="416" ht="15" hidden="1"/>
    <row r="417" ht="15" hidden="1"/>
    <row r="418" ht="15" hidden="1"/>
    <row r="419" ht="15" hidden="1"/>
    <row r="420" ht="15" hidden="1"/>
    <row r="421" ht="15" hidden="1"/>
    <row r="422" ht="15" hidden="1"/>
    <row r="423" ht="15" hidden="1"/>
    <row r="424" ht="15" hidden="1"/>
    <row r="425" ht="15" hidden="1"/>
    <row r="426" ht="15" hidden="1"/>
    <row r="427" ht="15" hidden="1"/>
    <row r="428" ht="15" hidden="1"/>
    <row r="429" ht="15" hidden="1"/>
    <row r="430" ht="15" hidden="1"/>
    <row r="431" ht="15" hidden="1"/>
    <row r="432" ht="15" hidden="1"/>
    <row r="433" ht="15" hidden="1"/>
    <row r="434" ht="15" hidden="1"/>
    <row r="435" ht="15" hidden="1"/>
    <row r="436" ht="15" hidden="1"/>
    <row r="437" ht="15" hidden="1"/>
    <row r="438" ht="15" hidden="1"/>
    <row r="439" ht="15" hidden="1"/>
    <row r="440" ht="15" hidden="1"/>
    <row r="441" ht="15" hidden="1"/>
    <row r="442" ht="15" hidden="1"/>
    <row r="443" ht="15" hidden="1"/>
    <row r="444" ht="15" hidden="1"/>
    <row r="445" ht="15" hidden="1"/>
    <row r="446" ht="15" hidden="1"/>
    <row r="447" ht="15" hidden="1"/>
    <row r="448" ht="15" hidden="1"/>
    <row r="449" ht="15" hidden="1"/>
    <row r="450" ht="15" hidden="1"/>
    <row r="451" ht="15" hidden="1"/>
    <row r="452" ht="15" hidden="1"/>
    <row r="453" ht="15" hidden="1"/>
    <row r="454" ht="15" hidden="1"/>
    <row r="455" ht="15" hidden="1"/>
    <row r="456" ht="15" hidden="1"/>
    <row r="457" ht="15" hidden="1"/>
    <row r="458" ht="15" hidden="1"/>
    <row r="459" ht="15" hidden="1"/>
    <row r="460" ht="15" hidden="1"/>
    <row r="461" ht="15" hidden="1"/>
    <row r="462" ht="15" hidden="1"/>
    <row r="463" ht="15" hidden="1"/>
    <row r="464" ht="15" hidden="1"/>
    <row r="465" ht="15" hidden="1"/>
    <row r="466" ht="15" hidden="1"/>
    <row r="467" ht="15" hidden="1"/>
    <row r="468" ht="15" hidden="1"/>
    <row r="469" ht="15" hidden="1"/>
    <row r="470" ht="15" hidden="1"/>
    <row r="471" ht="15" hidden="1"/>
    <row r="472" ht="15" hidden="1"/>
    <row r="473" ht="15" hidden="1"/>
    <row r="474" ht="15" hidden="1"/>
    <row r="475" ht="15" hidden="1"/>
    <row r="476" ht="15" hidden="1"/>
    <row r="477" ht="15" hidden="1"/>
    <row r="478" ht="15" hidden="1"/>
    <row r="479" ht="15" hidden="1"/>
    <row r="480" ht="15" hidden="1"/>
    <row r="481" ht="15" hidden="1"/>
    <row r="482" ht="15" hidden="1"/>
    <row r="483" ht="15" hidden="1"/>
    <row r="484" ht="15" hidden="1"/>
    <row r="485" ht="15" hidden="1"/>
    <row r="486" ht="15" hidden="1"/>
    <row r="487" ht="15" hidden="1"/>
    <row r="488" ht="15" hidden="1"/>
    <row r="489" ht="15" hidden="1"/>
    <row r="490" ht="15" hidden="1"/>
    <row r="491" ht="15" hidden="1"/>
    <row r="492" ht="15" hidden="1"/>
    <row r="493" ht="15" hidden="1"/>
    <row r="494" ht="15" hidden="1"/>
    <row r="495" ht="15" hidden="1"/>
    <row r="496" ht="15" hidden="1"/>
    <row r="497" ht="15" hidden="1"/>
    <row r="498" ht="15" hidden="1"/>
    <row r="499" ht="15" hidden="1"/>
    <row r="500" ht="15" hidden="1"/>
    <row r="501" ht="15" hidden="1"/>
    <row r="502" ht="15" hidden="1"/>
    <row r="503" ht="15" hidden="1"/>
    <row r="504" ht="15" hidden="1"/>
    <row r="505" ht="15" hidden="1"/>
    <row r="506" ht="15" hidden="1"/>
    <row r="507" ht="15" hidden="1"/>
    <row r="508" ht="15" hidden="1"/>
    <row r="509" ht="15" hidden="1"/>
    <row r="510" ht="15" hidden="1"/>
    <row r="511" ht="15" hidden="1"/>
    <row r="512" ht="15" hidden="1"/>
    <row r="513" ht="15" hidden="1"/>
    <row r="514" ht="15" hidden="1"/>
    <row r="515" ht="15" hidden="1"/>
    <row r="516" ht="15" hidden="1"/>
    <row r="517" ht="15" hidden="1"/>
    <row r="518" ht="15" hidden="1"/>
    <row r="519" ht="15" hidden="1"/>
    <row r="520" ht="15" hidden="1"/>
    <row r="521" ht="15" hidden="1"/>
    <row r="522" ht="15" hidden="1"/>
    <row r="523" ht="15" hidden="1"/>
    <row r="524" ht="15" hidden="1"/>
    <row r="525" ht="15" hidden="1"/>
    <row r="526" ht="15" hidden="1"/>
    <row r="527" ht="15" hidden="1"/>
    <row r="528" ht="15" hidden="1"/>
    <row r="529" ht="15" hidden="1"/>
    <row r="530" ht="15" hidden="1"/>
    <row r="531" ht="15" hidden="1"/>
    <row r="532" ht="15" hidden="1"/>
    <row r="533" ht="15" hidden="1"/>
    <row r="534" ht="15" hidden="1"/>
    <row r="535" ht="15" hidden="1"/>
    <row r="536" ht="15" hidden="1"/>
    <row r="537" ht="15" hidden="1"/>
    <row r="538" ht="15" hidden="1"/>
    <row r="539" ht="15" hidden="1"/>
    <row r="540" ht="15" hidden="1"/>
    <row r="541" ht="15" hidden="1"/>
    <row r="542" ht="15" hidden="1"/>
    <row r="543" ht="15" hidden="1"/>
    <row r="544" ht="15" hidden="1"/>
    <row r="545" ht="15" hidden="1"/>
    <row r="546" ht="15" hidden="1"/>
    <row r="547" ht="15" hidden="1"/>
    <row r="548" ht="15" hidden="1"/>
    <row r="549" ht="15" hidden="1"/>
    <row r="550" ht="15" hidden="1"/>
    <row r="551" ht="15" hidden="1"/>
    <row r="552" ht="15" hidden="1"/>
    <row r="553" ht="15" hidden="1"/>
    <row r="554" ht="15" hidden="1"/>
    <row r="555" ht="15" hidden="1"/>
    <row r="556" ht="15" hidden="1"/>
    <row r="557" ht="15" hidden="1"/>
    <row r="558" ht="15" hidden="1"/>
    <row r="559" ht="15" hidden="1"/>
    <row r="560" ht="15" hidden="1"/>
    <row r="561" ht="15" hidden="1"/>
    <row r="562" ht="15" hidden="1"/>
    <row r="563" ht="15" hidden="1"/>
    <row r="564" ht="15" hidden="1"/>
    <row r="565" ht="15" hidden="1"/>
    <row r="566" ht="15" hidden="1"/>
    <row r="567" ht="15" hidden="1"/>
    <row r="568" ht="15" hidden="1"/>
    <row r="569" ht="15" hidden="1"/>
    <row r="570" ht="15" hidden="1"/>
    <row r="571" ht="15" hidden="1"/>
    <row r="572" ht="15" hidden="1"/>
    <row r="573" ht="15" hidden="1"/>
    <row r="574" ht="15" hidden="1"/>
    <row r="575" ht="15" hidden="1"/>
    <row r="576" ht="15" hidden="1"/>
    <row r="577" ht="15" hidden="1"/>
    <row r="578" ht="15" hidden="1"/>
    <row r="579" ht="15" hidden="1"/>
    <row r="580" ht="15" hidden="1"/>
    <row r="581" ht="15" hidden="1"/>
    <row r="582" ht="15" hidden="1"/>
    <row r="583" ht="15" hidden="1"/>
    <row r="584" ht="15" hidden="1"/>
    <row r="585" ht="15" hidden="1"/>
    <row r="586" ht="15" hidden="1"/>
    <row r="587" ht="15" hidden="1"/>
    <row r="588" ht="15" hidden="1"/>
    <row r="589" ht="15" hidden="1"/>
    <row r="590" ht="15" hidden="1"/>
    <row r="591" ht="15" hidden="1"/>
    <row r="592" ht="15" hidden="1"/>
    <row r="593" ht="15" hidden="1"/>
    <row r="594" ht="15" hidden="1"/>
    <row r="595" ht="15" hidden="1"/>
    <row r="596" ht="15" hidden="1"/>
    <row r="597" ht="15" hidden="1"/>
    <row r="598" ht="15" hidden="1"/>
    <row r="599" ht="15" hidden="1"/>
    <row r="600" ht="15" hidden="1"/>
    <row r="601" ht="15" hidden="1"/>
    <row r="602" ht="15" hidden="1"/>
    <row r="603" ht="15" hidden="1"/>
    <row r="604" ht="15" hidden="1"/>
    <row r="605" ht="15" hidden="1"/>
    <row r="606" ht="15" hidden="1"/>
    <row r="607" ht="15" hidden="1"/>
    <row r="608" ht="15" hidden="1"/>
    <row r="609" ht="15" hidden="1"/>
    <row r="610" ht="15" hidden="1"/>
    <row r="611" ht="15" hidden="1"/>
    <row r="612" ht="15" hidden="1"/>
    <row r="613" ht="15" hidden="1"/>
    <row r="614" ht="15" hidden="1"/>
    <row r="615" ht="15" hidden="1"/>
    <row r="616" ht="15" hidden="1"/>
    <row r="617" ht="15" hidden="1"/>
    <row r="618" ht="15" hidden="1"/>
    <row r="619" ht="15" hidden="1"/>
    <row r="620" ht="15" hidden="1"/>
    <row r="621" ht="15" hidden="1"/>
    <row r="622" ht="15" hidden="1"/>
    <row r="623" ht="15" hidden="1"/>
    <row r="624" ht="15" hidden="1"/>
    <row r="625" ht="15" hidden="1"/>
    <row r="626" ht="15" hidden="1"/>
    <row r="627" ht="15" hidden="1"/>
    <row r="628" ht="15" hidden="1"/>
    <row r="629" ht="15" hidden="1"/>
    <row r="630" ht="15" hidden="1"/>
    <row r="631" ht="15" hidden="1"/>
    <row r="632" ht="15" hidden="1"/>
    <row r="633" ht="15" hidden="1"/>
    <row r="634" ht="15" hidden="1"/>
    <row r="635" ht="15" hidden="1"/>
    <row r="636" ht="15" hidden="1"/>
    <row r="637" ht="15" hidden="1"/>
    <row r="638" ht="15" hidden="1"/>
    <row r="639" ht="15" hidden="1"/>
    <row r="640" ht="15" hidden="1"/>
    <row r="641" ht="15" hidden="1"/>
    <row r="642" ht="15" hidden="1"/>
    <row r="643" ht="15" hidden="1"/>
    <row r="644" ht="15" hidden="1"/>
    <row r="645" ht="15" hidden="1"/>
    <row r="646" ht="15" hidden="1"/>
    <row r="647" ht="15" hidden="1"/>
    <row r="648" ht="15" hidden="1"/>
    <row r="649" ht="15" hidden="1"/>
    <row r="650" ht="15" hidden="1"/>
    <row r="651" ht="15" hidden="1"/>
    <row r="652" ht="15" hidden="1"/>
    <row r="653" ht="15" hidden="1"/>
    <row r="654" ht="15" hidden="1"/>
    <row r="655" ht="15" hidden="1"/>
    <row r="656" ht="15" hidden="1"/>
    <row r="657" ht="15" hidden="1"/>
    <row r="658" ht="15" hidden="1"/>
    <row r="659" ht="15" hidden="1"/>
    <row r="660" ht="15" hidden="1"/>
    <row r="661" ht="15" hidden="1"/>
    <row r="662" ht="15" hidden="1"/>
    <row r="663" ht="15" hidden="1"/>
    <row r="664" ht="15" hidden="1"/>
    <row r="665" ht="15" hidden="1"/>
    <row r="666" ht="15" hidden="1"/>
    <row r="667" ht="15" hidden="1"/>
    <row r="668" ht="15" hidden="1"/>
    <row r="669" ht="15" hidden="1"/>
    <row r="670" ht="15" hidden="1"/>
    <row r="671" ht="15" hidden="1"/>
    <row r="672" ht="15" hidden="1"/>
    <row r="673" ht="15" hidden="1"/>
    <row r="674" ht="15" hidden="1"/>
    <row r="675" ht="15" hidden="1"/>
    <row r="676" ht="15" hidden="1"/>
    <row r="677" ht="15" hidden="1"/>
    <row r="678" ht="15" hidden="1"/>
    <row r="679" ht="15" hidden="1"/>
    <row r="680" ht="15" hidden="1"/>
    <row r="681" ht="15" hidden="1"/>
    <row r="682" ht="15" hidden="1"/>
    <row r="683" ht="15" hidden="1"/>
    <row r="684" ht="15" hidden="1"/>
    <row r="685" ht="15" hidden="1"/>
    <row r="686" ht="15" hidden="1"/>
    <row r="687" ht="15" hidden="1"/>
    <row r="688" ht="15" hidden="1"/>
    <row r="689" ht="15" hidden="1"/>
    <row r="690" ht="15" hidden="1"/>
    <row r="691" ht="15" hidden="1"/>
    <row r="692" ht="15" hidden="1"/>
    <row r="693" ht="15" hidden="1"/>
    <row r="694" ht="15" hidden="1"/>
    <row r="695" ht="15" hidden="1"/>
    <row r="696" ht="15" hidden="1"/>
    <row r="697" ht="15" hidden="1"/>
    <row r="698" ht="15" hidden="1"/>
    <row r="699" ht="15" hidden="1"/>
    <row r="700" ht="15" hidden="1"/>
    <row r="701" ht="15" hidden="1"/>
    <row r="702" ht="15" hidden="1"/>
    <row r="703" ht="15" hidden="1"/>
    <row r="704" ht="15" hidden="1"/>
    <row r="705" ht="15" hidden="1"/>
    <row r="706" ht="15" hidden="1"/>
    <row r="707" ht="15" hidden="1"/>
    <row r="708" ht="15" hidden="1"/>
    <row r="709" ht="15" hidden="1"/>
    <row r="710" ht="15" hidden="1"/>
    <row r="711" ht="15" hidden="1"/>
    <row r="712" ht="15" hidden="1"/>
    <row r="713" ht="15" hidden="1"/>
    <row r="714" ht="15" hidden="1"/>
    <row r="715" ht="15" hidden="1"/>
    <row r="716" ht="15" hidden="1"/>
    <row r="717" ht="15" hidden="1"/>
    <row r="718" ht="15" hidden="1"/>
    <row r="719" ht="15" hidden="1"/>
    <row r="720" ht="15" hidden="1"/>
    <row r="721" ht="15" hidden="1"/>
    <row r="722" ht="15" hidden="1"/>
    <row r="723" ht="15" hidden="1"/>
    <row r="724" ht="15" hidden="1"/>
    <row r="725" ht="15" hidden="1"/>
    <row r="726" ht="15" hidden="1"/>
    <row r="727" ht="15" hidden="1"/>
    <row r="728" ht="15" hidden="1"/>
    <row r="729" ht="15" hidden="1"/>
    <row r="730" ht="15" hidden="1"/>
    <row r="731" ht="15" hidden="1"/>
    <row r="732" ht="15" hidden="1"/>
    <row r="733" ht="15" hidden="1"/>
    <row r="734" ht="15" hidden="1"/>
    <row r="735" ht="15" hidden="1"/>
    <row r="736" ht="15" hidden="1"/>
    <row r="737" ht="15" hidden="1"/>
    <row r="738" ht="15" hidden="1"/>
    <row r="739" ht="15" hidden="1"/>
    <row r="740" ht="15" hidden="1"/>
    <row r="741" ht="15" hidden="1"/>
    <row r="742" ht="15" hidden="1"/>
    <row r="743" ht="15" hidden="1"/>
    <row r="744" ht="15" hidden="1"/>
    <row r="745" ht="15" hidden="1"/>
    <row r="746" ht="15" hidden="1"/>
    <row r="747" ht="15" hidden="1"/>
    <row r="748" ht="15" hidden="1"/>
    <row r="749" ht="15" hidden="1"/>
    <row r="750" ht="15" hidden="1"/>
    <row r="751" ht="15" hidden="1"/>
    <row r="752" ht="15" hidden="1"/>
    <row r="753" ht="15" hidden="1"/>
    <row r="754" ht="15" hidden="1"/>
    <row r="755" ht="15" hidden="1"/>
    <row r="756" ht="15" hidden="1"/>
    <row r="757" ht="15" hidden="1"/>
    <row r="758" ht="15" hidden="1"/>
    <row r="759" ht="15" hidden="1"/>
    <row r="760" ht="15" hidden="1"/>
    <row r="761" ht="15" hidden="1"/>
    <row r="762" ht="15" hidden="1"/>
    <row r="763" ht="15" hidden="1"/>
    <row r="764" ht="15" hidden="1"/>
    <row r="765" ht="15" hidden="1"/>
    <row r="766" ht="15" hidden="1"/>
    <row r="767" ht="15" hidden="1"/>
    <row r="768" ht="15" hidden="1"/>
    <row r="769" ht="15" hidden="1"/>
    <row r="770" ht="15" hidden="1"/>
    <row r="771" ht="15" hidden="1"/>
    <row r="772" ht="15" hidden="1"/>
    <row r="773" ht="15" hidden="1"/>
    <row r="774" ht="15" hidden="1"/>
    <row r="775" ht="15" hidden="1"/>
    <row r="776" ht="15" hidden="1"/>
    <row r="777" ht="15" hidden="1"/>
    <row r="778" ht="15" hidden="1"/>
    <row r="779" ht="15" hidden="1"/>
    <row r="780" ht="15" hidden="1"/>
    <row r="781" ht="15" hidden="1"/>
    <row r="782" ht="15" hidden="1"/>
    <row r="783" ht="15" hidden="1"/>
    <row r="784" ht="15" hidden="1"/>
    <row r="785" ht="15" hidden="1"/>
    <row r="786" ht="15" hidden="1"/>
    <row r="787" ht="15" hidden="1"/>
    <row r="788" ht="15" hidden="1"/>
    <row r="789" ht="15" hidden="1"/>
    <row r="790" ht="15" hidden="1"/>
    <row r="791" ht="15" hidden="1"/>
    <row r="792" ht="15" hidden="1"/>
    <row r="793" ht="15" hidden="1"/>
    <row r="794" ht="15" hidden="1"/>
    <row r="795" ht="15" hidden="1"/>
    <row r="796" ht="15" hidden="1"/>
    <row r="797" ht="15" hidden="1"/>
    <row r="798" ht="15" hidden="1"/>
    <row r="799" ht="15" hidden="1"/>
    <row r="800" ht="15" hidden="1"/>
    <row r="801" ht="15" hidden="1"/>
    <row r="802" ht="15" hidden="1"/>
    <row r="803" ht="15" hidden="1"/>
    <row r="804" ht="15" hidden="1"/>
    <row r="805" ht="15" hidden="1"/>
    <row r="806" ht="15" hidden="1"/>
    <row r="807" ht="15" hidden="1"/>
    <row r="808" ht="15" hidden="1"/>
    <row r="809" ht="15" hidden="1"/>
    <row r="810" ht="15" hidden="1"/>
    <row r="811" ht="15" hidden="1"/>
    <row r="812" ht="15" hidden="1"/>
    <row r="813" ht="15" hidden="1"/>
    <row r="814" ht="15" hidden="1"/>
    <row r="815" ht="15" hidden="1"/>
    <row r="816" ht="15" hidden="1"/>
    <row r="817" ht="15" hidden="1"/>
    <row r="818" ht="15" hidden="1"/>
    <row r="819" ht="15" hidden="1"/>
    <row r="820" ht="15" hidden="1"/>
    <row r="821" ht="15" hidden="1"/>
    <row r="822" ht="15" hidden="1"/>
    <row r="823" ht="15" hidden="1"/>
    <row r="824" ht="15" hidden="1"/>
    <row r="825" ht="15" hidden="1"/>
    <row r="826" ht="15" hidden="1"/>
    <row r="827" ht="15" hidden="1"/>
    <row r="828" ht="15" hidden="1"/>
    <row r="829" ht="15" hidden="1"/>
    <row r="830" ht="15" hidden="1"/>
    <row r="831" ht="15" hidden="1"/>
    <row r="832" ht="15" hidden="1"/>
    <row r="833" ht="15" hidden="1"/>
    <row r="834" ht="15" hidden="1"/>
    <row r="835" ht="15" hidden="1"/>
    <row r="836" ht="15" hidden="1"/>
    <row r="837" ht="15" hidden="1"/>
    <row r="838" ht="15" hidden="1"/>
    <row r="839" ht="15" hidden="1"/>
    <row r="840" ht="15" hidden="1"/>
    <row r="841" ht="15" hidden="1"/>
    <row r="842" ht="15" hidden="1"/>
    <row r="843" ht="15" hidden="1"/>
    <row r="844" ht="15" hidden="1"/>
    <row r="845" ht="15" hidden="1"/>
    <row r="846" ht="15" hidden="1"/>
    <row r="847" ht="15" hidden="1"/>
    <row r="848" ht="15" hidden="1"/>
    <row r="849" ht="15" hidden="1"/>
    <row r="850" ht="15" hidden="1"/>
    <row r="851" ht="15" hidden="1"/>
    <row r="852" ht="15" hidden="1"/>
    <row r="853" ht="15" hidden="1"/>
    <row r="854" ht="15" hidden="1"/>
    <row r="855" ht="15" hidden="1"/>
    <row r="856" ht="15" hidden="1"/>
    <row r="857" ht="15" hidden="1"/>
    <row r="858" ht="15" hidden="1"/>
    <row r="859" ht="15" hidden="1"/>
    <row r="860" ht="15" hidden="1"/>
    <row r="861" ht="15" hidden="1"/>
    <row r="862" ht="15" hidden="1"/>
    <row r="863" ht="15" hidden="1"/>
    <row r="864" ht="15" hidden="1"/>
    <row r="865" ht="15" hidden="1"/>
    <row r="866" ht="15" hidden="1"/>
    <row r="867" ht="15" hidden="1"/>
    <row r="868" ht="15" hidden="1"/>
    <row r="869" ht="15" hidden="1"/>
    <row r="870" ht="15" hidden="1"/>
    <row r="871" ht="15" hidden="1"/>
    <row r="872" ht="15" hidden="1"/>
    <row r="873" ht="15" hidden="1"/>
    <row r="874" ht="15" hidden="1"/>
    <row r="875" ht="15" hidden="1"/>
    <row r="876" ht="15" hidden="1"/>
    <row r="877" ht="15" hidden="1"/>
    <row r="878" ht="15" hidden="1"/>
    <row r="879" ht="15" hidden="1"/>
    <row r="880" ht="15" hidden="1"/>
    <row r="881" ht="15" hidden="1"/>
    <row r="882" ht="15" hidden="1"/>
    <row r="883" ht="15" hidden="1"/>
    <row r="884" ht="15" hidden="1"/>
    <row r="885" ht="15" hidden="1"/>
    <row r="886" ht="15" hidden="1"/>
    <row r="887" ht="15" hidden="1"/>
    <row r="888" ht="15" hidden="1"/>
    <row r="889" ht="15" hidden="1"/>
    <row r="890" ht="15" hidden="1"/>
    <row r="891" ht="15" hidden="1"/>
    <row r="892" ht="15" hidden="1"/>
    <row r="893" ht="15" hidden="1"/>
    <row r="894" ht="15" hidden="1"/>
    <row r="895" ht="15" hidden="1"/>
    <row r="896" ht="15" hidden="1"/>
    <row r="897" ht="15" hidden="1"/>
    <row r="898" ht="15" hidden="1"/>
    <row r="899" ht="15" hidden="1"/>
    <row r="900" ht="15" hidden="1"/>
    <row r="901" ht="15" hidden="1"/>
    <row r="902" ht="15" hidden="1"/>
    <row r="903" ht="15" hidden="1"/>
    <row r="904" ht="15" hidden="1"/>
    <row r="905" ht="15" hidden="1"/>
    <row r="906" ht="15" hidden="1"/>
    <row r="907" ht="15" hidden="1"/>
    <row r="908" ht="15" hidden="1"/>
    <row r="909" ht="15" hidden="1"/>
    <row r="910" ht="15" hidden="1"/>
    <row r="911" ht="15" hidden="1"/>
    <row r="912" ht="15" hidden="1"/>
    <row r="913" ht="15" hidden="1"/>
    <row r="914" ht="15" hidden="1"/>
    <row r="915" ht="15" hidden="1"/>
    <row r="916" ht="15" hidden="1"/>
    <row r="917" ht="15" hidden="1"/>
    <row r="918" ht="15" hidden="1"/>
    <row r="919" ht="15" hidden="1"/>
    <row r="920" ht="15" hidden="1"/>
    <row r="921" ht="15" hidden="1"/>
    <row r="922" ht="15" hidden="1"/>
    <row r="923" ht="15" hidden="1"/>
    <row r="924" ht="15" hidden="1"/>
    <row r="925" ht="15" hidden="1"/>
    <row r="926" ht="15" hidden="1"/>
    <row r="927" ht="15" hidden="1"/>
    <row r="928" ht="15" hidden="1"/>
    <row r="929" ht="15" hidden="1"/>
    <row r="930" ht="15" hidden="1"/>
    <row r="931" ht="15" hidden="1"/>
    <row r="932" ht="15" hidden="1"/>
    <row r="933" ht="15" hidden="1"/>
    <row r="934" ht="15" hidden="1"/>
    <row r="935" ht="15" hidden="1"/>
    <row r="936" ht="15" hidden="1"/>
    <row r="937" ht="15" hidden="1"/>
    <row r="938" ht="15" hidden="1"/>
    <row r="939" ht="15" hidden="1"/>
    <row r="940" ht="15" hidden="1"/>
    <row r="941" ht="15" hidden="1"/>
    <row r="942" ht="15" hidden="1"/>
    <row r="943" ht="15" hidden="1"/>
    <row r="944" ht="15" hidden="1"/>
    <row r="945" ht="15" hidden="1"/>
    <row r="946" ht="15" hidden="1"/>
    <row r="947" ht="15" hidden="1"/>
    <row r="948" ht="15" hidden="1"/>
    <row r="949" ht="15" hidden="1"/>
    <row r="950" ht="15" hidden="1"/>
    <row r="951" ht="15" hidden="1"/>
    <row r="952" ht="15" hidden="1"/>
    <row r="953" ht="15" hidden="1"/>
    <row r="954" ht="15" hidden="1"/>
    <row r="955" ht="15" hidden="1"/>
    <row r="956" ht="15" hidden="1"/>
    <row r="957" ht="15" hidden="1"/>
    <row r="958" ht="15" hidden="1"/>
    <row r="959" ht="15" hidden="1"/>
    <row r="960" ht="15" hidden="1"/>
    <row r="961" ht="15" hidden="1"/>
    <row r="962" ht="15" hidden="1"/>
    <row r="963" ht="15" hidden="1"/>
    <row r="964" ht="15" hidden="1"/>
    <row r="965" ht="15" hidden="1"/>
    <row r="966" ht="15" hidden="1"/>
    <row r="967" ht="15" hidden="1"/>
    <row r="968" ht="15" hidden="1"/>
    <row r="969" ht="15" hidden="1"/>
    <row r="970" ht="15" hidden="1"/>
    <row r="971" ht="15" hidden="1"/>
    <row r="972" ht="15" hidden="1"/>
    <row r="973" ht="15" hidden="1"/>
    <row r="974" ht="15" hidden="1"/>
    <row r="975" ht="15" hidden="1"/>
    <row r="976" ht="15" hidden="1"/>
    <row r="977" ht="15" hidden="1"/>
    <row r="978" ht="15" hidden="1"/>
    <row r="979" ht="15" hidden="1"/>
    <row r="980" ht="15" hidden="1"/>
    <row r="981" ht="15" hidden="1"/>
    <row r="982" ht="15" hidden="1"/>
    <row r="983" ht="15" hidden="1"/>
    <row r="984" ht="15" hidden="1"/>
    <row r="985" ht="15" hidden="1"/>
    <row r="986" ht="15" hidden="1"/>
    <row r="987" ht="15" hidden="1"/>
    <row r="988" ht="15" hidden="1"/>
    <row r="989" ht="15" hidden="1"/>
    <row r="990" ht="15" hidden="1"/>
    <row r="991" ht="15" hidden="1"/>
    <row r="992" ht="15" hidden="1"/>
    <row r="993" ht="15" hidden="1"/>
    <row r="994" ht="15" hidden="1"/>
    <row r="995" ht="15" hidden="1"/>
    <row r="996" ht="15" hidden="1"/>
    <row r="997" ht="15" hidden="1"/>
    <row r="998" ht="15" hidden="1"/>
    <row r="999" ht="15" hidden="1"/>
    <row r="1000" ht="15" hidden="1"/>
    <row r="1001" ht="15" hidden="1"/>
    <row r="1002" ht="15" hidden="1"/>
    <row r="1003" ht="15" hidden="1"/>
    <row r="1004" ht="15" hidden="1"/>
    <row r="1005" ht="15" hidden="1"/>
    <row r="1006" ht="15" hidden="1"/>
    <row r="1007" ht="15" hidden="1"/>
    <row r="1008" ht="15" hidden="1"/>
    <row r="1009" ht="15" hidden="1"/>
    <row r="1010" ht="15" hidden="1"/>
    <row r="1011" ht="15" hidden="1"/>
    <row r="1012" ht="15" hidden="1"/>
    <row r="1013" ht="15" hidden="1"/>
    <row r="1014" ht="15" hidden="1"/>
    <row r="1015" ht="15" hidden="1"/>
    <row r="1016" ht="15" hidden="1"/>
    <row r="1017" ht="15" hidden="1"/>
    <row r="1018" ht="15" hidden="1"/>
    <row r="1019" ht="15" hidden="1"/>
    <row r="1020" ht="15" hidden="1"/>
    <row r="1021" ht="15" hidden="1"/>
    <row r="1022" ht="15" hidden="1"/>
    <row r="1023" ht="15" hidden="1"/>
    <row r="1024" ht="15" hidden="1"/>
    <row r="1025" ht="15" hidden="1"/>
    <row r="1026" ht="15" hidden="1"/>
    <row r="1027" ht="15" hidden="1"/>
    <row r="1028" ht="15" hidden="1"/>
    <row r="1029" ht="15" hidden="1"/>
    <row r="1030" ht="15" hidden="1"/>
    <row r="1031" ht="15" hidden="1"/>
    <row r="1032" ht="15" hidden="1"/>
    <row r="1033" ht="15" hidden="1"/>
    <row r="1034" ht="15" hidden="1"/>
    <row r="1035" ht="15" hidden="1"/>
    <row r="1036" ht="15" hidden="1"/>
    <row r="1037" ht="15" hidden="1"/>
    <row r="1038" ht="15" hidden="1"/>
    <row r="1039" ht="15" hidden="1"/>
    <row r="1040" ht="15" hidden="1"/>
    <row r="1041" ht="15" hidden="1"/>
    <row r="1042" ht="15" hidden="1"/>
    <row r="1043" ht="15" hidden="1"/>
    <row r="1044" ht="15" hidden="1"/>
    <row r="1045" ht="15" hidden="1"/>
    <row r="1046" ht="15" hidden="1"/>
    <row r="1047" ht="15" hidden="1"/>
    <row r="1048" ht="15" hidden="1"/>
    <row r="1049" ht="15" hidden="1"/>
    <row r="1050" ht="15" hidden="1"/>
    <row r="1051" ht="15" hidden="1"/>
    <row r="1052" ht="15" hidden="1"/>
    <row r="1053" ht="15" hidden="1"/>
    <row r="1054" ht="15" hidden="1"/>
    <row r="1055" ht="15" hidden="1"/>
    <row r="1056" ht="15" hidden="1"/>
    <row r="1057" ht="15" hidden="1"/>
    <row r="1058" ht="15" hidden="1"/>
    <row r="1059" ht="15" hidden="1"/>
    <row r="1060" ht="15" hidden="1"/>
    <row r="1061" ht="15" hidden="1"/>
    <row r="1062" ht="15" hidden="1"/>
    <row r="1063" ht="15" hidden="1"/>
    <row r="1064" ht="15" hidden="1"/>
    <row r="1065" ht="15" hidden="1"/>
    <row r="1066" ht="15" hidden="1"/>
    <row r="1067" ht="15" hidden="1"/>
    <row r="1068" ht="15" hidden="1"/>
    <row r="1069" ht="15" hidden="1"/>
    <row r="1070" ht="15" hidden="1"/>
    <row r="1071" ht="15" hidden="1"/>
    <row r="1072" ht="15" hidden="1"/>
    <row r="1073" ht="15" hidden="1"/>
    <row r="1074" ht="15" hidden="1"/>
    <row r="1075" ht="15" hidden="1"/>
    <row r="1076" ht="15" hidden="1"/>
    <row r="1077" ht="15" hidden="1"/>
    <row r="1078" ht="15" hidden="1"/>
    <row r="1079" ht="15" hidden="1"/>
    <row r="1080" ht="15" hidden="1"/>
    <row r="1081" ht="15" hidden="1"/>
    <row r="1082" ht="15" hidden="1"/>
    <row r="1083" ht="15" hidden="1"/>
    <row r="1084" ht="15" hidden="1"/>
    <row r="1085" ht="15" hidden="1"/>
    <row r="1086" ht="15" hidden="1"/>
    <row r="1087" ht="15" hidden="1"/>
    <row r="1088" ht="15" hidden="1"/>
    <row r="1089" ht="15" hidden="1"/>
    <row r="1090" ht="15" hidden="1"/>
    <row r="1091" ht="15" hidden="1"/>
    <row r="1092" ht="15" hidden="1"/>
    <row r="1093" ht="15" hidden="1"/>
    <row r="1094" ht="15" hidden="1"/>
    <row r="1095" ht="15" hidden="1"/>
    <row r="1096" ht="15" hidden="1"/>
    <row r="1097" ht="15" hidden="1"/>
    <row r="1098" ht="15" hidden="1"/>
    <row r="1099" ht="15" hidden="1"/>
    <row r="1100" ht="15" hidden="1"/>
    <row r="1101" ht="15" hidden="1"/>
    <row r="1102" ht="15" hidden="1"/>
    <row r="1103" ht="15" hidden="1"/>
    <row r="1104" ht="15" hidden="1"/>
    <row r="1105" ht="15" hidden="1"/>
    <row r="1106" ht="15" hidden="1"/>
    <row r="1107" ht="15" hidden="1"/>
    <row r="1108" ht="15" hidden="1"/>
    <row r="1109" ht="15" hidden="1"/>
    <row r="1110" ht="15" hidden="1"/>
    <row r="1111" ht="15" hidden="1"/>
    <row r="1112" ht="15" hidden="1"/>
    <row r="1113" ht="15" hidden="1"/>
    <row r="1114" ht="15" hidden="1"/>
    <row r="1115" ht="15" hidden="1"/>
    <row r="1116" ht="15" hidden="1"/>
    <row r="1117" ht="15" hidden="1"/>
    <row r="1118" ht="15" hidden="1"/>
    <row r="1119" ht="15" hidden="1"/>
    <row r="1120" ht="15" hidden="1"/>
    <row r="1121" ht="15" hidden="1"/>
    <row r="1122" ht="15" hidden="1"/>
    <row r="1123" ht="15" hidden="1"/>
    <row r="1124" ht="15" hidden="1"/>
    <row r="1125" ht="15" hidden="1"/>
    <row r="1126" ht="15" hidden="1"/>
    <row r="1127" ht="15" hidden="1"/>
    <row r="1128" ht="15" hidden="1"/>
    <row r="1129" ht="15" hidden="1"/>
    <row r="1130" ht="15" hidden="1"/>
    <row r="1131" ht="15" hidden="1"/>
    <row r="1132" ht="15" hidden="1"/>
    <row r="1133" ht="15" hidden="1"/>
    <row r="1134" ht="15" hidden="1"/>
    <row r="1135" ht="15" hidden="1"/>
    <row r="1136" ht="15" hidden="1"/>
    <row r="1137" ht="15" hidden="1"/>
    <row r="1138" ht="15" hidden="1"/>
    <row r="1139" ht="15" hidden="1"/>
    <row r="1140" ht="15" hidden="1"/>
    <row r="1141" ht="15" hidden="1"/>
    <row r="1142" ht="15" hidden="1"/>
    <row r="1143" ht="15" hidden="1"/>
    <row r="1144" ht="15" hidden="1"/>
    <row r="1145" ht="15" hidden="1"/>
    <row r="1146" ht="15" hidden="1"/>
    <row r="1147" ht="15" hidden="1"/>
    <row r="1148" ht="15" hidden="1"/>
    <row r="1149" ht="15" hidden="1"/>
    <row r="1150" ht="15" hidden="1"/>
    <row r="1151" ht="15" hidden="1"/>
    <row r="1152" ht="15" hidden="1"/>
    <row r="1153" ht="15" hidden="1"/>
    <row r="1154" ht="15" hidden="1"/>
    <row r="1155" ht="15" hidden="1"/>
    <row r="1156" ht="15" hidden="1"/>
    <row r="1157" ht="15" hidden="1"/>
    <row r="1158" ht="15" hidden="1"/>
    <row r="1159" ht="15" hidden="1"/>
    <row r="1160" ht="15" hidden="1"/>
    <row r="1161" ht="15" hidden="1"/>
    <row r="1162" ht="15" hidden="1"/>
    <row r="1163" ht="15" hidden="1"/>
    <row r="1164" ht="15" hidden="1"/>
    <row r="1165" ht="15" hidden="1"/>
    <row r="1166" ht="15" hidden="1"/>
    <row r="1167" ht="15" hidden="1"/>
    <row r="1168" ht="15" hidden="1"/>
    <row r="1169" ht="15" hidden="1"/>
    <row r="1170" ht="15" hidden="1"/>
    <row r="1171" ht="15" hidden="1"/>
    <row r="1172" ht="15" hidden="1"/>
    <row r="1173" ht="15" hidden="1"/>
    <row r="1174" ht="15" hidden="1"/>
    <row r="1175" ht="15" hidden="1"/>
    <row r="1176" ht="15" hidden="1"/>
    <row r="1177" ht="15" hidden="1"/>
    <row r="1178" ht="15" hidden="1"/>
    <row r="1179" ht="15" hidden="1"/>
    <row r="1180" ht="15" hidden="1"/>
    <row r="1181" ht="15" hidden="1"/>
    <row r="1182" ht="15" hidden="1"/>
    <row r="1183" ht="15" hidden="1"/>
    <row r="1184" ht="15" hidden="1"/>
    <row r="1185" ht="15" hidden="1"/>
    <row r="1186" ht="15" hidden="1"/>
    <row r="1187" ht="15" hidden="1"/>
    <row r="1188" ht="15" hidden="1"/>
    <row r="1189" ht="15" hidden="1"/>
    <row r="1190" ht="15" hidden="1"/>
    <row r="1191" ht="15" hidden="1"/>
    <row r="1192" ht="15" hidden="1"/>
    <row r="1193" ht="15" hidden="1"/>
    <row r="1194" ht="15" hidden="1"/>
    <row r="1195" ht="15" hidden="1"/>
    <row r="1196" ht="15" hidden="1"/>
    <row r="1197" ht="15" hidden="1"/>
    <row r="1198" ht="15" hidden="1"/>
    <row r="1199" ht="15" hidden="1"/>
    <row r="1200" ht="15" hidden="1"/>
    <row r="1201" ht="15" hidden="1"/>
    <row r="1202" ht="15" hidden="1"/>
    <row r="1203" ht="15" hidden="1"/>
    <row r="1204" ht="15" hidden="1"/>
    <row r="1205" ht="15" hidden="1"/>
    <row r="1206" ht="15" hidden="1"/>
    <row r="1207" ht="15" hidden="1"/>
    <row r="1208" ht="15" hidden="1"/>
    <row r="1209" ht="15" hidden="1"/>
    <row r="1210" ht="15" hidden="1"/>
    <row r="1211" ht="15" hidden="1"/>
    <row r="1212" ht="15" hidden="1"/>
    <row r="1213" ht="15" hidden="1"/>
    <row r="1214" ht="15" hidden="1"/>
    <row r="1215" ht="15" hidden="1"/>
    <row r="1216" ht="15" hidden="1"/>
    <row r="1217" ht="15" hidden="1"/>
    <row r="1218" ht="15" hidden="1"/>
    <row r="1219" ht="15" hidden="1"/>
    <row r="1220" ht="15" hidden="1"/>
    <row r="1221" ht="15" hidden="1"/>
    <row r="1222" ht="15" hidden="1"/>
    <row r="1223" ht="15" hidden="1"/>
    <row r="1224" ht="15" hidden="1"/>
    <row r="1225" ht="15" hidden="1"/>
    <row r="1226" ht="15" hidden="1"/>
    <row r="1227" ht="15" hidden="1"/>
    <row r="1228" ht="15" hidden="1"/>
    <row r="1229" ht="15" hidden="1"/>
    <row r="1230" ht="15" hidden="1"/>
    <row r="1231" ht="15" hidden="1"/>
    <row r="1232" ht="15" hidden="1"/>
    <row r="1233" ht="15" hidden="1"/>
    <row r="1234" ht="15" hidden="1"/>
    <row r="1235" ht="15" hidden="1"/>
    <row r="1236" ht="15" hidden="1"/>
    <row r="1237" ht="15" hidden="1"/>
    <row r="1238" ht="15" hidden="1"/>
    <row r="1239" ht="15" hidden="1"/>
    <row r="1240" ht="15" hidden="1"/>
    <row r="1241" ht="15" hidden="1"/>
    <row r="1242" ht="15" hidden="1"/>
    <row r="1243" ht="15" hidden="1"/>
    <row r="1244" ht="15" hidden="1"/>
    <row r="1245" ht="15" hidden="1"/>
    <row r="1246" ht="15" hidden="1"/>
    <row r="1247" ht="15" hidden="1"/>
    <row r="1248" ht="15" hidden="1"/>
    <row r="1249" ht="15" hidden="1"/>
    <row r="1250" ht="15" hidden="1"/>
    <row r="1251" ht="15" hidden="1"/>
    <row r="1252" ht="15" hidden="1"/>
    <row r="1253" ht="15" hidden="1"/>
    <row r="1254" ht="15" hidden="1"/>
    <row r="1255" ht="15" hidden="1"/>
    <row r="1256" ht="15" hidden="1"/>
    <row r="1257" ht="15" hidden="1"/>
    <row r="1258" ht="15" hidden="1"/>
    <row r="1259" ht="15" hidden="1"/>
    <row r="1260" ht="15" hidden="1"/>
    <row r="1261" ht="15" hidden="1"/>
    <row r="1262" ht="15" hidden="1"/>
    <row r="1263" ht="15" hidden="1"/>
    <row r="1264" ht="15" hidden="1"/>
    <row r="1265" ht="15" hidden="1"/>
    <row r="1266" ht="15" hidden="1"/>
    <row r="1267" ht="15" hidden="1"/>
    <row r="1268" ht="15" hidden="1"/>
    <row r="1269" ht="15" hidden="1"/>
    <row r="1270" ht="15" hidden="1"/>
    <row r="1271" ht="15" hidden="1"/>
    <row r="1272" ht="15" hidden="1"/>
    <row r="1273" ht="15" hidden="1"/>
    <row r="1274" ht="15" hidden="1"/>
    <row r="1275" ht="15" hidden="1"/>
    <row r="1276" ht="15" hidden="1"/>
    <row r="1277" ht="15" hidden="1"/>
    <row r="1278" ht="15" hidden="1"/>
    <row r="1279" ht="15" hidden="1"/>
    <row r="1280" ht="15" hidden="1"/>
    <row r="1281" ht="15" hidden="1"/>
    <row r="1282" ht="15" hidden="1"/>
    <row r="1283" ht="15" hidden="1"/>
    <row r="1284" ht="15" hidden="1"/>
    <row r="1285" ht="15" hidden="1"/>
    <row r="1286" ht="15" hidden="1"/>
    <row r="1287" ht="15" hidden="1"/>
    <row r="1288" ht="15" hidden="1"/>
    <row r="1289" ht="15" hidden="1"/>
    <row r="1290" ht="15" hidden="1"/>
    <row r="1291" ht="15" hidden="1"/>
    <row r="1292" ht="15" hidden="1"/>
    <row r="1293" ht="15" hidden="1"/>
    <row r="1294" ht="15" hidden="1"/>
    <row r="1295" ht="15" hidden="1"/>
    <row r="1296" ht="15" hidden="1"/>
    <row r="1297" ht="15" hidden="1"/>
    <row r="1298" ht="15" hidden="1"/>
    <row r="1299" ht="15" hidden="1"/>
    <row r="1300" ht="15" hidden="1"/>
    <row r="1301" ht="15" hidden="1"/>
    <row r="1302" ht="15" hidden="1"/>
    <row r="1303" ht="15" hidden="1"/>
    <row r="1304" ht="15" hidden="1"/>
    <row r="1305" ht="15" hidden="1"/>
    <row r="1306" ht="15" hidden="1"/>
    <row r="1307" ht="15" hidden="1"/>
    <row r="1308" ht="15" hidden="1"/>
    <row r="1309" ht="15" hidden="1"/>
    <row r="1310" ht="15" hidden="1"/>
    <row r="1311" ht="15" hidden="1"/>
    <row r="1312" ht="15" hidden="1"/>
    <row r="1313" ht="15" hidden="1"/>
    <row r="1314" ht="15" hidden="1"/>
    <row r="1315" ht="15" hidden="1"/>
    <row r="1316" ht="15" hidden="1"/>
    <row r="1317" ht="15" hidden="1"/>
    <row r="1318" ht="15" hidden="1"/>
    <row r="1319" ht="15" hidden="1"/>
    <row r="1320" ht="15" hidden="1"/>
    <row r="1321" ht="15" hidden="1"/>
    <row r="1322" ht="15" hidden="1"/>
    <row r="1323" ht="15" hidden="1"/>
    <row r="1324" ht="15" hidden="1"/>
    <row r="1325" ht="15" hidden="1"/>
    <row r="1326" ht="15" hidden="1"/>
    <row r="1327" ht="15" hidden="1"/>
    <row r="1328" ht="15" hidden="1"/>
    <row r="1329" ht="15" hidden="1"/>
    <row r="1330" ht="15" hidden="1"/>
    <row r="1331" ht="15" hidden="1"/>
    <row r="1332" ht="15" hidden="1"/>
    <row r="1333" ht="15" hidden="1"/>
    <row r="1334" ht="15" hidden="1"/>
    <row r="1335" ht="15" hidden="1"/>
    <row r="1336" ht="15" hidden="1"/>
    <row r="1337" ht="15" hidden="1"/>
    <row r="1338" ht="15" hidden="1"/>
    <row r="1339" ht="15" hidden="1"/>
    <row r="1340" ht="15" hidden="1"/>
    <row r="1341" ht="15" hidden="1"/>
    <row r="1342" ht="15" hidden="1"/>
    <row r="1343" ht="15" hidden="1"/>
    <row r="1344" ht="15" hidden="1"/>
    <row r="1345" ht="15" hidden="1"/>
    <row r="1346" ht="15" hidden="1"/>
    <row r="1347" ht="15" hidden="1"/>
    <row r="1348" ht="15" hidden="1"/>
    <row r="1349" ht="15" hidden="1"/>
    <row r="1350" ht="15" hidden="1"/>
    <row r="1351" ht="15" hidden="1"/>
    <row r="1352" ht="15" hidden="1"/>
    <row r="1353" ht="15" hidden="1"/>
    <row r="1354" ht="15" hidden="1"/>
    <row r="1355" ht="15" hidden="1"/>
    <row r="1356" ht="15" hidden="1"/>
    <row r="1357" ht="15" hidden="1"/>
    <row r="1358" ht="15" hidden="1"/>
    <row r="1359" ht="15" hidden="1"/>
    <row r="1360" ht="15" hidden="1"/>
    <row r="1361" ht="15" hidden="1"/>
    <row r="1362" ht="15" hidden="1"/>
    <row r="1363" ht="15" hidden="1"/>
    <row r="1364" ht="15" hidden="1"/>
    <row r="1365" ht="15" hidden="1"/>
    <row r="1366" ht="15" hidden="1"/>
    <row r="1367" ht="15" hidden="1"/>
    <row r="1368" ht="15" hidden="1"/>
    <row r="1369" ht="15" hidden="1"/>
    <row r="1370" ht="15" hidden="1"/>
    <row r="1371" ht="15" hidden="1"/>
    <row r="1372" ht="15" hidden="1"/>
    <row r="1373" ht="15" hidden="1"/>
    <row r="1374" ht="15" hidden="1"/>
    <row r="1375" ht="15" hidden="1"/>
    <row r="1376" ht="15" hidden="1"/>
    <row r="1377" ht="15" hidden="1"/>
    <row r="1378" ht="15" hidden="1"/>
    <row r="1379" ht="15" hidden="1"/>
    <row r="1380" ht="15" hidden="1"/>
    <row r="1381" ht="15" hidden="1"/>
    <row r="1382" ht="15" hidden="1"/>
    <row r="1383" ht="15" hidden="1"/>
    <row r="1384" ht="15" hidden="1"/>
    <row r="1385" ht="15" hidden="1"/>
    <row r="1386" ht="15" hidden="1"/>
    <row r="1387" ht="15" hidden="1"/>
    <row r="1388" ht="15" hidden="1"/>
    <row r="1389" ht="15" hidden="1"/>
    <row r="1390" ht="15" hidden="1"/>
    <row r="1391" ht="15" hidden="1"/>
    <row r="1392" ht="15" hidden="1"/>
    <row r="1393" ht="15" hidden="1"/>
    <row r="1394" ht="15" hidden="1"/>
    <row r="1395" ht="15" hidden="1"/>
    <row r="1396" ht="15" hidden="1"/>
    <row r="1397" ht="15" hidden="1"/>
    <row r="1398" ht="15" hidden="1"/>
    <row r="1399" ht="15" hidden="1"/>
    <row r="1400" ht="15" hidden="1"/>
    <row r="1401" ht="15" hidden="1"/>
    <row r="1402" ht="15" hidden="1"/>
    <row r="1403" ht="15" hidden="1"/>
    <row r="1404" ht="15" hidden="1"/>
    <row r="1405" ht="15" hidden="1"/>
    <row r="1406" ht="15" hidden="1"/>
    <row r="1407" ht="15" hidden="1"/>
    <row r="1408" ht="15" hidden="1"/>
    <row r="1409" ht="15" hidden="1"/>
    <row r="1410" ht="15" hidden="1"/>
    <row r="1411" ht="15" hidden="1"/>
    <row r="1412" ht="15" hidden="1"/>
    <row r="1413" ht="15" hidden="1"/>
    <row r="1414" ht="15" hidden="1"/>
    <row r="1415" ht="15" hidden="1"/>
    <row r="1416" ht="15" hidden="1"/>
    <row r="1417" ht="15" hidden="1"/>
    <row r="1418" ht="15" hidden="1"/>
    <row r="1419" ht="15" hidden="1"/>
    <row r="1420" ht="15" hidden="1"/>
    <row r="1421" ht="15" hidden="1"/>
    <row r="1422" ht="15" hidden="1"/>
    <row r="1423" ht="15" hidden="1"/>
    <row r="1424" ht="15" hidden="1"/>
    <row r="1425" ht="15" hidden="1"/>
    <row r="1426" ht="15" hidden="1"/>
    <row r="1427" ht="15" hidden="1"/>
    <row r="1428" ht="15" hidden="1"/>
    <row r="1429" ht="15" hidden="1"/>
    <row r="1430" ht="15" hidden="1"/>
    <row r="1431" ht="15" hidden="1"/>
    <row r="1432" ht="15" hidden="1"/>
    <row r="1433" ht="15" hidden="1"/>
    <row r="1434" ht="15" hidden="1"/>
    <row r="1435" ht="15" hidden="1"/>
    <row r="1436" ht="15" hidden="1"/>
    <row r="1437" ht="15" hidden="1"/>
    <row r="1438" ht="15" hidden="1"/>
    <row r="1439" ht="15" hidden="1"/>
    <row r="1440" ht="15" hidden="1"/>
    <row r="1441" ht="15" hidden="1"/>
    <row r="1442" ht="15" hidden="1"/>
    <row r="1443" ht="15" hidden="1"/>
    <row r="1444" ht="15" hidden="1"/>
    <row r="1445" ht="15" hidden="1"/>
    <row r="1446" ht="15" hidden="1"/>
    <row r="1447" ht="15" hidden="1"/>
    <row r="1448" ht="15" hidden="1"/>
    <row r="1449" ht="15" hidden="1"/>
    <row r="1450" ht="15" hidden="1"/>
    <row r="1451" ht="15" hidden="1"/>
    <row r="1452" ht="15" hidden="1"/>
    <row r="1453" ht="15" hidden="1"/>
    <row r="1454" ht="15" hidden="1"/>
    <row r="1455" ht="15" hidden="1"/>
    <row r="1456" ht="15" hidden="1"/>
    <row r="1457" ht="15" hidden="1"/>
    <row r="1458" ht="15" hidden="1"/>
    <row r="1459" ht="15" hidden="1"/>
    <row r="1460" ht="15" hidden="1"/>
    <row r="1461" ht="15" hidden="1"/>
    <row r="1462" ht="15" hidden="1"/>
    <row r="1463" ht="15" hidden="1"/>
    <row r="1464" ht="15" hidden="1"/>
    <row r="1465" ht="15" hidden="1"/>
    <row r="1466" ht="15" hidden="1"/>
    <row r="1467" ht="15" hidden="1"/>
    <row r="1468" ht="15" hidden="1"/>
    <row r="1469" ht="15" hidden="1"/>
    <row r="1470" ht="15" hidden="1"/>
    <row r="1471" ht="15" hidden="1"/>
    <row r="1472" ht="15" hidden="1"/>
    <row r="1473" ht="15" hidden="1"/>
    <row r="1474" ht="15" hidden="1"/>
    <row r="1475" ht="15" hidden="1"/>
    <row r="1476" ht="15" hidden="1"/>
    <row r="1477" ht="15" hidden="1"/>
    <row r="1478" ht="15" hidden="1"/>
    <row r="1479" ht="15" hidden="1"/>
    <row r="1480" ht="15" hidden="1"/>
    <row r="1481" ht="15" hidden="1"/>
    <row r="1482" ht="15" hidden="1"/>
    <row r="1483" ht="15" hidden="1"/>
    <row r="1484" ht="15" hidden="1"/>
    <row r="1485" ht="15" hidden="1"/>
    <row r="1486" ht="15" hidden="1"/>
    <row r="1487" ht="15" hidden="1"/>
    <row r="1488" ht="15" hidden="1"/>
    <row r="1489" ht="15" hidden="1"/>
    <row r="1490" ht="15" hidden="1"/>
    <row r="1491" ht="15" hidden="1"/>
    <row r="1492" ht="15" hidden="1"/>
    <row r="1493" ht="15" hidden="1"/>
    <row r="1494" ht="15" hidden="1"/>
    <row r="1495" ht="15" hidden="1"/>
    <row r="1496" ht="15" hidden="1"/>
    <row r="1497" ht="15" hidden="1"/>
    <row r="1498" ht="15" hidden="1"/>
    <row r="1499" ht="15" hidden="1"/>
    <row r="1500" ht="15" hidden="1"/>
    <row r="1501" ht="15" hidden="1"/>
    <row r="1502" ht="15" hidden="1"/>
    <row r="1503" ht="15" hidden="1"/>
    <row r="1504" ht="15" hidden="1"/>
    <row r="1505" ht="15" hidden="1"/>
    <row r="1506" ht="15" hidden="1"/>
    <row r="1507" ht="15" hidden="1"/>
    <row r="1508" ht="15" hidden="1"/>
    <row r="1509" ht="15" hidden="1"/>
    <row r="1510" ht="15" hidden="1"/>
    <row r="1511" ht="15" hidden="1"/>
    <row r="1512" ht="15" hidden="1"/>
    <row r="1513" ht="15" hidden="1"/>
    <row r="1514" ht="15" hidden="1"/>
    <row r="1515" ht="15" hidden="1"/>
    <row r="1516" ht="15" hidden="1"/>
    <row r="1517" ht="15" hidden="1"/>
    <row r="1518" ht="15" hidden="1"/>
    <row r="1519" ht="15" hidden="1"/>
    <row r="1520" ht="15" hidden="1"/>
    <row r="1521" ht="15" hidden="1"/>
    <row r="1522" ht="15" hidden="1"/>
    <row r="1523" ht="15" hidden="1"/>
    <row r="1524" ht="15" hidden="1"/>
    <row r="1525" ht="15" hidden="1"/>
    <row r="1526" ht="15" hidden="1"/>
    <row r="1527" ht="15" hidden="1"/>
    <row r="1528" ht="15" hidden="1"/>
    <row r="1529" ht="15" hidden="1"/>
    <row r="1530" ht="15" hidden="1"/>
    <row r="1531" ht="15" hidden="1"/>
    <row r="1532" ht="15" hidden="1"/>
    <row r="1533" ht="15" hidden="1"/>
    <row r="1534" ht="15" hidden="1"/>
    <row r="1535" ht="15" hidden="1"/>
    <row r="1536" ht="15" hidden="1"/>
    <row r="1537" ht="15" hidden="1"/>
    <row r="1538" ht="15" hidden="1"/>
    <row r="1539" ht="15" hidden="1"/>
    <row r="1540" ht="15" hidden="1"/>
    <row r="1541" ht="15" hidden="1"/>
    <row r="1542" ht="15" hidden="1"/>
    <row r="1543" ht="15" hidden="1"/>
    <row r="1544" ht="15" hidden="1"/>
    <row r="1545" ht="15" hidden="1"/>
    <row r="1546" ht="15" hidden="1"/>
    <row r="1547" ht="15" hidden="1"/>
    <row r="1548" ht="15" hidden="1"/>
    <row r="1549" ht="15" hidden="1"/>
    <row r="1550" ht="15" hidden="1"/>
    <row r="1551" ht="15" hidden="1"/>
    <row r="1552" ht="15" hidden="1"/>
    <row r="1553" ht="15" hidden="1"/>
    <row r="1554" ht="15" hidden="1"/>
    <row r="1555" ht="15" hidden="1"/>
    <row r="1556" ht="15" hidden="1"/>
    <row r="1557" ht="15" hidden="1"/>
    <row r="1558" ht="15" hidden="1"/>
    <row r="1559" ht="15" hidden="1"/>
    <row r="1560" ht="15" hidden="1"/>
    <row r="1561" ht="15" hidden="1"/>
    <row r="1562" ht="15" hidden="1"/>
    <row r="1563" ht="15" hidden="1"/>
    <row r="1564" ht="15" hidden="1"/>
    <row r="1565" ht="15" hidden="1"/>
    <row r="1566" ht="15" hidden="1"/>
    <row r="1567" ht="15" hidden="1"/>
    <row r="1568" ht="15" hidden="1"/>
    <row r="1569" ht="15" hidden="1"/>
    <row r="1570" ht="15" hidden="1"/>
    <row r="1571" ht="15" hidden="1"/>
    <row r="1572" ht="15" hidden="1"/>
    <row r="1573" ht="15" hidden="1"/>
    <row r="1574" ht="15" hidden="1"/>
    <row r="1575" ht="15" hidden="1"/>
    <row r="1576" ht="15" hidden="1"/>
    <row r="1577" ht="15" hidden="1"/>
    <row r="1578" ht="15" hidden="1"/>
    <row r="1579" ht="15" hidden="1"/>
    <row r="1580" ht="15" hidden="1"/>
    <row r="1581" ht="15" hidden="1"/>
    <row r="1582" ht="15" hidden="1"/>
    <row r="1583" ht="15" hidden="1"/>
    <row r="1584" ht="15" hidden="1"/>
    <row r="1585" ht="15" hidden="1"/>
    <row r="1586" ht="15" hidden="1"/>
    <row r="1587" ht="15" hidden="1"/>
    <row r="1588" ht="15" hidden="1"/>
    <row r="1589" ht="15" hidden="1"/>
    <row r="1590" ht="15" hidden="1"/>
    <row r="1591" ht="15" hidden="1"/>
    <row r="1592" ht="15" hidden="1"/>
    <row r="1593" ht="15" hidden="1"/>
    <row r="1594" ht="15" hidden="1"/>
    <row r="1595" ht="15" hidden="1"/>
    <row r="1596" ht="15" hidden="1"/>
    <row r="1597" ht="15" hidden="1"/>
    <row r="1598" ht="15" hidden="1"/>
    <row r="1599" ht="15" hidden="1"/>
    <row r="1600" ht="15" hidden="1"/>
    <row r="1601" ht="15" hidden="1"/>
    <row r="1602" ht="15" hidden="1"/>
    <row r="1603" ht="15" hidden="1"/>
    <row r="1604" ht="15" hidden="1"/>
    <row r="1605" ht="15" hidden="1"/>
    <row r="1606" ht="15" hidden="1"/>
    <row r="1607" ht="15" hidden="1"/>
    <row r="1608" ht="15" hidden="1"/>
    <row r="1609" ht="15" hidden="1"/>
    <row r="1610" ht="15" hidden="1"/>
    <row r="1611" ht="15" hidden="1"/>
    <row r="1612" ht="15" hidden="1"/>
    <row r="1613" ht="15" hidden="1"/>
    <row r="1614" ht="15" hidden="1"/>
    <row r="1615" ht="15" hidden="1"/>
    <row r="1616" ht="15" hidden="1"/>
    <row r="1617" ht="15" hidden="1"/>
    <row r="1618" ht="15" hidden="1"/>
    <row r="1619" ht="15" hidden="1"/>
    <row r="1620" ht="15" hidden="1"/>
    <row r="1621" ht="15" hidden="1"/>
    <row r="1622" ht="15" hidden="1"/>
    <row r="1623" ht="15" hidden="1"/>
    <row r="1624" ht="15" hidden="1"/>
    <row r="1625" ht="15" hidden="1"/>
    <row r="1626" ht="15" hidden="1"/>
    <row r="1627" ht="15" hidden="1"/>
    <row r="1628" ht="15" hidden="1"/>
    <row r="1629" ht="15" hidden="1"/>
    <row r="1630" ht="15" hidden="1"/>
    <row r="1631" ht="15" hidden="1"/>
    <row r="1632" ht="15" hidden="1"/>
    <row r="1633" ht="15" hidden="1"/>
    <row r="1634" ht="15" hidden="1"/>
    <row r="1635" ht="15" hidden="1"/>
    <row r="1636" ht="15" hidden="1"/>
    <row r="1637" ht="15" hidden="1"/>
    <row r="1638" ht="15" hidden="1"/>
    <row r="1639" ht="15" hidden="1"/>
    <row r="1640" ht="15" hidden="1"/>
    <row r="1641" ht="15" hidden="1"/>
    <row r="1642" ht="15" hidden="1"/>
    <row r="1643" ht="15" hidden="1"/>
    <row r="1644" ht="15" hidden="1"/>
    <row r="1645" ht="15" hidden="1"/>
    <row r="1646" ht="15" hidden="1"/>
    <row r="1647" ht="15" hidden="1"/>
    <row r="1648" ht="15" hidden="1"/>
    <row r="1649" ht="15" hidden="1"/>
    <row r="1650" ht="15" hidden="1"/>
    <row r="1651" ht="15" hidden="1"/>
    <row r="1652" ht="15" hidden="1"/>
    <row r="1653" ht="15" hidden="1"/>
    <row r="1654" ht="15" hidden="1"/>
    <row r="1655" ht="15" hidden="1"/>
    <row r="1656" ht="15" hidden="1"/>
    <row r="1657" ht="15" hidden="1"/>
    <row r="1658" ht="15" hidden="1"/>
    <row r="1659" ht="15" hidden="1"/>
    <row r="1660" ht="15" hidden="1"/>
    <row r="1661" ht="15" hidden="1"/>
    <row r="1662" ht="15" hidden="1"/>
    <row r="1663" ht="15" hidden="1"/>
    <row r="1664" ht="15" hidden="1"/>
    <row r="1665" ht="15" hidden="1"/>
    <row r="1666" ht="15" hidden="1"/>
    <row r="1667" ht="15" hidden="1"/>
    <row r="1668" ht="15" hidden="1"/>
    <row r="1669" ht="15" hidden="1"/>
    <row r="1670" ht="15" hidden="1"/>
    <row r="1671" ht="15" hidden="1"/>
    <row r="1672" ht="15" hidden="1"/>
    <row r="1673" ht="15" hidden="1"/>
    <row r="1674" ht="15" hidden="1"/>
    <row r="1675" ht="15" hidden="1"/>
    <row r="1676" ht="15" hidden="1"/>
    <row r="1677" ht="15" hidden="1"/>
    <row r="1678" ht="15" hidden="1"/>
    <row r="1679" ht="15" hidden="1"/>
    <row r="1680" ht="15" hidden="1"/>
    <row r="1681" ht="15" hidden="1"/>
    <row r="1682" ht="15" hidden="1"/>
    <row r="1683" ht="15" hidden="1"/>
    <row r="1684" ht="15" hidden="1"/>
    <row r="1685" ht="15" hidden="1"/>
    <row r="1686" ht="15" hidden="1"/>
    <row r="1687" ht="15" hidden="1"/>
    <row r="1688" ht="15" hidden="1"/>
    <row r="1689" ht="15" hidden="1"/>
    <row r="1690" ht="15" hidden="1"/>
    <row r="1691" ht="15" hidden="1"/>
    <row r="1692" ht="15" hidden="1"/>
    <row r="1693" ht="15" hidden="1"/>
    <row r="1694" ht="15" hidden="1"/>
    <row r="1695" ht="15" hidden="1"/>
    <row r="1696" ht="15" hidden="1"/>
    <row r="1697" ht="15" hidden="1"/>
    <row r="1698" ht="15" hidden="1"/>
    <row r="1699" ht="15" hidden="1"/>
    <row r="1700" ht="15" hidden="1"/>
    <row r="1701" ht="15" hidden="1"/>
    <row r="1702" ht="15" hidden="1"/>
    <row r="1703" ht="15" hidden="1"/>
    <row r="1704" ht="15" hidden="1"/>
    <row r="1705" ht="15" hidden="1"/>
    <row r="1706" ht="15" hidden="1"/>
    <row r="1707" ht="15" hidden="1"/>
    <row r="1708" ht="15" hidden="1"/>
    <row r="1709" ht="15" hidden="1"/>
    <row r="1710" ht="15" hidden="1"/>
    <row r="1711" ht="15" hidden="1"/>
    <row r="1712" ht="15" hidden="1"/>
    <row r="1713" ht="15" hidden="1"/>
    <row r="1714" ht="15" hidden="1"/>
    <row r="1715" ht="15" hidden="1"/>
    <row r="1716" ht="15" hidden="1"/>
    <row r="1717" ht="15" hidden="1"/>
    <row r="1718" ht="15" hidden="1"/>
    <row r="1719" ht="15" hidden="1"/>
    <row r="1720" ht="15" hidden="1"/>
    <row r="1721" ht="15" hidden="1"/>
    <row r="1722" ht="15" hidden="1"/>
    <row r="1723" ht="15" hidden="1"/>
    <row r="1724" ht="15" hidden="1"/>
    <row r="1725" ht="15" hidden="1"/>
    <row r="1726" ht="15" hidden="1"/>
    <row r="1727" ht="15" hidden="1"/>
    <row r="1728" ht="15" hidden="1"/>
    <row r="1729" ht="15" hidden="1"/>
    <row r="1730" ht="15" hidden="1"/>
    <row r="1731" ht="15" hidden="1"/>
    <row r="1732" ht="15" hidden="1"/>
    <row r="1733" ht="15" hidden="1"/>
    <row r="1734" ht="15" hidden="1"/>
    <row r="1735" ht="15" hidden="1"/>
    <row r="1736" ht="15" hidden="1"/>
    <row r="1737" ht="15" hidden="1"/>
    <row r="1738" ht="15" hidden="1"/>
    <row r="1739" ht="15" hidden="1"/>
    <row r="1740" ht="15" hidden="1"/>
    <row r="1741" ht="15" hidden="1"/>
    <row r="1742" ht="15" hidden="1"/>
    <row r="1743" ht="15" hidden="1"/>
    <row r="1744" ht="15" hidden="1"/>
    <row r="1745" ht="15" hidden="1"/>
    <row r="1746" ht="15" hidden="1"/>
    <row r="1747" ht="15" hidden="1"/>
    <row r="1748" ht="15" hidden="1"/>
    <row r="1749" ht="15" hidden="1"/>
    <row r="1750" ht="15" hidden="1"/>
    <row r="1751" ht="15" hidden="1"/>
    <row r="1752" ht="15" hidden="1"/>
    <row r="1753" ht="15" hidden="1"/>
    <row r="1754" ht="15" hidden="1"/>
    <row r="1755" ht="15" hidden="1"/>
    <row r="1756" ht="15" hidden="1"/>
    <row r="1757" ht="15" hidden="1"/>
    <row r="1758" ht="15" hidden="1"/>
    <row r="1759" ht="15" hidden="1"/>
    <row r="1760" ht="15" hidden="1"/>
    <row r="1761" ht="15" hidden="1"/>
    <row r="1762" ht="15" hidden="1"/>
    <row r="1763" ht="15" hidden="1"/>
    <row r="1764" ht="15" hidden="1"/>
    <row r="1765" ht="15" hidden="1"/>
    <row r="1766" ht="15" hidden="1"/>
    <row r="1767" ht="15" hidden="1"/>
    <row r="1768" ht="15" hidden="1"/>
    <row r="1769" ht="15" hidden="1"/>
    <row r="1770" ht="15" hidden="1"/>
    <row r="1771" ht="15" hidden="1"/>
    <row r="1772" ht="15" hidden="1"/>
    <row r="1773" ht="15" hidden="1"/>
    <row r="1774" ht="15" hidden="1"/>
    <row r="1775" ht="15" hidden="1"/>
    <row r="1776" ht="15" hidden="1"/>
    <row r="1777" ht="15" hidden="1"/>
    <row r="1778" ht="15" hidden="1"/>
    <row r="1779" ht="15" hidden="1"/>
    <row r="1780" ht="15" hidden="1"/>
    <row r="1781" ht="15" hidden="1"/>
    <row r="1782" ht="15" hidden="1"/>
    <row r="1783" ht="15" hidden="1"/>
    <row r="1784" ht="15" hidden="1"/>
    <row r="1785" ht="15" hidden="1"/>
    <row r="1786" ht="15" hidden="1"/>
    <row r="1787" ht="15" hidden="1"/>
    <row r="1788" ht="15" hidden="1"/>
    <row r="1789" ht="15" hidden="1"/>
    <row r="1790" ht="15" hidden="1"/>
    <row r="1791" ht="15" hidden="1"/>
    <row r="1792" ht="15" hidden="1"/>
    <row r="1793" ht="15" hidden="1"/>
    <row r="1794" ht="15" hidden="1"/>
    <row r="1795" ht="15" hidden="1"/>
    <row r="1796" ht="15" hidden="1"/>
    <row r="1797" ht="15" hidden="1"/>
    <row r="1798" ht="15" hidden="1"/>
    <row r="1799" ht="15" hidden="1"/>
    <row r="1800" ht="15" hidden="1"/>
    <row r="1801" ht="15" hidden="1"/>
    <row r="1802" ht="15" hidden="1"/>
    <row r="1803" ht="15" hidden="1"/>
    <row r="1804" ht="15" hidden="1"/>
    <row r="1805" ht="15" hidden="1"/>
    <row r="1806" ht="15" hidden="1"/>
    <row r="1807" ht="15" hidden="1"/>
    <row r="1808" ht="15" hidden="1"/>
    <row r="1809" ht="15" hidden="1"/>
    <row r="1810" ht="15" hidden="1"/>
    <row r="1811" ht="15" hidden="1"/>
    <row r="1812" ht="15" hidden="1"/>
    <row r="1813" ht="15" hidden="1"/>
    <row r="1814" ht="15" hidden="1"/>
    <row r="1815" ht="15" hidden="1"/>
    <row r="1816" ht="15" hidden="1"/>
    <row r="1817" ht="15" hidden="1"/>
    <row r="1818" ht="15" hidden="1"/>
    <row r="1819" ht="15" hidden="1"/>
    <row r="1820" ht="15" hidden="1"/>
    <row r="1821" ht="15" hidden="1"/>
    <row r="1822" ht="15" hidden="1"/>
    <row r="1823" ht="15" hidden="1"/>
    <row r="1824" ht="15" hidden="1"/>
    <row r="1825" ht="15" hidden="1"/>
    <row r="1826" ht="15" hidden="1"/>
    <row r="1827" ht="15" hidden="1"/>
    <row r="1828" ht="15" hidden="1"/>
    <row r="1829" ht="15" hidden="1"/>
    <row r="1830" ht="15" hidden="1"/>
    <row r="1831" ht="15" hidden="1"/>
    <row r="1832" ht="15" hidden="1"/>
    <row r="1833" ht="15" hidden="1"/>
    <row r="1834" ht="15" hidden="1"/>
    <row r="1835" ht="15" hidden="1"/>
    <row r="1836" ht="15" hidden="1"/>
    <row r="1837" ht="15" hidden="1"/>
    <row r="1838" ht="15" hidden="1"/>
    <row r="1839" ht="15" hidden="1"/>
    <row r="1840" ht="15" hidden="1"/>
    <row r="1841" ht="15" hidden="1"/>
    <row r="1842" ht="15" hidden="1"/>
    <row r="1843" ht="15" hidden="1"/>
    <row r="1844" ht="15" hidden="1"/>
    <row r="1845" ht="15" hidden="1"/>
    <row r="1846" ht="15" hidden="1"/>
    <row r="1847" ht="15" hidden="1"/>
    <row r="1848" ht="15" hidden="1"/>
    <row r="1849" ht="15" hidden="1"/>
    <row r="1850" ht="15" hidden="1"/>
    <row r="1851" ht="15" hidden="1"/>
    <row r="1852" ht="15" hidden="1"/>
    <row r="1853" ht="15" hidden="1"/>
    <row r="1854" ht="15" hidden="1"/>
    <row r="1855" ht="15" hidden="1"/>
    <row r="1856" ht="15" hidden="1"/>
    <row r="1857" ht="15" hidden="1"/>
    <row r="1858" ht="15" hidden="1"/>
    <row r="1859" ht="15" hidden="1"/>
    <row r="1860" ht="15" hidden="1"/>
    <row r="1861" ht="15" hidden="1"/>
    <row r="1862" ht="15" hidden="1"/>
    <row r="1863" ht="15" hidden="1"/>
    <row r="1864" ht="15" hidden="1"/>
    <row r="1865" ht="15" hidden="1"/>
    <row r="1866" ht="15" hidden="1"/>
    <row r="1867" ht="15" hidden="1"/>
    <row r="1868" ht="15" hidden="1"/>
    <row r="1869" ht="15" hidden="1"/>
    <row r="1870" ht="15" hidden="1"/>
    <row r="1871" ht="15" hidden="1"/>
    <row r="1872" ht="15" hidden="1"/>
    <row r="1873" ht="15" hidden="1"/>
    <row r="1874" ht="15" hidden="1"/>
    <row r="1875" ht="15" hidden="1"/>
    <row r="1876" ht="15" hidden="1"/>
    <row r="1877" ht="15" hidden="1"/>
    <row r="1878" ht="15" hidden="1"/>
    <row r="1879" ht="15" hidden="1"/>
    <row r="1880" ht="15" hidden="1"/>
    <row r="1881" ht="15" hidden="1"/>
    <row r="1882" ht="15" hidden="1"/>
    <row r="1883" ht="15" hidden="1"/>
    <row r="1884" ht="15" hidden="1"/>
    <row r="1885" ht="15" hidden="1"/>
    <row r="1886" ht="15" hidden="1"/>
    <row r="1887" ht="15" hidden="1"/>
    <row r="1888" ht="15" hidden="1"/>
    <row r="1889" ht="15" hidden="1"/>
    <row r="1890" ht="15" hidden="1"/>
    <row r="1891" ht="15" hidden="1"/>
    <row r="1892" ht="15" hidden="1"/>
    <row r="1893" ht="15" hidden="1"/>
    <row r="1894" ht="15" hidden="1"/>
    <row r="1895" ht="15" hidden="1"/>
    <row r="1896" ht="15" hidden="1"/>
    <row r="1897" ht="15" hidden="1"/>
    <row r="1898" ht="15" hidden="1"/>
    <row r="1899" ht="15" hidden="1"/>
    <row r="1900" ht="15" hidden="1"/>
    <row r="1901" ht="15" hidden="1"/>
    <row r="1902" ht="15" hidden="1"/>
    <row r="1903" ht="15" hidden="1"/>
    <row r="1904" ht="15" hidden="1"/>
    <row r="1905" ht="15" hidden="1"/>
    <row r="1906" ht="15" hidden="1"/>
    <row r="1907" ht="15" hidden="1"/>
    <row r="1908" ht="15" hidden="1"/>
    <row r="1909" ht="15" hidden="1"/>
    <row r="1910" ht="15" hidden="1"/>
    <row r="1911" ht="15" hidden="1"/>
    <row r="1912" ht="15" hidden="1"/>
    <row r="1913" ht="15" hidden="1"/>
    <row r="1914" ht="15" hidden="1"/>
    <row r="1915" ht="15" hidden="1"/>
    <row r="1916" ht="15" hidden="1"/>
    <row r="1917" ht="15" hidden="1"/>
    <row r="1918" ht="15" hidden="1"/>
    <row r="1919" ht="15" hidden="1"/>
    <row r="1920" ht="15" hidden="1"/>
    <row r="1921" ht="15" hidden="1"/>
    <row r="1922" ht="15" hidden="1"/>
    <row r="1923" ht="15" hidden="1"/>
    <row r="1924" ht="15" hidden="1"/>
    <row r="1925" ht="15" hidden="1"/>
    <row r="1926" ht="15" hidden="1"/>
    <row r="1927" ht="15" hidden="1"/>
    <row r="1928" ht="15" hidden="1"/>
    <row r="1929" ht="15" hidden="1"/>
    <row r="1930" ht="15" hidden="1"/>
    <row r="1931" ht="15" hidden="1"/>
    <row r="1932" ht="15" hidden="1"/>
    <row r="1933" ht="15" hidden="1"/>
    <row r="1934" ht="15" hidden="1"/>
    <row r="1935" ht="15" hidden="1"/>
    <row r="1936" ht="15" hidden="1"/>
    <row r="1937" ht="15" hidden="1"/>
    <row r="1938" ht="15" hidden="1"/>
    <row r="1939" ht="15" hidden="1"/>
    <row r="1940" ht="15" hidden="1"/>
    <row r="1941" ht="15" hidden="1"/>
    <row r="1942" ht="15" hidden="1"/>
    <row r="1943" ht="15" hidden="1"/>
    <row r="1944" ht="15" hidden="1"/>
    <row r="1945" ht="15" hidden="1"/>
    <row r="1946" ht="15" hidden="1"/>
    <row r="1947" ht="15" hidden="1"/>
    <row r="1948" ht="15" hidden="1"/>
    <row r="1949" ht="15" hidden="1"/>
    <row r="1950" ht="15" hidden="1"/>
    <row r="1951" ht="15" hidden="1"/>
    <row r="1952" ht="15" hidden="1"/>
    <row r="1953" ht="15" hidden="1"/>
    <row r="1954" ht="15" hidden="1"/>
    <row r="1955" ht="15" hidden="1"/>
    <row r="1956" ht="15" hidden="1"/>
    <row r="1957" ht="15" hidden="1"/>
    <row r="1958" ht="15" hidden="1"/>
    <row r="1959" ht="15" hidden="1"/>
    <row r="1960" ht="15" hidden="1"/>
    <row r="1961" ht="15" hidden="1"/>
    <row r="1962" ht="15" hidden="1"/>
    <row r="1963" ht="15" hidden="1"/>
    <row r="1964" ht="15" hidden="1"/>
    <row r="1965" ht="15" hidden="1"/>
    <row r="1966" ht="15" hidden="1"/>
    <row r="1967" ht="15" hidden="1"/>
    <row r="1968" ht="15" hidden="1"/>
    <row r="1969" ht="15" hidden="1"/>
    <row r="1970" ht="15" hidden="1"/>
    <row r="1971" ht="15" hidden="1"/>
    <row r="1972" ht="15" hidden="1"/>
    <row r="1973" ht="15" hidden="1"/>
    <row r="1974" ht="15" hidden="1"/>
    <row r="1975" ht="15" hidden="1"/>
    <row r="1976" ht="15" hidden="1"/>
    <row r="1977" ht="15" hidden="1"/>
    <row r="1978" ht="15" hidden="1"/>
    <row r="1979" ht="15" hidden="1"/>
    <row r="1980" ht="15" hidden="1"/>
    <row r="1981" ht="15" hidden="1"/>
    <row r="1982" ht="15" hidden="1"/>
    <row r="1983" ht="15" hidden="1"/>
    <row r="1984" ht="15" hidden="1"/>
    <row r="1985" ht="15" hidden="1"/>
    <row r="1986" ht="15" hidden="1"/>
    <row r="1987" ht="15" hidden="1"/>
    <row r="1988" ht="15" hidden="1"/>
    <row r="1989" ht="15" hidden="1"/>
    <row r="1990" ht="15" hidden="1"/>
    <row r="1991" ht="15" hidden="1"/>
    <row r="1992" ht="15" hidden="1"/>
    <row r="1993" ht="15" hidden="1"/>
    <row r="1994" ht="15" hidden="1"/>
    <row r="1995" ht="15" hidden="1"/>
    <row r="1996" ht="15" hidden="1"/>
    <row r="1997" ht="15" hidden="1"/>
    <row r="1998" ht="15" hidden="1"/>
    <row r="1999" ht="15" hidden="1"/>
    <row r="2000" ht="15" hidden="1"/>
    <row r="2001" ht="15" hidden="1"/>
    <row r="2002" ht="15" hidden="1"/>
    <row r="2003" ht="15" hidden="1"/>
    <row r="2004" ht="15" hidden="1"/>
    <row r="2005" ht="15" hidden="1"/>
    <row r="2006" ht="15" hidden="1"/>
    <row r="2007" ht="15" hidden="1"/>
    <row r="2008" ht="15" hidden="1"/>
    <row r="2009" ht="15" hidden="1"/>
    <row r="2010" ht="15" hidden="1"/>
    <row r="2011" ht="15" hidden="1"/>
    <row r="2012" ht="15" hidden="1"/>
    <row r="2013" ht="15" hidden="1"/>
    <row r="2014" ht="15" hidden="1"/>
    <row r="2015" ht="15" hidden="1"/>
    <row r="2016" ht="15" hidden="1"/>
    <row r="2017" ht="15" hidden="1"/>
    <row r="2018" ht="15" hidden="1"/>
    <row r="2019" ht="15" hidden="1"/>
    <row r="2020" ht="15" hidden="1"/>
    <row r="2021" ht="15" hidden="1"/>
    <row r="2022" ht="15" hidden="1"/>
    <row r="2023" ht="15" hidden="1"/>
    <row r="2024" ht="15" hidden="1"/>
    <row r="2025" ht="15" hidden="1"/>
    <row r="2026" ht="15" hidden="1"/>
    <row r="2027" ht="15" hidden="1"/>
    <row r="2028" ht="15" hidden="1"/>
    <row r="2029" ht="15" hidden="1"/>
    <row r="2030" ht="15" hidden="1"/>
    <row r="2031" ht="15" hidden="1"/>
    <row r="2032" ht="15" hidden="1"/>
    <row r="2033" ht="15" hidden="1"/>
    <row r="2034" ht="15" hidden="1"/>
    <row r="2035" ht="15" hidden="1"/>
    <row r="2036" ht="15" hidden="1"/>
    <row r="2037" ht="15" hidden="1"/>
    <row r="2038" ht="15" hidden="1"/>
    <row r="2039" ht="15" hidden="1"/>
    <row r="2040" ht="15" hidden="1"/>
    <row r="2041" ht="15" hidden="1"/>
    <row r="2042" ht="15" hidden="1"/>
    <row r="2043" ht="15" hidden="1"/>
    <row r="2044" ht="15" hidden="1"/>
    <row r="2045" ht="15" hidden="1"/>
    <row r="2046" ht="15" hidden="1"/>
    <row r="2047" ht="15" hidden="1"/>
    <row r="2048" ht="15" hidden="1"/>
    <row r="2049" ht="15" hidden="1"/>
    <row r="2050" ht="15" hidden="1"/>
    <row r="2051" ht="15" hidden="1"/>
    <row r="2052" ht="15" hidden="1"/>
    <row r="2053" ht="15" hidden="1"/>
    <row r="2054" ht="15" hidden="1"/>
    <row r="2055" ht="15" hidden="1"/>
    <row r="2056" ht="15" hidden="1"/>
    <row r="2057" ht="15" hidden="1"/>
    <row r="2058" ht="15" hidden="1"/>
    <row r="2059" ht="15" hidden="1"/>
    <row r="2060" ht="15" hidden="1"/>
    <row r="2061" ht="15" hidden="1"/>
    <row r="2062" ht="15" hidden="1"/>
    <row r="2063" ht="15" hidden="1"/>
    <row r="2064" ht="15" hidden="1"/>
    <row r="2065" ht="15" hidden="1"/>
    <row r="2066" ht="15" hidden="1"/>
    <row r="2067" ht="15" hidden="1"/>
    <row r="2068" ht="15" hidden="1"/>
    <row r="2069" ht="15" hidden="1"/>
    <row r="2070" ht="15" hidden="1"/>
    <row r="2071" ht="15" hidden="1"/>
    <row r="2072" ht="15" hidden="1"/>
    <row r="2073" ht="15" hidden="1"/>
    <row r="2074" ht="15" hidden="1"/>
    <row r="2075" ht="15" hidden="1"/>
    <row r="2076" ht="15" hidden="1"/>
    <row r="2077" ht="15" hidden="1"/>
    <row r="2078" ht="15" hidden="1"/>
    <row r="2079" ht="15" hidden="1"/>
    <row r="2080" ht="15" hidden="1"/>
    <row r="2081" ht="15" hidden="1"/>
    <row r="2082" ht="15" hidden="1"/>
    <row r="2083" ht="15" hidden="1"/>
    <row r="2084" ht="15" hidden="1"/>
    <row r="2085" ht="15" hidden="1"/>
    <row r="2086" ht="15" hidden="1"/>
    <row r="2087" ht="15" hidden="1"/>
    <row r="2088" ht="15" hidden="1"/>
    <row r="2089" ht="15" hidden="1"/>
    <row r="2090" ht="15" hidden="1"/>
    <row r="2091" ht="15" hidden="1"/>
    <row r="2092" ht="15" hidden="1"/>
    <row r="2093" ht="15" hidden="1"/>
    <row r="2094" ht="15" hidden="1"/>
    <row r="2095" ht="15" hidden="1"/>
    <row r="2096" ht="15" hidden="1"/>
    <row r="2097" ht="15" hidden="1"/>
    <row r="2098" ht="15" hidden="1"/>
    <row r="2099" ht="15" hidden="1"/>
    <row r="2100" ht="15" hidden="1"/>
    <row r="2101" ht="15" hidden="1"/>
    <row r="2102" ht="15" hidden="1"/>
    <row r="2103" ht="15" hidden="1"/>
    <row r="2104" ht="15" hidden="1"/>
    <row r="2105" ht="15" hidden="1"/>
    <row r="2106" ht="15" hidden="1"/>
    <row r="2107" ht="15" hidden="1"/>
    <row r="2108" ht="15" hidden="1"/>
    <row r="2109" ht="15" hidden="1"/>
    <row r="2110" ht="15" hidden="1"/>
    <row r="2111" ht="15" hidden="1"/>
    <row r="2112" ht="15" hidden="1"/>
    <row r="2113" ht="15" hidden="1"/>
    <row r="2114" ht="15" hidden="1"/>
    <row r="2115" ht="15" hidden="1"/>
    <row r="2116" ht="15" hidden="1"/>
    <row r="2117" ht="15" hidden="1"/>
    <row r="2118" ht="15" hidden="1"/>
    <row r="2119" ht="15" hidden="1"/>
    <row r="2120" ht="15" hidden="1"/>
    <row r="2121" ht="15" hidden="1"/>
    <row r="2122" ht="15" hidden="1"/>
    <row r="2123" ht="15" hidden="1"/>
    <row r="2124" ht="15" hidden="1"/>
    <row r="2125" ht="15" hidden="1"/>
    <row r="2126" ht="15" hidden="1"/>
    <row r="2127" ht="15" hidden="1"/>
    <row r="2128" ht="15" hidden="1"/>
    <row r="2129" ht="15" hidden="1"/>
    <row r="2130" ht="15" hidden="1"/>
    <row r="2131" ht="15" hidden="1"/>
    <row r="2132" ht="15" hidden="1"/>
    <row r="2133" ht="15" hidden="1"/>
    <row r="2134" ht="15" hidden="1"/>
    <row r="2135" ht="15" hidden="1"/>
    <row r="2136" ht="15" hidden="1"/>
    <row r="2137" ht="15" hidden="1"/>
    <row r="2138" ht="15" hidden="1"/>
    <row r="2139" ht="15" hidden="1"/>
    <row r="2140" ht="15" hidden="1"/>
    <row r="2141" ht="15" hidden="1"/>
    <row r="2142" ht="15" hidden="1"/>
    <row r="2143" ht="15" hidden="1"/>
    <row r="2144" ht="15" hidden="1"/>
    <row r="2145" ht="15" hidden="1"/>
    <row r="2146" ht="15" hidden="1"/>
    <row r="2147" ht="15" hidden="1"/>
    <row r="2148" ht="15" hidden="1"/>
    <row r="2149" ht="15" hidden="1"/>
    <row r="2150" ht="15" hidden="1"/>
    <row r="2151" ht="15" hidden="1"/>
    <row r="2152" ht="15" hidden="1"/>
    <row r="2153" ht="15" hidden="1"/>
    <row r="2154" ht="15" hidden="1"/>
    <row r="2155" ht="15" hidden="1"/>
    <row r="2156" ht="15" hidden="1"/>
    <row r="2157" ht="15" hidden="1"/>
    <row r="2158" ht="15" hidden="1"/>
    <row r="2159" ht="15" hidden="1"/>
    <row r="2160" ht="15" hidden="1"/>
    <row r="2161" ht="15" hidden="1"/>
    <row r="2162" ht="15" hidden="1"/>
    <row r="2163" ht="15" hidden="1"/>
    <row r="2164" ht="15" hidden="1"/>
    <row r="2165" ht="15" hidden="1"/>
    <row r="2166" ht="15" hidden="1"/>
    <row r="2167" ht="15" hidden="1"/>
    <row r="2168" ht="15" hidden="1"/>
    <row r="2169" ht="15" hidden="1"/>
    <row r="2170" ht="15" hidden="1"/>
    <row r="2171" ht="15" hidden="1"/>
    <row r="2172" ht="15" hidden="1"/>
    <row r="2173" ht="15" hidden="1"/>
    <row r="2174" ht="15" hidden="1"/>
    <row r="2175" ht="15" hidden="1"/>
    <row r="2176" ht="15" hidden="1"/>
    <row r="2177" ht="15" hidden="1"/>
    <row r="2178" ht="15" hidden="1"/>
    <row r="2179" ht="15" hidden="1"/>
    <row r="2180" ht="15" hidden="1"/>
    <row r="2181" ht="15" hidden="1"/>
    <row r="2182" ht="15" hidden="1"/>
    <row r="2183" ht="15" hidden="1"/>
    <row r="2184" ht="15" hidden="1"/>
    <row r="2185" ht="15" hidden="1"/>
    <row r="2186" ht="15" hidden="1"/>
    <row r="2187" ht="15" hidden="1"/>
    <row r="2188" ht="15" hidden="1"/>
    <row r="2189" ht="15" hidden="1"/>
    <row r="2190" ht="15" hidden="1"/>
    <row r="2191" ht="15" hidden="1"/>
    <row r="2192" ht="15" hidden="1"/>
    <row r="2193" ht="15" hidden="1"/>
    <row r="2194" ht="15" hidden="1"/>
    <row r="2195" ht="15" hidden="1"/>
    <row r="2196" ht="15" hidden="1"/>
    <row r="2197" ht="15" hidden="1"/>
    <row r="2198" ht="15" hidden="1"/>
    <row r="2199" ht="15" hidden="1"/>
    <row r="2200" ht="15" hidden="1"/>
    <row r="2201" ht="15" hidden="1"/>
    <row r="2202" ht="15" hidden="1"/>
    <row r="2203" ht="15" hidden="1"/>
    <row r="2204" ht="15" hidden="1"/>
    <row r="2205" ht="15" hidden="1"/>
    <row r="2206" ht="15" hidden="1"/>
    <row r="2207" ht="15" hidden="1"/>
    <row r="2208" ht="15" hidden="1"/>
    <row r="2209" ht="15" hidden="1"/>
    <row r="2210" ht="15" hidden="1"/>
    <row r="2211" ht="15" hidden="1"/>
    <row r="2212" ht="15" hidden="1"/>
    <row r="2213" ht="15" hidden="1"/>
    <row r="2214" ht="15" hidden="1"/>
    <row r="2215" ht="15" hidden="1"/>
    <row r="2216" ht="15" hidden="1"/>
    <row r="2217" ht="15" hidden="1"/>
    <row r="2218" ht="15" hidden="1"/>
    <row r="2219" ht="15" hidden="1"/>
    <row r="2220" ht="15" hidden="1"/>
    <row r="2221" ht="15" hidden="1"/>
    <row r="2222" ht="15" hidden="1"/>
    <row r="2223" ht="15" hidden="1"/>
    <row r="2224" ht="15" hidden="1"/>
    <row r="2225" ht="15" hidden="1"/>
    <row r="2226" ht="15" hidden="1"/>
    <row r="2227" ht="15" hidden="1"/>
    <row r="2228" ht="15" hidden="1"/>
    <row r="2229" ht="15" hidden="1"/>
    <row r="2230" ht="15" hidden="1"/>
    <row r="2231" ht="15" hidden="1"/>
    <row r="2232" ht="15" hidden="1"/>
    <row r="2233" ht="15" hidden="1"/>
    <row r="2234" ht="15" hidden="1"/>
    <row r="2235" ht="15" hidden="1"/>
    <row r="2236" ht="15" hidden="1"/>
    <row r="2237" ht="15" hidden="1"/>
    <row r="2238" ht="15" hidden="1"/>
    <row r="2239" ht="15" hidden="1"/>
    <row r="2240" ht="15" hidden="1"/>
    <row r="2241" ht="15" hidden="1"/>
    <row r="2242" ht="15" hidden="1"/>
    <row r="2243" ht="15" hidden="1"/>
    <row r="2244" ht="15" hidden="1"/>
    <row r="2245" ht="15" hidden="1"/>
    <row r="2246" ht="15" hidden="1"/>
    <row r="2247" ht="15" hidden="1"/>
    <row r="2248" ht="15" hidden="1"/>
    <row r="2249" ht="15" hidden="1"/>
    <row r="2250" ht="15" hidden="1"/>
    <row r="2251" ht="15" hidden="1"/>
    <row r="2252" ht="15" hidden="1"/>
    <row r="2253" ht="15" hidden="1"/>
    <row r="2254" ht="15" hidden="1"/>
    <row r="2255" ht="15" hidden="1"/>
    <row r="2256" ht="15" hidden="1"/>
    <row r="2257" ht="15" hidden="1"/>
    <row r="2258" ht="15" hidden="1"/>
    <row r="2259" ht="15" hidden="1"/>
    <row r="2260" ht="15" hidden="1"/>
    <row r="2261" ht="15" hidden="1"/>
    <row r="2262" ht="15" hidden="1"/>
    <row r="2263" ht="15" hidden="1"/>
    <row r="2264" ht="15" hidden="1"/>
    <row r="2265" ht="15" hidden="1"/>
    <row r="2266" ht="15" hidden="1"/>
    <row r="2267" ht="15" hidden="1"/>
    <row r="2268" ht="15" hidden="1"/>
    <row r="2269" ht="15" hidden="1"/>
    <row r="2270" ht="15" hidden="1"/>
    <row r="2271" ht="15" hidden="1"/>
    <row r="2272" ht="15" hidden="1"/>
    <row r="2273" ht="15" hidden="1"/>
    <row r="2274" ht="15" hidden="1"/>
    <row r="2275" ht="15" hidden="1"/>
    <row r="2276" ht="15" hidden="1"/>
    <row r="2277" ht="15" hidden="1"/>
    <row r="2278" ht="15" hidden="1"/>
    <row r="2279" ht="15" hidden="1"/>
    <row r="2280" ht="15" hidden="1"/>
    <row r="2281" ht="15" hidden="1"/>
    <row r="2282" ht="15" hidden="1"/>
    <row r="2283" ht="15" hidden="1"/>
    <row r="2284" ht="15" hidden="1"/>
    <row r="2285" ht="15" hidden="1"/>
    <row r="2286" ht="15" hidden="1"/>
    <row r="2287" ht="15" hidden="1"/>
    <row r="2288" ht="15" hidden="1"/>
    <row r="2289" ht="15" hidden="1"/>
    <row r="2290" ht="15" hidden="1"/>
    <row r="2291" ht="15" hidden="1"/>
    <row r="2292" ht="15" hidden="1"/>
    <row r="2293" ht="15" hidden="1"/>
    <row r="2294" ht="15" hidden="1"/>
    <row r="2295" ht="15" hidden="1"/>
    <row r="2296" ht="15" hidden="1"/>
    <row r="2297" ht="15" hidden="1"/>
    <row r="2298" ht="15" hidden="1"/>
    <row r="2299" ht="15" hidden="1"/>
    <row r="2300" ht="15" hidden="1"/>
    <row r="2301" ht="15" hidden="1"/>
    <row r="2302" ht="15" hidden="1"/>
    <row r="2303" ht="15" hidden="1"/>
    <row r="2304" ht="15" hidden="1"/>
    <row r="2305" ht="15" hidden="1"/>
    <row r="2306" ht="15" hidden="1"/>
    <row r="2307" ht="15" hidden="1"/>
    <row r="2308" ht="15" hidden="1"/>
    <row r="2309" ht="15" hidden="1"/>
    <row r="2310" ht="15" hidden="1"/>
    <row r="2311" ht="15" hidden="1"/>
    <row r="2312" ht="15" hidden="1"/>
    <row r="2313" ht="15" hidden="1"/>
    <row r="2314" ht="15" hidden="1"/>
    <row r="2315" ht="15" hidden="1"/>
    <row r="2316" ht="15" hidden="1"/>
    <row r="2317" ht="15" hidden="1"/>
    <row r="2318" ht="15" hidden="1"/>
    <row r="2319" ht="15" hidden="1"/>
    <row r="2320" ht="15" hidden="1"/>
    <row r="2321" ht="15" hidden="1"/>
    <row r="2322" ht="15" hidden="1"/>
    <row r="2323" ht="15" hidden="1"/>
    <row r="2324" ht="15" hidden="1"/>
    <row r="2325" ht="15" hidden="1"/>
    <row r="2326" ht="15" hidden="1"/>
    <row r="2327" ht="15" hidden="1"/>
    <row r="2328" ht="15" hidden="1"/>
    <row r="2329" ht="15" hidden="1"/>
    <row r="2330" ht="15" hidden="1"/>
    <row r="2331" ht="15" hidden="1"/>
    <row r="2332" ht="15" hidden="1"/>
    <row r="2333" ht="15" hidden="1"/>
    <row r="2334" ht="15" hidden="1"/>
    <row r="2335" ht="15" hidden="1"/>
    <row r="2336" ht="15" hidden="1"/>
    <row r="2337" ht="15" hidden="1"/>
    <row r="2338" ht="15" hidden="1"/>
    <row r="2339" ht="15" hidden="1"/>
    <row r="2340" ht="15" hidden="1"/>
    <row r="2341" ht="15" hidden="1"/>
    <row r="2342" ht="15" hidden="1"/>
    <row r="2343" ht="15" hidden="1"/>
    <row r="2344" ht="15" hidden="1"/>
    <row r="2345" ht="15" hidden="1"/>
    <row r="2346" ht="15" hidden="1"/>
    <row r="2347" ht="15" hidden="1"/>
    <row r="2348" ht="15" hidden="1"/>
    <row r="2349" ht="15" hidden="1"/>
    <row r="2350" ht="15" hidden="1"/>
    <row r="2351" ht="15" hidden="1"/>
    <row r="2352" ht="15" hidden="1"/>
    <row r="2353" ht="15" hidden="1"/>
    <row r="2354" ht="15" hidden="1"/>
    <row r="2355" ht="15" hidden="1"/>
    <row r="2356" ht="15" hidden="1"/>
    <row r="2357" ht="15" hidden="1"/>
    <row r="2358" ht="15" hidden="1"/>
    <row r="2359" ht="15" hidden="1"/>
    <row r="2360" ht="15" hidden="1"/>
    <row r="2361" ht="15" hidden="1"/>
    <row r="2362" ht="15" hidden="1"/>
    <row r="2363" ht="15" hidden="1"/>
    <row r="2364" ht="15" hidden="1"/>
    <row r="2365" ht="15" hidden="1"/>
    <row r="2366" ht="15" hidden="1"/>
    <row r="2367" ht="15" hidden="1"/>
    <row r="2368" ht="15" hidden="1"/>
    <row r="2369" ht="15" hidden="1"/>
    <row r="2370" ht="15" hidden="1"/>
    <row r="2371" ht="15" hidden="1"/>
    <row r="2372" ht="15" hidden="1"/>
    <row r="2373" ht="15" hidden="1"/>
    <row r="2374" ht="15" hidden="1"/>
    <row r="2375" ht="15" hidden="1"/>
    <row r="2376" ht="15" hidden="1"/>
    <row r="2377" ht="15" hidden="1"/>
    <row r="2378" ht="15" hidden="1"/>
    <row r="2379" ht="15" hidden="1"/>
    <row r="2380" ht="15" hidden="1"/>
    <row r="2381" ht="15" hidden="1"/>
    <row r="2382" ht="15" hidden="1"/>
    <row r="2383" ht="15" hidden="1"/>
    <row r="2384" ht="15" hidden="1"/>
    <row r="2385" ht="15" hidden="1"/>
    <row r="2386" ht="15" hidden="1"/>
    <row r="2387" ht="15" hidden="1"/>
    <row r="2388" ht="15" hidden="1"/>
    <row r="2389" ht="15" hidden="1"/>
    <row r="2390" ht="15" hidden="1"/>
    <row r="2391" ht="15" hidden="1"/>
    <row r="2392" ht="15" hidden="1"/>
    <row r="2393" ht="15" hidden="1"/>
    <row r="2394" ht="15" hidden="1"/>
    <row r="2395" ht="15" hidden="1"/>
    <row r="2396" ht="15" hidden="1"/>
    <row r="2397" ht="15" hidden="1"/>
    <row r="2398" ht="15" hidden="1"/>
    <row r="2399" ht="15" hidden="1"/>
    <row r="2400" ht="15" hidden="1"/>
    <row r="2401" ht="15" hidden="1"/>
    <row r="2402" ht="15" hidden="1"/>
    <row r="2403" ht="15" hidden="1"/>
    <row r="2404" ht="15" hidden="1"/>
    <row r="2405" ht="15" hidden="1"/>
    <row r="2406" ht="15" hidden="1"/>
    <row r="2407" ht="15" hidden="1"/>
    <row r="2408" ht="15" hidden="1"/>
    <row r="2409" ht="15" hidden="1"/>
    <row r="2410" ht="15" hidden="1"/>
    <row r="2411" ht="15" hidden="1"/>
    <row r="2412" ht="15" hidden="1"/>
    <row r="2413" ht="15" hidden="1"/>
    <row r="2414" ht="15" hidden="1"/>
    <row r="2415" ht="15" hidden="1"/>
    <row r="2416" ht="15" hidden="1"/>
    <row r="2417" ht="15" hidden="1"/>
    <row r="2418" ht="15" hidden="1"/>
    <row r="2419" ht="15" hidden="1"/>
    <row r="2420" ht="15" hidden="1"/>
    <row r="2421" ht="15" hidden="1"/>
    <row r="2422" ht="15" hidden="1"/>
    <row r="2423" ht="15" hidden="1"/>
    <row r="2424" ht="15" hidden="1"/>
    <row r="2425" ht="15" hidden="1"/>
    <row r="2426" ht="15" hidden="1"/>
    <row r="2427" ht="15" hidden="1"/>
    <row r="2428" ht="15" hidden="1"/>
    <row r="2429" ht="15" hidden="1"/>
    <row r="2430" ht="15" hidden="1"/>
    <row r="2431" ht="15" hidden="1"/>
    <row r="2432" ht="15" hidden="1"/>
    <row r="2433" ht="15" hidden="1"/>
    <row r="2434" ht="15" hidden="1"/>
    <row r="2435" ht="15" hidden="1"/>
    <row r="2436" ht="15" hidden="1"/>
    <row r="2437" ht="15" hidden="1"/>
    <row r="2438" ht="15" hidden="1"/>
    <row r="2439" ht="15" hidden="1"/>
    <row r="2440" ht="15" hidden="1"/>
    <row r="2441" ht="15" hidden="1"/>
    <row r="2442" ht="15" hidden="1"/>
    <row r="2443" ht="15" hidden="1"/>
    <row r="2444" ht="15" hidden="1"/>
    <row r="2445" ht="15" hidden="1"/>
    <row r="2446" ht="15" hidden="1"/>
    <row r="2447" ht="15" hidden="1"/>
    <row r="2448" ht="15" hidden="1"/>
    <row r="2449" ht="15" hidden="1"/>
    <row r="2450" ht="15" hidden="1"/>
    <row r="2451" ht="15" hidden="1"/>
    <row r="2452" ht="15" hidden="1"/>
    <row r="2453" ht="15" hidden="1"/>
    <row r="2454" ht="15" hidden="1"/>
    <row r="2455" ht="15" hidden="1"/>
    <row r="2456" ht="15" hidden="1"/>
    <row r="2457" ht="15" hidden="1"/>
    <row r="2458" ht="15" hidden="1"/>
    <row r="2459" ht="15" hidden="1"/>
    <row r="2460" ht="15" hidden="1"/>
    <row r="2461" ht="15" hidden="1"/>
    <row r="2462" ht="15" hidden="1"/>
    <row r="2463" ht="15" hidden="1"/>
    <row r="2464" ht="15" hidden="1"/>
    <row r="2465" ht="15" hidden="1"/>
    <row r="2466" ht="15" hidden="1"/>
    <row r="2467" ht="15" hidden="1"/>
    <row r="2468" ht="15" hidden="1"/>
    <row r="2469" ht="15" hidden="1"/>
    <row r="2470" ht="15" hidden="1"/>
    <row r="2471" ht="15" hidden="1"/>
    <row r="2472" ht="15" hidden="1"/>
    <row r="2473" ht="15" hidden="1"/>
    <row r="2474" ht="15" hidden="1"/>
    <row r="2475" ht="15" hidden="1"/>
    <row r="2476" ht="15" hidden="1"/>
    <row r="2477" ht="15" hidden="1"/>
    <row r="2478" ht="15" hidden="1"/>
    <row r="2479" ht="15" hidden="1"/>
    <row r="2480" ht="15" hidden="1"/>
    <row r="2481" ht="15" hidden="1"/>
    <row r="2482" ht="15" hidden="1"/>
    <row r="2483" ht="15" hidden="1"/>
    <row r="2484" ht="15" hidden="1"/>
    <row r="2485" ht="15" hidden="1"/>
    <row r="2486" ht="15" hidden="1"/>
    <row r="2487" ht="15" hidden="1"/>
    <row r="2488" ht="15" hidden="1"/>
    <row r="2489" ht="15" hidden="1"/>
    <row r="2490" ht="15" hidden="1"/>
    <row r="2491" ht="15" hidden="1"/>
    <row r="2492" ht="15" hidden="1"/>
    <row r="2493" ht="15" hidden="1"/>
    <row r="2494" ht="15" hidden="1"/>
    <row r="2495" ht="15" hidden="1"/>
    <row r="2496" ht="15" hidden="1"/>
    <row r="2497" ht="15" hidden="1"/>
    <row r="2498" ht="15" hidden="1"/>
    <row r="2499" ht="15" hidden="1"/>
    <row r="2500" ht="15" hidden="1"/>
    <row r="2501" ht="15" hidden="1"/>
    <row r="2502" ht="15" hidden="1"/>
    <row r="2503" ht="15" hidden="1"/>
    <row r="2504" ht="15" hidden="1"/>
    <row r="2505" ht="15" hidden="1"/>
    <row r="2506" ht="15" hidden="1"/>
    <row r="2507" ht="15" hidden="1"/>
  </sheetData>
  <sheetProtection password="F872" sheet="1" objects="1" scenarios="1" formatCells="0" formatColumns="0" formatRows="0" deleteRows="0"/>
  <mergeCells count="415">
    <mergeCell ref="BT218:BU218"/>
    <mergeCell ref="BV218:BW218"/>
    <mergeCell ref="BB218:BC218"/>
    <mergeCell ref="BD218:BE218"/>
    <mergeCell ref="BF218:BG218"/>
    <mergeCell ref="BH218:BI218"/>
    <mergeCell ref="BJ218:BK218"/>
    <mergeCell ref="BL218:BM218"/>
    <mergeCell ref="BN218:BO218"/>
    <mergeCell ref="BP218:BQ218"/>
    <mergeCell ref="BR218:BS218"/>
    <mergeCell ref="BP216:BQ216"/>
    <mergeCell ref="BR216:BS216"/>
    <mergeCell ref="BT216:BU216"/>
    <mergeCell ref="BV216:BW216"/>
    <mergeCell ref="AT217:AU217"/>
    <mergeCell ref="AV217:AW217"/>
    <mergeCell ref="AX217:AY217"/>
    <mergeCell ref="AZ217:BA217"/>
    <mergeCell ref="BB217:BC217"/>
    <mergeCell ref="BD217:BE217"/>
    <mergeCell ref="BF217:BG217"/>
    <mergeCell ref="BH217:BI217"/>
    <mergeCell ref="BJ217:BK217"/>
    <mergeCell ref="BL217:BM217"/>
    <mergeCell ref="BN217:BO217"/>
    <mergeCell ref="BP217:BQ217"/>
    <mergeCell ref="BR217:BS217"/>
    <mergeCell ref="BT217:BU217"/>
    <mergeCell ref="BV217:BW217"/>
    <mergeCell ref="BH216:BI216"/>
    <mergeCell ref="BJ216:BK216"/>
    <mergeCell ref="BL216:BM216"/>
    <mergeCell ref="BN216:BO216"/>
    <mergeCell ref="AT216:AU216"/>
    <mergeCell ref="AV216:AW216"/>
    <mergeCell ref="AX216:AY216"/>
    <mergeCell ref="AZ216:BA216"/>
    <mergeCell ref="AT218:AU218"/>
    <mergeCell ref="AV218:AW218"/>
    <mergeCell ref="AX218:AY218"/>
    <mergeCell ref="AZ218:BA218"/>
    <mergeCell ref="AI217:AJ217"/>
    <mergeCell ref="AK217:AL217"/>
    <mergeCell ref="AM217:AN217"/>
    <mergeCell ref="AO217:AP217"/>
    <mergeCell ref="AQ217:AR217"/>
    <mergeCell ref="AI218:AJ218"/>
    <mergeCell ref="AK218:AL218"/>
    <mergeCell ref="AM218:AN218"/>
    <mergeCell ref="AO218:AP218"/>
    <mergeCell ref="AQ218:AR218"/>
    <mergeCell ref="Q218:R218"/>
    <mergeCell ref="S218:T218"/>
    <mergeCell ref="U218:V218"/>
    <mergeCell ref="W218:X218"/>
    <mergeCell ref="Y218:Z218"/>
    <mergeCell ref="AA218:AB218"/>
    <mergeCell ref="AC218:AD218"/>
    <mergeCell ref="AE218:AF218"/>
    <mergeCell ref="AG218:AH218"/>
    <mergeCell ref="Q217:R217"/>
    <mergeCell ref="S217:T217"/>
    <mergeCell ref="U217:V217"/>
    <mergeCell ref="W217:X217"/>
    <mergeCell ref="Y217:Z217"/>
    <mergeCell ref="AA217:AB217"/>
    <mergeCell ref="AC217:AD217"/>
    <mergeCell ref="AE217:AF217"/>
    <mergeCell ref="AG217:AH217"/>
    <mergeCell ref="BR215:BS215"/>
    <mergeCell ref="BT215:BU215"/>
    <mergeCell ref="BV215:BW215"/>
    <mergeCell ref="Q216:R216"/>
    <mergeCell ref="S216:T216"/>
    <mergeCell ref="U216:V216"/>
    <mergeCell ref="W216:X216"/>
    <mergeCell ref="Y216:Z216"/>
    <mergeCell ref="AA216:AB216"/>
    <mergeCell ref="AC216:AD216"/>
    <mergeCell ref="AE216:AF216"/>
    <mergeCell ref="AG216:AH216"/>
    <mergeCell ref="AI216:AJ216"/>
    <mergeCell ref="AK216:AL216"/>
    <mergeCell ref="AM216:AN216"/>
    <mergeCell ref="AO216:AP216"/>
    <mergeCell ref="AQ216:AR216"/>
    <mergeCell ref="BB216:BC216"/>
    <mergeCell ref="BD216:BE216"/>
    <mergeCell ref="BF216:BG216"/>
    <mergeCell ref="AZ215:BA215"/>
    <mergeCell ref="BB215:BC215"/>
    <mergeCell ref="BD215:BE215"/>
    <mergeCell ref="BF215:BG215"/>
    <mergeCell ref="BP215:BQ215"/>
    <mergeCell ref="AI215:AJ215"/>
    <mergeCell ref="AK215:AL215"/>
    <mergeCell ref="AM215:AN215"/>
    <mergeCell ref="AO215:AP215"/>
    <mergeCell ref="AQ215:AR215"/>
    <mergeCell ref="AT215:AU215"/>
    <mergeCell ref="AV215:AW215"/>
    <mergeCell ref="AX215:AY215"/>
    <mergeCell ref="BA214:BB214"/>
    <mergeCell ref="BG214:BH214"/>
    <mergeCell ref="CG206:CG209"/>
    <mergeCell ref="BX206:BX209"/>
    <mergeCell ref="BY206:BY209"/>
    <mergeCell ref="BZ206:BZ209"/>
    <mergeCell ref="CA206:CA209"/>
    <mergeCell ref="CB206:CB209"/>
    <mergeCell ref="CC206:CC209"/>
    <mergeCell ref="CD206:CD209"/>
    <mergeCell ref="CE206:CE209"/>
    <mergeCell ref="CF206:CF209"/>
    <mergeCell ref="BV206:BW206"/>
    <mergeCell ref="BV207:BW207"/>
    <mergeCell ref="BV208:BW208"/>
    <mergeCell ref="BL208:BM208"/>
    <mergeCell ref="BN208:BO208"/>
    <mergeCell ref="BP208:BQ208"/>
    <mergeCell ref="BR208:BS208"/>
    <mergeCell ref="BT208:BU208"/>
    <mergeCell ref="BB208:BC208"/>
    <mergeCell ref="BD208:BE208"/>
    <mergeCell ref="BF208:BG208"/>
    <mergeCell ref="BH208:BI208"/>
    <mergeCell ref="AX211:AZ211"/>
    <mergeCell ref="AO211:AR211"/>
    <mergeCell ref="O213:P213"/>
    <mergeCell ref="U207:V207"/>
    <mergeCell ref="AQ207:AR207"/>
    <mergeCell ref="AT207:AU207"/>
    <mergeCell ref="AV207:AW207"/>
    <mergeCell ref="AX207:AY207"/>
    <mergeCell ref="AZ207:BA207"/>
    <mergeCell ref="AG207:AH207"/>
    <mergeCell ref="AI207:AJ207"/>
    <mergeCell ref="AK207:AL207"/>
    <mergeCell ref="AM207:AN207"/>
    <mergeCell ref="AO207:AP207"/>
    <mergeCell ref="AQ208:AR208"/>
    <mergeCell ref="AT208:AU208"/>
    <mergeCell ref="AV208:AW208"/>
    <mergeCell ref="AX208:AY208"/>
    <mergeCell ref="AZ208:BA208"/>
    <mergeCell ref="AG208:AH208"/>
    <mergeCell ref="AI208:AJ208"/>
    <mergeCell ref="AK208:AL208"/>
    <mergeCell ref="AM208:AN208"/>
    <mergeCell ref="AO208:AP208"/>
    <mergeCell ref="BR1:BW1"/>
    <mergeCell ref="BX1:BZ1"/>
    <mergeCell ref="CA1:CF1"/>
    <mergeCell ref="AO2:AP4"/>
    <mergeCell ref="AV2:AW4"/>
    <mergeCell ref="AX2:AY4"/>
    <mergeCell ref="AZ2:BA4"/>
    <mergeCell ref="BB2:BC4"/>
    <mergeCell ref="BD2:BE4"/>
    <mergeCell ref="BF2:BG4"/>
    <mergeCell ref="BY4:BY5"/>
    <mergeCell ref="BX4:BX5"/>
    <mergeCell ref="BH2:BI4"/>
    <mergeCell ref="BJ2:BK4"/>
    <mergeCell ref="BL2:BM4"/>
    <mergeCell ref="BN2:BO4"/>
    <mergeCell ref="BP2:BQ4"/>
    <mergeCell ref="BR2:BS4"/>
    <mergeCell ref="BT2:BU4"/>
    <mergeCell ref="BV5:BW5"/>
    <mergeCell ref="BH5:BI5"/>
    <mergeCell ref="BR5:BS5"/>
    <mergeCell ref="BT5:BU5"/>
    <mergeCell ref="AT5:AU5"/>
    <mergeCell ref="W2:X4"/>
    <mergeCell ref="Y2:Z4"/>
    <mergeCell ref="AA2:AB4"/>
    <mergeCell ref="BV2:BW4"/>
    <mergeCell ref="CF4:CF5"/>
    <mergeCell ref="BZ4:BZ5"/>
    <mergeCell ref="CB4:CB5"/>
    <mergeCell ref="CC4:CC5"/>
    <mergeCell ref="CD4:CD5"/>
    <mergeCell ref="CE4:CE5"/>
    <mergeCell ref="BJ5:BK5"/>
    <mergeCell ref="BL5:BM5"/>
    <mergeCell ref="BN5:BO5"/>
    <mergeCell ref="BX2:BZ2"/>
    <mergeCell ref="CA2:CC2"/>
    <mergeCell ref="CD2:CF2"/>
    <mergeCell ref="CA4:CA5"/>
    <mergeCell ref="AC2:AD4"/>
    <mergeCell ref="AE2:AF4"/>
    <mergeCell ref="AG2:AH4"/>
    <mergeCell ref="AI2:AJ4"/>
    <mergeCell ref="AK2:AL4"/>
    <mergeCell ref="AM2:AN4"/>
    <mergeCell ref="AQ2:AR4"/>
    <mergeCell ref="BN207:BO207"/>
    <mergeCell ref="BP207:BQ207"/>
    <mergeCell ref="BR207:BS207"/>
    <mergeCell ref="BT207:BU207"/>
    <mergeCell ref="BB207:BC207"/>
    <mergeCell ref="BD207:BE207"/>
    <mergeCell ref="BF207:BG207"/>
    <mergeCell ref="BH207:BI207"/>
    <mergeCell ref="BJ207:BK207"/>
    <mergeCell ref="S2:T4"/>
    <mergeCell ref="BN206:BO206"/>
    <mergeCell ref="BR206:BS206"/>
    <mergeCell ref="BT206:BU206"/>
    <mergeCell ref="BB206:BC206"/>
    <mergeCell ref="BD206:BE206"/>
    <mergeCell ref="BF206:BG206"/>
    <mergeCell ref="BH206:BI206"/>
    <mergeCell ref="BJ206:BK206"/>
    <mergeCell ref="BL206:BM206"/>
    <mergeCell ref="AA5:AB5"/>
    <mergeCell ref="AC5:AD5"/>
    <mergeCell ref="AE5:AF5"/>
    <mergeCell ref="AG5:AH5"/>
    <mergeCell ref="AI5:AJ5"/>
    <mergeCell ref="AK5:AL5"/>
    <mergeCell ref="AM5:AN5"/>
    <mergeCell ref="AV5:AW5"/>
    <mergeCell ref="AO5:AP5"/>
    <mergeCell ref="AQ5:AR5"/>
    <mergeCell ref="U2:V4"/>
    <mergeCell ref="BP5:BQ5"/>
    <mergeCell ref="AQ206:AR206"/>
    <mergeCell ref="AT206:AU206"/>
    <mergeCell ref="J2:J5"/>
    <mergeCell ref="I2:I5"/>
    <mergeCell ref="M206:N206"/>
    <mergeCell ref="O2:P4"/>
    <mergeCell ref="Q2:R4"/>
    <mergeCell ref="K2:K5"/>
    <mergeCell ref="M2:N4"/>
    <mergeCell ref="O5:P5"/>
    <mergeCell ref="Q5:R5"/>
    <mergeCell ref="M5:N5"/>
    <mergeCell ref="O206:P206"/>
    <mergeCell ref="Q206:R206"/>
    <mergeCell ref="A206:I206"/>
    <mergeCell ref="H2:H5"/>
    <mergeCell ref="F2:F5"/>
    <mergeCell ref="E2:E5"/>
    <mergeCell ref="C2:C5"/>
    <mergeCell ref="D2:D5"/>
    <mergeCell ref="G2:G5"/>
    <mergeCell ref="B2:B5"/>
    <mergeCell ref="A2:A5"/>
    <mergeCell ref="AT2:AU4"/>
    <mergeCell ref="AX5:AY5"/>
    <mergeCell ref="AZ5:BA5"/>
    <mergeCell ref="BB5:BC5"/>
    <mergeCell ref="BD5:BE5"/>
    <mergeCell ref="AC207:AD207"/>
    <mergeCell ref="AE207:AF207"/>
    <mergeCell ref="AC208:AD208"/>
    <mergeCell ref="AE208:AF208"/>
    <mergeCell ref="AC206:AD206"/>
    <mergeCell ref="AE206:AF206"/>
    <mergeCell ref="Y5:Z5"/>
    <mergeCell ref="W206:X206"/>
    <mergeCell ref="Y206:Z206"/>
    <mergeCell ref="AA206:AB206"/>
    <mergeCell ref="S5:T5"/>
    <mergeCell ref="U5:V5"/>
    <mergeCell ref="W5:X5"/>
    <mergeCell ref="AG209:AH209"/>
    <mergeCell ref="AI209:AJ209"/>
    <mergeCell ref="S206:T206"/>
    <mergeCell ref="U206:V206"/>
    <mergeCell ref="W208:X208"/>
    <mergeCell ref="Y208:Z208"/>
    <mergeCell ref="AA208:AB208"/>
    <mergeCell ref="U208:V208"/>
    <mergeCell ref="W207:X207"/>
    <mergeCell ref="Y207:Z207"/>
    <mergeCell ref="AA207:AB207"/>
    <mergeCell ref="AK209:AL209"/>
    <mergeCell ref="AM209:AN209"/>
    <mergeCell ref="AO209:AP209"/>
    <mergeCell ref="AQ209:AR209"/>
    <mergeCell ref="BJ208:BK208"/>
    <mergeCell ref="AG206:AH206"/>
    <mergeCell ref="AI206:AJ206"/>
    <mergeCell ref="AK206:AL206"/>
    <mergeCell ref="AM206:AN206"/>
    <mergeCell ref="AO206:AP206"/>
    <mergeCell ref="AX206:AY206"/>
    <mergeCell ref="AZ206:BA206"/>
    <mergeCell ref="AV206:AW206"/>
    <mergeCell ref="Q207:R207"/>
    <mergeCell ref="S207:T207"/>
    <mergeCell ref="O208:P208"/>
    <mergeCell ref="Q208:R208"/>
    <mergeCell ref="S208:T208"/>
    <mergeCell ref="BR209:BS209"/>
    <mergeCell ref="BT209:BU209"/>
    <mergeCell ref="BV209:BW209"/>
    <mergeCell ref="AV209:AW209"/>
    <mergeCell ref="AX209:AY209"/>
    <mergeCell ref="AZ209:BA209"/>
    <mergeCell ref="BB209:BC209"/>
    <mergeCell ref="BD209:BE209"/>
    <mergeCell ref="BF209:BG209"/>
    <mergeCell ref="BH209:BI209"/>
    <mergeCell ref="BJ209:BK209"/>
    <mergeCell ref="BL209:BM209"/>
    <mergeCell ref="BN209:BO209"/>
    <mergeCell ref="BP209:BQ209"/>
    <mergeCell ref="AT209:AU209"/>
    <mergeCell ref="U209:V209"/>
    <mergeCell ref="W209:X209"/>
    <mergeCell ref="Y209:Z209"/>
    <mergeCell ref="AA209:AB209"/>
    <mergeCell ref="O212:P212"/>
    <mergeCell ref="M211:P211"/>
    <mergeCell ref="Q211:T211"/>
    <mergeCell ref="S212:T212"/>
    <mergeCell ref="S213:T213"/>
    <mergeCell ref="BX211:CG211"/>
    <mergeCell ref="BX212:CG212"/>
    <mergeCell ref="BX213:CG213"/>
    <mergeCell ref="A207:I207"/>
    <mergeCell ref="A208:I208"/>
    <mergeCell ref="A209:I209"/>
    <mergeCell ref="A210:I210"/>
    <mergeCell ref="A211:I211"/>
    <mergeCell ref="M207:N207"/>
    <mergeCell ref="M208:N208"/>
    <mergeCell ref="M209:N209"/>
    <mergeCell ref="AM213:AN213"/>
    <mergeCell ref="AE213:AF213"/>
    <mergeCell ref="AG211:AJ211"/>
    <mergeCell ref="AK211:AN211"/>
    <mergeCell ref="O209:P209"/>
    <mergeCell ref="Q209:R209"/>
    <mergeCell ref="S209:T209"/>
    <mergeCell ref="O207:P207"/>
    <mergeCell ref="CG2:CG5"/>
    <mergeCell ref="BA212:BB212"/>
    <mergeCell ref="BC212:BD212"/>
    <mergeCell ref="BE212:BF212"/>
    <mergeCell ref="BA211:BF211"/>
    <mergeCell ref="BA213:BB213"/>
    <mergeCell ref="BC213:BD213"/>
    <mergeCell ref="BE213:BF213"/>
    <mergeCell ref="BG211:BL211"/>
    <mergeCell ref="BG212:BH212"/>
    <mergeCell ref="BI212:BJ212"/>
    <mergeCell ref="BK212:BL212"/>
    <mergeCell ref="BG213:BH213"/>
    <mergeCell ref="BI213:BJ213"/>
    <mergeCell ref="BK213:BL213"/>
    <mergeCell ref="BM211:BR211"/>
    <mergeCell ref="BM212:BN212"/>
    <mergeCell ref="BO212:BP212"/>
    <mergeCell ref="BQ212:BR212"/>
    <mergeCell ref="BM213:BN213"/>
    <mergeCell ref="BO213:BP213"/>
    <mergeCell ref="BP206:BQ206"/>
    <mergeCell ref="BF5:BG5"/>
    <mergeCell ref="BL207:BM207"/>
    <mergeCell ref="BE214:BF214"/>
    <mergeCell ref="BS211:BW211"/>
    <mergeCell ref="BS212:BW212"/>
    <mergeCell ref="BS213:BW213"/>
    <mergeCell ref="AS2:AS4"/>
    <mergeCell ref="BQ213:BR213"/>
    <mergeCell ref="W212:X212"/>
    <mergeCell ref="W213:X213"/>
    <mergeCell ref="AA212:AB212"/>
    <mergeCell ref="AA213:AB213"/>
    <mergeCell ref="U211:X211"/>
    <mergeCell ref="Y211:AB211"/>
    <mergeCell ref="AC211:AF211"/>
    <mergeCell ref="AE212:AF212"/>
    <mergeCell ref="AT211:AW211"/>
    <mergeCell ref="AQ212:AR212"/>
    <mergeCell ref="AQ213:AR213"/>
    <mergeCell ref="AI212:AJ212"/>
    <mergeCell ref="AM212:AN212"/>
    <mergeCell ref="AI213:AJ213"/>
    <mergeCell ref="AV212:AW212"/>
    <mergeCell ref="AV213:AW213"/>
    <mergeCell ref="AC209:AD209"/>
    <mergeCell ref="AE209:AF209"/>
    <mergeCell ref="M215:N215"/>
    <mergeCell ref="O215:P215"/>
    <mergeCell ref="O216:P216"/>
    <mergeCell ref="O217:P217"/>
    <mergeCell ref="O218:P218"/>
    <mergeCell ref="BX215:BY215"/>
    <mergeCell ref="BX216:BY216"/>
    <mergeCell ref="BX217:BY217"/>
    <mergeCell ref="M216:N216"/>
    <mergeCell ref="M217:N217"/>
    <mergeCell ref="M218:N218"/>
    <mergeCell ref="Q215:R215"/>
    <mergeCell ref="S215:T215"/>
    <mergeCell ref="U215:V215"/>
    <mergeCell ref="W215:X215"/>
    <mergeCell ref="Y215:Z215"/>
    <mergeCell ref="AA215:AB215"/>
    <mergeCell ref="AC215:AD215"/>
    <mergeCell ref="AE215:AF215"/>
    <mergeCell ref="AG215:AH215"/>
    <mergeCell ref="BH215:BI215"/>
    <mergeCell ref="BJ215:BK215"/>
    <mergeCell ref="BL215:BM215"/>
    <mergeCell ref="BN215:BO215"/>
  </mergeCells>
  <conditionalFormatting sqref="M5:AR205">
    <cfRule type="expression" priority="14" dxfId="4">
      <formula>L$5="SUN"</formula>
    </cfRule>
    <cfRule type="expression" priority="16" dxfId="4">
      <formula>M$5="SUN"</formula>
    </cfRule>
  </conditionalFormatting>
  <conditionalFormatting sqref="AT5:BW205">
    <cfRule type="expression" priority="9" dxfId="13">
      <formula>AT$5="SUN"</formula>
    </cfRule>
    <cfRule type="expression" priority="10" dxfId="4">
      <formula>AS$5="SUN"</formula>
    </cfRule>
  </conditionalFormatting>
  <conditionalFormatting sqref="M6:BW205">
    <cfRule type="expression" priority="8" dxfId="10">
      <formula>M$6="H"</formula>
    </cfRule>
  </conditionalFormatting>
  <conditionalFormatting sqref="AT6:AW6">
    <cfRule type="expression" priority="5" dxfId="4">
      <formula>AS$5="SUN"</formula>
    </cfRule>
    <cfRule type="expression" priority="6" dxfId="4">
      <formula>AT$5="SUN"</formula>
    </cfRule>
  </conditionalFormatting>
  <conditionalFormatting sqref="AZ6:BK6">
    <cfRule type="expression" priority="3" dxfId="4">
      <formula>AY$5="SUN"</formula>
    </cfRule>
    <cfRule type="expression" priority="4" dxfId="4">
      <formula>AZ$5="SUN"</formula>
    </cfRule>
  </conditionalFormatting>
  <conditionalFormatting sqref="BN6:BW6">
    <cfRule type="expression" priority="1" dxfId="4">
      <formula>BM$5="SUN"</formula>
    </cfRule>
    <cfRule type="expression" priority="2" dxfId="4">
      <formula>BN$5="SUN"</formula>
    </cfRule>
  </conditionalFormatting>
  <conditionalFormatting sqref="M6:BW205">
    <cfRule type="containsText" priority="12" dxfId="1" operator="containsText" text="L">
      <formula>NOT(ISERROR(SEARCH("L",M6)))</formula>
    </cfRule>
    <cfRule type="containsText" priority="13" dxfId="0" operator="containsText" text="A">
      <formula>NOT(ISERROR(SEARCH("A",M6)))</formula>
    </cfRule>
  </conditionalFormatting>
  <dataValidations count="3">
    <dataValidation type="list" allowBlank="1" showInputMessage="1" showErrorMessage="1" sqref="CI2:CJ2">
      <formula1>$CH$4:$CH$68</formula1>
    </dataValidation>
    <dataValidation type="list" allowBlank="1" showInputMessage="1" showErrorMessage="1" sqref="M6:AR205 AT6:AU205 AW6:BW205 AV6:AV196 AV198:AV205">
      <formula1>"S,A,L,H,1,2,3,4,5,6,7,8,9,10,11,12,13,14,15,16,17,18,19,20,21,22,23,24,25,26,27,28,29,30,31,32,33,34,35,36,37,38,39,40,41,42,43,44,45,46,47,48,49,50,51,52,53,54,55,56,57,58,59,60,61,62"</formula1>
    </dataValidation>
    <dataValidation type="list" allowBlank="1" showInputMessage="1" showErrorMessage="1" promptTitle="उपस्थिति" prompt="आप 62 से  ज्यादा के नंबर नहीं लिख सकते" sqref="AV197">
      <formula1>"S,A,L,H,1,2,3,4,5,6,7,8,9,10,11,12,13,14,15,16,17,18,19,20,21,22,23,24,25,26,27,28,29,30,31,32,33,34,35,36,37,38,39,40,41,42,43,44,45,46,47,48,49,50,51,52,53,54,55,56,57,58,59,60,61,62"</formula1>
    </dataValidation>
  </dataValidations>
  <printOptions horizontalCentered="1"/>
  <pageMargins left="0.118110236220472" right="0.118110236220472" top="0.196850393700787" bottom="0.118110236220472" header="0" footer="0"/>
  <pageSetup orientation="landscape" pageOrder="overThenDown" paperSize="9" scale="13" r:id="rId3"/>
  <rowBreaks count="3" manualBreakCount="3">
    <brk id="65" max="84" man="1"/>
    <brk id="125" max="84" man="1"/>
    <brk id="185" max="84"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pageSetUpPr fitToPage="1"/>
  </sheetPr>
  <dimension ref="A1:CR2506"/>
  <sheetViews>
    <sheetView showGridLines="0" workbookViewId="0" topLeftCell="A1">
      <pane xSplit="12" ySplit="5" topLeftCell="AU202" activePane="bottomRight" state="frozen"/>
      <selection pane="topLeft" activeCell="A1" sqref="A1"/>
      <selection pane="bottomLeft" activeCell="A6" sqref="A6"/>
      <selection pane="topRight" activeCell="M1" sqref="M1"/>
      <selection pane="bottomRight" activeCell="A1" sqref="A1:XFD1048576"/>
    </sheetView>
  </sheetViews>
  <sheetFormatPr defaultColWidth="0" defaultRowHeight="0" customHeight="1" zeroHeight="1"/>
  <cols>
    <col min="1" max="1" width="7.14285714285714" style="4" customWidth="1"/>
    <col min="2" max="3" width="3.71428571428571" style="83" hidden="1" customWidth="1"/>
    <col min="4" max="4" width="7.85714285714286" style="83" customWidth="1"/>
    <col min="5" max="5" width="10" style="6" hidden="1" customWidth="1"/>
    <col min="6" max="6" width="9.85714285714286" style="85" hidden="1" customWidth="1"/>
    <col min="7" max="7" width="4.71428571428571" style="83" hidden="1" customWidth="1"/>
    <col min="8" max="8" width="4" style="83" customWidth="1"/>
    <col min="9" max="9" width="31.2857142857143" style="83" customWidth="1"/>
    <col min="10" max="10" width="2.28571428571429" style="83" hidden="1" customWidth="1"/>
    <col min="11" max="11" width="3.85714285714286" style="83" hidden="1" customWidth="1"/>
    <col min="12" max="12" width="4" style="83" hidden="1" customWidth="1"/>
    <col min="13" max="14" width="3.14285714285714" style="83" customWidth="1"/>
    <col min="15" max="44" width="3.14285714285714" style="4" customWidth="1"/>
    <col min="45" max="45" width="3.14285714285714" style="271" customWidth="1"/>
    <col min="46" max="73" width="3.14285714285714" style="5" customWidth="1"/>
    <col min="74" max="74" width="3.71428571428571" style="4" customWidth="1"/>
    <col min="75" max="76" width="5.57142857142857" style="4" customWidth="1"/>
    <col min="77" max="77" width="3.71428571428571" style="4" customWidth="1"/>
    <col min="78" max="78" width="5.28571428571429" style="4" customWidth="1"/>
    <col min="79" max="79" width="5.42857142857143" style="87" customWidth="1"/>
    <col min="80" max="80" width="3.28571428571429" style="4" customWidth="1"/>
    <col min="81" max="81" width="3.57142857142857" style="4" customWidth="1"/>
    <col min="82" max="82" width="3.57142857142857" style="87" customWidth="1"/>
    <col min="83" max="83" width="4.14285714285714" style="87" customWidth="1"/>
    <col min="84" max="86" width="6.14285714285714" style="4" hidden="1" customWidth="1"/>
    <col min="87" max="87" width="15.2857142857143" style="4" hidden="1" customWidth="1"/>
    <col min="88" max="88" width="14.7142857142857" style="4" hidden="1" customWidth="1"/>
    <col min="89" max="89" width="11" style="4" hidden="1" customWidth="1"/>
    <col min="90" max="90" width="11.2857142857143" style="4" hidden="1" customWidth="1"/>
    <col min="91" max="91" width="15" style="4" hidden="1" customWidth="1"/>
    <col min="92" max="92" width="9.57142857142857" style="4" hidden="1" customWidth="1"/>
    <col min="93" max="93" width="12.5714285714286" style="4" hidden="1" customWidth="1"/>
    <col min="94" max="94" width="13.5714285714286" style="4" hidden="1" customWidth="1"/>
    <col min="95" max="95" width="13.8571428571429" style="4" hidden="1" customWidth="1"/>
    <col min="96" max="96" width="11" style="4" hidden="1" customWidth="1"/>
    <col min="97" max="97" width="7.42857142857143" style="5" customWidth="1"/>
    <col min="98" max="99" width="0" style="5" hidden="1" customWidth="1"/>
    <col min="100" max="16384" width="7.42857142857143" style="5" hidden="1"/>
  </cols>
  <sheetData>
    <row r="1" spans="1:96" ht="22.5" customHeight="1">
      <c r="A1" s="37" t="str">
        <f>IF('STUDENT DATA SHEET '!$K$2="HINDI",'STUDENT DATA SHEET '!$A$3,"CLASS")</f>
        <v>कक्षा</v>
      </c>
      <c s="18"/>
      <c s="18"/>
      <c s="18"/>
      <c s="19" t="s">
        <v>86</v>
      </c>
      <c s="19"/>
      <c s="20" t="s">
        <v>87</v>
      </c>
      <c s="18"/>
      <c s="36">
        <f>'STUDENT DATA SHEET '!$C$3</f>
        <v>2</v>
      </c>
      <c s="18"/>
      <c s="18"/>
      <c s="21"/>
      <c s="34" t="str">
        <f>IF('STUDENT DATA SHEET '!$K$2="HINDI",'STUDENT DATA SHEET '!$A$4,"SECTION")</f>
        <v>वर्ग</v>
      </c>
      <c s="18"/>
      <c s="39" t="str">
        <f>IF('STUDENT DATA SHEET '!$I$2="HINDI",'STUDENT DATA SHEET '!$C$4,'STUDENT DATA SHEET '!$C$4)</f>
        <v>A</v>
      </c>
      <c s="88"/>
      <c s="40" t="str">
        <f>IF('STUDENT DATA SHEET '!$K$2="HINDI",'STUDENT DATA SHEET '!$A$5,"STUDENT ATTENDANCE REGISTER")</f>
        <v>छात्र उपस्थिति रजिस्टर</v>
      </c>
      <c s="88"/>
      <c s="41"/>
      <c s="22"/>
      <c s="23"/>
      <c s="22"/>
      <c s="22"/>
      <c s="22"/>
      <c s="22"/>
      <c s="22"/>
      <c s="22"/>
      <c s="24"/>
      <c s="33" t="str">
        <f>'STUDENT DATA SHEET '!C2</f>
        <v>राजकीय उच्च माध्यमिक विद्यालय डसाणा खुर्द</v>
      </c>
      <c s="25"/>
      <c s="25"/>
      <c s="20"/>
      <c s="20"/>
      <c s="20"/>
      <c s="20"/>
      <c s="20"/>
      <c s="20"/>
      <c s="20"/>
      <c s="20"/>
      <c s="20"/>
      <c s="20"/>
      <c s="20"/>
      <c s="20"/>
      <c s="20"/>
      <c s="266"/>
      <c s="26"/>
      <c s="26"/>
      <c s="25"/>
      <c s="26"/>
      <c s="26"/>
      <c s="26"/>
      <c s="26"/>
      <c s="34" t="str">
        <f>IF('STUDENT DATA SHEET '!$K$2="HINDI",'STUDENT DATA SHEET '!$F$3,'STUDENT DATA SHEET '!$F$4)</f>
        <v xml:space="preserve">कक्षाध्यापक  </v>
      </c>
      <c s="26"/>
      <c s="26"/>
      <c s="27"/>
      <c s="26"/>
      <c s="26"/>
      <c s="26"/>
      <c s="35" t="str">
        <f>IF('STUDENT DATA SHEET '!$K$2="HINDI",'STUDENT DATA SHEET '!$H$3,'STUDENT DATA SHEET '!$H$4)</f>
        <v xml:space="preserve">भागीरथ मल </v>
      </c>
      <c s="28"/>
      <c s="28"/>
      <c s="28"/>
      <c s="28"/>
      <c s="28"/>
      <c s="28"/>
      <c s="28"/>
      <c s="28"/>
      <c s="26"/>
      <c s="528" t="s">
        <v>98</v>
      </c>
      <c s="528"/>
      <c s="528"/>
      <c s="528"/>
      <c s="573">
        <f>M2</f>
        <v>45444</v>
      </c>
      <c s="573"/>
      <c s="573"/>
      <c s="574">
        <f>M2</f>
        <v>45444</v>
      </c>
      <c s="574"/>
      <c s="574"/>
      <c s="574"/>
      <c s="574"/>
      <c s="574"/>
      <c s="38"/>
      <c s="55"/>
      <c s="55"/>
      <c s="55"/>
      <c s="55"/>
      <c s="55"/>
      <c s="62" t="s">
        <v>136</v>
      </c>
      <c s="62" t="s">
        <v>140</v>
      </c>
      <c s="62" t="s">
        <v>141</v>
      </c>
      <c s="63"/>
      <c s="55"/>
      <c r="CQ1" s="55"/>
      <c s="55"/>
    </row>
    <row r="2" spans="1:96" ht="12.75" customHeight="1">
      <c r="A2" s="513" t="s">
        <v>85</v>
      </c>
      <c s="502" t="s">
        <v>2</v>
      </c>
      <c s="502" t="s">
        <v>3</v>
      </c>
      <c s="502" t="s">
        <v>79</v>
      </c>
      <c s="577" t="s">
        <v>5</v>
      </c>
      <c s="578" t="s">
        <v>80</v>
      </c>
      <c s="502" t="s">
        <v>9</v>
      </c>
      <c s="502" t="s">
        <v>11</v>
      </c>
      <c s="502" t="s">
        <v>6</v>
      </c>
      <c s="502" t="s">
        <v>7</v>
      </c>
      <c s="502" t="s">
        <v>8</v>
      </c>
      <c s="42"/>
      <c s="579">
        <v>45444</v>
      </c>
      <c s="579"/>
      <c s="575">
        <f>M2+1</f>
        <v>45445</v>
      </c>
      <c s="575"/>
      <c s="575">
        <f>O2+1</f>
        <v>45446</v>
      </c>
      <c s="575"/>
      <c s="575">
        <f>Q2+1</f>
        <v>45447</v>
      </c>
      <c s="575"/>
      <c s="575">
        <f>S2+1</f>
        <v>45448</v>
      </c>
      <c s="575"/>
      <c s="575">
        <f>U2+1</f>
        <v>45449</v>
      </c>
      <c s="575"/>
      <c s="575">
        <f>W2+1</f>
        <v>45450</v>
      </c>
      <c s="575"/>
      <c s="582">
        <f>Y2+1</f>
        <v>45451</v>
      </c>
      <c s="583"/>
      <c s="575">
        <f>AA2+1</f>
        <v>45452</v>
      </c>
      <c s="575"/>
      <c s="575">
        <f>AC2+1</f>
        <v>45453</v>
      </c>
      <c s="575"/>
      <c s="575">
        <f>AE2+1</f>
        <v>45454</v>
      </c>
      <c s="575"/>
      <c s="575">
        <f>AG2+1</f>
        <v>45455</v>
      </c>
      <c s="575"/>
      <c s="575">
        <f>AI2+1</f>
        <v>45456</v>
      </c>
      <c s="575"/>
      <c s="575">
        <f>AK2+1</f>
        <v>45457</v>
      </c>
      <c s="575"/>
      <c s="575">
        <f>AM2+1</f>
        <v>45458</v>
      </c>
      <c s="575"/>
      <c s="575">
        <f>AO2+1</f>
        <v>45459</v>
      </c>
      <c s="575"/>
      <c s="446" t="str">
        <f>IF('STUDENT DATA SHEET '!$K$2="HINDI","क्र.संख्या","S.NO.")</f>
        <v>क्र.संख्या</v>
      </c>
      <c s="575">
        <f>AQ2+1</f>
        <v>45460</v>
      </c>
      <c s="575"/>
      <c s="575">
        <f>AT2+1</f>
        <v>45461</v>
      </c>
      <c s="575"/>
      <c s="575">
        <f>AV2+1</f>
        <v>45462</v>
      </c>
      <c s="575"/>
      <c s="576">
        <f>AX2+1</f>
        <v>45463</v>
      </c>
      <c s="576"/>
      <c s="575">
        <f>AZ2+1</f>
        <v>45464</v>
      </c>
      <c s="575"/>
      <c s="575">
        <f>BB2+1</f>
        <v>45465</v>
      </c>
      <c s="575"/>
      <c s="575">
        <f t="shared" si="0" ref="BF2">BD2+1</f>
        <v>45466</v>
      </c>
      <c s="575"/>
      <c s="575">
        <f t="shared" si="1" ref="BH2">BF2+1</f>
        <v>45467</v>
      </c>
      <c s="575"/>
      <c s="575">
        <f t="shared" si="2" ref="BJ2">BH2+1</f>
        <v>45468</v>
      </c>
      <c s="575"/>
      <c s="575">
        <f t="shared" si="3" ref="BL2">BJ2+1</f>
        <v>45469</v>
      </c>
      <c s="575"/>
      <c s="575">
        <f t="shared" si="4" ref="BN2">BL2+1</f>
        <v>45470</v>
      </c>
      <c s="575"/>
      <c s="575">
        <f t="shared" si="5" ref="BP2">BN2+1</f>
        <v>45471</v>
      </c>
      <c s="575"/>
      <c s="575">
        <f t="shared" si="6" ref="BR2">BP2+1</f>
        <v>45472</v>
      </c>
      <c s="575"/>
      <c s="575">
        <f t="shared" si="7" ref="BT2">BR2+1</f>
        <v>45473</v>
      </c>
      <c s="575"/>
      <c s="526" t="s">
        <v>81</v>
      </c>
      <c s="526"/>
      <c s="526"/>
      <c s="526" t="s">
        <v>82</v>
      </c>
      <c s="526"/>
      <c s="527"/>
      <c s="526" t="s">
        <v>83</v>
      </c>
      <c s="526"/>
      <c s="454"/>
      <c s="570" t="s">
        <v>132</v>
      </c>
      <c s="103" t="s">
        <v>143</v>
      </c>
      <c s="64"/>
      <c s="64"/>
      <c s="64"/>
      <c s="64"/>
      <c s="65">
        <f>COUNT(M2:BU4)</f>
        <v>30</v>
      </c>
      <c s="65">
        <f>SUM(CK2-CK5-CL5)</f>
        <v>0</v>
      </c>
      <c s="65">
        <f>CL2*2</f>
        <v>0</v>
      </c>
      <c r="CO2" s="66"/>
      <c s="64"/>
      <c s="56"/>
      <c s="56"/>
    </row>
    <row r="3" spans="1:96" ht="0.75" customHeight="1">
      <c r="A3" s="513"/>
      <c s="502"/>
      <c s="502"/>
      <c s="502"/>
      <c s="577"/>
      <c s="578"/>
      <c s="502"/>
      <c s="502"/>
      <c s="502"/>
      <c s="502"/>
      <c s="502"/>
      <c s="29"/>
      <c s="579"/>
      <c s="579"/>
      <c s="575"/>
      <c s="575"/>
      <c s="575"/>
      <c s="575"/>
      <c s="575"/>
      <c s="575"/>
      <c s="575"/>
      <c s="575"/>
      <c s="575"/>
      <c s="575"/>
      <c s="575"/>
      <c s="575"/>
      <c s="584"/>
      <c s="585"/>
      <c s="575"/>
      <c s="575"/>
      <c s="575"/>
      <c s="575"/>
      <c s="575"/>
      <c s="575"/>
      <c s="575"/>
      <c s="575"/>
      <c s="575"/>
      <c s="575"/>
      <c s="575"/>
      <c s="575"/>
      <c s="575"/>
      <c s="575"/>
      <c s="575"/>
      <c s="575"/>
      <c s="447"/>
      <c s="575"/>
      <c s="575"/>
      <c s="575"/>
      <c s="575"/>
      <c s="575"/>
      <c s="575"/>
      <c s="576"/>
      <c s="576"/>
      <c s="575"/>
      <c s="575"/>
      <c s="575"/>
      <c s="575"/>
      <c s="575"/>
      <c s="575"/>
      <c s="575"/>
      <c s="575"/>
      <c s="575"/>
      <c s="575"/>
      <c s="575"/>
      <c s="575"/>
      <c s="575"/>
      <c s="575"/>
      <c s="575"/>
      <c s="575"/>
      <c s="575"/>
      <c s="575"/>
      <c s="575"/>
      <c s="575"/>
      <c s="29"/>
      <c s="29"/>
      <c s="29"/>
      <c s="29"/>
      <c s="29"/>
      <c s="30"/>
      <c s="29"/>
      <c s="29"/>
      <c s="30"/>
      <c s="571"/>
      <c s="67"/>
      <c s="55"/>
      <c s="55"/>
      <c s="55"/>
      <c s="55"/>
      <c s="55"/>
      <c s="55"/>
      <c s="55"/>
      <c s="55"/>
      <c s="55"/>
      <c s="55"/>
      <c s="55"/>
      <c s="55"/>
    </row>
    <row r="4" spans="1:96" ht="18" customHeight="1">
      <c r="A4" s="513"/>
      <c s="502"/>
      <c s="502"/>
      <c s="502"/>
      <c s="577"/>
      <c s="578"/>
      <c s="502"/>
      <c s="502"/>
      <c s="502"/>
      <c s="502"/>
      <c s="502"/>
      <c s="31"/>
      <c s="579"/>
      <c s="579"/>
      <c s="575"/>
      <c s="575"/>
      <c s="575"/>
      <c s="575"/>
      <c s="575"/>
      <c s="575"/>
      <c s="575"/>
      <c s="575"/>
      <c s="575"/>
      <c s="575"/>
      <c s="575"/>
      <c s="575"/>
      <c s="586"/>
      <c s="587"/>
      <c s="575"/>
      <c s="575"/>
      <c s="575"/>
      <c s="575"/>
      <c s="575"/>
      <c s="575"/>
      <c s="575"/>
      <c s="575"/>
      <c s="575"/>
      <c s="575"/>
      <c s="575"/>
      <c s="575"/>
      <c s="575"/>
      <c s="575"/>
      <c s="575"/>
      <c s="575"/>
      <c s="447"/>
      <c s="575"/>
      <c s="575"/>
      <c s="575"/>
      <c s="575"/>
      <c s="575"/>
      <c s="575"/>
      <c s="576"/>
      <c s="576"/>
      <c s="575"/>
      <c s="575"/>
      <c s="575"/>
      <c s="575"/>
      <c s="575"/>
      <c s="575"/>
      <c s="575"/>
      <c s="575"/>
      <c s="575"/>
      <c s="575"/>
      <c s="575"/>
      <c s="575"/>
      <c s="575"/>
      <c s="575"/>
      <c s="575"/>
      <c s="575"/>
      <c s="575"/>
      <c s="575"/>
      <c s="575"/>
      <c s="575"/>
      <c s="524" t="s">
        <v>99</v>
      </c>
      <c s="524" t="s">
        <v>100</v>
      </c>
      <c s="522" t="s">
        <v>84</v>
      </c>
      <c s="524" t="s">
        <v>99</v>
      </c>
      <c s="524" t="s">
        <v>100</v>
      </c>
      <c s="522" t="s">
        <v>84</v>
      </c>
      <c s="524" t="s">
        <v>99</v>
      </c>
      <c s="524" t="s">
        <v>101</v>
      </c>
      <c s="520" t="s">
        <v>84</v>
      </c>
      <c s="571"/>
      <c s="68" t="s">
        <v>133</v>
      </c>
      <c s="59"/>
      <c s="59"/>
      <c s="59"/>
      <c s="59"/>
      <c s="69" t="s">
        <v>134</v>
      </c>
      <c s="69" t="s">
        <v>135</v>
      </c>
      <c s="59"/>
      <c r="CO4" s="70"/>
      <c s="57"/>
      <c s="57"/>
      <c s="57"/>
    </row>
    <row r="5" spans="1:96" ht="18" customHeight="1">
      <c r="A5" s="513"/>
      <c s="502"/>
      <c s="502"/>
      <c s="502"/>
      <c s="577"/>
      <c s="578"/>
      <c s="502"/>
      <c s="502"/>
      <c s="502"/>
      <c s="502"/>
      <c s="502"/>
      <c s="32"/>
      <c s="569" t="str">
        <f>TEXT(M2,"ddd")</f>
        <v>Sat</v>
      </c>
      <c s="569"/>
      <c s="569" t="str">
        <f>TEXT(O2,"ddd")</f>
        <v>Sun</v>
      </c>
      <c s="569"/>
      <c s="569" t="str">
        <f>TEXT(Q2,"ddd")</f>
        <v>Mon</v>
      </c>
      <c s="569"/>
      <c s="569" t="str">
        <f>TEXT(S2,"ddd")</f>
        <v>Tue</v>
      </c>
      <c s="569"/>
      <c s="580" t="str">
        <f>TEXT(U2,"ddd")</f>
        <v>Wed</v>
      </c>
      <c s="581"/>
      <c s="580" t="str">
        <f>TEXT(W2,"ddd")</f>
        <v>Thu</v>
      </c>
      <c s="581"/>
      <c s="580" t="str">
        <f>TEXT(Y2,"ddd")</f>
        <v>Fri</v>
      </c>
      <c s="581"/>
      <c s="580" t="str">
        <f t="shared" si="8" ref="AA5">TEXT(AA2,"ddd")</f>
        <v>Sat</v>
      </c>
      <c s="581"/>
      <c s="580" t="str">
        <f>TEXT(AC2,"ddd")</f>
        <v>Sun</v>
      </c>
      <c s="581"/>
      <c s="580" t="str">
        <f>TEXT(AE2,"ddd")</f>
        <v>Mon</v>
      </c>
      <c s="581"/>
      <c s="569" t="str">
        <f>TEXT(AG2,"ddd")</f>
        <v>Tue</v>
      </c>
      <c s="569"/>
      <c s="569" t="str">
        <f>TEXT(AI2,"ddd")</f>
        <v>Wed</v>
      </c>
      <c s="569"/>
      <c s="569" t="str">
        <f>TEXT(AK2,"ddd")</f>
        <v>Thu</v>
      </c>
      <c s="569"/>
      <c s="569" t="str">
        <f>TEXT(AM2,"ddd")</f>
        <v>Fri</v>
      </c>
      <c s="569"/>
      <c s="569" t="str">
        <f>TEXT(AO2,"ddd")</f>
        <v>Sat</v>
      </c>
      <c s="569"/>
      <c s="569" t="str">
        <f>TEXT(AQ2,"ddd")</f>
        <v>Sun</v>
      </c>
      <c s="569"/>
      <c s="90"/>
      <c s="569" t="str">
        <f>TEXT(AT2,"ddd")</f>
        <v>Mon</v>
      </c>
      <c s="569"/>
      <c s="569" t="str">
        <f>TEXT(AV2,"ddd")</f>
        <v>Tue</v>
      </c>
      <c s="569"/>
      <c s="569" t="str">
        <f>TEXT(AX2,"ddd")</f>
        <v>Wed</v>
      </c>
      <c s="569"/>
      <c s="569" t="str">
        <f>TEXT(AZ2,"ddd")</f>
        <v>Thu</v>
      </c>
      <c s="569"/>
      <c s="569" t="str">
        <f>TEXT(BB2,"ddd")</f>
        <v>Fri</v>
      </c>
      <c s="569"/>
      <c s="569" t="str">
        <f>TEXT(BD2,"ddd")</f>
        <v>Sat</v>
      </c>
      <c s="569"/>
      <c s="569" t="str">
        <f>TEXT(BF2,"ddd")</f>
        <v>Sun</v>
      </c>
      <c s="569"/>
      <c s="569" t="str">
        <f t="shared" si="9" ref="BH5">TEXT(BH2,"ddd")</f>
        <v>Mon</v>
      </c>
      <c s="569"/>
      <c s="569" t="str">
        <f t="shared" si="10" ref="BJ5">TEXT(BJ2,"ddd")</f>
        <v>Tue</v>
      </c>
      <c s="569"/>
      <c s="569" t="str">
        <f t="shared" si="11" ref="BL5">TEXT(BL2,"ddd")</f>
        <v>Wed</v>
      </c>
      <c s="569"/>
      <c s="569" t="str">
        <f t="shared" si="12" ref="BN5">TEXT(BN2,"ddd")</f>
        <v>Thu</v>
      </c>
      <c s="569"/>
      <c s="569" t="str">
        <f t="shared" si="13" ref="BP5">TEXT(BP2,"ddd")</f>
        <v>Fri</v>
      </c>
      <c s="569"/>
      <c s="569" t="str">
        <f t="shared" si="14" ref="BR5">TEXT(BR2,"ddd")</f>
        <v>Sat</v>
      </c>
      <c s="569"/>
      <c s="569" t="str">
        <f t="shared" si="15" ref="BT5">TEXT(BT2,"ddd")</f>
        <v>Sun</v>
      </c>
      <c s="569"/>
      <c s="525"/>
      <c s="525"/>
      <c s="523"/>
      <c s="525"/>
      <c s="525"/>
      <c s="523"/>
      <c s="525"/>
      <c s="525"/>
      <c s="521"/>
      <c s="572"/>
      <c s="71" t="s">
        <v>1</v>
      </c>
      <c s="59"/>
      <c s="59"/>
      <c r="CJ5" s="62" t="s">
        <v>142</v>
      </c>
      <c s="72">
        <f>COUNTIF($M$5:$BU$5,"sun")</f>
        <v>5</v>
      </c>
      <c s="72">
        <f>COUNTIF(M6:BU6,"H")/2</f>
        <v>25</v>
      </c>
      <c s="73"/>
      <c r="CR5" s="58"/>
    </row>
    <row r="6" spans="1:96" ht="20.25" customHeight="1">
      <c r="A6" s="106">
        <f>IF(B6="","",_xlfn.AGGREGATE(3,5,$B$6:B6))</f>
        <v>1</v>
      </c>
      <c s="107">
        <f>IFERROR(IF('STUDENT DATA SHEET '!B7="","",'STUDENT DATA SHEET '!B7),"")</f>
        <v>2</v>
      </c>
      <c s="107" t="str">
        <f>IFERROR(IF('STUDENT DATA SHEET '!C7="","",'STUDENT DATA SHEET '!C7),"")</f>
        <v>A</v>
      </c>
      <c s="107">
        <f>IFERROR(IF('STUDENT DATA SHEET '!D7="","",'STUDENT DATA SHEET '!D7),"")</f>
        <v>640</v>
      </c>
      <c s="43" t="str">
        <f>IFERROR(IF('STUDENT DATA SHEET '!E7="","",'STUDENT DATA SHEET '!E7),"")</f>
        <v/>
      </c>
      <c s="108">
        <f>IFERROR(IF('STUDENT DATA SHEET '!F7="","",'STUDENT DATA SHEET '!F7),"")</f>
        <v>42679</v>
      </c>
      <c s="107" t="str">
        <f>IFERROR(IF('STUDENT DATA SHEET '!G7="","",'STUDENT DATA SHEET '!G7),"")</f>
        <v>M</v>
      </c>
      <c s="107" t="str">
        <f>IFERROR(IF('STUDENT DATA SHEET '!H7="","",'STUDENT DATA SHEET '!H7),"")</f>
        <v>SC</v>
      </c>
      <c s="107" t="str">
        <f>IFERROR(UPPER(IF('STUDENT DATA SHEET '!I7="","",'STUDENT DATA SHEET '!I7)),"")</f>
        <v>AKASH</v>
      </c>
      <c s="54" t="str">
        <f>IFERROR(IF('STUDENT DATA SHEET '!J7="","",'STUDENT DATA SHEET '!J7),"")</f>
        <v>Renwtaram Nayak</v>
      </c>
      <c s="54" t="str">
        <f>IFERROR(IF('STUDENT DATA SHEET '!K7="","",'STUDENT DATA SHEET '!K7),"")</f>
        <v>Anju</v>
      </c>
      <c s="54"/>
      <c s="48" t="s">
        <v>133</v>
      </c>
      <c s="48" t="s">
        <v>133</v>
      </c>
      <c s="48"/>
      <c s="48"/>
      <c s="48" t="s">
        <v>133</v>
      </c>
      <c s="48" t="s">
        <v>133</v>
      </c>
      <c s="48" t="s">
        <v>133</v>
      </c>
      <c s="48" t="s">
        <v>133</v>
      </c>
      <c s="48" t="s">
        <v>133</v>
      </c>
      <c s="48" t="s">
        <v>133</v>
      </c>
      <c s="48" t="s">
        <v>133</v>
      </c>
      <c s="48" t="s">
        <v>133</v>
      </c>
      <c s="48" t="s">
        <v>133</v>
      </c>
      <c s="48" t="s">
        <v>133</v>
      </c>
      <c s="48" t="s">
        <v>133</v>
      </c>
      <c s="48" t="s">
        <v>133</v>
      </c>
      <c s="48"/>
      <c s="48"/>
      <c s="48" t="s">
        <v>133</v>
      </c>
      <c s="48" t="s">
        <v>133</v>
      </c>
      <c s="48" t="s">
        <v>133</v>
      </c>
      <c s="48" t="s">
        <v>133</v>
      </c>
      <c s="48" t="s">
        <v>133</v>
      </c>
      <c s="48" t="s">
        <v>133</v>
      </c>
      <c s="48" t="s">
        <v>133</v>
      </c>
      <c s="48" t="s">
        <v>133</v>
      </c>
      <c s="48" t="s">
        <v>133</v>
      </c>
      <c s="48" t="s">
        <v>133</v>
      </c>
      <c s="48" t="s">
        <v>133</v>
      </c>
      <c s="48" t="s">
        <v>133</v>
      </c>
      <c s="48"/>
      <c s="48"/>
      <c s="89">
        <f>IF(B6="","",_xlfn.AGGREGATE(3,5,$B$6:B6))</f>
        <v>1</v>
      </c>
      <c s="48" t="s">
        <v>133</v>
      </c>
      <c s="48" t="s">
        <v>133</v>
      </c>
      <c s="48" t="s">
        <v>133</v>
      </c>
      <c s="48" t="s">
        <v>133</v>
      </c>
      <c s="48" t="s">
        <v>133</v>
      </c>
      <c s="48" t="s">
        <v>133</v>
      </c>
      <c s="48" t="s">
        <v>133</v>
      </c>
      <c s="48" t="s">
        <v>133</v>
      </c>
      <c s="48" t="s">
        <v>133</v>
      </c>
      <c s="48" t="s">
        <v>133</v>
      </c>
      <c s="48" t="s">
        <v>133</v>
      </c>
      <c s="48" t="s">
        <v>133</v>
      </c>
      <c s="48"/>
      <c s="48"/>
      <c s="48" t="s">
        <v>133</v>
      </c>
      <c s="48" t="s">
        <v>133</v>
      </c>
      <c s="48" t="s">
        <v>133</v>
      </c>
      <c s="48" t="s">
        <v>133</v>
      </c>
      <c s="48" t="s">
        <v>133</v>
      </c>
      <c s="48" t="s">
        <v>133</v>
      </c>
      <c s="48" t="s">
        <v>133</v>
      </c>
      <c s="48" t="s">
        <v>133</v>
      </c>
      <c s="48" t="s">
        <v>133</v>
      </c>
      <c s="48" t="s">
        <v>133</v>
      </c>
      <c s="48" t="s">
        <v>133</v>
      </c>
      <c s="48" t="s">
        <v>133</v>
      </c>
      <c s="48"/>
      <c s="48"/>
      <c s="50">
        <f>IFERROR(IF($I6="","",COUNT($M6:$AR6,$AT6:$BU6)),"")</f>
        <v>0</v>
      </c>
      <c s="252">
        <f>IF($I6="","",'MAY 24'!$BZ6)</f>
        <v>14</v>
      </c>
      <c s="91">
        <f>IF($I6="","",SUM($BV6:$BW6))</f>
        <v>14</v>
      </c>
      <c s="50">
        <f>IF($I6="","",COUNTIF($M6:$BU6,"A"))</f>
        <v>0</v>
      </c>
      <c s="252">
        <f>IF($I6="","",'MAY 24'!$CC6)</f>
        <v>8</v>
      </c>
      <c s="91">
        <f>IF($I6="","",SUM($BY6:$BZ6))</f>
        <v>8</v>
      </c>
      <c s="50">
        <f>IF($I6="","",COUNTIF($M6:$BU6,"L"))</f>
        <v>0</v>
      </c>
      <c s="252">
        <f>IF($I6="","",'MAY 24'!$CF6)</f>
        <v>0</v>
      </c>
      <c s="91">
        <f>IF($I6="","",SUM($CB6:$CC6))</f>
        <v>0</v>
      </c>
      <c s="80"/>
      <c s="53" t="s">
        <v>0</v>
      </c>
      <c s="59"/>
      <c s="59"/>
      <c s="59"/>
      <c s="74">
        <f t="shared" si="16" ref="CJ6:CJ37">IFERROR(IF($BV6="","",COUNT($M6:$AR6,$AT6:$BU6)/2),"")</f>
        <v>0</v>
      </c>
      <c s="59"/>
      <c s="59"/>
      <c s="59"/>
      <c r="CR6" s="59"/>
    </row>
    <row r="7" spans="1:96" ht="20.25" customHeight="1">
      <c r="A7" s="106">
        <f>IF(B7="","",_xlfn.AGGREGATE(3,5,$B$6:B7))</f>
        <v>2</v>
      </c>
      <c s="107">
        <f>IFERROR(IF('STUDENT DATA SHEET '!B8="","",'STUDENT DATA SHEET '!B8),"")</f>
        <v>2</v>
      </c>
      <c s="107" t="str">
        <f>IFERROR(IF('STUDENT DATA SHEET '!C8="","",'STUDENT DATA SHEET '!C8),"")</f>
        <v>A</v>
      </c>
      <c s="107">
        <f>IFERROR(IF('STUDENT DATA SHEET '!D8="","",'STUDENT DATA SHEET '!D8),"")</f>
        <v>668</v>
      </c>
      <c s="43">
        <f>IFERROR(IF('STUDENT DATA SHEET '!E8="","",'STUDENT DATA SHEET '!E8),"")</f>
        <v>45129</v>
      </c>
      <c s="108">
        <f>IFERROR(IF('STUDENT DATA SHEET '!F8="","",'STUDENT DATA SHEET '!F8),"")</f>
        <v>42639</v>
      </c>
      <c s="107" t="str">
        <f>IFERROR(IF('STUDENT DATA SHEET '!G8="","",'STUDENT DATA SHEET '!G8),"")</f>
        <v>M</v>
      </c>
      <c s="107" t="str">
        <f>IFERROR(IF('STUDENT DATA SHEET '!H8="","",'STUDENT DATA SHEET '!H8),"")</f>
        <v>OBC</v>
      </c>
      <c s="228" t="str">
        <f>IFERROR(UPPER(IF('STUDENT DATA SHEET '!I8="","",'STUDENT DATA SHEET '!I8)),"")</f>
        <v>BAJRANG DERU</v>
      </c>
      <c s="54" t="str">
        <f>IFERROR(IF('STUDENT DATA SHEET '!J8="","",'STUDENT DATA SHEET '!J8),"")</f>
        <v>Sinjara Ram</v>
      </c>
      <c s="54" t="str">
        <f>IFERROR(IF('STUDENT DATA SHEET '!K8="","",'STUDENT DATA SHEET '!K8),"")</f>
        <v>Parmeshvari</v>
      </c>
      <c s="54"/>
      <c s="48"/>
      <c s="48"/>
      <c s="48"/>
      <c s="48"/>
      <c s="48"/>
      <c s="48"/>
      <c s="48"/>
      <c s="48"/>
      <c s="48"/>
      <c s="48"/>
      <c s="48"/>
      <c s="48"/>
      <c s="48"/>
      <c s="48"/>
      <c s="48"/>
      <c s="48"/>
      <c s="48"/>
      <c s="48"/>
      <c s="48"/>
      <c s="48"/>
      <c s="48"/>
      <c s="48"/>
      <c s="48"/>
      <c s="48"/>
      <c s="48"/>
      <c s="48"/>
      <c s="48"/>
      <c s="48"/>
      <c s="48"/>
      <c s="48"/>
      <c s="48"/>
      <c s="48"/>
      <c s="89">
        <f>IF(B7="","",_xlfn.AGGREGATE(3,5,$B$6:B7))</f>
        <v>2</v>
      </c>
      <c s="48"/>
      <c s="48"/>
      <c s="48"/>
      <c s="48"/>
      <c s="48"/>
      <c s="48"/>
      <c s="48"/>
      <c s="48"/>
      <c s="48"/>
      <c s="48"/>
      <c s="48"/>
      <c s="48"/>
      <c s="48"/>
      <c s="48"/>
      <c s="48"/>
      <c s="48"/>
      <c s="48"/>
      <c s="48"/>
      <c s="48"/>
      <c s="48"/>
      <c s="48"/>
      <c s="48"/>
      <c s="48"/>
      <c s="48"/>
      <c s="48"/>
      <c s="48"/>
      <c s="48"/>
      <c s="48"/>
      <c s="50">
        <f t="shared" si="17" ref="BV7:BV70">IFERROR(IF($I7="","",COUNT($M7:$AR7,$AT7:$BU7)),"")</f>
        <v>0</v>
      </c>
      <c s="252">
        <f>IF($I7="","",'MAY 24'!$BZ7)</f>
        <v>0</v>
      </c>
      <c s="91">
        <f t="shared" si="18" ref="BX7:BX70">IF($I7="","",SUM($BV7:$BW7))</f>
        <v>0</v>
      </c>
      <c s="50">
        <f t="shared" si="19" ref="BY7:BY70">IF($I7="","",COUNTIF($M7:$BU7,"A"))</f>
        <v>0</v>
      </c>
      <c s="252">
        <f>IF($I7="","",'MAY 24'!$CC7)</f>
        <v>0</v>
      </c>
      <c s="91">
        <f t="shared" si="20" ref="CA7:CA70">IF($I7="","",SUM($BY7:$BZ7))</f>
        <v>0</v>
      </c>
      <c s="50">
        <f t="shared" si="21" ref="CB7:CB70">IF($I7="","",COUNTIF($M7:$BU7,"L"))</f>
        <v>0</v>
      </c>
      <c s="252">
        <f>IF($I7="","",'MAY 24'!$CF7)</f>
        <v>0</v>
      </c>
      <c s="91">
        <f t="shared" si="22" ref="CD7:CD70">IF($I7="","",SUM($CB7:$CC7))</f>
        <v>0</v>
      </c>
      <c s="80"/>
      <c s="53">
        <v>1</v>
      </c>
      <c s="59"/>
      <c s="59"/>
      <c s="59"/>
      <c s="74">
        <f t="shared" si="16"/>
        <v>0</v>
      </c>
      <c s="59"/>
      <c s="59"/>
      <c s="59"/>
      <c s="59"/>
      <c s="59"/>
      <c s="59"/>
      <c s="59"/>
      <c s="59"/>
    </row>
    <row r="8" spans="1:96" ht="20.25" customHeight="1">
      <c r="A8" s="106">
        <f>IF(B8="","",_xlfn.AGGREGATE(3,5,$B$6:B8))</f>
        <v>3</v>
      </c>
      <c s="107">
        <f>IFERROR(IF('STUDENT DATA SHEET '!B9="","",'STUDENT DATA SHEET '!B9),"")</f>
        <v>2</v>
      </c>
      <c s="107" t="str">
        <f>IFERROR(IF('STUDENT DATA SHEET '!C9="","",'STUDENT DATA SHEET '!C9),"")</f>
        <v>A</v>
      </c>
      <c s="107">
        <f>IFERROR(IF('STUDENT DATA SHEET '!D9="","",'STUDENT DATA SHEET '!D9),"")</f>
        <v>624</v>
      </c>
      <c s="43" t="str">
        <f>IFERROR(IF('STUDENT DATA SHEET '!E9="","",'STUDENT DATA SHEET '!E9),"")</f>
        <v/>
      </c>
      <c s="108">
        <f>IFERROR(IF('STUDENT DATA SHEET '!F9="","",'STUDENT DATA SHEET '!F9),"")</f>
        <v>42879</v>
      </c>
      <c s="107" t="str">
        <f>IFERROR(IF('STUDENT DATA SHEET '!G9="","",'STUDENT DATA SHEET '!G9),"")</f>
        <v>M</v>
      </c>
      <c s="107" t="str">
        <f>IFERROR(IF('STUDENT DATA SHEET '!H9="","",'STUDENT DATA SHEET '!H9),"")</f>
        <v>OBC</v>
      </c>
      <c s="228" t="str">
        <f>IFERROR(UPPER(IF('STUDENT DATA SHEET '!I9="","",'STUDENT DATA SHEET '!I9)),"")</f>
        <v>BHERU RAM</v>
      </c>
      <c s="54" t="str">
        <f>IFERROR(IF('STUDENT DATA SHEET '!J9="","",'STUDENT DATA SHEET '!J9),"")</f>
        <v>Hansraj</v>
      </c>
      <c s="54" t="str">
        <f>IFERROR(IF('STUDENT DATA SHEET '!K9="","",'STUDENT DATA SHEET '!K9),"")</f>
        <v>Sanju Devi</v>
      </c>
      <c s="54"/>
      <c s="48"/>
      <c s="48"/>
      <c s="48"/>
      <c s="48"/>
      <c s="48"/>
      <c s="48"/>
      <c s="48"/>
      <c s="48"/>
      <c s="48"/>
      <c s="48"/>
      <c s="48"/>
      <c s="48"/>
      <c s="48"/>
      <c s="48"/>
      <c s="48"/>
      <c s="48"/>
      <c s="48"/>
      <c s="48"/>
      <c s="48"/>
      <c s="48"/>
      <c s="48"/>
      <c s="48"/>
      <c s="48"/>
      <c s="48"/>
      <c s="48"/>
      <c s="48"/>
      <c s="48"/>
      <c s="48"/>
      <c s="48"/>
      <c s="48"/>
      <c s="48"/>
      <c s="48"/>
      <c s="89">
        <f>IF(B8="","",_xlfn.AGGREGATE(3,5,$B$6:B8))</f>
        <v>3</v>
      </c>
      <c s="48"/>
      <c s="48"/>
      <c s="48"/>
      <c s="48"/>
      <c s="48"/>
      <c s="48"/>
      <c s="48"/>
      <c s="48"/>
      <c s="48"/>
      <c s="48"/>
      <c s="48"/>
      <c s="48"/>
      <c s="48"/>
      <c s="48"/>
      <c s="48"/>
      <c s="48"/>
      <c s="48"/>
      <c s="48"/>
      <c s="48"/>
      <c s="48"/>
      <c s="48"/>
      <c s="48"/>
      <c s="48"/>
      <c s="48"/>
      <c s="48"/>
      <c s="48"/>
      <c s="48"/>
      <c s="48"/>
      <c s="50">
        <f t="shared" si="17"/>
        <v>0</v>
      </c>
      <c s="252">
        <f>IF($I8="","",'MAY 24'!$BZ8)</f>
        <v>0</v>
      </c>
      <c s="91">
        <f t="shared" si="18"/>
        <v>0</v>
      </c>
      <c s="50">
        <f t="shared" si="19"/>
        <v>0</v>
      </c>
      <c s="252">
        <f>IF($I8="","",'MAY 24'!$CC8)</f>
        <v>0</v>
      </c>
      <c s="91">
        <f t="shared" si="20"/>
        <v>0</v>
      </c>
      <c s="50">
        <f t="shared" si="21"/>
        <v>0</v>
      </c>
      <c s="252">
        <f>IF($I8="","",'MAY 24'!$CF8)</f>
        <v>0</v>
      </c>
      <c s="91">
        <f t="shared" si="22"/>
        <v>0</v>
      </c>
      <c s="80"/>
      <c s="53">
        <v>2</v>
      </c>
      <c s="59"/>
      <c s="59"/>
      <c s="59"/>
      <c s="74">
        <f t="shared" si="16"/>
        <v>0</v>
      </c>
      <c s="59"/>
      <c s="59"/>
      <c s="59"/>
      <c s="59"/>
      <c s="59"/>
      <c s="59"/>
      <c s="59"/>
      <c s="59"/>
    </row>
    <row r="9" spans="1:96" ht="20.25" customHeight="1">
      <c r="A9" s="106">
        <f>IF(B9="","",_xlfn.AGGREGATE(3,5,$B$6:B9))</f>
        <v>4</v>
      </c>
      <c s="107">
        <f>IFERROR(IF('STUDENT DATA SHEET '!B10="","",'STUDENT DATA SHEET '!B10),"")</f>
        <v>2</v>
      </c>
      <c s="107" t="str">
        <f>IFERROR(IF('STUDENT DATA SHEET '!C10="","",'STUDENT DATA SHEET '!C10),"")</f>
        <v>A</v>
      </c>
      <c s="107">
        <f>IFERROR(IF('STUDENT DATA SHEET '!D10="","",'STUDENT DATA SHEET '!D10),"")</f>
        <v>673</v>
      </c>
      <c s="43">
        <f>IFERROR(IF('STUDENT DATA SHEET '!E10="","",'STUDENT DATA SHEET '!E10),"")</f>
        <v>45140</v>
      </c>
      <c s="108">
        <f>IFERROR(IF('STUDENT DATA SHEET '!F10="","",'STUDENT DATA SHEET '!F10),"")</f>
        <v>42952</v>
      </c>
      <c s="107" t="str">
        <f>IFERROR(IF('STUDENT DATA SHEET '!G10="","",'STUDENT DATA SHEET '!G10),"")</f>
        <v>M</v>
      </c>
      <c s="107" t="str">
        <f>IFERROR(IF('STUDENT DATA SHEET '!H10="","",'STUDENT DATA SHEET '!H10),"")</f>
        <v>OBC</v>
      </c>
      <c s="228" t="str">
        <f>IFERROR(UPPER(IF('STUDENT DATA SHEET '!I10="","",'STUDENT DATA SHEET '!I10)),"")</f>
        <v>BHUPENDRA</v>
      </c>
      <c s="54" t="str">
        <f>IFERROR(IF('STUDENT DATA SHEET '!J10="","",'STUDENT DATA SHEET '!J10),"")</f>
        <v>Harji Ram Mahala</v>
      </c>
      <c s="54" t="str">
        <f>IFERROR(IF('STUDENT DATA SHEET '!K10="","",'STUDENT DATA SHEET '!K10),"")</f>
        <v>Dimpal Kumari</v>
      </c>
      <c s="54"/>
      <c s="48"/>
      <c s="48"/>
      <c s="48"/>
      <c s="48"/>
      <c s="48"/>
      <c s="48"/>
      <c s="48"/>
      <c s="48"/>
      <c s="48"/>
      <c s="48"/>
      <c s="48"/>
      <c s="48"/>
      <c s="48"/>
      <c s="48"/>
      <c s="48"/>
      <c s="48"/>
      <c s="48"/>
      <c s="48"/>
      <c s="48"/>
      <c s="48"/>
      <c s="48"/>
      <c s="48"/>
      <c s="48"/>
      <c s="48"/>
      <c s="48"/>
      <c s="48"/>
      <c s="48"/>
      <c s="48"/>
      <c s="48"/>
      <c s="48"/>
      <c s="48"/>
      <c s="48"/>
      <c s="89">
        <f>IF(B9="","",_xlfn.AGGREGATE(3,5,$B$6:B9))</f>
        <v>4</v>
      </c>
      <c s="48"/>
      <c s="48"/>
      <c s="48"/>
      <c s="48"/>
      <c s="48"/>
      <c s="48"/>
      <c s="48"/>
      <c s="48"/>
      <c s="48"/>
      <c s="48"/>
      <c s="48"/>
      <c s="48"/>
      <c s="48"/>
      <c s="48"/>
      <c s="48"/>
      <c s="48"/>
      <c s="48"/>
      <c s="48"/>
      <c s="48"/>
      <c s="48"/>
      <c s="48"/>
      <c s="48"/>
      <c s="48"/>
      <c s="48"/>
      <c s="48"/>
      <c s="48"/>
      <c s="48"/>
      <c s="48"/>
      <c s="50">
        <f t="shared" si="17"/>
        <v>0</v>
      </c>
      <c s="252">
        <f>IF($I9="","",'MAY 24'!$BZ9)</f>
        <v>0</v>
      </c>
      <c s="91">
        <f t="shared" si="18"/>
        <v>0</v>
      </c>
      <c s="50">
        <f t="shared" si="19"/>
        <v>0</v>
      </c>
      <c s="252">
        <f>IF($I9="","",'MAY 24'!$CC9)</f>
        <v>0</v>
      </c>
      <c s="91">
        <f t="shared" si="20"/>
        <v>0</v>
      </c>
      <c s="50">
        <f t="shared" si="21"/>
        <v>0</v>
      </c>
      <c s="252">
        <f>IF($I9="","",'MAY 24'!$CF9)</f>
        <v>0</v>
      </c>
      <c s="91">
        <f t="shared" si="22"/>
        <v>0</v>
      </c>
      <c s="80"/>
      <c s="53">
        <v>3</v>
      </c>
      <c s="59"/>
      <c s="59"/>
      <c s="59"/>
      <c s="74">
        <f t="shared" si="16"/>
        <v>0</v>
      </c>
      <c s="59"/>
      <c s="59"/>
      <c s="59"/>
      <c s="59"/>
      <c s="59"/>
      <c s="59"/>
      <c s="59"/>
      <c s="59"/>
    </row>
    <row r="10" spans="1:96" ht="20.25" customHeight="1">
      <c r="A10" s="106">
        <f>IF(B10="","",_xlfn.AGGREGATE(3,5,$B$6:B10))</f>
        <v>5</v>
      </c>
      <c s="107">
        <f>IFERROR(IF('STUDENT DATA SHEET '!B11="","",'STUDENT DATA SHEET '!B11),"")</f>
        <v>2</v>
      </c>
      <c s="107" t="str">
        <f>IFERROR(IF('STUDENT DATA SHEET '!C11="","",'STUDENT DATA SHEET '!C11),"")</f>
        <v>A</v>
      </c>
      <c s="107">
        <f>IFERROR(IF('STUDENT DATA SHEET '!D11="","",'STUDENT DATA SHEET '!D11),"")</f>
        <v>631</v>
      </c>
      <c s="43" t="str">
        <f>IFERROR(IF('STUDENT DATA SHEET '!E11="","",'STUDENT DATA SHEET '!E11),"")</f>
        <v/>
      </c>
      <c s="108">
        <f>IFERROR(IF('STUDENT DATA SHEET '!F11="","",'STUDENT DATA SHEET '!F11),"")</f>
        <v>42933</v>
      </c>
      <c s="107" t="str">
        <f>IFERROR(IF('STUDENT DATA SHEET '!G11="","",'STUDENT DATA SHEET '!G11),"")</f>
        <v>F</v>
      </c>
      <c s="107" t="str">
        <f>IFERROR(IF('STUDENT DATA SHEET '!H11="","",'STUDENT DATA SHEET '!H11),"")</f>
        <v>OBC</v>
      </c>
      <c s="228" t="str">
        <f>IFERROR(UPPER(IF('STUDENT DATA SHEET '!I11="","",'STUDENT DATA SHEET '!I11)),"")</f>
        <v>CHETNA</v>
      </c>
      <c s="54" t="str">
        <f>IFERROR(IF('STUDENT DATA SHEET '!J11="","",'STUDENT DATA SHEET '!J11),"")</f>
        <v>Harji Ram</v>
      </c>
      <c s="54" t="str">
        <f>IFERROR(IF('STUDENT DATA SHEET '!K11="","",'STUDENT DATA SHEET '!K11),"")</f>
        <v>Bhagoti</v>
      </c>
      <c s="54"/>
      <c s="48"/>
      <c s="48"/>
      <c s="48"/>
      <c s="48"/>
      <c s="48"/>
      <c s="48"/>
      <c s="48"/>
      <c s="48"/>
      <c s="48"/>
      <c s="48"/>
      <c s="48"/>
      <c s="48"/>
      <c s="48"/>
      <c s="48"/>
      <c s="48"/>
      <c s="48"/>
      <c s="48"/>
      <c s="48"/>
      <c s="48"/>
      <c s="48"/>
      <c s="48"/>
      <c s="48"/>
      <c s="48"/>
      <c s="48"/>
      <c s="48"/>
      <c s="48"/>
      <c s="48"/>
      <c s="48"/>
      <c s="48"/>
      <c s="48"/>
      <c s="48"/>
      <c s="48"/>
      <c s="89">
        <f>IF(B10="","",_xlfn.AGGREGATE(3,5,$B$6:B10))</f>
        <v>5</v>
      </c>
      <c s="48"/>
      <c s="48"/>
      <c s="48"/>
      <c s="48"/>
      <c s="48"/>
      <c s="48"/>
      <c s="48"/>
      <c s="48"/>
      <c s="48"/>
      <c s="48"/>
      <c s="48"/>
      <c s="48"/>
      <c s="48"/>
      <c s="48"/>
      <c s="48"/>
      <c s="48"/>
      <c s="48"/>
      <c s="48"/>
      <c s="48"/>
      <c s="48"/>
      <c s="48"/>
      <c s="48"/>
      <c s="48"/>
      <c s="48"/>
      <c s="48"/>
      <c s="48"/>
      <c s="48"/>
      <c s="48"/>
      <c s="50">
        <f t="shared" si="17"/>
        <v>0</v>
      </c>
      <c s="252">
        <f>IF($I10="","",'MAY 24'!$BZ10)</f>
        <v>0</v>
      </c>
      <c s="91">
        <f t="shared" si="18"/>
        <v>0</v>
      </c>
      <c s="50">
        <f t="shared" si="19"/>
        <v>0</v>
      </c>
      <c s="252">
        <f>IF($I10="","",'MAY 24'!$CC10)</f>
        <v>0</v>
      </c>
      <c s="91">
        <f t="shared" si="20"/>
        <v>0</v>
      </c>
      <c s="50">
        <f t="shared" si="21"/>
        <v>0</v>
      </c>
      <c s="252">
        <f>IF($I10="","",'MAY 24'!$CF10)</f>
        <v>0</v>
      </c>
      <c s="91">
        <f t="shared" si="22"/>
        <v>0</v>
      </c>
      <c s="80"/>
      <c s="53">
        <v>4</v>
      </c>
      <c s="59"/>
      <c s="59"/>
      <c s="59"/>
      <c s="74">
        <f t="shared" si="16"/>
        <v>0</v>
      </c>
      <c s="59"/>
      <c s="59"/>
      <c s="59"/>
      <c s="59"/>
      <c s="59"/>
      <c s="59"/>
      <c s="59"/>
      <c s="59"/>
    </row>
    <row r="11" spans="1:96" ht="20.25" customHeight="1">
      <c r="A11" s="106">
        <f>IF(B11="","",_xlfn.AGGREGATE(3,5,$B$6:B11))</f>
        <v>6</v>
      </c>
      <c s="107">
        <f>IFERROR(IF('STUDENT DATA SHEET '!B12="","",'STUDENT DATA SHEET '!B12),"")</f>
        <v>2</v>
      </c>
      <c s="107" t="str">
        <f>IFERROR(IF('STUDENT DATA SHEET '!C12="","",'STUDENT DATA SHEET '!C12),"")</f>
        <v>A</v>
      </c>
      <c s="107">
        <f>IFERROR(IF('STUDENT DATA SHEET '!D12="","",'STUDENT DATA SHEET '!D12),"")</f>
        <v>619</v>
      </c>
      <c s="43" t="str">
        <f>IFERROR(IF('STUDENT DATA SHEET '!E12="","",'STUDENT DATA SHEET '!E12),"")</f>
        <v/>
      </c>
      <c s="108">
        <f>IFERROR(IF('STUDENT DATA SHEET '!F12="","",'STUDENT DATA SHEET '!F12),"")</f>
        <v>42790</v>
      </c>
      <c s="107" t="str">
        <f>IFERROR(IF('STUDENT DATA SHEET '!G12="","",'STUDENT DATA SHEET '!G12),"")</f>
        <v>M</v>
      </c>
      <c s="107" t="str">
        <f>IFERROR(IF('STUDENT DATA SHEET '!H12="","",'STUDENT DATA SHEET '!H12),"")</f>
        <v>SC</v>
      </c>
      <c s="228" t="str">
        <f>IFERROR(UPPER(IF('STUDENT DATA SHEET '!I12="","",'STUDENT DATA SHEET '!I12)),"")</f>
        <v>DEEPAK BHATI</v>
      </c>
      <c s="54" t="str">
        <f>IFERROR(IF('STUDENT DATA SHEET '!J12="","",'STUDENT DATA SHEET '!J12),"")</f>
        <v>Ashok</v>
      </c>
      <c s="54" t="str">
        <f>IFERROR(IF('STUDENT DATA SHEET '!K12="","",'STUDENT DATA SHEET '!K12),"")</f>
        <v>Ragani Devi</v>
      </c>
      <c s="54"/>
      <c s="48"/>
      <c s="48"/>
      <c s="48"/>
      <c s="48"/>
      <c s="48"/>
      <c s="48"/>
      <c s="48"/>
      <c s="48"/>
      <c s="48"/>
      <c s="48"/>
      <c s="48"/>
      <c s="48"/>
      <c s="48"/>
      <c s="48"/>
      <c s="48"/>
      <c s="48"/>
      <c s="48"/>
      <c s="48"/>
      <c s="48"/>
      <c s="48"/>
      <c s="48"/>
      <c s="48"/>
      <c s="48"/>
      <c s="48"/>
      <c s="48"/>
      <c s="48"/>
      <c s="48"/>
      <c s="48"/>
      <c s="48"/>
      <c s="48"/>
      <c s="48"/>
      <c s="48"/>
      <c s="89">
        <f>IF(B11="","",_xlfn.AGGREGATE(3,5,$B$6:B11))</f>
        <v>6</v>
      </c>
      <c s="48"/>
      <c s="48"/>
      <c s="48"/>
      <c s="48"/>
      <c s="48"/>
      <c s="48"/>
      <c s="48"/>
      <c s="48"/>
      <c s="48"/>
      <c s="48"/>
      <c s="48"/>
      <c s="48"/>
      <c s="48"/>
      <c s="48"/>
      <c s="48"/>
      <c s="48"/>
      <c s="48"/>
      <c s="48"/>
      <c s="48"/>
      <c s="48"/>
      <c s="48"/>
      <c s="48"/>
      <c s="48"/>
      <c s="48"/>
      <c s="48"/>
      <c s="48"/>
      <c s="48"/>
      <c s="48"/>
      <c s="50">
        <f t="shared" si="17"/>
        <v>0</v>
      </c>
      <c s="252">
        <f>IF($I11="","",'MAY 24'!$BZ11)</f>
        <v>0</v>
      </c>
      <c s="91">
        <f t="shared" si="18"/>
        <v>0</v>
      </c>
      <c s="50">
        <f t="shared" si="19"/>
        <v>0</v>
      </c>
      <c s="252">
        <f>IF($I11="","",'MAY 24'!$CC11)</f>
        <v>0</v>
      </c>
      <c s="91">
        <f t="shared" si="20"/>
        <v>0</v>
      </c>
      <c s="50">
        <f t="shared" si="21"/>
        <v>0</v>
      </c>
      <c s="252">
        <f>IF($I11="","",'MAY 24'!$CF11)</f>
        <v>0</v>
      </c>
      <c s="91">
        <f t="shared" si="22"/>
        <v>0</v>
      </c>
      <c s="80"/>
      <c s="53">
        <v>5</v>
      </c>
      <c s="59"/>
      <c s="59"/>
      <c s="59"/>
      <c s="74">
        <f>IFERROR(IF($BV11="","",COUNT($M11:$AR11,$AT11:$BU11)/2),"")</f>
        <v>0</v>
      </c>
      <c s="59"/>
      <c s="59"/>
      <c s="59"/>
      <c s="59"/>
      <c s="59"/>
      <c s="59"/>
      <c s="59"/>
      <c s="59"/>
    </row>
    <row r="12" spans="1:96" ht="20.25" customHeight="1">
      <c r="A12" s="106">
        <f>IF(B12="","",_xlfn.AGGREGATE(3,5,$B$6:B12))</f>
        <v>7</v>
      </c>
      <c s="107">
        <f>IFERROR(IF('STUDENT DATA SHEET '!B13="","",'STUDENT DATA SHEET '!B13),"")</f>
        <v>2</v>
      </c>
      <c s="107" t="str">
        <f>IFERROR(IF('STUDENT DATA SHEET '!C13="","",'STUDENT DATA SHEET '!C13),"")</f>
        <v>A</v>
      </c>
      <c s="107">
        <f>IFERROR(IF('STUDENT DATA SHEET '!D13="","",'STUDENT DATA SHEET '!D13),"")</f>
        <v>620</v>
      </c>
      <c s="43" t="str">
        <f>IFERROR(IF('STUDENT DATA SHEET '!E13="","",'STUDENT DATA SHEET '!E13),"")</f>
        <v/>
      </c>
      <c s="108">
        <f>IFERROR(IF('STUDENT DATA SHEET '!F13="","",'STUDENT DATA SHEET '!F13),"")</f>
        <v>42005</v>
      </c>
      <c s="107" t="str">
        <f>IFERROR(IF('STUDENT DATA SHEET '!G13="","",'STUDENT DATA SHEET '!G13),"")</f>
        <v>M</v>
      </c>
      <c s="107" t="str">
        <f>IFERROR(IF('STUDENT DATA SHEET '!H13="","",'STUDENT DATA SHEET '!H13),"")</f>
        <v>SC</v>
      </c>
      <c s="228" t="str">
        <f>IFERROR(UPPER(IF('STUDENT DATA SHEET '!I13="","",'STUDENT DATA SHEET '!I13)),"")</f>
        <v>GAJENDRA</v>
      </c>
      <c s="54" t="str">
        <f>IFERROR(IF('STUDENT DATA SHEET '!J13="","",'STUDENT DATA SHEET '!J13),"")</f>
        <v>Pema Ram</v>
      </c>
      <c s="54" t="str">
        <f>IFERROR(IF('STUDENT DATA SHEET '!K13="","",'STUDENT DATA SHEET '!K13),"")</f>
        <v>Sayari Devi</v>
      </c>
      <c s="54"/>
      <c s="48"/>
      <c s="48"/>
      <c s="48"/>
      <c s="48"/>
      <c s="48"/>
      <c s="48"/>
      <c s="48"/>
      <c s="48"/>
      <c s="48"/>
      <c s="48"/>
      <c s="48"/>
      <c s="48"/>
      <c s="48"/>
      <c s="48"/>
      <c s="48"/>
      <c s="48"/>
      <c s="48"/>
      <c s="48"/>
      <c s="48"/>
      <c s="48"/>
      <c s="48"/>
      <c s="48"/>
      <c s="48"/>
      <c s="48"/>
      <c s="48"/>
      <c s="48"/>
      <c s="48"/>
      <c s="48"/>
      <c s="48"/>
      <c s="48"/>
      <c s="48"/>
      <c s="48"/>
      <c s="89">
        <f>IF(B12="","",_xlfn.AGGREGATE(3,5,$B$6:B12))</f>
        <v>7</v>
      </c>
      <c s="48"/>
      <c s="48"/>
      <c s="48"/>
      <c s="48"/>
      <c s="48"/>
      <c s="48"/>
      <c s="48"/>
      <c s="48"/>
      <c s="48"/>
      <c s="48"/>
      <c s="48"/>
      <c s="48"/>
      <c s="48"/>
      <c s="48"/>
      <c s="48"/>
      <c s="48"/>
      <c s="48"/>
      <c s="48"/>
      <c s="48"/>
      <c s="48"/>
      <c s="48"/>
      <c s="48"/>
      <c s="48"/>
      <c s="48"/>
      <c s="48"/>
      <c s="48"/>
      <c s="48"/>
      <c s="48"/>
      <c s="50">
        <f t="shared" si="17"/>
        <v>0</v>
      </c>
      <c s="252">
        <f>IF($I12="","",'MAY 24'!$BZ12)</f>
        <v>0</v>
      </c>
      <c s="91">
        <f t="shared" si="18"/>
        <v>0</v>
      </c>
      <c s="50">
        <f t="shared" si="19"/>
        <v>0</v>
      </c>
      <c s="252">
        <f>IF($I12="","",'MAY 24'!$CC12)</f>
        <v>0</v>
      </c>
      <c s="91">
        <f t="shared" si="20"/>
        <v>0</v>
      </c>
      <c s="50">
        <f t="shared" si="21"/>
        <v>0</v>
      </c>
      <c s="252">
        <f>IF($I12="","",'MAY 24'!$CF12)</f>
        <v>0</v>
      </c>
      <c s="91">
        <f t="shared" si="22"/>
        <v>0</v>
      </c>
      <c s="80"/>
      <c s="53">
        <v>6</v>
      </c>
      <c s="59"/>
      <c s="59"/>
      <c s="59"/>
      <c s="74">
        <f t="shared" si="16"/>
        <v>0</v>
      </c>
      <c s="59"/>
      <c s="59"/>
      <c s="59"/>
      <c s="59"/>
      <c s="59"/>
      <c s="59"/>
      <c s="59"/>
      <c s="59"/>
    </row>
    <row r="13" spans="1:96" ht="20.25" customHeight="1">
      <c r="A13" s="106">
        <f>IF(B13="","",_xlfn.AGGREGATE(3,5,$B$6:B13))</f>
        <v>8</v>
      </c>
      <c s="107">
        <f>IFERROR(IF('STUDENT DATA SHEET '!B14="","",'STUDENT DATA SHEET '!B14),"")</f>
        <v>2</v>
      </c>
      <c s="107" t="str">
        <f>IFERROR(IF('STUDENT DATA SHEET '!C14="","",'STUDENT DATA SHEET '!C14),"")</f>
        <v>A</v>
      </c>
      <c s="107">
        <f>IFERROR(IF('STUDENT DATA SHEET '!D14="","",'STUDENT DATA SHEET '!D14),"")</f>
        <v>651</v>
      </c>
      <c s="43" t="str">
        <f>IFERROR(IF('STUDENT DATA SHEET '!E14="","",'STUDENT DATA SHEET '!E14),"")</f>
        <v/>
      </c>
      <c s="108">
        <f>IFERROR(IF('STUDENT DATA SHEET '!F14="","",'STUDENT DATA SHEET '!F14),"")</f>
        <v>42868</v>
      </c>
      <c s="107" t="str">
        <f>IFERROR(IF('STUDENT DATA SHEET '!G14="","",'STUDENT DATA SHEET '!G14),"")</f>
        <v>F</v>
      </c>
      <c s="107" t="str">
        <f>IFERROR(IF('STUDENT DATA SHEET '!H14="","",'STUDENT DATA SHEET '!H14),"")</f>
        <v>SC</v>
      </c>
      <c s="228" t="str">
        <f>IFERROR(UPPER(IF('STUDENT DATA SHEET '!I14="","",'STUDENT DATA SHEET '!I14)),"")</f>
        <v>KAVITA</v>
      </c>
      <c s="54" t="str">
        <f>IFERROR(IF('STUDENT DATA SHEET '!J14="","",'STUDENT DATA SHEET '!J14),"")</f>
        <v>Jetha Ram</v>
      </c>
      <c s="54" t="str">
        <f>IFERROR(IF('STUDENT DATA SHEET '!K14="","",'STUDENT DATA SHEET '!K14),"")</f>
        <v>Chhoti Devi</v>
      </c>
      <c s="54"/>
      <c s="48"/>
      <c s="48"/>
      <c s="48"/>
      <c s="48"/>
      <c s="48"/>
      <c s="48"/>
      <c s="48"/>
      <c s="48"/>
      <c s="48"/>
      <c s="48"/>
      <c s="48"/>
      <c s="48"/>
      <c s="48"/>
      <c s="48"/>
      <c s="48"/>
      <c s="48"/>
      <c s="48"/>
      <c s="48"/>
      <c s="48"/>
      <c s="48"/>
      <c s="48"/>
      <c s="48"/>
      <c s="48"/>
      <c s="48"/>
      <c s="48"/>
      <c s="48"/>
      <c s="48"/>
      <c s="48"/>
      <c s="48"/>
      <c s="48"/>
      <c s="48"/>
      <c s="48"/>
      <c s="89">
        <f>IF(B13="","",_xlfn.AGGREGATE(3,5,$B$6:B13))</f>
        <v>8</v>
      </c>
      <c s="48"/>
      <c s="48"/>
      <c s="48"/>
      <c s="48"/>
      <c s="48"/>
      <c s="48"/>
      <c s="48"/>
      <c s="48"/>
      <c s="48"/>
      <c s="48"/>
      <c s="48"/>
      <c s="48"/>
      <c s="48"/>
      <c s="48"/>
      <c s="48"/>
      <c s="48"/>
      <c s="48"/>
      <c s="48"/>
      <c s="48"/>
      <c s="48"/>
      <c s="48"/>
      <c s="48"/>
      <c s="48"/>
      <c s="48"/>
      <c s="48"/>
      <c s="48"/>
      <c s="102"/>
      <c s="48"/>
      <c s="50">
        <f t="shared" si="17"/>
        <v>0</v>
      </c>
      <c s="252">
        <f>IF($I13="","",'MAY 24'!$BZ13)</f>
        <v>0</v>
      </c>
      <c s="91">
        <f t="shared" si="18"/>
        <v>0</v>
      </c>
      <c s="50">
        <f t="shared" si="19"/>
        <v>0</v>
      </c>
      <c s="252">
        <f>IF($I13="","",'MAY 24'!$CC13)</f>
        <v>0</v>
      </c>
      <c s="91">
        <f t="shared" si="20"/>
        <v>0</v>
      </c>
      <c s="50">
        <f t="shared" si="21"/>
        <v>0</v>
      </c>
      <c s="252">
        <f>IF($I13="","",'MAY 24'!$CF13)</f>
        <v>0</v>
      </c>
      <c s="91">
        <f t="shared" si="22"/>
        <v>0</v>
      </c>
      <c s="80"/>
      <c s="53">
        <v>7</v>
      </c>
      <c s="59"/>
      <c s="59"/>
      <c s="59"/>
      <c s="74">
        <f t="shared" si="16"/>
        <v>0</v>
      </c>
      <c s="59"/>
      <c s="59"/>
      <c s="59"/>
      <c s="59"/>
      <c s="59"/>
      <c s="59"/>
      <c s="59"/>
      <c s="59"/>
    </row>
    <row r="14" spans="1:96" ht="20.25" customHeight="1">
      <c r="A14" s="106">
        <f>IF(B14="","",_xlfn.AGGREGATE(3,5,$B$6:B14))</f>
        <v>9</v>
      </c>
      <c s="107">
        <f>IFERROR(IF('STUDENT DATA SHEET '!B15="","",'STUDENT DATA SHEET '!B15),"")</f>
        <v>2</v>
      </c>
      <c s="107" t="str">
        <f>IFERROR(IF('STUDENT DATA SHEET '!C15="","",'STUDENT DATA SHEET '!C15),"")</f>
        <v>A</v>
      </c>
      <c s="107">
        <f>IFERROR(IF('STUDENT DATA SHEET '!D15="","",'STUDENT DATA SHEET '!D15),"")</f>
        <v>666</v>
      </c>
      <c s="43">
        <f>IFERROR(IF('STUDENT DATA SHEET '!E15="","",'STUDENT DATA SHEET '!E15),"")</f>
        <v>45129</v>
      </c>
      <c s="108">
        <f>IFERROR(IF('STUDENT DATA SHEET '!F15="","",'STUDENT DATA SHEET '!F15),"")</f>
        <v>42751</v>
      </c>
      <c s="107" t="str">
        <f>IFERROR(IF('STUDENT DATA SHEET '!G15="","",'STUDENT DATA SHEET '!G15),"")</f>
        <v>F</v>
      </c>
      <c s="107" t="str">
        <f>IFERROR(IF('STUDENT DATA SHEET '!H15="","",'STUDENT DATA SHEET '!H15),"")</f>
        <v>OBC</v>
      </c>
      <c s="228" t="str">
        <f>IFERROR(UPPER(IF('STUDENT DATA SHEET '!I15="","",'STUDENT DATA SHEET '!I15)),"")</f>
        <v>MANISHA</v>
      </c>
      <c s="54" t="str">
        <f>IFERROR(IF('STUDENT DATA SHEET '!J15="","",'STUDENT DATA SHEET '!J15),"")</f>
        <v>Mularam</v>
      </c>
      <c s="54" t="str">
        <f>IFERROR(IF('STUDENT DATA SHEET '!K15="","",'STUDENT DATA SHEET '!K15),"")</f>
        <v>Ganeshi</v>
      </c>
      <c s="54"/>
      <c s="48"/>
      <c s="48"/>
      <c s="48"/>
      <c s="48"/>
      <c s="48"/>
      <c s="48"/>
      <c s="48"/>
      <c s="48"/>
      <c s="48"/>
      <c s="48"/>
      <c s="48"/>
      <c s="48"/>
      <c s="48"/>
      <c s="48"/>
      <c s="48"/>
      <c s="48"/>
      <c s="48"/>
      <c s="48"/>
      <c s="48"/>
      <c s="48"/>
      <c s="48"/>
      <c s="48"/>
      <c s="48"/>
      <c s="48"/>
      <c s="48"/>
      <c s="48"/>
      <c s="48"/>
      <c s="48"/>
      <c s="48"/>
      <c s="48"/>
      <c s="48"/>
      <c s="48"/>
      <c s="89">
        <f>IF(B14="","",_xlfn.AGGREGATE(3,5,$B$6:B14))</f>
        <v>9</v>
      </c>
      <c s="48"/>
      <c s="48"/>
      <c s="48"/>
      <c s="48"/>
      <c s="48"/>
      <c s="48"/>
      <c s="48"/>
      <c s="48"/>
      <c s="48"/>
      <c s="48"/>
      <c s="48"/>
      <c s="48"/>
      <c s="48"/>
      <c s="48"/>
      <c s="48"/>
      <c s="48"/>
      <c s="48"/>
      <c s="48"/>
      <c s="48"/>
      <c s="48"/>
      <c s="48"/>
      <c s="48"/>
      <c s="48"/>
      <c s="48"/>
      <c s="48"/>
      <c s="48"/>
      <c s="48"/>
      <c s="48"/>
      <c s="50">
        <f t="shared" si="17"/>
        <v>0</v>
      </c>
      <c s="252">
        <f>IF($I14="","",'MAY 24'!$BZ14)</f>
        <v>0</v>
      </c>
      <c s="91">
        <f t="shared" si="18"/>
        <v>0</v>
      </c>
      <c s="50">
        <f t="shared" si="19"/>
        <v>0</v>
      </c>
      <c s="252">
        <f>IF($I14="","",'MAY 24'!$CC14)</f>
        <v>0</v>
      </c>
      <c s="91">
        <f t="shared" si="20"/>
        <v>0</v>
      </c>
      <c s="50">
        <f t="shared" si="21"/>
        <v>0</v>
      </c>
      <c s="252">
        <f>IF($I14="","",'MAY 24'!$CF14)</f>
        <v>0</v>
      </c>
      <c s="91">
        <f t="shared" si="22"/>
        <v>0</v>
      </c>
      <c s="80"/>
      <c s="53">
        <v>8</v>
      </c>
      <c s="59"/>
      <c s="59"/>
      <c s="59"/>
      <c s="74">
        <f t="shared" si="16"/>
        <v>0</v>
      </c>
      <c s="59"/>
      <c s="59"/>
      <c s="59"/>
      <c s="59"/>
      <c s="59"/>
      <c s="59"/>
      <c s="59"/>
      <c s="59"/>
    </row>
    <row r="15" spans="1:96" ht="20.25" customHeight="1">
      <c r="A15" s="106">
        <f>IF(B15="","",_xlfn.AGGREGATE(3,5,$B$6:B15))</f>
        <v>10</v>
      </c>
      <c s="107">
        <f>IFERROR(IF('STUDENT DATA SHEET '!B16="","",'STUDENT DATA SHEET '!B16),"")</f>
        <v>2</v>
      </c>
      <c s="107" t="str">
        <f>IFERROR(IF('STUDENT DATA SHEET '!C16="","",'STUDENT DATA SHEET '!C16),"")</f>
        <v>A</v>
      </c>
      <c s="107">
        <f>IFERROR(IF('STUDENT DATA SHEET '!D16="","",'STUDENT DATA SHEET '!D16),"")</f>
        <v>665</v>
      </c>
      <c s="43">
        <f>IFERROR(IF('STUDENT DATA SHEET '!E16="","",'STUDENT DATA SHEET '!E16),"")</f>
        <v>45122</v>
      </c>
      <c s="108">
        <f>IFERROR(IF('STUDENT DATA SHEET '!F16="","",'STUDENT DATA SHEET '!F16),"")</f>
        <v>42644</v>
      </c>
      <c s="107" t="str">
        <f>IFERROR(IF('STUDENT DATA SHEET '!G16="","",'STUDENT DATA SHEET '!G16),"")</f>
        <v>M</v>
      </c>
      <c s="107" t="str">
        <f>IFERROR(IF('STUDENT DATA SHEET '!H16="","",'STUDENT DATA SHEET '!H16),"")</f>
        <v>SBC</v>
      </c>
      <c s="228" t="str">
        <f>IFERROR(UPPER(IF('STUDENT DATA SHEET '!I16="","",'STUDENT DATA SHEET '!I16)),"")</f>
        <v>NITESH</v>
      </c>
      <c s="54" t="str">
        <f>IFERROR(IF('STUDENT DATA SHEET '!J16="","",'STUDENT DATA SHEET '!J16),"")</f>
        <v>Nanda Ram Gurjar</v>
      </c>
      <c s="54" t="str">
        <f>IFERROR(IF('STUDENT DATA SHEET '!K16="","",'STUDENT DATA SHEET '!K16),"")</f>
        <v>Munni Devi</v>
      </c>
      <c s="54"/>
      <c s="48"/>
      <c s="48"/>
      <c s="48"/>
      <c s="48"/>
      <c s="48"/>
      <c s="48"/>
      <c s="48"/>
      <c s="48"/>
      <c s="48"/>
      <c s="48"/>
      <c s="48"/>
      <c s="48"/>
      <c s="48"/>
      <c s="48"/>
      <c s="48"/>
      <c s="48"/>
      <c s="48"/>
      <c s="48"/>
      <c s="48"/>
      <c s="48"/>
      <c s="48"/>
      <c s="48"/>
      <c s="48"/>
      <c s="48"/>
      <c s="48"/>
      <c s="48"/>
      <c s="48"/>
      <c s="48"/>
      <c s="48"/>
      <c s="48"/>
      <c s="48"/>
      <c s="48"/>
      <c s="89">
        <f>IF(B15="","",_xlfn.AGGREGATE(3,5,$B$6:B15))</f>
        <v>10</v>
      </c>
      <c s="48"/>
      <c s="48"/>
      <c s="48"/>
      <c s="48"/>
      <c s="48"/>
      <c s="48"/>
      <c s="48"/>
      <c s="48"/>
      <c s="48"/>
      <c s="48"/>
      <c s="48"/>
      <c s="48"/>
      <c s="48"/>
      <c s="48"/>
      <c s="48"/>
      <c s="48"/>
      <c s="48"/>
      <c s="48"/>
      <c s="48"/>
      <c s="48"/>
      <c s="48"/>
      <c s="48"/>
      <c s="48"/>
      <c s="48"/>
      <c s="48"/>
      <c s="48"/>
      <c s="48"/>
      <c s="48"/>
      <c s="50">
        <f t="shared" si="17"/>
        <v>0</v>
      </c>
      <c s="252">
        <f>IF($I15="","",'MAY 24'!$BZ15)</f>
        <v>0</v>
      </c>
      <c s="91">
        <f t="shared" si="18"/>
        <v>0</v>
      </c>
      <c s="50">
        <f t="shared" si="19"/>
        <v>0</v>
      </c>
      <c s="252">
        <f>IF($I15="","",'MAY 24'!$CC15)</f>
        <v>0</v>
      </c>
      <c s="91">
        <f t="shared" si="20"/>
        <v>0</v>
      </c>
      <c s="50">
        <f t="shared" si="21"/>
        <v>0</v>
      </c>
      <c s="252">
        <f>IF($I15="","",'MAY 24'!$CF15)</f>
        <v>0</v>
      </c>
      <c s="91">
        <f t="shared" si="22"/>
        <v>0</v>
      </c>
      <c s="80"/>
      <c s="53">
        <v>9</v>
      </c>
      <c s="59"/>
      <c s="59"/>
      <c s="59"/>
      <c s="74">
        <f>IFERROR(IF($BV15="","",COUNT($M15:$AR15,$AT15:$BU15)/2),"")</f>
        <v>0</v>
      </c>
      <c s="59"/>
      <c s="59"/>
      <c s="59"/>
      <c s="59"/>
      <c s="59"/>
      <c s="59"/>
      <c s="59"/>
      <c s="59"/>
    </row>
    <row r="16" spans="1:96" ht="20.25" customHeight="1">
      <c r="A16" s="106">
        <f>IF(B16="","",_xlfn.AGGREGATE(3,5,$B$6:B16))</f>
        <v>11</v>
      </c>
      <c s="107">
        <f>IFERROR(IF('STUDENT DATA SHEET '!B17="","",'STUDENT DATA SHEET '!B17),"")</f>
        <v>2</v>
      </c>
      <c s="107" t="str">
        <f>IFERROR(IF('STUDENT DATA SHEET '!C17="","",'STUDENT DATA SHEET '!C17),"")</f>
        <v>A</v>
      </c>
      <c s="107">
        <f>IFERROR(IF('STUDENT DATA SHEET '!D17="","",'STUDENT DATA SHEET '!D17),"")</f>
        <v>639</v>
      </c>
      <c s="43" t="str">
        <f>IFERROR(IF('STUDENT DATA SHEET '!E17="","",'STUDENT DATA SHEET '!E17),"")</f>
        <v/>
      </c>
      <c s="108">
        <f>IFERROR(IF('STUDENT DATA SHEET '!F17="","",'STUDENT DATA SHEET '!F17),"")</f>
        <v>43012</v>
      </c>
      <c s="107" t="str">
        <f>IFERROR(IF('STUDENT DATA SHEET '!G17="","",'STUDENT DATA SHEET '!G17),"")</f>
        <v>F</v>
      </c>
      <c s="107" t="str">
        <f>IFERROR(IF('STUDENT DATA SHEET '!H17="","",'STUDENT DATA SHEET '!H17),"")</f>
        <v>OBC</v>
      </c>
      <c s="228" t="str">
        <f>IFERROR(UPPER(IF('STUDENT DATA SHEET '!I17="","",'STUDENT DATA SHEET '!I17)),"")</f>
        <v>PALAK</v>
      </c>
      <c s="54" t="str">
        <f>IFERROR(IF('STUDENT DATA SHEET '!J17="","",'STUDENT DATA SHEET '!J17),"")</f>
        <v>Lichhaman Ram</v>
      </c>
      <c s="54" t="str">
        <f>IFERROR(IF('STUDENT DATA SHEET '!K17="","",'STUDENT DATA SHEET '!K17),"")</f>
        <v>Sita Devi</v>
      </c>
      <c s="54"/>
      <c s="48"/>
      <c s="48"/>
      <c s="48"/>
      <c s="48"/>
      <c s="48"/>
      <c s="48"/>
      <c s="48"/>
      <c s="48"/>
      <c s="48"/>
      <c s="48"/>
      <c s="48"/>
      <c s="48"/>
      <c s="48"/>
      <c s="48"/>
      <c s="48"/>
      <c s="48"/>
      <c s="48"/>
      <c s="48"/>
      <c s="48"/>
      <c s="48"/>
      <c s="48"/>
      <c s="48"/>
      <c s="48"/>
      <c s="48"/>
      <c s="48"/>
      <c s="48"/>
      <c s="48"/>
      <c s="48"/>
      <c s="48"/>
      <c s="48"/>
      <c s="48"/>
      <c s="48"/>
      <c s="89">
        <f>IF(B16="","",_xlfn.AGGREGATE(3,5,$B$6:B16))</f>
        <v>11</v>
      </c>
      <c s="48"/>
      <c s="48"/>
      <c s="48"/>
      <c s="48"/>
      <c s="48"/>
      <c s="48"/>
      <c s="48"/>
      <c s="48"/>
      <c s="48"/>
      <c s="48"/>
      <c s="48"/>
      <c s="48"/>
      <c s="48"/>
      <c s="48"/>
      <c s="48"/>
      <c s="48"/>
      <c s="48"/>
      <c s="48"/>
      <c s="48"/>
      <c s="48"/>
      <c s="48"/>
      <c s="48"/>
      <c s="48"/>
      <c s="48"/>
      <c s="48"/>
      <c s="48"/>
      <c s="48"/>
      <c s="48"/>
      <c s="50">
        <f t="shared" si="17"/>
        <v>0</v>
      </c>
      <c s="252">
        <f>IF($I16="","",'MAY 24'!$BZ16)</f>
        <v>0</v>
      </c>
      <c s="91">
        <f t="shared" si="18"/>
        <v>0</v>
      </c>
      <c s="50">
        <f t="shared" si="19"/>
        <v>0</v>
      </c>
      <c s="252">
        <f>IF($I16="","",'MAY 24'!$CC16)</f>
        <v>0</v>
      </c>
      <c s="91">
        <f t="shared" si="20"/>
        <v>0</v>
      </c>
      <c s="50">
        <f t="shared" si="21"/>
        <v>0</v>
      </c>
      <c s="252">
        <f>IF($I16="","",'MAY 24'!$CF16)</f>
        <v>0</v>
      </c>
      <c s="91">
        <f t="shared" si="22"/>
        <v>0</v>
      </c>
      <c s="80"/>
      <c s="53">
        <v>10</v>
      </c>
      <c s="59"/>
      <c s="59"/>
      <c s="59"/>
      <c s="74">
        <f t="shared" si="16"/>
        <v>0</v>
      </c>
      <c s="59"/>
      <c s="59"/>
      <c s="59"/>
      <c s="59"/>
      <c s="59"/>
      <c s="59"/>
      <c s="59"/>
      <c s="59"/>
    </row>
    <row r="17" spans="1:96" ht="20.25" customHeight="1">
      <c r="A17" s="106">
        <f>IF(B17="","",_xlfn.AGGREGATE(3,5,$B$6:B17))</f>
        <v>12</v>
      </c>
      <c s="107">
        <f>IFERROR(IF('STUDENT DATA SHEET '!B18="","",'STUDENT DATA SHEET '!B18),"")</f>
        <v>2</v>
      </c>
      <c s="107" t="str">
        <f>IFERROR(IF('STUDENT DATA SHEET '!C18="","",'STUDENT DATA SHEET '!C18),"")</f>
        <v>A</v>
      </c>
      <c s="107">
        <f>IFERROR(IF('STUDENT DATA SHEET '!D18="","",'STUDENT DATA SHEET '!D18),"")</f>
        <v>632</v>
      </c>
      <c s="43" t="str">
        <f>IFERROR(IF('STUDENT DATA SHEET '!E18="","",'STUDENT DATA SHEET '!E18),"")</f>
        <v/>
      </c>
      <c s="108">
        <f>IFERROR(IF('STUDENT DATA SHEET '!F18="","",'STUDENT DATA SHEET '!F18),"")</f>
        <v>43013</v>
      </c>
      <c s="107" t="str">
        <f>IFERROR(IF('STUDENT DATA SHEET '!G18="","",'STUDENT DATA SHEET '!G18),"")</f>
        <v>F</v>
      </c>
      <c s="107" t="str">
        <f>IFERROR(IF('STUDENT DATA SHEET '!H18="","",'STUDENT DATA SHEET '!H18),"")</f>
        <v>OBC</v>
      </c>
      <c s="228" t="str">
        <f>IFERROR(UPPER(IF('STUDENT DATA SHEET '!I18="","",'STUDENT DATA SHEET '!I18)),"")</f>
        <v>POONAM</v>
      </c>
      <c s="54" t="str">
        <f>IFERROR(IF('STUDENT DATA SHEET '!J18="","",'STUDENT DATA SHEET '!J18),"")</f>
        <v>Chena Ram</v>
      </c>
      <c s="54" t="str">
        <f>IFERROR(IF('STUDENT DATA SHEET '!K18="","",'STUDENT DATA SHEET '!K18),"")</f>
        <v>Hira Devi</v>
      </c>
      <c s="54"/>
      <c s="48"/>
      <c s="48"/>
      <c s="48"/>
      <c s="48"/>
      <c s="48"/>
      <c s="48"/>
      <c s="48"/>
      <c s="48"/>
      <c s="48"/>
      <c s="48"/>
      <c s="48"/>
      <c s="48"/>
      <c s="48"/>
      <c s="48"/>
      <c s="48"/>
      <c s="48"/>
      <c s="48"/>
      <c s="48"/>
      <c s="48"/>
      <c s="48"/>
      <c s="48"/>
      <c s="48"/>
      <c s="48"/>
      <c s="48"/>
      <c s="48"/>
      <c s="48"/>
      <c s="48"/>
      <c s="48"/>
      <c s="48"/>
      <c s="48"/>
      <c s="48"/>
      <c s="48"/>
      <c s="89">
        <f>IF(B17="","",_xlfn.AGGREGATE(3,5,$B$6:B17))</f>
        <v>12</v>
      </c>
      <c s="48"/>
      <c s="48"/>
      <c s="48"/>
      <c s="48"/>
      <c s="48"/>
      <c s="48"/>
      <c s="48"/>
      <c s="48"/>
      <c s="48"/>
      <c s="48"/>
      <c s="48"/>
      <c s="48"/>
      <c s="48"/>
      <c s="48"/>
      <c s="48"/>
      <c s="48"/>
      <c s="48"/>
      <c s="48"/>
      <c s="48"/>
      <c s="48"/>
      <c s="48"/>
      <c s="48"/>
      <c s="48"/>
      <c s="48"/>
      <c s="48"/>
      <c s="48"/>
      <c s="48"/>
      <c s="48"/>
      <c s="50">
        <f t="shared" si="17"/>
        <v>0</v>
      </c>
      <c s="252">
        <f>IF($I17="","",'MAY 24'!$BZ17)</f>
        <v>0</v>
      </c>
      <c s="91">
        <f t="shared" si="18"/>
        <v>0</v>
      </c>
      <c s="50">
        <f t="shared" si="19"/>
        <v>0</v>
      </c>
      <c s="252">
        <f>IF($I17="","",'MAY 24'!$CC17)</f>
        <v>0</v>
      </c>
      <c s="91">
        <f t="shared" si="20"/>
        <v>0</v>
      </c>
      <c s="50">
        <f t="shared" si="21"/>
        <v>0</v>
      </c>
      <c s="252">
        <f>IF($I17="","",'MAY 24'!$CF17)</f>
        <v>0</v>
      </c>
      <c s="91">
        <f t="shared" si="22"/>
        <v>0</v>
      </c>
      <c s="80"/>
      <c s="53">
        <v>11</v>
      </c>
      <c s="59"/>
      <c s="59"/>
      <c s="59"/>
      <c s="74">
        <f t="shared" si="16"/>
        <v>0</v>
      </c>
      <c s="59"/>
      <c s="59"/>
      <c s="59"/>
      <c s="59"/>
      <c s="59"/>
      <c s="59"/>
      <c s="59"/>
      <c s="59"/>
    </row>
    <row r="18" spans="1:96" ht="20.25" customHeight="1">
      <c r="A18" s="106">
        <f>IF(B18="","",_xlfn.AGGREGATE(3,5,$B$6:B18))</f>
        <v>13</v>
      </c>
      <c s="107">
        <f>IFERROR(IF('STUDENT DATA SHEET '!B19="","",'STUDENT DATA SHEET '!B19),"")</f>
        <v>2</v>
      </c>
      <c s="107" t="str">
        <f>IFERROR(IF('STUDENT DATA SHEET '!C19="","",'STUDENT DATA SHEET '!C19),"")</f>
        <v>A</v>
      </c>
      <c s="107">
        <f>IFERROR(IF('STUDENT DATA SHEET '!D19="","",'STUDENT DATA SHEET '!D19),"")</f>
        <v>617</v>
      </c>
      <c s="43" t="str">
        <f>IFERROR(IF('STUDENT DATA SHEET '!E19="","",'STUDENT DATA SHEET '!E19),"")</f>
        <v/>
      </c>
      <c s="108">
        <f>IFERROR(IF('STUDENT DATA SHEET '!F19="","",'STUDENT DATA SHEET '!F19),"")</f>
        <v>42651</v>
      </c>
      <c s="107" t="str">
        <f>IFERROR(IF('STUDENT DATA SHEET '!G19="","",'STUDENT DATA SHEET '!G19),"")</f>
        <v>F</v>
      </c>
      <c s="107" t="str">
        <f>IFERROR(IF('STUDENT DATA SHEET '!H19="","",'STUDENT DATA SHEET '!H19),"")</f>
        <v>GEN</v>
      </c>
      <c s="228" t="str">
        <f>IFERROR(UPPER(IF('STUDENT DATA SHEET '!I19="","",'STUDENT DATA SHEET '!I19)),"")</f>
        <v>PRIYAL SONI</v>
      </c>
      <c s="54" t="str">
        <f>IFERROR(IF('STUDENT DATA SHEET '!J19="","",'STUDENT DATA SHEET '!J19),"")</f>
        <v>Raj Mohan Soni</v>
      </c>
      <c s="54" t="str">
        <f>IFERROR(IF('STUDENT DATA SHEET '!K19="","",'STUDENT DATA SHEET '!K19),"")</f>
        <v>Dimpal</v>
      </c>
      <c s="54"/>
      <c s="48"/>
      <c s="48"/>
      <c s="48"/>
      <c s="48"/>
      <c s="48"/>
      <c s="48"/>
      <c s="48"/>
      <c s="48"/>
      <c s="48"/>
      <c s="48"/>
      <c s="48"/>
      <c s="48"/>
      <c s="48"/>
      <c s="48"/>
      <c s="48"/>
      <c s="48"/>
      <c s="48"/>
      <c s="48"/>
      <c s="48"/>
      <c s="48"/>
      <c s="48"/>
      <c s="48"/>
      <c s="48"/>
      <c s="48"/>
      <c s="48"/>
      <c s="48"/>
      <c s="48"/>
      <c s="48"/>
      <c s="48"/>
      <c s="48"/>
      <c s="48"/>
      <c s="48"/>
      <c s="89">
        <f>IF(B18="","",_xlfn.AGGREGATE(3,5,$B$6:B18))</f>
        <v>13</v>
      </c>
      <c s="48"/>
      <c s="48"/>
      <c s="48"/>
      <c s="48"/>
      <c s="48"/>
      <c s="48"/>
      <c s="48"/>
      <c s="48"/>
      <c s="48"/>
      <c s="48"/>
      <c s="48"/>
      <c s="48"/>
      <c s="48"/>
      <c s="48"/>
      <c s="48"/>
      <c s="48"/>
      <c s="48"/>
      <c s="48"/>
      <c s="48"/>
      <c s="48"/>
      <c s="48"/>
      <c s="48"/>
      <c s="48"/>
      <c s="48"/>
      <c s="48"/>
      <c s="48"/>
      <c s="48"/>
      <c s="48"/>
      <c s="50">
        <f t="shared" si="17"/>
        <v>0</v>
      </c>
      <c s="252">
        <f>IF($I18="","",'MAY 24'!$BZ18)</f>
        <v>0</v>
      </c>
      <c s="91">
        <f t="shared" si="18"/>
        <v>0</v>
      </c>
      <c s="50">
        <f t="shared" si="19"/>
        <v>0</v>
      </c>
      <c s="252">
        <f>IF($I18="","",'MAY 24'!$CC18)</f>
        <v>0</v>
      </c>
      <c s="91">
        <f t="shared" si="20"/>
        <v>0</v>
      </c>
      <c s="50">
        <f t="shared" si="21"/>
        <v>0</v>
      </c>
      <c s="252">
        <f>IF($I18="","",'MAY 24'!$CF18)</f>
        <v>0</v>
      </c>
      <c s="91">
        <f t="shared" si="22"/>
        <v>0</v>
      </c>
      <c s="80"/>
      <c s="53">
        <v>12</v>
      </c>
      <c s="59"/>
      <c s="59"/>
      <c s="59"/>
      <c s="74">
        <f t="shared" si="16"/>
        <v>0</v>
      </c>
      <c s="59"/>
      <c s="59"/>
      <c s="59"/>
      <c s="59"/>
      <c s="59"/>
      <c s="59"/>
      <c s="59"/>
      <c s="59"/>
    </row>
    <row r="19" spans="1:96" ht="20.25" customHeight="1">
      <c r="A19" s="106">
        <f>IF(B19="","",_xlfn.AGGREGATE(3,5,$B$6:B19))</f>
        <v>14</v>
      </c>
      <c s="107">
        <f>IFERROR(IF('STUDENT DATA SHEET '!B20="","",'STUDENT DATA SHEET '!B20),"")</f>
        <v>2</v>
      </c>
      <c s="107" t="str">
        <f>IFERROR(IF('STUDENT DATA SHEET '!C20="","",'STUDENT DATA SHEET '!C20),"")</f>
        <v>A</v>
      </c>
      <c s="107">
        <f>IFERROR(IF('STUDENT DATA SHEET '!D20="","",'STUDENT DATA SHEET '!D20),"")</f>
        <v>645</v>
      </c>
      <c s="43" t="str">
        <f>IFERROR(IF('STUDENT DATA SHEET '!E20="","",'STUDENT DATA SHEET '!E20),"")</f>
        <v/>
      </c>
      <c s="108">
        <f>IFERROR(IF('STUDENT DATA SHEET '!F20="","",'STUDENT DATA SHEET '!F20),"")</f>
        <v>43072</v>
      </c>
      <c s="107" t="str">
        <f>IFERROR(IF('STUDENT DATA SHEET '!G20="","",'STUDENT DATA SHEET '!G20),"")</f>
        <v>F</v>
      </c>
      <c s="107" t="str">
        <f>IFERROR(IF('STUDENT DATA SHEET '!H20="","",'STUDENT DATA SHEET '!H20),"")</f>
        <v>OBC</v>
      </c>
      <c s="228" t="str">
        <f>IFERROR(UPPER(IF('STUDENT DATA SHEET '!I20="","",'STUDENT DATA SHEET '!I20)),"")</f>
        <v>PUNAM SWAMI</v>
      </c>
      <c s="54" t="str">
        <f>IFERROR(IF('STUDENT DATA SHEET '!J20="","",'STUDENT DATA SHEET '!J20),"")</f>
        <v>Mukesh Swami</v>
      </c>
      <c s="54" t="str">
        <f>IFERROR(IF('STUDENT DATA SHEET '!K20="","",'STUDENT DATA SHEET '!K20),"")</f>
        <v>Manisha</v>
      </c>
      <c s="54"/>
      <c s="48"/>
      <c s="48"/>
      <c s="48"/>
      <c s="48"/>
      <c s="49"/>
      <c s="49"/>
      <c s="49"/>
      <c s="49"/>
      <c s="49"/>
      <c s="49"/>
      <c s="49"/>
      <c s="49"/>
      <c s="49"/>
      <c s="49"/>
      <c s="49"/>
      <c s="49"/>
      <c s="49"/>
      <c s="49"/>
      <c s="49"/>
      <c s="49"/>
      <c s="49"/>
      <c s="49"/>
      <c s="49"/>
      <c s="49"/>
      <c s="49"/>
      <c s="49"/>
      <c s="49"/>
      <c s="49"/>
      <c s="49"/>
      <c s="49"/>
      <c s="49"/>
      <c s="49"/>
      <c s="89">
        <f>IF(B19="","",_xlfn.AGGREGATE(3,5,$B$6:B19))</f>
        <v>14</v>
      </c>
      <c s="49"/>
      <c s="49"/>
      <c s="48"/>
      <c s="48"/>
      <c s="48"/>
      <c s="48"/>
      <c s="48"/>
      <c s="48"/>
      <c s="48"/>
      <c s="48"/>
      <c s="48"/>
      <c s="48"/>
      <c s="48"/>
      <c s="48"/>
      <c s="48"/>
      <c s="48"/>
      <c s="48"/>
      <c s="48"/>
      <c s="48"/>
      <c s="48"/>
      <c s="48"/>
      <c s="48"/>
      <c s="48"/>
      <c s="48"/>
      <c s="48"/>
      <c s="48"/>
      <c s="48"/>
      <c s="48"/>
      <c s="50">
        <f t="shared" si="17"/>
        <v>0</v>
      </c>
      <c s="252">
        <f>IF($I19="","",'MAY 24'!$BZ19)</f>
        <v>0</v>
      </c>
      <c s="91">
        <f t="shared" si="18"/>
        <v>0</v>
      </c>
      <c s="50">
        <f t="shared" si="19"/>
        <v>0</v>
      </c>
      <c s="252">
        <f>IF($I19="","",'MAY 24'!$CC19)</f>
        <v>0</v>
      </c>
      <c s="91">
        <f t="shared" si="20"/>
        <v>0</v>
      </c>
      <c s="50">
        <f t="shared" si="21"/>
        <v>0</v>
      </c>
      <c s="252">
        <f>IF($I19="","",'MAY 24'!$CF19)</f>
        <v>0</v>
      </c>
      <c s="91">
        <f t="shared" si="22"/>
        <v>0</v>
      </c>
      <c s="80"/>
      <c s="53">
        <v>13</v>
      </c>
      <c s="59"/>
      <c s="59"/>
      <c s="59"/>
      <c s="74">
        <f t="shared" si="16"/>
        <v>0</v>
      </c>
      <c s="59"/>
      <c s="59"/>
      <c s="59"/>
      <c s="59"/>
      <c s="59"/>
      <c s="59"/>
      <c s="59"/>
      <c s="59"/>
    </row>
    <row r="20" spans="1:96" ht="20.25" customHeight="1">
      <c r="A20" s="106">
        <f>IF(B20="","",_xlfn.AGGREGATE(3,5,$B$6:B20))</f>
        <v>15</v>
      </c>
      <c s="107">
        <f>IFERROR(IF('STUDENT DATA SHEET '!B21="","",'STUDENT DATA SHEET '!B21),"")</f>
        <v>2</v>
      </c>
      <c s="107" t="str">
        <f>IFERROR(IF('STUDENT DATA SHEET '!C21="","",'STUDENT DATA SHEET '!C21),"")</f>
        <v>A</v>
      </c>
      <c s="107">
        <f>IFERROR(IF('STUDENT DATA SHEET '!D21="","",'STUDENT DATA SHEET '!D21),"")</f>
        <v>618</v>
      </c>
      <c s="43" t="str">
        <f>IFERROR(IF('STUDENT DATA SHEET '!E21="","",'STUDENT DATA SHEET '!E21),"")</f>
        <v/>
      </c>
      <c s="108">
        <f>IFERROR(IF('STUDENT DATA SHEET '!F21="","",'STUDENT DATA SHEET '!F21),"")</f>
        <v>42710</v>
      </c>
      <c s="107" t="str">
        <f>IFERROR(IF('STUDENT DATA SHEET '!G21="","",'STUDENT DATA SHEET '!G21),"")</f>
        <v>M</v>
      </c>
      <c s="107" t="str">
        <f>IFERROR(IF('STUDENT DATA SHEET '!H21="","",'STUDENT DATA SHEET '!H21),"")</f>
        <v>SC</v>
      </c>
      <c s="228" t="str">
        <f>IFERROR(UPPER(IF('STUDENT DATA SHEET '!I21="","",'STUDENT DATA SHEET '!I21)),"")</f>
        <v>RAJVEER</v>
      </c>
      <c s="54" t="str">
        <f>IFERROR(IF('STUDENT DATA SHEET '!J21="","",'STUDENT DATA SHEET '!J21),"")</f>
        <v>Gajendra Meghwal</v>
      </c>
      <c s="54" t="str">
        <f>IFERROR(IF('STUDENT DATA SHEET '!K21="","",'STUDENT DATA SHEET '!K21),"")</f>
        <v>Chhotu Devi</v>
      </c>
      <c s="54"/>
      <c s="48"/>
      <c s="48"/>
      <c s="48"/>
      <c s="48"/>
      <c s="49"/>
      <c s="49"/>
      <c s="49"/>
      <c s="49"/>
      <c s="49"/>
      <c s="49"/>
      <c s="49"/>
      <c s="49"/>
      <c s="49"/>
      <c s="49"/>
      <c s="49"/>
      <c s="49"/>
      <c s="49"/>
      <c s="49"/>
      <c s="49"/>
      <c s="49"/>
      <c s="49"/>
      <c s="49"/>
      <c s="49"/>
      <c s="49"/>
      <c s="49"/>
      <c s="49"/>
      <c s="49"/>
      <c s="49"/>
      <c s="49"/>
      <c s="49"/>
      <c s="49"/>
      <c s="49"/>
      <c s="89">
        <f>IF(B20="","",_xlfn.AGGREGATE(3,5,$B$6:B20))</f>
        <v>15</v>
      </c>
      <c s="49"/>
      <c s="49"/>
      <c s="48"/>
      <c s="48"/>
      <c s="48"/>
      <c s="48"/>
      <c s="48"/>
      <c s="48"/>
      <c s="48"/>
      <c s="48"/>
      <c s="48"/>
      <c s="48"/>
      <c s="48"/>
      <c s="48"/>
      <c s="48"/>
      <c s="48"/>
      <c s="48"/>
      <c s="48"/>
      <c s="48"/>
      <c s="48"/>
      <c s="48"/>
      <c s="48"/>
      <c s="48"/>
      <c s="48"/>
      <c s="48"/>
      <c s="48"/>
      <c s="48"/>
      <c s="48"/>
      <c s="50">
        <f t="shared" si="17"/>
        <v>0</v>
      </c>
      <c s="252">
        <f>IF($I20="","",'MAY 24'!$BZ20)</f>
        <v>0</v>
      </c>
      <c s="91">
        <f t="shared" si="18"/>
        <v>0</v>
      </c>
      <c s="50">
        <f t="shared" si="19"/>
        <v>0</v>
      </c>
      <c s="252">
        <f>IF($I20="","",'MAY 24'!$CC20)</f>
        <v>0</v>
      </c>
      <c s="91">
        <f t="shared" si="20"/>
        <v>0</v>
      </c>
      <c s="50">
        <f t="shared" si="21"/>
        <v>0</v>
      </c>
      <c s="252">
        <f>IF($I20="","",'MAY 24'!$CF20)</f>
        <v>0</v>
      </c>
      <c s="91">
        <f t="shared" si="22"/>
        <v>0</v>
      </c>
      <c s="80"/>
      <c s="53">
        <v>14</v>
      </c>
      <c s="59"/>
      <c s="59"/>
      <c s="59"/>
      <c s="74">
        <f t="shared" si="16"/>
        <v>0</v>
      </c>
      <c s="59"/>
      <c s="59"/>
      <c s="59"/>
      <c s="59"/>
      <c s="59"/>
      <c s="59"/>
      <c s="59"/>
      <c s="59"/>
    </row>
    <row r="21" spans="1:96" ht="20.25" customHeight="1">
      <c r="A21" s="106">
        <f>IF(B21="","",_xlfn.AGGREGATE(3,5,$B$6:B21))</f>
        <v>16</v>
      </c>
      <c s="107">
        <f>IFERROR(IF('STUDENT DATA SHEET '!B22="","",'STUDENT DATA SHEET '!B22),"")</f>
        <v>2</v>
      </c>
      <c s="107" t="str">
        <f>IFERROR(IF('STUDENT DATA SHEET '!C22="","",'STUDENT DATA SHEET '!C22),"")</f>
        <v>A</v>
      </c>
      <c s="107">
        <f>IFERROR(IF('STUDENT DATA SHEET '!D22="","",'STUDENT DATA SHEET '!D22),"")</f>
        <v>638</v>
      </c>
      <c s="43" t="str">
        <f>IFERROR(IF('STUDENT DATA SHEET '!E22="","",'STUDENT DATA SHEET '!E22),"")</f>
        <v/>
      </c>
      <c s="108">
        <f>IFERROR(IF('STUDENT DATA SHEET '!F22="","",'STUDENT DATA SHEET '!F22),"")</f>
        <v>42926</v>
      </c>
      <c s="107" t="str">
        <f>IFERROR(IF('STUDENT DATA SHEET '!G22="","",'STUDENT DATA SHEET '!G22),"")</f>
        <v>M</v>
      </c>
      <c s="107" t="str">
        <f>IFERROR(IF('STUDENT DATA SHEET '!H22="","",'STUDENT DATA SHEET '!H22),"")</f>
        <v>SC</v>
      </c>
      <c s="228" t="str">
        <f>IFERROR(UPPER(IF('STUDENT DATA SHEET '!I22="","",'STUDENT DATA SHEET '!I22)),"")</f>
        <v>RANVEER</v>
      </c>
      <c s="54" t="str">
        <f>IFERROR(IF('STUDENT DATA SHEET '!J22="","",'STUDENT DATA SHEET '!J22),"")</f>
        <v>Sukha Ram</v>
      </c>
      <c s="54" t="str">
        <f>IFERROR(IF('STUDENT DATA SHEET '!K22="","",'STUDENT DATA SHEET '!K22),"")</f>
        <v>Prem Devi</v>
      </c>
      <c s="54"/>
      <c s="48"/>
      <c s="48"/>
      <c s="48"/>
      <c s="48"/>
      <c s="49"/>
      <c s="49"/>
      <c s="49"/>
      <c s="49"/>
      <c s="49"/>
      <c s="49"/>
      <c s="49"/>
      <c s="49"/>
      <c s="49"/>
      <c s="49"/>
      <c s="49"/>
      <c s="49"/>
      <c s="49"/>
      <c s="49"/>
      <c s="49"/>
      <c s="49"/>
      <c s="49"/>
      <c s="49"/>
      <c s="49"/>
      <c s="49"/>
      <c s="49"/>
      <c s="49"/>
      <c s="49"/>
      <c s="49"/>
      <c s="49"/>
      <c s="49"/>
      <c s="49"/>
      <c s="49"/>
      <c s="89">
        <f>IF(B21="","",_xlfn.AGGREGATE(3,5,$B$6:B21))</f>
        <v>16</v>
      </c>
      <c s="49"/>
      <c s="49"/>
      <c s="48"/>
      <c s="48"/>
      <c s="48"/>
      <c s="48"/>
      <c s="48"/>
      <c s="48"/>
      <c s="48"/>
      <c s="48"/>
      <c s="48"/>
      <c s="48"/>
      <c s="48"/>
      <c s="48"/>
      <c s="48"/>
      <c s="48"/>
      <c s="48"/>
      <c s="48"/>
      <c s="48"/>
      <c s="48"/>
      <c s="48"/>
      <c s="48"/>
      <c s="48"/>
      <c s="48"/>
      <c s="48"/>
      <c s="48"/>
      <c s="48"/>
      <c s="48"/>
      <c s="50">
        <f t="shared" si="17"/>
        <v>0</v>
      </c>
      <c s="252">
        <f>IF($I21="","",'MAY 24'!$BZ21)</f>
        <v>0</v>
      </c>
      <c s="91">
        <f t="shared" si="18"/>
        <v>0</v>
      </c>
      <c s="50">
        <f t="shared" si="19"/>
        <v>0</v>
      </c>
      <c s="252">
        <f>IF($I21="","",'MAY 24'!$CC21)</f>
        <v>0</v>
      </c>
      <c s="91">
        <f t="shared" si="20"/>
        <v>0</v>
      </c>
      <c s="50">
        <f t="shared" si="21"/>
        <v>0</v>
      </c>
      <c s="252">
        <f>IF($I21="","",'MAY 24'!$CF21)</f>
        <v>0</v>
      </c>
      <c s="91">
        <f t="shared" si="22"/>
        <v>0</v>
      </c>
      <c s="80"/>
      <c s="53">
        <v>15</v>
      </c>
      <c s="59"/>
      <c s="59"/>
      <c s="59"/>
      <c s="74">
        <f t="shared" si="16"/>
        <v>0</v>
      </c>
      <c s="59"/>
      <c s="59"/>
      <c s="59"/>
      <c s="59"/>
      <c s="59"/>
      <c s="59"/>
      <c s="59"/>
      <c s="59"/>
    </row>
    <row r="22" spans="1:96" ht="20.25" customHeight="1">
      <c r="A22" s="106">
        <f>IF(B22="","",_xlfn.AGGREGATE(3,5,$B$6:B22))</f>
        <v>17</v>
      </c>
      <c s="107">
        <f>IFERROR(IF('STUDENT DATA SHEET '!B23="","",'STUDENT DATA SHEET '!B23),"")</f>
        <v>2</v>
      </c>
      <c s="107" t="str">
        <f>IFERROR(IF('STUDENT DATA SHEET '!C23="","",'STUDENT DATA SHEET '!C23),"")</f>
        <v>A</v>
      </c>
      <c s="107">
        <f>IFERROR(IF('STUDENT DATA SHEET '!D23="","",'STUDENT DATA SHEET '!D23),"")</f>
        <v>636</v>
      </c>
      <c s="43" t="str">
        <f>IFERROR(IF('STUDENT DATA SHEET '!E23="","",'STUDENT DATA SHEET '!E23),"")</f>
        <v/>
      </c>
      <c s="108">
        <f>IFERROR(IF('STUDENT DATA SHEET '!F23="","",'STUDENT DATA SHEET '!F23),"")</f>
        <v>42868</v>
      </c>
      <c s="107" t="str">
        <f>IFERROR(IF('STUDENT DATA SHEET '!G23="","",'STUDENT DATA SHEET '!G23),"")</f>
        <v>F</v>
      </c>
      <c s="107" t="str">
        <f>IFERROR(IF('STUDENT DATA SHEET '!H23="","",'STUDENT DATA SHEET '!H23),"")</f>
        <v>OBC</v>
      </c>
      <c s="228" t="str">
        <f>IFERROR(UPPER(IF('STUDENT DATA SHEET '!I23="","",'STUDENT DATA SHEET '!I23)),"")</f>
        <v>RIDDHI KANWAR</v>
      </c>
      <c s="54" t="str">
        <f>IFERROR(IF('STUDENT DATA SHEET '!J23="","",'STUDENT DATA SHEET '!J23),"")</f>
        <v>Raju Singh</v>
      </c>
      <c s="54" t="str">
        <f>IFERROR(IF('STUDENT DATA SHEET '!K23="","",'STUDENT DATA SHEET '!K23),"")</f>
        <v>Sunita Kanwar</v>
      </c>
      <c s="54"/>
      <c s="48"/>
      <c s="48"/>
      <c s="48"/>
      <c s="48"/>
      <c s="49"/>
      <c s="49"/>
      <c s="49"/>
      <c s="49"/>
      <c s="49"/>
      <c s="49"/>
      <c s="49"/>
      <c s="49"/>
      <c s="49"/>
      <c s="49"/>
      <c s="49"/>
      <c s="49"/>
      <c s="49"/>
      <c s="49"/>
      <c s="49"/>
      <c s="49"/>
      <c s="49"/>
      <c s="49"/>
      <c s="49"/>
      <c s="49"/>
      <c s="49"/>
      <c s="49"/>
      <c s="49"/>
      <c s="49"/>
      <c s="49"/>
      <c s="49"/>
      <c s="49"/>
      <c s="49"/>
      <c s="89">
        <f>IF(B22="","",_xlfn.AGGREGATE(3,5,$B$6:B22))</f>
        <v>17</v>
      </c>
      <c s="49"/>
      <c s="49"/>
      <c s="48"/>
      <c s="48"/>
      <c s="48"/>
      <c s="48"/>
      <c s="48"/>
      <c s="48"/>
      <c s="48"/>
      <c s="48"/>
      <c s="48"/>
      <c s="48"/>
      <c s="48"/>
      <c s="48"/>
      <c s="48"/>
      <c s="48"/>
      <c s="48"/>
      <c s="48"/>
      <c s="48"/>
      <c s="48"/>
      <c s="48"/>
      <c s="48"/>
      <c s="48"/>
      <c s="48"/>
      <c s="48"/>
      <c s="48"/>
      <c s="48"/>
      <c s="48"/>
      <c s="50">
        <f t="shared" si="17"/>
        <v>0</v>
      </c>
      <c s="252">
        <f>IF($I22="","",'MAY 24'!$BZ22)</f>
        <v>0</v>
      </c>
      <c s="91">
        <f t="shared" si="18"/>
        <v>0</v>
      </c>
      <c s="50">
        <f t="shared" si="19"/>
        <v>0</v>
      </c>
      <c s="252">
        <f>IF($I22="","",'MAY 24'!$CC22)</f>
        <v>0</v>
      </c>
      <c s="91">
        <f t="shared" si="20"/>
        <v>0</v>
      </c>
      <c s="50">
        <f t="shared" si="21"/>
        <v>0</v>
      </c>
      <c s="252">
        <f>IF($I22="","",'MAY 24'!$CF22)</f>
        <v>0</v>
      </c>
      <c s="91">
        <f t="shared" si="22"/>
        <v>0</v>
      </c>
      <c s="80"/>
      <c s="53">
        <v>16</v>
      </c>
      <c s="59"/>
      <c s="59"/>
      <c s="59"/>
      <c s="74">
        <f t="shared" si="16"/>
        <v>0</v>
      </c>
      <c s="59"/>
      <c s="59"/>
      <c s="59"/>
      <c s="59"/>
      <c s="59"/>
      <c s="59"/>
      <c s="59"/>
      <c s="59"/>
    </row>
    <row r="23" spans="1:96" ht="20.25" customHeight="1">
      <c r="A23" s="106">
        <f>IF(B23="","",_xlfn.AGGREGATE(3,5,$B$6:B23))</f>
        <v>18</v>
      </c>
      <c s="107">
        <f>IFERROR(IF('STUDENT DATA SHEET '!B24="","",'STUDENT DATA SHEET '!B24),"")</f>
        <v>2</v>
      </c>
      <c s="107" t="str">
        <f>IFERROR(IF('STUDENT DATA SHEET '!C24="","",'STUDENT DATA SHEET '!C24),"")</f>
        <v>A</v>
      </c>
      <c s="107">
        <f>IFERROR(IF('STUDENT DATA SHEET '!D24="","",'STUDENT DATA SHEET '!D24),"")</f>
        <v>646</v>
      </c>
      <c s="43" t="str">
        <f>IFERROR(IF('STUDENT DATA SHEET '!E24="","",'STUDENT DATA SHEET '!E24),"")</f>
        <v/>
      </c>
      <c s="108">
        <f>IFERROR(IF('STUDENT DATA SHEET '!F24="","",'STUDENT DATA SHEET '!F24),"")</f>
        <v>42652</v>
      </c>
      <c s="107" t="str">
        <f>IFERROR(IF('STUDENT DATA SHEET '!G24="","",'STUDENT DATA SHEET '!G24),"")</f>
        <v>F</v>
      </c>
      <c s="107" t="str">
        <f>IFERROR(IF('STUDENT DATA SHEET '!H24="","",'STUDENT DATA SHEET '!H24),"")</f>
        <v>OBC</v>
      </c>
      <c s="228" t="str">
        <f>IFERROR(UPPER(IF('STUDENT DATA SHEET '!I24="","",'STUDENT DATA SHEET '!I24)),"")</f>
        <v>SANDHYA KANWAR</v>
      </c>
      <c s="54" t="str">
        <f>IFERROR(IF('STUDENT DATA SHEET '!J24="","",'STUDENT DATA SHEET '!J24),"")</f>
        <v>Satu Singh</v>
      </c>
      <c s="54" t="str">
        <f>IFERROR(IF('STUDENT DATA SHEET '!K24="","",'STUDENT DATA SHEET '!K24),"")</f>
        <v>Sajana Kanwar</v>
      </c>
      <c s="54"/>
      <c s="48"/>
      <c s="48"/>
      <c s="48"/>
      <c s="48"/>
      <c s="49"/>
      <c s="49"/>
      <c s="49"/>
      <c s="49"/>
      <c s="49"/>
      <c s="49"/>
      <c s="49"/>
      <c s="49"/>
      <c s="49"/>
      <c s="49"/>
      <c s="49"/>
      <c s="49"/>
      <c s="49"/>
      <c s="49"/>
      <c s="49"/>
      <c s="49"/>
      <c s="49"/>
      <c s="49"/>
      <c s="49"/>
      <c s="49"/>
      <c s="49"/>
      <c s="49"/>
      <c s="49"/>
      <c s="49"/>
      <c s="49"/>
      <c s="49"/>
      <c s="49"/>
      <c s="49"/>
      <c s="89">
        <f>IF(B23="","",_xlfn.AGGREGATE(3,5,$B$6:B23))</f>
        <v>18</v>
      </c>
      <c s="49"/>
      <c s="49"/>
      <c s="48"/>
      <c s="48"/>
      <c s="48"/>
      <c s="48"/>
      <c s="48"/>
      <c s="48"/>
      <c s="48"/>
      <c s="48"/>
      <c s="48"/>
      <c s="48"/>
      <c s="48"/>
      <c s="48"/>
      <c s="48"/>
      <c s="48"/>
      <c s="48"/>
      <c s="48"/>
      <c s="48"/>
      <c s="48"/>
      <c s="48"/>
      <c s="48"/>
      <c s="48"/>
      <c s="48"/>
      <c s="48"/>
      <c s="48"/>
      <c s="48"/>
      <c s="48"/>
      <c s="50">
        <f t="shared" si="17"/>
        <v>0</v>
      </c>
      <c s="252">
        <f>IF($I23="","",'MAY 24'!$BZ23)</f>
        <v>0</v>
      </c>
      <c s="91">
        <f t="shared" si="18"/>
        <v>0</v>
      </c>
      <c s="50">
        <f t="shared" si="19"/>
        <v>0</v>
      </c>
      <c s="252">
        <f>IF($I23="","",'MAY 24'!$CC23)</f>
        <v>0</v>
      </c>
      <c s="91">
        <f t="shared" si="20"/>
        <v>0</v>
      </c>
      <c s="50">
        <f t="shared" si="21"/>
        <v>0</v>
      </c>
      <c s="252">
        <f>IF($I23="","",'MAY 24'!$CF23)</f>
        <v>0</v>
      </c>
      <c s="91">
        <f t="shared" si="22"/>
        <v>0</v>
      </c>
      <c s="80"/>
      <c s="53">
        <v>17</v>
      </c>
      <c s="59"/>
      <c s="59"/>
      <c s="59"/>
      <c s="74">
        <f t="shared" si="16"/>
        <v>0</v>
      </c>
      <c s="59"/>
      <c s="59"/>
      <c s="59"/>
      <c s="59"/>
      <c s="59"/>
      <c s="59"/>
      <c s="59"/>
      <c s="59"/>
    </row>
    <row r="24" spans="1:96" ht="20.25" customHeight="1">
      <c r="A24" s="106">
        <f>IF(B24="","",_xlfn.AGGREGATE(3,5,$B$6:B24))</f>
        <v>19</v>
      </c>
      <c s="107">
        <f>IFERROR(IF('STUDENT DATA SHEET '!B25="","",'STUDENT DATA SHEET '!B25),"")</f>
        <v>2</v>
      </c>
      <c s="107" t="str">
        <f>IFERROR(IF('STUDENT DATA SHEET '!C25="","",'STUDENT DATA SHEET '!C25),"")</f>
        <v>A</v>
      </c>
      <c s="107">
        <f>IFERROR(IF('STUDENT DATA SHEET '!D25="","",'STUDENT DATA SHEET '!D25),"")</f>
        <v>642</v>
      </c>
      <c s="43" t="str">
        <f>IFERROR(IF('STUDENT DATA SHEET '!E25="","",'STUDENT DATA SHEET '!E25),"")</f>
        <v/>
      </c>
      <c s="108">
        <f>IFERROR(IF('STUDENT DATA SHEET '!F25="","",'STUDENT DATA SHEET '!F25),"")</f>
        <v>43100</v>
      </c>
      <c s="107" t="str">
        <f>IFERROR(IF('STUDENT DATA SHEET '!G25="","",'STUDENT DATA SHEET '!G25),"")</f>
        <v>F</v>
      </c>
      <c s="107" t="str">
        <f>IFERROR(IF('STUDENT DATA SHEET '!H25="","",'STUDENT DATA SHEET '!H25),"")</f>
        <v>SC</v>
      </c>
      <c s="228" t="str">
        <f>IFERROR(UPPER(IF('STUDENT DATA SHEET '!I25="","",'STUDENT DATA SHEET '!I25)),"")</f>
        <v>VANDANA</v>
      </c>
      <c s="54" t="str">
        <f>IFERROR(IF('STUDENT DATA SHEET '!J25="","",'STUDENT DATA SHEET '!J25),"")</f>
        <v>Jagdish Nayak</v>
      </c>
      <c s="54" t="str">
        <f>IFERROR(IF('STUDENT DATA SHEET '!K25="","",'STUDENT DATA SHEET '!K25),"")</f>
        <v>Sanju Devi</v>
      </c>
      <c s="54"/>
      <c s="48"/>
      <c s="48"/>
      <c s="48"/>
      <c s="48"/>
      <c s="49"/>
      <c s="49"/>
      <c s="49"/>
      <c s="49"/>
      <c s="49"/>
      <c s="49"/>
      <c s="49"/>
      <c s="49"/>
      <c s="49"/>
      <c s="49"/>
      <c s="49"/>
      <c s="49"/>
      <c s="49"/>
      <c s="49"/>
      <c s="49"/>
      <c s="49"/>
      <c s="49"/>
      <c s="49"/>
      <c s="49"/>
      <c s="49"/>
      <c s="49"/>
      <c s="49"/>
      <c s="49"/>
      <c s="49"/>
      <c s="49"/>
      <c s="49"/>
      <c s="49"/>
      <c s="49"/>
      <c s="89">
        <f>IF(B24="","",_xlfn.AGGREGATE(3,5,$B$6:B24))</f>
        <v>19</v>
      </c>
      <c s="49"/>
      <c s="49"/>
      <c s="48"/>
      <c s="48"/>
      <c s="48"/>
      <c s="48"/>
      <c s="48"/>
      <c s="48"/>
      <c s="48"/>
      <c s="48"/>
      <c s="48"/>
      <c s="48"/>
      <c s="48"/>
      <c s="48"/>
      <c s="48"/>
      <c s="48"/>
      <c s="48"/>
      <c s="48"/>
      <c s="48"/>
      <c s="48"/>
      <c s="48"/>
      <c s="48"/>
      <c s="48"/>
      <c s="48"/>
      <c s="48"/>
      <c s="48"/>
      <c s="48"/>
      <c s="48"/>
      <c s="50">
        <f t="shared" si="17"/>
        <v>0</v>
      </c>
      <c s="252">
        <f>IF($I24="","",'MAY 24'!$BZ24)</f>
        <v>0</v>
      </c>
      <c s="91">
        <f t="shared" si="18"/>
        <v>0</v>
      </c>
      <c s="50">
        <f t="shared" si="19"/>
        <v>0</v>
      </c>
      <c s="252">
        <f>IF($I24="","",'MAY 24'!$CC24)</f>
        <v>0</v>
      </c>
      <c s="91">
        <f t="shared" si="20"/>
        <v>0</v>
      </c>
      <c s="50">
        <f t="shared" si="21"/>
        <v>0</v>
      </c>
      <c s="252">
        <f>IF($I24="","",'MAY 24'!$CF24)</f>
        <v>0</v>
      </c>
      <c s="91">
        <f t="shared" si="22"/>
        <v>0</v>
      </c>
      <c s="80"/>
      <c s="53">
        <v>18</v>
      </c>
      <c s="59"/>
      <c s="59"/>
      <c s="59"/>
      <c s="74">
        <f t="shared" si="16"/>
        <v>0</v>
      </c>
      <c s="59"/>
      <c s="59"/>
      <c s="59"/>
      <c s="59"/>
      <c s="59"/>
      <c s="59"/>
      <c s="59"/>
      <c s="59"/>
    </row>
    <row r="25" spans="1:96" ht="20.25" customHeight="1">
      <c r="A25" s="106">
        <f>IF(B25="","",_xlfn.AGGREGATE(3,5,$B$6:B25))</f>
        <v>20</v>
      </c>
      <c s="107">
        <f>IFERROR(IF('STUDENT DATA SHEET '!B26="","",'STUDENT DATA SHEET '!B26),"")</f>
        <v>2</v>
      </c>
      <c s="107" t="str">
        <f>IFERROR(IF('STUDENT DATA SHEET '!C26="","",'STUDENT DATA SHEET '!C26),"")</f>
        <v>A</v>
      </c>
      <c s="107">
        <f>IFERROR(IF('STUDENT DATA SHEET '!D26="","",'STUDENT DATA SHEET '!D26),"")</f>
        <v>641</v>
      </c>
      <c s="43" t="str">
        <f>IFERROR(IF('STUDENT DATA SHEET '!E26="","",'STUDENT DATA SHEET '!E26),"")</f>
        <v/>
      </c>
      <c s="108">
        <f>IFERROR(IF('STUDENT DATA SHEET '!F26="","",'STUDENT DATA SHEET '!F26),"")</f>
        <v>43059</v>
      </c>
      <c s="107" t="str">
        <f>IFERROR(IF('STUDENT DATA SHEET '!G26="","",'STUDENT DATA SHEET '!G26),"")</f>
        <v>M</v>
      </c>
      <c s="107" t="str">
        <f>IFERROR(IF('STUDENT DATA SHEET '!H26="","",'STUDENT DATA SHEET '!H26),"")</f>
        <v>SC</v>
      </c>
      <c s="228" t="str">
        <f>IFERROR(UPPER(IF('STUDENT DATA SHEET '!I26="","",'STUDENT DATA SHEET '!I26)),"")</f>
        <v>YASHPAL</v>
      </c>
      <c s="54" t="str">
        <f>IFERROR(IF('STUDENT DATA SHEET '!J26="","",'STUDENT DATA SHEET '!J26),"")</f>
        <v>Gopal Ram</v>
      </c>
      <c s="54" t="str">
        <f>IFERROR(IF('STUDENT DATA SHEET '!K26="","",'STUDENT DATA SHEET '!K26),"")</f>
        <v>Sharda</v>
      </c>
      <c s="54"/>
      <c s="48"/>
      <c s="48"/>
      <c s="48"/>
      <c s="48"/>
      <c s="49"/>
      <c s="49"/>
      <c s="49"/>
      <c s="49"/>
      <c s="49"/>
      <c s="49"/>
      <c s="49"/>
      <c s="49"/>
      <c s="49"/>
      <c s="49"/>
      <c s="49"/>
      <c s="49"/>
      <c s="49"/>
      <c s="49"/>
      <c s="49"/>
      <c s="49"/>
      <c s="49"/>
      <c s="49"/>
      <c s="49"/>
      <c s="49"/>
      <c s="49"/>
      <c s="49"/>
      <c s="49"/>
      <c s="49"/>
      <c s="49"/>
      <c s="49"/>
      <c s="49"/>
      <c s="49"/>
      <c s="89">
        <f>IF(B25="","",_xlfn.AGGREGATE(3,5,$B$6:B25))</f>
        <v>20</v>
      </c>
      <c s="49"/>
      <c s="49"/>
      <c s="48"/>
      <c s="48"/>
      <c s="48"/>
      <c s="48"/>
      <c s="48"/>
      <c s="48"/>
      <c s="48"/>
      <c s="48"/>
      <c s="48"/>
      <c s="48"/>
      <c s="48"/>
      <c s="48"/>
      <c s="48"/>
      <c s="48"/>
      <c s="48"/>
      <c s="48"/>
      <c s="48"/>
      <c s="48"/>
      <c s="48"/>
      <c s="48"/>
      <c s="48"/>
      <c s="48"/>
      <c s="48"/>
      <c s="48"/>
      <c s="48"/>
      <c s="48"/>
      <c s="50">
        <f t="shared" si="17"/>
        <v>0</v>
      </c>
      <c s="252">
        <f>IF($I25="","",'MAY 24'!$BZ25)</f>
        <v>0</v>
      </c>
      <c s="91">
        <f t="shared" si="18"/>
        <v>0</v>
      </c>
      <c s="50">
        <f t="shared" si="19"/>
        <v>0</v>
      </c>
      <c s="252">
        <f>IF($I25="","",'MAY 24'!$CC25)</f>
        <v>0</v>
      </c>
      <c s="91">
        <f t="shared" si="20"/>
        <v>0</v>
      </c>
      <c s="50">
        <f t="shared" si="21"/>
        <v>0</v>
      </c>
      <c s="252">
        <f>IF($I25="","",'MAY 24'!$CF25)</f>
        <v>0</v>
      </c>
      <c s="91">
        <f t="shared" si="22"/>
        <v>0</v>
      </c>
      <c s="80"/>
      <c s="53">
        <v>19</v>
      </c>
      <c s="59"/>
      <c s="59"/>
      <c s="59"/>
      <c s="74">
        <f t="shared" si="16"/>
        <v>0</v>
      </c>
      <c s="59"/>
      <c s="59"/>
      <c s="59"/>
      <c s="59"/>
      <c s="59"/>
      <c s="59"/>
      <c s="59"/>
      <c s="59"/>
    </row>
    <row r="26" spans="1:96" ht="20.25" customHeight="1">
      <c r="A26" s="106">
        <f>IF(B26="","",_xlfn.AGGREGATE(3,5,$B$6:B26))</f>
        <v>21</v>
      </c>
      <c s="107">
        <f>IFERROR(IF('STUDENT DATA SHEET '!B27="","",'STUDENT DATA SHEET '!B27),"")</f>
        <v>2</v>
      </c>
      <c s="107" t="str">
        <f>IFERROR(IF('STUDENT DATA SHEET '!C27="","",'STUDENT DATA SHEET '!C27),"")</f>
        <v>A</v>
      </c>
      <c s="107">
        <f>IFERROR(IF('STUDENT DATA SHEET '!D27="","",'STUDENT DATA SHEET '!D27),"")</f>
        <v>637</v>
      </c>
      <c s="43" t="str">
        <f>IFERROR(IF('STUDENT DATA SHEET '!E27="","",'STUDENT DATA SHEET '!E27),"")</f>
        <v/>
      </c>
      <c s="108">
        <f>IFERROR(IF('STUDENT DATA SHEET '!F27="","",'STUDENT DATA SHEET '!F27),"")</f>
        <v>42988</v>
      </c>
      <c s="107" t="str">
        <f>IFERROR(IF('STUDENT DATA SHEET '!G27="","",'STUDENT DATA SHEET '!G27),"")</f>
        <v>M</v>
      </c>
      <c s="107" t="str">
        <f>IFERROR(IF('STUDENT DATA SHEET '!H27="","",'STUDENT DATA SHEET '!H27),"")</f>
        <v>GEN</v>
      </c>
      <c s="228" t="str">
        <f>IFERROR(UPPER(IF('STUDENT DATA SHEET '!I27="","",'STUDENT DATA SHEET '!I27)),"")</f>
        <v>YASHVEER SINGH</v>
      </c>
      <c s="54" t="str">
        <f>IFERROR(IF('STUDENT DATA SHEET '!J27="","",'STUDENT DATA SHEET '!J27),"")</f>
        <v>Jagroop Singh</v>
      </c>
      <c s="54" t="str">
        <f>IFERROR(IF('STUDENT DATA SHEET '!K27="","",'STUDENT DATA SHEET '!K27),"")</f>
        <v>Suman Kanwar</v>
      </c>
      <c s="54"/>
      <c s="48"/>
      <c s="48"/>
      <c s="48"/>
      <c s="48"/>
      <c s="49"/>
      <c s="49"/>
      <c s="49"/>
      <c s="49"/>
      <c s="49"/>
      <c s="49"/>
      <c s="49"/>
      <c s="49"/>
      <c s="49"/>
      <c s="49"/>
      <c s="49"/>
      <c s="49"/>
      <c s="49"/>
      <c s="49"/>
      <c s="49"/>
      <c s="49"/>
      <c s="49"/>
      <c s="49"/>
      <c s="49"/>
      <c s="49"/>
      <c s="49"/>
      <c s="49"/>
      <c s="49"/>
      <c s="49"/>
      <c s="49"/>
      <c s="49"/>
      <c s="49"/>
      <c s="49"/>
      <c s="89">
        <f>IF(B26="","",_xlfn.AGGREGATE(3,5,$B$6:B26))</f>
        <v>21</v>
      </c>
      <c s="49"/>
      <c s="49"/>
      <c s="48"/>
      <c s="48"/>
      <c s="48"/>
      <c s="48"/>
      <c s="48"/>
      <c s="48"/>
      <c s="48"/>
      <c s="48"/>
      <c s="48"/>
      <c s="48"/>
      <c s="48"/>
      <c s="48"/>
      <c s="48"/>
      <c s="48"/>
      <c s="48"/>
      <c s="48"/>
      <c s="48"/>
      <c s="48"/>
      <c s="48"/>
      <c s="48"/>
      <c s="48"/>
      <c s="48"/>
      <c s="48"/>
      <c s="48"/>
      <c s="48"/>
      <c s="48"/>
      <c s="50">
        <f t="shared" si="17"/>
        <v>0</v>
      </c>
      <c s="252">
        <f>IF($I26="","",'MAY 24'!$BZ26)</f>
        <v>0</v>
      </c>
      <c s="91">
        <f t="shared" si="18"/>
        <v>0</v>
      </c>
      <c s="50">
        <f t="shared" si="19"/>
        <v>0</v>
      </c>
      <c s="252">
        <f>IF($I26="","",'MAY 24'!$CC26)</f>
        <v>0</v>
      </c>
      <c s="91">
        <f t="shared" si="20"/>
        <v>0</v>
      </c>
      <c s="50">
        <f t="shared" si="21"/>
        <v>0</v>
      </c>
      <c s="252">
        <f>IF($I26="","",'MAY 24'!$CF26)</f>
        <v>0</v>
      </c>
      <c s="91">
        <f t="shared" si="22"/>
        <v>0</v>
      </c>
      <c s="80"/>
      <c s="53">
        <v>20</v>
      </c>
      <c s="59"/>
      <c s="59"/>
      <c s="59"/>
      <c s="74">
        <f t="shared" si="16"/>
        <v>0</v>
      </c>
      <c s="59"/>
      <c s="59"/>
      <c s="59"/>
      <c s="59"/>
      <c s="59"/>
      <c s="59"/>
      <c s="59"/>
      <c s="59"/>
    </row>
    <row r="27" spans="1:96" ht="20.25" customHeight="1">
      <c r="A27" s="106" t="str">
        <f>IF(B27="","",_xlfn.AGGREGATE(3,5,$B$6:B27))</f>
        <v/>
      </c>
      <c s="107" t="str">
        <f>IFERROR(IF('STUDENT DATA SHEET '!B28="","",'STUDENT DATA SHEET '!B28),"")</f>
        <v/>
      </c>
      <c s="107" t="str">
        <f>IFERROR(IF('STUDENT DATA SHEET '!C28="","",'STUDENT DATA SHEET '!C28),"")</f>
        <v/>
      </c>
      <c s="107" t="str">
        <f>IFERROR(IF('STUDENT DATA SHEET '!D28="","",'STUDENT DATA SHEET '!D28),"")</f>
        <v/>
      </c>
      <c s="43" t="str">
        <f>IFERROR(IF('STUDENT DATA SHEET '!E28="","",'STUDENT DATA SHEET '!E28),"")</f>
        <v/>
      </c>
      <c s="108" t="str">
        <f>IFERROR(IF('STUDENT DATA SHEET '!F28="","",'STUDENT DATA SHEET '!F28),"")</f>
        <v/>
      </c>
      <c s="107" t="str">
        <f>IFERROR(IF('STUDENT DATA SHEET '!G28="","",'STUDENT DATA SHEET '!G28),"")</f>
        <v/>
      </c>
      <c s="107" t="str">
        <f>IFERROR(IF('STUDENT DATA SHEET '!H28="","",'STUDENT DATA SHEET '!H28),"")</f>
        <v/>
      </c>
      <c s="228" t="str">
        <f>IFERROR(UPPER(IF('STUDENT DATA SHEET '!I28="","",'STUDENT DATA SHEET '!I28)),"")</f>
        <v/>
      </c>
      <c s="54" t="str">
        <f>IFERROR(IF('STUDENT DATA SHEET '!J28="","",'STUDENT DATA SHEET '!J28),"")</f>
        <v/>
      </c>
      <c s="54" t="str">
        <f>IFERROR(IF('STUDENT DATA SHEET '!K28="","",'STUDENT DATA SHEET '!K28),"")</f>
        <v/>
      </c>
      <c s="54"/>
      <c s="48"/>
      <c s="48"/>
      <c s="48"/>
      <c s="48"/>
      <c s="49"/>
      <c s="49"/>
      <c s="49"/>
      <c s="49"/>
      <c s="49"/>
      <c s="49"/>
      <c s="49"/>
      <c s="49"/>
      <c s="49"/>
      <c s="49"/>
      <c s="49"/>
      <c s="49"/>
      <c s="49"/>
      <c s="49"/>
      <c s="49"/>
      <c s="49"/>
      <c s="49"/>
      <c s="49"/>
      <c s="49"/>
      <c s="49"/>
      <c s="49"/>
      <c s="49"/>
      <c s="49"/>
      <c s="49"/>
      <c s="49"/>
      <c s="49"/>
      <c s="49"/>
      <c s="49"/>
      <c s="89" t="str">
        <f>IF(B27="","",_xlfn.AGGREGATE(3,5,$B$6:B27))</f>
        <v/>
      </c>
      <c s="49"/>
      <c s="49"/>
      <c s="48"/>
      <c s="48"/>
      <c s="48"/>
      <c s="48"/>
      <c s="48"/>
      <c s="48"/>
      <c s="48"/>
      <c s="48"/>
      <c s="48"/>
      <c s="48"/>
      <c s="48"/>
      <c s="48"/>
      <c s="48"/>
      <c s="48"/>
      <c s="48"/>
      <c s="48"/>
      <c s="48"/>
      <c s="48"/>
      <c s="48"/>
      <c s="48"/>
      <c s="48"/>
      <c s="48"/>
      <c s="48"/>
      <c s="48"/>
      <c s="48"/>
      <c s="48"/>
      <c s="50" t="str">
        <f t="shared" si="17"/>
        <v/>
      </c>
      <c s="252" t="str">
        <f>IF($I27="","",'MAY 24'!$BZ27)</f>
        <v/>
      </c>
      <c s="91" t="str">
        <f t="shared" si="18"/>
        <v/>
      </c>
      <c s="50" t="str">
        <f t="shared" si="19"/>
        <v/>
      </c>
      <c s="252" t="str">
        <f>IF($I27="","",'MAY 24'!$CC27)</f>
        <v/>
      </c>
      <c s="91" t="str">
        <f t="shared" si="20"/>
        <v/>
      </c>
      <c s="50" t="str">
        <f t="shared" si="21"/>
        <v/>
      </c>
      <c s="252" t="str">
        <f>IF($I27="","",'MAY 24'!$CF27)</f>
        <v/>
      </c>
      <c s="91" t="str">
        <f t="shared" si="22"/>
        <v/>
      </c>
      <c s="80"/>
      <c s="53">
        <v>21</v>
      </c>
      <c s="59"/>
      <c s="59"/>
      <c s="59"/>
      <c s="74" t="str">
        <f t="shared" si="16"/>
        <v/>
      </c>
      <c s="59"/>
      <c s="59"/>
      <c s="59"/>
      <c s="59"/>
      <c s="59"/>
      <c s="59"/>
      <c s="59"/>
      <c s="59"/>
    </row>
    <row r="28" spans="1:96" ht="20.25" customHeight="1">
      <c r="A28" s="106" t="str">
        <f>IF(B28="","",_xlfn.AGGREGATE(3,5,$B$6:B28))</f>
        <v/>
      </c>
      <c s="107" t="str">
        <f>IFERROR(IF('STUDENT DATA SHEET '!B29="","",'STUDENT DATA SHEET '!B29),"")</f>
        <v/>
      </c>
      <c s="107" t="str">
        <f>IFERROR(IF('STUDENT DATA SHEET '!C29="","",'STUDENT DATA SHEET '!C29),"")</f>
        <v/>
      </c>
      <c s="107" t="str">
        <f>IFERROR(IF('STUDENT DATA SHEET '!D29="","",'STUDENT DATA SHEET '!D29),"")</f>
        <v/>
      </c>
      <c s="43" t="str">
        <f>IFERROR(IF('STUDENT DATA SHEET '!E29="","",'STUDENT DATA SHEET '!E29),"")</f>
        <v/>
      </c>
      <c s="108" t="str">
        <f>IFERROR(IF('STUDENT DATA SHEET '!F29="","",'STUDENT DATA SHEET '!F29),"")</f>
        <v/>
      </c>
      <c s="107" t="str">
        <f>IFERROR(IF('STUDENT DATA SHEET '!G29="","",'STUDENT DATA SHEET '!G29),"")</f>
        <v/>
      </c>
      <c s="107" t="str">
        <f>IFERROR(IF('STUDENT DATA SHEET '!H29="","",'STUDENT DATA SHEET '!H29),"")</f>
        <v/>
      </c>
      <c s="228" t="str">
        <f>IFERROR(UPPER(IF('STUDENT DATA SHEET '!I29="","",'STUDENT DATA SHEET '!I29)),"")</f>
        <v/>
      </c>
      <c s="54" t="str">
        <f>IFERROR(IF('STUDENT DATA SHEET '!J29="","",'STUDENT DATA SHEET '!J29),"")</f>
        <v/>
      </c>
      <c s="54" t="str">
        <f>IFERROR(IF('STUDENT DATA SHEET '!K29="","",'STUDENT DATA SHEET '!K29),"")</f>
        <v/>
      </c>
      <c s="54"/>
      <c s="48"/>
      <c s="48"/>
      <c s="48"/>
      <c s="48"/>
      <c s="49"/>
      <c s="49"/>
      <c s="49"/>
      <c s="49"/>
      <c s="49"/>
      <c s="49"/>
      <c s="49"/>
      <c s="49"/>
      <c s="49"/>
      <c s="49"/>
      <c s="49"/>
      <c s="49"/>
      <c s="49"/>
      <c s="49"/>
      <c s="49"/>
      <c s="49"/>
      <c s="49"/>
      <c s="49"/>
      <c s="49"/>
      <c s="49"/>
      <c s="49"/>
      <c s="49"/>
      <c s="49"/>
      <c s="49"/>
      <c s="49"/>
      <c s="49"/>
      <c s="49"/>
      <c s="49"/>
      <c s="89" t="str">
        <f>IF(B28="","",_xlfn.AGGREGATE(3,5,$B$6:B28))</f>
        <v/>
      </c>
      <c s="49"/>
      <c s="49"/>
      <c s="48"/>
      <c s="48"/>
      <c s="48"/>
      <c s="48"/>
      <c s="48"/>
      <c s="48"/>
      <c s="48"/>
      <c s="48"/>
      <c s="48"/>
      <c s="48"/>
      <c s="48"/>
      <c s="48"/>
      <c s="48"/>
      <c s="48"/>
      <c s="48"/>
      <c s="48"/>
      <c s="48"/>
      <c s="48"/>
      <c s="48"/>
      <c s="48"/>
      <c s="48"/>
      <c s="48"/>
      <c s="48"/>
      <c s="48"/>
      <c s="48"/>
      <c s="48"/>
      <c s="50" t="str">
        <f t="shared" si="17"/>
        <v/>
      </c>
      <c s="252" t="str">
        <f>IF($I28="","",'MAY 24'!$BZ28)</f>
        <v/>
      </c>
      <c s="91" t="str">
        <f t="shared" si="18"/>
        <v/>
      </c>
      <c s="50" t="str">
        <f t="shared" si="19"/>
        <v/>
      </c>
      <c s="252" t="str">
        <f>IF($I28="","",'MAY 24'!$CC28)</f>
        <v/>
      </c>
      <c s="91" t="str">
        <f t="shared" si="20"/>
        <v/>
      </c>
      <c s="50" t="str">
        <f t="shared" si="21"/>
        <v/>
      </c>
      <c s="252" t="str">
        <f>IF($I28="","",'MAY 24'!$CF28)</f>
        <v/>
      </c>
      <c s="91" t="str">
        <f t="shared" si="22"/>
        <v/>
      </c>
      <c s="80"/>
      <c s="53">
        <v>22</v>
      </c>
      <c s="59"/>
      <c s="59"/>
      <c s="59"/>
      <c s="74" t="str">
        <f t="shared" si="16"/>
        <v/>
      </c>
      <c s="59"/>
      <c s="59"/>
      <c s="59"/>
      <c s="59"/>
      <c s="59"/>
      <c s="59"/>
      <c s="59"/>
      <c s="59"/>
    </row>
    <row r="29" spans="1:96" ht="20.25" customHeight="1">
      <c r="A29" s="106" t="str">
        <f>IF(B29="","",_xlfn.AGGREGATE(3,5,$B$6:B29))</f>
        <v/>
      </c>
      <c s="107" t="str">
        <f>IFERROR(IF('STUDENT DATA SHEET '!B30="","",'STUDENT DATA SHEET '!B30),"")</f>
        <v/>
      </c>
      <c s="107" t="str">
        <f>IFERROR(IF('STUDENT DATA SHEET '!C30="","",'STUDENT DATA SHEET '!C30),"")</f>
        <v/>
      </c>
      <c s="107" t="str">
        <f>IFERROR(IF('STUDENT DATA SHEET '!D30="","",'STUDENT DATA SHEET '!D30),"")</f>
        <v/>
      </c>
      <c s="43" t="str">
        <f>IFERROR(IF('STUDENT DATA SHEET '!E30="","",'STUDENT DATA SHEET '!E30),"")</f>
        <v/>
      </c>
      <c s="108" t="str">
        <f>IFERROR(IF('STUDENT DATA SHEET '!F30="","",'STUDENT DATA SHEET '!F30),"")</f>
        <v/>
      </c>
      <c s="107" t="str">
        <f>IFERROR(IF('STUDENT DATA SHEET '!G30="","",'STUDENT DATA SHEET '!G30),"")</f>
        <v/>
      </c>
      <c s="107" t="str">
        <f>IFERROR(IF('STUDENT DATA SHEET '!H30="","",'STUDENT DATA SHEET '!H30),"")</f>
        <v/>
      </c>
      <c s="228" t="str">
        <f>IFERROR(UPPER(IF('STUDENT DATA SHEET '!I30="","",'STUDENT DATA SHEET '!I30)),"")</f>
        <v/>
      </c>
      <c s="54" t="str">
        <f>IFERROR(IF('STUDENT DATA SHEET '!J30="","",'STUDENT DATA SHEET '!J30),"")</f>
        <v/>
      </c>
      <c s="54" t="str">
        <f>IFERROR(IF('STUDENT DATA SHEET '!K30="","",'STUDENT DATA SHEET '!K30),"")</f>
        <v/>
      </c>
      <c s="54"/>
      <c s="48"/>
      <c s="48"/>
      <c s="48"/>
      <c s="48"/>
      <c s="49"/>
      <c s="49"/>
      <c s="49"/>
      <c s="49"/>
      <c s="49"/>
      <c s="49"/>
      <c s="49"/>
      <c s="49"/>
      <c s="49"/>
      <c s="49"/>
      <c s="49"/>
      <c s="49"/>
      <c s="49"/>
      <c s="49"/>
      <c s="49"/>
      <c s="49"/>
      <c s="49"/>
      <c s="49"/>
      <c s="49"/>
      <c s="49"/>
      <c s="49"/>
      <c s="49"/>
      <c s="49"/>
      <c s="49"/>
      <c s="49"/>
      <c s="49"/>
      <c s="49"/>
      <c s="49"/>
      <c s="89" t="str">
        <f>IF(B29="","",_xlfn.AGGREGATE(3,5,$B$6:B29))</f>
        <v/>
      </c>
      <c s="49"/>
      <c s="49"/>
      <c s="48"/>
      <c s="48"/>
      <c s="48"/>
      <c s="48"/>
      <c s="48"/>
      <c s="48"/>
      <c s="48"/>
      <c s="48"/>
      <c s="48"/>
      <c s="48"/>
      <c s="48"/>
      <c s="48"/>
      <c s="48"/>
      <c s="48"/>
      <c s="48"/>
      <c s="48"/>
      <c s="48"/>
      <c s="48"/>
      <c s="48"/>
      <c s="48"/>
      <c s="48"/>
      <c s="48"/>
      <c s="48"/>
      <c s="48"/>
      <c s="48"/>
      <c s="48"/>
      <c s="50" t="str">
        <f t="shared" si="17"/>
        <v/>
      </c>
      <c s="252" t="str">
        <f>IF($I29="","",'MAY 24'!$BZ29)</f>
        <v/>
      </c>
      <c s="91" t="str">
        <f t="shared" si="18"/>
        <v/>
      </c>
      <c s="50" t="str">
        <f t="shared" si="19"/>
        <v/>
      </c>
      <c s="252" t="str">
        <f>IF($I29="","",'MAY 24'!$CC29)</f>
        <v/>
      </c>
      <c s="91" t="str">
        <f t="shared" si="20"/>
        <v/>
      </c>
      <c s="50" t="str">
        <f t="shared" si="21"/>
        <v/>
      </c>
      <c s="252" t="str">
        <f>IF($I29="","",'MAY 24'!$CF29)</f>
        <v/>
      </c>
      <c s="91" t="str">
        <f t="shared" si="22"/>
        <v/>
      </c>
      <c s="80"/>
      <c s="53">
        <v>23</v>
      </c>
      <c s="59"/>
      <c s="59"/>
      <c s="59"/>
      <c s="74" t="str">
        <f t="shared" si="16"/>
        <v/>
      </c>
      <c s="59"/>
      <c s="59"/>
      <c s="59"/>
      <c s="59"/>
      <c s="59"/>
      <c s="59"/>
      <c s="59"/>
      <c s="59"/>
    </row>
    <row r="30" spans="1:96" ht="20.25" customHeight="1">
      <c r="A30" s="106" t="str">
        <f>IF(B30="","",_xlfn.AGGREGATE(3,5,$B$6:B30))</f>
        <v/>
      </c>
      <c s="107" t="str">
        <f>IFERROR(IF('STUDENT DATA SHEET '!B31="","",'STUDENT DATA SHEET '!B31),"")</f>
        <v/>
      </c>
      <c s="107" t="str">
        <f>IFERROR(IF('STUDENT DATA SHEET '!C31="","",'STUDENT DATA SHEET '!C31),"")</f>
        <v/>
      </c>
      <c s="107" t="str">
        <f>IFERROR(IF('STUDENT DATA SHEET '!D31="","",'STUDENT DATA SHEET '!D31),"")</f>
        <v/>
      </c>
      <c s="43" t="str">
        <f>IFERROR(IF('STUDENT DATA SHEET '!E31="","",'STUDENT DATA SHEET '!E31),"")</f>
        <v/>
      </c>
      <c s="108" t="str">
        <f>IFERROR(IF('STUDENT DATA SHEET '!F31="","",'STUDENT DATA SHEET '!F31),"")</f>
        <v/>
      </c>
      <c s="107" t="str">
        <f>IFERROR(IF('STUDENT DATA SHEET '!G31="","",'STUDENT DATA SHEET '!G31),"")</f>
        <v/>
      </c>
      <c s="107" t="str">
        <f>IFERROR(IF('STUDENT DATA SHEET '!H31="","",'STUDENT DATA SHEET '!H31),"")</f>
        <v/>
      </c>
      <c s="228" t="str">
        <f>IFERROR(UPPER(IF('STUDENT DATA SHEET '!I31="","",'STUDENT DATA SHEET '!I31)),"")</f>
        <v/>
      </c>
      <c s="54" t="str">
        <f>IFERROR(IF('STUDENT DATA SHEET '!J31="","",'STUDENT DATA SHEET '!J31),"")</f>
        <v/>
      </c>
      <c s="54" t="str">
        <f>IFERROR(IF('STUDENT DATA SHEET '!K31="","",'STUDENT DATA SHEET '!K31),"")</f>
        <v/>
      </c>
      <c s="54"/>
      <c s="48"/>
      <c s="48"/>
      <c s="48"/>
      <c s="48"/>
      <c s="49"/>
      <c s="49"/>
      <c s="49"/>
      <c s="49"/>
      <c s="49"/>
      <c s="49"/>
      <c s="49"/>
      <c s="49"/>
      <c s="49"/>
      <c s="49"/>
      <c s="49"/>
      <c s="49"/>
      <c s="49"/>
      <c s="49"/>
      <c s="49"/>
      <c s="49"/>
      <c s="49"/>
      <c s="49"/>
      <c s="49"/>
      <c s="49"/>
      <c s="49"/>
      <c s="49"/>
      <c s="49"/>
      <c s="49"/>
      <c s="49"/>
      <c s="49"/>
      <c s="49"/>
      <c s="49"/>
      <c s="89" t="str">
        <f>IF(B30="","",_xlfn.AGGREGATE(3,5,$B$6:B30))</f>
        <v/>
      </c>
      <c s="49"/>
      <c s="49"/>
      <c s="48"/>
      <c s="48"/>
      <c s="48"/>
      <c s="48"/>
      <c s="48"/>
      <c s="48"/>
      <c s="48"/>
      <c s="48"/>
      <c s="48"/>
      <c s="48"/>
      <c s="48"/>
      <c s="48"/>
      <c s="48"/>
      <c s="48"/>
      <c s="48"/>
      <c s="48"/>
      <c s="48"/>
      <c s="48"/>
      <c s="48"/>
      <c s="48"/>
      <c s="48"/>
      <c s="48"/>
      <c s="48"/>
      <c s="48"/>
      <c s="48"/>
      <c s="48"/>
      <c s="50" t="str">
        <f t="shared" si="17"/>
        <v/>
      </c>
      <c s="252" t="str">
        <f>IF($I30="","",'MAY 24'!$BZ30)</f>
        <v/>
      </c>
      <c s="91" t="str">
        <f t="shared" si="18"/>
        <v/>
      </c>
      <c s="50" t="str">
        <f t="shared" si="19"/>
        <v/>
      </c>
      <c s="252" t="str">
        <f>IF($I30="","",'MAY 24'!$CC30)</f>
        <v/>
      </c>
      <c s="91" t="str">
        <f t="shared" si="20"/>
        <v/>
      </c>
      <c s="50" t="str">
        <f t="shared" si="21"/>
        <v/>
      </c>
      <c s="252" t="str">
        <f>IF($I30="","",'MAY 24'!$CF30)</f>
        <v/>
      </c>
      <c s="91" t="str">
        <f t="shared" si="22"/>
        <v/>
      </c>
      <c s="80"/>
      <c s="53">
        <v>24</v>
      </c>
      <c s="59"/>
      <c s="59"/>
      <c s="59"/>
      <c s="74" t="str">
        <f t="shared" si="16"/>
        <v/>
      </c>
      <c s="59"/>
      <c s="59"/>
      <c s="59"/>
      <c s="59"/>
      <c s="59"/>
      <c s="59"/>
      <c s="59"/>
      <c s="59"/>
    </row>
    <row r="31" spans="1:96" ht="20.25" customHeight="1">
      <c r="A31" s="106" t="str">
        <f>IF(B31="","",_xlfn.AGGREGATE(3,5,$B$6:B31))</f>
        <v/>
      </c>
      <c s="107" t="str">
        <f>IFERROR(IF('STUDENT DATA SHEET '!B32="","",'STUDENT DATA SHEET '!B32),"")</f>
        <v/>
      </c>
      <c s="107" t="str">
        <f>IFERROR(IF('STUDENT DATA SHEET '!C32="","",'STUDENT DATA SHEET '!C32),"")</f>
        <v/>
      </c>
      <c s="107" t="str">
        <f>IFERROR(IF('STUDENT DATA SHEET '!D32="","",'STUDENT DATA SHEET '!D32),"")</f>
        <v/>
      </c>
      <c s="43" t="str">
        <f>IFERROR(IF('STUDENT DATA SHEET '!E32="","",'STUDENT DATA SHEET '!E32),"")</f>
        <v/>
      </c>
      <c s="108" t="str">
        <f>IFERROR(IF('STUDENT DATA SHEET '!F32="","",'STUDENT DATA SHEET '!F32),"")</f>
        <v/>
      </c>
      <c s="107" t="str">
        <f>IFERROR(IF('STUDENT DATA SHEET '!G32="","",'STUDENT DATA SHEET '!G32),"")</f>
        <v/>
      </c>
      <c s="107" t="str">
        <f>IFERROR(IF('STUDENT DATA SHEET '!H32="","",'STUDENT DATA SHEET '!H32),"")</f>
        <v/>
      </c>
      <c s="228" t="str">
        <f>IFERROR(UPPER(IF('STUDENT DATA SHEET '!I32="","",'STUDENT DATA SHEET '!I32)),"")</f>
        <v/>
      </c>
      <c s="54" t="str">
        <f>IFERROR(IF('STUDENT DATA SHEET '!J32="","",'STUDENT DATA SHEET '!J32),"")</f>
        <v/>
      </c>
      <c s="54" t="str">
        <f>IFERROR(IF('STUDENT DATA SHEET '!K32="","",'STUDENT DATA SHEET '!K32),"")</f>
        <v/>
      </c>
      <c s="54"/>
      <c s="48"/>
      <c s="48"/>
      <c s="48"/>
      <c s="48"/>
      <c s="49"/>
      <c s="49"/>
      <c s="49"/>
      <c s="49"/>
      <c s="49"/>
      <c s="49"/>
      <c s="49"/>
      <c s="49"/>
      <c s="49"/>
      <c s="49"/>
      <c s="49"/>
      <c s="49"/>
      <c s="49"/>
      <c s="49"/>
      <c s="49"/>
      <c s="49"/>
      <c s="49"/>
      <c s="49"/>
      <c s="49"/>
      <c s="49"/>
      <c s="49"/>
      <c s="49"/>
      <c s="49"/>
      <c s="49"/>
      <c s="49"/>
      <c s="49"/>
      <c s="49"/>
      <c s="49"/>
      <c s="89" t="str">
        <f>IF(B31="","",_xlfn.AGGREGATE(3,5,$B$6:B31))</f>
        <v/>
      </c>
      <c s="49"/>
      <c s="49"/>
      <c s="48"/>
      <c s="48"/>
      <c s="48"/>
      <c s="48"/>
      <c s="48"/>
      <c s="48"/>
      <c s="48"/>
      <c s="48"/>
      <c s="48"/>
      <c s="48"/>
      <c s="48"/>
      <c s="48"/>
      <c s="48"/>
      <c s="48"/>
      <c s="48"/>
      <c s="48"/>
      <c s="48"/>
      <c s="48"/>
      <c s="48"/>
      <c s="48"/>
      <c s="48"/>
      <c s="48"/>
      <c s="48"/>
      <c s="48"/>
      <c s="48"/>
      <c s="48"/>
      <c s="50" t="str">
        <f t="shared" si="17"/>
        <v/>
      </c>
      <c s="252" t="str">
        <f>IF($I31="","",'MAY 24'!$BZ31)</f>
        <v/>
      </c>
      <c s="91" t="str">
        <f t="shared" si="18"/>
        <v/>
      </c>
      <c s="50" t="str">
        <f t="shared" si="19"/>
        <v/>
      </c>
      <c s="252" t="str">
        <f>IF($I31="","",'MAY 24'!$CC31)</f>
        <v/>
      </c>
      <c s="91" t="str">
        <f t="shared" si="20"/>
        <v/>
      </c>
      <c s="50" t="str">
        <f t="shared" si="21"/>
        <v/>
      </c>
      <c s="252" t="str">
        <f>IF($I31="","",'MAY 24'!$CF31)</f>
        <v/>
      </c>
      <c s="91" t="str">
        <f t="shared" si="22"/>
        <v/>
      </c>
      <c s="80"/>
      <c s="53">
        <v>25</v>
      </c>
      <c s="59"/>
      <c s="59"/>
      <c s="59"/>
      <c s="74" t="str">
        <f t="shared" si="16"/>
        <v/>
      </c>
      <c s="59"/>
      <c s="59"/>
      <c s="59"/>
      <c s="59"/>
      <c s="59"/>
      <c s="59"/>
      <c s="59"/>
      <c s="59"/>
    </row>
    <row r="32" spans="1:96" ht="20.25" customHeight="1">
      <c r="A32" s="106" t="str">
        <f>IF(B32="","",_xlfn.AGGREGATE(3,5,$B$6:B32))</f>
        <v/>
      </c>
      <c s="107" t="str">
        <f>IFERROR(IF('STUDENT DATA SHEET '!B33="","",'STUDENT DATA SHEET '!B33),"")</f>
        <v/>
      </c>
      <c s="107" t="str">
        <f>IFERROR(IF('STUDENT DATA SHEET '!C33="","",'STUDENT DATA SHEET '!C33),"")</f>
        <v/>
      </c>
      <c s="107" t="str">
        <f>IFERROR(IF('STUDENT DATA SHEET '!D33="","",'STUDENT DATA SHEET '!D33),"")</f>
        <v/>
      </c>
      <c s="43" t="str">
        <f>IFERROR(IF('STUDENT DATA SHEET '!E33="","",'STUDENT DATA SHEET '!E33),"")</f>
        <v/>
      </c>
      <c s="108" t="str">
        <f>IFERROR(IF('STUDENT DATA SHEET '!F33="","",'STUDENT DATA SHEET '!F33),"")</f>
        <v/>
      </c>
      <c s="107" t="str">
        <f>IFERROR(IF('STUDENT DATA SHEET '!G33="","",'STUDENT DATA SHEET '!G33),"")</f>
        <v/>
      </c>
      <c s="107" t="str">
        <f>IFERROR(IF('STUDENT DATA SHEET '!H33="","",'STUDENT DATA SHEET '!H33),"")</f>
        <v/>
      </c>
      <c s="228" t="str">
        <f>IFERROR(UPPER(IF('STUDENT DATA SHEET '!I33="","",'STUDENT DATA SHEET '!I33)),"")</f>
        <v/>
      </c>
      <c s="54" t="str">
        <f>IFERROR(IF('STUDENT DATA SHEET '!J33="","",'STUDENT DATA SHEET '!J33),"")</f>
        <v/>
      </c>
      <c s="54" t="str">
        <f>IFERROR(IF('STUDENT DATA SHEET '!K33="","",'STUDENT DATA SHEET '!K33),"")</f>
        <v/>
      </c>
      <c s="54"/>
      <c s="48"/>
      <c s="48"/>
      <c s="48"/>
      <c s="48"/>
      <c s="49"/>
      <c s="49"/>
      <c s="49"/>
      <c s="49"/>
      <c s="49"/>
      <c s="49"/>
      <c s="49"/>
      <c s="49"/>
      <c s="49"/>
      <c s="49"/>
      <c s="49"/>
      <c s="49"/>
      <c s="49"/>
      <c s="49"/>
      <c s="49"/>
      <c s="49"/>
      <c s="49"/>
      <c s="49"/>
      <c s="49"/>
      <c s="49"/>
      <c s="49"/>
      <c s="49"/>
      <c s="49"/>
      <c s="49"/>
      <c s="49"/>
      <c s="49"/>
      <c s="49"/>
      <c s="49"/>
      <c s="89" t="str">
        <f>IF(B32="","",_xlfn.AGGREGATE(3,5,$B$6:B32))</f>
        <v/>
      </c>
      <c s="49"/>
      <c s="49"/>
      <c s="48"/>
      <c s="48"/>
      <c s="48"/>
      <c s="48"/>
      <c s="48"/>
      <c s="48"/>
      <c s="48"/>
      <c s="48"/>
      <c s="48"/>
      <c s="48"/>
      <c s="48"/>
      <c s="48"/>
      <c s="48"/>
      <c s="48"/>
      <c s="48"/>
      <c s="48"/>
      <c s="48"/>
      <c s="48"/>
      <c s="48"/>
      <c s="48"/>
      <c s="48"/>
      <c s="48"/>
      <c s="48"/>
      <c s="48"/>
      <c s="48"/>
      <c s="48"/>
      <c s="50" t="str">
        <f t="shared" si="17"/>
        <v/>
      </c>
      <c s="252" t="str">
        <f>IF($I32="","",'MAY 24'!$BZ32)</f>
        <v/>
      </c>
      <c s="91" t="str">
        <f t="shared" si="18"/>
        <v/>
      </c>
      <c s="50" t="str">
        <f t="shared" si="19"/>
        <v/>
      </c>
      <c s="252" t="str">
        <f>IF($I32="","",'MAY 24'!$CC32)</f>
        <v/>
      </c>
      <c s="91" t="str">
        <f t="shared" si="20"/>
        <v/>
      </c>
      <c s="50" t="str">
        <f t="shared" si="21"/>
        <v/>
      </c>
      <c s="252" t="str">
        <f>IF($I32="","",'MAY 24'!$CF32)</f>
        <v/>
      </c>
      <c s="91" t="str">
        <f t="shared" si="22"/>
        <v/>
      </c>
      <c s="80"/>
      <c s="53">
        <v>26</v>
      </c>
      <c s="59"/>
      <c s="59"/>
      <c s="59"/>
      <c s="74" t="str">
        <f t="shared" si="16"/>
        <v/>
      </c>
      <c s="59"/>
      <c s="59"/>
      <c s="59"/>
      <c s="59"/>
      <c s="59"/>
      <c s="59"/>
      <c s="59"/>
      <c s="59"/>
    </row>
    <row r="33" spans="1:96" ht="20.25" customHeight="1">
      <c r="A33" s="106" t="str">
        <f>IF(B33="","",_xlfn.AGGREGATE(3,5,$B$6:B33))</f>
        <v/>
      </c>
      <c s="107" t="str">
        <f>IFERROR(IF('STUDENT DATA SHEET '!B34="","",'STUDENT DATA SHEET '!B34),"")</f>
        <v/>
      </c>
      <c s="107" t="str">
        <f>IFERROR(IF('STUDENT DATA SHEET '!C34="","",'STUDENT DATA SHEET '!C34),"")</f>
        <v/>
      </c>
      <c s="107" t="str">
        <f>IFERROR(IF('STUDENT DATA SHEET '!D34="","",'STUDENT DATA SHEET '!D34),"")</f>
        <v/>
      </c>
      <c s="43" t="str">
        <f>IFERROR(IF('STUDENT DATA SHEET '!E34="","",'STUDENT DATA SHEET '!E34),"")</f>
        <v/>
      </c>
      <c s="108" t="str">
        <f>IFERROR(IF('STUDENT DATA SHEET '!F34="","",'STUDENT DATA SHEET '!F34),"")</f>
        <v/>
      </c>
      <c s="107" t="str">
        <f>IFERROR(IF('STUDENT DATA SHEET '!G34="","",'STUDENT DATA SHEET '!G34),"")</f>
        <v/>
      </c>
      <c s="107" t="str">
        <f>IFERROR(IF('STUDENT DATA SHEET '!H34="","",'STUDENT DATA SHEET '!H34),"")</f>
        <v/>
      </c>
      <c s="228" t="str">
        <f>IFERROR(UPPER(IF('STUDENT DATA SHEET '!I34="","",'STUDENT DATA SHEET '!I34)),"")</f>
        <v/>
      </c>
      <c s="54" t="str">
        <f>IFERROR(IF('STUDENT DATA SHEET '!J34="","",'STUDENT DATA SHEET '!J34),"")</f>
        <v/>
      </c>
      <c s="54" t="str">
        <f>IFERROR(IF('STUDENT DATA SHEET '!K34="","",'STUDENT DATA SHEET '!K34),"")</f>
        <v/>
      </c>
      <c s="54"/>
      <c s="48"/>
      <c s="48"/>
      <c s="48"/>
      <c s="48"/>
      <c s="49"/>
      <c s="49"/>
      <c s="49"/>
      <c s="49"/>
      <c s="49"/>
      <c s="49"/>
      <c s="49"/>
      <c s="49"/>
      <c s="49"/>
      <c s="49"/>
      <c s="49"/>
      <c s="49"/>
      <c s="49"/>
      <c s="49"/>
      <c s="49"/>
      <c s="49"/>
      <c s="49"/>
      <c s="49"/>
      <c s="49"/>
      <c s="49"/>
      <c s="49"/>
      <c s="49"/>
      <c s="49"/>
      <c s="49"/>
      <c s="49"/>
      <c s="49"/>
      <c s="49"/>
      <c s="49"/>
      <c s="89" t="str">
        <f>IF(B33="","",_xlfn.AGGREGATE(3,5,$B$6:B33))</f>
        <v/>
      </c>
      <c s="49"/>
      <c s="49"/>
      <c s="48"/>
      <c s="48"/>
      <c s="48"/>
      <c s="48"/>
      <c s="48"/>
      <c s="48"/>
      <c s="48"/>
      <c s="48"/>
      <c s="48"/>
      <c s="48"/>
      <c s="48"/>
      <c s="48"/>
      <c s="48"/>
      <c s="48"/>
      <c s="48"/>
      <c s="48"/>
      <c s="48"/>
      <c s="48"/>
      <c s="48"/>
      <c s="48"/>
      <c s="48"/>
      <c s="48"/>
      <c s="48"/>
      <c s="48"/>
      <c s="48"/>
      <c s="48"/>
      <c s="50" t="str">
        <f t="shared" si="17"/>
        <v/>
      </c>
      <c s="252" t="str">
        <f>IF($I33="","",'MAY 24'!$BZ33)</f>
        <v/>
      </c>
      <c s="91" t="str">
        <f t="shared" si="18"/>
        <v/>
      </c>
      <c s="50" t="str">
        <f t="shared" si="19"/>
        <v/>
      </c>
      <c s="252" t="str">
        <f>IF($I33="","",'MAY 24'!$CC33)</f>
        <v/>
      </c>
      <c s="91" t="str">
        <f t="shared" si="20"/>
        <v/>
      </c>
      <c s="50" t="str">
        <f t="shared" si="21"/>
        <v/>
      </c>
      <c s="252" t="str">
        <f>IF($I33="","",'MAY 24'!$CF33)</f>
        <v/>
      </c>
      <c s="91" t="str">
        <f t="shared" si="22"/>
        <v/>
      </c>
      <c s="80"/>
      <c s="53">
        <v>27</v>
      </c>
      <c s="59"/>
      <c s="59"/>
      <c s="59"/>
      <c s="74" t="str">
        <f t="shared" si="16"/>
        <v/>
      </c>
      <c s="59"/>
      <c s="59"/>
      <c s="59"/>
      <c s="59"/>
      <c s="59"/>
      <c s="59"/>
      <c s="59"/>
      <c s="59"/>
    </row>
    <row r="34" spans="1:96" ht="20.25" customHeight="1">
      <c r="A34" s="106" t="str">
        <f>IF(B34="","",_xlfn.AGGREGATE(3,5,$B$6:B34))</f>
        <v/>
      </c>
      <c s="107" t="str">
        <f>IFERROR(IF('STUDENT DATA SHEET '!B35="","",'STUDENT DATA SHEET '!B35),"")</f>
        <v/>
      </c>
      <c s="107" t="str">
        <f>IFERROR(IF('STUDENT DATA SHEET '!C35="","",'STUDENT DATA SHEET '!C35),"")</f>
        <v/>
      </c>
      <c s="107" t="str">
        <f>IFERROR(IF('STUDENT DATA SHEET '!D35="","",'STUDENT DATA SHEET '!D35),"")</f>
        <v/>
      </c>
      <c s="43" t="str">
        <f>IFERROR(IF('STUDENT DATA SHEET '!E35="","",'STUDENT DATA SHEET '!E35),"")</f>
        <v/>
      </c>
      <c s="108" t="str">
        <f>IFERROR(IF('STUDENT DATA SHEET '!F35="","",'STUDENT DATA SHEET '!F35),"")</f>
        <v/>
      </c>
      <c s="107" t="str">
        <f>IFERROR(IF('STUDENT DATA SHEET '!G35="","",'STUDENT DATA SHEET '!G35),"")</f>
        <v/>
      </c>
      <c s="107" t="str">
        <f>IFERROR(IF('STUDENT DATA SHEET '!H35="","",'STUDENT DATA SHEET '!H35),"")</f>
        <v/>
      </c>
      <c s="228" t="str">
        <f>IFERROR(UPPER(IF('STUDENT DATA SHEET '!I35="","",'STUDENT DATA SHEET '!I35)),"")</f>
        <v/>
      </c>
      <c s="54" t="str">
        <f>IFERROR(IF('STUDENT DATA SHEET '!J35="","",'STUDENT DATA SHEET '!J35),"")</f>
        <v/>
      </c>
      <c s="54" t="str">
        <f>IFERROR(IF('STUDENT DATA SHEET '!K35="","",'STUDENT DATA SHEET '!K35),"")</f>
        <v/>
      </c>
      <c s="54"/>
      <c s="48"/>
      <c s="48"/>
      <c s="48"/>
      <c s="48"/>
      <c s="49"/>
      <c s="49"/>
      <c s="49"/>
      <c s="49"/>
      <c s="49"/>
      <c s="49"/>
      <c s="49"/>
      <c s="49"/>
      <c s="49"/>
      <c s="49"/>
      <c s="49"/>
      <c s="49"/>
      <c s="49"/>
      <c s="49"/>
      <c s="49"/>
      <c s="49"/>
      <c s="49"/>
      <c s="49"/>
      <c s="49"/>
      <c s="49"/>
      <c s="49"/>
      <c s="49"/>
      <c s="49"/>
      <c s="49"/>
      <c s="49"/>
      <c s="49"/>
      <c s="49"/>
      <c s="49"/>
      <c s="89" t="str">
        <f>IF(B34="","",_xlfn.AGGREGATE(3,5,$B$6:B34))</f>
        <v/>
      </c>
      <c s="49"/>
      <c s="49"/>
      <c s="48"/>
      <c s="48"/>
      <c s="48"/>
      <c s="48"/>
      <c s="48"/>
      <c s="48"/>
      <c s="48"/>
      <c s="48"/>
      <c s="48"/>
      <c s="48"/>
      <c s="48"/>
      <c s="48"/>
      <c s="48"/>
      <c s="48"/>
      <c s="48"/>
      <c s="48"/>
      <c s="48"/>
      <c s="48"/>
      <c s="48"/>
      <c s="48"/>
      <c s="48"/>
      <c s="48"/>
      <c s="48"/>
      <c s="48"/>
      <c s="48"/>
      <c s="48"/>
      <c s="50" t="str">
        <f t="shared" si="17"/>
        <v/>
      </c>
      <c s="252" t="str">
        <f>IF($I34="","",'MAY 24'!$BZ34)</f>
        <v/>
      </c>
      <c s="91" t="str">
        <f t="shared" si="18"/>
        <v/>
      </c>
      <c s="50" t="str">
        <f t="shared" si="19"/>
        <v/>
      </c>
      <c s="252" t="str">
        <f>IF($I34="","",'MAY 24'!$CC34)</f>
        <v/>
      </c>
      <c s="91" t="str">
        <f t="shared" si="20"/>
        <v/>
      </c>
      <c s="50" t="str">
        <f t="shared" si="21"/>
        <v/>
      </c>
      <c s="252" t="str">
        <f>IF($I34="","",'MAY 24'!$CF34)</f>
        <v/>
      </c>
      <c s="91" t="str">
        <f t="shared" si="22"/>
        <v/>
      </c>
      <c s="80"/>
      <c s="53">
        <v>28</v>
      </c>
      <c s="59"/>
      <c s="59"/>
      <c s="59"/>
      <c s="74" t="str">
        <f t="shared" si="16"/>
        <v/>
      </c>
      <c s="59"/>
      <c s="59"/>
      <c s="59"/>
      <c s="59"/>
      <c s="59"/>
      <c s="59"/>
      <c s="59"/>
      <c s="59"/>
    </row>
    <row r="35" spans="1:96" ht="20.25" customHeight="1">
      <c r="A35" s="106" t="str">
        <f>IF(B35="","",_xlfn.AGGREGATE(3,5,$B$6:B35))</f>
        <v/>
      </c>
      <c s="107" t="str">
        <f>IFERROR(IF('STUDENT DATA SHEET '!B36="","",'STUDENT DATA SHEET '!B36),"")</f>
        <v/>
      </c>
      <c s="107" t="str">
        <f>IFERROR(IF('STUDENT DATA SHEET '!C36="","",'STUDENT DATA SHEET '!C36),"")</f>
        <v/>
      </c>
      <c s="107" t="str">
        <f>IFERROR(IF('STUDENT DATA SHEET '!D36="","",'STUDENT DATA SHEET '!D36),"")</f>
        <v/>
      </c>
      <c s="43" t="str">
        <f>IFERROR(IF('STUDENT DATA SHEET '!E36="","",'STUDENT DATA SHEET '!E36),"")</f>
        <v/>
      </c>
      <c s="108" t="str">
        <f>IFERROR(IF('STUDENT DATA SHEET '!F36="","",'STUDENT DATA SHEET '!F36),"")</f>
        <v/>
      </c>
      <c s="107" t="str">
        <f>IFERROR(IF('STUDENT DATA SHEET '!G36="","",'STUDENT DATA SHEET '!G36),"")</f>
        <v/>
      </c>
      <c s="107" t="str">
        <f>IFERROR(IF('STUDENT DATA SHEET '!H36="","",'STUDENT DATA SHEET '!H36),"")</f>
        <v/>
      </c>
      <c s="228" t="str">
        <f>IFERROR(UPPER(IF('STUDENT DATA SHEET '!I36="","",'STUDENT DATA SHEET '!I36)),"")</f>
        <v/>
      </c>
      <c s="54" t="str">
        <f>IFERROR(IF('STUDENT DATA SHEET '!J36="","",'STUDENT DATA SHEET '!J36),"")</f>
        <v/>
      </c>
      <c s="54" t="str">
        <f>IFERROR(IF('STUDENT DATA SHEET '!K36="","",'STUDENT DATA SHEET '!K36),"")</f>
        <v/>
      </c>
      <c s="54"/>
      <c s="48"/>
      <c s="48"/>
      <c s="48"/>
      <c s="48"/>
      <c s="49"/>
      <c s="49"/>
      <c s="49"/>
      <c s="49"/>
      <c s="49"/>
      <c s="49"/>
      <c s="49"/>
      <c s="49"/>
      <c s="49"/>
      <c s="49"/>
      <c s="49"/>
      <c s="49"/>
      <c s="49"/>
      <c s="49"/>
      <c s="49"/>
      <c s="49"/>
      <c s="49"/>
      <c s="49"/>
      <c s="49"/>
      <c s="49"/>
      <c s="49"/>
      <c s="49"/>
      <c s="49"/>
      <c s="49"/>
      <c s="49"/>
      <c s="49"/>
      <c s="49"/>
      <c s="49"/>
      <c s="89" t="str">
        <f>IF(B35="","",_xlfn.AGGREGATE(3,5,$B$6:B35))</f>
        <v/>
      </c>
      <c s="49"/>
      <c s="49"/>
      <c s="48"/>
      <c s="48"/>
      <c s="48"/>
      <c s="48"/>
      <c s="48"/>
      <c s="48"/>
      <c s="48"/>
      <c s="48"/>
      <c s="48"/>
      <c s="48"/>
      <c s="48"/>
      <c s="48"/>
      <c s="48"/>
      <c s="48"/>
      <c s="48"/>
      <c s="48"/>
      <c s="48"/>
      <c s="48"/>
      <c s="48"/>
      <c s="48"/>
      <c s="48"/>
      <c s="48"/>
      <c s="48"/>
      <c s="48"/>
      <c s="48"/>
      <c s="48"/>
      <c s="50" t="str">
        <f t="shared" si="17"/>
        <v/>
      </c>
      <c s="252" t="str">
        <f>IF($I35="","",'MAY 24'!$BZ35)</f>
        <v/>
      </c>
      <c s="91" t="str">
        <f t="shared" si="18"/>
        <v/>
      </c>
      <c s="50" t="str">
        <f t="shared" si="19"/>
        <v/>
      </c>
      <c s="252" t="str">
        <f>IF($I35="","",'MAY 24'!$CC35)</f>
        <v/>
      </c>
      <c s="91" t="str">
        <f t="shared" si="20"/>
        <v/>
      </c>
      <c s="50" t="str">
        <f t="shared" si="21"/>
        <v/>
      </c>
      <c s="252" t="str">
        <f>IF($I35="","",'MAY 24'!$CF35)</f>
        <v/>
      </c>
      <c s="91" t="str">
        <f t="shared" si="22"/>
        <v/>
      </c>
      <c s="80"/>
      <c s="53">
        <v>29</v>
      </c>
      <c s="59"/>
      <c s="59"/>
      <c s="59"/>
      <c s="74" t="str">
        <f t="shared" si="16"/>
        <v/>
      </c>
      <c s="59"/>
      <c s="59"/>
      <c s="59"/>
      <c s="59"/>
      <c s="59"/>
      <c s="59"/>
      <c s="59"/>
      <c s="59"/>
    </row>
    <row r="36" spans="1:96" ht="20.25" customHeight="1">
      <c r="A36" s="106" t="str">
        <f>IF(B36="","",_xlfn.AGGREGATE(3,5,$B$6:B36))</f>
        <v/>
      </c>
      <c s="107" t="str">
        <f>IFERROR(IF('STUDENT DATA SHEET '!B37="","",'STUDENT DATA SHEET '!B37),"")</f>
        <v/>
      </c>
      <c s="107" t="str">
        <f>IFERROR(IF('STUDENT DATA SHEET '!C37="","",'STUDENT DATA SHEET '!C37),"")</f>
        <v/>
      </c>
      <c s="107" t="str">
        <f>IFERROR(IF('STUDENT DATA SHEET '!D37="","",'STUDENT DATA SHEET '!D37),"")</f>
        <v/>
      </c>
      <c s="43" t="str">
        <f>IFERROR(IF('STUDENT DATA SHEET '!E37="","",'STUDENT DATA SHEET '!E37),"")</f>
        <v/>
      </c>
      <c s="108" t="str">
        <f>IFERROR(IF('STUDENT DATA SHEET '!F37="","",'STUDENT DATA SHEET '!F37),"")</f>
        <v/>
      </c>
      <c s="107" t="str">
        <f>IFERROR(IF('STUDENT DATA SHEET '!G37="","",'STUDENT DATA SHEET '!G37),"")</f>
        <v/>
      </c>
      <c s="107" t="str">
        <f>IFERROR(IF('STUDENT DATA SHEET '!H37="","",'STUDENT DATA SHEET '!H37),"")</f>
        <v/>
      </c>
      <c s="228" t="str">
        <f>IFERROR(UPPER(IF('STUDENT DATA SHEET '!I37="","",'STUDENT DATA SHEET '!I37)),"")</f>
        <v/>
      </c>
      <c s="54" t="str">
        <f>IFERROR(IF('STUDENT DATA SHEET '!J37="","",'STUDENT DATA SHEET '!J37),"")</f>
        <v/>
      </c>
      <c s="54" t="str">
        <f>IFERROR(IF('STUDENT DATA SHEET '!K37="","",'STUDENT DATA SHEET '!K37),"")</f>
        <v/>
      </c>
      <c s="54"/>
      <c s="48"/>
      <c s="48"/>
      <c s="48"/>
      <c s="48"/>
      <c s="49"/>
      <c s="49"/>
      <c s="49"/>
      <c s="49"/>
      <c s="49"/>
      <c s="49"/>
      <c s="49"/>
      <c s="49"/>
      <c s="49"/>
      <c s="49"/>
      <c s="49"/>
      <c s="49"/>
      <c s="49"/>
      <c s="49"/>
      <c s="49"/>
      <c s="49"/>
      <c s="49"/>
      <c s="49"/>
      <c s="49"/>
      <c s="49"/>
      <c s="49"/>
      <c s="49"/>
      <c s="49"/>
      <c s="49"/>
      <c s="49"/>
      <c s="49"/>
      <c s="49"/>
      <c s="49"/>
      <c s="89" t="str">
        <f>IF(B36="","",_xlfn.AGGREGATE(3,5,$B$6:B36))</f>
        <v/>
      </c>
      <c s="49"/>
      <c s="49"/>
      <c s="48"/>
      <c s="48"/>
      <c s="48"/>
      <c s="48"/>
      <c s="48"/>
      <c s="48"/>
      <c s="48"/>
      <c s="48"/>
      <c s="48"/>
      <c s="48"/>
      <c s="48"/>
      <c s="48"/>
      <c s="48"/>
      <c s="48"/>
      <c s="48"/>
      <c s="48"/>
      <c s="48"/>
      <c s="48"/>
      <c s="48"/>
      <c s="48"/>
      <c s="48"/>
      <c s="48"/>
      <c s="48"/>
      <c s="48"/>
      <c s="48"/>
      <c s="48"/>
      <c s="50" t="str">
        <f t="shared" si="17"/>
        <v/>
      </c>
      <c s="252" t="str">
        <f>IF($I36="","",'MAY 24'!$BZ36)</f>
        <v/>
      </c>
      <c s="91" t="str">
        <f t="shared" si="18"/>
        <v/>
      </c>
      <c s="50" t="str">
        <f t="shared" si="19"/>
        <v/>
      </c>
      <c s="252" t="str">
        <f>IF($I36="","",'MAY 24'!$CC36)</f>
        <v/>
      </c>
      <c s="91" t="str">
        <f t="shared" si="20"/>
        <v/>
      </c>
      <c s="50" t="str">
        <f t="shared" si="21"/>
        <v/>
      </c>
      <c s="252" t="str">
        <f>IF($I36="","",'MAY 24'!$CF36)</f>
        <v/>
      </c>
      <c s="91" t="str">
        <f t="shared" si="22"/>
        <v/>
      </c>
      <c s="80"/>
      <c s="53">
        <v>30</v>
      </c>
      <c s="59"/>
      <c s="59"/>
      <c s="59"/>
      <c s="74" t="str">
        <f t="shared" si="16"/>
        <v/>
      </c>
      <c s="59"/>
      <c s="59"/>
      <c s="59"/>
      <c s="59"/>
      <c s="59"/>
      <c s="59"/>
      <c s="59"/>
      <c s="59"/>
    </row>
    <row r="37" spans="1:96" ht="20.25" customHeight="1">
      <c r="A37" s="106" t="str">
        <f>IF(B37="","",_xlfn.AGGREGATE(3,5,$B$6:B37))</f>
        <v/>
      </c>
      <c s="107" t="str">
        <f>IFERROR(IF('STUDENT DATA SHEET '!B38="","",'STUDENT DATA SHEET '!B38),"")</f>
        <v/>
      </c>
      <c s="107" t="str">
        <f>IFERROR(IF('STUDENT DATA SHEET '!C38="","",'STUDENT DATA SHEET '!C38),"")</f>
        <v/>
      </c>
      <c s="107" t="str">
        <f>IFERROR(IF('STUDENT DATA SHEET '!D38="","",'STUDENT DATA SHEET '!D38),"")</f>
        <v/>
      </c>
      <c s="43" t="str">
        <f>IFERROR(IF('STUDENT DATA SHEET '!E38="","",'STUDENT DATA SHEET '!E38),"")</f>
        <v/>
      </c>
      <c s="108" t="str">
        <f>IFERROR(IF('STUDENT DATA SHEET '!F38="","",'STUDENT DATA SHEET '!F38),"")</f>
        <v/>
      </c>
      <c s="107" t="str">
        <f>IFERROR(IF('STUDENT DATA SHEET '!G38="","",'STUDENT DATA SHEET '!G38),"")</f>
        <v/>
      </c>
      <c s="107" t="str">
        <f>IFERROR(IF('STUDENT DATA SHEET '!H38="","",'STUDENT DATA SHEET '!H38),"")</f>
        <v/>
      </c>
      <c s="228" t="str">
        <f>IFERROR(UPPER(IF('STUDENT DATA SHEET '!I38="","",'STUDENT DATA SHEET '!I38)),"")</f>
        <v/>
      </c>
      <c s="54" t="str">
        <f>IFERROR(IF('STUDENT DATA SHEET '!J38="","",'STUDENT DATA SHEET '!J38),"")</f>
        <v/>
      </c>
      <c s="54" t="str">
        <f>IFERROR(IF('STUDENT DATA SHEET '!K38="","",'STUDENT DATA SHEET '!K38),"")</f>
        <v/>
      </c>
      <c s="54"/>
      <c s="48"/>
      <c s="48"/>
      <c s="48"/>
      <c s="48"/>
      <c s="49"/>
      <c s="49"/>
      <c s="49"/>
      <c s="49"/>
      <c s="49"/>
      <c s="49"/>
      <c s="49"/>
      <c s="49"/>
      <c s="49"/>
      <c s="49"/>
      <c s="49"/>
      <c s="49"/>
      <c s="49"/>
      <c s="49"/>
      <c s="49"/>
      <c s="49"/>
      <c s="49"/>
      <c s="49"/>
      <c s="49"/>
      <c s="49"/>
      <c s="49"/>
      <c s="49"/>
      <c s="49"/>
      <c s="49"/>
      <c s="49"/>
      <c s="49"/>
      <c s="49"/>
      <c s="49"/>
      <c s="89" t="str">
        <f>IF(B37="","",_xlfn.AGGREGATE(3,5,$B$6:B37))</f>
        <v/>
      </c>
      <c s="49"/>
      <c s="49"/>
      <c s="48"/>
      <c s="48"/>
      <c s="48"/>
      <c s="48"/>
      <c s="48"/>
      <c s="48"/>
      <c s="48"/>
      <c s="48"/>
      <c s="48"/>
      <c s="48"/>
      <c s="48"/>
      <c s="48"/>
      <c s="48"/>
      <c s="48"/>
      <c s="48"/>
      <c s="48"/>
      <c s="48"/>
      <c s="48"/>
      <c s="48"/>
      <c s="48"/>
      <c s="48"/>
      <c s="48"/>
      <c s="48"/>
      <c s="48"/>
      <c s="48"/>
      <c s="48"/>
      <c s="50" t="str">
        <f t="shared" si="17"/>
        <v/>
      </c>
      <c s="252" t="str">
        <f>IF($I37="","",'MAY 24'!$BZ37)</f>
        <v/>
      </c>
      <c s="91" t="str">
        <f t="shared" si="18"/>
        <v/>
      </c>
      <c s="50" t="str">
        <f t="shared" si="19"/>
        <v/>
      </c>
      <c s="252" t="str">
        <f>IF($I37="","",'MAY 24'!$CC37)</f>
        <v/>
      </c>
      <c s="91" t="str">
        <f t="shared" si="20"/>
        <v/>
      </c>
      <c s="50" t="str">
        <f t="shared" si="21"/>
        <v/>
      </c>
      <c s="252" t="str">
        <f>IF($I37="","",'MAY 24'!$CF37)</f>
        <v/>
      </c>
      <c s="91" t="str">
        <f t="shared" si="22"/>
        <v/>
      </c>
      <c s="80"/>
      <c s="53">
        <v>31</v>
      </c>
      <c s="59"/>
      <c s="59"/>
      <c s="59"/>
      <c s="74" t="str">
        <f t="shared" si="16"/>
        <v/>
      </c>
      <c s="59"/>
      <c s="59"/>
      <c s="59"/>
      <c s="59"/>
      <c s="59"/>
      <c s="59"/>
      <c s="59"/>
      <c s="59"/>
    </row>
    <row r="38" spans="1:96" ht="20.25" customHeight="1">
      <c r="A38" s="106" t="str">
        <f>IF(B38="","",_xlfn.AGGREGATE(3,5,$B$6:B38))</f>
        <v/>
      </c>
      <c s="107" t="str">
        <f>IFERROR(IF('STUDENT DATA SHEET '!B39="","",'STUDENT DATA SHEET '!B39),"")</f>
        <v/>
      </c>
      <c s="107" t="str">
        <f>IFERROR(IF('STUDENT DATA SHEET '!C39="","",'STUDENT DATA SHEET '!C39),"")</f>
        <v/>
      </c>
      <c s="107" t="str">
        <f>IFERROR(IF('STUDENT DATA SHEET '!D39="","",'STUDENT DATA SHEET '!D39),"")</f>
        <v/>
      </c>
      <c s="43" t="str">
        <f>IFERROR(IF('STUDENT DATA SHEET '!E39="","",'STUDENT DATA SHEET '!E39),"")</f>
        <v/>
      </c>
      <c s="108" t="str">
        <f>IFERROR(IF('STUDENT DATA SHEET '!F39="","",'STUDENT DATA SHEET '!F39),"")</f>
        <v/>
      </c>
      <c s="107" t="str">
        <f>IFERROR(IF('STUDENT DATA SHEET '!G39="","",'STUDENT DATA SHEET '!G39),"")</f>
        <v/>
      </c>
      <c s="107" t="str">
        <f>IFERROR(IF('STUDENT DATA SHEET '!H39="","",'STUDENT DATA SHEET '!H39),"")</f>
        <v/>
      </c>
      <c s="228" t="str">
        <f>IFERROR(UPPER(IF('STUDENT DATA SHEET '!I39="","",'STUDENT DATA SHEET '!I39)),"")</f>
        <v/>
      </c>
      <c s="54" t="str">
        <f>IFERROR(IF('STUDENT DATA SHEET '!J39="","",'STUDENT DATA SHEET '!J39),"")</f>
        <v/>
      </c>
      <c s="54" t="str">
        <f>IFERROR(IF('STUDENT DATA SHEET '!K39="","",'STUDENT DATA SHEET '!K39),"")</f>
        <v/>
      </c>
      <c s="54"/>
      <c s="48"/>
      <c s="48"/>
      <c s="48"/>
      <c s="48"/>
      <c s="49"/>
      <c s="49"/>
      <c s="49"/>
      <c s="49"/>
      <c s="49"/>
      <c s="49"/>
      <c s="49"/>
      <c s="49"/>
      <c s="49"/>
      <c s="49"/>
      <c s="49"/>
      <c s="49"/>
      <c s="49"/>
      <c s="49"/>
      <c s="49"/>
      <c s="49"/>
      <c s="49"/>
      <c s="49"/>
      <c s="49"/>
      <c s="49"/>
      <c s="49"/>
      <c s="49"/>
      <c s="49"/>
      <c s="49"/>
      <c s="49"/>
      <c s="49"/>
      <c s="49"/>
      <c s="49"/>
      <c s="89" t="str">
        <f>IF(B38="","",_xlfn.AGGREGATE(3,5,$B$6:B38))</f>
        <v/>
      </c>
      <c s="49"/>
      <c s="49"/>
      <c s="48"/>
      <c s="48"/>
      <c s="48"/>
      <c s="48"/>
      <c s="48"/>
      <c s="48"/>
      <c s="48"/>
      <c s="48"/>
      <c s="48"/>
      <c s="48"/>
      <c s="48"/>
      <c s="48"/>
      <c s="48"/>
      <c s="48"/>
      <c s="48"/>
      <c s="48"/>
      <c s="48"/>
      <c s="48"/>
      <c s="48"/>
      <c s="48"/>
      <c s="48"/>
      <c s="48"/>
      <c s="48"/>
      <c s="48"/>
      <c s="48"/>
      <c s="48"/>
      <c s="50" t="str">
        <f t="shared" si="17"/>
        <v/>
      </c>
      <c s="252" t="str">
        <f>IF($I38="","",'MAY 24'!$BZ38)</f>
        <v/>
      </c>
      <c s="91" t="str">
        <f t="shared" si="18"/>
        <v/>
      </c>
      <c s="50" t="str">
        <f t="shared" si="19"/>
        <v/>
      </c>
      <c s="252" t="str">
        <f>IF($I38="","",'MAY 24'!$CC38)</f>
        <v/>
      </c>
      <c s="91" t="str">
        <f t="shared" si="20"/>
        <v/>
      </c>
      <c s="50" t="str">
        <f t="shared" si="21"/>
        <v/>
      </c>
      <c s="252" t="str">
        <f>IF($I38="","",'MAY 24'!$CF38)</f>
        <v/>
      </c>
      <c s="91" t="str">
        <f t="shared" si="22"/>
        <v/>
      </c>
      <c s="80"/>
      <c s="53">
        <v>32</v>
      </c>
      <c s="59"/>
      <c s="59"/>
      <c s="59"/>
      <c s="74" t="str">
        <f t="shared" si="23" ref="CJ38:CJ69">IFERROR(IF($BV38="","",COUNT($M38:$AR38,$AT38:$BU38)/2),"")</f>
        <v/>
      </c>
      <c s="59"/>
      <c s="59"/>
      <c s="59"/>
      <c s="59"/>
      <c s="59"/>
      <c s="59"/>
      <c s="59"/>
      <c s="59"/>
    </row>
    <row r="39" spans="1:96" ht="20.25" customHeight="1">
      <c r="A39" s="106" t="str">
        <f>IF(B39="","",_xlfn.AGGREGATE(3,5,$B$6:B39))</f>
        <v/>
      </c>
      <c s="107" t="str">
        <f>IFERROR(IF('STUDENT DATA SHEET '!B40="","",'STUDENT DATA SHEET '!B40),"")</f>
        <v/>
      </c>
      <c s="107" t="str">
        <f>IFERROR(IF('STUDENT DATA SHEET '!C40="","",'STUDENT DATA SHEET '!C40),"")</f>
        <v/>
      </c>
      <c s="107" t="str">
        <f>IFERROR(IF('STUDENT DATA SHEET '!D40="","",'STUDENT DATA SHEET '!D40),"")</f>
        <v/>
      </c>
      <c s="43" t="str">
        <f>IFERROR(IF('STUDENT DATA SHEET '!E40="","",'STUDENT DATA SHEET '!E40),"")</f>
        <v/>
      </c>
      <c s="108" t="str">
        <f>IFERROR(IF('STUDENT DATA SHEET '!F40="","",'STUDENT DATA SHEET '!F40),"")</f>
        <v/>
      </c>
      <c s="107" t="str">
        <f>IFERROR(IF('STUDENT DATA SHEET '!G40="","",'STUDENT DATA SHEET '!G40),"")</f>
        <v/>
      </c>
      <c s="107" t="str">
        <f>IFERROR(IF('STUDENT DATA SHEET '!H40="","",'STUDENT DATA SHEET '!H40),"")</f>
        <v/>
      </c>
      <c s="228" t="str">
        <f>IFERROR(UPPER(IF('STUDENT DATA SHEET '!I40="","",'STUDENT DATA SHEET '!I40)),"")</f>
        <v/>
      </c>
      <c s="54" t="str">
        <f>IFERROR(IF('STUDENT DATA SHEET '!J40="","",'STUDENT DATA SHEET '!J40),"")</f>
        <v/>
      </c>
      <c s="54" t="str">
        <f>IFERROR(IF('STUDENT DATA SHEET '!K40="","",'STUDENT DATA SHEET '!K40),"")</f>
        <v/>
      </c>
      <c s="54"/>
      <c s="48"/>
      <c s="48"/>
      <c s="48"/>
      <c s="48"/>
      <c s="49"/>
      <c s="49"/>
      <c s="49"/>
      <c s="49"/>
      <c s="49"/>
      <c s="49"/>
      <c s="49"/>
      <c s="49"/>
      <c s="49"/>
      <c s="49"/>
      <c s="49"/>
      <c s="49"/>
      <c s="49"/>
      <c s="49"/>
      <c s="49"/>
      <c s="49"/>
      <c s="49"/>
      <c s="49"/>
      <c s="49"/>
      <c s="49"/>
      <c s="49"/>
      <c s="49"/>
      <c s="49"/>
      <c s="49"/>
      <c s="49"/>
      <c s="49"/>
      <c s="49"/>
      <c s="49"/>
      <c s="89" t="str">
        <f>IF(B39="","",_xlfn.AGGREGATE(3,5,$B$6:B39))</f>
        <v/>
      </c>
      <c s="49"/>
      <c s="49"/>
      <c s="48"/>
      <c s="48"/>
      <c s="48"/>
      <c s="48"/>
      <c s="48"/>
      <c s="48"/>
      <c s="48"/>
      <c s="48"/>
      <c s="48"/>
      <c s="48"/>
      <c s="48"/>
      <c s="48"/>
      <c s="48"/>
      <c s="48"/>
      <c s="48"/>
      <c s="48"/>
      <c s="48"/>
      <c s="48"/>
      <c s="48"/>
      <c s="48"/>
      <c s="48"/>
      <c s="48"/>
      <c s="48"/>
      <c s="48"/>
      <c s="48"/>
      <c s="48"/>
      <c s="50" t="str">
        <f t="shared" si="17"/>
        <v/>
      </c>
      <c s="252" t="str">
        <f>IF($I39="","",'MAY 24'!$BZ39)</f>
        <v/>
      </c>
      <c s="91" t="str">
        <f t="shared" si="18"/>
        <v/>
      </c>
      <c s="50" t="str">
        <f t="shared" si="19"/>
        <v/>
      </c>
      <c s="252" t="str">
        <f>IF($I39="","",'MAY 24'!$CC39)</f>
        <v/>
      </c>
      <c s="91" t="str">
        <f t="shared" si="20"/>
        <v/>
      </c>
      <c s="50" t="str">
        <f t="shared" si="21"/>
        <v/>
      </c>
      <c s="252" t="str">
        <f>IF($I39="","",'MAY 24'!$CF39)</f>
        <v/>
      </c>
      <c s="91" t="str">
        <f t="shared" si="22"/>
        <v/>
      </c>
      <c s="80"/>
      <c s="53">
        <v>33</v>
      </c>
      <c s="59"/>
      <c s="59"/>
      <c s="59"/>
      <c s="74" t="str">
        <f t="shared" si="23"/>
        <v/>
      </c>
      <c s="59"/>
      <c s="59"/>
      <c s="59"/>
      <c s="59"/>
      <c s="59"/>
      <c s="59"/>
      <c s="59"/>
      <c s="59"/>
    </row>
    <row r="40" spans="1:96" ht="20.25" customHeight="1">
      <c r="A40" s="106" t="str">
        <f>IF(B40="","",_xlfn.AGGREGATE(3,5,$B$6:B40))</f>
        <v/>
      </c>
      <c s="107" t="str">
        <f>IFERROR(IF('STUDENT DATA SHEET '!B41="","",'STUDENT DATA SHEET '!B41),"")</f>
        <v/>
      </c>
      <c s="107" t="str">
        <f>IFERROR(IF('STUDENT DATA SHEET '!C41="","",'STUDENT DATA SHEET '!C41),"")</f>
        <v/>
      </c>
      <c s="107" t="str">
        <f>IFERROR(IF('STUDENT DATA SHEET '!D41="","",'STUDENT DATA SHEET '!D41),"")</f>
        <v/>
      </c>
      <c s="43" t="str">
        <f>IFERROR(IF('STUDENT DATA SHEET '!E41="","",'STUDENT DATA SHEET '!E41),"")</f>
        <v/>
      </c>
      <c s="108" t="str">
        <f>IFERROR(IF('STUDENT DATA SHEET '!F41="","",'STUDENT DATA SHEET '!F41),"")</f>
        <v/>
      </c>
      <c s="107" t="str">
        <f>IFERROR(IF('STUDENT DATA SHEET '!G41="","",'STUDENT DATA SHEET '!G41),"")</f>
        <v/>
      </c>
      <c s="107" t="str">
        <f>IFERROR(IF('STUDENT DATA SHEET '!H41="","",'STUDENT DATA SHEET '!H41),"")</f>
        <v/>
      </c>
      <c s="228" t="str">
        <f>IFERROR(UPPER(IF('STUDENT DATA SHEET '!I41="","",'STUDENT DATA SHEET '!I41)),"")</f>
        <v/>
      </c>
      <c s="54" t="str">
        <f>IFERROR(IF('STUDENT DATA SHEET '!J41="","",'STUDENT DATA SHEET '!J41),"")</f>
        <v/>
      </c>
      <c s="54" t="str">
        <f>IFERROR(IF('STUDENT DATA SHEET '!K41="","",'STUDENT DATA SHEET '!K41),"")</f>
        <v/>
      </c>
      <c s="54"/>
      <c s="48"/>
      <c s="48"/>
      <c s="48"/>
      <c s="48"/>
      <c s="49"/>
      <c s="49"/>
      <c s="49"/>
      <c s="49"/>
      <c s="49"/>
      <c s="49"/>
      <c s="49"/>
      <c s="49"/>
      <c s="49"/>
      <c s="49"/>
      <c s="49"/>
      <c s="49"/>
      <c s="49"/>
      <c s="49"/>
      <c s="49"/>
      <c s="49"/>
      <c s="49"/>
      <c s="49"/>
      <c s="49"/>
      <c s="49"/>
      <c s="49"/>
      <c s="49"/>
      <c s="49"/>
      <c s="49"/>
      <c s="49"/>
      <c s="49"/>
      <c s="49"/>
      <c s="49"/>
      <c s="89" t="str">
        <f>IF(B40="","",_xlfn.AGGREGATE(3,5,$B$6:B40))</f>
        <v/>
      </c>
      <c s="49"/>
      <c s="49"/>
      <c s="48"/>
      <c s="48"/>
      <c s="48"/>
      <c s="48"/>
      <c s="48"/>
      <c s="48"/>
      <c s="48"/>
      <c s="48"/>
      <c s="48"/>
      <c s="48"/>
      <c s="48"/>
      <c s="48"/>
      <c s="48"/>
      <c s="48"/>
      <c s="48"/>
      <c s="48"/>
      <c s="48"/>
      <c s="48"/>
      <c s="48"/>
      <c s="48"/>
      <c s="48"/>
      <c s="48"/>
      <c s="48"/>
      <c s="48"/>
      <c s="48"/>
      <c s="48"/>
      <c s="50" t="str">
        <f t="shared" si="17"/>
        <v/>
      </c>
      <c s="252" t="str">
        <f>IF($I40="","",'MAY 24'!$BZ40)</f>
        <v/>
      </c>
      <c s="91" t="str">
        <f t="shared" si="18"/>
        <v/>
      </c>
      <c s="50" t="str">
        <f t="shared" si="19"/>
        <v/>
      </c>
      <c s="252" t="str">
        <f>IF($I40="","",'MAY 24'!$CC40)</f>
        <v/>
      </c>
      <c s="91" t="str">
        <f t="shared" si="20"/>
        <v/>
      </c>
      <c s="50" t="str">
        <f t="shared" si="21"/>
        <v/>
      </c>
      <c s="252" t="str">
        <f>IF($I40="","",'MAY 24'!$CF40)</f>
        <v/>
      </c>
      <c s="91" t="str">
        <f t="shared" si="22"/>
        <v/>
      </c>
      <c s="80"/>
      <c s="53">
        <v>34</v>
      </c>
      <c s="59"/>
      <c s="59"/>
      <c s="59"/>
      <c s="74" t="str">
        <f t="shared" si="23"/>
        <v/>
      </c>
      <c s="59"/>
      <c s="59"/>
      <c s="59"/>
      <c s="59"/>
      <c s="59"/>
      <c s="59"/>
      <c s="59"/>
      <c s="59"/>
    </row>
    <row r="41" spans="1:96" ht="20.25" customHeight="1">
      <c r="A41" s="106" t="str">
        <f>IF(B41="","",_xlfn.AGGREGATE(3,5,$B$6:B41))</f>
        <v/>
      </c>
      <c s="107" t="str">
        <f>IFERROR(IF('STUDENT DATA SHEET '!B42="","",'STUDENT DATA SHEET '!B42),"")</f>
        <v/>
      </c>
      <c s="107" t="str">
        <f>IFERROR(IF('STUDENT DATA SHEET '!C42="","",'STUDENT DATA SHEET '!C42),"")</f>
        <v/>
      </c>
      <c s="107" t="str">
        <f>IFERROR(IF('STUDENT DATA SHEET '!D42="","",'STUDENT DATA SHEET '!D42),"")</f>
        <v/>
      </c>
      <c s="43" t="str">
        <f>IFERROR(IF('STUDENT DATA SHEET '!E42="","",'STUDENT DATA SHEET '!E42),"")</f>
        <v/>
      </c>
      <c s="108" t="str">
        <f>IFERROR(IF('STUDENT DATA SHEET '!F42="","",'STUDENT DATA SHEET '!F42),"")</f>
        <v/>
      </c>
      <c s="107" t="str">
        <f>IFERROR(IF('STUDENT DATA SHEET '!G42="","",'STUDENT DATA SHEET '!G42),"")</f>
        <v/>
      </c>
      <c s="107" t="str">
        <f>IFERROR(IF('STUDENT DATA SHEET '!H42="","",'STUDENT DATA SHEET '!H42),"")</f>
        <v/>
      </c>
      <c s="228" t="str">
        <f>IFERROR(UPPER(IF('STUDENT DATA SHEET '!I42="","",'STUDENT DATA SHEET '!I42)),"")</f>
        <v/>
      </c>
      <c s="54" t="str">
        <f>IFERROR(IF('STUDENT DATA SHEET '!J42="","",'STUDENT DATA SHEET '!J42),"")</f>
        <v/>
      </c>
      <c s="54" t="str">
        <f>IFERROR(IF('STUDENT DATA SHEET '!K42="","",'STUDENT DATA SHEET '!K42),"")</f>
        <v/>
      </c>
      <c s="54"/>
      <c s="48"/>
      <c s="48"/>
      <c s="48"/>
      <c s="48"/>
      <c s="49"/>
      <c s="49"/>
      <c s="49"/>
      <c s="49"/>
      <c s="49"/>
      <c s="49"/>
      <c s="49"/>
      <c s="49"/>
      <c s="49"/>
      <c s="49"/>
      <c s="49"/>
      <c s="49"/>
      <c s="49"/>
      <c s="49"/>
      <c s="49"/>
      <c s="49"/>
      <c s="49"/>
      <c s="49"/>
      <c s="49"/>
      <c s="49"/>
      <c s="49"/>
      <c s="49"/>
      <c s="49"/>
      <c s="49"/>
      <c s="49"/>
      <c s="49"/>
      <c s="49"/>
      <c s="49"/>
      <c s="89" t="str">
        <f>IF(B41="","",_xlfn.AGGREGATE(3,5,$B$6:B41))</f>
        <v/>
      </c>
      <c s="49"/>
      <c s="49"/>
      <c s="48"/>
      <c s="48"/>
      <c s="48"/>
      <c s="48"/>
      <c s="48"/>
      <c s="48"/>
      <c s="48"/>
      <c s="48"/>
      <c s="48"/>
      <c s="48"/>
      <c s="48"/>
      <c s="48"/>
      <c s="48"/>
      <c s="48"/>
      <c s="48"/>
      <c s="48"/>
      <c s="48"/>
      <c s="48"/>
      <c s="48"/>
      <c s="48"/>
      <c s="48"/>
      <c s="48"/>
      <c s="48"/>
      <c s="48"/>
      <c s="48"/>
      <c s="48"/>
      <c s="50" t="str">
        <f t="shared" si="17"/>
        <v/>
      </c>
      <c s="252" t="str">
        <f>IF($I41="","",'MAY 24'!$BZ41)</f>
        <v/>
      </c>
      <c s="91" t="str">
        <f t="shared" si="18"/>
        <v/>
      </c>
      <c s="50" t="str">
        <f t="shared" si="19"/>
        <v/>
      </c>
      <c s="252" t="str">
        <f>IF($I41="","",'MAY 24'!$CC41)</f>
        <v/>
      </c>
      <c s="91" t="str">
        <f t="shared" si="20"/>
        <v/>
      </c>
      <c s="50" t="str">
        <f t="shared" si="21"/>
        <v/>
      </c>
      <c s="252" t="str">
        <f>IF($I41="","",'MAY 24'!$CF41)</f>
        <v/>
      </c>
      <c s="91" t="str">
        <f t="shared" si="22"/>
        <v/>
      </c>
      <c s="80"/>
      <c s="53">
        <v>35</v>
      </c>
      <c s="59"/>
      <c s="59"/>
      <c s="59"/>
      <c s="74" t="str">
        <f t="shared" si="23"/>
        <v/>
      </c>
      <c s="59"/>
      <c s="59"/>
      <c s="59"/>
      <c s="59"/>
      <c s="59"/>
      <c s="59"/>
      <c s="59"/>
      <c s="59"/>
    </row>
    <row r="42" spans="1:96" ht="20.25" customHeight="1">
      <c r="A42" s="106" t="str">
        <f>IF(B42="","",_xlfn.AGGREGATE(3,5,$B$6:B42))</f>
        <v/>
      </c>
      <c s="107" t="str">
        <f>IFERROR(IF('STUDENT DATA SHEET '!B43="","",'STUDENT DATA SHEET '!B43),"")</f>
        <v/>
      </c>
      <c s="107" t="str">
        <f>IFERROR(IF('STUDENT DATA SHEET '!C43="","",'STUDENT DATA SHEET '!C43),"")</f>
        <v/>
      </c>
      <c s="107" t="str">
        <f>IFERROR(IF('STUDENT DATA SHEET '!D43="","",'STUDENT DATA SHEET '!D43),"")</f>
        <v/>
      </c>
      <c s="43" t="str">
        <f>IFERROR(IF('STUDENT DATA SHEET '!E43="","",'STUDENT DATA SHEET '!E43),"")</f>
        <v/>
      </c>
      <c s="108" t="str">
        <f>IFERROR(IF('STUDENT DATA SHEET '!F43="","",'STUDENT DATA SHEET '!F43),"")</f>
        <v/>
      </c>
      <c s="107" t="str">
        <f>IFERROR(IF('STUDENT DATA SHEET '!G43="","",'STUDENT DATA SHEET '!G43),"")</f>
        <v/>
      </c>
      <c s="107" t="str">
        <f>IFERROR(IF('STUDENT DATA SHEET '!H43="","",'STUDENT DATA SHEET '!H43),"")</f>
        <v/>
      </c>
      <c s="228" t="str">
        <f>IFERROR(UPPER(IF('STUDENT DATA SHEET '!I43="","",'STUDENT DATA SHEET '!I43)),"")</f>
        <v/>
      </c>
      <c s="54" t="str">
        <f>IFERROR(IF('STUDENT DATA SHEET '!J43="","",'STUDENT DATA SHEET '!J43),"")</f>
        <v/>
      </c>
      <c s="54" t="str">
        <f>IFERROR(IF('STUDENT DATA SHEET '!K43="","",'STUDENT DATA SHEET '!K43),"")</f>
        <v/>
      </c>
      <c s="54"/>
      <c s="48"/>
      <c s="48"/>
      <c s="48"/>
      <c s="48"/>
      <c s="49"/>
      <c s="49"/>
      <c s="49"/>
      <c s="49"/>
      <c s="49"/>
      <c s="49"/>
      <c s="49"/>
      <c s="49"/>
      <c s="49"/>
      <c s="49"/>
      <c s="49"/>
      <c s="49"/>
      <c s="49"/>
      <c s="49"/>
      <c s="49"/>
      <c s="49"/>
      <c s="49"/>
      <c s="49"/>
      <c s="49"/>
      <c s="49"/>
      <c s="49"/>
      <c s="49"/>
      <c s="49"/>
      <c s="49"/>
      <c s="49"/>
      <c s="49"/>
      <c s="49"/>
      <c s="49"/>
      <c s="89" t="str">
        <f>IF(B42="","",_xlfn.AGGREGATE(3,5,$B$6:B42))</f>
        <v/>
      </c>
      <c s="49"/>
      <c s="49"/>
      <c s="48"/>
      <c s="48"/>
      <c s="48"/>
      <c s="48"/>
      <c s="48"/>
      <c s="48"/>
      <c s="48"/>
      <c s="48"/>
      <c s="48"/>
      <c s="48"/>
      <c s="48"/>
      <c s="48"/>
      <c s="48"/>
      <c s="48"/>
      <c s="48"/>
      <c s="48"/>
      <c s="48"/>
      <c s="48"/>
      <c s="48"/>
      <c s="48"/>
      <c s="48"/>
      <c s="48"/>
      <c s="48"/>
      <c s="48"/>
      <c s="48"/>
      <c s="48"/>
      <c s="50" t="str">
        <f t="shared" si="17"/>
        <v/>
      </c>
      <c s="252" t="str">
        <f>IF($I42="","",'MAY 24'!$BZ42)</f>
        <v/>
      </c>
      <c s="91" t="str">
        <f t="shared" si="18"/>
        <v/>
      </c>
      <c s="50" t="str">
        <f t="shared" si="19"/>
        <v/>
      </c>
      <c s="252" t="str">
        <f>IF($I42="","",'MAY 24'!$CC42)</f>
        <v/>
      </c>
      <c s="91" t="str">
        <f t="shared" si="20"/>
        <v/>
      </c>
      <c s="50" t="str">
        <f t="shared" si="21"/>
        <v/>
      </c>
      <c s="252" t="str">
        <f>IF($I42="","",'MAY 24'!$CF42)</f>
        <v/>
      </c>
      <c s="91" t="str">
        <f t="shared" si="22"/>
        <v/>
      </c>
      <c s="80"/>
      <c s="53">
        <v>36</v>
      </c>
      <c s="59"/>
      <c s="59"/>
      <c s="59"/>
      <c s="74" t="str">
        <f t="shared" si="23"/>
        <v/>
      </c>
      <c s="59"/>
      <c s="59"/>
      <c s="59"/>
      <c s="59"/>
      <c s="59"/>
      <c s="59"/>
      <c s="59"/>
      <c s="59"/>
    </row>
    <row r="43" spans="1:96" ht="20.25" customHeight="1">
      <c r="A43" s="106" t="str">
        <f>IF(B43="","",_xlfn.AGGREGATE(3,5,$B$6:B43))</f>
        <v/>
      </c>
      <c s="107" t="str">
        <f>IFERROR(IF('STUDENT DATA SHEET '!B44="","",'STUDENT DATA SHEET '!B44),"")</f>
        <v/>
      </c>
      <c s="107" t="str">
        <f>IFERROR(IF('STUDENT DATA SHEET '!C44="","",'STUDENT DATA SHEET '!C44),"")</f>
        <v/>
      </c>
      <c s="107" t="str">
        <f>IFERROR(IF('STUDENT DATA SHEET '!D44="","",'STUDENT DATA SHEET '!D44),"")</f>
        <v/>
      </c>
      <c s="43" t="str">
        <f>IFERROR(IF('STUDENT DATA SHEET '!E44="","",'STUDENT DATA SHEET '!E44),"")</f>
        <v/>
      </c>
      <c s="108" t="str">
        <f>IFERROR(IF('STUDENT DATA SHEET '!F44="","",'STUDENT DATA SHEET '!F44),"")</f>
        <v/>
      </c>
      <c s="107" t="str">
        <f>IFERROR(IF('STUDENT DATA SHEET '!G44="","",'STUDENT DATA SHEET '!G44),"")</f>
        <v/>
      </c>
      <c s="107" t="str">
        <f>IFERROR(IF('STUDENT DATA SHEET '!H44="","",'STUDENT DATA SHEET '!H44),"")</f>
        <v/>
      </c>
      <c s="228" t="str">
        <f>IFERROR(UPPER(IF('STUDENT DATA SHEET '!I44="","",'STUDENT DATA SHEET '!I44)),"")</f>
        <v/>
      </c>
      <c s="54" t="str">
        <f>IFERROR(IF('STUDENT DATA SHEET '!J44="","",'STUDENT DATA SHEET '!J44),"")</f>
        <v/>
      </c>
      <c s="54" t="str">
        <f>IFERROR(IF('STUDENT DATA SHEET '!K44="","",'STUDENT DATA SHEET '!K44),"")</f>
        <v/>
      </c>
      <c s="54"/>
      <c s="48"/>
      <c s="48"/>
      <c s="48"/>
      <c s="48"/>
      <c s="49"/>
      <c s="49"/>
      <c s="49"/>
      <c s="49"/>
      <c s="49"/>
      <c s="49"/>
      <c s="49"/>
      <c s="49"/>
      <c s="49"/>
      <c s="49"/>
      <c s="49"/>
      <c s="49"/>
      <c s="49"/>
      <c s="49"/>
      <c s="49"/>
      <c s="49"/>
      <c s="49"/>
      <c s="49"/>
      <c s="49"/>
      <c s="49"/>
      <c s="49"/>
      <c s="49"/>
      <c s="49"/>
      <c s="49"/>
      <c s="49"/>
      <c s="49"/>
      <c s="49"/>
      <c s="49"/>
      <c s="89" t="str">
        <f>IF(B43="","",_xlfn.AGGREGATE(3,5,$B$6:B43))</f>
        <v/>
      </c>
      <c s="49"/>
      <c s="49"/>
      <c s="48"/>
      <c s="48"/>
      <c s="48"/>
      <c s="48"/>
      <c s="48"/>
      <c s="48"/>
      <c s="48"/>
      <c s="48"/>
      <c s="48"/>
      <c s="48"/>
      <c s="48"/>
      <c s="48"/>
      <c s="48"/>
      <c s="48"/>
      <c s="48"/>
      <c s="48"/>
      <c s="48"/>
      <c s="48"/>
      <c s="48"/>
      <c s="48"/>
      <c s="48"/>
      <c s="48"/>
      <c s="48"/>
      <c s="48"/>
      <c s="48"/>
      <c s="48"/>
      <c s="50" t="str">
        <f t="shared" si="17"/>
        <v/>
      </c>
      <c s="252" t="str">
        <f>IF($I43="","",'MAY 24'!$BZ43)</f>
        <v/>
      </c>
      <c s="91" t="str">
        <f t="shared" si="18"/>
        <v/>
      </c>
      <c s="50" t="str">
        <f t="shared" si="19"/>
        <v/>
      </c>
      <c s="252" t="str">
        <f>IF($I43="","",'MAY 24'!$CC43)</f>
        <v/>
      </c>
      <c s="91" t="str">
        <f t="shared" si="20"/>
        <v/>
      </c>
      <c s="50" t="str">
        <f t="shared" si="21"/>
        <v/>
      </c>
      <c s="252" t="str">
        <f>IF($I43="","",'MAY 24'!$CF43)</f>
        <v/>
      </c>
      <c s="91" t="str">
        <f t="shared" si="22"/>
        <v/>
      </c>
      <c s="80"/>
      <c s="53">
        <v>37</v>
      </c>
      <c s="59"/>
      <c s="59"/>
      <c s="59"/>
      <c s="74" t="str">
        <f t="shared" si="23"/>
        <v/>
      </c>
      <c s="59"/>
      <c s="59"/>
      <c s="59"/>
      <c s="59"/>
      <c s="59"/>
      <c s="59"/>
      <c s="59"/>
      <c s="59"/>
    </row>
    <row r="44" spans="1:96" ht="20.25" customHeight="1">
      <c r="A44" s="106" t="str">
        <f>IF(B44="","",_xlfn.AGGREGATE(3,5,$B$6:B44))</f>
        <v/>
      </c>
      <c s="107" t="str">
        <f>IFERROR(IF('STUDENT DATA SHEET '!B45="","",'STUDENT DATA SHEET '!B45),"")</f>
        <v/>
      </c>
      <c s="107" t="str">
        <f>IFERROR(IF('STUDENT DATA SHEET '!C45="","",'STUDENT DATA SHEET '!C45),"")</f>
        <v/>
      </c>
      <c s="107" t="str">
        <f>IFERROR(IF('STUDENT DATA SHEET '!D45="","",'STUDENT DATA SHEET '!D45),"")</f>
        <v/>
      </c>
      <c s="43" t="str">
        <f>IFERROR(IF('STUDENT DATA SHEET '!E45="","",'STUDENT DATA SHEET '!E45),"")</f>
        <v/>
      </c>
      <c s="108" t="str">
        <f>IFERROR(IF('STUDENT DATA SHEET '!F45="","",'STUDENT DATA SHEET '!F45),"")</f>
        <v/>
      </c>
      <c s="107" t="str">
        <f>IFERROR(IF('STUDENT DATA SHEET '!G45="","",'STUDENT DATA SHEET '!G45),"")</f>
        <v/>
      </c>
      <c s="107" t="str">
        <f>IFERROR(IF('STUDENT DATA SHEET '!H45="","",'STUDENT DATA SHEET '!H45),"")</f>
        <v/>
      </c>
      <c s="228" t="str">
        <f>IFERROR(UPPER(IF('STUDENT DATA SHEET '!I45="","",'STUDENT DATA SHEET '!I45)),"")</f>
        <v/>
      </c>
      <c s="54" t="str">
        <f>IFERROR(IF('STUDENT DATA SHEET '!J45="","",'STUDENT DATA SHEET '!J45),"")</f>
        <v/>
      </c>
      <c s="54" t="str">
        <f>IFERROR(IF('STUDENT DATA SHEET '!K45="","",'STUDENT DATA SHEET '!K45),"")</f>
        <v/>
      </c>
      <c s="54"/>
      <c s="48"/>
      <c s="48"/>
      <c s="48"/>
      <c s="48"/>
      <c s="49"/>
      <c s="49"/>
      <c s="49"/>
      <c s="49"/>
      <c s="49"/>
      <c s="49"/>
      <c s="49"/>
      <c s="49"/>
      <c s="49"/>
      <c s="49"/>
      <c s="49"/>
      <c s="49"/>
      <c s="49"/>
      <c s="49"/>
      <c s="49"/>
      <c s="49"/>
      <c s="49"/>
      <c s="49"/>
      <c s="49"/>
      <c s="49"/>
      <c s="49"/>
      <c s="49"/>
      <c s="49"/>
      <c s="49"/>
      <c s="49"/>
      <c s="49"/>
      <c s="49"/>
      <c s="49"/>
      <c s="89" t="str">
        <f>IF(B44="","",_xlfn.AGGREGATE(3,5,$B$6:B44))</f>
        <v/>
      </c>
      <c s="49"/>
      <c s="49"/>
      <c s="48"/>
      <c s="48"/>
      <c s="48"/>
      <c s="48"/>
      <c s="48"/>
      <c s="48"/>
      <c s="48"/>
      <c s="48"/>
      <c s="48"/>
      <c s="48"/>
      <c s="48"/>
      <c s="48"/>
      <c s="48"/>
      <c s="48"/>
      <c s="48"/>
      <c s="48"/>
      <c s="48"/>
      <c s="48"/>
      <c s="48"/>
      <c s="48"/>
      <c s="48"/>
      <c s="48"/>
      <c s="48"/>
      <c s="48"/>
      <c s="48"/>
      <c s="48"/>
      <c s="50" t="str">
        <f t="shared" si="17"/>
        <v/>
      </c>
      <c s="252" t="str">
        <f>IF($I44="","",'MAY 24'!$BZ44)</f>
        <v/>
      </c>
      <c s="91" t="str">
        <f t="shared" si="18"/>
        <v/>
      </c>
      <c s="50" t="str">
        <f t="shared" si="19"/>
        <v/>
      </c>
      <c s="252" t="str">
        <f>IF($I44="","",'MAY 24'!$CC44)</f>
        <v/>
      </c>
      <c s="91" t="str">
        <f t="shared" si="20"/>
        <v/>
      </c>
      <c s="50" t="str">
        <f t="shared" si="21"/>
        <v/>
      </c>
      <c s="252" t="str">
        <f>IF($I44="","",'MAY 24'!$CF44)</f>
        <v/>
      </c>
      <c s="91" t="str">
        <f t="shared" si="22"/>
        <v/>
      </c>
      <c s="80"/>
      <c s="53">
        <v>38</v>
      </c>
      <c s="59"/>
      <c s="59"/>
      <c s="59"/>
      <c s="74" t="str">
        <f t="shared" si="23"/>
        <v/>
      </c>
      <c s="59"/>
      <c s="59"/>
      <c s="59"/>
      <c s="59"/>
      <c s="59"/>
      <c s="59"/>
      <c s="59"/>
      <c s="59"/>
    </row>
    <row r="45" spans="1:96" ht="20.25" customHeight="1">
      <c r="A45" s="106" t="str">
        <f>IF(B45="","",_xlfn.AGGREGATE(3,5,$B$6:B45))</f>
        <v/>
      </c>
      <c s="107" t="str">
        <f>IFERROR(IF('STUDENT DATA SHEET '!B46="","",'STUDENT DATA SHEET '!B46),"")</f>
        <v/>
      </c>
      <c s="107" t="str">
        <f>IFERROR(IF('STUDENT DATA SHEET '!C46="","",'STUDENT DATA SHEET '!C46),"")</f>
        <v/>
      </c>
      <c s="107" t="str">
        <f>IFERROR(IF('STUDENT DATA SHEET '!D46="","",'STUDENT DATA SHEET '!D46),"")</f>
        <v/>
      </c>
      <c s="43" t="str">
        <f>IFERROR(IF('STUDENT DATA SHEET '!E46="","",'STUDENT DATA SHEET '!E46),"")</f>
        <v/>
      </c>
      <c s="108" t="str">
        <f>IFERROR(IF('STUDENT DATA SHEET '!F46="","",'STUDENT DATA SHEET '!F46),"")</f>
        <v/>
      </c>
      <c s="107" t="str">
        <f>IFERROR(IF('STUDENT DATA SHEET '!G46="","",'STUDENT DATA SHEET '!G46),"")</f>
        <v/>
      </c>
      <c s="107" t="str">
        <f>IFERROR(IF('STUDENT DATA SHEET '!H46="","",'STUDENT DATA SHEET '!H46),"")</f>
        <v/>
      </c>
      <c s="228" t="str">
        <f>IFERROR(UPPER(IF('STUDENT DATA SHEET '!I46="","",'STUDENT DATA SHEET '!I46)),"")</f>
        <v/>
      </c>
      <c s="54" t="str">
        <f>IFERROR(IF('STUDENT DATA SHEET '!J46="","",'STUDENT DATA SHEET '!J46),"")</f>
        <v/>
      </c>
      <c s="54" t="str">
        <f>IFERROR(IF('STUDENT DATA SHEET '!K46="","",'STUDENT DATA SHEET '!K46),"")</f>
        <v/>
      </c>
      <c s="54"/>
      <c s="48"/>
      <c s="48"/>
      <c s="48"/>
      <c s="48"/>
      <c s="49"/>
      <c s="49"/>
      <c s="49"/>
      <c s="49"/>
      <c s="49"/>
      <c s="49"/>
      <c s="49"/>
      <c s="49"/>
      <c s="49"/>
      <c s="49"/>
      <c s="49"/>
      <c s="49"/>
      <c s="49"/>
      <c s="49"/>
      <c s="49"/>
      <c s="49"/>
      <c s="49"/>
      <c s="49"/>
      <c s="49"/>
      <c s="49"/>
      <c s="49"/>
      <c s="49"/>
      <c s="49"/>
      <c s="49"/>
      <c s="49"/>
      <c s="49"/>
      <c s="49"/>
      <c s="49"/>
      <c s="89" t="str">
        <f>IF(B45="","",_xlfn.AGGREGATE(3,5,$B$6:B45))</f>
        <v/>
      </c>
      <c s="49"/>
      <c s="49"/>
      <c s="48"/>
      <c s="48"/>
      <c s="48"/>
      <c s="48"/>
      <c s="48"/>
      <c s="48"/>
      <c s="48"/>
      <c s="48"/>
      <c s="48"/>
      <c s="48"/>
      <c s="48"/>
      <c s="48"/>
      <c s="48"/>
      <c s="48"/>
      <c s="48"/>
      <c s="48"/>
      <c s="48"/>
      <c s="48"/>
      <c s="48"/>
      <c s="48"/>
      <c s="48"/>
      <c s="48"/>
      <c s="48"/>
      <c s="48"/>
      <c s="48"/>
      <c s="48"/>
      <c s="50" t="str">
        <f t="shared" si="17"/>
        <v/>
      </c>
      <c s="252" t="str">
        <f>IF($I45="","",'MAY 24'!$BZ45)</f>
        <v/>
      </c>
      <c s="91" t="str">
        <f t="shared" si="18"/>
        <v/>
      </c>
      <c s="50" t="str">
        <f t="shared" si="19"/>
        <v/>
      </c>
      <c s="252" t="str">
        <f>IF($I45="","",'MAY 24'!$CC45)</f>
        <v/>
      </c>
      <c s="91" t="str">
        <f t="shared" si="20"/>
        <v/>
      </c>
      <c s="50" t="str">
        <f t="shared" si="21"/>
        <v/>
      </c>
      <c s="252" t="str">
        <f>IF($I45="","",'MAY 24'!$CF45)</f>
        <v/>
      </c>
      <c s="91" t="str">
        <f t="shared" si="22"/>
        <v/>
      </c>
      <c s="80"/>
      <c s="53">
        <v>39</v>
      </c>
      <c s="59"/>
      <c s="59"/>
      <c s="59"/>
      <c s="74" t="str">
        <f t="shared" si="23"/>
        <v/>
      </c>
      <c s="59"/>
      <c s="59"/>
      <c s="59"/>
      <c s="59"/>
      <c s="59"/>
      <c s="59"/>
      <c s="59"/>
      <c s="59"/>
    </row>
    <row r="46" spans="1:96" ht="20.25" customHeight="1">
      <c r="A46" s="106" t="str">
        <f>IF(B46="","",_xlfn.AGGREGATE(3,5,$B$6:B46))</f>
        <v/>
      </c>
      <c s="107" t="str">
        <f>IFERROR(IF('STUDENT DATA SHEET '!B47="","",'STUDENT DATA SHEET '!B47),"")</f>
        <v/>
      </c>
      <c s="107" t="str">
        <f>IFERROR(IF('STUDENT DATA SHEET '!C47="","",'STUDENT DATA SHEET '!C47),"")</f>
        <v/>
      </c>
      <c s="107" t="str">
        <f>IFERROR(IF('STUDENT DATA SHEET '!D47="","",'STUDENT DATA SHEET '!D47),"")</f>
        <v/>
      </c>
      <c s="43" t="str">
        <f>IFERROR(IF('STUDENT DATA SHEET '!E47="","",'STUDENT DATA SHEET '!E47),"")</f>
        <v/>
      </c>
      <c s="108" t="str">
        <f>IFERROR(IF('STUDENT DATA SHEET '!F47="","",'STUDENT DATA SHEET '!F47),"")</f>
        <v/>
      </c>
      <c s="107" t="str">
        <f>IFERROR(IF('STUDENT DATA SHEET '!G47="","",'STUDENT DATA SHEET '!G47),"")</f>
        <v/>
      </c>
      <c s="107" t="str">
        <f>IFERROR(IF('STUDENT DATA SHEET '!H47="","",'STUDENT DATA SHEET '!H47),"")</f>
        <v/>
      </c>
      <c s="228" t="str">
        <f>IFERROR(UPPER(IF('STUDENT DATA SHEET '!I47="","",'STUDENT DATA SHEET '!I47)),"")</f>
        <v/>
      </c>
      <c s="54" t="str">
        <f>IFERROR(IF('STUDENT DATA SHEET '!J47="","",'STUDENT DATA SHEET '!J47),"")</f>
        <v/>
      </c>
      <c s="54" t="str">
        <f>IFERROR(IF('STUDENT DATA SHEET '!K47="","",'STUDENT DATA SHEET '!K47),"")</f>
        <v/>
      </c>
      <c s="54"/>
      <c s="48"/>
      <c s="48"/>
      <c s="48"/>
      <c s="48"/>
      <c s="49"/>
      <c s="49"/>
      <c s="49"/>
      <c s="49"/>
      <c s="49"/>
      <c s="49"/>
      <c s="49"/>
      <c s="49"/>
      <c s="49"/>
      <c s="49"/>
      <c s="49"/>
      <c s="49"/>
      <c s="49"/>
      <c s="49"/>
      <c s="49"/>
      <c s="49"/>
      <c s="49"/>
      <c s="49"/>
      <c s="49"/>
      <c s="49"/>
      <c s="49"/>
      <c s="49"/>
      <c s="49"/>
      <c s="49"/>
      <c s="49"/>
      <c s="49"/>
      <c s="49"/>
      <c s="49"/>
      <c s="89" t="str">
        <f>IF(B46="","",_xlfn.AGGREGATE(3,5,$B$6:B46))</f>
        <v/>
      </c>
      <c s="49"/>
      <c s="49"/>
      <c s="48"/>
      <c s="48"/>
      <c s="48"/>
      <c s="48"/>
      <c s="48"/>
      <c s="48"/>
      <c s="48"/>
      <c s="48"/>
      <c s="48"/>
      <c s="48"/>
      <c s="48"/>
      <c s="48"/>
      <c s="48"/>
      <c s="48"/>
      <c s="48"/>
      <c s="48"/>
      <c s="48"/>
      <c s="48"/>
      <c s="48"/>
      <c s="48"/>
      <c s="48"/>
      <c s="48"/>
      <c s="48"/>
      <c s="48"/>
      <c s="48"/>
      <c s="48"/>
      <c s="50" t="str">
        <f t="shared" si="17"/>
        <v/>
      </c>
      <c s="252" t="str">
        <f>IF($I46="","",'MAY 24'!$BZ46)</f>
        <v/>
      </c>
      <c s="91" t="str">
        <f t="shared" si="18"/>
        <v/>
      </c>
      <c s="50" t="str">
        <f t="shared" si="19"/>
        <v/>
      </c>
      <c s="252" t="str">
        <f>IF($I46="","",'MAY 24'!$CC46)</f>
        <v/>
      </c>
      <c s="91" t="str">
        <f t="shared" si="20"/>
        <v/>
      </c>
      <c s="50" t="str">
        <f t="shared" si="21"/>
        <v/>
      </c>
      <c s="252" t="str">
        <f>IF($I46="","",'MAY 24'!$CF46)</f>
        <v/>
      </c>
      <c s="91" t="str">
        <f t="shared" si="22"/>
        <v/>
      </c>
      <c s="80"/>
      <c s="53">
        <v>40</v>
      </c>
      <c s="59"/>
      <c s="59"/>
      <c s="59"/>
      <c s="74" t="str">
        <f t="shared" si="23"/>
        <v/>
      </c>
      <c s="59"/>
      <c s="59"/>
      <c s="59"/>
      <c s="59"/>
      <c s="59"/>
      <c s="59"/>
      <c s="59"/>
      <c s="59"/>
    </row>
    <row r="47" spans="1:96" ht="20.25" customHeight="1">
      <c r="A47" s="106" t="str">
        <f>IF(B47="","",_xlfn.AGGREGATE(3,5,$B$6:B47))</f>
        <v/>
      </c>
      <c s="107" t="str">
        <f>IFERROR(IF('STUDENT DATA SHEET '!B48="","",'STUDENT DATA SHEET '!B48),"")</f>
        <v/>
      </c>
      <c s="107" t="str">
        <f>IFERROR(IF('STUDENT DATA SHEET '!C48="","",'STUDENT DATA SHEET '!C48),"")</f>
        <v/>
      </c>
      <c s="107" t="str">
        <f>IFERROR(IF('STUDENT DATA SHEET '!D48="","",'STUDENT DATA SHEET '!D48),"")</f>
        <v/>
      </c>
      <c s="43" t="str">
        <f>IFERROR(IF('STUDENT DATA SHEET '!E48="","",'STUDENT DATA SHEET '!E48),"")</f>
        <v/>
      </c>
      <c s="108" t="str">
        <f>IFERROR(IF('STUDENT DATA SHEET '!F48="","",'STUDENT DATA SHEET '!F48),"")</f>
        <v/>
      </c>
      <c s="107" t="str">
        <f>IFERROR(IF('STUDENT DATA SHEET '!G48="","",'STUDENT DATA SHEET '!G48),"")</f>
        <v/>
      </c>
      <c s="107" t="str">
        <f>IFERROR(IF('STUDENT DATA SHEET '!H48="","",'STUDENT DATA SHEET '!H48),"")</f>
        <v/>
      </c>
      <c s="228" t="str">
        <f>IFERROR(UPPER(IF('STUDENT DATA SHEET '!I48="","",'STUDENT DATA SHEET '!I48)),"")</f>
        <v/>
      </c>
      <c s="54" t="str">
        <f>IFERROR(IF('STUDENT DATA SHEET '!J48="","",'STUDENT DATA SHEET '!J48),"")</f>
        <v/>
      </c>
      <c s="54" t="str">
        <f>IFERROR(IF('STUDENT DATA SHEET '!K48="","",'STUDENT DATA SHEET '!K48),"")</f>
        <v/>
      </c>
      <c s="54"/>
      <c s="48"/>
      <c s="48"/>
      <c s="48"/>
      <c s="48"/>
      <c s="49"/>
      <c s="49"/>
      <c s="49"/>
      <c s="49"/>
      <c s="49"/>
      <c s="49"/>
      <c s="49"/>
      <c s="49"/>
      <c s="49"/>
      <c s="49"/>
      <c s="49"/>
      <c s="49"/>
      <c s="49"/>
      <c s="49"/>
      <c s="49"/>
      <c s="49"/>
      <c s="49"/>
      <c s="49"/>
      <c s="49"/>
      <c s="49"/>
      <c s="49"/>
      <c s="49"/>
      <c s="49"/>
      <c s="49"/>
      <c s="49"/>
      <c s="49"/>
      <c s="49"/>
      <c s="49"/>
      <c s="89" t="str">
        <f>IF(B47="","",_xlfn.AGGREGATE(3,5,$B$6:B47))</f>
        <v/>
      </c>
      <c s="49"/>
      <c s="49"/>
      <c s="48"/>
      <c s="48"/>
      <c s="48"/>
      <c s="48"/>
      <c s="48"/>
      <c s="48"/>
      <c s="48"/>
      <c s="48"/>
      <c s="48"/>
      <c s="48"/>
      <c s="48"/>
      <c s="48"/>
      <c s="48"/>
      <c s="48"/>
      <c s="48"/>
      <c s="48"/>
      <c s="48"/>
      <c s="48"/>
      <c s="48"/>
      <c s="48"/>
      <c s="48"/>
      <c s="48"/>
      <c s="48"/>
      <c s="48"/>
      <c s="48"/>
      <c s="48"/>
      <c s="50" t="str">
        <f t="shared" si="17"/>
        <v/>
      </c>
      <c s="252" t="str">
        <f>IF($I47="","",'MAY 24'!$BZ47)</f>
        <v/>
      </c>
      <c s="91" t="str">
        <f t="shared" si="18"/>
        <v/>
      </c>
      <c s="50" t="str">
        <f t="shared" si="19"/>
        <v/>
      </c>
      <c s="252" t="str">
        <f>IF($I47="","",'MAY 24'!$CC47)</f>
        <v/>
      </c>
      <c s="91" t="str">
        <f t="shared" si="20"/>
        <v/>
      </c>
      <c s="50" t="str">
        <f t="shared" si="21"/>
        <v/>
      </c>
      <c s="252" t="str">
        <f>IF($I47="","",'MAY 24'!$CF47)</f>
        <v/>
      </c>
      <c s="91" t="str">
        <f t="shared" si="22"/>
        <v/>
      </c>
      <c s="80"/>
      <c s="53">
        <v>41</v>
      </c>
      <c s="59"/>
      <c s="59"/>
      <c s="59"/>
      <c s="74" t="str">
        <f t="shared" si="23"/>
        <v/>
      </c>
      <c s="59"/>
      <c s="59"/>
      <c s="59"/>
      <c s="59"/>
      <c s="59"/>
      <c s="59"/>
      <c s="59"/>
      <c s="59"/>
    </row>
    <row r="48" spans="1:96" ht="20.25" customHeight="1">
      <c r="A48" s="106" t="str">
        <f>IF(B48="","",_xlfn.AGGREGATE(3,5,$B$6:B48))</f>
        <v/>
      </c>
      <c s="107" t="str">
        <f>IFERROR(IF('STUDENT DATA SHEET '!B49="","",'STUDENT DATA SHEET '!B49),"")</f>
        <v/>
      </c>
      <c s="107" t="str">
        <f>IFERROR(IF('STUDENT DATA SHEET '!C49="","",'STUDENT DATA SHEET '!C49),"")</f>
        <v/>
      </c>
      <c s="107" t="str">
        <f>IFERROR(IF('STUDENT DATA SHEET '!D49="","",'STUDENT DATA SHEET '!D49),"")</f>
        <v/>
      </c>
      <c s="43" t="str">
        <f>IFERROR(IF('STUDENT DATA SHEET '!E49="","",'STUDENT DATA SHEET '!E49),"")</f>
        <v/>
      </c>
      <c s="108" t="str">
        <f>IFERROR(IF('STUDENT DATA SHEET '!F49="","",'STUDENT DATA SHEET '!F49),"")</f>
        <v/>
      </c>
      <c s="107" t="str">
        <f>IFERROR(IF('STUDENT DATA SHEET '!G49="","",'STUDENT DATA SHEET '!G49),"")</f>
        <v/>
      </c>
      <c s="107" t="str">
        <f>IFERROR(IF('STUDENT DATA SHEET '!H49="","",'STUDENT DATA SHEET '!H49),"")</f>
        <v/>
      </c>
      <c s="228" t="str">
        <f>IFERROR(UPPER(IF('STUDENT DATA SHEET '!I49="","",'STUDENT DATA SHEET '!I49)),"")</f>
        <v/>
      </c>
      <c s="54" t="str">
        <f>IFERROR(IF('STUDENT DATA SHEET '!J49="","",'STUDENT DATA SHEET '!J49),"")</f>
        <v/>
      </c>
      <c s="54" t="str">
        <f>IFERROR(IF('STUDENT DATA SHEET '!K49="","",'STUDENT DATA SHEET '!K49),"")</f>
        <v/>
      </c>
      <c s="54"/>
      <c s="48"/>
      <c s="48"/>
      <c s="48"/>
      <c s="48"/>
      <c s="49"/>
      <c s="49"/>
      <c s="49"/>
      <c s="49"/>
      <c s="49"/>
      <c s="49"/>
      <c s="49"/>
      <c s="49"/>
      <c s="49"/>
      <c s="49"/>
      <c s="49"/>
      <c s="49"/>
      <c s="49"/>
      <c s="49"/>
      <c s="49"/>
      <c s="49"/>
      <c s="49"/>
      <c s="49"/>
      <c s="49"/>
      <c s="49"/>
      <c s="49"/>
      <c s="49"/>
      <c s="49"/>
      <c s="49"/>
      <c s="49"/>
      <c s="49"/>
      <c s="49"/>
      <c s="49"/>
      <c s="89" t="str">
        <f>IF(B48="","",_xlfn.AGGREGATE(3,5,$B$6:B48))</f>
        <v/>
      </c>
      <c s="49"/>
      <c s="49"/>
      <c s="48"/>
      <c s="48"/>
      <c s="48"/>
      <c s="48"/>
      <c s="48"/>
      <c s="48"/>
      <c s="48"/>
      <c s="48"/>
      <c s="48"/>
      <c s="48"/>
      <c s="48"/>
      <c s="48"/>
      <c s="48"/>
      <c s="48"/>
      <c s="48"/>
      <c s="48"/>
      <c s="48"/>
      <c s="48"/>
      <c s="48"/>
      <c s="48"/>
      <c s="48"/>
      <c s="48"/>
      <c s="48"/>
      <c s="48"/>
      <c s="48"/>
      <c s="48"/>
      <c s="50" t="str">
        <f t="shared" si="17"/>
        <v/>
      </c>
      <c s="252" t="str">
        <f>IF($I48="","",'MAY 24'!$BZ48)</f>
        <v/>
      </c>
      <c s="91" t="str">
        <f t="shared" si="18"/>
        <v/>
      </c>
      <c s="50" t="str">
        <f t="shared" si="19"/>
        <v/>
      </c>
      <c s="252" t="str">
        <f>IF($I48="","",'MAY 24'!$CC48)</f>
        <v/>
      </c>
      <c s="91" t="str">
        <f t="shared" si="20"/>
        <v/>
      </c>
      <c s="50" t="str">
        <f t="shared" si="21"/>
        <v/>
      </c>
      <c s="252" t="str">
        <f>IF($I48="","",'MAY 24'!$CF48)</f>
        <v/>
      </c>
      <c s="91" t="str">
        <f t="shared" si="22"/>
        <v/>
      </c>
      <c s="80"/>
      <c s="53">
        <v>42</v>
      </c>
      <c s="59"/>
      <c s="59"/>
      <c s="59"/>
      <c s="74" t="str">
        <f t="shared" si="23"/>
        <v/>
      </c>
      <c s="59"/>
      <c s="59"/>
      <c s="59"/>
      <c s="59"/>
      <c s="59"/>
      <c s="59"/>
      <c s="59"/>
      <c s="59"/>
    </row>
    <row r="49" spans="1:96" ht="20.25" customHeight="1">
      <c r="A49" s="106" t="str">
        <f>IF(B49="","",_xlfn.AGGREGATE(3,5,$B$6:B49))</f>
        <v/>
      </c>
      <c s="107" t="str">
        <f>IFERROR(IF('STUDENT DATA SHEET '!B50="","",'STUDENT DATA SHEET '!B50),"")</f>
        <v/>
      </c>
      <c s="107" t="str">
        <f>IFERROR(IF('STUDENT DATA SHEET '!C50="","",'STUDENT DATA SHEET '!C50),"")</f>
        <v/>
      </c>
      <c s="107" t="str">
        <f>IFERROR(IF('STUDENT DATA SHEET '!D50="","",'STUDENT DATA SHEET '!D50),"")</f>
        <v/>
      </c>
      <c s="43" t="str">
        <f>IFERROR(IF('STUDENT DATA SHEET '!E50="","",'STUDENT DATA SHEET '!E50),"")</f>
        <v/>
      </c>
      <c s="108" t="str">
        <f>IFERROR(IF('STUDENT DATA SHEET '!F50="","",'STUDENT DATA SHEET '!F50),"")</f>
        <v/>
      </c>
      <c s="107" t="str">
        <f>IFERROR(IF('STUDENT DATA SHEET '!G50="","",'STUDENT DATA SHEET '!G50),"")</f>
        <v/>
      </c>
      <c s="107" t="str">
        <f>IFERROR(IF('STUDENT DATA SHEET '!H50="","",'STUDENT DATA SHEET '!H50),"")</f>
        <v/>
      </c>
      <c s="228" t="str">
        <f>IFERROR(UPPER(IF('STUDENT DATA SHEET '!I50="","",'STUDENT DATA SHEET '!I50)),"")</f>
        <v/>
      </c>
      <c s="54" t="str">
        <f>IFERROR(IF('STUDENT DATA SHEET '!J50="","",'STUDENT DATA SHEET '!J50),"")</f>
        <v/>
      </c>
      <c s="54" t="str">
        <f>IFERROR(IF('STUDENT DATA SHEET '!K50="","",'STUDENT DATA SHEET '!K50),"")</f>
        <v/>
      </c>
      <c s="54"/>
      <c s="48"/>
      <c s="48"/>
      <c s="48"/>
      <c s="48"/>
      <c s="49"/>
      <c s="49"/>
      <c s="49"/>
      <c s="49"/>
      <c s="49"/>
      <c s="49"/>
      <c s="49"/>
      <c s="49"/>
      <c s="49"/>
      <c s="49"/>
      <c s="49"/>
      <c s="49"/>
      <c s="49"/>
      <c s="49"/>
      <c s="49"/>
      <c s="49"/>
      <c s="49"/>
      <c s="49"/>
      <c s="49"/>
      <c s="49"/>
      <c s="49"/>
      <c s="49"/>
      <c s="49"/>
      <c s="49"/>
      <c s="49"/>
      <c s="49"/>
      <c s="49"/>
      <c s="49"/>
      <c s="89" t="str">
        <f>IF(B49="","",_xlfn.AGGREGATE(3,5,$B$6:B49))</f>
        <v/>
      </c>
      <c s="49"/>
      <c s="49"/>
      <c s="48"/>
      <c s="48"/>
      <c s="48"/>
      <c s="48"/>
      <c s="48"/>
      <c s="48"/>
      <c s="48"/>
      <c s="48"/>
      <c s="48"/>
      <c s="48"/>
      <c s="48"/>
      <c s="48"/>
      <c s="48"/>
      <c s="48"/>
      <c s="48"/>
      <c s="48"/>
      <c s="48"/>
      <c s="48"/>
      <c s="48"/>
      <c s="48"/>
      <c s="48"/>
      <c s="48"/>
      <c s="48"/>
      <c s="48"/>
      <c s="48"/>
      <c s="48"/>
      <c s="50" t="str">
        <f t="shared" si="17"/>
        <v/>
      </c>
      <c s="252" t="str">
        <f>IF($I49="","",'MAY 24'!$BZ49)</f>
        <v/>
      </c>
      <c s="91" t="str">
        <f t="shared" si="18"/>
        <v/>
      </c>
      <c s="50" t="str">
        <f t="shared" si="19"/>
        <v/>
      </c>
      <c s="252" t="str">
        <f>IF($I49="","",'MAY 24'!$CC49)</f>
        <v/>
      </c>
      <c s="91" t="str">
        <f t="shared" si="20"/>
        <v/>
      </c>
      <c s="50" t="str">
        <f t="shared" si="21"/>
        <v/>
      </c>
      <c s="252" t="str">
        <f>IF($I49="","",'MAY 24'!$CF49)</f>
        <v/>
      </c>
      <c s="91" t="str">
        <f t="shared" si="22"/>
        <v/>
      </c>
      <c s="80"/>
      <c s="53">
        <v>43</v>
      </c>
      <c s="59"/>
      <c s="59"/>
      <c s="59"/>
      <c s="74" t="str">
        <f t="shared" si="23"/>
        <v/>
      </c>
      <c s="59"/>
      <c s="59"/>
      <c s="59"/>
      <c s="59"/>
      <c s="59"/>
      <c s="59"/>
      <c s="59"/>
      <c s="59"/>
    </row>
    <row r="50" spans="1:96" ht="20.25" customHeight="1">
      <c r="A50" s="106" t="str">
        <f>IF(B50="","",_xlfn.AGGREGATE(3,5,$B$6:B50))</f>
        <v/>
      </c>
      <c s="107" t="str">
        <f>IFERROR(IF('STUDENT DATA SHEET '!B51="","",'STUDENT DATA SHEET '!B51),"")</f>
        <v/>
      </c>
      <c s="107" t="str">
        <f>IFERROR(IF('STUDENT DATA SHEET '!C51="","",'STUDENT DATA SHEET '!C51),"")</f>
        <v/>
      </c>
      <c s="107" t="str">
        <f>IFERROR(IF('STUDENT DATA SHEET '!D51="","",'STUDENT DATA SHEET '!D51),"")</f>
        <v/>
      </c>
      <c s="43" t="str">
        <f>IFERROR(IF('STUDENT DATA SHEET '!E51="","",'STUDENT DATA SHEET '!E51),"")</f>
        <v/>
      </c>
      <c s="108" t="str">
        <f>IFERROR(IF('STUDENT DATA SHEET '!F51="","",'STUDENT DATA SHEET '!F51),"")</f>
        <v/>
      </c>
      <c s="107" t="str">
        <f>IFERROR(IF('STUDENT DATA SHEET '!G51="","",'STUDENT DATA SHEET '!G51),"")</f>
        <v/>
      </c>
      <c s="107" t="str">
        <f>IFERROR(IF('STUDENT DATA SHEET '!H51="","",'STUDENT DATA SHEET '!H51),"")</f>
        <v/>
      </c>
      <c s="228" t="str">
        <f>IFERROR(UPPER(IF('STUDENT DATA SHEET '!I51="","",'STUDENT DATA SHEET '!I51)),"")</f>
        <v/>
      </c>
      <c s="54" t="str">
        <f>IFERROR(IF('STUDENT DATA SHEET '!J51="","",'STUDENT DATA SHEET '!J51),"")</f>
        <v/>
      </c>
      <c s="54" t="str">
        <f>IFERROR(IF('STUDENT DATA SHEET '!K51="","",'STUDENT DATA SHEET '!K51),"")</f>
        <v/>
      </c>
      <c s="54"/>
      <c s="48"/>
      <c s="48"/>
      <c s="48"/>
      <c s="48"/>
      <c s="49"/>
      <c s="49"/>
      <c s="49"/>
      <c s="49"/>
      <c s="49"/>
      <c s="49"/>
      <c s="49"/>
      <c s="49"/>
      <c s="49"/>
      <c s="49"/>
      <c s="49"/>
      <c s="49"/>
      <c s="49"/>
      <c s="49"/>
      <c s="49"/>
      <c s="49"/>
      <c s="49"/>
      <c s="49"/>
      <c s="49"/>
      <c s="49"/>
      <c s="49"/>
      <c s="49"/>
      <c s="49"/>
      <c s="49"/>
      <c s="49"/>
      <c s="49"/>
      <c s="49"/>
      <c s="49"/>
      <c s="89" t="str">
        <f>IF(B50="","",_xlfn.AGGREGATE(3,5,$B$6:B50))</f>
        <v/>
      </c>
      <c s="49"/>
      <c s="49"/>
      <c s="48"/>
      <c s="48"/>
      <c s="48"/>
      <c s="48"/>
      <c s="48"/>
      <c s="48"/>
      <c s="48"/>
      <c s="48"/>
      <c s="48"/>
      <c s="48"/>
      <c s="48"/>
      <c s="48"/>
      <c s="48"/>
      <c s="48"/>
      <c s="48"/>
      <c s="48"/>
      <c s="48"/>
      <c s="48"/>
      <c s="48"/>
      <c s="48"/>
      <c s="48"/>
      <c s="48"/>
      <c s="48"/>
      <c s="48"/>
      <c s="48"/>
      <c s="48"/>
      <c s="50" t="str">
        <f t="shared" si="17"/>
        <v/>
      </c>
      <c s="252" t="str">
        <f>IF($I50="","",'MAY 24'!$BZ50)</f>
        <v/>
      </c>
      <c s="91" t="str">
        <f t="shared" si="18"/>
        <v/>
      </c>
      <c s="50" t="str">
        <f t="shared" si="19"/>
        <v/>
      </c>
      <c s="252" t="str">
        <f>IF($I50="","",'MAY 24'!$CC50)</f>
        <v/>
      </c>
      <c s="91" t="str">
        <f t="shared" si="20"/>
        <v/>
      </c>
      <c s="50" t="str">
        <f t="shared" si="21"/>
        <v/>
      </c>
      <c s="252" t="str">
        <f>IF($I50="","",'MAY 24'!$CF50)</f>
        <v/>
      </c>
      <c s="91" t="str">
        <f t="shared" si="22"/>
        <v/>
      </c>
      <c s="80"/>
      <c s="53">
        <v>44</v>
      </c>
      <c s="59"/>
      <c s="59"/>
      <c s="59"/>
      <c s="74" t="str">
        <f t="shared" si="23"/>
        <v/>
      </c>
      <c s="59"/>
      <c s="59"/>
      <c s="59"/>
      <c s="59"/>
      <c s="59"/>
      <c s="59"/>
      <c s="59"/>
      <c s="59"/>
    </row>
    <row r="51" spans="1:96" ht="20.25" customHeight="1">
      <c r="A51" s="106" t="str">
        <f>IF(B51="","",_xlfn.AGGREGATE(3,5,$B$6:B51))</f>
        <v/>
      </c>
      <c s="107" t="str">
        <f>IFERROR(IF('STUDENT DATA SHEET '!B52="","",'STUDENT DATA SHEET '!B52),"")</f>
        <v/>
      </c>
      <c s="107" t="str">
        <f>IFERROR(IF('STUDENT DATA SHEET '!C52="","",'STUDENT DATA SHEET '!C52),"")</f>
        <v/>
      </c>
      <c s="107" t="str">
        <f>IFERROR(IF('STUDENT DATA SHEET '!D52="","",'STUDENT DATA SHEET '!D52),"")</f>
        <v/>
      </c>
      <c s="43" t="str">
        <f>IFERROR(IF('STUDENT DATA SHEET '!E52="","",'STUDENT DATA SHEET '!E52),"")</f>
        <v/>
      </c>
      <c s="108" t="str">
        <f>IFERROR(IF('STUDENT DATA SHEET '!F52="","",'STUDENT DATA SHEET '!F52),"")</f>
        <v/>
      </c>
      <c s="107" t="str">
        <f>IFERROR(IF('STUDENT DATA SHEET '!G52="","",'STUDENT DATA SHEET '!G52),"")</f>
        <v/>
      </c>
      <c s="107" t="str">
        <f>IFERROR(IF('STUDENT DATA SHEET '!H52="","",'STUDENT DATA SHEET '!H52),"")</f>
        <v/>
      </c>
      <c s="228" t="str">
        <f>IFERROR(UPPER(IF('STUDENT DATA SHEET '!I52="","",'STUDENT DATA SHEET '!I52)),"")</f>
        <v/>
      </c>
      <c s="54" t="str">
        <f>IFERROR(IF('STUDENT DATA SHEET '!J52="","",'STUDENT DATA SHEET '!J52),"")</f>
        <v/>
      </c>
      <c s="54" t="str">
        <f>IFERROR(IF('STUDENT DATA SHEET '!K52="","",'STUDENT DATA SHEET '!K52),"")</f>
        <v/>
      </c>
      <c s="54"/>
      <c s="48"/>
      <c s="48"/>
      <c s="48"/>
      <c s="48"/>
      <c s="48"/>
      <c s="48"/>
      <c s="48"/>
      <c s="48"/>
      <c s="48"/>
      <c s="48"/>
      <c s="48"/>
      <c s="48"/>
      <c s="48"/>
      <c s="48"/>
      <c s="48"/>
      <c s="48"/>
      <c s="48"/>
      <c s="48"/>
      <c s="48"/>
      <c s="48"/>
      <c s="48"/>
      <c s="48"/>
      <c s="48"/>
      <c s="48"/>
      <c s="48"/>
      <c s="48"/>
      <c s="48"/>
      <c s="48"/>
      <c s="48"/>
      <c s="48"/>
      <c s="48"/>
      <c s="48"/>
      <c s="89" t="str">
        <f>IF(B51="","",_xlfn.AGGREGATE(3,5,$B$6:B51))</f>
        <v/>
      </c>
      <c s="49"/>
      <c s="49"/>
      <c s="48"/>
      <c s="48"/>
      <c s="48"/>
      <c s="48"/>
      <c s="48"/>
      <c s="48"/>
      <c s="48"/>
      <c s="48"/>
      <c s="48"/>
      <c s="48"/>
      <c s="48"/>
      <c s="48"/>
      <c s="48"/>
      <c s="48"/>
      <c s="48"/>
      <c s="48"/>
      <c s="48"/>
      <c s="48"/>
      <c s="48"/>
      <c s="48"/>
      <c s="48"/>
      <c s="48"/>
      <c s="48"/>
      <c s="48"/>
      <c s="48"/>
      <c s="48"/>
      <c s="50" t="str">
        <f t="shared" si="17"/>
        <v/>
      </c>
      <c s="252" t="str">
        <f>IF($I51="","",'MAY 24'!$BZ51)</f>
        <v/>
      </c>
      <c s="91" t="str">
        <f t="shared" si="18"/>
        <v/>
      </c>
      <c s="50" t="str">
        <f t="shared" si="19"/>
        <v/>
      </c>
      <c s="252" t="str">
        <f>IF($I51="","",'MAY 24'!$CC51)</f>
        <v/>
      </c>
      <c s="91" t="str">
        <f t="shared" si="20"/>
        <v/>
      </c>
      <c s="50" t="str">
        <f t="shared" si="21"/>
        <v/>
      </c>
      <c s="252" t="str">
        <f>IF($I51="","",'MAY 24'!$CF51)</f>
        <v/>
      </c>
      <c s="91" t="str">
        <f t="shared" si="22"/>
        <v/>
      </c>
      <c s="80"/>
      <c s="53">
        <v>45</v>
      </c>
      <c s="59"/>
      <c s="59"/>
      <c s="59"/>
      <c s="74" t="str">
        <f t="shared" si="23"/>
        <v/>
      </c>
      <c s="59"/>
      <c s="59"/>
      <c s="59"/>
      <c s="59"/>
      <c s="59"/>
      <c s="59"/>
      <c s="59"/>
      <c s="59"/>
    </row>
    <row r="52" spans="1:96" ht="20.25" customHeight="1">
      <c r="A52" s="106" t="str">
        <f>IF(B52="","",_xlfn.AGGREGATE(3,5,$B$6:B52))</f>
        <v/>
      </c>
      <c s="107" t="str">
        <f>IFERROR(IF('STUDENT DATA SHEET '!B53="","",'STUDENT DATA SHEET '!B53),"")</f>
        <v/>
      </c>
      <c s="107" t="str">
        <f>IFERROR(IF('STUDENT DATA SHEET '!C53="","",'STUDENT DATA SHEET '!C53),"")</f>
        <v/>
      </c>
      <c s="107" t="str">
        <f>IFERROR(IF('STUDENT DATA SHEET '!D53="","",'STUDENT DATA SHEET '!D53),"")</f>
        <v/>
      </c>
      <c s="43" t="str">
        <f>IFERROR(IF('STUDENT DATA SHEET '!E53="","",'STUDENT DATA SHEET '!E53),"")</f>
        <v/>
      </c>
      <c s="108" t="str">
        <f>IFERROR(IF('STUDENT DATA SHEET '!F53="","",'STUDENT DATA SHEET '!F53),"")</f>
        <v/>
      </c>
      <c s="107" t="str">
        <f>IFERROR(IF('STUDENT DATA SHEET '!G53="","",'STUDENT DATA SHEET '!G53),"")</f>
        <v/>
      </c>
      <c s="107" t="str">
        <f>IFERROR(IF('STUDENT DATA SHEET '!H53="","",'STUDENT DATA SHEET '!H53),"")</f>
        <v/>
      </c>
      <c s="228" t="str">
        <f>IFERROR(UPPER(IF('STUDENT DATA SHEET '!I53="","",'STUDENT DATA SHEET '!I53)),"")</f>
        <v/>
      </c>
      <c s="54" t="str">
        <f>IFERROR(IF('STUDENT DATA SHEET '!J53="","",'STUDENT DATA SHEET '!J53),"")</f>
        <v/>
      </c>
      <c s="54" t="str">
        <f>IFERROR(IF('STUDENT DATA SHEET '!K53="","",'STUDENT DATA SHEET '!K53),"")</f>
        <v/>
      </c>
      <c s="54"/>
      <c s="48"/>
      <c s="48"/>
      <c s="48"/>
      <c s="48"/>
      <c s="48"/>
      <c s="48"/>
      <c s="48"/>
      <c s="48"/>
      <c s="48"/>
      <c s="48"/>
      <c s="48"/>
      <c s="48"/>
      <c s="48"/>
      <c s="48"/>
      <c s="48"/>
      <c s="48"/>
      <c s="48"/>
      <c s="48"/>
      <c s="48"/>
      <c s="48"/>
      <c s="48"/>
      <c s="48"/>
      <c s="48"/>
      <c s="48"/>
      <c s="48"/>
      <c s="48"/>
      <c s="48"/>
      <c s="48"/>
      <c s="48"/>
      <c s="48"/>
      <c s="48"/>
      <c s="48"/>
      <c s="89" t="str">
        <f>IF(B52="","",_xlfn.AGGREGATE(3,5,$B$6:B52))</f>
        <v/>
      </c>
      <c s="49"/>
      <c s="49"/>
      <c s="48"/>
      <c s="48"/>
      <c s="48"/>
      <c s="48"/>
      <c s="48"/>
      <c s="48"/>
      <c s="48"/>
      <c s="48"/>
      <c s="48"/>
      <c s="48"/>
      <c s="48"/>
      <c s="48"/>
      <c s="48"/>
      <c s="48"/>
      <c s="48"/>
      <c s="48"/>
      <c s="48"/>
      <c s="48"/>
      <c s="48"/>
      <c s="48"/>
      <c s="48"/>
      <c s="48"/>
      <c s="48"/>
      <c s="48"/>
      <c s="48"/>
      <c s="48"/>
      <c s="50" t="str">
        <f t="shared" si="17"/>
        <v/>
      </c>
      <c s="252" t="str">
        <f>IF($I52="","",'MAY 24'!$BZ52)</f>
        <v/>
      </c>
      <c s="91" t="str">
        <f t="shared" si="18"/>
        <v/>
      </c>
      <c s="50" t="str">
        <f t="shared" si="19"/>
        <v/>
      </c>
      <c s="252" t="str">
        <f>IF($I52="","",'MAY 24'!$CC52)</f>
        <v/>
      </c>
      <c s="91" t="str">
        <f t="shared" si="20"/>
        <v/>
      </c>
      <c s="50" t="str">
        <f t="shared" si="21"/>
        <v/>
      </c>
      <c s="252" t="str">
        <f>IF($I52="","",'MAY 24'!$CF52)</f>
        <v/>
      </c>
      <c s="91" t="str">
        <f t="shared" si="22"/>
        <v/>
      </c>
      <c s="80"/>
      <c s="53">
        <v>46</v>
      </c>
      <c s="59"/>
      <c s="59"/>
      <c s="59"/>
      <c s="74" t="str">
        <f t="shared" si="23"/>
        <v/>
      </c>
      <c s="59"/>
      <c s="59"/>
      <c s="59"/>
      <c s="59"/>
      <c s="59"/>
      <c s="59"/>
      <c s="59"/>
      <c s="59"/>
    </row>
    <row r="53" spans="1:96" ht="20.25" customHeight="1">
      <c r="A53" s="106" t="str">
        <f>IF(B53="","",_xlfn.AGGREGATE(3,5,$B$6:B53))</f>
        <v/>
      </c>
      <c s="107" t="str">
        <f>IFERROR(IF('STUDENT DATA SHEET '!B54="","",'STUDENT DATA SHEET '!B54),"")</f>
        <v/>
      </c>
      <c s="107" t="str">
        <f>IFERROR(IF('STUDENT DATA SHEET '!C54="","",'STUDENT DATA SHEET '!C54),"")</f>
        <v/>
      </c>
      <c s="107" t="str">
        <f>IFERROR(IF('STUDENT DATA SHEET '!D54="","",'STUDENT DATA SHEET '!D54),"")</f>
        <v/>
      </c>
      <c s="43" t="str">
        <f>IFERROR(IF('STUDENT DATA SHEET '!E54="","",'STUDENT DATA SHEET '!E54),"")</f>
        <v/>
      </c>
      <c s="108" t="str">
        <f>IFERROR(IF('STUDENT DATA SHEET '!F54="","",'STUDENT DATA SHEET '!F54),"")</f>
        <v/>
      </c>
      <c s="107" t="str">
        <f>IFERROR(IF('STUDENT DATA SHEET '!G54="","",'STUDENT DATA SHEET '!G54),"")</f>
        <v/>
      </c>
      <c s="107" t="str">
        <f>IFERROR(IF('STUDENT DATA SHEET '!H54="","",'STUDENT DATA SHEET '!H54),"")</f>
        <v/>
      </c>
      <c s="228" t="str">
        <f>IFERROR(UPPER(IF('STUDENT DATA SHEET '!I54="","",'STUDENT DATA SHEET '!I54)),"")</f>
        <v/>
      </c>
      <c s="54" t="str">
        <f>IFERROR(IF('STUDENT DATA SHEET '!J54="","",'STUDENT DATA SHEET '!J54),"")</f>
        <v/>
      </c>
      <c s="54" t="str">
        <f>IFERROR(IF('STUDENT DATA SHEET '!K54="","",'STUDENT DATA SHEET '!K54),"")</f>
        <v/>
      </c>
      <c s="54"/>
      <c s="48"/>
      <c s="48"/>
      <c s="48"/>
      <c s="48"/>
      <c s="48"/>
      <c s="48"/>
      <c s="48"/>
      <c s="48"/>
      <c s="48"/>
      <c s="48"/>
      <c s="48"/>
      <c s="48"/>
      <c s="48"/>
      <c s="48"/>
      <c s="48"/>
      <c s="48"/>
      <c s="48"/>
      <c s="48"/>
      <c s="48"/>
      <c s="48"/>
      <c s="48"/>
      <c s="48"/>
      <c s="48"/>
      <c s="48"/>
      <c s="48"/>
      <c s="48"/>
      <c s="48"/>
      <c s="48"/>
      <c s="48"/>
      <c s="48"/>
      <c s="48"/>
      <c s="48"/>
      <c s="89" t="str">
        <f>IF(B53="","",_xlfn.AGGREGATE(3,5,$B$6:B53))</f>
        <v/>
      </c>
      <c s="49"/>
      <c s="49"/>
      <c s="48"/>
      <c s="48"/>
      <c s="48"/>
      <c s="48"/>
      <c s="48"/>
      <c s="48"/>
      <c s="48"/>
      <c s="48"/>
      <c s="48"/>
      <c s="48"/>
      <c s="48"/>
      <c s="48"/>
      <c s="48"/>
      <c s="48"/>
      <c s="48"/>
      <c s="48"/>
      <c s="48"/>
      <c s="48"/>
      <c s="48"/>
      <c s="48"/>
      <c s="48"/>
      <c s="48"/>
      <c s="48"/>
      <c s="48"/>
      <c s="48"/>
      <c s="48"/>
      <c s="50" t="str">
        <f t="shared" si="17"/>
        <v/>
      </c>
      <c s="252" t="str">
        <f>IF($I53="","",'MAY 24'!$BZ53)</f>
        <v/>
      </c>
      <c s="91" t="str">
        <f t="shared" si="18"/>
        <v/>
      </c>
      <c s="50" t="str">
        <f t="shared" si="19"/>
        <v/>
      </c>
      <c s="252" t="str">
        <f>IF($I53="","",'MAY 24'!$CC53)</f>
        <v/>
      </c>
      <c s="91" t="str">
        <f t="shared" si="20"/>
        <v/>
      </c>
      <c s="50" t="str">
        <f t="shared" si="21"/>
        <v/>
      </c>
      <c s="252" t="str">
        <f>IF($I53="","",'MAY 24'!$CF53)</f>
        <v/>
      </c>
      <c s="91" t="str">
        <f t="shared" si="22"/>
        <v/>
      </c>
      <c s="80"/>
      <c s="53">
        <v>47</v>
      </c>
      <c s="59"/>
      <c s="59"/>
      <c s="59"/>
      <c s="74" t="str">
        <f t="shared" si="23"/>
        <v/>
      </c>
      <c s="59"/>
      <c s="59"/>
      <c s="59"/>
      <c s="59"/>
      <c s="59"/>
      <c s="59"/>
      <c s="59"/>
      <c s="59"/>
    </row>
    <row r="54" spans="1:96" ht="20.25" customHeight="1">
      <c r="A54" s="106" t="str">
        <f>IF(B54="","",_xlfn.AGGREGATE(3,5,$B$6:B54))</f>
        <v/>
      </c>
      <c s="107" t="str">
        <f>IFERROR(IF('STUDENT DATA SHEET '!B55="","",'STUDENT DATA SHEET '!B55),"")</f>
        <v/>
      </c>
      <c s="107" t="str">
        <f>IFERROR(IF('STUDENT DATA SHEET '!C55="","",'STUDENT DATA SHEET '!C55),"")</f>
        <v/>
      </c>
      <c s="107" t="str">
        <f>IFERROR(IF('STUDENT DATA SHEET '!D55="","",'STUDENT DATA SHEET '!D55),"")</f>
        <v/>
      </c>
      <c s="43" t="str">
        <f>IFERROR(IF('STUDENT DATA SHEET '!E55="","",'STUDENT DATA SHEET '!E55),"")</f>
        <v/>
      </c>
      <c s="108" t="str">
        <f>IFERROR(IF('STUDENT DATA SHEET '!F55="","",'STUDENT DATA SHEET '!F55),"")</f>
        <v/>
      </c>
      <c s="107" t="str">
        <f>IFERROR(IF('STUDENT DATA SHEET '!G55="","",'STUDENT DATA SHEET '!G55),"")</f>
        <v/>
      </c>
      <c s="107" t="str">
        <f>IFERROR(IF('STUDENT DATA SHEET '!H55="","",'STUDENT DATA SHEET '!H55),"")</f>
        <v/>
      </c>
      <c s="228" t="str">
        <f>IFERROR(UPPER(IF('STUDENT DATA SHEET '!I55="","",'STUDENT DATA SHEET '!I55)),"")</f>
        <v/>
      </c>
      <c s="54" t="str">
        <f>IFERROR(IF('STUDENT DATA SHEET '!J55="","",'STUDENT DATA SHEET '!J55),"")</f>
        <v/>
      </c>
      <c s="54" t="str">
        <f>IFERROR(IF('STUDENT DATA SHEET '!K55="","",'STUDENT DATA SHEET '!K55),"")</f>
        <v/>
      </c>
      <c s="54"/>
      <c s="48"/>
      <c s="48"/>
      <c s="48"/>
      <c s="48"/>
      <c s="48"/>
      <c s="48"/>
      <c s="48"/>
      <c s="48"/>
      <c s="48"/>
      <c s="48"/>
      <c s="48"/>
      <c s="48"/>
      <c s="48"/>
      <c s="48"/>
      <c s="48"/>
      <c s="48"/>
      <c s="48"/>
      <c s="48"/>
      <c s="48"/>
      <c s="48"/>
      <c s="48"/>
      <c s="48"/>
      <c s="48"/>
      <c s="48"/>
      <c s="48"/>
      <c s="48"/>
      <c s="48"/>
      <c s="48"/>
      <c s="48"/>
      <c s="48"/>
      <c s="48"/>
      <c s="48"/>
      <c s="89" t="str">
        <f>IF(B54="","",_xlfn.AGGREGATE(3,5,$B$6:B54))</f>
        <v/>
      </c>
      <c s="49"/>
      <c s="49"/>
      <c s="48"/>
      <c s="48"/>
      <c s="48"/>
      <c s="48"/>
      <c s="48"/>
      <c s="48"/>
      <c s="48"/>
      <c s="48"/>
      <c s="48"/>
      <c s="48"/>
      <c s="48"/>
      <c s="48"/>
      <c s="48"/>
      <c s="48"/>
      <c s="48"/>
      <c s="48"/>
      <c s="48"/>
      <c s="48"/>
      <c s="48"/>
      <c s="48"/>
      <c s="48"/>
      <c s="48"/>
      <c s="48"/>
      <c s="48"/>
      <c s="48"/>
      <c s="48"/>
      <c s="50" t="str">
        <f t="shared" si="17"/>
        <v/>
      </c>
      <c s="252" t="str">
        <f>IF($I54="","",'MAY 24'!$BZ54)</f>
        <v/>
      </c>
      <c s="91" t="str">
        <f t="shared" si="18"/>
        <v/>
      </c>
      <c s="50" t="str">
        <f t="shared" si="19"/>
        <v/>
      </c>
      <c s="252" t="str">
        <f>IF($I54="","",'MAY 24'!$CC54)</f>
        <v/>
      </c>
      <c s="91" t="str">
        <f t="shared" si="20"/>
        <v/>
      </c>
      <c s="50" t="str">
        <f t="shared" si="21"/>
        <v/>
      </c>
      <c s="252" t="str">
        <f>IF($I54="","",'MAY 24'!$CF54)</f>
        <v/>
      </c>
      <c s="91" t="str">
        <f t="shared" si="22"/>
        <v/>
      </c>
      <c s="80"/>
      <c s="53">
        <v>48</v>
      </c>
      <c s="59"/>
      <c s="59"/>
      <c s="59"/>
      <c s="74" t="str">
        <f t="shared" si="23"/>
        <v/>
      </c>
      <c s="59"/>
      <c s="59"/>
      <c s="59"/>
      <c s="59"/>
      <c s="59"/>
      <c s="59"/>
      <c s="59"/>
      <c s="59"/>
    </row>
    <row r="55" spans="1:96" ht="20.25" customHeight="1">
      <c r="A55" s="106" t="str">
        <f>IF('STUDENT DATA SHEET '!A56="","",'STUDENT DATA SHEET '!A56)</f>
        <v/>
      </c>
      <c s="107" t="str">
        <f>IFERROR(IF('STUDENT DATA SHEET '!B56="","",'STUDENT DATA SHEET '!B56),"")</f>
        <v/>
      </c>
      <c s="107" t="str">
        <f>IFERROR(IF('STUDENT DATA SHEET '!C56="","",'STUDENT DATA SHEET '!C56),"")</f>
        <v/>
      </c>
      <c s="107" t="str">
        <f>IFERROR(IF('STUDENT DATA SHEET '!D56="","",'STUDENT DATA SHEET '!D56),"")</f>
        <v/>
      </c>
      <c s="43" t="str">
        <f>IFERROR(IF('STUDENT DATA SHEET '!E56="","",'STUDENT DATA SHEET '!E56),"")</f>
        <v/>
      </c>
      <c s="108" t="str">
        <f>IFERROR(IF('STUDENT DATA SHEET '!F56="","",'STUDENT DATA SHEET '!F56),"")</f>
        <v/>
      </c>
      <c s="107" t="str">
        <f>IFERROR(IF('STUDENT DATA SHEET '!G56="","",'STUDENT DATA SHEET '!G56),"")</f>
        <v/>
      </c>
      <c s="107" t="str">
        <f>IFERROR(IF('STUDENT DATA SHEET '!H56="","",'STUDENT DATA SHEET '!H56),"")</f>
        <v/>
      </c>
      <c s="228" t="str">
        <f>IFERROR(UPPER(IF('STUDENT DATA SHEET '!I56="","",'STUDENT DATA SHEET '!I56)),"")</f>
        <v/>
      </c>
      <c s="54" t="str">
        <f>IFERROR(IF('STUDENT DATA SHEET '!J56="","",'STUDENT DATA SHEET '!J56),"")</f>
        <v/>
      </c>
      <c s="54" t="str">
        <f>IFERROR(IF('STUDENT DATA SHEET '!K56="","",'STUDENT DATA SHEET '!K56),"")</f>
        <v/>
      </c>
      <c s="54"/>
      <c s="48"/>
      <c s="48"/>
      <c s="48"/>
      <c s="48"/>
      <c s="48"/>
      <c s="48"/>
      <c s="48"/>
      <c s="48"/>
      <c s="48"/>
      <c s="48"/>
      <c s="48"/>
      <c s="48"/>
      <c s="48"/>
      <c s="48"/>
      <c s="48"/>
      <c s="48"/>
      <c s="48"/>
      <c s="48"/>
      <c s="48"/>
      <c s="48"/>
      <c s="48"/>
      <c s="48"/>
      <c s="48"/>
      <c s="48"/>
      <c s="48"/>
      <c s="48"/>
      <c s="48"/>
      <c s="48"/>
      <c s="48"/>
      <c s="48"/>
      <c s="48"/>
      <c s="48"/>
      <c s="89" t="str">
        <f>IF(B55="","",_xlfn.AGGREGATE(3,5,$B$6:B55))</f>
        <v/>
      </c>
      <c s="49"/>
      <c s="49"/>
      <c s="48"/>
      <c s="48"/>
      <c s="48"/>
      <c s="48"/>
      <c s="48"/>
      <c s="48"/>
      <c s="48"/>
      <c s="48"/>
      <c s="48"/>
      <c s="48"/>
      <c s="48"/>
      <c s="48"/>
      <c s="48"/>
      <c s="48"/>
      <c s="48"/>
      <c s="48"/>
      <c s="48"/>
      <c s="48"/>
      <c s="48"/>
      <c s="48"/>
      <c s="48"/>
      <c s="48"/>
      <c s="48"/>
      <c s="48"/>
      <c s="48"/>
      <c s="48"/>
      <c s="50" t="str">
        <f t="shared" si="17"/>
        <v/>
      </c>
      <c s="252" t="str">
        <f>IF($I55="","",'MAY 24'!$BZ55)</f>
        <v/>
      </c>
      <c s="91" t="str">
        <f t="shared" si="18"/>
        <v/>
      </c>
      <c s="50" t="str">
        <f t="shared" si="19"/>
        <v/>
      </c>
      <c s="252" t="str">
        <f>IF($I55="","",'MAY 24'!$CC55)</f>
        <v/>
      </c>
      <c s="91" t="str">
        <f t="shared" si="20"/>
        <v/>
      </c>
      <c s="50" t="str">
        <f t="shared" si="21"/>
        <v/>
      </c>
      <c s="252" t="str">
        <f>IF($I55="","",'MAY 24'!$CF55)</f>
        <v/>
      </c>
      <c s="91" t="str">
        <f t="shared" si="22"/>
        <v/>
      </c>
      <c s="80"/>
      <c s="53">
        <v>49</v>
      </c>
      <c s="59"/>
      <c s="59"/>
      <c s="59"/>
      <c s="74" t="str">
        <f t="shared" si="23"/>
        <v/>
      </c>
      <c s="59"/>
      <c s="59"/>
      <c s="59"/>
      <c s="59"/>
      <c s="59"/>
      <c s="59"/>
      <c s="59"/>
      <c s="59"/>
    </row>
    <row r="56" spans="1:96" ht="15.75" customHeight="1">
      <c r="A56" s="106" t="str">
        <f>IF('STUDENT DATA SHEET '!A57="","",'STUDENT DATA SHEET '!A57)</f>
        <v/>
      </c>
      <c s="107" t="str">
        <f>IFERROR(IF('STUDENT DATA SHEET '!B57="","",'STUDENT DATA SHEET '!B57),"")</f>
        <v/>
      </c>
      <c s="107" t="str">
        <f>IFERROR(IF('STUDENT DATA SHEET '!C57="","",'STUDENT DATA SHEET '!C57),"")</f>
        <v/>
      </c>
      <c s="107" t="str">
        <f>IFERROR(IF('STUDENT DATA SHEET '!D57="","",'STUDENT DATA SHEET '!D57),"")</f>
        <v/>
      </c>
      <c s="43" t="str">
        <f>IFERROR(IF('STUDENT DATA SHEET '!E57="","",'STUDENT DATA SHEET '!E57),"")</f>
        <v/>
      </c>
      <c s="108" t="str">
        <f>IFERROR(IF('STUDENT DATA SHEET '!F57="","",'STUDENT DATA SHEET '!F57),"")</f>
        <v/>
      </c>
      <c s="107" t="str">
        <f>IFERROR(IF('STUDENT DATA SHEET '!G57="","",'STUDENT DATA SHEET '!G57),"")</f>
        <v/>
      </c>
      <c s="107" t="str">
        <f>IFERROR(IF('STUDENT DATA SHEET '!H57="","",'STUDENT DATA SHEET '!H57),"")</f>
        <v/>
      </c>
      <c s="228" t="str">
        <f>IFERROR(UPPER(IF('STUDENT DATA SHEET '!I57="","",'STUDENT DATA SHEET '!I57)),"")</f>
        <v/>
      </c>
      <c s="54" t="str">
        <f>IFERROR(IF('STUDENT DATA SHEET '!J57="","",'STUDENT DATA SHEET '!J57),"")</f>
        <v/>
      </c>
      <c s="54" t="str">
        <f>IFERROR(IF('STUDENT DATA SHEET '!K57="","",'STUDENT DATA SHEET '!K57),"")</f>
        <v/>
      </c>
      <c s="54"/>
      <c s="48"/>
      <c s="48"/>
      <c s="48"/>
      <c s="48"/>
      <c s="48"/>
      <c s="48"/>
      <c s="48"/>
      <c s="48"/>
      <c s="48"/>
      <c s="48"/>
      <c s="48"/>
      <c s="48"/>
      <c s="48"/>
      <c s="48"/>
      <c s="48"/>
      <c s="48"/>
      <c s="48"/>
      <c s="48"/>
      <c s="48"/>
      <c s="48"/>
      <c s="48"/>
      <c s="48"/>
      <c s="48"/>
      <c s="48"/>
      <c s="48"/>
      <c s="48"/>
      <c s="48"/>
      <c s="48"/>
      <c s="48"/>
      <c s="48"/>
      <c s="48"/>
      <c s="48"/>
      <c s="89" t="str">
        <f>IF(B56="","",_xlfn.AGGREGATE(3,5,$B$6:B56))</f>
        <v/>
      </c>
      <c s="49"/>
      <c s="49"/>
      <c s="48"/>
      <c s="48"/>
      <c s="48"/>
      <c s="48"/>
      <c s="48"/>
      <c s="48"/>
      <c s="48"/>
      <c s="48"/>
      <c s="48"/>
      <c s="48"/>
      <c s="48"/>
      <c s="48"/>
      <c s="48"/>
      <c s="48"/>
      <c s="48"/>
      <c s="48"/>
      <c s="48"/>
      <c s="48"/>
      <c s="48"/>
      <c s="48"/>
      <c s="48"/>
      <c s="48"/>
      <c s="48"/>
      <c s="48"/>
      <c s="48"/>
      <c s="48"/>
      <c s="50" t="str">
        <f t="shared" si="17"/>
        <v/>
      </c>
      <c s="252" t="str">
        <f>IF($I56="","",'MAY 24'!$BZ56)</f>
        <v/>
      </c>
      <c s="91" t="str">
        <f t="shared" si="18"/>
        <v/>
      </c>
      <c s="50" t="str">
        <f t="shared" si="19"/>
        <v/>
      </c>
      <c s="252" t="str">
        <f>IF($I56="","",'MAY 24'!$CC56)</f>
        <v/>
      </c>
      <c s="91" t="str">
        <f t="shared" si="20"/>
        <v/>
      </c>
      <c s="50" t="str">
        <f t="shared" si="21"/>
        <v/>
      </c>
      <c s="252" t="str">
        <f>IF($I56="","",'MAY 24'!$CF56)</f>
        <v/>
      </c>
      <c s="91" t="str">
        <f t="shared" si="22"/>
        <v/>
      </c>
      <c s="80"/>
      <c s="53">
        <v>50</v>
      </c>
      <c s="59"/>
      <c s="59"/>
      <c s="59"/>
      <c s="74" t="str">
        <f t="shared" si="23"/>
        <v/>
      </c>
      <c s="59"/>
      <c s="59"/>
      <c s="59"/>
      <c s="59"/>
      <c s="59"/>
      <c s="59"/>
      <c s="59"/>
      <c s="59"/>
    </row>
    <row r="57" spans="1:96" ht="15.75" customHeight="1">
      <c r="A57" s="106" t="str">
        <f>IF('STUDENT DATA SHEET '!A58="","",'STUDENT DATA SHEET '!A58)</f>
        <v/>
      </c>
      <c s="107" t="str">
        <f>IFERROR(IF('STUDENT DATA SHEET '!B58="","",'STUDENT DATA SHEET '!B58),"")</f>
        <v/>
      </c>
      <c s="107" t="str">
        <f>IFERROR(IF('STUDENT DATA SHEET '!C58="","",'STUDENT DATA SHEET '!C58),"")</f>
        <v/>
      </c>
      <c s="107" t="str">
        <f>IFERROR(IF('STUDENT DATA SHEET '!D58="","",'STUDENT DATA SHEET '!D58),"")</f>
        <v/>
      </c>
      <c s="43" t="str">
        <f>IFERROR(IF('STUDENT DATA SHEET '!E58="","",'STUDENT DATA SHEET '!E58),"")</f>
        <v/>
      </c>
      <c s="108" t="str">
        <f>IFERROR(IF('STUDENT DATA SHEET '!F58="","",'STUDENT DATA SHEET '!F58),"")</f>
        <v/>
      </c>
      <c s="107" t="str">
        <f>IFERROR(IF('STUDENT DATA SHEET '!G58="","",'STUDENT DATA SHEET '!G58),"")</f>
        <v/>
      </c>
      <c s="107" t="str">
        <f>IFERROR(IF('STUDENT DATA SHEET '!H58="","",'STUDENT DATA SHEET '!H58),"")</f>
        <v/>
      </c>
      <c s="228" t="str">
        <f>IFERROR(UPPER(IF('STUDENT DATA SHEET '!I58="","",'STUDENT DATA SHEET '!I58)),"")</f>
        <v/>
      </c>
      <c s="54" t="str">
        <f>IFERROR(IF('STUDENT DATA SHEET '!J58="","",'STUDENT DATA SHEET '!J58),"")</f>
        <v/>
      </c>
      <c s="54" t="str">
        <f>IFERROR(IF('STUDENT DATA SHEET '!K58="","",'STUDENT DATA SHEET '!K58),"")</f>
        <v/>
      </c>
      <c s="54"/>
      <c s="48"/>
      <c s="48"/>
      <c s="48"/>
      <c s="48"/>
      <c s="48"/>
      <c s="48"/>
      <c s="48"/>
      <c s="48"/>
      <c s="48"/>
      <c s="48"/>
      <c s="48"/>
      <c s="48"/>
      <c s="48"/>
      <c s="48"/>
      <c s="48"/>
      <c s="48"/>
      <c s="48"/>
      <c s="48"/>
      <c s="48"/>
      <c s="48"/>
      <c s="48"/>
      <c s="48"/>
      <c s="48"/>
      <c s="48"/>
      <c s="48"/>
      <c s="48"/>
      <c s="48"/>
      <c s="48"/>
      <c s="48"/>
      <c s="48"/>
      <c s="48"/>
      <c s="48"/>
      <c s="89" t="str">
        <f>IF(B57="","",_xlfn.AGGREGATE(3,5,$B$6:B57))</f>
        <v/>
      </c>
      <c s="49"/>
      <c s="49"/>
      <c s="48"/>
      <c s="48"/>
      <c s="48"/>
      <c s="48"/>
      <c s="48"/>
      <c s="48"/>
      <c s="48"/>
      <c s="48"/>
      <c s="48"/>
      <c s="48"/>
      <c s="48"/>
      <c s="48"/>
      <c s="48"/>
      <c s="48"/>
      <c s="48"/>
      <c s="48"/>
      <c s="48"/>
      <c s="48"/>
      <c s="48"/>
      <c s="48"/>
      <c s="48"/>
      <c s="48"/>
      <c s="48"/>
      <c s="48"/>
      <c s="48"/>
      <c s="48"/>
      <c s="50" t="str">
        <f t="shared" si="17"/>
        <v/>
      </c>
      <c s="252" t="str">
        <f>IF($I57="","",'MAY 24'!$BZ57)</f>
        <v/>
      </c>
      <c s="91" t="str">
        <f t="shared" si="18"/>
        <v/>
      </c>
      <c s="50" t="str">
        <f t="shared" si="19"/>
        <v/>
      </c>
      <c s="252" t="str">
        <f>IF($I57="","",'MAY 24'!$CC57)</f>
        <v/>
      </c>
      <c s="91" t="str">
        <f t="shared" si="20"/>
        <v/>
      </c>
      <c s="50" t="str">
        <f t="shared" si="21"/>
        <v/>
      </c>
      <c s="252" t="str">
        <f>IF($I57="","",'MAY 24'!$CF57)</f>
        <v/>
      </c>
      <c s="91" t="str">
        <f t="shared" si="22"/>
        <v/>
      </c>
      <c s="80"/>
      <c s="53">
        <v>51</v>
      </c>
      <c s="59"/>
      <c s="59"/>
      <c s="59"/>
      <c s="74" t="str">
        <f t="shared" si="23"/>
        <v/>
      </c>
      <c s="59"/>
      <c s="59"/>
      <c s="59"/>
      <c s="59"/>
      <c s="59"/>
      <c s="59"/>
      <c s="59"/>
      <c s="59"/>
    </row>
    <row r="58" spans="1:96" ht="15.75" customHeight="1">
      <c r="A58" s="106" t="str">
        <f>IF('STUDENT DATA SHEET '!A59="","",'STUDENT DATA SHEET '!A59)</f>
        <v/>
      </c>
      <c s="107" t="str">
        <f>IFERROR(IF('STUDENT DATA SHEET '!B59="","",'STUDENT DATA SHEET '!B59),"")</f>
        <v/>
      </c>
      <c s="107" t="str">
        <f>IFERROR(IF('STUDENT DATA SHEET '!C59="","",'STUDENT DATA SHEET '!C59),"")</f>
        <v/>
      </c>
      <c s="107" t="str">
        <f>IFERROR(IF('STUDENT DATA SHEET '!D59="","",'STUDENT DATA SHEET '!D59),"")</f>
        <v/>
      </c>
      <c s="43" t="str">
        <f>IFERROR(IF('STUDENT DATA SHEET '!E59="","",'STUDENT DATA SHEET '!E59),"")</f>
        <v/>
      </c>
      <c s="108" t="str">
        <f>IFERROR(IF('STUDENT DATA SHEET '!F59="","",'STUDENT DATA SHEET '!F59),"")</f>
        <v/>
      </c>
      <c s="107" t="str">
        <f>IFERROR(IF('STUDENT DATA SHEET '!G59="","",'STUDENT DATA SHEET '!G59),"")</f>
        <v/>
      </c>
      <c s="107" t="str">
        <f>IFERROR(IF('STUDENT DATA SHEET '!H59="","",'STUDENT DATA SHEET '!H59),"")</f>
        <v/>
      </c>
      <c s="228" t="str">
        <f>IFERROR(UPPER(IF('STUDENT DATA SHEET '!I59="","",'STUDENT DATA SHEET '!I59)),"")</f>
        <v/>
      </c>
      <c s="54" t="str">
        <f>IFERROR(IF('STUDENT DATA SHEET '!J59="","",'STUDENT DATA SHEET '!J59),"")</f>
        <v/>
      </c>
      <c s="54" t="str">
        <f>IFERROR(IF('STUDENT DATA SHEET '!K59="","",'STUDENT DATA SHEET '!K59),"")</f>
        <v/>
      </c>
      <c s="54"/>
      <c s="48"/>
      <c s="48"/>
      <c s="48"/>
      <c s="48"/>
      <c s="48"/>
      <c s="48"/>
      <c s="48"/>
      <c s="48"/>
      <c s="48"/>
      <c s="48"/>
      <c s="48"/>
      <c s="48"/>
      <c s="48"/>
      <c s="48"/>
      <c s="48"/>
      <c s="48"/>
      <c s="48"/>
      <c s="48"/>
      <c s="48"/>
      <c s="48"/>
      <c s="48"/>
      <c s="48"/>
      <c s="48"/>
      <c s="48"/>
      <c s="48"/>
      <c s="48"/>
      <c s="48"/>
      <c s="48"/>
      <c s="48"/>
      <c s="48"/>
      <c s="48"/>
      <c s="48"/>
      <c s="89" t="str">
        <f>IF(B58="","",_xlfn.AGGREGATE(3,5,$B$6:B58))</f>
        <v/>
      </c>
      <c s="49"/>
      <c s="49"/>
      <c s="48"/>
      <c s="48"/>
      <c s="48"/>
      <c s="48"/>
      <c s="48"/>
      <c s="48"/>
      <c s="48"/>
      <c s="48"/>
      <c s="48"/>
      <c s="48"/>
      <c s="48"/>
      <c s="48"/>
      <c s="48"/>
      <c s="48"/>
      <c s="48"/>
      <c s="48"/>
      <c s="48"/>
      <c s="48"/>
      <c s="48"/>
      <c s="48"/>
      <c s="48"/>
      <c s="48"/>
      <c s="48"/>
      <c s="48"/>
      <c s="48"/>
      <c s="48"/>
      <c s="50" t="str">
        <f t="shared" si="17"/>
        <v/>
      </c>
      <c s="252" t="str">
        <f>IF($I58="","",'MAY 24'!$BZ58)</f>
        <v/>
      </c>
      <c s="91" t="str">
        <f t="shared" si="18"/>
        <v/>
      </c>
      <c s="50" t="str">
        <f t="shared" si="19"/>
        <v/>
      </c>
      <c s="252" t="str">
        <f>IF($I58="","",'MAY 24'!$CC58)</f>
        <v/>
      </c>
      <c s="91" t="str">
        <f t="shared" si="20"/>
        <v/>
      </c>
      <c s="50" t="str">
        <f t="shared" si="21"/>
        <v/>
      </c>
      <c s="252" t="str">
        <f>IF($I58="","",'MAY 24'!$CF58)</f>
        <v/>
      </c>
      <c s="91" t="str">
        <f t="shared" si="22"/>
        <v/>
      </c>
      <c s="80"/>
      <c s="53">
        <v>52</v>
      </c>
      <c s="59"/>
      <c s="59"/>
      <c s="59"/>
      <c s="74" t="str">
        <f t="shared" si="23"/>
        <v/>
      </c>
      <c s="59"/>
      <c s="59"/>
      <c s="59"/>
      <c s="59"/>
      <c s="59"/>
      <c s="59"/>
      <c s="59"/>
      <c s="59"/>
    </row>
    <row r="59" spans="1:96" ht="15.75" customHeight="1">
      <c r="A59" s="106" t="str">
        <f>IF('STUDENT DATA SHEET '!A60="","",'STUDENT DATA SHEET '!A60)</f>
        <v/>
      </c>
      <c s="107" t="str">
        <f>IFERROR(IF('STUDENT DATA SHEET '!B60="","",'STUDENT DATA SHEET '!B60),"")</f>
        <v/>
      </c>
      <c s="107" t="str">
        <f>IFERROR(IF('STUDENT DATA SHEET '!C60="","",'STUDENT DATA SHEET '!C60),"")</f>
        <v/>
      </c>
      <c s="107" t="str">
        <f>IFERROR(IF('STUDENT DATA SHEET '!D60="","",'STUDENT DATA SHEET '!D60),"")</f>
        <v/>
      </c>
      <c s="43" t="str">
        <f>IFERROR(IF('STUDENT DATA SHEET '!E60="","",'STUDENT DATA SHEET '!E60),"")</f>
        <v/>
      </c>
      <c s="108" t="str">
        <f>IFERROR(IF('STUDENT DATA SHEET '!F60="","",'STUDENT DATA SHEET '!F60),"")</f>
        <v/>
      </c>
      <c s="107" t="str">
        <f>IFERROR(IF('STUDENT DATA SHEET '!G60="","",'STUDENT DATA SHEET '!G60),"")</f>
        <v/>
      </c>
      <c s="107" t="str">
        <f>IFERROR(IF('STUDENT DATA SHEET '!H60="","",'STUDENT DATA SHEET '!H60),"")</f>
        <v/>
      </c>
      <c s="228" t="str">
        <f>IFERROR(UPPER(IF('STUDENT DATA SHEET '!I60="","",'STUDENT DATA SHEET '!I60)),"")</f>
        <v/>
      </c>
      <c s="54" t="str">
        <f>IFERROR(IF('STUDENT DATA SHEET '!J60="","",'STUDENT DATA SHEET '!J60),"")</f>
        <v/>
      </c>
      <c s="54" t="str">
        <f>IFERROR(IF('STUDENT DATA SHEET '!K60="","",'STUDENT DATA SHEET '!K60),"")</f>
        <v/>
      </c>
      <c s="54"/>
      <c s="48"/>
      <c s="48"/>
      <c s="48"/>
      <c s="48"/>
      <c s="48"/>
      <c s="48"/>
      <c s="48"/>
      <c s="48"/>
      <c s="48"/>
      <c s="48"/>
      <c s="48"/>
      <c s="48"/>
      <c s="48"/>
      <c s="48"/>
      <c s="48"/>
      <c s="48"/>
      <c s="48"/>
      <c s="48"/>
      <c s="48"/>
      <c s="48"/>
      <c s="48"/>
      <c s="48"/>
      <c s="48"/>
      <c s="48"/>
      <c s="48"/>
      <c s="48"/>
      <c s="48"/>
      <c s="48"/>
      <c s="48"/>
      <c s="48"/>
      <c s="48"/>
      <c s="48"/>
      <c s="89" t="str">
        <f>IF(B59="","",_xlfn.AGGREGATE(3,5,$B$6:B59))</f>
        <v/>
      </c>
      <c s="49"/>
      <c s="49"/>
      <c s="48"/>
      <c s="48"/>
      <c s="48"/>
      <c s="48"/>
      <c s="48"/>
      <c s="48"/>
      <c s="48"/>
      <c s="48"/>
      <c s="48"/>
      <c s="48"/>
      <c s="48"/>
      <c s="48"/>
      <c s="48"/>
      <c s="48"/>
      <c s="48"/>
      <c s="48"/>
      <c s="48"/>
      <c s="48"/>
      <c s="48"/>
      <c s="48"/>
      <c s="48"/>
      <c s="48"/>
      <c s="48"/>
      <c s="48"/>
      <c s="48"/>
      <c s="48"/>
      <c s="50" t="str">
        <f t="shared" si="17"/>
        <v/>
      </c>
      <c s="252" t="str">
        <f>IF($I59="","",'MAY 24'!$BZ59)</f>
        <v/>
      </c>
      <c s="91" t="str">
        <f t="shared" si="18"/>
        <v/>
      </c>
      <c s="50" t="str">
        <f t="shared" si="19"/>
        <v/>
      </c>
      <c s="252" t="str">
        <f>IF($I59="","",'MAY 24'!$CC59)</f>
        <v/>
      </c>
      <c s="91" t="str">
        <f t="shared" si="20"/>
        <v/>
      </c>
      <c s="50" t="str">
        <f t="shared" si="21"/>
        <v/>
      </c>
      <c s="252" t="str">
        <f>IF($I59="","",'MAY 24'!$CF59)</f>
        <v/>
      </c>
      <c s="91" t="str">
        <f t="shared" si="22"/>
        <v/>
      </c>
      <c s="80"/>
      <c s="53">
        <v>53</v>
      </c>
      <c s="59"/>
      <c s="59"/>
      <c s="59"/>
      <c s="74" t="str">
        <f t="shared" si="23"/>
        <v/>
      </c>
      <c s="59"/>
      <c s="59"/>
      <c s="59"/>
      <c s="59"/>
      <c s="59"/>
      <c s="59"/>
      <c s="59"/>
      <c s="59"/>
    </row>
    <row r="60" spans="1:96" ht="15.75" customHeight="1">
      <c r="A60" s="106" t="str">
        <f>IF('STUDENT DATA SHEET '!A61="","",'STUDENT DATA SHEET '!A61)</f>
        <v/>
      </c>
      <c s="107" t="str">
        <f>IFERROR(IF('STUDENT DATA SHEET '!B61="","",'STUDENT DATA SHEET '!B61),"")</f>
        <v/>
      </c>
      <c s="107" t="str">
        <f>IFERROR(IF('STUDENT DATA SHEET '!C61="","",'STUDENT DATA SHEET '!C61),"")</f>
        <v/>
      </c>
      <c s="107" t="str">
        <f>IFERROR(IF('STUDENT DATA SHEET '!D61="","",'STUDENT DATA SHEET '!D61),"")</f>
        <v/>
      </c>
      <c s="43" t="str">
        <f>IFERROR(IF('STUDENT DATA SHEET '!E61="","",'STUDENT DATA SHEET '!E61),"")</f>
        <v/>
      </c>
      <c s="108" t="str">
        <f>IFERROR(IF('STUDENT DATA SHEET '!F61="","",'STUDENT DATA SHEET '!F61),"")</f>
        <v/>
      </c>
      <c s="107" t="str">
        <f>IFERROR(IF('STUDENT DATA SHEET '!G61="","",'STUDENT DATA SHEET '!G61),"")</f>
        <v/>
      </c>
      <c s="107" t="str">
        <f>IFERROR(IF('STUDENT DATA SHEET '!H61="","",'STUDENT DATA SHEET '!H61),"")</f>
        <v/>
      </c>
      <c s="228" t="str">
        <f>IFERROR(UPPER(IF('STUDENT DATA SHEET '!I61="","",'STUDENT DATA SHEET '!I61)),"")</f>
        <v/>
      </c>
      <c s="54" t="str">
        <f>IFERROR(IF('STUDENT DATA SHEET '!J61="","",'STUDENT DATA SHEET '!J61),"")</f>
        <v/>
      </c>
      <c s="54" t="str">
        <f>IFERROR(IF('STUDENT DATA SHEET '!K61="","",'STUDENT DATA SHEET '!K61),"")</f>
        <v/>
      </c>
      <c s="54"/>
      <c s="48"/>
      <c s="48"/>
      <c s="48"/>
      <c s="48"/>
      <c s="48"/>
      <c s="48"/>
      <c s="48"/>
      <c s="48"/>
      <c s="48"/>
      <c s="48"/>
      <c s="48"/>
      <c s="48"/>
      <c s="48"/>
      <c s="48"/>
      <c s="48"/>
      <c s="48"/>
      <c s="48"/>
      <c s="48"/>
      <c s="48"/>
      <c s="48"/>
      <c s="48"/>
      <c s="48"/>
      <c s="48"/>
      <c s="48"/>
      <c s="48"/>
      <c s="48"/>
      <c s="48"/>
      <c s="48"/>
      <c s="48"/>
      <c s="48"/>
      <c s="48"/>
      <c s="48"/>
      <c s="89" t="str">
        <f>IF(B60="","",_xlfn.AGGREGATE(3,5,$B$6:B60))</f>
        <v/>
      </c>
      <c s="49"/>
      <c s="49"/>
      <c s="48"/>
      <c s="48"/>
      <c s="48"/>
      <c s="48"/>
      <c s="48"/>
      <c s="48"/>
      <c s="48"/>
      <c s="48"/>
      <c s="48"/>
      <c s="48"/>
      <c s="48"/>
      <c s="48"/>
      <c s="48"/>
      <c s="48"/>
      <c s="48"/>
      <c s="48"/>
      <c s="48"/>
      <c s="48"/>
      <c s="48"/>
      <c s="48"/>
      <c s="48"/>
      <c s="48"/>
      <c s="48"/>
      <c s="48"/>
      <c s="48"/>
      <c s="48"/>
      <c s="50" t="str">
        <f t="shared" si="17"/>
        <v/>
      </c>
      <c s="252" t="str">
        <f>IF($I60="","",'MAY 24'!$BZ60)</f>
        <v/>
      </c>
      <c s="91" t="str">
        <f t="shared" si="18"/>
        <v/>
      </c>
      <c s="50" t="str">
        <f t="shared" si="19"/>
        <v/>
      </c>
      <c s="252" t="str">
        <f>IF($I60="","",'MAY 24'!$CC60)</f>
        <v/>
      </c>
      <c s="91" t="str">
        <f t="shared" si="20"/>
        <v/>
      </c>
      <c s="50" t="str">
        <f t="shared" si="21"/>
        <v/>
      </c>
      <c s="252" t="str">
        <f>IF($I60="","",'MAY 24'!$CF60)</f>
        <v/>
      </c>
      <c s="91" t="str">
        <f t="shared" si="22"/>
        <v/>
      </c>
      <c s="80"/>
      <c s="53">
        <v>54</v>
      </c>
      <c s="59"/>
      <c s="59"/>
      <c s="59"/>
      <c s="74" t="str">
        <f t="shared" si="23"/>
        <v/>
      </c>
      <c s="59"/>
      <c s="59"/>
      <c s="59"/>
      <c s="59"/>
      <c s="59"/>
      <c s="59"/>
      <c s="59"/>
      <c s="59"/>
    </row>
    <row r="61" spans="1:96" ht="15.75" customHeight="1">
      <c r="A61" s="106" t="str">
        <f>IF('STUDENT DATA SHEET '!A62="","",'STUDENT DATA SHEET '!A62)</f>
        <v/>
      </c>
      <c s="107" t="str">
        <f>IFERROR(IF('STUDENT DATA SHEET '!B62="","",'STUDENT DATA SHEET '!B62),"")</f>
        <v/>
      </c>
      <c s="107" t="str">
        <f>IFERROR(IF('STUDENT DATA SHEET '!C62="","",'STUDENT DATA SHEET '!C62),"")</f>
        <v/>
      </c>
      <c s="107" t="str">
        <f>IFERROR(IF('STUDENT DATA SHEET '!D62="","",'STUDENT DATA SHEET '!D62),"")</f>
        <v/>
      </c>
      <c s="43" t="str">
        <f>IFERROR(IF('STUDENT DATA SHEET '!E62="","",'STUDENT DATA SHEET '!E62),"")</f>
        <v/>
      </c>
      <c s="108" t="str">
        <f>IFERROR(IF('STUDENT DATA SHEET '!F62="","",'STUDENT DATA SHEET '!F62),"")</f>
        <v/>
      </c>
      <c s="107" t="str">
        <f>IFERROR(IF('STUDENT DATA SHEET '!G62="","",'STUDENT DATA SHEET '!G62),"")</f>
        <v/>
      </c>
      <c s="107" t="str">
        <f>IFERROR(IF('STUDENT DATA SHEET '!H62="","",'STUDENT DATA SHEET '!H62),"")</f>
        <v/>
      </c>
      <c s="228" t="str">
        <f>IFERROR(UPPER(IF('STUDENT DATA SHEET '!I62="","",'STUDENT DATA SHEET '!I62)),"")</f>
        <v/>
      </c>
      <c s="54" t="str">
        <f>IFERROR(IF('STUDENT DATA SHEET '!J62="","",'STUDENT DATA SHEET '!J62),"")</f>
        <v/>
      </c>
      <c s="54" t="str">
        <f>IFERROR(IF('STUDENT DATA SHEET '!K62="","",'STUDENT DATA SHEET '!K62),"")</f>
        <v/>
      </c>
      <c s="54"/>
      <c s="48"/>
      <c s="48"/>
      <c s="48"/>
      <c s="48"/>
      <c s="48"/>
      <c s="48"/>
      <c s="48"/>
      <c s="48"/>
      <c s="48"/>
      <c s="48"/>
      <c s="48"/>
      <c s="48"/>
      <c s="48"/>
      <c s="48"/>
      <c s="48"/>
      <c s="48"/>
      <c s="48"/>
      <c s="48"/>
      <c s="48"/>
      <c s="48"/>
      <c s="48"/>
      <c s="48"/>
      <c s="48"/>
      <c s="48"/>
      <c s="48"/>
      <c s="48"/>
      <c s="48"/>
      <c s="48"/>
      <c s="48"/>
      <c s="48"/>
      <c s="48"/>
      <c s="48"/>
      <c s="89" t="str">
        <f>IF(B61="","",_xlfn.AGGREGATE(3,5,$B$6:B61))</f>
        <v/>
      </c>
      <c s="49"/>
      <c s="49"/>
      <c s="48"/>
      <c s="48"/>
      <c s="48"/>
      <c s="48"/>
      <c s="48"/>
      <c s="48"/>
      <c s="48"/>
      <c s="48"/>
      <c s="48"/>
      <c s="48"/>
      <c s="48"/>
      <c s="48"/>
      <c s="48"/>
      <c s="48"/>
      <c s="48"/>
      <c s="48"/>
      <c s="48"/>
      <c s="48"/>
      <c s="48"/>
      <c s="48"/>
      <c s="48"/>
      <c s="48"/>
      <c s="48"/>
      <c s="48"/>
      <c s="48"/>
      <c s="48"/>
      <c s="50" t="str">
        <f t="shared" si="17"/>
        <v/>
      </c>
      <c s="252" t="str">
        <f>IF($I61="","",'MAY 24'!$BZ61)</f>
        <v/>
      </c>
      <c s="91" t="str">
        <f t="shared" si="18"/>
        <v/>
      </c>
      <c s="50" t="str">
        <f t="shared" si="19"/>
        <v/>
      </c>
      <c s="252" t="str">
        <f>IF($I61="","",'MAY 24'!$CC61)</f>
        <v/>
      </c>
      <c s="91" t="str">
        <f t="shared" si="20"/>
        <v/>
      </c>
      <c s="50" t="str">
        <f t="shared" si="21"/>
        <v/>
      </c>
      <c s="252" t="str">
        <f>IF($I61="","",'MAY 24'!$CF61)</f>
        <v/>
      </c>
      <c s="91" t="str">
        <f t="shared" si="22"/>
        <v/>
      </c>
      <c s="80"/>
      <c s="53">
        <v>55</v>
      </c>
      <c s="59"/>
      <c s="59"/>
      <c s="59"/>
      <c s="74" t="str">
        <f t="shared" si="23"/>
        <v/>
      </c>
      <c s="59"/>
      <c s="59"/>
      <c s="59"/>
      <c s="59"/>
      <c s="59"/>
      <c s="59"/>
      <c s="59"/>
      <c s="59"/>
    </row>
    <row r="62" spans="1:96" ht="15.75" customHeight="1">
      <c r="A62" s="106" t="str">
        <f>IF('STUDENT DATA SHEET '!A63="","",'STUDENT DATA SHEET '!A63)</f>
        <v/>
      </c>
      <c s="107" t="str">
        <f>IFERROR(IF('STUDENT DATA SHEET '!B63="","",'STUDENT DATA SHEET '!B63),"")</f>
        <v/>
      </c>
      <c s="107" t="str">
        <f>IFERROR(IF('STUDENT DATA SHEET '!C63="","",'STUDENT DATA SHEET '!C63),"")</f>
        <v/>
      </c>
      <c s="107" t="str">
        <f>IFERROR(IF('STUDENT DATA SHEET '!D63="","",'STUDENT DATA SHEET '!D63),"")</f>
        <v/>
      </c>
      <c s="43" t="str">
        <f>IFERROR(IF('STUDENT DATA SHEET '!E63="","",'STUDENT DATA SHEET '!E63),"")</f>
        <v/>
      </c>
      <c s="108" t="str">
        <f>IFERROR(IF('STUDENT DATA SHEET '!F63="","",'STUDENT DATA SHEET '!F63),"")</f>
        <v/>
      </c>
      <c s="107" t="str">
        <f>IFERROR(IF('STUDENT DATA SHEET '!G63="","",'STUDENT DATA SHEET '!G63),"")</f>
        <v/>
      </c>
      <c s="107" t="str">
        <f>IFERROR(IF('STUDENT DATA SHEET '!H63="","",'STUDENT DATA SHEET '!H63),"")</f>
        <v/>
      </c>
      <c s="228" t="str">
        <f>IFERROR(UPPER(IF('STUDENT DATA SHEET '!I63="","",'STUDENT DATA SHEET '!I63)),"")</f>
        <v/>
      </c>
      <c s="54" t="str">
        <f>IFERROR(IF('STUDENT DATA SHEET '!J63="","",'STUDENT DATA SHEET '!J63),"")</f>
        <v/>
      </c>
      <c s="54" t="str">
        <f>IFERROR(IF('STUDENT DATA SHEET '!K63="","",'STUDENT DATA SHEET '!K63),"")</f>
        <v/>
      </c>
      <c s="54"/>
      <c s="48"/>
      <c s="48"/>
      <c s="48"/>
      <c s="48"/>
      <c s="48"/>
      <c s="48"/>
      <c s="48"/>
      <c s="48"/>
      <c s="48"/>
      <c s="48"/>
      <c s="48"/>
      <c s="48"/>
      <c s="48"/>
      <c s="48"/>
      <c s="48"/>
      <c s="48"/>
      <c s="48"/>
      <c s="48"/>
      <c s="48"/>
      <c s="48"/>
      <c s="48"/>
      <c s="48"/>
      <c s="48"/>
      <c s="48"/>
      <c s="48"/>
      <c s="48"/>
      <c s="48"/>
      <c s="48"/>
      <c s="48"/>
      <c s="48"/>
      <c s="48"/>
      <c s="48"/>
      <c s="89" t="str">
        <f>IF(B62="","",_xlfn.AGGREGATE(3,5,$B$6:B62))</f>
        <v/>
      </c>
      <c s="49"/>
      <c s="49"/>
      <c s="48"/>
      <c s="48"/>
      <c s="48"/>
      <c s="48"/>
      <c s="48"/>
      <c s="48"/>
      <c s="48"/>
      <c s="48"/>
      <c s="48"/>
      <c s="48"/>
      <c s="48"/>
      <c s="48"/>
      <c s="48"/>
      <c s="48"/>
      <c s="48"/>
      <c s="48"/>
      <c s="48"/>
      <c s="48"/>
      <c s="48"/>
      <c s="48"/>
      <c s="48"/>
      <c s="48"/>
      <c s="48"/>
      <c s="48"/>
      <c s="48"/>
      <c s="48"/>
      <c s="50" t="str">
        <f t="shared" si="17"/>
        <v/>
      </c>
      <c s="252" t="str">
        <f>IF($I62="","",'MAY 24'!$BZ62)</f>
        <v/>
      </c>
      <c s="91" t="str">
        <f t="shared" si="18"/>
        <v/>
      </c>
      <c s="50" t="str">
        <f t="shared" si="19"/>
        <v/>
      </c>
      <c s="252" t="str">
        <f>IF($I62="","",'MAY 24'!$CC62)</f>
        <v/>
      </c>
      <c s="91" t="str">
        <f t="shared" si="20"/>
        <v/>
      </c>
      <c s="50" t="str">
        <f t="shared" si="21"/>
        <v/>
      </c>
      <c s="252" t="str">
        <f>IF($I62="","",'MAY 24'!$CF62)</f>
        <v/>
      </c>
      <c s="91" t="str">
        <f t="shared" si="22"/>
        <v/>
      </c>
      <c s="80"/>
      <c s="53">
        <v>56</v>
      </c>
      <c s="59"/>
      <c s="59"/>
      <c s="59"/>
      <c s="74" t="str">
        <f t="shared" si="23"/>
        <v/>
      </c>
      <c s="59"/>
      <c s="59"/>
      <c s="59"/>
      <c s="59"/>
      <c s="59"/>
      <c s="59"/>
      <c s="59"/>
      <c s="59"/>
    </row>
    <row r="63" spans="1:96" ht="15.75" customHeight="1">
      <c r="A63" s="106" t="str">
        <f>IF('STUDENT DATA SHEET '!A64="","",'STUDENT DATA SHEET '!A64)</f>
        <v/>
      </c>
      <c s="107" t="str">
        <f>IFERROR(IF('STUDENT DATA SHEET '!B64="","",'STUDENT DATA SHEET '!B64),"")</f>
        <v/>
      </c>
      <c s="107" t="str">
        <f>IFERROR(IF('STUDENT DATA SHEET '!C64="","",'STUDENT DATA SHEET '!C64),"")</f>
        <v/>
      </c>
      <c s="107" t="str">
        <f>IFERROR(IF('STUDENT DATA SHEET '!D64="","",'STUDENT DATA SHEET '!D64),"")</f>
        <v/>
      </c>
      <c s="43" t="str">
        <f>IFERROR(IF('STUDENT DATA SHEET '!E64="","",'STUDENT DATA SHEET '!E64),"")</f>
        <v/>
      </c>
      <c s="108" t="str">
        <f>IFERROR(IF('STUDENT DATA SHEET '!F64="","",'STUDENT DATA SHEET '!F64),"")</f>
        <v/>
      </c>
      <c s="107" t="str">
        <f>IFERROR(IF('STUDENT DATA SHEET '!G64="","",'STUDENT DATA SHEET '!G64),"")</f>
        <v/>
      </c>
      <c s="107" t="str">
        <f>IFERROR(IF('STUDENT DATA SHEET '!H64="","",'STUDENT DATA SHEET '!H64),"")</f>
        <v/>
      </c>
      <c s="228" t="str">
        <f>IFERROR(UPPER(IF('STUDENT DATA SHEET '!I64="","",'STUDENT DATA SHEET '!I64)),"")</f>
        <v/>
      </c>
      <c s="54" t="str">
        <f>IFERROR(IF('STUDENT DATA SHEET '!J64="","",'STUDENT DATA SHEET '!J64),"")</f>
        <v/>
      </c>
      <c s="54" t="str">
        <f>IFERROR(IF('STUDENT DATA SHEET '!K64="","",'STUDENT DATA SHEET '!K64),"")</f>
        <v/>
      </c>
      <c s="54"/>
      <c s="48"/>
      <c s="48"/>
      <c s="48"/>
      <c s="48"/>
      <c s="48"/>
      <c s="48"/>
      <c s="48"/>
      <c s="48"/>
      <c s="48"/>
      <c s="48"/>
      <c s="48"/>
      <c s="48"/>
      <c s="48"/>
      <c s="48"/>
      <c s="48"/>
      <c s="48"/>
      <c s="48"/>
      <c s="48"/>
      <c s="48"/>
      <c s="48"/>
      <c s="48"/>
      <c s="48"/>
      <c s="48"/>
      <c s="48"/>
      <c s="48"/>
      <c s="48"/>
      <c s="48"/>
      <c s="48"/>
      <c s="48"/>
      <c s="48"/>
      <c s="48"/>
      <c s="48"/>
      <c s="89" t="str">
        <f>IF(B63="","",_xlfn.AGGREGATE(3,5,$B$6:B63))</f>
        <v/>
      </c>
      <c s="49"/>
      <c s="49"/>
      <c s="48"/>
      <c s="48"/>
      <c s="48"/>
      <c s="48"/>
      <c s="48"/>
      <c s="48"/>
      <c s="48"/>
      <c s="48"/>
      <c s="48"/>
      <c s="48"/>
      <c s="48"/>
      <c s="48"/>
      <c s="48"/>
      <c s="48"/>
      <c s="48"/>
      <c s="48"/>
      <c s="48"/>
      <c s="48"/>
      <c s="48"/>
      <c s="48"/>
      <c s="48"/>
      <c s="48"/>
      <c s="48"/>
      <c s="48"/>
      <c s="48"/>
      <c s="48"/>
      <c s="50" t="str">
        <f t="shared" si="17"/>
        <v/>
      </c>
      <c s="252" t="str">
        <f>IF($I63="","",'MAY 24'!$BZ63)</f>
        <v/>
      </c>
      <c s="91" t="str">
        <f t="shared" si="18"/>
        <v/>
      </c>
      <c s="50" t="str">
        <f t="shared" si="19"/>
        <v/>
      </c>
      <c s="252" t="str">
        <f>IF($I63="","",'MAY 24'!$CC63)</f>
        <v/>
      </c>
      <c s="91" t="str">
        <f t="shared" si="20"/>
        <v/>
      </c>
      <c s="50" t="str">
        <f t="shared" si="21"/>
        <v/>
      </c>
      <c s="252" t="str">
        <f>IF($I63="","",'MAY 24'!$CF63)</f>
        <v/>
      </c>
      <c s="91" t="str">
        <f t="shared" si="22"/>
        <v/>
      </c>
      <c s="80"/>
      <c s="53">
        <v>57</v>
      </c>
      <c s="59"/>
      <c s="59"/>
      <c s="59"/>
      <c s="74" t="str">
        <f t="shared" si="23"/>
        <v/>
      </c>
      <c s="59"/>
      <c s="59"/>
      <c s="59"/>
      <c s="59"/>
      <c s="59"/>
      <c s="59"/>
      <c s="59"/>
      <c s="59"/>
    </row>
    <row r="64" spans="1:96" ht="15.75" customHeight="1">
      <c r="A64" s="106" t="str">
        <f>IF('STUDENT DATA SHEET '!A65="","",'STUDENT DATA SHEET '!A65)</f>
        <v/>
      </c>
      <c s="107" t="str">
        <f>IFERROR(IF('STUDENT DATA SHEET '!B65="","",'STUDENT DATA SHEET '!B65),"")</f>
        <v/>
      </c>
      <c s="107" t="str">
        <f>IFERROR(IF('STUDENT DATA SHEET '!C65="","",'STUDENT DATA SHEET '!C65),"")</f>
        <v/>
      </c>
      <c s="107" t="str">
        <f>IFERROR(IF('STUDENT DATA SHEET '!D65="","",'STUDENT DATA SHEET '!D65),"")</f>
        <v/>
      </c>
      <c s="43" t="str">
        <f>IFERROR(IF('STUDENT DATA SHEET '!E65="","",'STUDENT DATA SHEET '!E65),"")</f>
        <v/>
      </c>
      <c s="108" t="str">
        <f>IFERROR(IF('STUDENT DATA SHEET '!F65="","",'STUDENT DATA SHEET '!F65),"")</f>
        <v/>
      </c>
      <c s="107" t="str">
        <f>IFERROR(IF('STUDENT DATA SHEET '!G65="","",'STUDENT DATA SHEET '!G65),"")</f>
        <v/>
      </c>
      <c s="107" t="str">
        <f>IFERROR(IF('STUDENT DATA SHEET '!H65="","",'STUDENT DATA SHEET '!H65),"")</f>
        <v/>
      </c>
      <c s="228" t="str">
        <f>IFERROR(UPPER(IF('STUDENT DATA SHEET '!I65="","",'STUDENT DATA SHEET '!I65)),"")</f>
        <v/>
      </c>
      <c s="54" t="str">
        <f>IFERROR(IF('STUDENT DATA SHEET '!J65="","",'STUDENT DATA SHEET '!J65),"")</f>
        <v/>
      </c>
      <c s="54" t="str">
        <f>IFERROR(IF('STUDENT DATA SHEET '!K65="","",'STUDENT DATA SHEET '!K65),"")</f>
        <v/>
      </c>
      <c s="54"/>
      <c s="48"/>
      <c s="48"/>
      <c s="48"/>
      <c s="48"/>
      <c s="48"/>
      <c s="48"/>
      <c s="48"/>
      <c s="48"/>
      <c s="48"/>
      <c s="48"/>
      <c s="48"/>
      <c s="48"/>
      <c s="48"/>
      <c s="48"/>
      <c s="48"/>
      <c s="48"/>
      <c s="48"/>
      <c s="48"/>
      <c s="48"/>
      <c s="48"/>
      <c s="48"/>
      <c s="48"/>
      <c s="48"/>
      <c s="48"/>
      <c s="48"/>
      <c s="48"/>
      <c s="48"/>
      <c s="48"/>
      <c s="48"/>
      <c s="48"/>
      <c s="48"/>
      <c s="48"/>
      <c s="89" t="str">
        <f>IF(B64="","",_xlfn.AGGREGATE(3,5,$B$6:B64))</f>
        <v/>
      </c>
      <c s="49"/>
      <c s="49"/>
      <c s="48"/>
      <c s="48"/>
      <c s="48"/>
      <c s="48"/>
      <c s="48"/>
      <c s="48"/>
      <c s="48"/>
      <c s="48"/>
      <c s="48"/>
      <c s="48"/>
      <c s="48"/>
      <c s="48"/>
      <c s="48"/>
      <c s="48"/>
      <c s="48"/>
      <c s="48"/>
      <c s="48"/>
      <c s="48"/>
      <c s="48"/>
      <c s="48"/>
      <c s="48"/>
      <c s="48"/>
      <c s="48"/>
      <c s="48"/>
      <c s="48"/>
      <c s="48"/>
      <c s="50" t="str">
        <f t="shared" si="17"/>
        <v/>
      </c>
      <c s="252" t="str">
        <f>IF($I64="","",'MAY 24'!$BZ64)</f>
        <v/>
      </c>
      <c s="91" t="str">
        <f t="shared" si="18"/>
        <v/>
      </c>
      <c s="50" t="str">
        <f t="shared" si="19"/>
        <v/>
      </c>
      <c s="252" t="str">
        <f>IF($I64="","",'MAY 24'!$CC64)</f>
        <v/>
      </c>
      <c s="91" t="str">
        <f t="shared" si="20"/>
        <v/>
      </c>
      <c s="50" t="str">
        <f t="shared" si="21"/>
        <v/>
      </c>
      <c s="252" t="str">
        <f>IF($I64="","",'MAY 24'!$CF64)</f>
        <v/>
      </c>
      <c s="91" t="str">
        <f t="shared" si="22"/>
        <v/>
      </c>
      <c s="80"/>
      <c s="53">
        <v>58</v>
      </c>
      <c s="59"/>
      <c s="59"/>
      <c s="59"/>
      <c s="74" t="str">
        <f t="shared" si="23"/>
        <v/>
      </c>
      <c s="59"/>
      <c s="59"/>
      <c s="59"/>
      <c s="59"/>
      <c s="59"/>
      <c s="59"/>
      <c s="59"/>
      <c s="59"/>
    </row>
    <row r="65" spans="1:96" ht="15.75" customHeight="1">
      <c r="A65" s="106" t="str">
        <f>IF('STUDENT DATA SHEET '!A66="","",'STUDENT DATA SHEET '!A66)</f>
        <v/>
      </c>
      <c s="107" t="str">
        <f>IFERROR(IF('STUDENT DATA SHEET '!B66="","",'STUDENT DATA SHEET '!B66),"")</f>
        <v/>
      </c>
      <c s="107" t="str">
        <f>IFERROR(IF('STUDENT DATA SHEET '!C66="","",'STUDENT DATA SHEET '!C66),"")</f>
        <v/>
      </c>
      <c s="107" t="str">
        <f>IFERROR(IF('STUDENT DATA SHEET '!D66="","",'STUDENT DATA SHEET '!D66),"")</f>
        <v/>
      </c>
      <c s="43" t="str">
        <f>IFERROR(IF('STUDENT DATA SHEET '!E66="","",'STUDENT DATA SHEET '!E66),"")</f>
        <v/>
      </c>
      <c s="108" t="str">
        <f>IFERROR(IF('STUDENT DATA SHEET '!F66="","",'STUDENT DATA SHEET '!F66),"")</f>
        <v/>
      </c>
      <c s="107" t="str">
        <f>IFERROR(IF('STUDENT DATA SHEET '!G66="","",'STUDENT DATA SHEET '!G66),"")</f>
        <v/>
      </c>
      <c s="107" t="str">
        <f>IFERROR(IF('STUDENT DATA SHEET '!H66="","",'STUDENT DATA SHEET '!H66),"")</f>
        <v/>
      </c>
      <c s="228" t="str">
        <f>IFERROR(UPPER(IF('STUDENT DATA SHEET '!I66="","",'STUDENT DATA SHEET '!I66)),"")</f>
        <v/>
      </c>
      <c s="54" t="str">
        <f>IFERROR(IF('STUDENT DATA SHEET '!J66="","",'STUDENT DATA SHEET '!J66),"")</f>
        <v/>
      </c>
      <c s="54" t="str">
        <f>IFERROR(IF('STUDENT DATA SHEET '!K66="","",'STUDENT DATA SHEET '!K66),"")</f>
        <v/>
      </c>
      <c s="54"/>
      <c s="48"/>
      <c s="48"/>
      <c s="48"/>
      <c s="48"/>
      <c s="48"/>
      <c s="48"/>
      <c s="48"/>
      <c s="48"/>
      <c s="48"/>
      <c s="48"/>
      <c s="48"/>
      <c s="48"/>
      <c s="48"/>
      <c s="48"/>
      <c s="48"/>
      <c s="48"/>
      <c s="48"/>
      <c s="48"/>
      <c s="48"/>
      <c s="48"/>
      <c s="48"/>
      <c s="48"/>
      <c s="48"/>
      <c s="48"/>
      <c s="48"/>
      <c s="48"/>
      <c s="48"/>
      <c s="48"/>
      <c s="48"/>
      <c s="48"/>
      <c s="48"/>
      <c s="48"/>
      <c s="89" t="str">
        <f>IF(B65="","",_xlfn.AGGREGATE(3,5,$B$6:B65))</f>
        <v/>
      </c>
      <c s="49"/>
      <c s="49"/>
      <c s="48"/>
      <c s="48"/>
      <c s="48"/>
      <c s="48"/>
      <c s="48"/>
      <c s="48"/>
      <c s="48"/>
      <c s="48"/>
      <c s="48"/>
      <c s="48"/>
      <c s="48"/>
      <c s="48"/>
      <c s="48"/>
      <c s="48"/>
      <c s="48"/>
      <c s="48"/>
      <c s="48"/>
      <c s="48"/>
      <c s="48"/>
      <c s="48"/>
      <c s="48"/>
      <c s="48"/>
      <c s="48"/>
      <c s="48"/>
      <c s="48"/>
      <c s="48"/>
      <c s="50" t="str">
        <f t="shared" si="17"/>
        <v/>
      </c>
      <c s="252" t="str">
        <f>IF($I65="","",'MAY 24'!$BZ65)</f>
        <v/>
      </c>
      <c s="91" t="str">
        <f t="shared" si="18"/>
        <v/>
      </c>
      <c s="50" t="str">
        <f t="shared" si="19"/>
        <v/>
      </c>
      <c s="252" t="str">
        <f>IF($I65="","",'MAY 24'!$CC65)</f>
        <v/>
      </c>
      <c s="91" t="str">
        <f t="shared" si="20"/>
        <v/>
      </c>
      <c s="50" t="str">
        <f t="shared" si="21"/>
        <v/>
      </c>
      <c s="252" t="str">
        <f>IF($I65="","",'MAY 24'!$CF65)</f>
        <v/>
      </c>
      <c s="91" t="str">
        <f t="shared" si="22"/>
        <v/>
      </c>
      <c s="80"/>
      <c s="53">
        <v>59</v>
      </c>
      <c s="59"/>
      <c s="59"/>
      <c s="59"/>
      <c s="74" t="str">
        <f t="shared" si="23"/>
        <v/>
      </c>
      <c s="59"/>
      <c s="59"/>
      <c s="59"/>
      <c s="59"/>
      <c s="59"/>
      <c s="59"/>
      <c s="59"/>
      <c s="59"/>
    </row>
    <row r="66" spans="1:96" ht="15.75" customHeight="1">
      <c r="A66" s="106" t="str">
        <f>IF('STUDENT DATA SHEET '!A67="","",'STUDENT DATA SHEET '!A67)</f>
        <v/>
      </c>
      <c s="107" t="str">
        <f>IFERROR(IF('STUDENT DATA SHEET '!B67="","",'STUDENT DATA SHEET '!B67),"")</f>
        <v/>
      </c>
      <c s="107" t="str">
        <f>IFERROR(IF('STUDENT DATA SHEET '!C67="","",'STUDENT DATA SHEET '!C67),"")</f>
        <v/>
      </c>
      <c s="107" t="str">
        <f>IFERROR(IF('STUDENT DATA SHEET '!D67="","",'STUDENT DATA SHEET '!D67),"")</f>
        <v/>
      </c>
      <c s="43" t="str">
        <f>IFERROR(IF('STUDENT DATA SHEET '!E67="","",'STUDENT DATA SHEET '!E67),"")</f>
        <v/>
      </c>
      <c s="108" t="str">
        <f>IFERROR(IF('STUDENT DATA SHEET '!F67="","",'STUDENT DATA SHEET '!F67),"")</f>
        <v/>
      </c>
      <c s="107" t="str">
        <f>IFERROR(IF('STUDENT DATA SHEET '!G67="","",'STUDENT DATA SHEET '!G67),"")</f>
        <v/>
      </c>
      <c s="107" t="str">
        <f>IFERROR(IF('STUDENT DATA SHEET '!H67="","",'STUDENT DATA SHEET '!H67),"")</f>
        <v/>
      </c>
      <c s="228" t="str">
        <f>IFERROR(UPPER(IF('STUDENT DATA SHEET '!I67="","",'STUDENT DATA SHEET '!I67)),"")</f>
        <v/>
      </c>
      <c s="54" t="str">
        <f>IFERROR(IF('STUDENT DATA SHEET '!J67="","",'STUDENT DATA SHEET '!J67),"")</f>
        <v/>
      </c>
      <c s="54" t="str">
        <f>IFERROR(IF('STUDENT DATA SHEET '!K67="","",'STUDENT DATA SHEET '!K67),"")</f>
        <v/>
      </c>
      <c s="54"/>
      <c s="48"/>
      <c s="48"/>
      <c s="48"/>
      <c s="48"/>
      <c s="48"/>
      <c s="48"/>
      <c s="48"/>
      <c s="48"/>
      <c s="48"/>
      <c s="48"/>
      <c s="48"/>
      <c s="48"/>
      <c s="48"/>
      <c s="48"/>
      <c s="48"/>
      <c s="48"/>
      <c s="48"/>
      <c s="48"/>
      <c s="48"/>
      <c s="48"/>
      <c s="48"/>
      <c s="48"/>
      <c s="48"/>
      <c s="48"/>
      <c s="48"/>
      <c s="48"/>
      <c s="48"/>
      <c s="48"/>
      <c s="48"/>
      <c s="48"/>
      <c s="48"/>
      <c s="48"/>
      <c s="89" t="str">
        <f>IF(B66="","",_xlfn.AGGREGATE(3,5,$B$6:B66))</f>
        <v/>
      </c>
      <c s="49"/>
      <c s="49"/>
      <c s="48"/>
      <c s="48"/>
      <c s="48"/>
      <c s="48"/>
      <c s="48"/>
      <c s="48"/>
      <c s="48"/>
      <c s="48"/>
      <c s="48"/>
      <c s="48"/>
      <c s="48"/>
      <c s="48"/>
      <c s="48"/>
      <c s="48"/>
      <c s="48"/>
      <c s="48"/>
      <c s="48"/>
      <c s="48"/>
      <c s="48"/>
      <c s="48"/>
      <c s="48"/>
      <c s="48"/>
      <c s="48"/>
      <c s="48"/>
      <c s="48"/>
      <c s="48"/>
      <c s="50" t="str">
        <f t="shared" si="17"/>
        <v/>
      </c>
      <c s="252" t="str">
        <f>IF($I66="","",'MAY 24'!$BZ66)</f>
        <v/>
      </c>
      <c s="91" t="str">
        <f t="shared" si="18"/>
        <v/>
      </c>
      <c s="50" t="str">
        <f t="shared" si="19"/>
        <v/>
      </c>
      <c s="252" t="str">
        <f>IF($I66="","",'MAY 24'!$CC66)</f>
        <v/>
      </c>
      <c s="91" t="str">
        <f t="shared" si="20"/>
        <v/>
      </c>
      <c s="50" t="str">
        <f t="shared" si="21"/>
        <v/>
      </c>
      <c s="252" t="str">
        <f>IF($I66="","",'MAY 24'!$CF66)</f>
        <v/>
      </c>
      <c s="91" t="str">
        <f t="shared" si="22"/>
        <v/>
      </c>
      <c s="80"/>
      <c s="53">
        <v>60</v>
      </c>
      <c s="59"/>
      <c s="59"/>
      <c s="59"/>
      <c s="74" t="str">
        <f t="shared" si="23"/>
        <v/>
      </c>
      <c s="59"/>
      <c s="59"/>
      <c s="59"/>
      <c s="59"/>
      <c s="59"/>
      <c s="59"/>
      <c s="59"/>
      <c s="59"/>
    </row>
    <row r="67" spans="1:96" ht="15.75" customHeight="1">
      <c r="A67" s="106" t="str">
        <f>IF('STUDENT DATA SHEET '!A68="","",'STUDENT DATA SHEET '!A68)</f>
        <v/>
      </c>
      <c s="107" t="str">
        <f>IFERROR(IF('STUDENT DATA SHEET '!B68="","",'STUDENT DATA SHEET '!B68),"")</f>
        <v/>
      </c>
      <c s="107" t="str">
        <f>IFERROR(IF('STUDENT DATA SHEET '!C68="","",'STUDENT DATA SHEET '!C68),"")</f>
        <v/>
      </c>
      <c s="107" t="str">
        <f>IFERROR(IF('STUDENT DATA SHEET '!D68="","",'STUDENT DATA SHEET '!D68),"")</f>
        <v/>
      </c>
      <c s="43" t="str">
        <f>IFERROR(IF('STUDENT DATA SHEET '!E68="","",'STUDENT DATA SHEET '!E68),"")</f>
        <v/>
      </c>
      <c s="108" t="str">
        <f>IFERROR(IF('STUDENT DATA SHEET '!F68="","",'STUDENT DATA SHEET '!F68),"")</f>
        <v/>
      </c>
      <c s="107" t="str">
        <f>IFERROR(IF('STUDENT DATA SHEET '!G68="","",'STUDENT DATA SHEET '!G68),"")</f>
        <v/>
      </c>
      <c s="107" t="str">
        <f>IFERROR(IF('STUDENT DATA SHEET '!H68="","",'STUDENT DATA SHEET '!H68),"")</f>
        <v/>
      </c>
      <c s="228" t="str">
        <f>IFERROR(UPPER(IF('STUDENT DATA SHEET '!I68="","",'STUDENT DATA SHEET '!I68)),"")</f>
        <v/>
      </c>
      <c s="54" t="str">
        <f>IFERROR(IF('STUDENT DATA SHEET '!J68="","",'STUDENT DATA SHEET '!J68),"")</f>
        <v/>
      </c>
      <c s="54" t="str">
        <f>IFERROR(IF('STUDENT DATA SHEET '!K68="","",'STUDENT DATA SHEET '!K68),"")</f>
        <v/>
      </c>
      <c s="54"/>
      <c s="48"/>
      <c s="48"/>
      <c s="48"/>
      <c s="48"/>
      <c s="48"/>
      <c s="48"/>
      <c s="48"/>
      <c s="48"/>
      <c s="48"/>
      <c s="48"/>
      <c s="48"/>
      <c s="48"/>
      <c s="48"/>
      <c s="48"/>
      <c s="48"/>
      <c s="48"/>
      <c s="48"/>
      <c s="48"/>
      <c s="48"/>
      <c s="48"/>
      <c s="48"/>
      <c s="48"/>
      <c s="48"/>
      <c s="48"/>
      <c s="48"/>
      <c s="48"/>
      <c s="48"/>
      <c s="48"/>
      <c s="48"/>
      <c s="48"/>
      <c s="48"/>
      <c s="48"/>
      <c s="89" t="str">
        <f>IF(B67="","",_xlfn.AGGREGATE(3,5,$B$6:B67))</f>
        <v/>
      </c>
      <c s="49"/>
      <c s="49"/>
      <c s="48"/>
      <c s="48"/>
      <c s="48"/>
      <c s="48"/>
      <c s="48"/>
      <c s="48"/>
      <c s="48"/>
      <c s="48"/>
      <c s="48"/>
      <c s="48"/>
      <c s="48"/>
      <c s="48"/>
      <c s="48"/>
      <c s="48"/>
      <c s="48"/>
      <c s="48"/>
      <c s="48"/>
      <c s="48"/>
      <c s="48"/>
      <c s="48"/>
      <c s="48"/>
      <c s="48"/>
      <c s="48"/>
      <c s="48"/>
      <c s="48"/>
      <c s="48"/>
      <c s="50" t="str">
        <f t="shared" si="17"/>
        <v/>
      </c>
      <c s="252" t="str">
        <f>IF($I67="","",'MAY 24'!$BZ67)</f>
        <v/>
      </c>
      <c s="91" t="str">
        <f t="shared" si="18"/>
        <v/>
      </c>
      <c s="50" t="str">
        <f t="shared" si="19"/>
        <v/>
      </c>
      <c s="252" t="str">
        <f>IF($I67="","",'MAY 24'!$CC67)</f>
        <v/>
      </c>
      <c s="91" t="str">
        <f t="shared" si="20"/>
        <v/>
      </c>
      <c s="50" t="str">
        <f t="shared" si="21"/>
        <v/>
      </c>
      <c s="252" t="str">
        <f>IF($I67="","",'MAY 24'!$CF67)</f>
        <v/>
      </c>
      <c s="91" t="str">
        <f t="shared" si="22"/>
        <v/>
      </c>
      <c s="80"/>
      <c s="53">
        <v>61</v>
      </c>
      <c s="59"/>
      <c s="59"/>
      <c s="59"/>
      <c s="74" t="str">
        <f t="shared" si="23"/>
        <v/>
      </c>
      <c s="59"/>
      <c s="59"/>
      <c s="59"/>
      <c s="59"/>
      <c s="59"/>
      <c s="59"/>
      <c s="59"/>
      <c s="59"/>
    </row>
    <row r="68" spans="1:96" ht="15.75" customHeight="1">
      <c r="A68" s="106" t="str">
        <f>IF('STUDENT DATA SHEET '!A69="","",'STUDENT DATA SHEET '!A69)</f>
        <v/>
      </c>
      <c s="107" t="str">
        <f>IFERROR(IF('STUDENT DATA SHEET '!B69="","",'STUDENT DATA SHEET '!B69),"")</f>
        <v/>
      </c>
      <c s="107" t="str">
        <f>IFERROR(IF('STUDENT DATA SHEET '!C69="","",'STUDENT DATA SHEET '!C69),"")</f>
        <v/>
      </c>
      <c s="107" t="str">
        <f>IFERROR(IF('STUDENT DATA SHEET '!D69="","",'STUDENT DATA SHEET '!D69),"")</f>
        <v/>
      </c>
      <c s="43" t="str">
        <f>IFERROR(IF('STUDENT DATA SHEET '!E69="","",'STUDENT DATA SHEET '!E69),"")</f>
        <v/>
      </c>
      <c s="108" t="str">
        <f>IFERROR(IF('STUDENT DATA SHEET '!F69="","",'STUDENT DATA SHEET '!F69),"")</f>
        <v/>
      </c>
      <c s="107" t="str">
        <f>IFERROR(IF('STUDENT DATA SHEET '!G69="","",'STUDENT DATA SHEET '!G69),"")</f>
        <v/>
      </c>
      <c s="107" t="str">
        <f>IFERROR(IF('STUDENT DATA SHEET '!H69="","",'STUDENT DATA SHEET '!H69),"")</f>
        <v/>
      </c>
      <c s="228" t="str">
        <f>IFERROR(UPPER(IF('STUDENT DATA SHEET '!I69="","",'STUDENT DATA SHEET '!I69)),"")</f>
        <v/>
      </c>
      <c s="54" t="str">
        <f>IFERROR(IF('STUDENT DATA SHEET '!J69="","",'STUDENT DATA SHEET '!J69),"")</f>
        <v/>
      </c>
      <c s="54" t="str">
        <f>IFERROR(IF('STUDENT DATA SHEET '!K69="","",'STUDENT DATA SHEET '!K69),"")</f>
        <v/>
      </c>
      <c s="54"/>
      <c s="48"/>
      <c s="48"/>
      <c s="48"/>
      <c s="48"/>
      <c s="48"/>
      <c s="48"/>
      <c s="48"/>
      <c s="48"/>
      <c s="48"/>
      <c s="48"/>
      <c s="48"/>
      <c s="48"/>
      <c s="48"/>
      <c s="48"/>
      <c s="48"/>
      <c s="48"/>
      <c s="48"/>
      <c s="48"/>
      <c s="48"/>
      <c s="48"/>
      <c s="48"/>
      <c s="48"/>
      <c s="48"/>
      <c s="48"/>
      <c s="48"/>
      <c s="48"/>
      <c s="48"/>
      <c s="48"/>
      <c s="48"/>
      <c s="48"/>
      <c s="48"/>
      <c s="48"/>
      <c s="89" t="str">
        <f>IF(B68="","",_xlfn.AGGREGATE(3,5,$B$6:B68))</f>
        <v/>
      </c>
      <c s="49"/>
      <c s="49"/>
      <c s="48"/>
      <c s="48"/>
      <c s="48"/>
      <c s="48"/>
      <c s="48"/>
      <c s="48"/>
      <c s="48"/>
      <c s="48"/>
      <c s="48"/>
      <c s="48"/>
      <c s="48"/>
      <c s="48"/>
      <c s="48"/>
      <c s="48"/>
      <c s="48"/>
      <c s="48"/>
      <c s="48"/>
      <c s="48"/>
      <c s="48"/>
      <c s="48"/>
      <c s="48"/>
      <c s="48"/>
      <c s="48"/>
      <c s="48"/>
      <c s="48"/>
      <c s="48"/>
      <c s="50" t="str">
        <f t="shared" si="17"/>
        <v/>
      </c>
      <c s="252" t="str">
        <f>IF($I68="","",'MAY 24'!$BZ68)</f>
        <v/>
      </c>
      <c s="91" t="str">
        <f t="shared" si="18"/>
        <v/>
      </c>
      <c s="50" t="str">
        <f t="shared" si="19"/>
        <v/>
      </c>
      <c s="252" t="str">
        <f>IF($I68="","",'MAY 24'!$CC68)</f>
        <v/>
      </c>
      <c s="91" t="str">
        <f t="shared" si="20"/>
        <v/>
      </c>
      <c s="50" t="str">
        <f t="shared" si="21"/>
        <v/>
      </c>
      <c s="252" t="str">
        <f>IF($I68="","",'MAY 24'!$CF68)</f>
        <v/>
      </c>
      <c s="91" t="str">
        <f t="shared" si="22"/>
        <v/>
      </c>
      <c s="80"/>
      <c s="75">
        <v>62</v>
      </c>
      <c s="59"/>
      <c s="59"/>
      <c s="59"/>
      <c s="74" t="str">
        <f t="shared" si="23"/>
        <v/>
      </c>
      <c s="59"/>
      <c s="59"/>
      <c s="59"/>
      <c s="59"/>
      <c s="59"/>
      <c s="59"/>
      <c s="59"/>
      <c s="59"/>
    </row>
    <row r="69" spans="1:96" ht="15.75" customHeight="1">
      <c r="A69" s="106" t="str">
        <f>IF('STUDENT DATA SHEET '!A70="","",'STUDENT DATA SHEET '!A70)</f>
        <v/>
      </c>
      <c s="107" t="str">
        <f>IFERROR(IF('STUDENT DATA SHEET '!B70="","",'STUDENT DATA SHEET '!B70),"")</f>
        <v/>
      </c>
      <c s="107" t="str">
        <f>IFERROR(IF('STUDENT DATA SHEET '!C70="","",'STUDENT DATA SHEET '!C70),"")</f>
        <v/>
      </c>
      <c s="107" t="str">
        <f>IFERROR(IF('STUDENT DATA SHEET '!D70="","",'STUDENT DATA SHEET '!D70),"")</f>
        <v/>
      </c>
      <c s="43" t="str">
        <f>IFERROR(IF('STUDENT DATA SHEET '!E70="","",'STUDENT DATA SHEET '!E70),"")</f>
        <v/>
      </c>
      <c s="108" t="str">
        <f>IFERROR(IF('STUDENT DATA SHEET '!F70="","",'STUDENT DATA SHEET '!F70),"")</f>
        <v/>
      </c>
      <c s="107" t="str">
        <f>IFERROR(IF('STUDENT DATA SHEET '!G70="","",'STUDENT DATA SHEET '!G70),"")</f>
        <v/>
      </c>
      <c s="107" t="str">
        <f>IFERROR(IF('STUDENT DATA SHEET '!H70="","",'STUDENT DATA SHEET '!H70),"")</f>
        <v/>
      </c>
      <c s="228" t="str">
        <f>IFERROR(UPPER(IF('STUDENT DATA SHEET '!I70="","",'STUDENT DATA SHEET '!I70)),"")</f>
        <v/>
      </c>
      <c s="54" t="str">
        <f>IFERROR(IF('STUDENT DATA SHEET '!J70="","",'STUDENT DATA SHEET '!J70),"")</f>
        <v/>
      </c>
      <c s="54" t="str">
        <f>IFERROR(IF('STUDENT DATA SHEET '!K70="","",'STUDENT DATA SHEET '!K70),"")</f>
        <v/>
      </c>
      <c s="54"/>
      <c s="48"/>
      <c s="48"/>
      <c s="48"/>
      <c s="48"/>
      <c s="48"/>
      <c s="48"/>
      <c s="48"/>
      <c s="48"/>
      <c s="48"/>
      <c s="48"/>
      <c s="48"/>
      <c s="48"/>
      <c s="48"/>
      <c s="48"/>
      <c s="48"/>
      <c s="48"/>
      <c s="48"/>
      <c s="48"/>
      <c s="48"/>
      <c s="48"/>
      <c s="48"/>
      <c s="48"/>
      <c s="48"/>
      <c s="48"/>
      <c s="48"/>
      <c s="48"/>
      <c s="48"/>
      <c s="48"/>
      <c s="48"/>
      <c s="48"/>
      <c s="48"/>
      <c s="48"/>
      <c s="89" t="str">
        <f>IF(B69="","",_xlfn.AGGREGATE(3,5,$B$6:B69))</f>
        <v/>
      </c>
      <c s="49"/>
      <c s="49"/>
      <c s="48"/>
      <c s="48"/>
      <c s="48"/>
      <c s="48"/>
      <c s="48"/>
      <c s="48"/>
      <c s="48"/>
      <c s="48"/>
      <c s="48"/>
      <c s="48"/>
      <c s="48"/>
      <c s="48"/>
      <c s="48"/>
      <c s="48"/>
      <c s="48"/>
      <c s="48"/>
      <c s="48"/>
      <c s="48"/>
      <c s="48"/>
      <c s="48"/>
      <c s="48"/>
      <c s="48"/>
      <c s="48"/>
      <c s="48"/>
      <c s="48"/>
      <c s="48"/>
      <c s="50" t="str">
        <f t="shared" si="17"/>
        <v/>
      </c>
      <c s="252" t="str">
        <f>IF($I69="","",'MAY 24'!$BZ69)</f>
        <v/>
      </c>
      <c s="91" t="str">
        <f t="shared" si="18"/>
        <v/>
      </c>
      <c s="50" t="str">
        <f t="shared" si="19"/>
        <v/>
      </c>
      <c s="252" t="str">
        <f>IF($I69="","",'MAY 24'!$CC69)</f>
        <v/>
      </c>
      <c s="91" t="str">
        <f t="shared" si="20"/>
        <v/>
      </c>
      <c s="50" t="str">
        <f t="shared" si="21"/>
        <v/>
      </c>
      <c s="252" t="str">
        <f>IF($I69="","",'MAY 24'!$CF69)</f>
        <v/>
      </c>
      <c s="91" t="str">
        <f t="shared" si="22"/>
        <v/>
      </c>
      <c s="80"/>
      <c s="76"/>
      <c s="59"/>
      <c s="59"/>
      <c s="59"/>
      <c s="74" t="str">
        <f t="shared" si="23"/>
        <v/>
      </c>
      <c s="59"/>
      <c s="59"/>
      <c s="59"/>
      <c s="59"/>
      <c s="59"/>
      <c s="59"/>
      <c s="59"/>
      <c s="59"/>
    </row>
    <row r="70" spans="1:96" ht="15.75" customHeight="1">
      <c r="A70" s="106" t="str">
        <f>IF('STUDENT DATA SHEET '!A71="","",'STUDENT DATA SHEET '!A71)</f>
        <v/>
      </c>
      <c s="107" t="str">
        <f>IFERROR(IF('STUDENT DATA SHEET '!B71="","",'STUDENT DATA SHEET '!B71),"")</f>
        <v/>
      </c>
      <c s="107" t="str">
        <f>IFERROR(IF('STUDENT DATA SHEET '!C71="","",'STUDENT DATA SHEET '!C71),"")</f>
        <v/>
      </c>
      <c s="107" t="str">
        <f>IFERROR(IF('STUDENT DATA SHEET '!D71="","",'STUDENT DATA SHEET '!D71),"")</f>
        <v/>
      </c>
      <c s="43" t="str">
        <f>IFERROR(IF('STUDENT DATA SHEET '!E71="","",'STUDENT DATA SHEET '!E71),"")</f>
        <v/>
      </c>
      <c s="108" t="str">
        <f>IFERROR(IF('STUDENT DATA SHEET '!F71="","",'STUDENT DATA SHEET '!F71),"")</f>
        <v/>
      </c>
      <c s="107" t="str">
        <f>IFERROR(IF('STUDENT DATA SHEET '!G71="","",'STUDENT DATA SHEET '!G71),"")</f>
        <v/>
      </c>
      <c s="107" t="str">
        <f>IFERROR(IF('STUDENT DATA SHEET '!H71="","",'STUDENT DATA SHEET '!H71),"")</f>
        <v/>
      </c>
      <c s="228" t="str">
        <f>IFERROR(UPPER(IF('STUDENT DATA SHEET '!I71="","",'STUDENT DATA SHEET '!I71)),"")</f>
        <v/>
      </c>
      <c s="54" t="str">
        <f>IFERROR(IF('STUDENT DATA SHEET '!J71="","",'STUDENT DATA SHEET '!J71),"")</f>
        <v/>
      </c>
      <c s="54" t="str">
        <f>IFERROR(IF('STUDENT DATA SHEET '!K71="","",'STUDENT DATA SHEET '!K71),"")</f>
        <v/>
      </c>
      <c s="54"/>
      <c s="48"/>
      <c s="48"/>
      <c s="48"/>
      <c s="48"/>
      <c s="48"/>
      <c s="48"/>
      <c s="48"/>
      <c s="48"/>
      <c s="48"/>
      <c s="48"/>
      <c s="48"/>
      <c s="48"/>
      <c s="48"/>
      <c s="48"/>
      <c s="48"/>
      <c s="48"/>
      <c s="48"/>
      <c s="48"/>
      <c s="48"/>
      <c s="48"/>
      <c s="48"/>
      <c s="48"/>
      <c s="48"/>
      <c s="48"/>
      <c s="48"/>
      <c s="48"/>
      <c s="48"/>
      <c s="48"/>
      <c s="48"/>
      <c s="48"/>
      <c s="48"/>
      <c s="48"/>
      <c s="89" t="str">
        <f>IF(B70="","",_xlfn.AGGREGATE(3,5,$B$6:B70))</f>
        <v/>
      </c>
      <c s="49"/>
      <c s="49"/>
      <c s="48"/>
      <c s="48"/>
      <c s="48"/>
      <c s="48"/>
      <c s="48"/>
      <c s="48"/>
      <c s="48"/>
      <c s="48"/>
      <c s="48"/>
      <c s="48"/>
      <c s="48"/>
      <c s="48"/>
      <c s="48"/>
      <c s="48"/>
      <c s="48"/>
      <c s="48"/>
      <c s="48"/>
      <c s="48"/>
      <c s="48"/>
      <c s="48"/>
      <c s="48"/>
      <c s="48"/>
      <c s="48"/>
      <c s="48"/>
      <c s="48"/>
      <c s="48"/>
      <c s="50" t="str">
        <f t="shared" si="17"/>
        <v/>
      </c>
      <c s="252" t="str">
        <f>IF($I70="","",'MAY 24'!$BZ70)</f>
        <v/>
      </c>
      <c s="91" t="str">
        <f t="shared" si="18"/>
        <v/>
      </c>
      <c s="50" t="str">
        <f t="shared" si="19"/>
        <v/>
      </c>
      <c s="252" t="str">
        <f>IF($I70="","",'MAY 24'!$CC70)</f>
        <v/>
      </c>
      <c s="91" t="str">
        <f t="shared" si="20"/>
        <v/>
      </c>
      <c s="50" t="str">
        <f t="shared" si="21"/>
        <v/>
      </c>
      <c s="252" t="str">
        <f>IF($I70="","",'MAY 24'!$CF70)</f>
        <v/>
      </c>
      <c s="91" t="str">
        <f t="shared" si="22"/>
        <v/>
      </c>
      <c s="80"/>
      <c s="77"/>
      <c s="59"/>
      <c s="59"/>
      <c s="59"/>
      <c s="74" t="str">
        <f t="shared" si="24" ref="CJ70:CJ101">IFERROR(IF($BV70="","",COUNT($M70:$AR70,$AT70:$BU70)/2),"")</f>
        <v/>
      </c>
      <c s="59"/>
      <c s="59"/>
      <c s="59"/>
      <c s="59"/>
      <c s="59"/>
      <c s="59"/>
      <c s="59"/>
      <c s="59"/>
    </row>
    <row r="71" spans="1:96" ht="15.75" customHeight="1">
      <c r="A71" s="106" t="str">
        <f>IF('STUDENT DATA SHEET '!A72="","",'STUDENT DATA SHEET '!A72)</f>
        <v/>
      </c>
      <c s="107" t="str">
        <f>IFERROR(IF('STUDENT DATA SHEET '!B72="","",'STUDENT DATA SHEET '!B72),"")</f>
        <v/>
      </c>
      <c s="107" t="str">
        <f>IFERROR(IF('STUDENT DATA SHEET '!C72="","",'STUDENT DATA SHEET '!C72),"")</f>
        <v/>
      </c>
      <c s="107" t="str">
        <f>IFERROR(IF('STUDENT DATA SHEET '!D72="","",'STUDENT DATA SHEET '!D72),"")</f>
        <v/>
      </c>
      <c s="43" t="str">
        <f>IFERROR(IF('STUDENT DATA SHEET '!E72="","",'STUDENT DATA SHEET '!E72),"")</f>
        <v/>
      </c>
      <c s="108" t="str">
        <f>IFERROR(IF('STUDENT DATA SHEET '!F72="","",'STUDENT DATA SHEET '!F72),"")</f>
        <v/>
      </c>
      <c s="107" t="str">
        <f>IFERROR(IF('STUDENT DATA SHEET '!G72="","",'STUDENT DATA SHEET '!G72),"")</f>
        <v/>
      </c>
      <c s="107" t="str">
        <f>IFERROR(IF('STUDENT DATA SHEET '!H72="","",'STUDENT DATA SHEET '!H72),"")</f>
        <v/>
      </c>
      <c s="228" t="str">
        <f>IFERROR(UPPER(IF('STUDENT DATA SHEET '!I72="","",'STUDENT DATA SHEET '!I72)),"")</f>
        <v/>
      </c>
      <c s="54" t="str">
        <f>IFERROR(IF('STUDENT DATA SHEET '!J72="","",'STUDENT DATA SHEET '!J72),"")</f>
        <v/>
      </c>
      <c s="54" t="str">
        <f>IFERROR(IF('STUDENT DATA SHEET '!K72="","",'STUDENT DATA SHEET '!K72),"")</f>
        <v/>
      </c>
      <c s="54"/>
      <c s="48"/>
      <c s="48"/>
      <c s="48"/>
      <c s="48"/>
      <c s="48"/>
      <c s="48"/>
      <c s="48"/>
      <c s="48"/>
      <c s="48"/>
      <c s="48"/>
      <c s="48"/>
      <c s="48"/>
      <c s="48"/>
      <c s="48"/>
      <c s="48"/>
      <c s="48"/>
      <c s="48"/>
      <c s="48"/>
      <c s="48"/>
      <c s="48"/>
      <c s="48"/>
      <c s="48"/>
      <c s="48"/>
      <c s="48"/>
      <c s="48"/>
      <c s="48"/>
      <c s="48"/>
      <c s="48"/>
      <c s="48"/>
      <c s="48"/>
      <c s="48"/>
      <c s="48"/>
      <c s="89" t="str">
        <f>IF(B71="","",_xlfn.AGGREGATE(3,5,$B$6:B71))</f>
        <v/>
      </c>
      <c s="49"/>
      <c s="49"/>
      <c s="48"/>
      <c s="48"/>
      <c s="48"/>
      <c s="48"/>
      <c s="48"/>
      <c s="48"/>
      <c s="48"/>
      <c s="48"/>
      <c s="48"/>
      <c s="48"/>
      <c s="48"/>
      <c s="48"/>
      <c s="48"/>
      <c s="48"/>
      <c s="48"/>
      <c s="48"/>
      <c s="48"/>
      <c s="48"/>
      <c s="48"/>
      <c s="48"/>
      <c s="48"/>
      <c s="48"/>
      <c s="48"/>
      <c s="48"/>
      <c s="48"/>
      <c s="48"/>
      <c s="50" t="str">
        <f t="shared" si="25" ref="BV71:BV134">IFERROR(IF($I71="","",COUNT($M71:$AR71,$AT71:$BU71)),"")</f>
        <v/>
      </c>
      <c s="252" t="str">
        <f>IF($I71="","",'MAY 24'!$BZ71)</f>
        <v/>
      </c>
      <c s="91" t="str">
        <f t="shared" si="26" ref="BX71:BX134">IF($I71="","",SUM($BV71:$BW71))</f>
        <v/>
      </c>
      <c s="50" t="str">
        <f t="shared" si="27" ref="BY71:BY134">IF($I71="","",COUNTIF($M71:$BU71,"A"))</f>
        <v/>
      </c>
      <c s="252" t="str">
        <f>IF($I71="","",'MAY 24'!$CC71)</f>
        <v/>
      </c>
      <c s="91" t="str">
        <f t="shared" si="28" ref="CA71:CA134">IF($I71="","",SUM($BY71:$BZ71))</f>
        <v/>
      </c>
      <c s="50" t="str">
        <f t="shared" si="29" ref="CB71:CB134">IF($I71="","",COUNTIF($M71:$BU71,"L"))</f>
        <v/>
      </c>
      <c s="252" t="str">
        <f>IF($I71="","",'MAY 24'!$CF71)</f>
        <v/>
      </c>
      <c s="91" t="str">
        <f t="shared" si="30" ref="CD71:CD134">IF($I71="","",SUM($CB71:$CC71))</f>
        <v/>
      </c>
      <c s="80"/>
      <c s="77"/>
      <c s="59"/>
      <c s="59"/>
      <c s="59"/>
      <c s="74" t="str">
        <f t="shared" si="24"/>
        <v/>
      </c>
      <c s="59"/>
      <c s="59"/>
      <c s="59"/>
      <c s="59"/>
      <c s="59"/>
      <c s="59"/>
      <c s="59"/>
      <c s="59"/>
    </row>
    <row r="72" spans="1:96" ht="15.75" customHeight="1">
      <c r="A72" s="106" t="str">
        <f>IF('STUDENT DATA SHEET '!A73="","",'STUDENT DATA SHEET '!A73)</f>
        <v/>
      </c>
      <c s="107" t="str">
        <f>IFERROR(IF('STUDENT DATA SHEET '!B73="","",'STUDENT DATA SHEET '!B73),"")</f>
        <v/>
      </c>
      <c s="107" t="str">
        <f>IFERROR(IF('STUDENT DATA SHEET '!C73="","",'STUDENT DATA SHEET '!C73),"")</f>
        <v/>
      </c>
      <c s="107" t="str">
        <f>IFERROR(IF('STUDENT DATA SHEET '!D73="","",'STUDENT DATA SHEET '!D73),"")</f>
        <v/>
      </c>
      <c s="43" t="str">
        <f>IFERROR(IF('STUDENT DATA SHEET '!E73="","",'STUDENT DATA SHEET '!E73),"")</f>
        <v/>
      </c>
      <c s="108" t="str">
        <f>IFERROR(IF('STUDENT DATA SHEET '!F73="","",'STUDENT DATA SHEET '!F73),"")</f>
        <v/>
      </c>
      <c s="107" t="str">
        <f>IFERROR(IF('STUDENT DATA SHEET '!G73="","",'STUDENT DATA SHEET '!G73),"")</f>
        <v/>
      </c>
      <c s="107" t="str">
        <f>IFERROR(IF('STUDENT DATA SHEET '!H73="","",'STUDENT DATA SHEET '!H73),"")</f>
        <v/>
      </c>
      <c s="228" t="str">
        <f>IFERROR(UPPER(IF('STUDENT DATA SHEET '!I73="","",'STUDENT DATA SHEET '!I73)),"")</f>
        <v/>
      </c>
      <c s="54" t="str">
        <f>IFERROR(IF('STUDENT DATA SHEET '!J73="","",'STUDENT DATA SHEET '!J73),"")</f>
        <v/>
      </c>
      <c s="54" t="str">
        <f>IFERROR(IF('STUDENT DATA SHEET '!K73="","",'STUDENT DATA SHEET '!K73),"")</f>
        <v/>
      </c>
      <c s="54"/>
      <c s="48"/>
      <c s="48"/>
      <c s="48"/>
      <c s="48"/>
      <c s="48"/>
      <c s="48"/>
      <c s="48"/>
      <c s="48"/>
      <c s="48"/>
      <c s="48"/>
      <c s="48"/>
      <c s="48"/>
      <c s="48"/>
      <c s="48"/>
      <c s="48"/>
      <c s="48"/>
      <c s="48"/>
      <c s="48"/>
      <c s="48"/>
      <c s="48"/>
      <c s="48"/>
      <c s="48"/>
      <c s="48"/>
      <c s="48"/>
      <c s="48"/>
      <c s="48"/>
      <c s="48"/>
      <c s="48"/>
      <c s="48"/>
      <c s="48"/>
      <c s="48"/>
      <c s="48"/>
      <c s="89" t="str">
        <f>IF(B72="","",_xlfn.AGGREGATE(3,5,$B$6:B72))</f>
        <v/>
      </c>
      <c s="49"/>
      <c s="49"/>
      <c s="48"/>
      <c s="48"/>
      <c s="48"/>
      <c s="48"/>
      <c s="48"/>
      <c s="48"/>
      <c s="48"/>
      <c s="48"/>
      <c s="48"/>
      <c s="48"/>
      <c s="48"/>
      <c s="48"/>
      <c s="48"/>
      <c s="48"/>
      <c s="48"/>
      <c s="48"/>
      <c s="48"/>
      <c s="48"/>
      <c s="48"/>
      <c s="48"/>
      <c s="48"/>
      <c s="48"/>
      <c s="48"/>
      <c s="48"/>
      <c s="48"/>
      <c s="48"/>
      <c s="50" t="str">
        <f t="shared" si="25"/>
        <v/>
      </c>
      <c s="252" t="str">
        <f>IF($I72="","",'MAY 24'!$BZ72)</f>
        <v/>
      </c>
      <c s="91" t="str">
        <f t="shared" si="26"/>
        <v/>
      </c>
      <c s="50" t="str">
        <f t="shared" si="27"/>
        <v/>
      </c>
      <c s="252" t="str">
        <f>IF($I72="","",'MAY 24'!$CC72)</f>
        <v/>
      </c>
      <c s="91" t="str">
        <f t="shared" si="28"/>
        <v/>
      </c>
      <c s="50" t="str">
        <f t="shared" si="29"/>
        <v/>
      </c>
      <c s="252" t="str">
        <f>IF($I72="","",'MAY 24'!$CF72)</f>
        <v/>
      </c>
      <c s="91" t="str">
        <f t="shared" si="30"/>
        <v/>
      </c>
      <c s="80"/>
      <c s="77"/>
      <c s="59"/>
      <c s="59"/>
      <c s="59"/>
      <c s="74" t="str">
        <f t="shared" si="24"/>
        <v/>
      </c>
      <c s="59"/>
      <c s="59"/>
      <c s="59"/>
      <c s="59"/>
      <c s="59"/>
      <c s="59"/>
      <c s="59"/>
      <c s="59"/>
    </row>
    <row r="73" spans="1:96" ht="15.75" customHeight="1">
      <c r="A73" s="106" t="str">
        <f>IF('STUDENT DATA SHEET '!A74="","",'STUDENT DATA SHEET '!A74)</f>
        <v/>
      </c>
      <c s="107" t="str">
        <f>IFERROR(IF('STUDENT DATA SHEET '!B74="","",'STUDENT DATA SHEET '!B74),"")</f>
        <v/>
      </c>
      <c s="107" t="str">
        <f>IFERROR(IF('STUDENT DATA SHEET '!C74="","",'STUDENT DATA SHEET '!C74),"")</f>
        <v/>
      </c>
      <c s="107" t="str">
        <f>IFERROR(IF('STUDENT DATA SHEET '!D74="","",'STUDENT DATA SHEET '!D74),"")</f>
        <v/>
      </c>
      <c s="43" t="str">
        <f>IFERROR(IF('STUDENT DATA SHEET '!E74="","",'STUDENT DATA SHEET '!E74),"")</f>
        <v/>
      </c>
      <c s="108" t="str">
        <f>IFERROR(IF('STUDENT DATA SHEET '!F74="","",'STUDENT DATA SHEET '!F74),"")</f>
        <v/>
      </c>
      <c s="107" t="str">
        <f>IFERROR(IF('STUDENT DATA SHEET '!G74="","",'STUDENT DATA SHEET '!G74),"")</f>
        <v/>
      </c>
      <c s="107" t="str">
        <f>IFERROR(IF('STUDENT DATA SHEET '!H74="","",'STUDENT DATA SHEET '!H74),"")</f>
        <v/>
      </c>
      <c s="228" t="str">
        <f>IFERROR(UPPER(IF('STUDENT DATA SHEET '!I74="","",'STUDENT DATA SHEET '!I74)),"")</f>
        <v/>
      </c>
      <c s="54" t="str">
        <f>IFERROR(IF('STUDENT DATA SHEET '!J74="","",'STUDENT DATA SHEET '!J74),"")</f>
        <v/>
      </c>
      <c s="54" t="str">
        <f>IFERROR(IF('STUDENT DATA SHEET '!K74="","",'STUDENT DATA SHEET '!K74),"")</f>
        <v/>
      </c>
      <c s="54"/>
      <c s="48"/>
      <c s="48"/>
      <c s="48"/>
      <c s="48"/>
      <c s="48"/>
      <c s="48"/>
      <c s="48"/>
      <c s="48"/>
      <c s="48"/>
      <c s="48"/>
      <c s="48"/>
      <c s="48"/>
      <c s="48"/>
      <c s="48"/>
      <c s="48"/>
      <c s="48"/>
      <c s="48"/>
      <c s="48"/>
      <c s="48"/>
      <c s="48"/>
      <c s="48"/>
      <c s="48"/>
      <c s="48"/>
      <c s="48"/>
      <c s="48"/>
      <c s="48"/>
      <c s="48"/>
      <c s="48"/>
      <c s="48"/>
      <c s="48"/>
      <c s="48"/>
      <c s="48"/>
      <c s="89" t="str">
        <f>IF(B73="","",_xlfn.AGGREGATE(3,5,$B$6:B73))</f>
        <v/>
      </c>
      <c s="49"/>
      <c s="49"/>
      <c s="48"/>
      <c s="48"/>
      <c s="48"/>
      <c s="48"/>
      <c s="48"/>
      <c s="48"/>
      <c s="48"/>
      <c s="48"/>
      <c s="48"/>
      <c s="48"/>
      <c s="48"/>
      <c s="48"/>
      <c s="48"/>
      <c s="48"/>
      <c s="48"/>
      <c s="48"/>
      <c s="48"/>
      <c s="48"/>
      <c s="48"/>
      <c s="48"/>
      <c s="48"/>
      <c s="48"/>
      <c s="48"/>
      <c s="48"/>
      <c s="48"/>
      <c s="48"/>
      <c s="50" t="str">
        <f t="shared" si="25"/>
        <v/>
      </c>
      <c s="252" t="str">
        <f>IF($I73="","",'MAY 24'!$BZ73)</f>
        <v/>
      </c>
      <c s="91" t="str">
        <f t="shared" si="26"/>
        <v/>
      </c>
      <c s="50" t="str">
        <f t="shared" si="27"/>
        <v/>
      </c>
      <c s="252" t="str">
        <f>IF($I73="","",'MAY 24'!$CC73)</f>
        <v/>
      </c>
      <c s="91" t="str">
        <f t="shared" si="28"/>
        <v/>
      </c>
      <c s="50" t="str">
        <f t="shared" si="29"/>
        <v/>
      </c>
      <c s="252" t="str">
        <f>IF($I73="","",'MAY 24'!$CF73)</f>
        <v/>
      </c>
      <c s="91" t="str">
        <f t="shared" si="30"/>
        <v/>
      </c>
      <c s="80"/>
      <c s="77"/>
      <c s="59"/>
      <c s="59"/>
      <c s="59"/>
      <c s="74" t="str">
        <f t="shared" si="24"/>
        <v/>
      </c>
      <c s="59"/>
      <c s="59"/>
      <c s="59"/>
      <c s="59"/>
      <c s="59"/>
      <c s="59"/>
      <c s="59"/>
      <c s="59"/>
    </row>
    <row r="74" spans="1:96" ht="15.75" customHeight="1">
      <c r="A74" s="106" t="str">
        <f>IF('STUDENT DATA SHEET '!A75="","",'STUDENT DATA SHEET '!A75)</f>
        <v/>
      </c>
      <c s="107" t="str">
        <f>IFERROR(IF('STUDENT DATA SHEET '!B75="","",'STUDENT DATA SHEET '!B75),"")</f>
        <v/>
      </c>
      <c s="107" t="str">
        <f>IFERROR(IF('STUDENT DATA SHEET '!C75="","",'STUDENT DATA SHEET '!C75),"")</f>
        <v/>
      </c>
      <c s="107" t="str">
        <f>IFERROR(IF('STUDENT DATA SHEET '!D75="","",'STUDENT DATA SHEET '!D75),"")</f>
        <v/>
      </c>
      <c s="43" t="str">
        <f>IFERROR(IF('STUDENT DATA SHEET '!E75="","",'STUDENT DATA SHEET '!E75),"")</f>
        <v/>
      </c>
      <c s="108" t="str">
        <f>IFERROR(IF('STUDENT DATA SHEET '!F75="","",'STUDENT DATA SHEET '!F75),"")</f>
        <v/>
      </c>
      <c s="107" t="str">
        <f>IFERROR(IF('STUDENT DATA SHEET '!G75="","",'STUDENT DATA SHEET '!G75),"")</f>
        <v/>
      </c>
      <c s="107" t="str">
        <f>IFERROR(IF('STUDENT DATA SHEET '!H75="","",'STUDENT DATA SHEET '!H75),"")</f>
        <v/>
      </c>
      <c s="228" t="str">
        <f>IFERROR(UPPER(IF('STUDENT DATA SHEET '!I75="","",'STUDENT DATA SHEET '!I75)),"")</f>
        <v/>
      </c>
      <c s="54" t="str">
        <f>IFERROR(IF('STUDENT DATA SHEET '!J75="","",'STUDENT DATA SHEET '!J75),"")</f>
        <v/>
      </c>
      <c s="54" t="str">
        <f>IFERROR(IF('STUDENT DATA SHEET '!K75="","",'STUDENT DATA SHEET '!K75),"")</f>
        <v/>
      </c>
      <c s="54"/>
      <c s="48"/>
      <c s="48"/>
      <c s="48"/>
      <c s="48"/>
      <c s="48"/>
      <c s="48"/>
      <c s="48"/>
      <c s="48"/>
      <c s="48"/>
      <c s="48"/>
      <c s="48"/>
      <c s="48"/>
      <c s="48"/>
      <c s="48"/>
      <c s="48"/>
      <c s="48"/>
      <c s="48"/>
      <c s="48"/>
      <c s="48"/>
      <c s="48"/>
      <c s="48"/>
      <c s="48"/>
      <c s="48"/>
      <c s="48"/>
      <c s="48"/>
      <c s="48"/>
      <c s="48"/>
      <c s="48"/>
      <c s="48"/>
      <c s="48"/>
      <c s="48"/>
      <c s="48"/>
      <c s="89" t="str">
        <f>IF(B74="","",_xlfn.AGGREGATE(3,5,$B$6:B74))</f>
        <v/>
      </c>
      <c s="49"/>
      <c s="49"/>
      <c s="48"/>
      <c s="48"/>
      <c s="48"/>
      <c s="48"/>
      <c s="48"/>
      <c s="48"/>
      <c s="48"/>
      <c s="48"/>
      <c s="48"/>
      <c s="48"/>
      <c s="48"/>
      <c s="48"/>
      <c s="48"/>
      <c s="48"/>
      <c s="48"/>
      <c s="48"/>
      <c s="48"/>
      <c s="48"/>
      <c s="48"/>
      <c s="48"/>
      <c s="48"/>
      <c s="48"/>
      <c s="48"/>
      <c s="48"/>
      <c s="48"/>
      <c s="48"/>
      <c s="50" t="str">
        <f t="shared" si="25"/>
        <v/>
      </c>
      <c s="252" t="str">
        <f>IF($I74="","",'MAY 24'!$BZ74)</f>
        <v/>
      </c>
      <c s="91" t="str">
        <f t="shared" si="26"/>
        <v/>
      </c>
      <c s="50" t="str">
        <f t="shared" si="27"/>
        <v/>
      </c>
      <c s="252" t="str">
        <f>IF($I74="","",'MAY 24'!$CC74)</f>
        <v/>
      </c>
      <c s="91" t="str">
        <f t="shared" si="28"/>
        <v/>
      </c>
      <c s="50" t="str">
        <f t="shared" si="29"/>
        <v/>
      </c>
      <c s="252" t="str">
        <f>IF($I74="","",'MAY 24'!$CF74)</f>
        <v/>
      </c>
      <c s="91" t="str">
        <f t="shared" si="30"/>
        <v/>
      </c>
      <c s="80"/>
      <c s="77"/>
      <c s="59"/>
      <c s="59"/>
      <c s="59"/>
      <c s="74" t="str">
        <f t="shared" si="24"/>
        <v/>
      </c>
      <c s="59"/>
      <c s="59"/>
      <c s="59"/>
      <c s="59"/>
      <c s="59"/>
      <c s="59"/>
      <c s="59"/>
      <c s="59"/>
    </row>
    <row r="75" spans="1:96" ht="15.75" customHeight="1">
      <c r="A75" s="106" t="str">
        <f>IF('STUDENT DATA SHEET '!A76="","",'STUDENT DATA SHEET '!A76)</f>
        <v/>
      </c>
      <c s="107" t="str">
        <f>IFERROR(IF('STUDENT DATA SHEET '!B76="","",'STUDENT DATA SHEET '!B76),"")</f>
        <v/>
      </c>
      <c s="107" t="str">
        <f>IFERROR(IF('STUDENT DATA SHEET '!C76="","",'STUDENT DATA SHEET '!C76),"")</f>
        <v/>
      </c>
      <c s="107" t="str">
        <f>IFERROR(IF('STUDENT DATA SHEET '!D76="","",'STUDENT DATA SHEET '!D76),"")</f>
        <v/>
      </c>
      <c s="43" t="str">
        <f>IFERROR(IF('STUDENT DATA SHEET '!E76="","",'STUDENT DATA SHEET '!E76),"")</f>
        <v/>
      </c>
      <c s="108" t="str">
        <f>IFERROR(IF('STUDENT DATA SHEET '!F76="","",'STUDENT DATA SHEET '!F76),"")</f>
        <v/>
      </c>
      <c s="107" t="str">
        <f>IFERROR(IF('STUDENT DATA SHEET '!G76="","",'STUDENT DATA SHEET '!G76),"")</f>
        <v/>
      </c>
      <c s="107" t="str">
        <f>IFERROR(IF('STUDENT DATA SHEET '!H76="","",'STUDENT DATA SHEET '!H76),"")</f>
        <v/>
      </c>
      <c s="228" t="str">
        <f>IFERROR(UPPER(IF('STUDENT DATA SHEET '!I76="","",'STUDENT DATA SHEET '!I76)),"")</f>
        <v/>
      </c>
      <c s="54" t="str">
        <f>IFERROR(IF('STUDENT DATA SHEET '!J76="","",'STUDENT DATA SHEET '!J76),"")</f>
        <v/>
      </c>
      <c s="54" t="str">
        <f>IFERROR(IF('STUDENT DATA SHEET '!K76="","",'STUDENT DATA SHEET '!K76),"")</f>
        <v/>
      </c>
      <c s="54"/>
      <c s="48"/>
      <c s="48"/>
      <c s="48"/>
      <c s="48"/>
      <c s="48"/>
      <c s="48"/>
      <c s="48"/>
      <c s="48"/>
      <c s="48"/>
      <c s="48"/>
      <c s="48"/>
      <c s="48"/>
      <c s="48"/>
      <c s="48"/>
      <c s="48"/>
      <c s="48"/>
      <c s="48"/>
      <c s="48"/>
      <c s="48"/>
      <c s="48"/>
      <c s="48"/>
      <c s="48"/>
      <c s="48"/>
      <c s="48"/>
      <c s="48"/>
      <c s="48"/>
      <c s="48"/>
      <c s="48"/>
      <c s="48"/>
      <c s="48"/>
      <c s="48"/>
      <c s="48"/>
      <c s="89" t="str">
        <f>IF(B75="","",_xlfn.AGGREGATE(3,5,$B$6:B75))</f>
        <v/>
      </c>
      <c s="49"/>
      <c s="49"/>
      <c s="48"/>
      <c s="48"/>
      <c s="48"/>
      <c s="48"/>
      <c s="48"/>
      <c s="48"/>
      <c s="48"/>
      <c s="48"/>
      <c s="48"/>
      <c s="48"/>
      <c s="48"/>
      <c s="48"/>
      <c s="48"/>
      <c s="48"/>
      <c s="48"/>
      <c s="48"/>
      <c s="48"/>
      <c s="48"/>
      <c s="48"/>
      <c s="48"/>
      <c s="48"/>
      <c s="48"/>
      <c s="48"/>
      <c s="48"/>
      <c s="48"/>
      <c s="48"/>
      <c s="50" t="str">
        <f t="shared" si="25"/>
        <v/>
      </c>
      <c s="252" t="str">
        <f>IF($I75="","",'MAY 24'!$BZ75)</f>
        <v/>
      </c>
      <c s="91" t="str">
        <f t="shared" si="26"/>
        <v/>
      </c>
      <c s="50" t="str">
        <f t="shared" si="27"/>
        <v/>
      </c>
      <c s="252" t="str">
        <f>IF($I75="","",'MAY 24'!$CC75)</f>
        <v/>
      </c>
      <c s="91" t="str">
        <f t="shared" si="28"/>
        <v/>
      </c>
      <c s="50" t="str">
        <f t="shared" si="29"/>
        <v/>
      </c>
      <c s="252" t="str">
        <f>IF($I75="","",'MAY 24'!$CF75)</f>
        <v/>
      </c>
      <c s="91" t="str">
        <f t="shared" si="30"/>
        <v/>
      </c>
      <c s="80"/>
      <c s="77"/>
      <c s="59"/>
      <c s="59"/>
      <c s="59"/>
      <c s="74" t="str">
        <f t="shared" si="24"/>
        <v/>
      </c>
      <c s="59"/>
      <c s="59"/>
      <c s="59"/>
      <c s="59"/>
      <c s="59"/>
      <c s="59"/>
      <c s="59"/>
      <c s="59"/>
    </row>
    <row r="76" spans="1:96" ht="15.75" customHeight="1">
      <c r="A76" s="106" t="str">
        <f>IF('STUDENT DATA SHEET '!A77="","",'STUDENT DATA SHEET '!A77)</f>
        <v/>
      </c>
      <c s="107" t="str">
        <f>IFERROR(IF('STUDENT DATA SHEET '!B77="","",'STUDENT DATA SHEET '!B77),"")</f>
        <v/>
      </c>
      <c s="107" t="str">
        <f>IFERROR(IF('STUDENT DATA SHEET '!C77="","",'STUDENT DATA SHEET '!C77),"")</f>
        <v/>
      </c>
      <c s="107" t="str">
        <f>IFERROR(IF('STUDENT DATA SHEET '!D77="","",'STUDENT DATA SHEET '!D77),"")</f>
        <v/>
      </c>
      <c s="43" t="str">
        <f>IFERROR(IF('STUDENT DATA SHEET '!E77="","",'STUDENT DATA SHEET '!E77),"")</f>
        <v/>
      </c>
      <c s="108" t="str">
        <f>IFERROR(IF('STUDENT DATA SHEET '!F77="","",'STUDENT DATA SHEET '!F77),"")</f>
        <v/>
      </c>
      <c s="107" t="str">
        <f>IFERROR(IF('STUDENT DATA SHEET '!G77="","",'STUDENT DATA SHEET '!G77),"")</f>
        <v/>
      </c>
      <c s="107" t="str">
        <f>IFERROR(IF('STUDENT DATA SHEET '!H77="","",'STUDENT DATA SHEET '!H77),"")</f>
        <v/>
      </c>
      <c s="228" t="str">
        <f>IFERROR(UPPER(IF('STUDENT DATA SHEET '!I77="","",'STUDENT DATA SHEET '!I77)),"")</f>
        <v/>
      </c>
      <c s="54" t="str">
        <f>IFERROR(IF('STUDENT DATA SHEET '!J77="","",'STUDENT DATA SHEET '!J77),"")</f>
        <v/>
      </c>
      <c s="54" t="str">
        <f>IFERROR(IF('STUDENT DATA SHEET '!K77="","",'STUDENT DATA SHEET '!K77),"")</f>
        <v/>
      </c>
      <c s="54"/>
      <c s="48"/>
      <c s="48"/>
      <c s="48"/>
      <c s="48"/>
      <c s="48"/>
      <c s="48"/>
      <c s="48"/>
      <c s="48"/>
      <c s="48"/>
      <c s="48"/>
      <c s="48"/>
      <c s="48"/>
      <c s="48"/>
      <c s="48"/>
      <c s="48"/>
      <c s="48"/>
      <c s="48"/>
      <c s="48"/>
      <c s="48"/>
      <c s="48"/>
      <c s="48"/>
      <c s="48"/>
      <c s="48"/>
      <c s="48"/>
      <c s="48"/>
      <c s="48"/>
      <c s="48"/>
      <c s="48"/>
      <c s="48"/>
      <c s="48"/>
      <c s="48"/>
      <c s="48"/>
      <c s="89" t="str">
        <f>IF(B76="","",_xlfn.AGGREGATE(3,5,$B$6:B76))</f>
        <v/>
      </c>
      <c s="49"/>
      <c s="49"/>
      <c s="48"/>
      <c s="48"/>
      <c s="48"/>
      <c s="48"/>
      <c s="48"/>
      <c s="48"/>
      <c s="48"/>
      <c s="48"/>
      <c s="48"/>
      <c s="48"/>
      <c s="48"/>
      <c s="48"/>
      <c s="48"/>
      <c s="48"/>
      <c s="48"/>
      <c s="48"/>
      <c s="48"/>
      <c s="48"/>
      <c s="48"/>
      <c s="48"/>
      <c s="48"/>
      <c s="48"/>
      <c s="48"/>
      <c s="48"/>
      <c s="48"/>
      <c s="48"/>
      <c s="50" t="str">
        <f t="shared" si="25"/>
        <v/>
      </c>
      <c s="252" t="str">
        <f>IF($I76="","",'MAY 24'!$BZ76)</f>
        <v/>
      </c>
      <c s="91" t="str">
        <f t="shared" si="26"/>
        <v/>
      </c>
      <c s="50" t="str">
        <f t="shared" si="27"/>
        <v/>
      </c>
      <c s="252" t="str">
        <f>IF($I76="","",'MAY 24'!$CC76)</f>
        <v/>
      </c>
      <c s="91" t="str">
        <f t="shared" si="28"/>
        <v/>
      </c>
      <c s="50" t="str">
        <f t="shared" si="29"/>
        <v/>
      </c>
      <c s="252" t="str">
        <f>IF($I76="","",'MAY 24'!$CF76)</f>
        <v/>
      </c>
      <c s="91" t="str">
        <f t="shared" si="30"/>
        <v/>
      </c>
      <c s="80"/>
      <c s="77"/>
      <c s="59"/>
      <c s="59"/>
      <c s="59"/>
      <c s="74" t="str">
        <f t="shared" si="24"/>
        <v/>
      </c>
      <c s="59"/>
      <c s="59"/>
      <c s="59"/>
      <c s="59"/>
      <c s="59"/>
      <c s="59"/>
      <c s="59"/>
      <c s="59"/>
    </row>
    <row r="77" spans="1:96" ht="15.75" customHeight="1">
      <c r="A77" s="106" t="str">
        <f>IF('STUDENT DATA SHEET '!A78="","",'STUDENT DATA SHEET '!A78)</f>
        <v/>
      </c>
      <c s="107" t="str">
        <f>IFERROR(IF('STUDENT DATA SHEET '!B78="","",'STUDENT DATA SHEET '!B78),"")</f>
        <v/>
      </c>
      <c s="107" t="str">
        <f>IFERROR(IF('STUDENT DATA SHEET '!C78="","",'STUDENT DATA SHEET '!C78),"")</f>
        <v/>
      </c>
      <c s="107" t="str">
        <f>IFERROR(IF('STUDENT DATA SHEET '!D78="","",'STUDENT DATA SHEET '!D78),"")</f>
        <v/>
      </c>
      <c s="43" t="str">
        <f>IFERROR(IF('STUDENT DATA SHEET '!E78="","",'STUDENT DATA SHEET '!E78),"")</f>
        <v/>
      </c>
      <c s="108" t="str">
        <f>IFERROR(IF('STUDENT DATA SHEET '!F78="","",'STUDENT DATA SHEET '!F78),"")</f>
        <v/>
      </c>
      <c s="107" t="str">
        <f>IFERROR(IF('STUDENT DATA SHEET '!G78="","",'STUDENT DATA SHEET '!G78),"")</f>
        <v/>
      </c>
      <c s="107" t="str">
        <f>IFERROR(IF('STUDENT DATA SHEET '!H78="","",'STUDENT DATA SHEET '!H78),"")</f>
        <v/>
      </c>
      <c s="228" t="str">
        <f>IFERROR(UPPER(IF('STUDENT DATA SHEET '!I78="","",'STUDENT DATA SHEET '!I78)),"")</f>
        <v/>
      </c>
      <c s="54" t="str">
        <f>IFERROR(IF('STUDENT DATA SHEET '!J78="","",'STUDENT DATA SHEET '!J78),"")</f>
        <v/>
      </c>
      <c s="54" t="str">
        <f>IFERROR(IF('STUDENT DATA SHEET '!K78="","",'STUDENT DATA SHEET '!K78),"")</f>
        <v/>
      </c>
      <c s="54"/>
      <c s="48"/>
      <c s="48"/>
      <c s="48"/>
      <c s="48"/>
      <c s="48"/>
      <c s="48"/>
      <c s="48"/>
      <c s="48"/>
      <c s="48"/>
      <c s="48"/>
      <c s="48"/>
      <c s="48"/>
      <c s="48"/>
      <c s="48"/>
      <c s="48"/>
      <c s="48"/>
      <c s="48"/>
      <c s="48"/>
      <c s="48"/>
      <c s="48"/>
      <c s="48"/>
      <c s="48"/>
      <c s="48"/>
      <c s="48"/>
      <c s="48"/>
      <c s="48"/>
      <c s="48"/>
      <c s="48"/>
      <c s="48"/>
      <c s="48"/>
      <c s="48"/>
      <c s="48"/>
      <c s="89" t="str">
        <f>IF(B77="","",_xlfn.AGGREGATE(3,5,$B$6:B77))</f>
        <v/>
      </c>
      <c s="49"/>
      <c s="49"/>
      <c s="48"/>
      <c s="48"/>
      <c s="48"/>
      <c s="48"/>
      <c s="48"/>
      <c s="48"/>
      <c s="48"/>
      <c s="48"/>
      <c s="48"/>
      <c s="48"/>
      <c s="48"/>
      <c s="48"/>
      <c s="48"/>
      <c s="48"/>
      <c s="48"/>
      <c s="48"/>
      <c s="48"/>
      <c s="48"/>
      <c s="48"/>
      <c s="48"/>
      <c s="48"/>
      <c s="48"/>
      <c s="48"/>
      <c s="48"/>
      <c s="48"/>
      <c s="48"/>
      <c s="50" t="str">
        <f t="shared" si="25"/>
        <v/>
      </c>
      <c s="252" t="str">
        <f>IF($I77="","",'MAY 24'!$BZ77)</f>
        <v/>
      </c>
      <c s="91" t="str">
        <f t="shared" si="26"/>
        <v/>
      </c>
      <c s="50" t="str">
        <f t="shared" si="27"/>
        <v/>
      </c>
      <c s="252" t="str">
        <f>IF($I77="","",'MAY 24'!$CC77)</f>
        <v/>
      </c>
      <c s="91" t="str">
        <f t="shared" si="28"/>
        <v/>
      </c>
      <c s="50" t="str">
        <f t="shared" si="29"/>
        <v/>
      </c>
      <c s="252" t="str">
        <f>IF($I77="","",'MAY 24'!$CF77)</f>
        <v/>
      </c>
      <c s="91" t="str">
        <f t="shared" si="30"/>
        <v/>
      </c>
      <c s="80"/>
      <c s="77"/>
      <c s="59"/>
      <c s="59"/>
      <c s="59"/>
      <c s="74" t="str">
        <f t="shared" si="24"/>
        <v/>
      </c>
      <c s="59"/>
      <c s="59"/>
      <c s="59"/>
      <c s="59"/>
      <c s="59"/>
      <c s="59"/>
      <c s="59"/>
      <c s="59"/>
    </row>
    <row r="78" spans="1:96" ht="15.75" customHeight="1">
      <c r="A78" s="106" t="str">
        <f>IF('STUDENT DATA SHEET '!A79="","",'STUDENT DATA SHEET '!A79)</f>
        <v/>
      </c>
      <c s="107" t="str">
        <f>IFERROR(IF('STUDENT DATA SHEET '!B79="","",'STUDENT DATA SHEET '!B79),"")</f>
        <v/>
      </c>
      <c s="107" t="str">
        <f>IFERROR(IF('STUDENT DATA SHEET '!C79="","",'STUDENT DATA SHEET '!C79),"")</f>
        <v/>
      </c>
      <c s="107" t="str">
        <f>IFERROR(IF('STUDENT DATA SHEET '!D79="","",'STUDENT DATA SHEET '!D79),"")</f>
        <v/>
      </c>
      <c s="43" t="str">
        <f>IFERROR(IF('STUDENT DATA SHEET '!E79="","",'STUDENT DATA SHEET '!E79),"")</f>
        <v/>
      </c>
      <c s="108" t="str">
        <f>IFERROR(IF('STUDENT DATA SHEET '!F79="","",'STUDENT DATA SHEET '!F79),"")</f>
        <v/>
      </c>
      <c s="107" t="str">
        <f>IFERROR(IF('STUDENT DATA SHEET '!G79="","",'STUDENT DATA SHEET '!G79),"")</f>
        <v/>
      </c>
      <c s="107" t="str">
        <f>IFERROR(IF('STUDENT DATA SHEET '!H79="","",'STUDENT DATA SHEET '!H79),"")</f>
        <v/>
      </c>
      <c s="228" t="str">
        <f>IFERROR(UPPER(IF('STUDENT DATA SHEET '!I79="","",'STUDENT DATA SHEET '!I79)),"")</f>
        <v/>
      </c>
      <c s="54" t="str">
        <f>IFERROR(IF('STUDENT DATA SHEET '!J79="","",'STUDENT DATA SHEET '!J79),"")</f>
        <v/>
      </c>
      <c s="54" t="str">
        <f>IFERROR(IF('STUDENT DATA SHEET '!K79="","",'STUDENT DATA SHEET '!K79),"")</f>
        <v/>
      </c>
      <c s="54"/>
      <c s="48"/>
      <c s="48"/>
      <c s="48"/>
      <c s="48"/>
      <c s="48"/>
      <c s="48"/>
      <c s="48"/>
      <c s="48"/>
      <c s="48"/>
      <c s="48"/>
      <c s="48"/>
      <c s="48"/>
      <c s="48"/>
      <c s="48"/>
      <c s="48"/>
      <c s="48"/>
      <c s="48"/>
      <c s="48"/>
      <c s="48"/>
      <c s="48"/>
      <c s="48"/>
      <c s="48"/>
      <c s="48"/>
      <c s="48"/>
      <c s="48"/>
      <c s="48"/>
      <c s="48"/>
      <c s="48"/>
      <c s="48"/>
      <c s="48"/>
      <c s="48"/>
      <c s="48"/>
      <c s="89" t="str">
        <f>IF(B78="","",_xlfn.AGGREGATE(3,5,$B$6:B78))</f>
        <v/>
      </c>
      <c s="49"/>
      <c s="49"/>
      <c s="48"/>
      <c s="48"/>
      <c s="48"/>
      <c s="48"/>
      <c s="48"/>
      <c s="48"/>
      <c s="48"/>
      <c s="48"/>
      <c s="48"/>
      <c s="48"/>
      <c s="48"/>
      <c s="48"/>
      <c s="48"/>
      <c s="48"/>
      <c s="48"/>
      <c s="48"/>
      <c s="48"/>
      <c s="48"/>
      <c s="48"/>
      <c s="48"/>
      <c s="48"/>
      <c s="48"/>
      <c s="48"/>
      <c s="48"/>
      <c s="48"/>
      <c s="48"/>
      <c s="50" t="str">
        <f t="shared" si="25"/>
        <v/>
      </c>
      <c s="252" t="str">
        <f>IF($I78="","",'MAY 24'!$BZ78)</f>
        <v/>
      </c>
      <c s="91" t="str">
        <f t="shared" si="26"/>
        <v/>
      </c>
      <c s="50" t="str">
        <f t="shared" si="27"/>
        <v/>
      </c>
      <c s="252" t="str">
        <f>IF($I78="","",'MAY 24'!$CC78)</f>
        <v/>
      </c>
      <c s="91" t="str">
        <f t="shared" si="28"/>
        <v/>
      </c>
      <c s="50" t="str">
        <f t="shared" si="29"/>
        <v/>
      </c>
      <c s="252" t="str">
        <f>IF($I78="","",'MAY 24'!$CF78)</f>
        <v/>
      </c>
      <c s="91" t="str">
        <f t="shared" si="30"/>
        <v/>
      </c>
      <c s="80"/>
      <c s="77"/>
      <c s="59"/>
      <c s="59"/>
      <c s="59"/>
      <c s="74" t="str">
        <f t="shared" si="24"/>
        <v/>
      </c>
      <c s="59"/>
      <c s="59"/>
      <c s="59"/>
      <c s="59"/>
      <c s="59"/>
      <c s="59"/>
      <c s="59"/>
      <c s="59"/>
    </row>
    <row r="79" spans="1:96" ht="15.75" customHeight="1">
      <c r="A79" s="106" t="str">
        <f>IF('STUDENT DATA SHEET '!A80="","",'STUDENT DATA SHEET '!A80)</f>
        <v/>
      </c>
      <c s="107" t="str">
        <f>IFERROR(IF('STUDENT DATA SHEET '!B80="","",'STUDENT DATA SHEET '!B80),"")</f>
        <v/>
      </c>
      <c s="107" t="str">
        <f>IFERROR(IF('STUDENT DATA SHEET '!C80="","",'STUDENT DATA SHEET '!C80),"")</f>
        <v/>
      </c>
      <c s="107" t="str">
        <f>IFERROR(IF('STUDENT DATA SHEET '!D80="","",'STUDENT DATA SHEET '!D80),"")</f>
        <v/>
      </c>
      <c s="43" t="str">
        <f>IFERROR(IF('STUDENT DATA SHEET '!E80="","",'STUDENT DATA SHEET '!E80),"")</f>
        <v/>
      </c>
      <c s="108" t="str">
        <f>IFERROR(IF('STUDENT DATA SHEET '!F80="","",'STUDENT DATA SHEET '!F80),"")</f>
        <v/>
      </c>
      <c s="107" t="str">
        <f>IFERROR(IF('STUDENT DATA SHEET '!G80="","",'STUDENT DATA SHEET '!G80),"")</f>
        <v/>
      </c>
      <c s="107" t="str">
        <f>IFERROR(IF('STUDENT DATA SHEET '!H80="","",'STUDENT DATA SHEET '!H80),"")</f>
        <v/>
      </c>
      <c s="228" t="str">
        <f>IFERROR(UPPER(IF('STUDENT DATA SHEET '!I80="","",'STUDENT DATA SHEET '!I80)),"")</f>
        <v/>
      </c>
      <c s="54" t="str">
        <f>IFERROR(IF('STUDENT DATA SHEET '!J80="","",'STUDENT DATA SHEET '!J80),"")</f>
        <v/>
      </c>
      <c s="54" t="str">
        <f>IFERROR(IF('STUDENT DATA SHEET '!K80="","",'STUDENT DATA SHEET '!K80),"")</f>
        <v/>
      </c>
      <c s="54"/>
      <c s="48"/>
      <c s="48"/>
      <c s="48"/>
      <c s="48"/>
      <c s="48"/>
      <c s="48"/>
      <c s="48"/>
      <c s="48"/>
      <c s="48"/>
      <c s="48"/>
      <c s="48"/>
      <c s="48"/>
      <c s="48"/>
      <c s="48"/>
      <c s="48"/>
      <c s="48"/>
      <c s="48"/>
      <c s="48"/>
      <c s="48"/>
      <c s="48"/>
      <c s="48"/>
      <c s="48"/>
      <c s="48"/>
      <c s="48"/>
      <c s="48"/>
      <c s="48"/>
      <c s="48"/>
      <c s="48"/>
      <c s="48"/>
      <c s="48"/>
      <c s="48"/>
      <c s="48"/>
      <c s="89" t="str">
        <f>IF(B79="","",_xlfn.AGGREGATE(3,5,$B$6:B79))</f>
        <v/>
      </c>
      <c s="49"/>
      <c s="49"/>
      <c s="48"/>
      <c s="48"/>
      <c s="48"/>
      <c s="48"/>
      <c s="48"/>
      <c s="48"/>
      <c s="48"/>
      <c s="48"/>
      <c s="48"/>
      <c s="48"/>
      <c s="48"/>
      <c s="48"/>
      <c s="48"/>
      <c s="48"/>
      <c s="48"/>
      <c s="48"/>
      <c s="48"/>
      <c s="48"/>
      <c s="48"/>
      <c s="48"/>
      <c s="48"/>
      <c s="48"/>
      <c s="48"/>
      <c s="48"/>
      <c s="48"/>
      <c s="48"/>
      <c s="50" t="str">
        <f t="shared" si="25"/>
        <v/>
      </c>
      <c s="252" t="str">
        <f>IF($I79="","",'MAY 24'!$BZ79)</f>
        <v/>
      </c>
      <c s="91" t="str">
        <f t="shared" si="26"/>
        <v/>
      </c>
      <c s="50" t="str">
        <f t="shared" si="27"/>
        <v/>
      </c>
      <c s="252" t="str">
        <f>IF($I79="","",'MAY 24'!$CC79)</f>
        <v/>
      </c>
      <c s="91" t="str">
        <f t="shared" si="28"/>
        <v/>
      </c>
      <c s="50" t="str">
        <f t="shared" si="29"/>
        <v/>
      </c>
      <c s="252" t="str">
        <f>IF($I79="","",'MAY 24'!$CF79)</f>
        <v/>
      </c>
      <c s="91" t="str">
        <f t="shared" si="30"/>
        <v/>
      </c>
      <c s="80"/>
      <c s="77"/>
      <c s="59"/>
      <c s="59"/>
      <c s="59"/>
      <c s="74" t="str">
        <f t="shared" si="24"/>
        <v/>
      </c>
      <c s="59"/>
      <c s="59"/>
      <c s="59"/>
      <c s="59"/>
      <c s="59"/>
      <c s="59"/>
      <c s="59"/>
      <c s="59"/>
    </row>
    <row r="80" spans="1:96" ht="15.75" customHeight="1">
      <c r="A80" s="106" t="str">
        <f>IF('STUDENT DATA SHEET '!A81="","",'STUDENT DATA SHEET '!A81)</f>
        <v/>
      </c>
      <c s="107" t="str">
        <f>IFERROR(IF('STUDENT DATA SHEET '!B81="","",'STUDENT DATA SHEET '!B81),"")</f>
        <v/>
      </c>
      <c s="107" t="str">
        <f>IFERROR(IF('STUDENT DATA SHEET '!C81="","",'STUDENT DATA SHEET '!C81),"")</f>
        <v/>
      </c>
      <c s="107" t="str">
        <f>IFERROR(IF('STUDENT DATA SHEET '!D81="","",'STUDENT DATA SHEET '!D81),"")</f>
        <v/>
      </c>
      <c s="43" t="str">
        <f>IFERROR(IF('STUDENT DATA SHEET '!E81="","",'STUDENT DATA SHEET '!E81),"")</f>
        <v/>
      </c>
      <c s="108" t="str">
        <f>IFERROR(IF('STUDENT DATA SHEET '!F81="","",'STUDENT DATA SHEET '!F81),"")</f>
        <v/>
      </c>
      <c s="107" t="str">
        <f>IFERROR(IF('STUDENT DATA SHEET '!G81="","",'STUDENT DATA SHEET '!G81),"")</f>
        <v/>
      </c>
      <c s="107" t="str">
        <f>IFERROR(IF('STUDENT DATA SHEET '!H81="","",'STUDENT DATA SHEET '!H81),"")</f>
        <v/>
      </c>
      <c s="228" t="str">
        <f>IFERROR(UPPER(IF('STUDENT DATA SHEET '!I81="","",'STUDENT DATA SHEET '!I81)),"")</f>
        <v/>
      </c>
      <c s="54" t="str">
        <f>IFERROR(IF('STUDENT DATA SHEET '!J81="","",'STUDENT DATA SHEET '!J81),"")</f>
        <v/>
      </c>
      <c s="54" t="str">
        <f>IFERROR(IF('STUDENT DATA SHEET '!K81="","",'STUDENT DATA SHEET '!K81),"")</f>
        <v/>
      </c>
      <c s="54"/>
      <c s="48"/>
      <c s="48"/>
      <c s="48"/>
      <c s="48"/>
      <c s="48"/>
      <c s="48"/>
      <c s="48"/>
      <c s="48"/>
      <c s="48"/>
      <c s="48"/>
      <c s="48"/>
      <c s="48"/>
      <c s="48"/>
      <c s="48"/>
      <c s="48"/>
      <c s="48"/>
      <c s="48"/>
      <c s="48"/>
      <c s="48"/>
      <c s="48"/>
      <c s="48"/>
      <c s="48"/>
      <c s="48"/>
      <c s="48"/>
      <c s="48"/>
      <c s="48"/>
      <c s="48"/>
      <c s="48"/>
      <c s="48"/>
      <c s="48"/>
      <c s="48"/>
      <c s="48"/>
      <c s="89" t="str">
        <f>IF(B80="","",_xlfn.AGGREGATE(3,5,$B$6:B80))</f>
        <v/>
      </c>
      <c s="49"/>
      <c s="49"/>
      <c s="48"/>
      <c s="48"/>
      <c s="48"/>
      <c s="48"/>
      <c s="48"/>
      <c s="48"/>
      <c s="48"/>
      <c s="48"/>
      <c s="48"/>
      <c s="48"/>
      <c s="48"/>
      <c s="48"/>
      <c s="48"/>
      <c s="48"/>
      <c s="48"/>
      <c s="48"/>
      <c s="48"/>
      <c s="48"/>
      <c s="48"/>
      <c s="48"/>
      <c s="48"/>
      <c s="48"/>
      <c s="48"/>
      <c s="48"/>
      <c s="48"/>
      <c s="48"/>
      <c s="50" t="str">
        <f t="shared" si="25"/>
        <v/>
      </c>
      <c s="252" t="str">
        <f>IF($I80="","",'MAY 24'!$BZ80)</f>
        <v/>
      </c>
      <c s="91" t="str">
        <f t="shared" si="26"/>
        <v/>
      </c>
      <c s="50" t="str">
        <f t="shared" si="27"/>
        <v/>
      </c>
      <c s="252" t="str">
        <f>IF($I80="","",'MAY 24'!$CC80)</f>
        <v/>
      </c>
      <c s="91" t="str">
        <f t="shared" si="28"/>
        <v/>
      </c>
      <c s="50" t="str">
        <f t="shared" si="29"/>
        <v/>
      </c>
      <c s="252" t="str">
        <f>IF($I80="","",'MAY 24'!$CF80)</f>
        <v/>
      </c>
      <c s="91" t="str">
        <f t="shared" si="30"/>
        <v/>
      </c>
      <c s="80"/>
      <c s="77"/>
      <c s="59"/>
      <c s="59"/>
      <c s="59"/>
      <c s="74" t="str">
        <f t="shared" si="24"/>
        <v/>
      </c>
      <c s="59"/>
      <c s="59"/>
      <c s="59"/>
      <c s="59"/>
      <c s="59"/>
      <c s="59"/>
      <c s="59"/>
      <c s="59"/>
    </row>
    <row r="81" spans="1:96" ht="15.75" customHeight="1">
      <c r="A81" s="106" t="str">
        <f>IF('STUDENT DATA SHEET '!A82="","",'STUDENT DATA SHEET '!A82)</f>
        <v/>
      </c>
      <c s="107" t="str">
        <f>IFERROR(IF('STUDENT DATA SHEET '!B82="","",'STUDENT DATA SHEET '!B82),"")</f>
        <v/>
      </c>
      <c s="107" t="str">
        <f>IFERROR(IF('STUDENT DATA SHEET '!C82="","",'STUDENT DATA SHEET '!C82),"")</f>
        <v/>
      </c>
      <c s="107" t="str">
        <f>IFERROR(IF('STUDENT DATA SHEET '!D82="","",'STUDENT DATA SHEET '!D82),"")</f>
        <v/>
      </c>
      <c s="43" t="str">
        <f>IFERROR(IF('STUDENT DATA SHEET '!E82="","",'STUDENT DATA SHEET '!E82),"")</f>
        <v/>
      </c>
      <c s="108" t="str">
        <f>IFERROR(IF('STUDENT DATA SHEET '!F82="","",'STUDENT DATA SHEET '!F82),"")</f>
        <v/>
      </c>
      <c s="107" t="str">
        <f>IFERROR(IF('STUDENT DATA SHEET '!G82="","",'STUDENT DATA SHEET '!G82),"")</f>
        <v/>
      </c>
      <c s="107" t="str">
        <f>IFERROR(IF('STUDENT DATA SHEET '!H82="","",'STUDENT DATA SHEET '!H82),"")</f>
        <v/>
      </c>
      <c s="228" t="str">
        <f>IFERROR(UPPER(IF('STUDENT DATA SHEET '!I82="","",'STUDENT DATA SHEET '!I82)),"")</f>
        <v/>
      </c>
      <c s="54" t="str">
        <f>IFERROR(IF('STUDENT DATA SHEET '!J82="","",'STUDENT DATA SHEET '!J82),"")</f>
        <v/>
      </c>
      <c s="54" t="str">
        <f>IFERROR(IF('STUDENT DATA SHEET '!K82="","",'STUDENT DATA SHEET '!K82),"")</f>
        <v/>
      </c>
      <c s="54"/>
      <c s="48"/>
      <c s="48"/>
      <c s="48"/>
      <c s="48"/>
      <c s="48"/>
      <c s="48"/>
      <c s="48"/>
      <c s="48"/>
      <c s="48"/>
      <c s="48"/>
      <c s="48"/>
      <c s="48"/>
      <c s="48"/>
      <c s="48"/>
      <c s="48"/>
      <c s="48"/>
      <c s="48"/>
      <c s="48"/>
      <c s="48"/>
      <c s="48"/>
      <c s="48"/>
      <c s="48"/>
      <c s="48"/>
      <c s="48"/>
      <c s="48"/>
      <c s="48"/>
      <c s="48"/>
      <c s="48"/>
      <c s="48"/>
      <c s="48"/>
      <c s="48"/>
      <c s="48"/>
      <c s="89" t="str">
        <f>IF(B81="","",_xlfn.AGGREGATE(3,5,$B$6:B81))</f>
        <v/>
      </c>
      <c s="49"/>
      <c s="49"/>
      <c s="48"/>
      <c s="48"/>
      <c s="48"/>
      <c s="48"/>
      <c s="48"/>
      <c s="48"/>
      <c s="48"/>
      <c s="48"/>
      <c s="48"/>
      <c s="48"/>
      <c s="48"/>
      <c s="48"/>
      <c s="48"/>
      <c s="48"/>
      <c s="48"/>
      <c s="48"/>
      <c s="48"/>
      <c s="48"/>
      <c s="48"/>
      <c s="48"/>
      <c s="48"/>
      <c s="48"/>
      <c s="48"/>
      <c s="48"/>
      <c s="48"/>
      <c s="48"/>
      <c s="50" t="str">
        <f t="shared" si="25"/>
        <v/>
      </c>
      <c s="252" t="str">
        <f>IF($I81="","",'MAY 24'!$BZ81)</f>
        <v/>
      </c>
      <c s="91" t="str">
        <f t="shared" si="26"/>
        <v/>
      </c>
      <c s="50" t="str">
        <f t="shared" si="27"/>
        <v/>
      </c>
      <c s="252" t="str">
        <f>IF($I81="","",'MAY 24'!$CC81)</f>
        <v/>
      </c>
      <c s="91" t="str">
        <f t="shared" si="28"/>
        <v/>
      </c>
      <c s="50" t="str">
        <f t="shared" si="29"/>
        <v/>
      </c>
      <c s="252" t="str">
        <f>IF($I81="","",'MAY 24'!$CF81)</f>
        <v/>
      </c>
      <c s="91" t="str">
        <f t="shared" si="30"/>
        <v/>
      </c>
      <c s="80"/>
      <c s="77"/>
      <c s="59"/>
      <c s="59"/>
      <c s="59"/>
      <c s="74" t="str">
        <f t="shared" si="24"/>
        <v/>
      </c>
      <c s="59"/>
      <c s="59"/>
      <c s="59"/>
      <c s="59"/>
      <c s="59"/>
      <c s="59"/>
      <c s="59"/>
      <c s="59"/>
    </row>
    <row r="82" spans="1:96" ht="15.75" customHeight="1">
      <c r="A82" s="106" t="str">
        <f>IF('STUDENT DATA SHEET '!A83="","",'STUDENT DATA SHEET '!A83)</f>
        <v/>
      </c>
      <c s="107" t="str">
        <f>IFERROR(IF('STUDENT DATA SHEET '!B83="","",'STUDENT DATA SHEET '!B83),"")</f>
        <v/>
      </c>
      <c s="107" t="str">
        <f>IFERROR(IF('STUDENT DATA SHEET '!C83="","",'STUDENT DATA SHEET '!C83),"")</f>
        <v/>
      </c>
      <c s="107" t="str">
        <f>IFERROR(IF('STUDENT DATA SHEET '!D83="","",'STUDENT DATA SHEET '!D83),"")</f>
        <v/>
      </c>
      <c s="43" t="str">
        <f>IFERROR(IF('STUDENT DATA SHEET '!E83="","",'STUDENT DATA SHEET '!E83),"")</f>
        <v/>
      </c>
      <c s="108" t="str">
        <f>IFERROR(IF('STUDENT DATA SHEET '!F83="","",'STUDENT DATA SHEET '!F83),"")</f>
        <v/>
      </c>
      <c s="107" t="str">
        <f>IFERROR(IF('STUDENT DATA SHEET '!G83="","",'STUDENT DATA SHEET '!G83),"")</f>
        <v/>
      </c>
      <c s="107" t="str">
        <f>IFERROR(IF('STUDENT DATA SHEET '!H83="","",'STUDENT DATA SHEET '!H83),"")</f>
        <v/>
      </c>
      <c s="228" t="str">
        <f>IFERROR(UPPER(IF('STUDENT DATA SHEET '!I83="","",'STUDENT DATA SHEET '!I83)),"")</f>
        <v/>
      </c>
      <c s="54" t="str">
        <f>IFERROR(IF('STUDENT DATA SHEET '!J83="","",'STUDENT DATA SHEET '!J83),"")</f>
        <v/>
      </c>
      <c s="54" t="str">
        <f>IFERROR(IF('STUDENT DATA SHEET '!K83="","",'STUDENT DATA SHEET '!K83),"")</f>
        <v/>
      </c>
      <c s="54"/>
      <c s="48"/>
      <c s="48"/>
      <c s="48"/>
      <c s="48"/>
      <c s="48"/>
      <c s="48"/>
      <c s="48"/>
      <c s="48"/>
      <c s="48"/>
      <c s="48"/>
      <c s="48"/>
      <c s="48"/>
      <c s="48"/>
      <c s="48"/>
      <c s="48"/>
      <c s="48"/>
      <c s="48"/>
      <c s="48"/>
      <c s="48"/>
      <c s="48"/>
      <c s="48"/>
      <c s="48"/>
      <c s="48"/>
      <c s="48"/>
      <c s="48"/>
      <c s="48"/>
      <c s="48"/>
      <c s="48"/>
      <c s="48"/>
      <c s="48"/>
      <c s="48"/>
      <c s="48"/>
      <c s="89" t="str">
        <f>IF(B82="","",_xlfn.AGGREGATE(3,5,$B$6:B82))</f>
        <v/>
      </c>
      <c s="49"/>
      <c s="49"/>
      <c s="48"/>
      <c s="48"/>
      <c s="48"/>
      <c s="48"/>
      <c s="48"/>
      <c s="48"/>
      <c s="48"/>
      <c s="48"/>
      <c s="48"/>
      <c s="48"/>
      <c s="48"/>
      <c s="48"/>
      <c s="48"/>
      <c s="48"/>
      <c s="48"/>
      <c s="48"/>
      <c s="48"/>
      <c s="48"/>
      <c s="48"/>
      <c s="48"/>
      <c s="48"/>
      <c s="48"/>
      <c s="48"/>
      <c s="48"/>
      <c s="48"/>
      <c s="48"/>
      <c s="50" t="str">
        <f t="shared" si="25"/>
        <v/>
      </c>
      <c s="252" t="str">
        <f>IF($I82="","",'MAY 24'!$BZ82)</f>
        <v/>
      </c>
      <c s="91" t="str">
        <f t="shared" si="26"/>
        <v/>
      </c>
      <c s="50" t="str">
        <f t="shared" si="27"/>
        <v/>
      </c>
      <c s="252" t="str">
        <f>IF($I82="","",'MAY 24'!$CC82)</f>
        <v/>
      </c>
      <c s="91" t="str">
        <f t="shared" si="28"/>
        <v/>
      </c>
      <c s="50" t="str">
        <f t="shared" si="29"/>
        <v/>
      </c>
      <c s="252" t="str">
        <f>IF($I82="","",'MAY 24'!$CF82)</f>
        <v/>
      </c>
      <c s="91" t="str">
        <f t="shared" si="30"/>
        <v/>
      </c>
      <c s="80"/>
      <c s="77"/>
      <c s="59"/>
      <c s="59"/>
      <c s="59"/>
      <c s="74" t="str">
        <f t="shared" si="24"/>
        <v/>
      </c>
      <c s="59"/>
      <c s="59"/>
      <c s="59"/>
      <c s="59"/>
      <c s="59"/>
      <c s="59"/>
      <c s="59"/>
      <c s="59"/>
    </row>
    <row r="83" spans="1:96" ht="15.75" customHeight="1">
      <c r="A83" s="106" t="str">
        <f>IF('STUDENT DATA SHEET '!A84="","",'STUDENT DATA SHEET '!A84)</f>
        <v/>
      </c>
      <c s="107" t="str">
        <f>IFERROR(IF('STUDENT DATA SHEET '!B84="","",'STUDENT DATA SHEET '!B84),"")</f>
        <v/>
      </c>
      <c s="107" t="str">
        <f>IFERROR(IF('STUDENT DATA SHEET '!C84="","",'STUDENT DATA SHEET '!C84),"")</f>
        <v/>
      </c>
      <c s="107" t="str">
        <f>IFERROR(IF('STUDENT DATA SHEET '!D84="","",'STUDENT DATA SHEET '!D84),"")</f>
        <v/>
      </c>
      <c s="43" t="str">
        <f>IFERROR(IF('STUDENT DATA SHEET '!E84="","",'STUDENT DATA SHEET '!E84),"")</f>
        <v/>
      </c>
      <c s="108" t="str">
        <f>IFERROR(IF('STUDENT DATA SHEET '!F84="","",'STUDENT DATA SHEET '!F84),"")</f>
        <v/>
      </c>
      <c s="107" t="str">
        <f>IFERROR(IF('STUDENT DATA SHEET '!G84="","",'STUDENT DATA SHEET '!G84),"")</f>
        <v/>
      </c>
      <c s="107" t="str">
        <f>IFERROR(IF('STUDENT DATA SHEET '!H84="","",'STUDENT DATA SHEET '!H84),"")</f>
        <v/>
      </c>
      <c s="228" t="str">
        <f>IFERROR(UPPER(IF('STUDENT DATA SHEET '!I84="","",'STUDENT DATA SHEET '!I84)),"")</f>
        <v/>
      </c>
      <c s="54" t="str">
        <f>IFERROR(IF('STUDENT DATA SHEET '!J84="","",'STUDENT DATA SHEET '!J84),"")</f>
        <v/>
      </c>
      <c s="54" t="str">
        <f>IFERROR(IF('STUDENT DATA SHEET '!K84="","",'STUDENT DATA SHEET '!K84),"")</f>
        <v/>
      </c>
      <c s="54"/>
      <c s="48"/>
      <c s="48"/>
      <c s="48"/>
      <c s="48"/>
      <c s="48"/>
      <c s="48"/>
      <c s="48"/>
      <c s="48"/>
      <c s="48"/>
      <c s="48"/>
      <c s="48"/>
      <c s="48"/>
      <c s="48"/>
      <c s="48"/>
      <c s="48"/>
      <c s="48"/>
      <c s="48"/>
      <c s="48"/>
      <c s="48"/>
      <c s="48"/>
      <c s="48"/>
      <c s="48"/>
      <c s="48"/>
      <c s="48"/>
      <c s="48"/>
      <c s="48"/>
      <c s="48"/>
      <c s="48"/>
      <c s="48"/>
      <c s="48"/>
      <c s="48"/>
      <c s="48"/>
      <c s="89" t="str">
        <f>IF(B83="","",_xlfn.AGGREGATE(3,5,$B$6:B83))</f>
        <v/>
      </c>
      <c s="49"/>
      <c s="49"/>
      <c s="48"/>
      <c s="48"/>
      <c s="48"/>
      <c s="48"/>
      <c s="48"/>
      <c s="48"/>
      <c s="48"/>
      <c s="48"/>
      <c s="48"/>
      <c s="48"/>
      <c s="48"/>
      <c s="48"/>
      <c s="48"/>
      <c s="48"/>
      <c s="48"/>
      <c s="48"/>
      <c s="48"/>
      <c s="48"/>
      <c s="48"/>
      <c s="48"/>
      <c s="48"/>
      <c s="48"/>
      <c s="48"/>
      <c s="48"/>
      <c s="48"/>
      <c s="48"/>
      <c s="50" t="str">
        <f t="shared" si="25"/>
        <v/>
      </c>
      <c s="252" t="str">
        <f>IF($I83="","",'MAY 24'!$BZ83)</f>
        <v/>
      </c>
      <c s="91" t="str">
        <f t="shared" si="26"/>
        <v/>
      </c>
      <c s="50" t="str">
        <f t="shared" si="27"/>
        <v/>
      </c>
      <c s="252" t="str">
        <f>IF($I83="","",'MAY 24'!$CC83)</f>
        <v/>
      </c>
      <c s="91" t="str">
        <f t="shared" si="28"/>
        <v/>
      </c>
      <c s="50" t="str">
        <f t="shared" si="29"/>
        <v/>
      </c>
      <c s="252" t="str">
        <f>IF($I83="","",'MAY 24'!$CF83)</f>
        <v/>
      </c>
      <c s="91" t="str">
        <f t="shared" si="30"/>
        <v/>
      </c>
      <c s="80"/>
      <c s="77"/>
      <c s="59"/>
      <c s="59"/>
      <c s="59"/>
      <c s="74" t="str">
        <f t="shared" si="24"/>
        <v/>
      </c>
      <c s="59"/>
      <c s="59"/>
      <c s="59"/>
      <c s="59"/>
      <c s="59"/>
      <c s="59"/>
      <c s="59"/>
      <c s="59"/>
    </row>
    <row r="84" spans="1:96" ht="15.75" customHeight="1">
      <c r="A84" s="106" t="str">
        <f>IF('STUDENT DATA SHEET '!A85="","",'STUDENT DATA SHEET '!A85)</f>
        <v/>
      </c>
      <c s="107" t="str">
        <f>IFERROR(IF('STUDENT DATA SHEET '!B85="","",'STUDENT DATA SHEET '!B85),"")</f>
        <v/>
      </c>
      <c s="107" t="str">
        <f>IFERROR(IF('STUDENT DATA SHEET '!C85="","",'STUDENT DATA SHEET '!C85),"")</f>
        <v/>
      </c>
      <c s="107" t="str">
        <f>IFERROR(IF('STUDENT DATA SHEET '!D85="","",'STUDENT DATA SHEET '!D85),"")</f>
        <v/>
      </c>
      <c s="43" t="str">
        <f>IFERROR(IF('STUDENT DATA SHEET '!E85="","",'STUDENT DATA SHEET '!E85),"")</f>
        <v/>
      </c>
      <c s="108" t="str">
        <f>IFERROR(IF('STUDENT DATA SHEET '!F85="","",'STUDENT DATA SHEET '!F85),"")</f>
        <v/>
      </c>
      <c s="107" t="str">
        <f>IFERROR(IF('STUDENT DATA SHEET '!G85="","",'STUDENT DATA SHEET '!G85),"")</f>
        <v/>
      </c>
      <c s="107" t="str">
        <f>IFERROR(IF('STUDENT DATA SHEET '!H85="","",'STUDENT DATA SHEET '!H85),"")</f>
        <v/>
      </c>
      <c s="228" t="str">
        <f>IFERROR(UPPER(IF('STUDENT DATA SHEET '!I85="","",'STUDENT DATA SHEET '!I85)),"")</f>
        <v/>
      </c>
      <c s="54" t="str">
        <f>IFERROR(IF('STUDENT DATA SHEET '!J85="","",'STUDENT DATA SHEET '!J85),"")</f>
        <v/>
      </c>
      <c s="54" t="str">
        <f>IFERROR(IF('STUDENT DATA SHEET '!K85="","",'STUDENT DATA SHEET '!K85),"")</f>
        <v/>
      </c>
      <c s="54"/>
      <c s="48"/>
      <c s="48"/>
      <c s="48"/>
      <c s="48"/>
      <c s="48"/>
      <c s="48"/>
      <c s="48"/>
      <c s="48"/>
      <c s="48"/>
      <c s="48"/>
      <c s="48"/>
      <c s="48"/>
      <c s="48"/>
      <c s="48"/>
      <c s="48"/>
      <c s="48"/>
      <c s="48"/>
      <c s="48"/>
      <c s="48"/>
      <c s="48"/>
      <c s="48"/>
      <c s="48"/>
      <c s="48"/>
      <c s="48"/>
      <c s="48"/>
      <c s="48"/>
      <c s="48"/>
      <c s="48"/>
      <c s="48"/>
      <c s="48"/>
      <c s="48"/>
      <c s="48"/>
      <c s="89" t="str">
        <f>IF(B84="","",_xlfn.AGGREGATE(3,5,$B$6:B84))</f>
        <v/>
      </c>
      <c s="49"/>
      <c s="49"/>
      <c s="48"/>
      <c s="48"/>
      <c s="48"/>
      <c s="48"/>
      <c s="48"/>
      <c s="48"/>
      <c s="48"/>
      <c s="48"/>
      <c s="48"/>
      <c s="48"/>
      <c s="48"/>
      <c s="48"/>
      <c s="48"/>
      <c s="48"/>
      <c s="48"/>
      <c s="48"/>
      <c s="48"/>
      <c s="48"/>
      <c s="48"/>
      <c s="48"/>
      <c s="48"/>
      <c s="48"/>
      <c s="48"/>
      <c s="48"/>
      <c s="48"/>
      <c s="48"/>
      <c s="50" t="str">
        <f t="shared" si="25"/>
        <v/>
      </c>
      <c s="252" t="str">
        <f>IF($I84="","",'MAY 24'!$BZ84)</f>
        <v/>
      </c>
      <c s="91" t="str">
        <f t="shared" si="26"/>
        <v/>
      </c>
      <c s="50" t="str">
        <f t="shared" si="27"/>
        <v/>
      </c>
      <c s="252" t="str">
        <f>IF($I84="","",'MAY 24'!$CC84)</f>
        <v/>
      </c>
      <c s="91" t="str">
        <f t="shared" si="28"/>
        <v/>
      </c>
      <c s="50" t="str">
        <f t="shared" si="29"/>
        <v/>
      </c>
      <c s="252" t="str">
        <f>IF($I84="","",'MAY 24'!$CF84)</f>
        <v/>
      </c>
      <c s="91" t="str">
        <f t="shared" si="30"/>
        <v/>
      </c>
      <c s="80"/>
      <c s="77"/>
      <c s="59"/>
      <c s="59"/>
      <c s="59"/>
      <c s="74" t="str">
        <f t="shared" si="24"/>
        <v/>
      </c>
      <c s="59"/>
      <c s="59"/>
      <c s="59"/>
      <c s="59"/>
      <c s="59"/>
      <c s="59"/>
      <c s="59"/>
      <c s="59"/>
    </row>
    <row r="85" spans="1:96" ht="15.75" customHeight="1">
      <c r="A85" s="106" t="str">
        <f>IF('STUDENT DATA SHEET '!A86="","",'STUDENT DATA SHEET '!A86)</f>
        <v/>
      </c>
      <c s="107" t="str">
        <f>IFERROR(IF('STUDENT DATA SHEET '!B86="","",'STUDENT DATA SHEET '!B86),"")</f>
        <v/>
      </c>
      <c s="107" t="str">
        <f>IFERROR(IF('STUDENT DATA SHEET '!C86="","",'STUDENT DATA SHEET '!C86),"")</f>
        <v/>
      </c>
      <c s="107" t="str">
        <f>IFERROR(IF('STUDENT DATA SHEET '!D86="","",'STUDENT DATA SHEET '!D86),"")</f>
        <v/>
      </c>
      <c s="43" t="str">
        <f>IFERROR(IF('STUDENT DATA SHEET '!E86="","",'STUDENT DATA SHEET '!E86),"")</f>
        <v/>
      </c>
      <c s="108" t="str">
        <f>IFERROR(IF('STUDENT DATA SHEET '!F86="","",'STUDENT DATA SHEET '!F86),"")</f>
        <v/>
      </c>
      <c s="107" t="str">
        <f>IFERROR(IF('STUDENT DATA SHEET '!G86="","",'STUDENT DATA SHEET '!G86),"")</f>
        <v/>
      </c>
      <c s="107" t="str">
        <f>IFERROR(IF('STUDENT DATA SHEET '!H86="","",'STUDENT DATA SHEET '!H86),"")</f>
        <v/>
      </c>
      <c s="228" t="str">
        <f>IFERROR(UPPER(IF('STUDENT DATA SHEET '!I86="","",'STUDENT DATA SHEET '!I86)),"")</f>
        <v/>
      </c>
      <c s="54" t="str">
        <f>IFERROR(IF('STUDENT DATA SHEET '!J86="","",'STUDENT DATA SHEET '!J86),"")</f>
        <v/>
      </c>
      <c s="54" t="str">
        <f>IFERROR(IF('STUDENT DATA SHEET '!K86="","",'STUDENT DATA SHEET '!K86),"")</f>
        <v/>
      </c>
      <c s="54"/>
      <c s="48"/>
      <c s="48"/>
      <c s="48"/>
      <c s="48"/>
      <c s="48"/>
      <c s="48"/>
      <c s="48"/>
      <c s="48"/>
      <c s="48"/>
      <c s="48"/>
      <c s="48"/>
      <c s="48"/>
      <c s="48"/>
      <c s="48"/>
      <c s="48"/>
      <c s="48"/>
      <c s="48"/>
      <c s="48"/>
      <c s="48"/>
      <c s="48"/>
      <c s="48"/>
      <c s="48"/>
      <c s="48"/>
      <c s="48"/>
      <c s="48"/>
      <c s="48"/>
      <c s="48"/>
      <c s="48"/>
      <c s="48"/>
      <c s="48"/>
      <c s="48"/>
      <c s="48"/>
      <c s="89" t="str">
        <f>IF(B85="","",_xlfn.AGGREGATE(3,5,$B$6:B85))</f>
        <v/>
      </c>
      <c s="49"/>
      <c s="49"/>
      <c s="48"/>
      <c s="48"/>
      <c s="48"/>
      <c s="48"/>
      <c s="48"/>
      <c s="48"/>
      <c s="48"/>
      <c s="48"/>
      <c s="48"/>
      <c s="48"/>
      <c s="48"/>
      <c s="48"/>
      <c s="48"/>
      <c s="48"/>
      <c s="48"/>
      <c s="48"/>
      <c s="48"/>
      <c s="48"/>
      <c s="48"/>
      <c s="48"/>
      <c s="48"/>
      <c s="48"/>
      <c s="48"/>
      <c s="48"/>
      <c s="48"/>
      <c s="48"/>
      <c s="50" t="str">
        <f t="shared" si="25"/>
        <v/>
      </c>
      <c s="252" t="str">
        <f>IF($I85="","",'MAY 24'!$BZ85)</f>
        <v/>
      </c>
      <c s="91" t="str">
        <f t="shared" si="26"/>
        <v/>
      </c>
      <c s="50" t="str">
        <f t="shared" si="27"/>
        <v/>
      </c>
      <c s="252" t="str">
        <f>IF($I85="","",'MAY 24'!$CC85)</f>
        <v/>
      </c>
      <c s="91" t="str">
        <f t="shared" si="28"/>
        <v/>
      </c>
      <c s="50" t="str">
        <f t="shared" si="29"/>
        <v/>
      </c>
      <c s="252" t="str">
        <f>IF($I85="","",'MAY 24'!$CF85)</f>
        <v/>
      </c>
      <c s="91" t="str">
        <f t="shared" si="30"/>
        <v/>
      </c>
      <c s="80"/>
      <c s="77"/>
      <c s="59"/>
      <c s="59"/>
      <c s="59"/>
      <c s="74" t="str">
        <f t="shared" si="24"/>
        <v/>
      </c>
      <c s="59"/>
      <c s="59"/>
      <c s="59"/>
      <c s="59"/>
      <c s="59"/>
      <c s="59"/>
      <c s="59"/>
      <c s="59"/>
    </row>
    <row r="86" spans="1:96" ht="15.75" customHeight="1">
      <c r="A86" s="106" t="str">
        <f>IF('STUDENT DATA SHEET '!A87="","",'STUDENT DATA SHEET '!A87)</f>
        <v/>
      </c>
      <c s="107" t="str">
        <f>IFERROR(IF('STUDENT DATA SHEET '!B87="","",'STUDENT DATA SHEET '!B87),"")</f>
        <v/>
      </c>
      <c s="107" t="str">
        <f>IFERROR(IF('STUDENT DATA SHEET '!C87="","",'STUDENT DATA SHEET '!C87),"")</f>
        <v/>
      </c>
      <c s="107" t="str">
        <f>IFERROR(IF('STUDENT DATA SHEET '!D87="","",'STUDENT DATA SHEET '!D87),"")</f>
        <v/>
      </c>
      <c s="43" t="str">
        <f>IFERROR(IF('STUDENT DATA SHEET '!E87="","",'STUDENT DATA SHEET '!E87),"")</f>
        <v/>
      </c>
      <c s="108" t="str">
        <f>IFERROR(IF('STUDENT DATA SHEET '!F87="","",'STUDENT DATA SHEET '!F87),"")</f>
        <v/>
      </c>
      <c s="107" t="str">
        <f>IFERROR(IF('STUDENT DATA SHEET '!G87="","",'STUDENT DATA SHEET '!G87),"")</f>
        <v/>
      </c>
      <c s="107" t="str">
        <f>IFERROR(IF('STUDENT DATA SHEET '!H87="","",'STUDENT DATA SHEET '!H87),"")</f>
        <v/>
      </c>
      <c s="228" t="str">
        <f>IFERROR(UPPER(IF('STUDENT DATA SHEET '!I87="","",'STUDENT DATA SHEET '!I87)),"")</f>
        <v/>
      </c>
      <c s="54" t="str">
        <f>IFERROR(IF('STUDENT DATA SHEET '!J87="","",'STUDENT DATA SHEET '!J87),"")</f>
        <v/>
      </c>
      <c s="54" t="str">
        <f>IFERROR(IF('STUDENT DATA SHEET '!K87="","",'STUDENT DATA SHEET '!K87),"")</f>
        <v/>
      </c>
      <c s="54"/>
      <c s="48"/>
      <c s="48"/>
      <c s="48"/>
      <c s="48"/>
      <c s="48"/>
      <c s="48"/>
      <c s="48"/>
      <c s="48"/>
      <c s="48"/>
      <c s="48"/>
      <c s="48"/>
      <c s="48"/>
      <c s="48"/>
      <c s="48"/>
      <c s="48"/>
      <c s="48"/>
      <c s="48"/>
      <c s="48"/>
      <c s="48"/>
      <c s="48"/>
      <c s="48"/>
      <c s="48"/>
      <c s="48"/>
      <c s="48"/>
      <c s="48"/>
      <c s="48"/>
      <c s="48"/>
      <c s="48"/>
      <c s="48"/>
      <c s="48"/>
      <c s="48"/>
      <c s="48"/>
      <c s="89" t="str">
        <f>IF(B86="","",_xlfn.AGGREGATE(3,5,$B$6:B86))</f>
        <v/>
      </c>
      <c s="49"/>
      <c s="49"/>
      <c s="48"/>
      <c s="48"/>
      <c s="48"/>
      <c s="48"/>
      <c s="48"/>
      <c s="48"/>
      <c s="48"/>
      <c s="48"/>
      <c s="48"/>
      <c s="48"/>
      <c s="48"/>
      <c s="48"/>
      <c s="48"/>
      <c s="48"/>
      <c s="48"/>
      <c s="48"/>
      <c s="48"/>
      <c s="48"/>
      <c s="48"/>
      <c s="48"/>
      <c s="48"/>
      <c s="48"/>
      <c s="48"/>
      <c s="48"/>
      <c s="48"/>
      <c s="48"/>
      <c s="50" t="str">
        <f t="shared" si="25"/>
        <v/>
      </c>
      <c s="252" t="str">
        <f>IF($I86="","",'MAY 24'!$BZ86)</f>
        <v/>
      </c>
      <c s="91" t="str">
        <f t="shared" si="26"/>
        <v/>
      </c>
      <c s="50" t="str">
        <f t="shared" si="27"/>
        <v/>
      </c>
      <c s="252" t="str">
        <f>IF($I86="","",'MAY 24'!$CC86)</f>
        <v/>
      </c>
      <c s="91" t="str">
        <f t="shared" si="28"/>
        <v/>
      </c>
      <c s="50" t="str">
        <f t="shared" si="29"/>
        <v/>
      </c>
      <c s="252" t="str">
        <f>IF($I86="","",'MAY 24'!$CF86)</f>
        <v/>
      </c>
      <c s="91" t="str">
        <f t="shared" si="30"/>
        <v/>
      </c>
      <c s="80"/>
      <c s="77"/>
      <c s="59"/>
      <c s="59"/>
      <c s="59"/>
      <c s="74" t="str">
        <f t="shared" si="24"/>
        <v/>
      </c>
      <c s="59"/>
      <c s="59"/>
      <c s="59"/>
      <c s="59"/>
      <c s="59"/>
      <c s="59"/>
      <c s="59"/>
      <c s="59"/>
    </row>
    <row r="87" spans="1:96" ht="15.75" customHeight="1">
      <c r="A87" s="106" t="str">
        <f>IF('STUDENT DATA SHEET '!A88="","",'STUDENT DATA SHEET '!A88)</f>
        <v/>
      </c>
      <c s="107" t="str">
        <f>IFERROR(IF('STUDENT DATA SHEET '!B88="","",'STUDENT DATA SHEET '!B88),"")</f>
        <v/>
      </c>
      <c s="107" t="str">
        <f>IFERROR(IF('STUDENT DATA SHEET '!C88="","",'STUDENT DATA SHEET '!C88),"")</f>
        <v/>
      </c>
      <c s="107" t="str">
        <f>IFERROR(IF('STUDENT DATA SHEET '!D88="","",'STUDENT DATA SHEET '!D88),"")</f>
        <v/>
      </c>
      <c s="43" t="str">
        <f>IFERROR(IF('STUDENT DATA SHEET '!E88="","",'STUDENT DATA SHEET '!E88),"")</f>
        <v/>
      </c>
      <c s="108" t="str">
        <f>IFERROR(IF('STUDENT DATA SHEET '!F88="","",'STUDENT DATA SHEET '!F88),"")</f>
        <v/>
      </c>
      <c s="107" t="str">
        <f>IFERROR(IF('STUDENT DATA SHEET '!G88="","",'STUDENT DATA SHEET '!G88),"")</f>
        <v/>
      </c>
      <c s="107" t="str">
        <f>IFERROR(IF('STUDENT DATA SHEET '!H88="","",'STUDENT DATA SHEET '!H88),"")</f>
        <v/>
      </c>
      <c s="228" t="str">
        <f>IFERROR(UPPER(IF('STUDENT DATA SHEET '!I88="","",'STUDENT DATA SHEET '!I88)),"")</f>
        <v/>
      </c>
      <c s="54" t="str">
        <f>IFERROR(IF('STUDENT DATA SHEET '!J88="","",'STUDENT DATA SHEET '!J88),"")</f>
        <v/>
      </c>
      <c s="54" t="str">
        <f>IFERROR(IF('STUDENT DATA SHEET '!K88="","",'STUDENT DATA SHEET '!K88),"")</f>
        <v/>
      </c>
      <c s="54"/>
      <c s="48"/>
      <c s="48"/>
      <c s="48"/>
      <c s="48"/>
      <c s="48"/>
      <c s="48"/>
      <c s="48"/>
      <c s="48"/>
      <c s="48"/>
      <c s="48"/>
      <c s="48"/>
      <c s="48"/>
      <c s="48"/>
      <c s="48"/>
      <c s="48"/>
      <c s="48"/>
      <c s="48"/>
      <c s="48"/>
      <c s="48"/>
      <c s="48"/>
      <c s="48"/>
      <c s="48"/>
      <c s="48"/>
      <c s="48"/>
      <c s="48"/>
      <c s="48"/>
      <c s="48"/>
      <c s="48"/>
      <c s="48"/>
      <c s="48"/>
      <c s="48"/>
      <c s="48"/>
      <c s="89" t="str">
        <f>IF(B87="","",_xlfn.AGGREGATE(3,5,$B$6:B87))</f>
        <v/>
      </c>
      <c s="49"/>
      <c s="49"/>
      <c s="48"/>
      <c s="48"/>
      <c s="48"/>
      <c s="48"/>
      <c s="48"/>
      <c s="48"/>
      <c s="48"/>
      <c s="48"/>
      <c s="48"/>
      <c s="48"/>
      <c s="48"/>
      <c s="48"/>
      <c s="48"/>
      <c s="48"/>
      <c s="48"/>
      <c s="48"/>
      <c s="48"/>
      <c s="48"/>
      <c s="48"/>
      <c s="48"/>
      <c s="48"/>
      <c s="48"/>
      <c s="48"/>
      <c s="48"/>
      <c s="48"/>
      <c s="48"/>
      <c s="50" t="str">
        <f t="shared" si="25"/>
        <v/>
      </c>
      <c s="252" t="str">
        <f>IF($I87="","",'MAY 24'!$BZ87)</f>
        <v/>
      </c>
      <c s="91" t="str">
        <f t="shared" si="26"/>
        <v/>
      </c>
      <c s="50" t="str">
        <f t="shared" si="27"/>
        <v/>
      </c>
      <c s="252" t="str">
        <f>IF($I87="","",'MAY 24'!$CC87)</f>
        <v/>
      </c>
      <c s="91" t="str">
        <f t="shared" si="28"/>
        <v/>
      </c>
      <c s="50" t="str">
        <f t="shared" si="29"/>
        <v/>
      </c>
      <c s="252" t="str">
        <f>IF($I87="","",'MAY 24'!$CF87)</f>
        <v/>
      </c>
      <c s="91" t="str">
        <f t="shared" si="30"/>
        <v/>
      </c>
      <c s="80"/>
      <c s="77"/>
      <c s="59"/>
      <c s="59"/>
      <c s="59"/>
      <c s="74" t="str">
        <f t="shared" si="24"/>
        <v/>
      </c>
      <c s="59"/>
      <c s="59"/>
      <c s="59"/>
      <c s="59"/>
      <c s="59"/>
      <c s="59"/>
      <c s="59"/>
      <c s="59"/>
    </row>
    <row r="88" spans="1:96" ht="15.75" customHeight="1">
      <c r="A88" s="106" t="str">
        <f>IF('STUDENT DATA SHEET '!A89="","",'STUDENT DATA SHEET '!A89)</f>
        <v/>
      </c>
      <c s="107" t="str">
        <f>IFERROR(IF('STUDENT DATA SHEET '!B89="","",'STUDENT DATA SHEET '!B89),"")</f>
        <v/>
      </c>
      <c s="107" t="str">
        <f>IFERROR(IF('STUDENT DATA SHEET '!C89="","",'STUDENT DATA SHEET '!C89),"")</f>
        <v/>
      </c>
      <c s="107" t="str">
        <f>IFERROR(IF('STUDENT DATA SHEET '!D89="","",'STUDENT DATA SHEET '!D89),"")</f>
        <v/>
      </c>
      <c s="43" t="str">
        <f>IFERROR(IF('STUDENT DATA SHEET '!E89="","",'STUDENT DATA SHEET '!E89),"")</f>
        <v/>
      </c>
      <c s="108" t="str">
        <f>IFERROR(IF('STUDENT DATA SHEET '!F89="","",'STUDENT DATA SHEET '!F89),"")</f>
        <v/>
      </c>
      <c s="107" t="str">
        <f>IFERROR(IF('STUDENT DATA SHEET '!G89="","",'STUDENT DATA SHEET '!G89),"")</f>
        <v/>
      </c>
      <c s="107" t="str">
        <f>IFERROR(IF('STUDENT DATA SHEET '!H89="","",'STUDENT DATA SHEET '!H89),"")</f>
        <v/>
      </c>
      <c s="228" t="str">
        <f>IFERROR(UPPER(IF('STUDENT DATA SHEET '!I89="","",'STUDENT DATA SHEET '!I89)),"")</f>
        <v/>
      </c>
      <c s="54" t="str">
        <f>IFERROR(IF('STUDENT DATA SHEET '!J89="","",'STUDENT DATA SHEET '!J89),"")</f>
        <v/>
      </c>
      <c s="54" t="str">
        <f>IFERROR(IF('STUDENT DATA SHEET '!K89="","",'STUDENT DATA SHEET '!K89),"")</f>
        <v/>
      </c>
      <c s="54"/>
      <c s="48"/>
      <c s="48"/>
      <c s="48"/>
      <c s="48"/>
      <c s="48"/>
      <c s="48"/>
      <c s="48"/>
      <c s="48"/>
      <c s="48"/>
      <c s="48"/>
      <c s="48"/>
      <c s="48"/>
      <c s="48"/>
      <c s="48"/>
      <c s="48"/>
      <c s="48"/>
      <c s="48"/>
      <c s="48"/>
      <c s="48"/>
      <c s="48"/>
      <c s="48"/>
      <c s="48"/>
      <c s="48"/>
      <c s="48"/>
      <c s="48"/>
      <c s="48"/>
      <c s="48"/>
      <c s="48"/>
      <c s="48"/>
      <c s="48"/>
      <c s="48"/>
      <c s="48"/>
      <c s="89" t="str">
        <f>IF(B88="","",_xlfn.AGGREGATE(3,5,$B$6:B88))</f>
        <v/>
      </c>
      <c s="49"/>
      <c s="49"/>
      <c s="48"/>
      <c s="48"/>
      <c s="48"/>
      <c s="48"/>
      <c s="48"/>
      <c s="48"/>
      <c s="48"/>
      <c s="48"/>
      <c s="48"/>
      <c s="48"/>
      <c s="48"/>
      <c s="48"/>
      <c s="48"/>
      <c s="48"/>
      <c s="48"/>
      <c s="48"/>
      <c s="48"/>
      <c s="48"/>
      <c s="48"/>
      <c s="48"/>
      <c s="48"/>
      <c s="48"/>
      <c s="48"/>
      <c s="48"/>
      <c s="48"/>
      <c s="48"/>
      <c s="50" t="str">
        <f t="shared" si="25"/>
        <v/>
      </c>
      <c s="252" t="str">
        <f>IF($I88="","",'MAY 24'!$BZ88)</f>
        <v/>
      </c>
      <c s="91" t="str">
        <f t="shared" si="26"/>
        <v/>
      </c>
      <c s="50" t="str">
        <f t="shared" si="27"/>
        <v/>
      </c>
      <c s="252" t="str">
        <f>IF($I88="","",'MAY 24'!$CC88)</f>
        <v/>
      </c>
      <c s="91" t="str">
        <f t="shared" si="28"/>
        <v/>
      </c>
      <c s="50" t="str">
        <f t="shared" si="29"/>
        <v/>
      </c>
      <c s="252" t="str">
        <f>IF($I88="","",'MAY 24'!$CF88)</f>
        <v/>
      </c>
      <c s="91" t="str">
        <f t="shared" si="30"/>
        <v/>
      </c>
      <c s="80"/>
      <c s="77"/>
      <c s="59"/>
      <c s="59"/>
      <c s="59"/>
      <c s="74" t="str">
        <f t="shared" si="24"/>
        <v/>
      </c>
      <c s="59"/>
      <c s="59"/>
      <c s="59"/>
      <c s="59"/>
      <c s="59"/>
      <c s="59"/>
      <c s="59"/>
      <c s="59"/>
    </row>
    <row r="89" spans="1:96" ht="15.75" customHeight="1">
      <c r="A89" s="106" t="str">
        <f>IF('STUDENT DATA SHEET '!A90="","",'STUDENT DATA SHEET '!A90)</f>
        <v/>
      </c>
      <c s="107" t="str">
        <f>IFERROR(IF('STUDENT DATA SHEET '!B90="","",'STUDENT DATA SHEET '!B90),"")</f>
        <v/>
      </c>
      <c s="107" t="str">
        <f>IFERROR(IF('STUDENT DATA SHEET '!C90="","",'STUDENT DATA SHEET '!C90),"")</f>
        <v/>
      </c>
      <c s="107" t="str">
        <f>IFERROR(IF('STUDENT DATA SHEET '!D90="","",'STUDENT DATA SHEET '!D90),"")</f>
        <v/>
      </c>
      <c s="43" t="str">
        <f>IFERROR(IF('STUDENT DATA SHEET '!E90="","",'STUDENT DATA SHEET '!E90),"")</f>
        <v/>
      </c>
      <c s="108" t="str">
        <f>IFERROR(IF('STUDENT DATA SHEET '!F90="","",'STUDENT DATA SHEET '!F90),"")</f>
        <v/>
      </c>
      <c s="107" t="str">
        <f>IFERROR(IF('STUDENT DATA SHEET '!G90="","",'STUDENT DATA SHEET '!G90),"")</f>
        <v/>
      </c>
      <c s="107" t="str">
        <f>IFERROR(IF('STUDENT DATA SHEET '!H90="","",'STUDENT DATA SHEET '!H90),"")</f>
        <v/>
      </c>
      <c s="228" t="str">
        <f>IFERROR(UPPER(IF('STUDENT DATA SHEET '!I90="","",'STUDENT DATA SHEET '!I90)),"")</f>
        <v/>
      </c>
      <c s="54" t="str">
        <f>IFERROR(IF('STUDENT DATA SHEET '!J90="","",'STUDENT DATA SHEET '!J90),"")</f>
        <v/>
      </c>
      <c s="54" t="str">
        <f>IFERROR(IF('STUDENT DATA SHEET '!K90="","",'STUDENT DATA SHEET '!K90),"")</f>
        <v/>
      </c>
      <c s="54"/>
      <c s="48"/>
      <c s="48"/>
      <c s="48"/>
      <c s="48"/>
      <c s="48"/>
      <c s="48"/>
      <c s="48"/>
      <c s="48"/>
      <c s="48"/>
      <c s="48"/>
      <c s="48"/>
      <c s="48"/>
      <c s="48"/>
      <c s="48"/>
      <c s="48"/>
      <c s="48"/>
      <c s="48"/>
      <c s="48"/>
      <c s="48"/>
      <c s="48"/>
      <c s="48"/>
      <c s="48"/>
      <c s="48"/>
      <c s="48"/>
      <c s="48"/>
      <c s="48"/>
      <c s="48"/>
      <c s="48"/>
      <c s="48"/>
      <c s="48"/>
      <c s="48"/>
      <c s="48"/>
      <c s="89" t="str">
        <f>IF(B89="","",_xlfn.AGGREGATE(3,5,$B$6:B89))</f>
        <v/>
      </c>
      <c s="49"/>
      <c s="49"/>
      <c s="48"/>
      <c s="48"/>
      <c s="48"/>
      <c s="48"/>
      <c s="48"/>
      <c s="48"/>
      <c s="48"/>
      <c s="48"/>
      <c s="48"/>
      <c s="48"/>
      <c s="48"/>
      <c s="48"/>
      <c s="48"/>
      <c s="48"/>
      <c s="48"/>
      <c s="48"/>
      <c s="48"/>
      <c s="48"/>
      <c s="48"/>
      <c s="48"/>
      <c s="48"/>
      <c s="48"/>
      <c s="48"/>
      <c s="48"/>
      <c s="48"/>
      <c s="48"/>
      <c s="50" t="str">
        <f t="shared" si="25"/>
        <v/>
      </c>
      <c s="252" t="str">
        <f>IF($I89="","",'MAY 24'!$BZ89)</f>
        <v/>
      </c>
      <c s="91" t="str">
        <f t="shared" si="26"/>
        <v/>
      </c>
      <c s="50" t="str">
        <f t="shared" si="27"/>
        <v/>
      </c>
      <c s="252" t="str">
        <f>IF($I89="","",'MAY 24'!$CC89)</f>
        <v/>
      </c>
      <c s="91" t="str">
        <f t="shared" si="28"/>
        <v/>
      </c>
      <c s="50" t="str">
        <f t="shared" si="29"/>
        <v/>
      </c>
      <c s="252" t="str">
        <f>IF($I89="","",'MAY 24'!$CF89)</f>
        <v/>
      </c>
      <c s="91" t="str">
        <f t="shared" si="30"/>
        <v/>
      </c>
      <c s="80"/>
      <c s="77"/>
      <c s="59"/>
      <c s="59"/>
      <c s="59"/>
      <c s="74" t="str">
        <f t="shared" si="24"/>
        <v/>
      </c>
      <c s="59"/>
      <c s="59"/>
      <c s="59"/>
      <c s="59"/>
      <c s="59"/>
      <c s="59"/>
      <c s="59"/>
      <c s="59"/>
    </row>
    <row r="90" spans="1:96" ht="15.75" customHeight="1">
      <c r="A90" s="106" t="str">
        <f>IF('STUDENT DATA SHEET '!A91="","",'STUDENT DATA SHEET '!A91)</f>
        <v/>
      </c>
      <c s="107" t="str">
        <f>IFERROR(IF('STUDENT DATA SHEET '!B91="","",'STUDENT DATA SHEET '!B91),"")</f>
        <v/>
      </c>
      <c s="107" t="str">
        <f>IFERROR(IF('STUDENT DATA SHEET '!C91="","",'STUDENT DATA SHEET '!C91),"")</f>
        <v/>
      </c>
      <c s="107" t="str">
        <f>IFERROR(IF('STUDENT DATA SHEET '!D91="","",'STUDENT DATA SHEET '!D91),"")</f>
        <v/>
      </c>
      <c s="43" t="str">
        <f>IFERROR(IF('STUDENT DATA SHEET '!E91="","",'STUDENT DATA SHEET '!E91),"")</f>
        <v/>
      </c>
      <c s="108" t="str">
        <f>IFERROR(IF('STUDENT DATA SHEET '!F91="","",'STUDENT DATA SHEET '!F91),"")</f>
        <v/>
      </c>
      <c s="107" t="str">
        <f>IFERROR(IF('STUDENT DATA SHEET '!G91="","",'STUDENT DATA SHEET '!G91),"")</f>
        <v/>
      </c>
      <c s="107" t="str">
        <f>IFERROR(IF('STUDENT DATA SHEET '!H91="","",'STUDENT DATA SHEET '!H91),"")</f>
        <v/>
      </c>
      <c s="228" t="str">
        <f>IFERROR(UPPER(IF('STUDENT DATA SHEET '!I91="","",'STUDENT DATA SHEET '!I91)),"")</f>
        <v/>
      </c>
      <c s="54" t="str">
        <f>IFERROR(IF('STUDENT DATA SHEET '!J91="","",'STUDENT DATA SHEET '!J91),"")</f>
        <v/>
      </c>
      <c s="54" t="str">
        <f>IFERROR(IF('STUDENT DATA SHEET '!K91="","",'STUDENT DATA SHEET '!K91),"")</f>
        <v/>
      </c>
      <c s="54"/>
      <c s="48"/>
      <c s="48"/>
      <c s="48"/>
      <c s="48"/>
      <c s="48"/>
      <c s="48"/>
      <c s="48"/>
      <c s="48"/>
      <c s="48"/>
      <c s="48"/>
      <c s="48"/>
      <c s="48"/>
      <c s="48"/>
      <c s="48"/>
      <c s="48"/>
      <c s="48"/>
      <c s="48"/>
      <c s="48"/>
      <c s="48"/>
      <c s="48"/>
      <c s="48"/>
      <c s="48"/>
      <c s="48"/>
      <c s="48"/>
      <c s="48"/>
      <c s="48"/>
      <c s="48"/>
      <c s="48"/>
      <c s="48"/>
      <c s="48"/>
      <c s="48"/>
      <c s="48"/>
      <c s="89" t="str">
        <f>IF(B90="","",_xlfn.AGGREGATE(3,5,$B$6:B90))</f>
        <v/>
      </c>
      <c s="49"/>
      <c s="49"/>
      <c s="48"/>
      <c s="48"/>
      <c s="48"/>
      <c s="48"/>
      <c s="48"/>
      <c s="48"/>
      <c s="48"/>
      <c s="48"/>
      <c s="48"/>
      <c s="48"/>
      <c s="48"/>
      <c s="48"/>
      <c s="48"/>
      <c s="48"/>
      <c s="48"/>
      <c s="48"/>
      <c s="48"/>
      <c s="48"/>
      <c s="48"/>
      <c s="48"/>
      <c s="48"/>
      <c s="48"/>
      <c s="48"/>
      <c s="48"/>
      <c s="48"/>
      <c s="48"/>
      <c s="50" t="str">
        <f t="shared" si="25"/>
        <v/>
      </c>
      <c s="252" t="str">
        <f>IF($I90="","",'MAY 24'!$BZ90)</f>
        <v/>
      </c>
      <c s="91" t="str">
        <f t="shared" si="26"/>
        <v/>
      </c>
      <c s="50" t="str">
        <f t="shared" si="27"/>
        <v/>
      </c>
      <c s="252" t="str">
        <f>IF($I90="","",'MAY 24'!$CC90)</f>
        <v/>
      </c>
      <c s="91" t="str">
        <f t="shared" si="28"/>
        <v/>
      </c>
      <c s="50" t="str">
        <f t="shared" si="29"/>
        <v/>
      </c>
      <c s="252" t="str">
        <f>IF($I90="","",'MAY 24'!$CF90)</f>
        <v/>
      </c>
      <c s="91" t="str">
        <f t="shared" si="30"/>
        <v/>
      </c>
      <c s="80"/>
      <c s="77"/>
      <c s="59"/>
      <c s="59"/>
      <c s="59"/>
      <c s="74" t="str">
        <f t="shared" si="24"/>
        <v/>
      </c>
      <c s="59"/>
      <c s="59"/>
      <c s="59"/>
      <c s="59"/>
      <c s="59"/>
      <c s="59"/>
      <c s="59"/>
      <c s="59"/>
    </row>
    <row r="91" spans="1:96" ht="15.75" customHeight="1">
      <c r="A91" s="106" t="str">
        <f>IF('STUDENT DATA SHEET '!A92="","",'STUDENT DATA SHEET '!A92)</f>
        <v/>
      </c>
      <c s="107" t="str">
        <f>IFERROR(IF('STUDENT DATA SHEET '!B92="","",'STUDENT DATA SHEET '!B92),"")</f>
        <v/>
      </c>
      <c s="107" t="str">
        <f>IFERROR(IF('STUDENT DATA SHEET '!C92="","",'STUDENT DATA SHEET '!C92),"")</f>
        <v/>
      </c>
      <c s="107" t="str">
        <f>IFERROR(IF('STUDENT DATA SHEET '!D92="","",'STUDENT DATA SHEET '!D92),"")</f>
        <v/>
      </c>
      <c s="43" t="str">
        <f>IFERROR(IF('STUDENT DATA SHEET '!E92="","",'STUDENT DATA SHEET '!E92),"")</f>
        <v/>
      </c>
      <c s="108" t="str">
        <f>IFERROR(IF('STUDENT DATA SHEET '!F92="","",'STUDENT DATA SHEET '!F92),"")</f>
        <v/>
      </c>
      <c s="107" t="str">
        <f>IFERROR(IF('STUDENT DATA SHEET '!G92="","",'STUDENT DATA SHEET '!G92),"")</f>
        <v/>
      </c>
      <c s="107" t="str">
        <f>IFERROR(IF('STUDENT DATA SHEET '!H92="","",'STUDENT DATA SHEET '!H92),"")</f>
        <v/>
      </c>
      <c s="228" t="str">
        <f>IFERROR(UPPER(IF('STUDENT DATA SHEET '!I92="","",'STUDENT DATA SHEET '!I92)),"")</f>
        <v/>
      </c>
      <c s="54" t="str">
        <f>IFERROR(IF('STUDENT DATA SHEET '!J92="","",'STUDENT DATA SHEET '!J92),"")</f>
        <v/>
      </c>
      <c s="54" t="str">
        <f>IFERROR(IF('STUDENT DATA SHEET '!K92="","",'STUDENT DATA SHEET '!K92),"")</f>
        <v/>
      </c>
      <c s="54"/>
      <c s="48"/>
      <c s="48"/>
      <c s="48"/>
      <c s="48"/>
      <c s="48"/>
      <c s="48"/>
      <c s="48"/>
      <c s="48"/>
      <c s="48"/>
      <c s="48"/>
      <c s="48"/>
      <c s="48"/>
      <c s="48"/>
      <c s="48"/>
      <c s="48"/>
      <c s="48"/>
      <c s="48"/>
      <c s="48"/>
      <c s="48"/>
      <c s="48"/>
      <c s="48"/>
      <c s="48"/>
      <c s="48"/>
      <c s="48"/>
      <c s="48"/>
      <c s="48"/>
      <c s="48"/>
      <c s="48"/>
      <c s="48"/>
      <c s="48"/>
      <c s="48"/>
      <c s="48"/>
      <c s="89" t="str">
        <f>IF(B91="","",_xlfn.AGGREGATE(3,5,$B$6:B91))</f>
        <v/>
      </c>
      <c s="49"/>
      <c s="49"/>
      <c s="48"/>
      <c s="48"/>
      <c s="48"/>
      <c s="48"/>
      <c s="48"/>
      <c s="48"/>
      <c s="48"/>
      <c s="48"/>
      <c s="48"/>
      <c s="48"/>
      <c s="48"/>
      <c s="48"/>
      <c s="48"/>
      <c s="48"/>
      <c s="48"/>
      <c s="48"/>
      <c s="48"/>
      <c s="48"/>
      <c s="48"/>
      <c s="48"/>
      <c s="48"/>
      <c s="48"/>
      <c s="48"/>
      <c s="48"/>
      <c s="48"/>
      <c s="48"/>
      <c s="50" t="str">
        <f t="shared" si="25"/>
        <v/>
      </c>
      <c s="252" t="str">
        <f>IF($I91="","",'MAY 24'!$BZ91)</f>
        <v/>
      </c>
      <c s="91" t="str">
        <f t="shared" si="26"/>
        <v/>
      </c>
      <c s="50" t="str">
        <f t="shared" si="27"/>
        <v/>
      </c>
      <c s="252" t="str">
        <f>IF($I91="","",'MAY 24'!$CC91)</f>
        <v/>
      </c>
      <c s="91" t="str">
        <f t="shared" si="28"/>
        <v/>
      </c>
      <c s="50" t="str">
        <f t="shared" si="29"/>
        <v/>
      </c>
      <c s="252" t="str">
        <f>IF($I91="","",'MAY 24'!$CF91)</f>
        <v/>
      </c>
      <c s="91" t="str">
        <f t="shared" si="30"/>
        <v/>
      </c>
      <c s="80"/>
      <c s="77"/>
      <c s="59"/>
      <c s="59"/>
      <c s="59"/>
      <c s="74" t="str">
        <f t="shared" si="24"/>
        <v/>
      </c>
      <c s="59"/>
      <c s="59"/>
      <c s="59"/>
      <c s="59"/>
      <c s="59"/>
      <c s="59"/>
      <c s="59"/>
      <c s="59"/>
    </row>
    <row r="92" spans="1:96" ht="15.75" customHeight="1">
      <c r="A92" s="106" t="str">
        <f>IF('STUDENT DATA SHEET '!A93="","",'STUDENT DATA SHEET '!A93)</f>
        <v/>
      </c>
      <c s="107" t="str">
        <f>IFERROR(IF('STUDENT DATA SHEET '!B93="","",'STUDENT DATA SHEET '!B93),"")</f>
        <v/>
      </c>
      <c s="107" t="str">
        <f>IFERROR(IF('STUDENT DATA SHEET '!C93="","",'STUDENT DATA SHEET '!C93),"")</f>
        <v/>
      </c>
      <c s="107" t="str">
        <f>IFERROR(IF('STUDENT DATA SHEET '!D93="","",'STUDENT DATA SHEET '!D93),"")</f>
        <v/>
      </c>
      <c s="43" t="str">
        <f>IFERROR(IF('STUDENT DATA SHEET '!E93="","",'STUDENT DATA SHEET '!E93),"")</f>
        <v/>
      </c>
      <c s="108" t="str">
        <f>IFERROR(IF('STUDENT DATA SHEET '!F93="","",'STUDENT DATA SHEET '!F93),"")</f>
        <v/>
      </c>
      <c s="107" t="str">
        <f>IFERROR(IF('STUDENT DATA SHEET '!G93="","",'STUDENT DATA SHEET '!G93),"")</f>
        <v/>
      </c>
      <c s="107" t="str">
        <f>IFERROR(IF('STUDENT DATA SHEET '!H93="","",'STUDENT DATA SHEET '!H93),"")</f>
        <v/>
      </c>
      <c s="228" t="str">
        <f>IFERROR(UPPER(IF('STUDENT DATA SHEET '!I93="","",'STUDENT DATA SHEET '!I93)),"")</f>
        <v/>
      </c>
      <c s="54" t="str">
        <f>IFERROR(IF('STUDENT DATA SHEET '!J93="","",'STUDENT DATA SHEET '!J93),"")</f>
        <v/>
      </c>
      <c s="54" t="str">
        <f>IFERROR(IF('STUDENT DATA SHEET '!K93="","",'STUDENT DATA SHEET '!K93),"")</f>
        <v/>
      </c>
      <c s="54"/>
      <c s="48"/>
      <c s="48"/>
      <c s="48"/>
      <c s="48"/>
      <c s="48"/>
      <c s="48"/>
      <c s="48"/>
      <c s="48"/>
      <c s="48"/>
      <c s="48"/>
      <c s="48"/>
      <c s="48"/>
      <c s="48"/>
      <c s="48"/>
      <c s="48"/>
      <c s="48"/>
      <c s="48"/>
      <c s="48"/>
      <c s="48"/>
      <c s="48"/>
      <c s="48"/>
      <c s="48"/>
      <c s="48"/>
      <c s="48"/>
      <c s="48"/>
      <c s="48"/>
      <c s="48"/>
      <c s="48"/>
      <c s="48"/>
      <c s="48"/>
      <c s="48"/>
      <c s="48"/>
      <c s="89" t="str">
        <f>IF(B92="","",_xlfn.AGGREGATE(3,5,$B$6:B92))</f>
        <v/>
      </c>
      <c s="49"/>
      <c s="49"/>
      <c s="48"/>
      <c s="48"/>
      <c s="48"/>
      <c s="48"/>
      <c s="48"/>
      <c s="48"/>
      <c s="48"/>
      <c s="48"/>
      <c s="48"/>
      <c s="48"/>
      <c s="48"/>
      <c s="48"/>
      <c s="48"/>
      <c s="48"/>
      <c s="48"/>
      <c s="48"/>
      <c s="48"/>
      <c s="48"/>
      <c s="48"/>
      <c s="48"/>
      <c s="48"/>
      <c s="48"/>
      <c s="48"/>
      <c s="48"/>
      <c s="48"/>
      <c s="48"/>
      <c s="50" t="str">
        <f t="shared" si="25"/>
        <v/>
      </c>
      <c s="252" t="str">
        <f>IF($I92="","",'MAY 24'!$BZ92)</f>
        <v/>
      </c>
      <c s="91" t="str">
        <f t="shared" si="26"/>
        <v/>
      </c>
      <c s="50" t="str">
        <f t="shared" si="27"/>
        <v/>
      </c>
      <c s="252" t="str">
        <f>IF($I92="","",'MAY 24'!$CC92)</f>
        <v/>
      </c>
      <c s="91" t="str">
        <f t="shared" si="28"/>
        <v/>
      </c>
      <c s="50" t="str">
        <f t="shared" si="29"/>
        <v/>
      </c>
      <c s="252" t="str">
        <f>IF($I92="","",'MAY 24'!$CF92)</f>
        <v/>
      </c>
      <c s="91" t="str">
        <f t="shared" si="30"/>
        <v/>
      </c>
      <c s="80"/>
      <c s="77"/>
      <c s="59"/>
      <c s="59"/>
      <c s="59"/>
      <c s="74" t="str">
        <f t="shared" si="24"/>
        <v/>
      </c>
      <c s="59"/>
      <c s="59"/>
      <c s="59"/>
      <c s="59"/>
      <c s="59"/>
      <c s="59"/>
      <c s="59"/>
      <c s="59"/>
    </row>
    <row r="93" spans="1:96" ht="15.75" customHeight="1">
      <c r="A93" s="106" t="str">
        <f>IF('STUDENT DATA SHEET '!A94="","",'STUDENT DATA SHEET '!A94)</f>
        <v/>
      </c>
      <c s="107" t="str">
        <f>IFERROR(IF('STUDENT DATA SHEET '!B94="","",'STUDENT DATA SHEET '!B94),"")</f>
        <v/>
      </c>
      <c s="107" t="str">
        <f>IFERROR(IF('STUDENT DATA SHEET '!C94="","",'STUDENT DATA SHEET '!C94),"")</f>
        <v/>
      </c>
      <c s="107" t="str">
        <f>IFERROR(IF('STUDENT DATA SHEET '!D94="","",'STUDENT DATA SHEET '!D94),"")</f>
        <v/>
      </c>
      <c s="43" t="str">
        <f>IFERROR(IF('STUDENT DATA SHEET '!E94="","",'STUDENT DATA SHEET '!E94),"")</f>
        <v/>
      </c>
      <c s="108" t="str">
        <f>IFERROR(IF('STUDENT DATA SHEET '!F94="","",'STUDENT DATA SHEET '!F94),"")</f>
        <v/>
      </c>
      <c s="107" t="str">
        <f>IFERROR(IF('STUDENT DATA SHEET '!G94="","",'STUDENT DATA SHEET '!G94),"")</f>
        <v/>
      </c>
      <c s="107" t="str">
        <f>IFERROR(IF('STUDENT DATA SHEET '!H94="","",'STUDENT DATA SHEET '!H94),"")</f>
        <v/>
      </c>
      <c s="228" t="str">
        <f>IFERROR(UPPER(IF('STUDENT DATA SHEET '!I94="","",'STUDENT DATA SHEET '!I94)),"")</f>
        <v/>
      </c>
      <c s="54" t="str">
        <f>IFERROR(IF('STUDENT DATA SHEET '!J94="","",'STUDENT DATA SHEET '!J94),"")</f>
        <v/>
      </c>
      <c s="54" t="str">
        <f>IFERROR(IF('STUDENT DATA SHEET '!K94="","",'STUDENT DATA SHEET '!K94),"")</f>
        <v/>
      </c>
      <c s="54"/>
      <c s="48"/>
      <c s="48"/>
      <c s="48"/>
      <c s="48"/>
      <c s="48"/>
      <c s="48"/>
      <c s="48"/>
      <c s="48"/>
      <c s="48"/>
      <c s="48"/>
      <c s="48"/>
      <c s="48"/>
      <c s="48"/>
      <c s="48"/>
      <c s="48"/>
      <c s="48"/>
      <c s="48"/>
      <c s="48"/>
      <c s="48"/>
      <c s="48"/>
      <c s="48"/>
      <c s="48"/>
      <c s="48"/>
      <c s="48"/>
      <c s="48"/>
      <c s="48"/>
      <c s="48"/>
      <c s="48"/>
      <c s="48"/>
      <c s="48"/>
      <c s="48"/>
      <c s="48"/>
      <c s="89" t="str">
        <f>IF(B93="","",_xlfn.AGGREGATE(3,5,$B$6:B93))</f>
        <v/>
      </c>
      <c s="49"/>
      <c s="49"/>
      <c s="48"/>
      <c s="48"/>
      <c s="48"/>
      <c s="48"/>
      <c s="48"/>
      <c s="48"/>
      <c s="48"/>
      <c s="48"/>
      <c s="48"/>
      <c s="48"/>
      <c s="48"/>
      <c s="48"/>
      <c s="48"/>
      <c s="48"/>
      <c s="48"/>
      <c s="48"/>
      <c s="48"/>
      <c s="48"/>
      <c s="48"/>
      <c s="48"/>
      <c s="48"/>
      <c s="48"/>
      <c s="48"/>
      <c s="48"/>
      <c s="48"/>
      <c s="48"/>
      <c s="50" t="str">
        <f t="shared" si="25"/>
        <v/>
      </c>
      <c s="252" t="str">
        <f>IF($I93="","",'MAY 24'!$BZ93)</f>
        <v/>
      </c>
      <c s="91" t="str">
        <f t="shared" si="26"/>
        <v/>
      </c>
      <c s="50" t="str">
        <f t="shared" si="27"/>
        <v/>
      </c>
      <c s="252" t="str">
        <f>IF($I93="","",'MAY 24'!$CC93)</f>
        <v/>
      </c>
      <c s="91" t="str">
        <f t="shared" si="28"/>
        <v/>
      </c>
      <c s="50" t="str">
        <f t="shared" si="29"/>
        <v/>
      </c>
      <c s="252" t="str">
        <f>IF($I93="","",'MAY 24'!$CF93)</f>
        <v/>
      </c>
      <c s="91" t="str">
        <f t="shared" si="30"/>
        <v/>
      </c>
      <c s="80"/>
      <c s="77"/>
      <c s="59"/>
      <c s="59"/>
      <c s="59"/>
      <c s="74" t="str">
        <f t="shared" si="24"/>
        <v/>
      </c>
      <c s="59"/>
      <c s="59"/>
      <c s="59"/>
      <c s="59"/>
      <c s="59"/>
      <c s="59"/>
      <c s="59"/>
      <c s="59"/>
    </row>
    <row r="94" spans="1:96" ht="15.75" customHeight="1">
      <c r="A94" s="106" t="str">
        <f>IF('STUDENT DATA SHEET '!A95="","",'STUDENT DATA SHEET '!A95)</f>
        <v/>
      </c>
      <c s="107" t="str">
        <f>IFERROR(IF('STUDENT DATA SHEET '!B95="","",'STUDENT DATA SHEET '!B95),"")</f>
        <v/>
      </c>
      <c s="107" t="str">
        <f>IFERROR(IF('STUDENT DATA SHEET '!C95="","",'STUDENT DATA SHEET '!C95),"")</f>
        <v/>
      </c>
      <c s="107" t="str">
        <f>IFERROR(IF('STUDENT DATA SHEET '!D95="","",'STUDENT DATA SHEET '!D95),"")</f>
        <v/>
      </c>
      <c s="43" t="str">
        <f>IFERROR(IF('STUDENT DATA SHEET '!E95="","",'STUDENT DATA SHEET '!E95),"")</f>
        <v/>
      </c>
      <c s="108" t="str">
        <f>IFERROR(IF('STUDENT DATA SHEET '!F95="","",'STUDENT DATA SHEET '!F95),"")</f>
        <v/>
      </c>
      <c s="107" t="str">
        <f>IFERROR(IF('STUDENT DATA SHEET '!G95="","",'STUDENT DATA SHEET '!G95),"")</f>
        <v/>
      </c>
      <c s="107" t="str">
        <f>IFERROR(IF('STUDENT DATA SHEET '!H95="","",'STUDENT DATA SHEET '!H95),"")</f>
        <v/>
      </c>
      <c s="228" t="str">
        <f>IFERROR(UPPER(IF('STUDENT DATA SHEET '!I95="","",'STUDENT DATA SHEET '!I95)),"")</f>
        <v/>
      </c>
      <c s="54" t="str">
        <f>IFERROR(IF('STUDENT DATA SHEET '!J95="","",'STUDENT DATA SHEET '!J95),"")</f>
        <v/>
      </c>
      <c s="54" t="str">
        <f>IFERROR(IF('STUDENT DATA SHEET '!K95="","",'STUDENT DATA SHEET '!K95),"")</f>
        <v/>
      </c>
      <c s="54"/>
      <c s="48"/>
      <c s="48"/>
      <c s="48"/>
      <c s="48"/>
      <c s="48"/>
      <c s="48"/>
      <c s="48"/>
      <c s="48"/>
      <c s="48"/>
      <c s="48"/>
      <c s="48"/>
      <c s="48"/>
      <c s="48"/>
      <c s="48"/>
      <c s="48"/>
      <c s="48"/>
      <c s="48"/>
      <c s="48"/>
      <c s="48"/>
      <c s="48"/>
      <c s="48"/>
      <c s="48"/>
      <c s="48"/>
      <c s="48"/>
      <c s="48"/>
      <c s="48"/>
      <c s="48"/>
      <c s="48"/>
      <c s="48"/>
      <c s="48"/>
      <c s="48"/>
      <c s="48"/>
      <c s="89" t="str">
        <f>IF(B94="","",_xlfn.AGGREGATE(3,5,$B$6:B94))</f>
        <v/>
      </c>
      <c s="49"/>
      <c s="49"/>
      <c s="48"/>
      <c s="48"/>
      <c s="48"/>
      <c s="48"/>
      <c s="48"/>
      <c s="48"/>
      <c s="48"/>
      <c s="48"/>
      <c s="48"/>
      <c s="48"/>
      <c s="48"/>
      <c s="48"/>
      <c s="48"/>
      <c s="48"/>
      <c s="48"/>
      <c s="48"/>
      <c s="48"/>
      <c s="48"/>
      <c s="48"/>
      <c s="48"/>
      <c s="48"/>
      <c s="48"/>
      <c s="48"/>
      <c s="48"/>
      <c s="48"/>
      <c s="48"/>
      <c s="50" t="str">
        <f t="shared" si="25"/>
        <v/>
      </c>
      <c s="252" t="str">
        <f>IF($I94="","",'MAY 24'!$BZ94)</f>
        <v/>
      </c>
      <c s="91" t="str">
        <f t="shared" si="26"/>
        <v/>
      </c>
      <c s="50" t="str">
        <f t="shared" si="27"/>
        <v/>
      </c>
      <c s="252" t="str">
        <f>IF($I94="","",'MAY 24'!$CC94)</f>
        <v/>
      </c>
      <c s="91" t="str">
        <f t="shared" si="28"/>
        <v/>
      </c>
      <c s="50" t="str">
        <f t="shared" si="29"/>
        <v/>
      </c>
      <c s="252" t="str">
        <f>IF($I94="","",'MAY 24'!$CF94)</f>
        <v/>
      </c>
      <c s="91" t="str">
        <f t="shared" si="30"/>
        <v/>
      </c>
      <c s="80"/>
      <c s="77"/>
      <c s="59"/>
      <c s="59"/>
      <c s="59"/>
      <c s="74" t="str">
        <f t="shared" si="24"/>
        <v/>
      </c>
      <c s="59"/>
      <c s="59"/>
      <c s="59"/>
      <c s="59"/>
      <c s="59"/>
      <c s="59"/>
      <c s="59"/>
      <c s="59"/>
    </row>
    <row r="95" spans="1:96" ht="15.75" customHeight="1">
      <c r="A95" s="106" t="str">
        <f>IF('STUDENT DATA SHEET '!A96="","",'STUDENT DATA SHEET '!A96)</f>
        <v/>
      </c>
      <c s="107" t="str">
        <f>IFERROR(IF('STUDENT DATA SHEET '!B96="","",'STUDENT DATA SHEET '!B96),"")</f>
        <v/>
      </c>
      <c s="107" t="str">
        <f>IFERROR(IF('STUDENT DATA SHEET '!C96="","",'STUDENT DATA SHEET '!C96),"")</f>
        <v/>
      </c>
      <c s="107" t="str">
        <f>IFERROR(IF('STUDENT DATA SHEET '!D96="","",'STUDENT DATA SHEET '!D96),"")</f>
        <v/>
      </c>
      <c s="43" t="str">
        <f>IFERROR(IF('STUDENT DATA SHEET '!E96="","",'STUDENT DATA SHEET '!E96),"")</f>
        <v/>
      </c>
      <c s="108" t="str">
        <f>IFERROR(IF('STUDENT DATA SHEET '!F96="","",'STUDENT DATA SHEET '!F96),"")</f>
        <v/>
      </c>
      <c s="107" t="str">
        <f>IFERROR(IF('STUDENT DATA SHEET '!G96="","",'STUDENT DATA SHEET '!G96),"")</f>
        <v/>
      </c>
      <c s="107" t="str">
        <f>IFERROR(IF('STUDENT DATA SHEET '!H96="","",'STUDENT DATA SHEET '!H96),"")</f>
        <v/>
      </c>
      <c s="228" t="str">
        <f>IFERROR(UPPER(IF('STUDENT DATA SHEET '!I96="","",'STUDENT DATA SHEET '!I96)),"")</f>
        <v/>
      </c>
      <c s="54" t="str">
        <f>IFERROR(IF('STUDENT DATA SHEET '!J96="","",'STUDENT DATA SHEET '!J96),"")</f>
        <v/>
      </c>
      <c s="54" t="str">
        <f>IFERROR(IF('STUDENT DATA SHEET '!K96="","",'STUDENT DATA SHEET '!K96),"")</f>
        <v/>
      </c>
      <c s="54"/>
      <c s="48"/>
      <c s="48"/>
      <c s="48"/>
      <c s="48"/>
      <c s="48"/>
      <c s="48"/>
      <c s="48"/>
      <c s="48"/>
      <c s="48"/>
      <c s="48"/>
      <c s="48"/>
      <c s="48"/>
      <c s="48"/>
      <c s="48"/>
      <c s="48"/>
      <c s="48"/>
      <c s="48"/>
      <c s="48"/>
      <c s="48"/>
      <c s="48"/>
      <c s="48"/>
      <c s="48"/>
      <c s="48"/>
      <c s="48"/>
      <c s="48"/>
      <c s="48"/>
      <c s="48"/>
      <c s="48"/>
      <c s="48"/>
      <c s="48"/>
      <c s="48"/>
      <c s="48"/>
      <c s="89" t="str">
        <f>IF(B95="","",_xlfn.AGGREGATE(3,5,$B$6:B95))</f>
        <v/>
      </c>
      <c s="49"/>
      <c s="49"/>
      <c s="48"/>
      <c s="48"/>
      <c s="48"/>
      <c s="48"/>
      <c s="48"/>
      <c s="48"/>
      <c s="48"/>
      <c s="48"/>
      <c s="48"/>
      <c s="48"/>
      <c s="48"/>
      <c s="48"/>
      <c s="48"/>
      <c s="48"/>
      <c s="48"/>
      <c s="48"/>
      <c s="48"/>
      <c s="48"/>
      <c s="48"/>
      <c s="48"/>
      <c s="48"/>
      <c s="48"/>
      <c s="48"/>
      <c s="48"/>
      <c s="48"/>
      <c s="48"/>
      <c s="50" t="str">
        <f t="shared" si="25"/>
        <v/>
      </c>
      <c s="252" t="str">
        <f>IF($I95="","",'MAY 24'!$BZ95)</f>
        <v/>
      </c>
      <c s="91" t="str">
        <f t="shared" si="26"/>
        <v/>
      </c>
      <c s="50" t="str">
        <f t="shared" si="27"/>
        <v/>
      </c>
      <c s="252" t="str">
        <f>IF($I95="","",'MAY 24'!$CC95)</f>
        <v/>
      </c>
      <c s="91" t="str">
        <f t="shared" si="28"/>
        <v/>
      </c>
      <c s="50" t="str">
        <f t="shared" si="29"/>
        <v/>
      </c>
      <c s="252" t="str">
        <f>IF($I95="","",'MAY 24'!$CF95)</f>
        <v/>
      </c>
      <c s="91" t="str">
        <f t="shared" si="30"/>
        <v/>
      </c>
      <c s="80"/>
      <c s="77"/>
      <c s="59"/>
      <c s="59"/>
      <c s="59"/>
      <c s="74" t="str">
        <f t="shared" si="24"/>
        <v/>
      </c>
      <c s="59"/>
      <c s="59"/>
      <c s="59"/>
      <c s="59"/>
      <c s="59"/>
      <c s="59"/>
      <c s="59"/>
      <c s="59"/>
    </row>
    <row r="96" spans="1:96" ht="15.75" customHeight="1">
      <c r="A96" s="106" t="str">
        <f>IF('STUDENT DATA SHEET '!A97="","",'STUDENT DATA SHEET '!A97)</f>
        <v/>
      </c>
      <c s="107" t="str">
        <f>IFERROR(IF('STUDENT DATA SHEET '!B97="","",'STUDENT DATA SHEET '!B97),"")</f>
        <v/>
      </c>
      <c s="107" t="str">
        <f>IFERROR(IF('STUDENT DATA SHEET '!C97="","",'STUDENT DATA SHEET '!C97),"")</f>
        <v/>
      </c>
      <c s="107" t="str">
        <f>IFERROR(IF('STUDENT DATA SHEET '!D97="","",'STUDENT DATA SHEET '!D97),"")</f>
        <v/>
      </c>
      <c s="43" t="str">
        <f>IFERROR(IF('STUDENT DATA SHEET '!E97="","",'STUDENT DATA SHEET '!E97),"")</f>
        <v/>
      </c>
      <c s="108" t="str">
        <f>IFERROR(IF('STUDENT DATA SHEET '!F97="","",'STUDENT DATA SHEET '!F97),"")</f>
        <v/>
      </c>
      <c s="107" t="str">
        <f>IFERROR(IF('STUDENT DATA SHEET '!G97="","",'STUDENT DATA SHEET '!G97),"")</f>
        <v/>
      </c>
      <c s="107" t="str">
        <f>IFERROR(IF('STUDENT DATA SHEET '!H97="","",'STUDENT DATA SHEET '!H97),"")</f>
        <v/>
      </c>
      <c s="228" t="str">
        <f>IFERROR(UPPER(IF('STUDENT DATA SHEET '!I97="","",'STUDENT DATA SHEET '!I97)),"")</f>
        <v/>
      </c>
      <c s="54" t="str">
        <f>IFERROR(IF('STUDENT DATA SHEET '!J97="","",'STUDENT DATA SHEET '!J97),"")</f>
        <v/>
      </c>
      <c s="54" t="str">
        <f>IFERROR(IF('STUDENT DATA SHEET '!K97="","",'STUDENT DATA SHEET '!K97),"")</f>
        <v/>
      </c>
      <c s="54"/>
      <c s="48"/>
      <c s="48"/>
      <c s="48"/>
      <c s="48"/>
      <c s="48"/>
      <c s="48"/>
      <c s="48"/>
      <c s="48"/>
      <c s="48"/>
      <c s="48"/>
      <c s="48"/>
      <c s="48"/>
      <c s="48"/>
      <c s="48"/>
      <c s="48"/>
      <c s="48"/>
      <c s="48"/>
      <c s="48"/>
      <c s="48"/>
      <c s="48"/>
      <c s="48"/>
      <c s="48"/>
      <c s="48"/>
      <c s="48"/>
      <c s="48"/>
      <c s="48"/>
      <c s="48"/>
      <c s="48"/>
      <c s="48"/>
      <c s="48"/>
      <c s="48"/>
      <c s="48"/>
      <c s="89" t="str">
        <f>IF(B96="","",_xlfn.AGGREGATE(3,5,$B$6:B96))</f>
        <v/>
      </c>
      <c s="49"/>
      <c s="49"/>
      <c s="48"/>
      <c s="48"/>
      <c s="48"/>
      <c s="48"/>
      <c s="48"/>
      <c s="48"/>
      <c s="48"/>
      <c s="48"/>
      <c s="48"/>
      <c s="48"/>
      <c s="48"/>
      <c s="48"/>
      <c s="48"/>
      <c s="48"/>
      <c s="48"/>
      <c s="48"/>
      <c s="48"/>
      <c s="48"/>
      <c s="48"/>
      <c s="48"/>
      <c s="48"/>
      <c s="48"/>
      <c s="48"/>
      <c s="48"/>
      <c s="48"/>
      <c s="48"/>
      <c s="50" t="str">
        <f t="shared" si="25"/>
        <v/>
      </c>
      <c s="252" t="str">
        <f>IF($I96="","",'MAY 24'!$BZ96)</f>
        <v/>
      </c>
      <c s="91" t="str">
        <f t="shared" si="26"/>
        <v/>
      </c>
      <c s="50" t="str">
        <f t="shared" si="27"/>
        <v/>
      </c>
      <c s="252" t="str">
        <f>IF($I96="","",'MAY 24'!$CC96)</f>
        <v/>
      </c>
      <c s="91" t="str">
        <f t="shared" si="28"/>
        <v/>
      </c>
      <c s="50" t="str">
        <f t="shared" si="29"/>
        <v/>
      </c>
      <c s="252" t="str">
        <f>IF($I96="","",'MAY 24'!$CF96)</f>
        <v/>
      </c>
      <c s="91" t="str">
        <f t="shared" si="30"/>
        <v/>
      </c>
      <c s="80"/>
      <c s="77"/>
      <c s="59"/>
      <c s="59"/>
      <c s="59"/>
      <c s="74" t="str">
        <f t="shared" si="24"/>
        <v/>
      </c>
      <c s="59"/>
      <c s="59"/>
      <c s="59"/>
      <c s="59"/>
      <c s="59"/>
      <c s="59"/>
      <c s="59"/>
      <c s="59"/>
    </row>
    <row r="97" spans="1:96" ht="15.75" customHeight="1">
      <c r="A97" s="106" t="str">
        <f>IF('STUDENT DATA SHEET '!A98="","",'STUDENT DATA SHEET '!A98)</f>
        <v/>
      </c>
      <c s="107" t="str">
        <f>IFERROR(IF('STUDENT DATA SHEET '!B98="","",'STUDENT DATA SHEET '!B98),"")</f>
        <v/>
      </c>
      <c s="107" t="str">
        <f>IFERROR(IF('STUDENT DATA SHEET '!C98="","",'STUDENT DATA SHEET '!C98),"")</f>
        <v/>
      </c>
      <c s="107" t="str">
        <f>IFERROR(IF('STUDENT DATA SHEET '!D98="","",'STUDENT DATA SHEET '!D98),"")</f>
        <v/>
      </c>
      <c s="43" t="str">
        <f>IFERROR(IF('STUDENT DATA SHEET '!E98="","",'STUDENT DATA SHEET '!E98),"")</f>
        <v/>
      </c>
      <c s="108" t="str">
        <f>IFERROR(IF('STUDENT DATA SHEET '!F98="","",'STUDENT DATA SHEET '!F98),"")</f>
        <v/>
      </c>
      <c s="107" t="str">
        <f>IFERROR(IF('STUDENT DATA SHEET '!G98="","",'STUDENT DATA SHEET '!G98),"")</f>
        <v/>
      </c>
      <c s="107" t="str">
        <f>IFERROR(IF('STUDENT DATA SHEET '!H98="","",'STUDENT DATA SHEET '!H98),"")</f>
        <v/>
      </c>
      <c s="228" t="str">
        <f>IFERROR(UPPER(IF('STUDENT DATA SHEET '!I98="","",'STUDENT DATA SHEET '!I98)),"")</f>
        <v/>
      </c>
      <c s="54" t="str">
        <f>IFERROR(IF('STUDENT DATA SHEET '!J98="","",'STUDENT DATA SHEET '!J98),"")</f>
        <v/>
      </c>
      <c s="54" t="str">
        <f>IFERROR(IF('STUDENT DATA SHEET '!K98="","",'STUDENT DATA SHEET '!K98),"")</f>
        <v/>
      </c>
      <c s="54"/>
      <c s="48"/>
      <c s="48"/>
      <c s="48"/>
      <c s="48"/>
      <c s="48"/>
      <c s="48"/>
      <c s="48"/>
      <c s="48"/>
      <c s="48"/>
      <c s="48"/>
      <c s="48"/>
      <c s="48"/>
      <c s="48"/>
      <c s="48"/>
      <c s="48"/>
      <c s="48"/>
      <c s="48"/>
      <c s="48"/>
      <c s="48"/>
      <c s="48"/>
      <c s="48"/>
      <c s="48"/>
      <c s="48"/>
      <c s="48"/>
      <c s="48"/>
      <c s="48"/>
      <c s="48"/>
      <c s="48"/>
      <c s="48"/>
      <c s="48"/>
      <c s="48"/>
      <c s="48"/>
      <c s="89" t="str">
        <f>IF(B97="","",_xlfn.AGGREGATE(3,5,$B$6:B97))</f>
        <v/>
      </c>
      <c s="49"/>
      <c s="49"/>
      <c s="48"/>
      <c s="48"/>
      <c s="48"/>
      <c s="48"/>
      <c s="48"/>
      <c s="48"/>
      <c s="48"/>
      <c s="48"/>
      <c s="48"/>
      <c s="48"/>
      <c s="48"/>
      <c s="48"/>
      <c s="48"/>
      <c s="48"/>
      <c s="48"/>
      <c s="48"/>
      <c s="48"/>
      <c s="48"/>
      <c s="48"/>
      <c s="48"/>
      <c s="48"/>
      <c s="48"/>
      <c s="48"/>
      <c s="48"/>
      <c s="48"/>
      <c s="48"/>
      <c s="50" t="str">
        <f t="shared" si="25"/>
        <v/>
      </c>
      <c s="252" t="str">
        <f>IF($I97="","",'MAY 24'!$BZ97)</f>
        <v/>
      </c>
      <c s="91" t="str">
        <f t="shared" si="26"/>
        <v/>
      </c>
      <c s="50" t="str">
        <f t="shared" si="27"/>
        <v/>
      </c>
      <c s="252" t="str">
        <f>IF($I97="","",'MAY 24'!$CC97)</f>
        <v/>
      </c>
      <c s="91" t="str">
        <f t="shared" si="28"/>
        <v/>
      </c>
      <c s="50" t="str">
        <f t="shared" si="29"/>
        <v/>
      </c>
      <c s="252" t="str">
        <f>IF($I97="","",'MAY 24'!$CF97)</f>
        <v/>
      </c>
      <c s="91" t="str">
        <f t="shared" si="30"/>
        <v/>
      </c>
      <c s="80"/>
      <c s="77"/>
      <c s="59"/>
      <c s="59"/>
      <c s="59"/>
      <c s="74" t="str">
        <f t="shared" si="24"/>
        <v/>
      </c>
      <c s="59"/>
      <c s="59"/>
      <c s="59"/>
      <c s="59"/>
      <c s="59"/>
      <c s="59"/>
      <c s="59"/>
      <c s="59"/>
    </row>
    <row r="98" spans="1:96" ht="15.75" customHeight="1">
      <c r="A98" s="106" t="str">
        <f>IF('STUDENT DATA SHEET '!A99="","",'STUDENT DATA SHEET '!A99)</f>
        <v/>
      </c>
      <c s="107" t="str">
        <f>IFERROR(IF('STUDENT DATA SHEET '!B99="","",'STUDENT DATA SHEET '!B99),"")</f>
        <v/>
      </c>
      <c s="107" t="str">
        <f>IFERROR(IF('STUDENT DATA SHEET '!C99="","",'STUDENT DATA SHEET '!C99),"")</f>
        <v/>
      </c>
      <c s="107" t="str">
        <f>IFERROR(IF('STUDENT DATA SHEET '!D99="","",'STUDENT DATA SHEET '!D99),"")</f>
        <v/>
      </c>
      <c s="43" t="str">
        <f>IFERROR(IF('STUDENT DATA SHEET '!E99="","",'STUDENT DATA SHEET '!E99),"")</f>
        <v/>
      </c>
      <c s="108" t="str">
        <f>IFERROR(IF('STUDENT DATA SHEET '!F99="","",'STUDENT DATA SHEET '!F99),"")</f>
        <v/>
      </c>
      <c s="107" t="str">
        <f>IFERROR(IF('STUDENT DATA SHEET '!G99="","",'STUDENT DATA SHEET '!G99),"")</f>
        <v/>
      </c>
      <c s="107" t="str">
        <f>IFERROR(IF('STUDENT DATA SHEET '!H99="","",'STUDENT DATA SHEET '!H99),"")</f>
        <v/>
      </c>
      <c s="228" t="str">
        <f>IFERROR(UPPER(IF('STUDENT DATA SHEET '!I99="","",'STUDENT DATA SHEET '!I99)),"")</f>
        <v/>
      </c>
      <c s="54" t="str">
        <f>IFERROR(IF('STUDENT DATA SHEET '!J99="","",'STUDENT DATA SHEET '!J99),"")</f>
        <v/>
      </c>
      <c s="54" t="str">
        <f>IFERROR(IF('STUDENT DATA SHEET '!K99="","",'STUDENT DATA SHEET '!K99),"")</f>
        <v/>
      </c>
      <c s="54"/>
      <c s="48"/>
      <c s="48"/>
      <c s="48"/>
      <c s="48"/>
      <c s="48"/>
      <c s="48"/>
      <c s="48"/>
      <c s="48"/>
      <c s="48"/>
      <c s="48"/>
      <c s="48"/>
      <c s="48"/>
      <c s="48"/>
      <c s="48"/>
      <c s="48"/>
      <c s="48"/>
      <c s="48"/>
      <c s="48"/>
      <c s="48"/>
      <c s="48"/>
      <c s="48"/>
      <c s="48"/>
      <c s="48"/>
      <c s="48"/>
      <c s="48"/>
      <c s="48"/>
      <c s="48"/>
      <c s="48"/>
      <c s="48"/>
      <c s="48"/>
      <c s="48"/>
      <c s="48"/>
      <c s="89" t="str">
        <f>IF(B98="","",_xlfn.AGGREGATE(3,5,$B$6:B98))</f>
        <v/>
      </c>
      <c s="49"/>
      <c s="49"/>
      <c s="48"/>
      <c s="48"/>
      <c s="48"/>
      <c s="48"/>
      <c s="48"/>
      <c s="48"/>
      <c s="48"/>
      <c s="48"/>
      <c s="48"/>
      <c s="48"/>
      <c s="48"/>
      <c s="48"/>
      <c s="48"/>
      <c s="48"/>
      <c s="48"/>
      <c s="48"/>
      <c s="48"/>
      <c s="48"/>
      <c s="48"/>
      <c s="48"/>
      <c s="48"/>
      <c s="48"/>
      <c s="48"/>
      <c s="48"/>
      <c s="48"/>
      <c s="48"/>
      <c s="50" t="str">
        <f t="shared" si="25"/>
        <v/>
      </c>
      <c s="252" t="str">
        <f>IF($I98="","",'MAY 24'!$BZ98)</f>
        <v/>
      </c>
      <c s="91" t="str">
        <f t="shared" si="26"/>
        <v/>
      </c>
      <c s="50" t="str">
        <f t="shared" si="27"/>
        <v/>
      </c>
      <c s="252" t="str">
        <f>IF($I98="","",'MAY 24'!$CC98)</f>
        <v/>
      </c>
      <c s="91" t="str">
        <f t="shared" si="28"/>
        <v/>
      </c>
      <c s="50" t="str">
        <f t="shared" si="29"/>
        <v/>
      </c>
      <c s="252" t="str">
        <f>IF($I98="","",'MAY 24'!$CF98)</f>
        <v/>
      </c>
      <c s="91" t="str">
        <f t="shared" si="30"/>
        <v/>
      </c>
      <c s="80"/>
      <c s="77"/>
      <c s="59"/>
      <c s="59"/>
      <c s="59"/>
      <c s="74" t="str">
        <f t="shared" si="24"/>
        <v/>
      </c>
      <c s="59"/>
      <c s="59"/>
      <c s="59"/>
      <c s="59"/>
      <c s="59"/>
      <c s="59"/>
      <c s="59"/>
      <c s="59"/>
    </row>
    <row r="99" spans="1:96" ht="15.75" customHeight="1">
      <c r="A99" s="106" t="str">
        <f>IF('STUDENT DATA SHEET '!A100="","",'STUDENT DATA SHEET '!A100)</f>
        <v/>
      </c>
      <c s="107" t="str">
        <f>IFERROR(IF('STUDENT DATA SHEET '!B100="","",'STUDENT DATA SHEET '!B100),"")</f>
        <v/>
      </c>
      <c s="107" t="str">
        <f>IFERROR(IF('STUDENT DATA SHEET '!C100="","",'STUDENT DATA SHEET '!C100),"")</f>
        <v/>
      </c>
      <c s="107" t="str">
        <f>IFERROR(IF('STUDENT DATA SHEET '!D100="","",'STUDENT DATA SHEET '!D100),"")</f>
        <v/>
      </c>
      <c s="43" t="str">
        <f>IFERROR(IF('STUDENT DATA SHEET '!E100="","",'STUDENT DATA SHEET '!E100),"")</f>
        <v/>
      </c>
      <c s="108" t="str">
        <f>IFERROR(IF('STUDENT DATA SHEET '!F100="","",'STUDENT DATA SHEET '!F100),"")</f>
        <v/>
      </c>
      <c s="107" t="str">
        <f>IFERROR(IF('STUDENT DATA SHEET '!G100="","",'STUDENT DATA SHEET '!G100),"")</f>
        <v/>
      </c>
      <c s="107" t="str">
        <f>IFERROR(IF('STUDENT DATA SHEET '!H100="","",'STUDENT DATA SHEET '!H100),"")</f>
        <v/>
      </c>
      <c s="228" t="str">
        <f>IFERROR(UPPER(IF('STUDENT DATA SHEET '!I100="","",'STUDENT DATA SHEET '!I100)),"")</f>
        <v/>
      </c>
      <c s="54" t="str">
        <f>IFERROR(IF('STUDENT DATA SHEET '!J100="","",'STUDENT DATA SHEET '!J100),"")</f>
        <v/>
      </c>
      <c s="54" t="str">
        <f>IFERROR(IF('STUDENT DATA SHEET '!K100="","",'STUDENT DATA SHEET '!K100),"")</f>
        <v/>
      </c>
      <c s="54"/>
      <c s="48"/>
      <c s="48"/>
      <c s="48"/>
      <c s="48"/>
      <c s="48"/>
      <c s="48"/>
      <c s="48"/>
      <c s="48"/>
      <c s="48"/>
      <c s="48"/>
      <c s="48"/>
      <c s="48"/>
      <c s="48"/>
      <c s="48"/>
      <c s="48"/>
      <c s="48"/>
      <c s="48"/>
      <c s="48"/>
      <c s="48"/>
      <c s="48"/>
      <c s="48"/>
      <c s="48"/>
      <c s="48"/>
      <c s="48"/>
      <c s="48"/>
      <c s="48"/>
      <c s="48"/>
      <c s="48"/>
      <c s="48"/>
      <c s="48"/>
      <c s="48"/>
      <c s="48"/>
      <c s="89" t="str">
        <f>IF(B99="","",_xlfn.AGGREGATE(3,5,$B$6:B99))</f>
        <v/>
      </c>
      <c s="49"/>
      <c s="49"/>
      <c s="48"/>
      <c s="48"/>
      <c s="48"/>
      <c s="48"/>
      <c s="48"/>
      <c s="48"/>
      <c s="48"/>
      <c s="48"/>
      <c s="48"/>
      <c s="48"/>
      <c s="48"/>
      <c s="48"/>
      <c s="48"/>
      <c s="48"/>
      <c s="48"/>
      <c s="48"/>
      <c s="48"/>
      <c s="48"/>
      <c s="48"/>
      <c s="48"/>
      <c s="48"/>
      <c s="48"/>
      <c s="48"/>
      <c s="48"/>
      <c s="48"/>
      <c s="48"/>
      <c s="50" t="str">
        <f t="shared" si="25"/>
        <v/>
      </c>
      <c s="252" t="str">
        <f>IF($I99="","",'MAY 24'!$BZ99)</f>
        <v/>
      </c>
      <c s="91" t="str">
        <f t="shared" si="26"/>
        <v/>
      </c>
      <c s="50" t="str">
        <f t="shared" si="27"/>
        <v/>
      </c>
      <c s="252" t="str">
        <f>IF($I99="","",'MAY 24'!$CC99)</f>
        <v/>
      </c>
      <c s="91" t="str">
        <f t="shared" si="28"/>
        <v/>
      </c>
      <c s="50" t="str">
        <f t="shared" si="29"/>
        <v/>
      </c>
      <c s="252" t="str">
        <f>IF($I99="","",'MAY 24'!$CF99)</f>
        <v/>
      </c>
      <c s="91" t="str">
        <f t="shared" si="30"/>
        <v/>
      </c>
      <c s="80"/>
      <c s="77"/>
      <c s="59"/>
      <c s="59"/>
      <c s="59"/>
      <c s="74" t="str">
        <f t="shared" si="24"/>
        <v/>
      </c>
      <c s="59"/>
      <c s="59"/>
      <c s="59"/>
      <c s="59"/>
      <c s="59"/>
      <c s="59"/>
      <c s="59"/>
      <c s="59"/>
    </row>
    <row r="100" spans="1:96" ht="15.75" customHeight="1">
      <c r="A100" s="106" t="str">
        <f>IF('STUDENT DATA SHEET '!A101="","",'STUDENT DATA SHEET '!A101)</f>
        <v/>
      </c>
      <c s="107" t="str">
        <f>IFERROR(IF('STUDENT DATA SHEET '!B101="","",'STUDENT DATA SHEET '!B101),"")</f>
        <v/>
      </c>
      <c s="107" t="str">
        <f>IFERROR(IF('STUDENT DATA SHEET '!C101="","",'STUDENT DATA SHEET '!C101),"")</f>
        <v/>
      </c>
      <c s="107" t="str">
        <f>IFERROR(IF('STUDENT DATA SHEET '!D101="","",'STUDENT DATA SHEET '!D101),"")</f>
        <v/>
      </c>
      <c s="43" t="str">
        <f>IFERROR(IF('STUDENT DATA SHEET '!E101="","",'STUDENT DATA SHEET '!E101),"")</f>
        <v/>
      </c>
      <c s="108" t="str">
        <f>IFERROR(IF('STUDENT DATA SHEET '!F101="","",'STUDENT DATA SHEET '!F101),"")</f>
        <v/>
      </c>
      <c s="107" t="str">
        <f>IFERROR(IF('STUDENT DATA SHEET '!G101="","",'STUDENT DATA SHEET '!G101),"")</f>
        <v/>
      </c>
      <c s="107" t="str">
        <f>IFERROR(IF('STUDENT DATA SHEET '!H101="","",'STUDENT DATA SHEET '!H101),"")</f>
        <v/>
      </c>
      <c s="228" t="str">
        <f>IFERROR(UPPER(IF('STUDENT DATA SHEET '!I101="","",'STUDENT DATA SHEET '!I101)),"")</f>
        <v/>
      </c>
      <c s="54" t="str">
        <f>IFERROR(IF('STUDENT DATA SHEET '!J101="","",'STUDENT DATA SHEET '!J101),"")</f>
        <v/>
      </c>
      <c s="54" t="str">
        <f>IFERROR(IF('STUDENT DATA SHEET '!K101="","",'STUDENT DATA SHEET '!K101),"")</f>
        <v/>
      </c>
      <c s="54"/>
      <c s="48"/>
      <c s="48"/>
      <c s="48"/>
      <c s="48"/>
      <c s="48"/>
      <c s="48"/>
      <c s="48"/>
      <c s="48"/>
      <c s="48"/>
      <c s="48"/>
      <c s="48"/>
      <c s="48"/>
      <c s="48"/>
      <c s="48"/>
      <c s="48"/>
      <c s="48"/>
      <c s="48"/>
      <c s="48"/>
      <c s="48"/>
      <c s="48"/>
      <c s="48"/>
      <c s="48"/>
      <c s="48"/>
      <c s="48"/>
      <c s="48"/>
      <c s="48"/>
      <c s="48"/>
      <c s="48"/>
      <c s="48"/>
      <c s="48"/>
      <c s="48"/>
      <c s="48"/>
      <c s="89" t="str">
        <f>IF(B100="","",_xlfn.AGGREGATE(3,5,$B$6:B100))</f>
        <v/>
      </c>
      <c s="49"/>
      <c s="49"/>
      <c s="48"/>
      <c s="48"/>
      <c s="48"/>
      <c s="48"/>
      <c s="48"/>
      <c s="48"/>
      <c s="48"/>
      <c s="48"/>
      <c s="48"/>
      <c s="48"/>
      <c s="48"/>
      <c s="48"/>
      <c s="48"/>
      <c s="48"/>
      <c s="48"/>
      <c s="48"/>
      <c s="48"/>
      <c s="48"/>
      <c s="48"/>
      <c s="48"/>
      <c s="48"/>
      <c s="48"/>
      <c s="48"/>
      <c s="48"/>
      <c s="48"/>
      <c s="48"/>
      <c s="50" t="str">
        <f t="shared" si="25"/>
        <v/>
      </c>
      <c s="252" t="str">
        <f>IF($I100="","",'MAY 24'!$BZ100)</f>
        <v/>
      </c>
      <c s="91" t="str">
        <f t="shared" si="26"/>
        <v/>
      </c>
      <c s="50" t="str">
        <f t="shared" si="27"/>
        <v/>
      </c>
      <c s="252" t="str">
        <f>IF($I100="","",'MAY 24'!$CC100)</f>
        <v/>
      </c>
      <c s="91" t="str">
        <f t="shared" si="28"/>
        <v/>
      </c>
      <c s="50" t="str">
        <f t="shared" si="29"/>
        <v/>
      </c>
      <c s="252" t="str">
        <f>IF($I100="","",'MAY 24'!$CF100)</f>
        <v/>
      </c>
      <c s="91" t="str">
        <f t="shared" si="30"/>
        <v/>
      </c>
      <c s="80"/>
      <c s="77"/>
      <c s="59"/>
      <c s="59"/>
      <c s="59"/>
      <c s="74" t="str">
        <f t="shared" si="24"/>
        <v/>
      </c>
      <c s="59"/>
      <c s="59"/>
      <c s="59"/>
      <c s="59"/>
      <c s="59"/>
      <c s="59"/>
      <c s="59"/>
      <c s="59"/>
    </row>
    <row r="101" spans="1:96" ht="15.75" customHeight="1">
      <c r="A101" s="106" t="str">
        <f>IF('STUDENT DATA SHEET '!A102="","",'STUDENT DATA SHEET '!A102)</f>
        <v/>
      </c>
      <c s="107" t="str">
        <f>IFERROR(IF('STUDENT DATA SHEET '!B102="","",'STUDENT DATA SHEET '!B102),"")</f>
        <v/>
      </c>
      <c s="107" t="str">
        <f>IFERROR(IF('STUDENT DATA SHEET '!C102="","",'STUDENT DATA SHEET '!C102),"")</f>
        <v/>
      </c>
      <c s="107" t="str">
        <f>IFERROR(IF('STUDENT DATA SHEET '!D102="","",'STUDENT DATA SHEET '!D102),"")</f>
        <v/>
      </c>
      <c s="43" t="str">
        <f>IFERROR(IF('STUDENT DATA SHEET '!E102="","",'STUDENT DATA SHEET '!E102),"")</f>
        <v/>
      </c>
      <c s="108" t="str">
        <f>IFERROR(IF('STUDENT DATA SHEET '!F102="","",'STUDENT DATA SHEET '!F102),"")</f>
        <v/>
      </c>
      <c s="107" t="str">
        <f>IFERROR(IF('STUDENT DATA SHEET '!G102="","",'STUDENT DATA SHEET '!G102),"")</f>
        <v/>
      </c>
      <c s="107" t="str">
        <f>IFERROR(IF('STUDENT DATA SHEET '!H102="","",'STUDENT DATA SHEET '!H102),"")</f>
        <v/>
      </c>
      <c s="228" t="str">
        <f>IFERROR(UPPER(IF('STUDENT DATA SHEET '!I102="","",'STUDENT DATA SHEET '!I102)),"")</f>
        <v/>
      </c>
      <c s="54" t="str">
        <f>IFERROR(IF('STUDENT DATA SHEET '!J102="","",'STUDENT DATA SHEET '!J102),"")</f>
        <v/>
      </c>
      <c s="54" t="str">
        <f>IFERROR(IF('STUDENT DATA SHEET '!K102="","",'STUDENT DATA SHEET '!K102),"")</f>
        <v/>
      </c>
      <c s="54"/>
      <c s="48"/>
      <c s="48"/>
      <c s="48"/>
      <c s="48"/>
      <c s="48"/>
      <c s="48"/>
      <c s="48"/>
      <c s="48"/>
      <c s="48"/>
      <c s="48"/>
      <c s="48"/>
      <c s="48"/>
      <c s="48"/>
      <c s="48"/>
      <c s="48"/>
      <c s="48"/>
      <c s="48"/>
      <c s="48"/>
      <c s="48"/>
      <c s="48"/>
      <c s="48"/>
      <c s="48"/>
      <c s="48"/>
      <c s="48"/>
      <c s="48"/>
      <c s="48"/>
      <c s="48"/>
      <c s="48"/>
      <c s="48"/>
      <c s="48"/>
      <c s="48"/>
      <c s="48"/>
      <c s="89" t="str">
        <f>IF(B101="","",_xlfn.AGGREGATE(3,5,$B$6:B101))</f>
        <v/>
      </c>
      <c s="49"/>
      <c s="49"/>
      <c s="48"/>
      <c s="48"/>
      <c s="48"/>
      <c s="48"/>
      <c s="48"/>
      <c s="48"/>
      <c s="48"/>
      <c s="48"/>
      <c s="48"/>
      <c s="48"/>
      <c s="48"/>
      <c s="48"/>
      <c s="48"/>
      <c s="48"/>
      <c s="48"/>
      <c s="48"/>
      <c s="48"/>
      <c s="48"/>
      <c s="48"/>
      <c s="48"/>
      <c s="48"/>
      <c s="48"/>
      <c s="48"/>
      <c s="48"/>
      <c s="48"/>
      <c s="48"/>
      <c s="50" t="str">
        <f t="shared" si="25"/>
        <v/>
      </c>
      <c s="252" t="str">
        <f>IF($I101="","",'MAY 24'!$BZ101)</f>
        <v/>
      </c>
      <c s="91" t="str">
        <f t="shared" si="26"/>
        <v/>
      </c>
      <c s="50" t="str">
        <f t="shared" si="27"/>
        <v/>
      </c>
      <c s="252" t="str">
        <f>IF($I101="","",'MAY 24'!$CC101)</f>
        <v/>
      </c>
      <c s="91" t="str">
        <f t="shared" si="28"/>
        <v/>
      </c>
      <c s="50" t="str">
        <f t="shared" si="29"/>
        <v/>
      </c>
      <c s="252" t="str">
        <f>IF($I101="","",'MAY 24'!$CF101)</f>
        <v/>
      </c>
      <c s="91" t="str">
        <f t="shared" si="30"/>
        <v/>
      </c>
      <c s="80"/>
      <c s="77"/>
      <c s="59"/>
      <c s="59"/>
      <c s="59"/>
      <c s="74" t="str">
        <f t="shared" si="24"/>
        <v/>
      </c>
      <c s="59"/>
      <c s="59"/>
      <c s="59"/>
      <c s="59"/>
      <c s="59"/>
      <c s="59"/>
      <c s="59"/>
      <c s="59"/>
    </row>
    <row r="102" spans="1:96" ht="15.75" customHeight="1">
      <c r="A102" s="106" t="str">
        <f>IF('STUDENT DATA SHEET '!A103="","",'STUDENT DATA SHEET '!A103)</f>
        <v/>
      </c>
      <c s="107" t="str">
        <f>IFERROR(IF('STUDENT DATA SHEET '!B103="","",'STUDENT DATA SHEET '!B103),"")</f>
        <v/>
      </c>
      <c s="107" t="str">
        <f>IFERROR(IF('STUDENT DATA SHEET '!C103="","",'STUDENT DATA SHEET '!C103),"")</f>
        <v/>
      </c>
      <c s="107" t="str">
        <f>IFERROR(IF('STUDENT DATA SHEET '!D103="","",'STUDENT DATA SHEET '!D103),"")</f>
        <v/>
      </c>
      <c s="43" t="str">
        <f>IFERROR(IF('STUDENT DATA SHEET '!E103="","",'STUDENT DATA SHEET '!E103),"")</f>
        <v/>
      </c>
      <c s="108" t="str">
        <f>IFERROR(IF('STUDENT DATA SHEET '!F103="","",'STUDENT DATA SHEET '!F103),"")</f>
        <v/>
      </c>
      <c s="107" t="str">
        <f>IFERROR(IF('STUDENT DATA SHEET '!G103="","",'STUDENT DATA SHEET '!G103),"")</f>
        <v/>
      </c>
      <c s="107" t="str">
        <f>IFERROR(IF('STUDENT DATA SHEET '!H103="","",'STUDENT DATA SHEET '!H103),"")</f>
        <v/>
      </c>
      <c s="228" t="str">
        <f>IFERROR(UPPER(IF('STUDENT DATA SHEET '!I103="","",'STUDENT DATA SHEET '!I103)),"")</f>
        <v/>
      </c>
      <c s="54" t="str">
        <f>IFERROR(IF('STUDENT DATA SHEET '!J103="","",'STUDENT DATA SHEET '!J103),"")</f>
        <v/>
      </c>
      <c s="54" t="str">
        <f>IFERROR(IF('STUDENT DATA SHEET '!K103="","",'STUDENT DATA SHEET '!K103),"")</f>
        <v/>
      </c>
      <c s="54"/>
      <c s="48"/>
      <c s="48"/>
      <c s="48"/>
      <c s="48"/>
      <c s="48"/>
      <c s="48"/>
      <c s="48"/>
      <c s="48"/>
      <c s="48"/>
      <c s="48"/>
      <c s="48"/>
      <c s="48"/>
      <c s="48"/>
      <c s="48"/>
      <c s="48"/>
      <c s="48"/>
      <c s="48"/>
      <c s="48"/>
      <c s="48"/>
      <c s="48"/>
      <c s="48"/>
      <c s="48"/>
      <c s="48"/>
      <c s="48"/>
      <c s="48"/>
      <c s="48"/>
      <c s="48"/>
      <c s="48"/>
      <c s="48"/>
      <c s="48"/>
      <c s="48"/>
      <c s="48"/>
      <c s="89" t="str">
        <f>IF(B102="","",_xlfn.AGGREGATE(3,5,$B$6:B102))</f>
        <v/>
      </c>
      <c s="49"/>
      <c s="49"/>
      <c s="48"/>
      <c s="48"/>
      <c s="48"/>
      <c s="48"/>
      <c s="48"/>
      <c s="48"/>
      <c s="48"/>
      <c s="48"/>
      <c s="48"/>
      <c s="48"/>
      <c s="48"/>
      <c s="48"/>
      <c s="48"/>
      <c s="48"/>
      <c s="48"/>
      <c s="48"/>
      <c s="48"/>
      <c s="48"/>
      <c s="48"/>
      <c s="48"/>
      <c s="48"/>
      <c s="48"/>
      <c s="48"/>
      <c s="48"/>
      <c s="48"/>
      <c s="48"/>
      <c s="50" t="str">
        <f t="shared" si="25"/>
        <v/>
      </c>
      <c s="252" t="str">
        <f>IF($I102="","",'MAY 24'!$BZ102)</f>
        <v/>
      </c>
      <c s="91" t="str">
        <f t="shared" si="26"/>
        <v/>
      </c>
      <c s="50" t="str">
        <f t="shared" si="27"/>
        <v/>
      </c>
      <c s="252" t="str">
        <f>IF($I102="","",'MAY 24'!$CC102)</f>
        <v/>
      </c>
      <c s="91" t="str">
        <f t="shared" si="28"/>
        <v/>
      </c>
      <c s="50" t="str">
        <f t="shared" si="29"/>
        <v/>
      </c>
      <c s="252" t="str">
        <f>IF($I102="","",'MAY 24'!$CF102)</f>
        <v/>
      </c>
      <c s="91" t="str">
        <f t="shared" si="30"/>
        <v/>
      </c>
      <c s="80"/>
      <c s="77"/>
      <c s="59"/>
      <c s="59"/>
      <c s="59"/>
      <c s="74" t="str">
        <f t="shared" si="31" ref="CJ102:CJ133">IFERROR(IF($BV102="","",COUNT($M102:$AR102,$AT102:$BU102)/2),"")</f>
        <v/>
      </c>
      <c s="59"/>
      <c s="59"/>
      <c s="59"/>
      <c s="59"/>
      <c s="59"/>
      <c s="59"/>
      <c s="59"/>
      <c s="59"/>
    </row>
    <row r="103" spans="1:96" ht="15.75" customHeight="1">
      <c r="A103" s="106" t="str">
        <f>IF('STUDENT DATA SHEET '!A104="","",'STUDENT DATA SHEET '!A104)</f>
        <v/>
      </c>
      <c s="107" t="str">
        <f>IFERROR(IF('STUDENT DATA SHEET '!B104="","",'STUDENT DATA SHEET '!B104),"")</f>
        <v/>
      </c>
      <c s="107" t="str">
        <f>IFERROR(IF('STUDENT DATA SHEET '!C104="","",'STUDENT DATA SHEET '!C104),"")</f>
        <v/>
      </c>
      <c s="107" t="str">
        <f>IFERROR(IF('STUDENT DATA SHEET '!D104="","",'STUDENT DATA SHEET '!D104),"")</f>
        <v/>
      </c>
      <c s="43" t="str">
        <f>IFERROR(IF('STUDENT DATA SHEET '!E104="","",'STUDENT DATA SHEET '!E104),"")</f>
        <v/>
      </c>
      <c s="108" t="str">
        <f>IFERROR(IF('STUDENT DATA SHEET '!F104="","",'STUDENT DATA SHEET '!F104),"")</f>
        <v/>
      </c>
      <c s="107" t="str">
        <f>IFERROR(IF('STUDENT DATA SHEET '!G104="","",'STUDENT DATA SHEET '!G104),"")</f>
        <v/>
      </c>
      <c s="107" t="str">
        <f>IFERROR(IF('STUDENT DATA SHEET '!H104="","",'STUDENT DATA SHEET '!H104),"")</f>
        <v/>
      </c>
      <c s="228" t="str">
        <f>IFERROR(UPPER(IF('STUDENT DATA SHEET '!I104="","",'STUDENT DATA SHEET '!I104)),"")</f>
        <v/>
      </c>
      <c s="54" t="str">
        <f>IFERROR(IF('STUDENT DATA SHEET '!J104="","",'STUDENT DATA SHEET '!J104),"")</f>
        <v/>
      </c>
      <c s="54" t="str">
        <f>IFERROR(IF('STUDENT DATA SHEET '!K104="","",'STUDENT DATA SHEET '!K104),"")</f>
        <v/>
      </c>
      <c s="54"/>
      <c s="48"/>
      <c s="48"/>
      <c s="48"/>
      <c s="48"/>
      <c s="48"/>
      <c s="48"/>
      <c s="48"/>
      <c s="48"/>
      <c s="48"/>
      <c s="48"/>
      <c s="48"/>
      <c s="48"/>
      <c s="48"/>
      <c s="48"/>
      <c s="48"/>
      <c s="48"/>
      <c s="48"/>
      <c s="48"/>
      <c s="48"/>
      <c s="48"/>
      <c s="48"/>
      <c s="48"/>
      <c s="48"/>
      <c s="48"/>
      <c s="48"/>
      <c s="48"/>
      <c s="48"/>
      <c s="48"/>
      <c s="48"/>
      <c s="48"/>
      <c s="48"/>
      <c s="48"/>
      <c s="89" t="str">
        <f>IF(B103="","",_xlfn.AGGREGATE(3,5,$B$6:B103))</f>
        <v/>
      </c>
      <c s="49"/>
      <c s="49"/>
      <c s="48"/>
      <c s="48"/>
      <c s="48"/>
      <c s="48"/>
      <c s="48"/>
      <c s="48"/>
      <c s="48"/>
      <c s="48"/>
      <c s="48"/>
      <c s="48"/>
      <c s="48"/>
      <c s="48"/>
      <c s="48"/>
      <c s="48"/>
      <c s="48"/>
      <c s="48"/>
      <c s="48"/>
      <c s="48"/>
      <c s="48"/>
      <c s="48"/>
      <c s="48"/>
      <c s="48"/>
      <c s="48"/>
      <c s="48"/>
      <c s="48"/>
      <c s="48"/>
      <c s="50" t="str">
        <f t="shared" si="25"/>
        <v/>
      </c>
      <c s="252" t="str">
        <f>IF($I103="","",'MAY 24'!$BZ103)</f>
        <v/>
      </c>
      <c s="91" t="str">
        <f t="shared" si="26"/>
        <v/>
      </c>
      <c s="50" t="str">
        <f t="shared" si="27"/>
        <v/>
      </c>
      <c s="252" t="str">
        <f>IF($I103="","",'MAY 24'!$CC103)</f>
        <v/>
      </c>
      <c s="91" t="str">
        <f t="shared" si="28"/>
        <v/>
      </c>
      <c s="50" t="str">
        <f t="shared" si="29"/>
        <v/>
      </c>
      <c s="252" t="str">
        <f>IF($I103="","",'MAY 24'!$CF103)</f>
        <v/>
      </c>
      <c s="91" t="str">
        <f t="shared" si="30"/>
        <v/>
      </c>
      <c s="80"/>
      <c s="77"/>
      <c s="59"/>
      <c s="59"/>
      <c s="59"/>
      <c s="74" t="str">
        <f t="shared" si="31"/>
        <v/>
      </c>
      <c s="59"/>
      <c s="59"/>
      <c s="59"/>
      <c s="59"/>
      <c s="59"/>
      <c s="59"/>
      <c s="59"/>
      <c s="59"/>
    </row>
    <row r="104" spans="1:96" ht="15.75" customHeight="1">
      <c r="A104" s="106" t="str">
        <f>IF('STUDENT DATA SHEET '!A105="","",'STUDENT DATA SHEET '!A105)</f>
        <v/>
      </c>
      <c s="107" t="str">
        <f>IFERROR(IF('STUDENT DATA SHEET '!B105="","",'STUDENT DATA SHEET '!B105),"")</f>
        <v/>
      </c>
      <c s="107" t="str">
        <f>IFERROR(IF('STUDENT DATA SHEET '!C105="","",'STUDENT DATA SHEET '!C105),"")</f>
        <v/>
      </c>
      <c s="107" t="str">
        <f>IFERROR(IF('STUDENT DATA SHEET '!D105="","",'STUDENT DATA SHEET '!D105),"")</f>
        <v/>
      </c>
      <c s="43" t="str">
        <f>IFERROR(IF('STUDENT DATA SHEET '!E105="","",'STUDENT DATA SHEET '!E105),"")</f>
        <v/>
      </c>
      <c s="108" t="str">
        <f>IFERROR(IF('STUDENT DATA SHEET '!F105="","",'STUDENT DATA SHEET '!F105),"")</f>
        <v/>
      </c>
      <c s="107" t="str">
        <f>IFERROR(IF('STUDENT DATA SHEET '!G105="","",'STUDENT DATA SHEET '!G105),"")</f>
        <v/>
      </c>
      <c s="107" t="str">
        <f>IFERROR(IF('STUDENT DATA SHEET '!H105="","",'STUDENT DATA SHEET '!H105),"")</f>
        <v/>
      </c>
      <c s="228" t="str">
        <f>IFERROR(UPPER(IF('STUDENT DATA SHEET '!I105="","",'STUDENT DATA SHEET '!I105)),"")</f>
        <v/>
      </c>
      <c s="54" t="str">
        <f>IFERROR(IF('STUDENT DATA SHEET '!J105="","",'STUDENT DATA SHEET '!J105),"")</f>
        <v/>
      </c>
      <c s="54" t="str">
        <f>IFERROR(IF('STUDENT DATA SHEET '!K105="","",'STUDENT DATA SHEET '!K105),"")</f>
        <v/>
      </c>
      <c s="54"/>
      <c s="48"/>
      <c s="48"/>
      <c s="48"/>
      <c s="48"/>
      <c s="48"/>
      <c s="48"/>
      <c s="48"/>
      <c s="48"/>
      <c s="48"/>
      <c s="48"/>
      <c s="48"/>
      <c s="48"/>
      <c s="48"/>
      <c s="48"/>
      <c s="48"/>
      <c s="48"/>
      <c s="48"/>
      <c s="48"/>
      <c s="48"/>
      <c s="48"/>
      <c s="48"/>
      <c s="48"/>
      <c s="48"/>
      <c s="48"/>
      <c s="48"/>
      <c s="48"/>
      <c s="48"/>
      <c s="48"/>
      <c s="48"/>
      <c s="48"/>
      <c s="48"/>
      <c s="48"/>
      <c s="89" t="str">
        <f>IF(B104="","",_xlfn.AGGREGATE(3,5,$B$6:B104))</f>
        <v/>
      </c>
      <c s="49"/>
      <c s="49"/>
      <c s="48"/>
      <c s="48"/>
      <c s="48"/>
      <c s="48"/>
      <c s="48"/>
      <c s="48"/>
      <c s="48"/>
      <c s="48"/>
      <c s="48"/>
      <c s="48"/>
      <c s="48"/>
      <c s="48"/>
      <c s="48"/>
      <c s="48"/>
      <c s="48"/>
      <c s="48"/>
      <c s="48"/>
      <c s="48"/>
      <c s="48"/>
      <c s="48"/>
      <c s="48"/>
      <c s="48"/>
      <c s="48"/>
      <c s="48"/>
      <c s="48"/>
      <c s="48"/>
      <c s="50" t="str">
        <f t="shared" si="25"/>
        <v/>
      </c>
      <c s="252" t="str">
        <f>IF($I104="","",'MAY 24'!$BZ104)</f>
        <v/>
      </c>
      <c s="91" t="str">
        <f t="shared" si="26"/>
        <v/>
      </c>
      <c s="50" t="str">
        <f t="shared" si="27"/>
        <v/>
      </c>
      <c s="252" t="str">
        <f>IF($I104="","",'MAY 24'!$CC104)</f>
        <v/>
      </c>
      <c s="91" t="str">
        <f t="shared" si="28"/>
        <v/>
      </c>
      <c s="50" t="str">
        <f t="shared" si="29"/>
        <v/>
      </c>
      <c s="252" t="str">
        <f>IF($I104="","",'MAY 24'!$CF104)</f>
        <v/>
      </c>
      <c s="91" t="str">
        <f t="shared" si="30"/>
        <v/>
      </c>
      <c s="80"/>
      <c s="77"/>
      <c s="59"/>
      <c s="59"/>
      <c s="59"/>
      <c s="74" t="str">
        <f t="shared" si="31"/>
        <v/>
      </c>
      <c s="59"/>
      <c s="59"/>
      <c s="59"/>
      <c s="59"/>
      <c s="59"/>
      <c s="59"/>
      <c s="59"/>
      <c s="59"/>
    </row>
    <row r="105" spans="1:96" ht="15.75" customHeight="1">
      <c r="A105" s="106" t="str">
        <f>IF('STUDENT DATA SHEET '!A106="","",'STUDENT DATA SHEET '!A106)</f>
        <v/>
      </c>
      <c s="107" t="str">
        <f>IFERROR(IF('STUDENT DATA SHEET '!B106="","",'STUDENT DATA SHEET '!B106),"")</f>
        <v/>
      </c>
      <c s="107" t="str">
        <f>IFERROR(IF('STUDENT DATA SHEET '!C106="","",'STUDENT DATA SHEET '!C106),"")</f>
        <v/>
      </c>
      <c s="107" t="str">
        <f>IFERROR(IF('STUDENT DATA SHEET '!D106="","",'STUDENT DATA SHEET '!D106),"")</f>
        <v/>
      </c>
      <c s="43" t="str">
        <f>IFERROR(IF('STUDENT DATA SHEET '!E106="","",'STUDENT DATA SHEET '!E106),"")</f>
        <v/>
      </c>
      <c s="108" t="str">
        <f>IFERROR(IF('STUDENT DATA SHEET '!F106="","",'STUDENT DATA SHEET '!F106),"")</f>
        <v/>
      </c>
      <c s="107" t="str">
        <f>IFERROR(IF('STUDENT DATA SHEET '!G106="","",'STUDENT DATA SHEET '!G106),"")</f>
        <v/>
      </c>
      <c s="107" t="str">
        <f>IFERROR(IF('STUDENT DATA SHEET '!H106="","",'STUDENT DATA SHEET '!H106),"")</f>
        <v/>
      </c>
      <c s="228" t="str">
        <f>IFERROR(UPPER(IF('STUDENT DATA SHEET '!I106="","",'STUDENT DATA SHEET '!I106)),"")</f>
        <v/>
      </c>
      <c s="54" t="str">
        <f>IFERROR(IF('STUDENT DATA SHEET '!J106="","",'STUDENT DATA SHEET '!J106),"")</f>
        <v/>
      </c>
      <c s="54" t="str">
        <f>IFERROR(IF('STUDENT DATA SHEET '!K106="","",'STUDENT DATA SHEET '!K106),"")</f>
        <v/>
      </c>
      <c s="54"/>
      <c s="48"/>
      <c s="48"/>
      <c s="48"/>
      <c s="48"/>
      <c s="48"/>
      <c s="48"/>
      <c s="48"/>
      <c s="48"/>
      <c s="48"/>
      <c s="48"/>
      <c s="48"/>
      <c s="48"/>
      <c s="48"/>
      <c s="48"/>
      <c s="48"/>
      <c s="48"/>
      <c s="48"/>
      <c s="48"/>
      <c s="48"/>
      <c s="48"/>
      <c s="48"/>
      <c s="48"/>
      <c s="48"/>
      <c s="48"/>
      <c s="48"/>
      <c s="48"/>
      <c s="48"/>
      <c s="48"/>
      <c s="48"/>
      <c s="48"/>
      <c s="48"/>
      <c s="48"/>
      <c s="89" t="str">
        <f>IF(B105="","",_xlfn.AGGREGATE(3,5,$B$6:B105))</f>
        <v/>
      </c>
      <c s="49"/>
      <c s="49"/>
      <c s="48"/>
      <c s="48"/>
      <c s="48"/>
      <c s="48"/>
      <c s="48"/>
      <c s="48"/>
      <c s="48"/>
      <c s="48"/>
      <c s="48"/>
      <c s="48"/>
      <c s="48"/>
      <c s="48"/>
      <c s="48"/>
      <c s="48"/>
      <c s="48"/>
      <c s="48"/>
      <c s="48"/>
      <c s="48"/>
      <c s="48"/>
      <c s="48"/>
      <c s="48"/>
      <c s="48"/>
      <c s="48"/>
      <c s="48"/>
      <c s="48"/>
      <c s="48"/>
      <c s="50" t="str">
        <f t="shared" si="25"/>
        <v/>
      </c>
      <c s="252" t="str">
        <f>IF($I105="","",'MAY 24'!$BZ105)</f>
        <v/>
      </c>
      <c s="91" t="str">
        <f t="shared" si="26"/>
        <v/>
      </c>
      <c s="50" t="str">
        <f t="shared" si="27"/>
        <v/>
      </c>
      <c s="252" t="str">
        <f>IF($I105="","",'MAY 24'!$CC105)</f>
        <v/>
      </c>
      <c s="91" t="str">
        <f t="shared" si="28"/>
        <v/>
      </c>
      <c s="50" t="str">
        <f t="shared" si="29"/>
        <v/>
      </c>
      <c s="252" t="str">
        <f>IF($I105="","",'MAY 24'!$CF105)</f>
        <v/>
      </c>
      <c s="91" t="str">
        <f t="shared" si="30"/>
        <v/>
      </c>
      <c s="80"/>
      <c s="77"/>
      <c s="59"/>
      <c s="59"/>
      <c s="59"/>
      <c s="74" t="str">
        <f t="shared" si="31"/>
        <v/>
      </c>
      <c s="59"/>
      <c s="59"/>
      <c s="59"/>
      <c s="59"/>
      <c s="59"/>
      <c s="59"/>
      <c s="59"/>
      <c s="59"/>
    </row>
    <row r="106" spans="1:96" ht="15.75" customHeight="1">
      <c r="A106" s="106" t="str">
        <f>IF('STUDENT DATA SHEET '!A107="","",'STUDENT DATA SHEET '!A107)</f>
        <v/>
      </c>
      <c s="107" t="str">
        <f>IFERROR(IF('STUDENT DATA SHEET '!B107="","",'STUDENT DATA SHEET '!B107),"")</f>
        <v/>
      </c>
      <c s="107" t="str">
        <f>IFERROR(IF('STUDENT DATA SHEET '!C107="","",'STUDENT DATA SHEET '!C107),"")</f>
        <v/>
      </c>
      <c s="107" t="str">
        <f>IFERROR(IF('STUDENT DATA SHEET '!D107="","",'STUDENT DATA SHEET '!D107),"")</f>
        <v/>
      </c>
      <c s="43" t="str">
        <f>IFERROR(IF('STUDENT DATA SHEET '!E107="","",'STUDENT DATA SHEET '!E107),"")</f>
        <v/>
      </c>
      <c s="108" t="str">
        <f>IFERROR(IF('STUDENT DATA SHEET '!F107="","",'STUDENT DATA SHEET '!F107),"")</f>
        <v/>
      </c>
      <c s="107" t="str">
        <f>IFERROR(IF('STUDENT DATA SHEET '!G107="","",'STUDENT DATA SHEET '!G107),"")</f>
        <v/>
      </c>
      <c s="107" t="str">
        <f>IFERROR(IF('STUDENT DATA SHEET '!H107="","",'STUDENT DATA SHEET '!H107),"")</f>
        <v/>
      </c>
      <c s="228" t="str">
        <f>IFERROR(UPPER(IF('STUDENT DATA SHEET '!I107="","",'STUDENT DATA SHEET '!I107)),"")</f>
        <v/>
      </c>
      <c s="54" t="str">
        <f>IFERROR(IF('STUDENT DATA SHEET '!J107="","",'STUDENT DATA SHEET '!J107),"")</f>
        <v/>
      </c>
      <c s="54" t="str">
        <f>IFERROR(IF('STUDENT DATA SHEET '!K107="","",'STUDENT DATA SHEET '!K107),"")</f>
        <v/>
      </c>
      <c s="54"/>
      <c s="48"/>
      <c s="48"/>
      <c s="48"/>
      <c s="48"/>
      <c s="48"/>
      <c s="48"/>
      <c s="48"/>
      <c s="48"/>
      <c s="48"/>
      <c s="48"/>
      <c s="48"/>
      <c s="48"/>
      <c s="48"/>
      <c s="48"/>
      <c s="48"/>
      <c s="48"/>
      <c s="48"/>
      <c s="48"/>
      <c s="48"/>
      <c s="48"/>
      <c s="48"/>
      <c s="48"/>
      <c s="48"/>
      <c s="48"/>
      <c s="48"/>
      <c s="48"/>
      <c s="48"/>
      <c s="48"/>
      <c s="48"/>
      <c s="48"/>
      <c s="48"/>
      <c s="48"/>
      <c s="89" t="str">
        <f>IF(B106="","",_xlfn.AGGREGATE(3,5,$B$6:B106))</f>
        <v/>
      </c>
      <c s="49"/>
      <c s="49"/>
      <c s="48"/>
      <c s="48"/>
      <c s="48"/>
      <c s="48"/>
      <c s="48"/>
      <c s="48"/>
      <c s="48"/>
      <c s="48"/>
      <c s="48"/>
      <c s="48"/>
      <c s="48"/>
      <c s="48"/>
      <c s="48"/>
      <c s="48"/>
      <c s="48"/>
      <c s="48"/>
      <c s="48"/>
      <c s="48"/>
      <c s="48"/>
      <c s="48"/>
      <c s="48"/>
      <c s="48"/>
      <c s="48"/>
      <c s="48"/>
      <c s="48"/>
      <c s="48"/>
      <c s="50" t="str">
        <f t="shared" si="25"/>
        <v/>
      </c>
      <c s="252" t="str">
        <f>IF($I106="","",'MAY 24'!$BZ106)</f>
        <v/>
      </c>
      <c s="91" t="str">
        <f t="shared" si="26"/>
        <v/>
      </c>
      <c s="50" t="str">
        <f t="shared" si="27"/>
        <v/>
      </c>
      <c s="252" t="str">
        <f>IF($I106="","",'MAY 24'!$CC106)</f>
        <v/>
      </c>
      <c s="91" t="str">
        <f t="shared" si="28"/>
        <v/>
      </c>
      <c s="50" t="str">
        <f t="shared" si="29"/>
        <v/>
      </c>
      <c s="252" t="str">
        <f>IF($I106="","",'MAY 24'!$CF106)</f>
        <v/>
      </c>
      <c s="91" t="str">
        <f t="shared" si="30"/>
        <v/>
      </c>
      <c s="80"/>
      <c s="77"/>
      <c s="59"/>
      <c s="59"/>
      <c s="59"/>
      <c s="74" t="str">
        <f t="shared" si="31"/>
        <v/>
      </c>
      <c s="59"/>
      <c s="59"/>
      <c s="59"/>
      <c s="59"/>
      <c s="59"/>
      <c s="59"/>
      <c s="59"/>
      <c s="59"/>
    </row>
    <row r="107" spans="1:96" ht="15.75" customHeight="1">
      <c r="A107" s="106" t="str">
        <f>IF('STUDENT DATA SHEET '!A108="","",'STUDENT DATA SHEET '!A108)</f>
        <v/>
      </c>
      <c s="107" t="str">
        <f>IFERROR(IF('STUDENT DATA SHEET '!B108="","",'STUDENT DATA SHEET '!B108),"")</f>
        <v/>
      </c>
      <c s="107" t="str">
        <f>IFERROR(IF('STUDENT DATA SHEET '!C108="","",'STUDENT DATA SHEET '!C108),"")</f>
        <v/>
      </c>
      <c s="107" t="str">
        <f>IFERROR(IF('STUDENT DATA SHEET '!D108="","",'STUDENT DATA SHEET '!D108),"")</f>
        <v/>
      </c>
      <c s="43" t="str">
        <f>IFERROR(IF('STUDENT DATA SHEET '!E108="","",'STUDENT DATA SHEET '!E108),"")</f>
        <v/>
      </c>
      <c s="108" t="str">
        <f>IFERROR(IF('STUDENT DATA SHEET '!F108="","",'STUDENT DATA SHEET '!F108),"")</f>
        <v/>
      </c>
      <c s="107" t="str">
        <f>IFERROR(IF('STUDENT DATA SHEET '!G108="","",'STUDENT DATA SHEET '!G108),"")</f>
        <v/>
      </c>
      <c s="107" t="str">
        <f>IFERROR(IF('STUDENT DATA SHEET '!H108="","",'STUDENT DATA SHEET '!H108),"")</f>
        <v/>
      </c>
      <c s="228" t="str">
        <f>IFERROR(UPPER(IF('STUDENT DATA SHEET '!I108="","",'STUDENT DATA SHEET '!I108)),"")</f>
        <v/>
      </c>
      <c s="54" t="str">
        <f>IFERROR(IF('STUDENT DATA SHEET '!J108="","",'STUDENT DATA SHEET '!J108),"")</f>
        <v/>
      </c>
      <c s="54" t="str">
        <f>IFERROR(IF('STUDENT DATA SHEET '!K108="","",'STUDENT DATA SHEET '!K108),"")</f>
        <v/>
      </c>
      <c s="54"/>
      <c s="48"/>
      <c s="48"/>
      <c s="48"/>
      <c s="48"/>
      <c s="48"/>
      <c s="48"/>
      <c s="48"/>
      <c s="48"/>
      <c s="48"/>
      <c s="48"/>
      <c s="48"/>
      <c s="48"/>
      <c s="48"/>
      <c s="48"/>
      <c s="48"/>
      <c s="48"/>
      <c s="48"/>
      <c s="48"/>
      <c s="48"/>
      <c s="48"/>
      <c s="48"/>
      <c s="48"/>
      <c s="48"/>
      <c s="48"/>
      <c s="48"/>
      <c s="48"/>
      <c s="48"/>
      <c s="48"/>
      <c s="48"/>
      <c s="48"/>
      <c s="48"/>
      <c s="48"/>
      <c s="89" t="str">
        <f>IF(B107="","",_xlfn.AGGREGATE(3,5,$B$6:B107))</f>
        <v/>
      </c>
      <c s="49"/>
      <c s="49"/>
      <c s="48"/>
      <c s="48"/>
      <c s="48"/>
      <c s="48"/>
      <c s="48"/>
      <c s="48"/>
      <c s="48"/>
      <c s="48"/>
      <c s="48"/>
      <c s="48"/>
      <c s="48"/>
      <c s="48"/>
      <c s="48"/>
      <c s="48"/>
      <c s="48"/>
      <c s="48"/>
      <c s="48"/>
      <c s="48"/>
      <c s="48"/>
      <c s="48"/>
      <c s="48"/>
      <c s="48"/>
      <c s="48"/>
      <c s="48"/>
      <c s="48"/>
      <c s="48"/>
      <c s="50" t="str">
        <f t="shared" si="25"/>
        <v/>
      </c>
      <c s="252" t="str">
        <f>IF($I107="","",'MAY 24'!$BZ107)</f>
        <v/>
      </c>
      <c s="91" t="str">
        <f t="shared" si="26"/>
        <v/>
      </c>
      <c s="50" t="str">
        <f t="shared" si="27"/>
        <v/>
      </c>
      <c s="252" t="str">
        <f>IF($I107="","",'MAY 24'!$CC107)</f>
        <v/>
      </c>
      <c s="91" t="str">
        <f t="shared" si="28"/>
        <v/>
      </c>
      <c s="50" t="str">
        <f t="shared" si="29"/>
        <v/>
      </c>
      <c s="252" t="str">
        <f>IF($I107="","",'MAY 24'!$CF107)</f>
        <v/>
      </c>
      <c s="91" t="str">
        <f t="shared" si="30"/>
        <v/>
      </c>
      <c s="80"/>
      <c s="77"/>
      <c s="59"/>
      <c s="59"/>
      <c s="59"/>
      <c s="74" t="str">
        <f t="shared" si="31"/>
        <v/>
      </c>
      <c s="59"/>
      <c s="59"/>
      <c s="59"/>
      <c s="59"/>
      <c s="59"/>
      <c s="59"/>
      <c s="59"/>
      <c s="59"/>
    </row>
    <row r="108" spans="1:96" ht="15.75" customHeight="1">
      <c r="A108" s="106" t="str">
        <f>IF('STUDENT DATA SHEET '!A109="","",'STUDENT DATA SHEET '!A109)</f>
        <v/>
      </c>
      <c s="107" t="str">
        <f>IFERROR(IF('STUDENT DATA SHEET '!B109="","",'STUDENT DATA SHEET '!B109),"")</f>
        <v/>
      </c>
      <c s="107" t="str">
        <f>IFERROR(IF('STUDENT DATA SHEET '!C109="","",'STUDENT DATA SHEET '!C109),"")</f>
        <v/>
      </c>
      <c s="107" t="str">
        <f>IFERROR(IF('STUDENT DATA SHEET '!D109="","",'STUDENT DATA SHEET '!D109),"")</f>
        <v/>
      </c>
      <c s="43" t="str">
        <f>IFERROR(IF('STUDENT DATA SHEET '!E109="","",'STUDENT DATA SHEET '!E109),"")</f>
        <v/>
      </c>
      <c s="108" t="str">
        <f>IFERROR(IF('STUDENT DATA SHEET '!F109="","",'STUDENT DATA SHEET '!F109),"")</f>
        <v/>
      </c>
      <c s="107" t="str">
        <f>IFERROR(IF('STUDENT DATA SHEET '!G109="","",'STUDENT DATA SHEET '!G109),"")</f>
        <v/>
      </c>
      <c s="107" t="str">
        <f>IFERROR(IF('STUDENT DATA SHEET '!H109="","",'STUDENT DATA SHEET '!H109),"")</f>
        <v/>
      </c>
      <c s="228" t="str">
        <f>IFERROR(UPPER(IF('STUDENT DATA SHEET '!I109="","",'STUDENT DATA SHEET '!I109)),"")</f>
        <v/>
      </c>
      <c s="54" t="str">
        <f>IFERROR(IF('STUDENT DATA SHEET '!J109="","",'STUDENT DATA SHEET '!J109),"")</f>
        <v/>
      </c>
      <c s="54" t="str">
        <f>IFERROR(IF('STUDENT DATA SHEET '!K109="","",'STUDENT DATA SHEET '!K109),"")</f>
        <v/>
      </c>
      <c s="54"/>
      <c s="48"/>
      <c s="48"/>
      <c s="48"/>
      <c s="48"/>
      <c s="48"/>
      <c s="48"/>
      <c s="48"/>
      <c s="48"/>
      <c s="48"/>
      <c s="48"/>
      <c s="48"/>
      <c s="48"/>
      <c s="48"/>
      <c s="48"/>
      <c s="48"/>
      <c s="48"/>
      <c s="48"/>
      <c s="48"/>
      <c s="48"/>
      <c s="48"/>
      <c s="48"/>
      <c s="48"/>
      <c s="48"/>
      <c s="48"/>
      <c s="48"/>
      <c s="48"/>
      <c s="48"/>
      <c s="48"/>
      <c s="48"/>
      <c s="48"/>
      <c s="48"/>
      <c s="48"/>
      <c s="89" t="str">
        <f>IF(B108="","",_xlfn.AGGREGATE(3,5,$B$6:B108))</f>
        <v/>
      </c>
      <c s="49"/>
      <c s="49"/>
      <c s="48"/>
      <c s="48"/>
      <c s="48"/>
      <c s="48"/>
      <c s="48"/>
      <c s="48"/>
      <c s="48"/>
      <c s="48"/>
      <c s="48"/>
      <c s="48"/>
      <c s="48"/>
      <c s="48"/>
      <c s="48"/>
      <c s="48"/>
      <c s="48"/>
      <c s="48"/>
      <c s="48"/>
      <c s="48"/>
      <c s="48"/>
      <c s="48"/>
      <c s="48"/>
      <c s="48"/>
      <c s="48"/>
      <c s="48"/>
      <c s="48"/>
      <c s="48"/>
      <c s="50" t="str">
        <f t="shared" si="25"/>
        <v/>
      </c>
      <c s="252" t="str">
        <f>IF($I108="","",'MAY 24'!$BZ108)</f>
        <v/>
      </c>
      <c s="91" t="str">
        <f t="shared" si="26"/>
        <v/>
      </c>
      <c s="50" t="str">
        <f t="shared" si="27"/>
        <v/>
      </c>
      <c s="252" t="str">
        <f>IF($I108="","",'MAY 24'!$CC108)</f>
        <v/>
      </c>
      <c s="91" t="str">
        <f t="shared" si="28"/>
        <v/>
      </c>
      <c s="50" t="str">
        <f t="shared" si="29"/>
        <v/>
      </c>
      <c s="252" t="str">
        <f>IF($I108="","",'MAY 24'!$CF108)</f>
        <v/>
      </c>
      <c s="91" t="str">
        <f t="shared" si="30"/>
        <v/>
      </c>
      <c s="80"/>
      <c s="77"/>
      <c s="59"/>
      <c s="59"/>
      <c s="59"/>
      <c s="74" t="str">
        <f t="shared" si="31"/>
        <v/>
      </c>
      <c s="59"/>
      <c s="59"/>
      <c s="59"/>
      <c s="59"/>
      <c s="59"/>
      <c s="59"/>
      <c s="59"/>
      <c s="59"/>
    </row>
    <row r="109" spans="1:96" ht="15.75" customHeight="1">
      <c r="A109" s="106" t="str">
        <f>IF('STUDENT DATA SHEET '!A110="","",'STUDENT DATA SHEET '!A110)</f>
        <v/>
      </c>
      <c s="107" t="str">
        <f>IFERROR(IF('STUDENT DATA SHEET '!B110="","",'STUDENT DATA SHEET '!B110),"")</f>
        <v/>
      </c>
      <c s="107" t="str">
        <f>IFERROR(IF('STUDENT DATA SHEET '!C110="","",'STUDENT DATA SHEET '!C110),"")</f>
        <v/>
      </c>
      <c s="107" t="str">
        <f>IFERROR(IF('STUDENT DATA SHEET '!D110="","",'STUDENT DATA SHEET '!D110),"")</f>
        <v/>
      </c>
      <c s="43" t="str">
        <f>IFERROR(IF('STUDENT DATA SHEET '!E110="","",'STUDENT DATA SHEET '!E110),"")</f>
        <v/>
      </c>
      <c s="108" t="str">
        <f>IFERROR(IF('STUDENT DATA SHEET '!F110="","",'STUDENT DATA SHEET '!F110),"")</f>
        <v/>
      </c>
      <c s="107" t="str">
        <f>IFERROR(IF('STUDENT DATA SHEET '!G110="","",'STUDENT DATA SHEET '!G110),"")</f>
        <v/>
      </c>
      <c s="107" t="str">
        <f>IFERROR(IF('STUDENT DATA SHEET '!H110="","",'STUDENT DATA SHEET '!H110),"")</f>
        <v/>
      </c>
      <c s="228" t="str">
        <f>IFERROR(UPPER(IF('STUDENT DATA SHEET '!I110="","",'STUDENT DATA SHEET '!I110)),"")</f>
        <v/>
      </c>
      <c s="54" t="str">
        <f>IFERROR(IF('STUDENT DATA SHEET '!J110="","",'STUDENT DATA SHEET '!J110),"")</f>
        <v/>
      </c>
      <c s="54" t="str">
        <f>IFERROR(IF('STUDENT DATA SHEET '!K110="","",'STUDENT DATA SHEET '!K110),"")</f>
        <v/>
      </c>
      <c s="54"/>
      <c s="48"/>
      <c s="48"/>
      <c s="48"/>
      <c s="48"/>
      <c s="48"/>
      <c s="48"/>
      <c s="48"/>
      <c s="48"/>
      <c s="48"/>
      <c s="48"/>
      <c s="48"/>
      <c s="48"/>
      <c s="48"/>
      <c s="48"/>
      <c s="48"/>
      <c s="48"/>
      <c s="48"/>
      <c s="48"/>
      <c s="48"/>
      <c s="48"/>
      <c s="48"/>
      <c s="48"/>
      <c s="48"/>
      <c s="48"/>
      <c s="48"/>
      <c s="48"/>
      <c s="48"/>
      <c s="48"/>
      <c s="48"/>
      <c s="48"/>
      <c s="48"/>
      <c s="48"/>
      <c s="89" t="str">
        <f>IF(B109="","",_xlfn.AGGREGATE(3,5,$B$6:B109))</f>
        <v/>
      </c>
      <c s="49"/>
      <c s="49"/>
      <c s="48"/>
      <c s="48"/>
      <c s="48"/>
      <c s="48"/>
      <c s="48"/>
      <c s="48"/>
      <c s="48"/>
      <c s="48"/>
      <c s="48"/>
      <c s="48"/>
      <c s="48"/>
      <c s="48"/>
      <c s="48"/>
      <c s="48"/>
      <c s="48"/>
      <c s="48"/>
      <c s="48"/>
      <c s="48"/>
      <c s="48"/>
      <c s="48"/>
      <c s="48"/>
      <c s="48"/>
      <c s="48"/>
      <c s="48"/>
      <c s="48"/>
      <c s="48"/>
      <c s="50" t="str">
        <f t="shared" si="25"/>
        <v/>
      </c>
      <c s="252" t="str">
        <f>IF($I109="","",'MAY 24'!$BZ109)</f>
        <v/>
      </c>
      <c s="91" t="str">
        <f t="shared" si="26"/>
        <v/>
      </c>
      <c s="50" t="str">
        <f t="shared" si="27"/>
        <v/>
      </c>
      <c s="252" t="str">
        <f>IF($I109="","",'MAY 24'!$CC109)</f>
        <v/>
      </c>
      <c s="91" t="str">
        <f t="shared" si="28"/>
        <v/>
      </c>
      <c s="50" t="str">
        <f t="shared" si="29"/>
        <v/>
      </c>
      <c s="252" t="str">
        <f>IF($I109="","",'MAY 24'!$CF109)</f>
        <v/>
      </c>
      <c s="91" t="str">
        <f t="shared" si="30"/>
        <v/>
      </c>
      <c s="80"/>
      <c s="77"/>
      <c s="59"/>
      <c s="59"/>
      <c s="59"/>
      <c s="74" t="str">
        <f t="shared" si="31"/>
        <v/>
      </c>
      <c s="59"/>
      <c s="59"/>
      <c s="59"/>
      <c s="59"/>
      <c s="59"/>
      <c s="59"/>
      <c s="59"/>
      <c s="59"/>
    </row>
    <row r="110" spans="1:96" ht="15.75" customHeight="1">
      <c r="A110" s="106" t="str">
        <f>IF('STUDENT DATA SHEET '!A111="","",'STUDENT DATA SHEET '!A111)</f>
        <v/>
      </c>
      <c s="107" t="str">
        <f>IFERROR(IF('STUDENT DATA SHEET '!B111="","",'STUDENT DATA SHEET '!B111),"")</f>
        <v/>
      </c>
      <c s="107" t="str">
        <f>IFERROR(IF('STUDENT DATA SHEET '!C111="","",'STUDENT DATA SHEET '!C111),"")</f>
        <v/>
      </c>
      <c s="107" t="str">
        <f>IFERROR(IF('STUDENT DATA SHEET '!D111="","",'STUDENT DATA SHEET '!D111),"")</f>
        <v/>
      </c>
      <c s="43" t="str">
        <f>IFERROR(IF('STUDENT DATA SHEET '!E111="","",'STUDENT DATA SHEET '!E111),"")</f>
        <v/>
      </c>
      <c s="108" t="str">
        <f>IFERROR(IF('STUDENT DATA SHEET '!F111="","",'STUDENT DATA SHEET '!F111),"")</f>
        <v/>
      </c>
      <c s="107" t="str">
        <f>IFERROR(IF('STUDENT DATA SHEET '!G111="","",'STUDENT DATA SHEET '!G111),"")</f>
        <v/>
      </c>
      <c s="107" t="str">
        <f>IFERROR(IF('STUDENT DATA SHEET '!H111="","",'STUDENT DATA SHEET '!H111),"")</f>
        <v/>
      </c>
      <c s="228" t="str">
        <f>IFERROR(UPPER(IF('STUDENT DATA SHEET '!I111="","",'STUDENT DATA SHEET '!I111)),"")</f>
        <v/>
      </c>
      <c s="54" t="str">
        <f>IFERROR(IF('STUDENT DATA SHEET '!J111="","",'STUDENT DATA SHEET '!J111),"")</f>
        <v/>
      </c>
      <c s="54" t="str">
        <f>IFERROR(IF('STUDENT DATA SHEET '!K111="","",'STUDENT DATA SHEET '!K111),"")</f>
        <v/>
      </c>
      <c s="54"/>
      <c s="48"/>
      <c s="48"/>
      <c s="48"/>
      <c s="48"/>
      <c s="48"/>
      <c s="48"/>
      <c s="48"/>
      <c s="48"/>
      <c s="48"/>
      <c s="48"/>
      <c s="48"/>
      <c s="48"/>
      <c s="48"/>
      <c s="48"/>
      <c s="48"/>
      <c s="48"/>
      <c s="48"/>
      <c s="48"/>
      <c s="48"/>
      <c s="48"/>
      <c s="48"/>
      <c s="48"/>
      <c s="48"/>
      <c s="48"/>
      <c s="48"/>
      <c s="48"/>
      <c s="48"/>
      <c s="48"/>
      <c s="48"/>
      <c s="48"/>
      <c s="48"/>
      <c s="48"/>
      <c s="89" t="str">
        <f>IF(B110="","",_xlfn.AGGREGATE(3,5,$B$6:B110))</f>
        <v/>
      </c>
      <c s="49"/>
      <c s="49"/>
      <c s="48"/>
      <c s="48"/>
      <c s="48"/>
      <c s="48"/>
      <c s="48"/>
      <c s="48"/>
      <c s="48"/>
      <c s="48"/>
      <c s="48"/>
      <c s="48"/>
      <c s="48"/>
      <c s="48"/>
      <c s="48"/>
      <c s="48"/>
      <c s="48"/>
      <c s="48"/>
      <c s="48"/>
      <c s="48"/>
      <c s="48"/>
      <c s="48"/>
      <c s="48"/>
      <c s="48"/>
      <c s="48"/>
      <c s="48"/>
      <c s="48"/>
      <c s="48"/>
      <c s="50" t="str">
        <f t="shared" si="25"/>
        <v/>
      </c>
      <c s="252" t="str">
        <f>IF($I110="","",'MAY 24'!$BZ110)</f>
        <v/>
      </c>
      <c s="91" t="str">
        <f t="shared" si="26"/>
        <v/>
      </c>
      <c s="50" t="str">
        <f t="shared" si="27"/>
        <v/>
      </c>
      <c s="252" t="str">
        <f>IF($I110="","",'MAY 24'!$CC110)</f>
        <v/>
      </c>
      <c s="91" t="str">
        <f t="shared" si="28"/>
        <v/>
      </c>
      <c s="50" t="str">
        <f t="shared" si="29"/>
        <v/>
      </c>
      <c s="252" t="str">
        <f>IF($I110="","",'MAY 24'!$CF110)</f>
        <v/>
      </c>
      <c s="91" t="str">
        <f t="shared" si="30"/>
        <v/>
      </c>
      <c s="80"/>
      <c s="77"/>
      <c s="59"/>
      <c s="59"/>
      <c s="59"/>
      <c s="74" t="str">
        <f t="shared" si="31"/>
        <v/>
      </c>
      <c s="59"/>
      <c s="59"/>
      <c s="59"/>
      <c s="59"/>
      <c s="59"/>
      <c s="59"/>
      <c s="59"/>
      <c s="59"/>
    </row>
    <row r="111" spans="1:96" ht="15.75" customHeight="1">
      <c r="A111" s="106" t="str">
        <f>IF('STUDENT DATA SHEET '!A112="","",'STUDENT DATA SHEET '!A112)</f>
        <v/>
      </c>
      <c s="107" t="str">
        <f>IFERROR(IF('STUDENT DATA SHEET '!B112="","",'STUDENT DATA SHEET '!B112),"")</f>
        <v/>
      </c>
      <c s="107" t="str">
        <f>IFERROR(IF('STUDENT DATA SHEET '!C112="","",'STUDENT DATA SHEET '!C112),"")</f>
        <v/>
      </c>
      <c s="107" t="str">
        <f>IFERROR(IF('STUDENT DATA SHEET '!D112="","",'STUDENT DATA SHEET '!D112),"")</f>
        <v/>
      </c>
      <c s="43" t="str">
        <f>IFERROR(IF('STUDENT DATA SHEET '!E112="","",'STUDENT DATA SHEET '!E112),"")</f>
        <v/>
      </c>
      <c s="108" t="str">
        <f>IFERROR(IF('STUDENT DATA SHEET '!F112="","",'STUDENT DATA SHEET '!F112),"")</f>
        <v/>
      </c>
      <c s="107" t="str">
        <f>IFERROR(IF('STUDENT DATA SHEET '!G112="","",'STUDENT DATA SHEET '!G112),"")</f>
        <v/>
      </c>
      <c s="107" t="str">
        <f>IFERROR(IF('STUDENT DATA SHEET '!H112="","",'STUDENT DATA SHEET '!H112),"")</f>
        <v/>
      </c>
      <c s="228" t="str">
        <f>IFERROR(UPPER(IF('STUDENT DATA SHEET '!I112="","",'STUDENT DATA SHEET '!I112)),"")</f>
        <v/>
      </c>
      <c s="54" t="str">
        <f>IFERROR(IF('STUDENT DATA SHEET '!J112="","",'STUDENT DATA SHEET '!J112),"")</f>
        <v/>
      </c>
      <c s="54" t="str">
        <f>IFERROR(IF('STUDENT DATA SHEET '!K112="","",'STUDENT DATA SHEET '!K112),"")</f>
        <v/>
      </c>
      <c s="54"/>
      <c s="48"/>
      <c s="48"/>
      <c s="48"/>
      <c s="48"/>
      <c s="48"/>
      <c s="48"/>
      <c s="48"/>
      <c s="48"/>
      <c s="48"/>
      <c s="48"/>
      <c s="48"/>
      <c s="48"/>
      <c s="48"/>
      <c s="48"/>
      <c s="48"/>
      <c s="48"/>
      <c s="48"/>
      <c s="48"/>
      <c s="48"/>
      <c s="48"/>
      <c s="48"/>
      <c s="48"/>
      <c s="48"/>
      <c s="48"/>
      <c s="48"/>
      <c s="48"/>
      <c s="48"/>
      <c s="48"/>
      <c s="48"/>
      <c s="48"/>
      <c s="48"/>
      <c s="48"/>
      <c s="89" t="str">
        <f>IF(B111="","",_xlfn.AGGREGATE(3,5,$B$6:B111))</f>
        <v/>
      </c>
      <c s="49"/>
      <c s="49"/>
      <c s="48"/>
      <c s="48"/>
      <c s="48"/>
      <c s="48"/>
      <c s="48"/>
      <c s="48"/>
      <c s="48"/>
      <c s="48"/>
      <c s="48"/>
      <c s="48"/>
      <c s="48"/>
      <c s="48"/>
      <c s="48"/>
      <c s="48"/>
      <c s="48"/>
      <c s="48"/>
      <c s="48"/>
      <c s="48"/>
      <c s="48"/>
      <c s="48"/>
      <c s="48"/>
      <c s="48"/>
      <c s="48"/>
      <c s="48"/>
      <c s="48"/>
      <c s="48"/>
      <c s="50" t="str">
        <f t="shared" si="25"/>
        <v/>
      </c>
      <c s="252" t="str">
        <f>IF($I111="","",'MAY 24'!$BZ111)</f>
        <v/>
      </c>
      <c s="91" t="str">
        <f t="shared" si="26"/>
        <v/>
      </c>
      <c s="50" t="str">
        <f t="shared" si="27"/>
        <v/>
      </c>
      <c s="252" t="str">
        <f>IF($I111="","",'MAY 24'!$CC111)</f>
        <v/>
      </c>
      <c s="91" t="str">
        <f t="shared" si="28"/>
        <v/>
      </c>
      <c s="50" t="str">
        <f t="shared" si="29"/>
        <v/>
      </c>
      <c s="252" t="str">
        <f>IF($I111="","",'MAY 24'!$CF111)</f>
        <v/>
      </c>
      <c s="91" t="str">
        <f t="shared" si="30"/>
        <v/>
      </c>
      <c s="80"/>
      <c s="77"/>
      <c s="59"/>
      <c s="59"/>
      <c s="59"/>
      <c s="74" t="str">
        <f t="shared" si="31"/>
        <v/>
      </c>
      <c s="59"/>
      <c s="59"/>
      <c s="59"/>
      <c s="59"/>
      <c s="59"/>
      <c s="59"/>
      <c s="59"/>
      <c s="59"/>
    </row>
    <row r="112" spans="1:96" ht="15.75" customHeight="1">
      <c r="A112" s="106" t="str">
        <f>IF('STUDENT DATA SHEET '!A113="","",'STUDENT DATA SHEET '!A113)</f>
        <v/>
      </c>
      <c s="107" t="str">
        <f>IFERROR(IF('STUDENT DATA SHEET '!B113="","",'STUDENT DATA SHEET '!B113),"")</f>
        <v/>
      </c>
      <c s="107" t="str">
        <f>IFERROR(IF('STUDENT DATA SHEET '!C113="","",'STUDENT DATA SHEET '!C113),"")</f>
        <v/>
      </c>
      <c s="107" t="str">
        <f>IFERROR(IF('STUDENT DATA SHEET '!D113="","",'STUDENT DATA SHEET '!D113),"")</f>
        <v/>
      </c>
      <c s="43" t="str">
        <f>IFERROR(IF('STUDENT DATA SHEET '!E113="","",'STUDENT DATA SHEET '!E113),"")</f>
        <v/>
      </c>
      <c s="108" t="str">
        <f>IFERROR(IF('STUDENT DATA SHEET '!F113="","",'STUDENT DATA SHEET '!F113),"")</f>
        <v/>
      </c>
      <c s="107" t="str">
        <f>IFERROR(IF('STUDENT DATA SHEET '!G113="","",'STUDENT DATA SHEET '!G113),"")</f>
        <v/>
      </c>
      <c s="107" t="str">
        <f>IFERROR(IF('STUDENT DATA SHEET '!H113="","",'STUDENT DATA SHEET '!H113),"")</f>
        <v/>
      </c>
      <c s="228" t="str">
        <f>IFERROR(UPPER(IF('STUDENT DATA SHEET '!I113="","",'STUDENT DATA SHEET '!I113)),"")</f>
        <v/>
      </c>
      <c s="54" t="str">
        <f>IFERROR(IF('STUDENT DATA SHEET '!J113="","",'STUDENT DATA SHEET '!J113),"")</f>
        <v/>
      </c>
      <c s="54" t="str">
        <f>IFERROR(IF('STUDENT DATA SHEET '!K113="","",'STUDENT DATA SHEET '!K113),"")</f>
        <v/>
      </c>
      <c s="54"/>
      <c s="48"/>
      <c s="48"/>
      <c s="48"/>
      <c s="48"/>
      <c s="48"/>
      <c s="48"/>
      <c s="48"/>
      <c s="48"/>
      <c s="48"/>
      <c s="48"/>
      <c s="48"/>
      <c s="48"/>
      <c s="48"/>
      <c s="48"/>
      <c s="48"/>
      <c s="48"/>
      <c s="48"/>
      <c s="48"/>
      <c s="48"/>
      <c s="48"/>
      <c s="48"/>
      <c s="48"/>
      <c s="48"/>
      <c s="48"/>
      <c s="48"/>
      <c s="48"/>
      <c s="48"/>
      <c s="48"/>
      <c s="48"/>
      <c s="48"/>
      <c s="48"/>
      <c s="48"/>
      <c s="89" t="str">
        <f>IF(B112="","",_xlfn.AGGREGATE(3,5,$B$6:B112))</f>
        <v/>
      </c>
      <c s="49"/>
      <c s="49"/>
      <c s="48"/>
      <c s="48"/>
      <c s="48"/>
      <c s="48"/>
      <c s="48"/>
      <c s="48"/>
      <c s="48"/>
      <c s="48"/>
      <c s="48"/>
      <c s="48"/>
      <c s="48"/>
      <c s="48"/>
      <c s="48"/>
      <c s="48"/>
      <c s="48"/>
      <c s="48"/>
      <c s="48"/>
      <c s="48"/>
      <c s="48"/>
      <c s="48"/>
      <c s="48"/>
      <c s="48"/>
      <c s="48"/>
      <c s="48"/>
      <c s="48"/>
      <c s="48"/>
      <c s="50" t="str">
        <f t="shared" si="25"/>
        <v/>
      </c>
      <c s="252" t="str">
        <f>IF($I112="","",'MAY 24'!$BZ112)</f>
        <v/>
      </c>
      <c s="91" t="str">
        <f t="shared" si="26"/>
        <v/>
      </c>
      <c s="50" t="str">
        <f t="shared" si="27"/>
        <v/>
      </c>
      <c s="252" t="str">
        <f>IF($I112="","",'MAY 24'!$CC112)</f>
        <v/>
      </c>
      <c s="91" t="str">
        <f t="shared" si="28"/>
        <v/>
      </c>
      <c s="50" t="str">
        <f t="shared" si="29"/>
        <v/>
      </c>
      <c s="252" t="str">
        <f>IF($I112="","",'MAY 24'!$CF112)</f>
        <v/>
      </c>
      <c s="91" t="str">
        <f t="shared" si="30"/>
        <v/>
      </c>
      <c s="80"/>
      <c s="77"/>
      <c s="59"/>
      <c s="59"/>
      <c s="59"/>
      <c s="74" t="str">
        <f t="shared" si="31"/>
        <v/>
      </c>
      <c s="59"/>
      <c s="59"/>
      <c s="59"/>
      <c s="59"/>
      <c s="59"/>
      <c s="59"/>
      <c s="59"/>
      <c s="59"/>
    </row>
    <row r="113" spans="1:96" ht="15.75" customHeight="1">
      <c r="A113" s="106" t="str">
        <f>IF('STUDENT DATA SHEET '!A114="","",'STUDENT DATA SHEET '!A114)</f>
        <v/>
      </c>
      <c s="107" t="str">
        <f>IFERROR(IF('STUDENT DATA SHEET '!B114="","",'STUDENT DATA SHEET '!B114),"")</f>
        <v/>
      </c>
      <c s="107" t="str">
        <f>IFERROR(IF('STUDENT DATA SHEET '!C114="","",'STUDENT DATA SHEET '!C114),"")</f>
        <v/>
      </c>
      <c s="107" t="str">
        <f>IFERROR(IF('STUDENT DATA SHEET '!D114="","",'STUDENT DATA SHEET '!D114),"")</f>
        <v/>
      </c>
      <c s="43" t="str">
        <f>IFERROR(IF('STUDENT DATA SHEET '!E114="","",'STUDENT DATA SHEET '!E114),"")</f>
        <v/>
      </c>
      <c s="108" t="str">
        <f>IFERROR(IF('STUDENT DATA SHEET '!F114="","",'STUDENT DATA SHEET '!F114),"")</f>
        <v/>
      </c>
      <c s="107" t="str">
        <f>IFERROR(IF('STUDENT DATA SHEET '!G114="","",'STUDENT DATA SHEET '!G114),"")</f>
        <v/>
      </c>
      <c s="107" t="str">
        <f>IFERROR(IF('STUDENT DATA SHEET '!H114="","",'STUDENT DATA SHEET '!H114),"")</f>
        <v/>
      </c>
      <c s="228" t="str">
        <f>IFERROR(UPPER(IF('STUDENT DATA SHEET '!I114="","",'STUDENT DATA SHEET '!I114)),"")</f>
        <v/>
      </c>
      <c s="54" t="str">
        <f>IFERROR(IF('STUDENT DATA SHEET '!J114="","",'STUDENT DATA SHEET '!J114),"")</f>
        <v/>
      </c>
      <c s="54" t="str">
        <f>IFERROR(IF('STUDENT DATA SHEET '!K114="","",'STUDENT DATA SHEET '!K114),"")</f>
        <v/>
      </c>
      <c s="54"/>
      <c s="48"/>
      <c s="48"/>
      <c s="48"/>
      <c s="48"/>
      <c s="48"/>
      <c s="48"/>
      <c s="48"/>
      <c s="48"/>
      <c s="48"/>
      <c s="48"/>
      <c s="48"/>
      <c s="48"/>
      <c s="48"/>
      <c s="48"/>
      <c s="48"/>
      <c s="48"/>
      <c s="48"/>
      <c s="48"/>
      <c s="48"/>
      <c s="48"/>
      <c s="48"/>
      <c s="48"/>
      <c s="48"/>
      <c s="48"/>
      <c s="48"/>
      <c s="48"/>
      <c s="48"/>
      <c s="48"/>
      <c s="48"/>
      <c s="48"/>
      <c s="48"/>
      <c s="48"/>
      <c s="89" t="str">
        <f>IF(B113="","",_xlfn.AGGREGATE(3,5,$B$6:B113))</f>
        <v/>
      </c>
      <c s="49"/>
      <c s="49"/>
      <c s="48"/>
      <c s="48"/>
      <c s="48"/>
      <c s="48"/>
      <c s="48"/>
      <c s="48"/>
      <c s="48"/>
      <c s="48"/>
      <c s="48"/>
      <c s="48"/>
      <c s="48"/>
      <c s="48"/>
      <c s="48"/>
      <c s="48"/>
      <c s="48"/>
      <c s="48"/>
      <c s="48"/>
      <c s="48"/>
      <c s="48"/>
      <c s="48"/>
      <c s="48"/>
      <c s="48"/>
      <c s="48"/>
      <c s="48"/>
      <c s="48"/>
      <c s="48"/>
      <c s="50" t="str">
        <f t="shared" si="25"/>
        <v/>
      </c>
      <c s="252" t="str">
        <f>IF($I113="","",'MAY 24'!$BZ113)</f>
        <v/>
      </c>
      <c s="91" t="str">
        <f t="shared" si="26"/>
        <v/>
      </c>
      <c s="50" t="str">
        <f t="shared" si="27"/>
        <v/>
      </c>
      <c s="252" t="str">
        <f>IF($I113="","",'MAY 24'!$CC113)</f>
        <v/>
      </c>
      <c s="91" t="str">
        <f t="shared" si="28"/>
        <v/>
      </c>
      <c s="50" t="str">
        <f t="shared" si="29"/>
        <v/>
      </c>
      <c s="252" t="str">
        <f>IF($I113="","",'MAY 24'!$CF113)</f>
        <v/>
      </c>
      <c s="91" t="str">
        <f t="shared" si="30"/>
        <v/>
      </c>
      <c s="80"/>
      <c s="77"/>
      <c s="59"/>
      <c s="59"/>
      <c s="59"/>
      <c s="74" t="str">
        <f t="shared" si="31"/>
        <v/>
      </c>
      <c s="59"/>
      <c s="59"/>
      <c s="59"/>
      <c s="59"/>
      <c s="59"/>
      <c s="59"/>
      <c s="59"/>
      <c s="59"/>
    </row>
    <row r="114" spans="1:96" ht="15.75" customHeight="1">
      <c r="A114" s="106" t="str">
        <f>IF('STUDENT DATA SHEET '!A115="","",'STUDENT DATA SHEET '!A115)</f>
        <v/>
      </c>
      <c s="107" t="str">
        <f>IFERROR(IF('STUDENT DATA SHEET '!B115="","",'STUDENT DATA SHEET '!B115),"")</f>
        <v/>
      </c>
      <c s="107" t="str">
        <f>IFERROR(IF('STUDENT DATA SHEET '!C115="","",'STUDENT DATA SHEET '!C115),"")</f>
        <v/>
      </c>
      <c s="107" t="str">
        <f>IFERROR(IF('STUDENT DATA SHEET '!D115="","",'STUDENT DATA SHEET '!D115),"")</f>
        <v/>
      </c>
      <c s="43" t="str">
        <f>IFERROR(IF('STUDENT DATA SHEET '!E115="","",'STUDENT DATA SHEET '!E115),"")</f>
        <v/>
      </c>
      <c s="108" t="str">
        <f>IFERROR(IF('STUDENT DATA SHEET '!F115="","",'STUDENT DATA SHEET '!F115),"")</f>
        <v/>
      </c>
      <c s="107" t="str">
        <f>IFERROR(IF('STUDENT DATA SHEET '!G115="","",'STUDENT DATA SHEET '!G115),"")</f>
        <v/>
      </c>
      <c s="107" t="str">
        <f>IFERROR(IF('STUDENT DATA SHEET '!H115="","",'STUDENT DATA SHEET '!H115),"")</f>
        <v/>
      </c>
      <c s="228" t="str">
        <f>IFERROR(UPPER(IF('STUDENT DATA SHEET '!I115="","",'STUDENT DATA SHEET '!I115)),"")</f>
        <v/>
      </c>
      <c s="54" t="str">
        <f>IFERROR(IF('STUDENT DATA SHEET '!J115="","",'STUDENT DATA SHEET '!J115),"")</f>
        <v/>
      </c>
      <c s="54" t="str">
        <f>IFERROR(IF('STUDENT DATA SHEET '!K115="","",'STUDENT DATA SHEET '!K115),"")</f>
        <v/>
      </c>
      <c s="54"/>
      <c s="48"/>
      <c s="48"/>
      <c s="48"/>
      <c s="48"/>
      <c s="48"/>
      <c s="48"/>
      <c s="48"/>
      <c s="48"/>
      <c s="48"/>
      <c s="48"/>
      <c s="48"/>
      <c s="48"/>
      <c s="48"/>
      <c s="48"/>
      <c s="48"/>
      <c s="48"/>
      <c s="48"/>
      <c s="48"/>
      <c s="48"/>
      <c s="48"/>
      <c s="48"/>
      <c s="48"/>
      <c s="48"/>
      <c s="48"/>
      <c s="48"/>
      <c s="48"/>
      <c s="48"/>
      <c s="48"/>
      <c s="48"/>
      <c s="48"/>
      <c s="48"/>
      <c s="48"/>
      <c s="89" t="str">
        <f>IF(B114="","",_xlfn.AGGREGATE(3,5,$B$6:B114))</f>
        <v/>
      </c>
      <c s="49"/>
      <c s="49"/>
      <c s="48"/>
      <c s="48"/>
      <c s="48"/>
      <c s="48"/>
      <c s="48"/>
      <c s="48"/>
      <c s="48"/>
      <c s="48"/>
      <c s="48"/>
      <c s="48"/>
      <c s="48"/>
      <c s="48"/>
      <c s="48"/>
      <c s="48"/>
      <c s="48"/>
      <c s="48"/>
      <c s="48"/>
      <c s="48"/>
      <c s="48"/>
      <c s="48"/>
      <c s="48"/>
      <c s="48"/>
      <c s="48"/>
      <c s="48"/>
      <c s="48"/>
      <c s="48"/>
      <c s="50" t="str">
        <f t="shared" si="25"/>
        <v/>
      </c>
      <c s="252" t="str">
        <f>IF($I114="","",'MAY 24'!$BZ114)</f>
        <v/>
      </c>
      <c s="91" t="str">
        <f t="shared" si="26"/>
        <v/>
      </c>
      <c s="50" t="str">
        <f t="shared" si="27"/>
        <v/>
      </c>
      <c s="252" t="str">
        <f>IF($I114="","",'MAY 24'!$CC114)</f>
        <v/>
      </c>
      <c s="91" t="str">
        <f t="shared" si="28"/>
        <v/>
      </c>
      <c s="50" t="str">
        <f t="shared" si="29"/>
        <v/>
      </c>
      <c s="252" t="str">
        <f>IF($I114="","",'MAY 24'!$CF114)</f>
        <v/>
      </c>
      <c s="91" t="str">
        <f t="shared" si="30"/>
        <v/>
      </c>
      <c s="80"/>
      <c s="77"/>
      <c s="59"/>
      <c s="59"/>
      <c s="59"/>
      <c s="74" t="str">
        <f t="shared" si="31"/>
        <v/>
      </c>
      <c s="59"/>
      <c s="59"/>
      <c s="59"/>
      <c s="59"/>
      <c s="59"/>
      <c s="59"/>
      <c s="59"/>
      <c s="59"/>
    </row>
    <row r="115" spans="1:96" ht="15.75" customHeight="1">
      <c r="A115" s="106" t="str">
        <f>IF('STUDENT DATA SHEET '!A116="","",'STUDENT DATA SHEET '!A116)</f>
        <v/>
      </c>
      <c s="107" t="str">
        <f>IFERROR(IF('STUDENT DATA SHEET '!B116="","",'STUDENT DATA SHEET '!B116),"")</f>
        <v/>
      </c>
      <c s="107" t="str">
        <f>IFERROR(IF('STUDENT DATA SHEET '!C116="","",'STUDENT DATA SHEET '!C116),"")</f>
        <v/>
      </c>
      <c s="107" t="str">
        <f>IFERROR(IF('STUDENT DATA SHEET '!D116="","",'STUDENT DATA SHEET '!D116),"")</f>
        <v/>
      </c>
      <c s="43" t="str">
        <f>IFERROR(IF('STUDENT DATA SHEET '!E116="","",'STUDENT DATA SHEET '!E116),"")</f>
        <v/>
      </c>
      <c s="108" t="str">
        <f>IFERROR(IF('STUDENT DATA SHEET '!F116="","",'STUDENT DATA SHEET '!F116),"")</f>
        <v/>
      </c>
      <c s="107" t="str">
        <f>IFERROR(IF('STUDENT DATA SHEET '!G116="","",'STUDENT DATA SHEET '!G116),"")</f>
        <v/>
      </c>
      <c s="107" t="str">
        <f>IFERROR(IF('STUDENT DATA SHEET '!H116="","",'STUDENT DATA SHEET '!H116),"")</f>
        <v/>
      </c>
      <c s="228" t="str">
        <f>IFERROR(UPPER(IF('STUDENT DATA SHEET '!I116="","",'STUDENT DATA SHEET '!I116)),"")</f>
        <v/>
      </c>
      <c s="54" t="str">
        <f>IFERROR(IF('STUDENT DATA SHEET '!J116="","",'STUDENT DATA SHEET '!J116),"")</f>
        <v/>
      </c>
      <c s="54" t="str">
        <f>IFERROR(IF('STUDENT DATA SHEET '!K116="","",'STUDENT DATA SHEET '!K116),"")</f>
        <v/>
      </c>
      <c s="54"/>
      <c s="48"/>
      <c s="48"/>
      <c s="48"/>
      <c s="48"/>
      <c s="48"/>
      <c s="48"/>
      <c s="48"/>
      <c s="48"/>
      <c s="48"/>
      <c s="48"/>
      <c s="48"/>
      <c s="48"/>
      <c s="48"/>
      <c s="48"/>
      <c s="48"/>
      <c s="48"/>
      <c s="48"/>
      <c s="48"/>
      <c s="48"/>
      <c s="48"/>
      <c s="48"/>
      <c s="48"/>
      <c s="48"/>
      <c s="48"/>
      <c s="48"/>
      <c s="48"/>
      <c s="48"/>
      <c s="48"/>
      <c s="48"/>
      <c s="48"/>
      <c s="48"/>
      <c s="48"/>
      <c s="89" t="str">
        <f>IF(B115="","",_xlfn.AGGREGATE(3,5,$B$6:B115))</f>
        <v/>
      </c>
      <c s="49"/>
      <c s="49"/>
      <c s="48"/>
      <c s="48"/>
      <c s="48"/>
      <c s="48"/>
      <c s="48"/>
      <c s="48"/>
      <c s="48"/>
      <c s="48"/>
      <c s="48"/>
      <c s="48"/>
      <c s="48"/>
      <c s="48"/>
      <c s="48"/>
      <c s="48"/>
      <c s="48"/>
      <c s="48"/>
      <c s="48"/>
      <c s="48"/>
      <c s="48"/>
      <c s="48"/>
      <c s="48"/>
      <c s="48"/>
      <c s="48"/>
      <c s="48"/>
      <c s="48"/>
      <c s="48"/>
      <c s="50" t="str">
        <f t="shared" si="25"/>
        <v/>
      </c>
      <c s="252" t="str">
        <f>IF($I115="","",'MAY 24'!$BZ115)</f>
        <v/>
      </c>
      <c s="91" t="str">
        <f t="shared" si="26"/>
        <v/>
      </c>
      <c s="50" t="str">
        <f t="shared" si="27"/>
        <v/>
      </c>
      <c s="252" t="str">
        <f>IF($I115="","",'MAY 24'!$CC115)</f>
        <v/>
      </c>
      <c s="91" t="str">
        <f t="shared" si="28"/>
        <v/>
      </c>
      <c s="50" t="str">
        <f t="shared" si="29"/>
        <v/>
      </c>
      <c s="252" t="str">
        <f>IF($I115="","",'MAY 24'!$CF115)</f>
        <v/>
      </c>
      <c s="91" t="str">
        <f t="shared" si="30"/>
        <v/>
      </c>
      <c s="80"/>
      <c s="77"/>
      <c s="59"/>
      <c s="59"/>
      <c s="59"/>
      <c s="74" t="str">
        <f t="shared" si="31"/>
        <v/>
      </c>
      <c s="59"/>
      <c s="59"/>
      <c s="59"/>
      <c s="59"/>
      <c s="59"/>
      <c s="59"/>
      <c s="59"/>
      <c s="59"/>
    </row>
    <row r="116" spans="1:96" ht="15.75" customHeight="1">
      <c r="A116" s="106" t="str">
        <f>IF('STUDENT DATA SHEET '!A117="","",'STUDENT DATA SHEET '!A117)</f>
        <v/>
      </c>
      <c s="107" t="str">
        <f>IFERROR(IF('STUDENT DATA SHEET '!B117="","",'STUDENT DATA SHEET '!B117),"")</f>
        <v/>
      </c>
      <c s="107" t="str">
        <f>IFERROR(IF('STUDENT DATA SHEET '!C117="","",'STUDENT DATA SHEET '!C117),"")</f>
        <v/>
      </c>
      <c s="107" t="str">
        <f>IFERROR(IF('STUDENT DATA SHEET '!D117="","",'STUDENT DATA SHEET '!D117),"")</f>
        <v/>
      </c>
      <c s="43" t="str">
        <f>IFERROR(IF('STUDENT DATA SHEET '!E117="","",'STUDENT DATA SHEET '!E117),"")</f>
        <v/>
      </c>
      <c s="108" t="str">
        <f>IFERROR(IF('STUDENT DATA SHEET '!F117="","",'STUDENT DATA SHEET '!F117),"")</f>
        <v/>
      </c>
      <c s="107" t="str">
        <f>IFERROR(IF('STUDENT DATA SHEET '!G117="","",'STUDENT DATA SHEET '!G117),"")</f>
        <v/>
      </c>
      <c s="107" t="str">
        <f>IFERROR(IF('STUDENT DATA SHEET '!H117="","",'STUDENT DATA SHEET '!H117),"")</f>
        <v/>
      </c>
      <c s="228" t="str">
        <f>IFERROR(UPPER(IF('STUDENT DATA SHEET '!I117="","",'STUDENT DATA SHEET '!I117)),"")</f>
        <v/>
      </c>
      <c s="54" t="str">
        <f>IFERROR(IF('STUDENT DATA SHEET '!J117="","",'STUDENT DATA SHEET '!J117),"")</f>
        <v/>
      </c>
      <c s="54" t="str">
        <f>IFERROR(IF('STUDENT DATA SHEET '!K117="","",'STUDENT DATA SHEET '!K117),"")</f>
        <v/>
      </c>
      <c s="54"/>
      <c s="48"/>
      <c s="48"/>
      <c s="48"/>
      <c s="48"/>
      <c s="48"/>
      <c s="48"/>
      <c s="48"/>
      <c s="48"/>
      <c s="48"/>
      <c s="48"/>
      <c s="48"/>
      <c s="48"/>
      <c s="48"/>
      <c s="48"/>
      <c s="48"/>
      <c s="48"/>
      <c s="48"/>
      <c s="48"/>
      <c s="48"/>
      <c s="48"/>
      <c s="48"/>
      <c s="48"/>
      <c s="48"/>
      <c s="48"/>
      <c s="48"/>
      <c s="48"/>
      <c s="48"/>
      <c s="48"/>
      <c s="48"/>
      <c s="48"/>
      <c s="48"/>
      <c s="48"/>
      <c s="89" t="str">
        <f>IF(B116="","",_xlfn.AGGREGATE(3,5,$B$6:B116))</f>
        <v/>
      </c>
      <c s="49"/>
      <c s="49"/>
      <c s="48"/>
      <c s="48"/>
      <c s="48"/>
      <c s="48"/>
      <c s="48"/>
      <c s="48"/>
      <c s="48"/>
      <c s="48"/>
      <c s="48"/>
      <c s="48"/>
      <c s="48"/>
      <c s="48"/>
      <c s="48"/>
      <c s="48"/>
      <c s="48"/>
      <c s="48"/>
      <c s="48"/>
      <c s="48"/>
      <c s="48"/>
      <c s="48"/>
      <c s="48"/>
      <c s="48"/>
      <c s="48"/>
      <c s="48"/>
      <c s="48"/>
      <c s="48"/>
      <c s="50" t="str">
        <f t="shared" si="25"/>
        <v/>
      </c>
      <c s="252" t="str">
        <f>IF($I116="","",'MAY 24'!$BZ116)</f>
        <v/>
      </c>
      <c s="91" t="str">
        <f t="shared" si="26"/>
        <v/>
      </c>
      <c s="50" t="str">
        <f t="shared" si="27"/>
        <v/>
      </c>
      <c s="252" t="str">
        <f>IF($I116="","",'MAY 24'!$CC116)</f>
        <v/>
      </c>
      <c s="91" t="str">
        <f t="shared" si="28"/>
        <v/>
      </c>
      <c s="50" t="str">
        <f t="shared" si="29"/>
        <v/>
      </c>
      <c s="252" t="str">
        <f>IF($I116="","",'MAY 24'!$CF116)</f>
        <v/>
      </c>
      <c s="91" t="str">
        <f t="shared" si="30"/>
        <v/>
      </c>
      <c s="80"/>
      <c s="77"/>
      <c s="59"/>
      <c s="59"/>
      <c s="59"/>
      <c s="74" t="str">
        <f t="shared" si="31"/>
        <v/>
      </c>
      <c s="59"/>
      <c s="59"/>
      <c s="59"/>
      <c s="59"/>
      <c s="59"/>
      <c s="59"/>
      <c s="59"/>
      <c s="59"/>
    </row>
    <row r="117" spans="1:96" ht="15.75" customHeight="1">
      <c r="A117" s="106" t="str">
        <f>IF('STUDENT DATA SHEET '!A118="","",'STUDENT DATA SHEET '!A118)</f>
        <v/>
      </c>
      <c s="107" t="str">
        <f>IFERROR(IF('STUDENT DATA SHEET '!B118="","",'STUDENT DATA SHEET '!B118),"")</f>
        <v/>
      </c>
      <c s="107" t="str">
        <f>IFERROR(IF('STUDENT DATA SHEET '!C118="","",'STUDENT DATA SHEET '!C118),"")</f>
        <v/>
      </c>
      <c s="107" t="str">
        <f>IFERROR(IF('STUDENT DATA SHEET '!D118="","",'STUDENT DATA SHEET '!D118),"")</f>
        <v/>
      </c>
      <c s="43" t="str">
        <f>IFERROR(IF('STUDENT DATA SHEET '!E118="","",'STUDENT DATA SHEET '!E118),"")</f>
        <v/>
      </c>
      <c s="108" t="str">
        <f>IFERROR(IF('STUDENT DATA SHEET '!F118="","",'STUDENT DATA SHEET '!F118),"")</f>
        <v/>
      </c>
      <c s="107" t="str">
        <f>IFERROR(IF('STUDENT DATA SHEET '!G118="","",'STUDENT DATA SHEET '!G118),"")</f>
        <v/>
      </c>
      <c s="107" t="str">
        <f>IFERROR(IF('STUDENT DATA SHEET '!H118="","",'STUDENT DATA SHEET '!H118),"")</f>
        <v/>
      </c>
      <c s="228" t="str">
        <f>IFERROR(UPPER(IF('STUDENT DATA SHEET '!I118="","",'STUDENT DATA SHEET '!I118)),"")</f>
        <v/>
      </c>
      <c s="54" t="str">
        <f>IFERROR(IF('STUDENT DATA SHEET '!J118="","",'STUDENT DATA SHEET '!J118),"")</f>
        <v/>
      </c>
      <c s="54" t="str">
        <f>IFERROR(IF('STUDENT DATA SHEET '!K118="","",'STUDENT DATA SHEET '!K118),"")</f>
        <v/>
      </c>
      <c s="54"/>
      <c s="48"/>
      <c s="48"/>
      <c s="48"/>
      <c s="48"/>
      <c s="48"/>
      <c s="48"/>
      <c s="48"/>
      <c s="48"/>
      <c s="48"/>
      <c s="48"/>
      <c s="48"/>
      <c s="48"/>
      <c s="48"/>
      <c s="48"/>
      <c s="48"/>
      <c s="48"/>
      <c s="48"/>
      <c s="48"/>
      <c s="48"/>
      <c s="48"/>
      <c s="48"/>
      <c s="48"/>
      <c s="48"/>
      <c s="48"/>
      <c s="48"/>
      <c s="48"/>
      <c s="48"/>
      <c s="48"/>
      <c s="48"/>
      <c s="48"/>
      <c s="48"/>
      <c s="48"/>
      <c s="89" t="str">
        <f>IF(B117="","",_xlfn.AGGREGATE(3,5,$B$6:B117))</f>
        <v/>
      </c>
      <c s="49"/>
      <c s="49"/>
      <c s="48"/>
      <c s="48"/>
      <c s="48"/>
      <c s="48"/>
      <c s="48"/>
      <c s="48"/>
      <c s="48"/>
      <c s="48"/>
      <c s="48"/>
      <c s="48"/>
      <c s="48"/>
      <c s="48"/>
      <c s="48"/>
      <c s="48"/>
      <c s="48"/>
      <c s="48"/>
      <c s="48"/>
      <c s="48"/>
      <c s="48"/>
      <c s="48"/>
      <c s="48"/>
      <c s="48"/>
      <c s="48"/>
      <c s="48"/>
      <c s="48"/>
      <c s="48"/>
      <c s="50" t="str">
        <f t="shared" si="25"/>
        <v/>
      </c>
      <c s="252" t="str">
        <f>IF($I117="","",'MAY 24'!$BZ117)</f>
        <v/>
      </c>
      <c s="91" t="str">
        <f t="shared" si="26"/>
        <v/>
      </c>
      <c s="50" t="str">
        <f t="shared" si="27"/>
        <v/>
      </c>
      <c s="252" t="str">
        <f>IF($I117="","",'MAY 24'!$CC117)</f>
        <v/>
      </c>
      <c s="91" t="str">
        <f t="shared" si="28"/>
        <v/>
      </c>
      <c s="50" t="str">
        <f t="shared" si="29"/>
        <v/>
      </c>
      <c s="252" t="str">
        <f>IF($I117="","",'MAY 24'!$CF117)</f>
        <v/>
      </c>
      <c s="91" t="str">
        <f t="shared" si="30"/>
        <v/>
      </c>
      <c s="80"/>
      <c s="77"/>
      <c s="59"/>
      <c s="59"/>
      <c s="59"/>
      <c s="74" t="str">
        <f t="shared" si="31"/>
        <v/>
      </c>
      <c s="59"/>
      <c s="59"/>
      <c s="59"/>
      <c s="59"/>
      <c s="59"/>
      <c s="59"/>
      <c s="59"/>
      <c s="59"/>
    </row>
    <row r="118" spans="1:96" ht="15.75" customHeight="1">
      <c r="A118" s="106" t="str">
        <f>IF('STUDENT DATA SHEET '!A119="","",'STUDENT DATA SHEET '!A119)</f>
        <v/>
      </c>
      <c s="107" t="str">
        <f>IFERROR(IF('STUDENT DATA SHEET '!B119="","",'STUDENT DATA SHEET '!B119),"")</f>
        <v/>
      </c>
      <c s="107" t="str">
        <f>IFERROR(IF('STUDENT DATA SHEET '!C119="","",'STUDENT DATA SHEET '!C119),"")</f>
        <v/>
      </c>
      <c s="107" t="str">
        <f>IFERROR(IF('STUDENT DATA SHEET '!D119="","",'STUDENT DATA SHEET '!D119),"")</f>
        <v/>
      </c>
      <c s="43" t="str">
        <f>IFERROR(IF('STUDENT DATA SHEET '!E119="","",'STUDENT DATA SHEET '!E119),"")</f>
        <v/>
      </c>
      <c s="108" t="str">
        <f>IFERROR(IF('STUDENT DATA SHEET '!F119="","",'STUDENT DATA SHEET '!F119),"")</f>
        <v/>
      </c>
      <c s="107" t="str">
        <f>IFERROR(IF('STUDENT DATA SHEET '!G119="","",'STUDENT DATA SHEET '!G119),"")</f>
        <v/>
      </c>
      <c s="107" t="str">
        <f>IFERROR(IF('STUDENT DATA SHEET '!H119="","",'STUDENT DATA SHEET '!H119),"")</f>
        <v/>
      </c>
      <c s="228" t="str">
        <f>IFERROR(UPPER(IF('STUDENT DATA SHEET '!I119="","",'STUDENT DATA SHEET '!I119)),"")</f>
        <v/>
      </c>
      <c s="54" t="str">
        <f>IFERROR(IF('STUDENT DATA SHEET '!J119="","",'STUDENT DATA SHEET '!J119),"")</f>
        <v/>
      </c>
      <c s="54" t="str">
        <f>IFERROR(IF('STUDENT DATA SHEET '!K119="","",'STUDENT DATA SHEET '!K119),"")</f>
        <v/>
      </c>
      <c s="54"/>
      <c s="48"/>
      <c s="48"/>
      <c s="48"/>
      <c s="48"/>
      <c s="48"/>
      <c s="48"/>
      <c s="48"/>
      <c s="48"/>
      <c s="48"/>
      <c s="48"/>
      <c s="48"/>
      <c s="48"/>
      <c s="48"/>
      <c s="48"/>
      <c s="48"/>
      <c s="48"/>
      <c s="48"/>
      <c s="48"/>
      <c s="48"/>
      <c s="48"/>
      <c s="48"/>
      <c s="48"/>
      <c s="48"/>
      <c s="48"/>
      <c s="48"/>
      <c s="48"/>
      <c s="48"/>
      <c s="48"/>
      <c s="48"/>
      <c s="48"/>
      <c s="48"/>
      <c s="48"/>
      <c s="89" t="str">
        <f>IF(B118="","",_xlfn.AGGREGATE(3,5,$B$6:B118))</f>
        <v/>
      </c>
      <c s="49"/>
      <c s="49"/>
      <c s="48"/>
      <c s="48"/>
      <c s="48"/>
      <c s="48"/>
      <c s="48"/>
      <c s="48"/>
      <c s="48"/>
      <c s="48"/>
      <c s="48"/>
      <c s="48"/>
      <c s="48"/>
      <c s="48"/>
      <c s="48"/>
      <c s="48"/>
      <c s="48"/>
      <c s="48"/>
      <c s="48"/>
      <c s="48"/>
      <c s="48"/>
      <c s="48"/>
      <c s="48"/>
      <c s="48"/>
      <c s="48"/>
      <c s="48"/>
      <c s="48"/>
      <c s="48"/>
      <c s="50" t="str">
        <f t="shared" si="25"/>
        <v/>
      </c>
      <c s="252" t="str">
        <f>IF($I118="","",'MAY 24'!$BZ118)</f>
        <v/>
      </c>
      <c s="91" t="str">
        <f t="shared" si="26"/>
        <v/>
      </c>
      <c s="50" t="str">
        <f t="shared" si="27"/>
        <v/>
      </c>
      <c s="252" t="str">
        <f>IF($I118="","",'MAY 24'!$CC118)</f>
        <v/>
      </c>
      <c s="91" t="str">
        <f t="shared" si="28"/>
        <v/>
      </c>
      <c s="50" t="str">
        <f t="shared" si="29"/>
        <v/>
      </c>
      <c s="252" t="str">
        <f>IF($I118="","",'MAY 24'!$CF118)</f>
        <v/>
      </c>
      <c s="91" t="str">
        <f t="shared" si="30"/>
        <v/>
      </c>
      <c s="80"/>
      <c s="77"/>
      <c s="59"/>
      <c s="59"/>
      <c s="59"/>
      <c s="74" t="str">
        <f t="shared" si="31"/>
        <v/>
      </c>
      <c s="59"/>
      <c s="59"/>
      <c s="59"/>
      <c s="59"/>
      <c s="59"/>
      <c s="59"/>
      <c s="59"/>
      <c s="59"/>
    </row>
    <row r="119" spans="1:96" ht="15.75" customHeight="1">
      <c r="A119" s="106" t="str">
        <f>IF('STUDENT DATA SHEET '!A120="","",'STUDENT DATA SHEET '!A120)</f>
        <v/>
      </c>
      <c s="107" t="str">
        <f>IFERROR(IF('STUDENT DATA SHEET '!B120="","",'STUDENT DATA SHEET '!B120),"")</f>
        <v/>
      </c>
      <c s="107" t="str">
        <f>IFERROR(IF('STUDENT DATA SHEET '!C120="","",'STUDENT DATA SHEET '!C120),"")</f>
        <v/>
      </c>
      <c s="107" t="str">
        <f>IFERROR(IF('STUDENT DATA SHEET '!D120="","",'STUDENT DATA SHEET '!D120),"")</f>
        <v/>
      </c>
      <c s="43" t="str">
        <f>IFERROR(IF('STUDENT DATA SHEET '!E120="","",'STUDENT DATA SHEET '!E120),"")</f>
        <v/>
      </c>
      <c s="108" t="str">
        <f>IFERROR(IF('STUDENT DATA SHEET '!F120="","",'STUDENT DATA SHEET '!F120),"")</f>
        <v/>
      </c>
      <c s="107" t="str">
        <f>IFERROR(IF('STUDENT DATA SHEET '!G120="","",'STUDENT DATA SHEET '!G120),"")</f>
        <v/>
      </c>
      <c s="107" t="str">
        <f>IFERROR(IF('STUDENT DATA SHEET '!H120="","",'STUDENT DATA SHEET '!H120),"")</f>
        <v/>
      </c>
      <c s="228" t="str">
        <f>IFERROR(UPPER(IF('STUDENT DATA SHEET '!I120="","",'STUDENT DATA SHEET '!I120)),"")</f>
        <v/>
      </c>
      <c s="54" t="str">
        <f>IFERROR(IF('STUDENT DATA SHEET '!J120="","",'STUDENT DATA SHEET '!J120),"")</f>
        <v/>
      </c>
      <c s="54" t="str">
        <f>IFERROR(IF('STUDENT DATA SHEET '!K120="","",'STUDENT DATA SHEET '!K120),"")</f>
        <v/>
      </c>
      <c s="54"/>
      <c s="48"/>
      <c s="48"/>
      <c s="48"/>
      <c s="48"/>
      <c s="48"/>
      <c s="48"/>
      <c s="48"/>
      <c s="48"/>
      <c s="48"/>
      <c s="48"/>
      <c s="48"/>
      <c s="48"/>
      <c s="48"/>
      <c s="48"/>
      <c s="48"/>
      <c s="48"/>
      <c s="48"/>
      <c s="48"/>
      <c s="48"/>
      <c s="48"/>
      <c s="48"/>
      <c s="48"/>
      <c s="48"/>
      <c s="48"/>
      <c s="48"/>
      <c s="48"/>
      <c s="48"/>
      <c s="48"/>
      <c s="48"/>
      <c s="48"/>
      <c s="48"/>
      <c s="48"/>
      <c s="89" t="str">
        <f>IF(B119="","",_xlfn.AGGREGATE(3,5,$B$6:B119))</f>
        <v/>
      </c>
      <c s="49"/>
      <c s="49"/>
      <c s="48"/>
      <c s="48"/>
      <c s="48"/>
      <c s="48"/>
      <c s="48"/>
      <c s="48"/>
      <c s="48"/>
      <c s="48"/>
      <c s="48"/>
      <c s="48"/>
      <c s="48"/>
      <c s="48"/>
      <c s="48"/>
      <c s="48"/>
      <c s="48"/>
      <c s="48"/>
      <c s="48"/>
      <c s="48"/>
      <c s="48"/>
      <c s="48"/>
      <c s="48"/>
      <c s="48"/>
      <c s="48"/>
      <c s="48"/>
      <c s="48"/>
      <c s="48"/>
      <c s="50" t="str">
        <f t="shared" si="25"/>
        <v/>
      </c>
      <c s="252" t="str">
        <f>IF($I119="","",'MAY 24'!$BZ119)</f>
        <v/>
      </c>
      <c s="91" t="str">
        <f t="shared" si="26"/>
        <v/>
      </c>
      <c s="50" t="str">
        <f t="shared" si="27"/>
        <v/>
      </c>
      <c s="252" t="str">
        <f>IF($I119="","",'MAY 24'!$CC119)</f>
        <v/>
      </c>
      <c s="91" t="str">
        <f t="shared" si="28"/>
        <v/>
      </c>
      <c s="50" t="str">
        <f t="shared" si="29"/>
        <v/>
      </c>
      <c s="252" t="str">
        <f>IF($I119="","",'MAY 24'!$CF119)</f>
        <v/>
      </c>
      <c s="91" t="str">
        <f t="shared" si="30"/>
        <v/>
      </c>
      <c s="80"/>
      <c s="77"/>
      <c s="59"/>
      <c s="59"/>
      <c s="59"/>
      <c s="74" t="str">
        <f t="shared" si="31"/>
        <v/>
      </c>
      <c s="59"/>
      <c s="59"/>
      <c s="59"/>
      <c s="59"/>
      <c s="59"/>
      <c s="59"/>
      <c s="59"/>
      <c s="59"/>
    </row>
    <row r="120" spans="1:96" ht="15.75" customHeight="1">
      <c r="A120" s="106" t="str">
        <f>IF('STUDENT DATA SHEET '!A121="","",'STUDENT DATA SHEET '!A121)</f>
        <v/>
      </c>
      <c s="107" t="str">
        <f>IFERROR(IF('STUDENT DATA SHEET '!B121="","",'STUDENT DATA SHEET '!B121),"")</f>
        <v/>
      </c>
      <c s="107" t="str">
        <f>IFERROR(IF('STUDENT DATA SHEET '!C121="","",'STUDENT DATA SHEET '!C121),"")</f>
        <v/>
      </c>
      <c s="107" t="str">
        <f>IFERROR(IF('STUDENT DATA SHEET '!D121="","",'STUDENT DATA SHEET '!D121),"")</f>
        <v/>
      </c>
      <c s="43" t="str">
        <f>IFERROR(IF('STUDENT DATA SHEET '!E121="","",'STUDENT DATA SHEET '!E121),"")</f>
        <v/>
      </c>
      <c s="108" t="str">
        <f>IFERROR(IF('STUDENT DATA SHEET '!F121="","",'STUDENT DATA SHEET '!F121),"")</f>
        <v/>
      </c>
      <c s="107" t="str">
        <f>IFERROR(IF('STUDENT DATA SHEET '!G121="","",'STUDENT DATA SHEET '!G121),"")</f>
        <v/>
      </c>
      <c s="107" t="str">
        <f>IFERROR(IF('STUDENT DATA SHEET '!H121="","",'STUDENT DATA SHEET '!H121),"")</f>
        <v/>
      </c>
      <c s="228" t="str">
        <f>IFERROR(UPPER(IF('STUDENT DATA SHEET '!I121="","",'STUDENT DATA SHEET '!I121)),"")</f>
        <v/>
      </c>
      <c s="54" t="str">
        <f>IFERROR(IF('STUDENT DATA SHEET '!J121="","",'STUDENT DATA SHEET '!J121),"")</f>
        <v/>
      </c>
      <c s="54" t="str">
        <f>IFERROR(IF('STUDENT DATA SHEET '!K121="","",'STUDENT DATA SHEET '!K121),"")</f>
        <v/>
      </c>
      <c s="54"/>
      <c s="48"/>
      <c s="48"/>
      <c s="48"/>
      <c s="48"/>
      <c s="48"/>
      <c s="48"/>
      <c s="48"/>
      <c s="48"/>
      <c s="48"/>
      <c s="48"/>
      <c s="48"/>
      <c s="48"/>
      <c s="48"/>
      <c s="48"/>
      <c s="48"/>
      <c s="48"/>
      <c s="48"/>
      <c s="48"/>
      <c s="48"/>
      <c s="48"/>
      <c s="48"/>
      <c s="48"/>
      <c s="48"/>
      <c s="48"/>
      <c s="48"/>
      <c s="48"/>
      <c s="48"/>
      <c s="48"/>
      <c s="48"/>
      <c s="48"/>
      <c s="48"/>
      <c s="48"/>
      <c s="89" t="str">
        <f>IF(B120="","",_xlfn.AGGREGATE(3,5,$B$6:B120))</f>
        <v/>
      </c>
      <c s="49"/>
      <c s="49"/>
      <c s="48"/>
      <c s="48"/>
      <c s="48"/>
      <c s="48"/>
      <c s="48"/>
      <c s="48"/>
      <c s="48"/>
      <c s="48"/>
      <c s="48"/>
      <c s="48"/>
      <c s="48"/>
      <c s="48"/>
      <c s="48"/>
      <c s="48"/>
      <c s="48"/>
      <c s="48"/>
      <c s="48"/>
      <c s="48"/>
      <c s="48"/>
      <c s="48"/>
      <c s="48"/>
      <c s="48"/>
      <c s="48"/>
      <c s="48"/>
      <c s="48"/>
      <c s="48"/>
      <c s="50" t="str">
        <f t="shared" si="25"/>
        <v/>
      </c>
      <c s="252" t="str">
        <f>IF($I120="","",'MAY 24'!$BZ120)</f>
        <v/>
      </c>
      <c s="91" t="str">
        <f t="shared" si="26"/>
        <v/>
      </c>
      <c s="50" t="str">
        <f t="shared" si="27"/>
        <v/>
      </c>
      <c s="252" t="str">
        <f>IF($I120="","",'MAY 24'!$CC120)</f>
        <v/>
      </c>
      <c s="91" t="str">
        <f t="shared" si="28"/>
        <v/>
      </c>
      <c s="50" t="str">
        <f t="shared" si="29"/>
        <v/>
      </c>
      <c s="252" t="str">
        <f>IF($I120="","",'MAY 24'!$CF120)</f>
        <v/>
      </c>
      <c s="91" t="str">
        <f t="shared" si="30"/>
        <v/>
      </c>
      <c s="80"/>
      <c s="77"/>
      <c s="59"/>
      <c s="59"/>
      <c s="59"/>
      <c s="74" t="str">
        <f t="shared" si="31"/>
        <v/>
      </c>
      <c s="59"/>
      <c s="59"/>
      <c s="59"/>
      <c s="59"/>
      <c s="59"/>
      <c s="59"/>
      <c s="59"/>
      <c s="59"/>
    </row>
    <row r="121" spans="1:96" ht="15.75" customHeight="1">
      <c r="A121" s="106" t="str">
        <f>IF('STUDENT DATA SHEET '!A122="","",'STUDENT DATA SHEET '!A122)</f>
        <v/>
      </c>
      <c s="107" t="str">
        <f>IFERROR(IF('STUDENT DATA SHEET '!B122="","",'STUDENT DATA SHEET '!B122),"")</f>
        <v/>
      </c>
      <c s="107" t="str">
        <f>IFERROR(IF('STUDENT DATA SHEET '!C122="","",'STUDENT DATA SHEET '!C122),"")</f>
        <v/>
      </c>
      <c s="107" t="str">
        <f>IFERROR(IF('STUDENT DATA SHEET '!D122="","",'STUDENT DATA SHEET '!D122),"")</f>
        <v/>
      </c>
      <c s="43" t="str">
        <f>IFERROR(IF('STUDENT DATA SHEET '!E122="","",'STUDENT DATA SHEET '!E122),"")</f>
        <v/>
      </c>
      <c s="108" t="str">
        <f>IFERROR(IF('STUDENT DATA SHEET '!F122="","",'STUDENT DATA SHEET '!F122),"")</f>
        <v/>
      </c>
      <c s="107" t="str">
        <f>IFERROR(IF('STUDENT DATA SHEET '!G122="","",'STUDENT DATA SHEET '!G122),"")</f>
        <v/>
      </c>
      <c s="107" t="str">
        <f>IFERROR(IF('STUDENT DATA SHEET '!H122="","",'STUDENT DATA SHEET '!H122),"")</f>
        <v/>
      </c>
      <c s="228" t="str">
        <f>IFERROR(UPPER(IF('STUDENT DATA SHEET '!I122="","",'STUDENT DATA SHEET '!I122)),"")</f>
        <v/>
      </c>
      <c s="54" t="str">
        <f>IFERROR(IF('STUDENT DATA SHEET '!J122="","",'STUDENT DATA SHEET '!J122),"")</f>
        <v/>
      </c>
      <c s="54" t="str">
        <f>IFERROR(IF('STUDENT DATA SHEET '!K122="","",'STUDENT DATA SHEET '!K122),"")</f>
        <v/>
      </c>
      <c s="54"/>
      <c s="48"/>
      <c s="48"/>
      <c s="48"/>
      <c s="48"/>
      <c s="48"/>
      <c s="48"/>
      <c s="48"/>
      <c s="48"/>
      <c s="48"/>
      <c s="48"/>
      <c s="48"/>
      <c s="48"/>
      <c s="48"/>
      <c s="48"/>
      <c s="48"/>
      <c s="48"/>
      <c s="48"/>
      <c s="48"/>
      <c s="48"/>
      <c s="48"/>
      <c s="48"/>
      <c s="48"/>
      <c s="48"/>
      <c s="48"/>
      <c s="48"/>
      <c s="48"/>
      <c s="48"/>
      <c s="48"/>
      <c s="48"/>
      <c s="48"/>
      <c s="48"/>
      <c s="48"/>
      <c s="89" t="str">
        <f>IF(B121="","",_xlfn.AGGREGATE(3,5,$B$6:B121))</f>
        <v/>
      </c>
      <c s="49"/>
      <c s="49"/>
      <c s="48"/>
      <c s="48"/>
      <c s="48"/>
      <c s="48"/>
      <c s="48"/>
      <c s="48"/>
      <c s="48"/>
      <c s="48"/>
      <c s="48"/>
      <c s="48"/>
      <c s="48"/>
      <c s="48"/>
      <c s="48"/>
      <c s="48"/>
      <c s="48"/>
      <c s="48"/>
      <c s="48"/>
      <c s="48"/>
      <c s="48"/>
      <c s="48"/>
      <c s="48"/>
      <c s="48"/>
      <c s="48"/>
      <c s="48"/>
      <c s="48"/>
      <c s="48"/>
      <c s="50" t="str">
        <f t="shared" si="25"/>
        <v/>
      </c>
      <c s="252" t="str">
        <f>IF($I121="","",'MAY 24'!$BZ121)</f>
        <v/>
      </c>
      <c s="91" t="str">
        <f t="shared" si="26"/>
        <v/>
      </c>
      <c s="50" t="str">
        <f t="shared" si="27"/>
        <v/>
      </c>
      <c s="252" t="str">
        <f>IF($I121="","",'MAY 24'!$CC121)</f>
        <v/>
      </c>
      <c s="91" t="str">
        <f t="shared" si="28"/>
        <v/>
      </c>
      <c s="50" t="str">
        <f t="shared" si="29"/>
        <v/>
      </c>
      <c s="252" t="str">
        <f>IF($I121="","",'MAY 24'!$CF121)</f>
        <v/>
      </c>
      <c s="91" t="str">
        <f t="shared" si="30"/>
        <v/>
      </c>
      <c s="80"/>
      <c s="77"/>
      <c s="59"/>
      <c s="59"/>
      <c s="59"/>
      <c s="74" t="str">
        <f t="shared" si="31"/>
        <v/>
      </c>
      <c s="59"/>
      <c s="59"/>
      <c s="59"/>
      <c s="59"/>
      <c s="59"/>
      <c s="59"/>
      <c s="59"/>
      <c s="59"/>
    </row>
    <row r="122" spans="1:96" ht="15.75" customHeight="1">
      <c r="A122" s="106" t="str">
        <f>IF('STUDENT DATA SHEET '!A123="","",'STUDENT DATA SHEET '!A123)</f>
        <v/>
      </c>
      <c s="107" t="str">
        <f>IFERROR(IF('STUDENT DATA SHEET '!B123="","",'STUDENT DATA SHEET '!B123),"")</f>
        <v/>
      </c>
      <c s="107" t="str">
        <f>IFERROR(IF('STUDENT DATA SHEET '!C123="","",'STUDENT DATA SHEET '!C123),"")</f>
        <v/>
      </c>
      <c s="107" t="str">
        <f>IFERROR(IF('STUDENT DATA SHEET '!D123="","",'STUDENT DATA SHEET '!D123),"")</f>
        <v/>
      </c>
      <c s="43" t="str">
        <f>IFERROR(IF('STUDENT DATA SHEET '!E123="","",'STUDENT DATA SHEET '!E123),"")</f>
        <v/>
      </c>
      <c s="108" t="str">
        <f>IFERROR(IF('STUDENT DATA SHEET '!F123="","",'STUDENT DATA SHEET '!F123),"")</f>
        <v/>
      </c>
      <c s="107" t="str">
        <f>IFERROR(IF('STUDENT DATA SHEET '!G123="","",'STUDENT DATA SHEET '!G123),"")</f>
        <v/>
      </c>
      <c s="107" t="str">
        <f>IFERROR(IF('STUDENT DATA SHEET '!H123="","",'STUDENT DATA SHEET '!H123),"")</f>
        <v/>
      </c>
      <c s="228" t="str">
        <f>IFERROR(UPPER(IF('STUDENT DATA SHEET '!I123="","",'STUDENT DATA SHEET '!I123)),"")</f>
        <v/>
      </c>
      <c s="54" t="str">
        <f>IFERROR(IF('STUDENT DATA SHEET '!J123="","",'STUDENT DATA SHEET '!J123),"")</f>
        <v/>
      </c>
      <c s="54" t="str">
        <f>IFERROR(IF('STUDENT DATA SHEET '!K123="","",'STUDENT DATA SHEET '!K123),"")</f>
        <v/>
      </c>
      <c s="54"/>
      <c s="48"/>
      <c s="48"/>
      <c s="48"/>
      <c s="48"/>
      <c s="48"/>
      <c s="48"/>
      <c s="48"/>
      <c s="48"/>
      <c s="48"/>
      <c s="48"/>
      <c s="48"/>
      <c s="48"/>
      <c s="48"/>
      <c s="48"/>
      <c s="48"/>
      <c s="48"/>
      <c s="48"/>
      <c s="48"/>
      <c s="48"/>
      <c s="48"/>
      <c s="48"/>
      <c s="48"/>
      <c s="48"/>
      <c s="48"/>
      <c s="48"/>
      <c s="48"/>
      <c s="48"/>
      <c s="48"/>
      <c s="48"/>
      <c s="48"/>
      <c s="48"/>
      <c s="48"/>
      <c s="89" t="str">
        <f>IF(B122="","",_xlfn.AGGREGATE(3,5,$B$6:B122))</f>
        <v/>
      </c>
      <c s="49"/>
      <c s="49"/>
      <c s="48"/>
      <c s="48"/>
      <c s="48"/>
      <c s="48"/>
      <c s="48"/>
      <c s="48"/>
      <c s="48"/>
      <c s="48"/>
      <c s="48"/>
      <c s="48"/>
      <c s="48"/>
      <c s="48"/>
      <c s="48"/>
      <c s="48"/>
      <c s="48"/>
      <c s="48"/>
      <c s="48"/>
      <c s="48"/>
      <c s="48"/>
      <c s="48"/>
      <c s="48"/>
      <c s="48"/>
      <c s="48"/>
      <c s="48"/>
      <c s="48"/>
      <c s="48"/>
      <c s="50" t="str">
        <f t="shared" si="25"/>
        <v/>
      </c>
      <c s="252" t="str">
        <f>IF($I122="","",'MAY 24'!$BZ122)</f>
        <v/>
      </c>
      <c s="91" t="str">
        <f t="shared" si="26"/>
        <v/>
      </c>
      <c s="50" t="str">
        <f t="shared" si="27"/>
        <v/>
      </c>
      <c s="252" t="str">
        <f>IF($I122="","",'MAY 24'!$CC122)</f>
        <v/>
      </c>
      <c s="91" t="str">
        <f t="shared" si="28"/>
        <v/>
      </c>
      <c s="50" t="str">
        <f t="shared" si="29"/>
        <v/>
      </c>
      <c s="252" t="str">
        <f>IF($I122="","",'MAY 24'!$CF122)</f>
        <v/>
      </c>
      <c s="91" t="str">
        <f t="shared" si="30"/>
        <v/>
      </c>
      <c s="80"/>
      <c s="77"/>
      <c s="59"/>
      <c s="59"/>
      <c s="59"/>
      <c s="74" t="str">
        <f t="shared" si="31"/>
        <v/>
      </c>
      <c s="59"/>
      <c s="59"/>
      <c s="59"/>
      <c s="59"/>
      <c s="59"/>
      <c s="59"/>
      <c s="59"/>
      <c s="59"/>
    </row>
    <row r="123" spans="1:96" ht="15.75" customHeight="1">
      <c r="A123" s="106" t="str">
        <f>IF('STUDENT DATA SHEET '!A124="","",'STUDENT DATA SHEET '!A124)</f>
        <v/>
      </c>
      <c s="107" t="str">
        <f>IFERROR(IF('STUDENT DATA SHEET '!B124="","",'STUDENT DATA SHEET '!B124),"")</f>
        <v/>
      </c>
      <c s="107" t="str">
        <f>IFERROR(IF('STUDENT DATA SHEET '!C124="","",'STUDENT DATA SHEET '!C124),"")</f>
        <v/>
      </c>
      <c s="107" t="str">
        <f>IFERROR(IF('STUDENT DATA SHEET '!D124="","",'STUDENT DATA SHEET '!D124),"")</f>
        <v/>
      </c>
      <c s="43" t="str">
        <f>IFERROR(IF('STUDENT DATA SHEET '!E124="","",'STUDENT DATA SHEET '!E124),"")</f>
        <v/>
      </c>
      <c s="108" t="str">
        <f>IFERROR(IF('STUDENT DATA SHEET '!F124="","",'STUDENT DATA SHEET '!F124),"")</f>
        <v/>
      </c>
      <c s="107" t="str">
        <f>IFERROR(IF('STUDENT DATA SHEET '!G124="","",'STUDENT DATA SHEET '!G124),"")</f>
        <v/>
      </c>
      <c s="107" t="str">
        <f>IFERROR(IF('STUDENT DATA SHEET '!H124="","",'STUDENT DATA SHEET '!H124),"")</f>
        <v/>
      </c>
      <c s="228" t="str">
        <f>IFERROR(UPPER(IF('STUDENT DATA SHEET '!I124="","",'STUDENT DATA SHEET '!I124)),"")</f>
        <v/>
      </c>
      <c s="54" t="str">
        <f>IFERROR(IF('STUDENT DATA SHEET '!J124="","",'STUDENT DATA SHEET '!J124),"")</f>
        <v/>
      </c>
      <c s="54" t="str">
        <f>IFERROR(IF('STUDENT DATA SHEET '!K124="","",'STUDENT DATA SHEET '!K124),"")</f>
        <v/>
      </c>
      <c s="54"/>
      <c s="48"/>
      <c s="48"/>
      <c s="48"/>
      <c s="48"/>
      <c s="48"/>
      <c s="48"/>
      <c s="48"/>
      <c s="48"/>
      <c s="48"/>
      <c s="48"/>
      <c s="48"/>
      <c s="48"/>
      <c s="48"/>
      <c s="48"/>
      <c s="48"/>
      <c s="48"/>
      <c s="48"/>
      <c s="48"/>
      <c s="48"/>
      <c s="48"/>
      <c s="48"/>
      <c s="48"/>
      <c s="48"/>
      <c s="48"/>
      <c s="48"/>
      <c s="48"/>
      <c s="48"/>
      <c s="48"/>
      <c s="48"/>
      <c s="48"/>
      <c s="48"/>
      <c s="48"/>
      <c s="89" t="str">
        <f>IF(B123="","",_xlfn.AGGREGATE(3,5,$B$6:B123))</f>
        <v/>
      </c>
      <c s="49"/>
      <c s="49"/>
      <c s="48"/>
      <c s="48"/>
      <c s="48"/>
      <c s="48"/>
      <c s="48"/>
      <c s="48"/>
      <c s="48"/>
      <c s="48"/>
      <c s="48"/>
      <c s="48"/>
      <c s="48"/>
      <c s="48"/>
      <c s="48"/>
      <c s="48"/>
      <c s="48"/>
      <c s="48"/>
      <c s="48"/>
      <c s="48"/>
      <c s="48"/>
      <c s="48"/>
      <c s="48"/>
      <c s="48"/>
      <c s="48"/>
      <c s="48"/>
      <c s="48"/>
      <c s="48"/>
      <c s="50" t="str">
        <f t="shared" si="25"/>
        <v/>
      </c>
      <c s="252" t="str">
        <f>IF($I123="","",'MAY 24'!$BZ123)</f>
        <v/>
      </c>
      <c s="91" t="str">
        <f t="shared" si="26"/>
        <v/>
      </c>
      <c s="50" t="str">
        <f t="shared" si="27"/>
        <v/>
      </c>
      <c s="252" t="str">
        <f>IF($I123="","",'MAY 24'!$CC123)</f>
        <v/>
      </c>
      <c s="91" t="str">
        <f t="shared" si="28"/>
        <v/>
      </c>
      <c s="50" t="str">
        <f t="shared" si="29"/>
        <v/>
      </c>
      <c s="252" t="str">
        <f>IF($I123="","",'MAY 24'!$CF123)</f>
        <v/>
      </c>
      <c s="91" t="str">
        <f t="shared" si="30"/>
        <v/>
      </c>
      <c s="80"/>
      <c s="77"/>
      <c s="59"/>
      <c s="59"/>
      <c s="59"/>
      <c s="74" t="str">
        <f t="shared" si="31"/>
        <v/>
      </c>
      <c s="59"/>
      <c s="59"/>
      <c s="59"/>
      <c s="59"/>
      <c s="59"/>
      <c s="59"/>
      <c s="59"/>
      <c s="59"/>
    </row>
    <row r="124" spans="1:96" ht="15.75" customHeight="1">
      <c r="A124" s="106" t="str">
        <f>IF('STUDENT DATA SHEET '!A125="","",'STUDENT DATA SHEET '!A125)</f>
        <v/>
      </c>
      <c s="107" t="str">
        <f>IFERROR(IF('STUDENT DATA SHEET '!B125="","",'STUDENT DATA SHEET '!B125),"")</f>
        <v/>
      </c>
      <c s="107" t="str">
        <f>IFERROR(IF('STUDENT DATA SHEET '!C125="","",'STUDENT DATA SHEET '!C125),"")</f>
        <v/>
      </c>
      <c s="107" t="str">
        <f>IFERROR(IF('STUDENT DATA SHEET '!D125="","",'STUDENT DATA SHEET '!D125),"")</f>
        <v/>
      </c>
      <c s="43" t="str">
        <f>IFERROR(IF('STUDENT DATA SHEET '!E125="","",'STUDENT DATA SHEET '!E125),"")</f>
        <v/>
      </c>
      <c s="108" t="str">
        <f>IFERROR(IF('STUDENT DATA SHEET '!F125="","",'STUDENT DATA SHEET '!F125),"")</f>
        <v/>
      </c>
      <c s="107" t="str">
        <f>IFERROR(IF('STUDENT DATA SHEET '!G125="","",'STUDENT DATA SHEET '!G125),"")</f>
        <v/>
      </c>
      <c s="107" t="str">
        <f>IFERROR(IF('STUDENT DATA SHEET '!H125="","",'STUDENT DATA SHEET '!H125),"")</f>
        <v/>
      </c>
      <c s="228" t="str">
        <f>IFERROR(UPPER(IF('STUDENT DATA SHEET '!I125="","",'STUDENT DATA SHEET '!I125)),"")</f>
        <v/>
      </c>
      <c s="54" t="str">
        <f>IFERROR(IF('STUDENT DATA SHEET '!J125="","",'STUDENT DATA SHEET '!J125),"")</f>
        <v/>
      </c>
      <c s="54" t="str">
        <f>IFERROR(IF('STUDENT DATA SHEET '!K125="","",'STUDENT DATA SHEET '!K125),"")</f>
        <v/>
      </c>
      <c s="54"/>
      <c s="48"/>
      <c s="48"/>
      <c s="48"/>
      <c s="48"/>
      <c s="48"/>
      <c s="48"/>
      <c s="48"/>
      <c s="48"/>
      <c s="48"/>
      <c s="48"/>
      <c s="48"/>
      <c s="48"/>
      <c s="48"/>
      <c s="48"/>
      <c s="48"/>
      <c s="48"/>
      <c s="48"/>
      <c s="48"/>
      <c s="48"/>
      <c s="48"/>
      <c s="48"/>
      <c s="48"/>
      <c s="48"/>
      <c s="48"/>
      <c s="48"/>
      <c s="48"/>
      <c s="48"/>
      <c s="48"/>
      <c s="48"/>
      <c s="48"/>
      <c s="48"/>
      <c s="48"/>
      <c s="89" t="str">
        <f>IF(B124="","",_xlfn.AGGREGATE(3,5,$B$6:B124))</f>
        <v/>
      </c>
      <c s="49"/>
      <c s="49"/>
      <c s="48"/>
      <c s="48"/>
      <c s="48"/>
      <c s="48"/>
      <c s="48"/>
      <c s="48"/>
      <c s="48"/>
      <c s="48"/>
      <c s="48"/>
      <c s="48"/>
      <c s="48"/>
      <c s="48"/>
      <c s="48"/>
      <c s="48"/>
      <c s="48"/>
      <c s="48"/>
      <c s="48"/>
      <c s="48"/>
      <c s="48"/>
      <c s="48"/>
      <c s="48"/>
      <c s="48"/>
      <c s="48"/>
      <c s="48"/>
      <c s="48"/>
      <c s="48"/>
      <c s="50" t="str">
        <f t="shared" si="25"/>
        <v/>
      </c>
      <c s="252" t="str">
        <f>IF($I124="","",'MAY 24'!$BZ124)</f>
        <v/>
      </c>
      <c s="91" t="str">
        <f t="shared" si="26"/>
        <v/>
      </c>
      <c s="50" t="str">
        <f t="shared" si="27"/>
        <v/>
      </c>
      <c s="252" t="str">
        <f>IF($I124="","",'MAY 24'!$CC124)</f>
        <v/>
      </c>
      <c s="91" t="str">
        <f t="shared" si="28"/>
        <v/>
      </c>
      <c s="50" t="str">
        <f t="shared" si="29"/>
        <v/>
      </c>
      <c s="252" t="str">
        <f>IF($I124="","",'MAY 24'!$CF124)</f>
        <v/>
      </c>
      <c s="91" t="str">
        <f t="shared" si="30"/>
        <v/>
      </c>
      <c s="80"/>
      <c s="77"/>
      <c s="59"/>
      <c s="59"/>
      <c s="59"/>
      <c s="74" t="str">
        <f t="shared" si="31"/>
        <v/>
      </c>
      <c s="59"/>
      <c s="59"/>
      <c s="59"/>
      <c s="59"/>
      <c s="59"/>
      <c s="59"/>
      <c s="59"/>
      <c s="59"/>
    </row>
    <row r="125" spans="1:96" ht="15.75" customHeight="1">
      <c r="A125" s="106" t="str">
        <f>IF('STUDENT DATA SHEET '!A126="","",'STUDENT DATA SHEET '!A126)</f>
        <v/>
      </c>
      <c s="107" t="str">
        <f>IFERROR(IF('STUDENT DATA SHEET '!B126="","",'STUDENT DATA SHEET '!B126),"")</f>
        <v/>
      </c>
      <c s="107" t="str">
        <f>IFERROR(IF('STUDENT DATA SHEET '!C126="","",'STUDENT DATA SHEET '!C126),"")</f>
        <v/>
      </c>
      <c s="107" t="str">
        <f>IFERROR(IF('STUDENT DATA SHEET '!D126="","",'STUDENT DATA SHEET '!D126),"")</f>
        <v/>
      </c>
      <c s="43" t="str">
        <f>IFERROR(IF('STUDENT DATA SHEET '!E126="","",'STUDENT DATA SHEET '!E126),"")</f>
        <v/>
      </c>
      <c s="108" t="str">
        <f>IFERROR(IF('STUDENT DATA SHEET '!F126="","",'STUDENT DATA SHEET '!F126),"")</f>
        <v/>
      </c>
      <c s="107" t="str">
        <f>IFERROR(IF('STUDENT DATA SHEET '!G126="","",'STUDENT DATA SHEET '!G126),"")</f>
        <v/>
      </c>
      <c s="107" t="str">
        <f>IFERROR(IF('STUDENT DATA SHEET '!H126="","",'STUDENT DATA SHEET '!H126),"")</f>
        <v/>
      </c>
      <c s="228" t="str">
        <f>IFERROR(UPPER(IF('STUDENT DATA SHEET '!I126="","",'STUDENT DATA SHEET '!I126)),"")</f>
        <v/>
      </c>
      <c s="54" t="str">
        <f>IFERROR(IF('STUDENT DATA SHEET '!J126="","",'STUDENT DATA SHEET '!J126),"")</f>
        <v/>
      </c>
      <c s="54" t="str">
        <f>IFERROR(IF('STUDENT DATA SHEET '!K126="","",'STUDENT DATA SHEET '!K126),"")</f>
        <v/>
      </c>
      <c s="54"/>
      <c s="48"/>
      <c s="48"/>
      <c s="48"/>
      <c s="48"/>
      <c s="48"/>
      <c s="48"/>
      <c s="48"/>
      <c s="48"/>
      <c s="48"/>
      <c s="48"/>
      <c s="48"/>
      <c s="48"/>
      <c s="48"/>
      <c s="48"/>
      <c s="48"/>
      <c s="48"/>
      <c s="48"/>
      <c s="48"/>
      <c s="48"/>
      <c s="48"/>
      <c s="48"/>
      <c s="48"/>
      <c s="48"/>
      <c s="48"/>
      <c s="48"/>
      <c s="48"/>
      <c s="48"/>
      <c s="48"/>
      <c s="48"/>
      <c s="48"/>
      <c s="48"/>
      <c s="48"/>
      <c s="89" t="str">
        <f>IF(B125="","",_xlfn.AGGREGATE(3,5,$B$6:B125))</f>
        <v/>
      </c>
      <c s="49"/>
      <c s="49"/>
      <c s="48"/>
      <c s="48"/>
      <c s="48"/>
      <c s="48"/>
      <c s="48"/>
      <c s="48"/>
      <c s="48"/>
      <c s="48"/>
      <c s="48"/>
      <c s="48"/>
      <c s="48"/>
      <c s="48"/>
      <c s="48"/>
      <c s="48"/>
      <c s="48"/>
      <c s="48"/>
      <c s="48"/>
      <c s="48"/>
      <c s="48"/>
      <c s="48"/>
      <c s="48"/>
      <c s="48"/>
      <c s="48"/>
      <c s="48"/>
      <c s="48"/>
      <c s="48"/>
      <c s="50" t="str">
        <f t="shared" si="25"/>
        <v/>
      </c>
      <c s="252" t="str">
        <f>IF($I125="","",'MAY 24'!$BZ125)</f>
        <v/>
      </c>
      <c s="91" t="str">
        <f t="shared" si="26"/>
        <v/>
      </c>
      <c s="50" t="str">
        <f t="shared" si="27"/>
        <v/>
      </c>
      <c s="252" t="str">
        <f>IF($I125="","",'MAY 24'!$CC125)</f>
        <v/>
      </c>
      <c s="91" t="str">
        <f t="shared" si="28"/>
        <v/>
      </c>
      <c s="50" t="str">
        <f t="shared" si="29"/>
        <v/>
      </c>
      <c s="252" t="str">
        <f>IF($I125="","",'MAY 24'!$CF125)</f>
        <v/>
      </c>
      <c s="91" t="str">
        <f t="shared" si="30"/>
        <v/>
      </c>
      <c s="80"/>
      <c s="77"/>
      <c s="59"/>
      <c s="59"/>
      <c s="59"/>
      <c s="74" t="str">
        <f t="shared" si="31"/>
        <v/>
      </c>
      <c s="59"/>
      <c s="59"/>
      <c s="59"/>
      <c s="59"/>
      <c s="59"/>
      <c s="59"/>
      <c s="59"/>
      <c s="59"/>
    </row>
    <row r="126" spans="1:96" ht="15.75" customHeight="1">
      <c r="A126" s="106" t="str">
        <f>IF('STUDENT DATA SHEET '!A127="","",'STUDENT DATA SHEET '!A127)</f>
        <v/>
      </c>
      <c s="107" t="str">
        <f>IFERROR(IF('STUDENT DATA SHEET '!B127="","",'STUDENT DATA SHEET '!B127),"")</f>
        <v/>
      </c>
      <c s="107" t="str">
        <f>IFERROR(IF('STUDENT DATA SHEET '!C127="","",'STUDENT DATA SHEET '!C127),"")</f>
        <v/>
      </c>
      <c s="107" t="str">
        <f>IFERROR(IF('STUDENT DATA SHEET '!D127="","",'STUDENT DATA SHEET '!D127),"")</f>
        <v/>
      </c>
      <c s="43" t="str">
        <f>IFERROR(IF('STUDENT DATA SHEET '!E127="","",'STUDENT DATA SHEET '!E127),"")</f>
        <v/>
      </c>
      <c s="108" t="str">
        <f>IFERROR(IF('STUDENT DATA SHEET '!F127="","",'STUDENT DATA SHEET '!F127),"")</f>
        <v/>
      </c>
      <c s="107" t="str">
        <f>IFERROR(IF('STUDENT DATA SHEET '!G127="","",'STUDENT DATA SHEET '!G127),"")</f>
        <v/>
      </c>
      <c s="107" t="str">
        <f>IFERROR(IF('STUDENT DATA SHEET '!H127="","",'STUDENT DATA SHEET '!H127),"")</f>
        <v/>
      </c>
      <c s="228" t="str">
        <f>IFERROR(UPPER(IF('STUDENT DATA SHEET '!I127="","",'STUDENT DATA SHEET '!I127)),"")</f>
        <v/>
      </c>
      <c s="54" t="str">
        <f>IFERROR(IF('STUDENT DATA SHEET '!J127="","",'STUDENT DATA SHEET '!J127),"")</f>
        <v/>
      </c>
      <c s="54" t="str">
        <f>IFERROR(IF('STUDENT DATA SHEET '!K127="","",'STUDENT DATA SHEET '!K127),"")</f>
        <v/>
      </c>
      <c s="54"/>
      <c s="48"/>
      <c s="48"/>
      <c s="48"/>
      <c s="48"/>
      <c s="48"/>
      <c s="48"/>
      <c s="48"/>
      <c s="48"/>
      <c s="48"/>
      <c s="48"/>
      <c s="48"/>
      <c s="48"/>
      <c s="48"/>
      <c s="48"/>
      <c s="48"/>
      <c s="48"/>
      <c s="48"/>
      <c s="48"/>
      <c s="48"/>
      <c s="48"/>
      <c s="48"/>
      <c s="48"/>
      <c s="48"/>
      <c s="48"/>
      <c s="48"/>
      <c s="48"/>
      <c s="48"/>
      <c s="48"/>
      <c s="48"/>
      <c s="48"/>
      <c s="48"/>
      <c s="48"/>
      <c s="89" t="str">
        <f>IF(B126="","",_xlfn.AGGREGATE(3,5,$B$6:B126))</f>
        <v/>
      </c>
      <c s="49"/>
      <c s="49"/>
      <c s="48"/>
      <c s="48"/>
      <c s="48"/>
      <c s="48"/>
      <c s="48"/>
      <c s="48"/>
      <c s="48"/>
      <c s="48"/>
      <c s="48"/>
      <c s="48"/>
      <c s="48"/>
      <c s="48"/>
      <c s="48"/>
      <c s="48"/>
      <c s="48"/>
      <c s="48"/>
      <c s="48"/>
      <c s="48"/>
      <c s="48"/>
      <c s="48"/>
      <c s="48"/>
      <c s="48"/>
      <c s="48"/>
      <c s="48"/>
      <c s="48"/>
      <c s="48"/>
      <c s="50" t="str">
        <f t="shared" si="25"/>
        <v/>
      </c>
      <c s="252" t="str">
        <f>IF($I126="","",'MAY 24'!$BZ126)</f>
        <v/>
      </c>
      <c s="91" t="str">
        <f t="shared" si="26"/>
        <v/>
      </c>
      <c s="50" t="str">
        <f t="shared" si="27"/>
        <v/>
      </c>
      <c s="252" t="str">
        <f>IF($I126="","",'MAY 24'!$CC126)</f>
        <v/>
      </c>
      <c s="91" t="str">
        <f t="shared" si="28"/>
        <v/>
      </c>
      <c s="50" t="str">
        <f t="shared" si="29"/>
        <v/>
      </c>
      <c s="252" t="str">
        <f>IF($I126="","",'MAY 24'!$CF126)</f>
        <v/>
      </c>
      <c s="91" t="str">
        <f t="shared" si="30"/>
        <v/>
      </c>
      <c s="80"/>
      <c s="77"/>
      <c s="59"/>
      <c s="59"/>
      <c s="59"/>
      <c s="74" t="str">
        <f t="shared" si="31"/>
        <v/>
      </c>
      <c s="59"/>
      <c s="59"/>
      <c s="59"/>
      <c s="59"/>
      <c s="59"/>
      <c s="59"/>
      <c s="59"/>
      <c s="59"/>
    </row>
    <row r="127" spans="1:96" ht="15.75" customHeight="1">
      <c r="A127" s="106" t="str">
        <f>IF('STUDENT DATA SHEET '!A128="","",'STUDENT DATA SHEET '!A128)</f>
        <v/>
      </c>
      <c s="107" t="str">
        <f>IFERROR(IF('STUDENT DATA SHEET '!B128="","",'STUDENT DATA SHEET '!B128),"")</f>
        <v/>
      </c>
      <c s="107" t="str">
        <f>IFERROR(IF('STUDENT DATA SHEET '!C128="","",'STUDENT DATA SHEET '!C128),"")</f>
        <v/>
      </c>
      <c s="107" t="str">
        <f>IFERROR(IF('STUDENT DATA SHEET '!D128="","",'STUDENT DATA SHEET '!D128),"")</f>
        <v/>
      </c>
      <c s="43" t="str">
        <f>IFERROR(IF('STUDENT DATA SHEET '!E128="","",'STUDENT DATA SHEET '!E128),"")</f>
        <v/>
      </c>
      <c s="108" t="str">
        <f>IFERROR(IF('STUDENT DATA SHEET '!F128="","",'STUDENT DATA SHEET '!F128),"")</f>
        <v/>
      </c>
      <c s="107" t="str">
        <f>IFERROR(IF('STUDENT DATA SHEET '!G128="","",'STUDENT DATA SHEET '!G128),"")</f>
        <v/>
      </c>
      <c s="107" t="str">
        <f>IFERROR(IF('STUDENT DATA SHEET '!H128="","",'STUDENT DATA SHEET '!H128),"")</f>
        <v/>
      </c>
      <c s="228" t="str">
        <f>IFERROR(UPPER(IF('STUDENT DATA SHEET '!I128="","",'STUDENT DATA SHEET '!I128)),"")</f>
        <v/>
      </c>
      <c s="54" t="str">
        <f>IFERROR(IF('STUDENT DATA SHEET '!J128="","",'STUDENT DATA SHEET '!J128),"")</f>
        <v/>
      </c>
      <c s="54" t="str">
        <f>IFERROR(IF('STUDENT DATA SHEET '!K128="","",'STUDENT DATA SHEET '!K128),"")</f>
        <v/>
      </c>
      <c s="54"/>
      <c s="48"/>
      <c s="48"/>
      <c s="48"/>
      <c s="48"/>
      <c s="48"/>
      <c s="48"/>
      <c s="48"/>
      <c s="48"/>
      <c s="48"/>
      <c s="48"/>
      <c s="48"/>
      <c s="48"/>
      <c s="48"/>
      <c s="48"/>
      <c s="48"/>
      <c s="48"/>
      <c s="48"/>
      <c s="48"/>
      <c s="48"/>
      <c s="48"/>
      <c s="48"/>
      <c s="48"/>
      <c s="48"/>
      <c s="48"/>
      <c s="48"/>
      <c s="48"/>
      <c s="48"/>
      <c s="48"/>
      <c s="48"/>
      <c s="48"/>
      <c s="48"/>
      <c s="48"/>
      <c s="89" t="str">
        <f>IF(B127="","",_xlfn.AGGREGATE(3,5,$B$6:B127))</f>
        <v/>
      </c>
      <c s="49"/>
      <c s="49"/>
      <c s="48"/>
      <c s="48"/>
      <c s="48"/>
      <c s="48"/>
      <c s="48"/>
      <c s="48"/>
      <c s="48"/>
      <c s="48"/>
      <c s="48"/>
      <c s="48"/>
      <c s="48"/>
      <c s="48"/>
      <c s="48"/>
      <c s="48"/>
      <c s="48"/>
      <c s="48"/>
      <c s="48"/>
      <c s="48"/>
      <c s="48"/>
      <c s="48"/>
      <c s="48"/>
      <c s="48"/>
      <c s="48"/>
      <c s="48"/>
      <c s="48"/>
      <c s="48"/>
      <c s="50" t="str">
        <f t="shared" si="25"/>
        <v/>
      </c>
      <c s="252" t="str">
        <f>IF($I127="","",'MAY 24'!$BZ127)</f>
        <v/>
      </c>
      <c s="91" t="str">
        <f t="shared" si="26"/>
        <v/>
      </c>
      <c s="50" t="str">
        <f t="shared" si="27"/>
        <v/>
      </c>
      <c s="252" t="str">
        <f>IF($I127="","",'MAY 24'!$CC127)</f>
        <v/>
      </c>
      <c s="91" t="str">
        <f t="shared" si="28"/>
        <v/>
      </c>
      <c s="50" t="str">
        <f t="shared" si="29"/>
        <v/>
      </c>
      <c s="252" t="str">
        <f>IF($I127="","",'MAY 24'!$CF127)</f>
        <v/>
      </c>
      <c s="91" t="str">
        <f t="shared" si="30"/>
        <v/>
      </c>
      <c s="80"/>
      <c s="77"/>
      <c s="59"/>
      <c s="59"/>
      <c s="59"/>
      <c s="74" t="str">
        <f t="shared" si="31"/>
        <v/>
      </c>
      <c s="59"/>
      <c s="59"/>
      <c s="59"/>
      <c s="59"/>
      <c s="59"/>
      <c s="59"/>
      <c s="59"/>
      <c s="59"/>
    </row>
    <row r="128" spans="1:96" ht="15.75" customHeight="1">
      <c r="A128" s="106" t="str">
        <f>IF('STUDENT DATA SHEET '!A129="","",'STUDENT DATA SHEET '!A129)</f>
        <v/>
      </c>
      <c s="107" t="str">
        <f>IFERROR(IF('STUDENT DATA SHEET '!B129="","",'STUDENT DATA SHEET '!B129),"")</f>
        <v/>
      </c>
      <c s="107" t="str">
        <f>IFERROR(IF('STUDENT DATA SHEET '!C129="","",'STUDENT DATA SHEET '!C129),"")</f>
        <v/>
      </c>
      <c s="107" t="str">
        <f>IFERROR(IF('STUDENT DATA SHEET '!D129="","",'STUDENT DATA SHEET '!D129),"")</f>
        <v/>
      </c>
      <c s="43" t="str">
        <f>IFERROR(IF('STUDENT DATA SHEET '!E129="","",'STUDENT DATA SHEET '!E129),"")</f>
        <v/>
      </c>
      <c s="108" t="str">
        <f>IFERROR(IF('STUDENT DATA SHEET '!F129="","",'STUDENT DATA SHEET '!F129),"")</f>
        <v/>
      </c>
      <c s="107" t="str">
        <f>IFERROR(IF('STUDENT DATA SHEET '!G129="","",'STUDENT DATA SHEET '!G129),"")</f>
        <v/>
      </c>
      <c s="107" t="str">
        <f>IFERROR(IF('STUDENT DATA SHEET '!H129="","",'STUDENT DATA SHEET '!H129),"")</f>
        <v/>
      </c>
      <c s="228" t="str">
        <f>IFERROR(UPPER(IF('STUDENT DATA SHEET '!I129="","",'STUDENT DATA SHEET '!I129)),"")</f>
        <v/>
      </c>
      <c s="54" t="str">
        <f>IFERROR(IF('STUDENT DATA SHEET '!J129="","",'STUDENT DATA SHEET '!J129),"")</f>
        <v/>
      </c>
      <c s="54" t="str">
        <f>IFERROR(IF('STUDENT DATA SHEET '!K129="","",'STUDENT DATA SHEET '!K129),"")</f>
        <v/>
      </c>
      <c s="54"/>
      <c s="48"/>
      <c s="48"/>
      <c s="48"/>
      <c s="48"/>
      <c s="48"/>
      <c s="48"/>
      <c s="48"/>
      <c s="48"/>
      <c s="48"/>
      <c s="48"/>
      <c s="48"/>
      <c s="48"/>
      <c s="48"/>
      <c s="48"/>
      <c s="48"/>
      <c s="48"/>
      <c s="48"/>
      <c s="48"/>
      <c s="48"/>
      <c s="48"/>
      <c s="48"/>
      <c s="48"/>
      <c s="48"/>
      <c s="48"/>
      <c s="48"/>
      <c s="48"/>
      <c s="48"/>
      <c s="48"/>
      <c s="48"/>
      <c s="48"/>
      <c s="48"/>
      <c s="48"/>
      <c s="89" t="str">
        <f>IF(B128="","",_xlfn.AGGREGATE(3,5,$B$6:B128))</f>
        <v/>
      </c>
      <c s="49"/>
      <c s="49"/>
      <c s="48"/>
      <c s="48"/>
      <c s="48"/>
      <c s="48"/>
      <c s="48"/>
      <c s="48"/>
      <c s="48"/>
      <c s="48"/>
      <c s="48"/>
      <c s="48"/>
      <c s="48"/>
      <c s="48"/>
      <c s="48"/>
      <c s="48"/>
      <c s="48"/>
      <c s="48"/>
      <c s="48"/>
      <c s="48"/>
      <c s="48"/>
      <c s="48"/>
      <c s="48"/>
      <c s="48"/>
      <c s="48"/>
      <c s="48"/>
      <c s="48"/>
      <c s="48"/>
      <c s="50" t="str">
        <f t="shared" si="25"/>
        <v/>
      </c>
      <c s="252" t="str">
        <f>IF($I128="","",'MAY 24'!$BZ128)</f>
        <v/>
      </c>
      <c s="91" t="str">
        <f t="shared" si="26"/>
        <v/>
      </c>
      <c s="50" t="str">
        <f t="shared" si="27"/>
        <v/>
      </c>
      <c s="252" t="str">
        <f>IF($I128="","",'MAY 24'!$CC128)</f>
        <v/>
      </c>
      <c s="91" t="str">
        <f t="shared" si="28"/>
        <v/>
      </c>
      <c s="50" t="str">
        <f t="shared" si="29"/>
        <v/>
      </c>
      <c s="252" t="str">
        <f>IF($I128="","",'MAY 24'!$CF128)</f>
        <v/>
      </c>
      <c s="91" t="str">
        <f t="shared" si="30"/>
        <v/>
      </c>
      <c s="80"/>
      <c s="77"/>
      <c s="59"/>
      <c s="59"/>
      <c s="59"/>
      <c s="74" t="str">
        <f t="shared" si="31"/>
        <v/>
      </c>
      <c s="59"/>
      <c s="59"/>
      <c s="59"/>
      <c s="59"/>
      <c s="59"/>
      <c s="59"/>
      <c s="59"/>
      <c s="59"/>
    </row>
    <row r="129" spans="1:96" ht="15.75" customHeight="1">
      <c r="A129" s="106" t="str">
        <f>IF('STUDENT DATA SHEET '!A130="","",'STUDENT DATA SHEET '!A130)</f>
        <v/>
      </c>
      <c s="107" t="str">
        <f>IFERROR(IF('STUDENT DATA SHEET '!B130="","",'STUDENT DATA SHEET '!B130),"")</f>
        <v/>
      </c>
      <c s="107" t="str">
        <f>IFERROR(IF('STUDENT DATA SHEET '!C130="","",'STUDENT DATA SHEET '!C130),"")</f>
        <v/>
      </c>
      <c s="107" t="str">
        <f>IFERROR(IF('STUDENT DATA SHEET '!D130="","",'STUDENT DATA SHEET '!D130),"")</f>
        <v/>
      </c>
      <c s="43" t="str">
        <f>IFERROR(IF('STUDENT DATA SHEET '!E130="","",'STUDENT DATA SHEET '!E130),"")</f>
        <v/>
      </c>
      <c s="108" t="str">
        <f>IFERROR(IF('STUDENT DATA SHEET '!F130="","",'STUDENT DATA SHEET '!F130),"")</f>
        <v/>
      </c>
      <c s="107" t="str">
        <f>IFERROR(IF('STUDENT DATA SHEET '!G130="","",'STUDENT DATA SHEET '!G130),"")</f>
        <v/>
      </c>
      <c s="107" t="str">
        <f>IFERROR(IF('STUDENT DATA SHEET '!H130="","",'STUDENT DATA SHEET '!H130),"")</f>
        <v/>
      </c>
      <c s="228" t="str">
        <f>IFERROR(UPPER(IF('STUDENT DATA SHEET '!I130="","",'STUDENT DATA SHEET '!I130)),"")</f>
        <v/>
      </c>
      <c s="54" t="str">
        <f>IFERROR(IF('STUDENT DATA SHEET '!J130="","",'STUDENT DATA SHEET '!J130),"")</f>
        <v/>
      </c>
      <c s="54" t="str">
        <f>IFERROR(IF('STUDENT DATA SHEET '!K130="","",'STUDENT DATA SHEET '!K130),"")</f>
        <v/>
      </c>
      <c s="54"/>
      <c s="48"/>
      <c s="48"/>
      <c s="48"/>
      <c s="48"/>
      <c s="48"/>
      <c s="48"/>
      <c s="48"/>
      <c s="48"/>
      <c s="48"/>
      <c s="48"/>
      <c s="48"/>
      <c s="48"/>
      <c s="48"/>
      <c s="48"/>
      <c s="48"/>
      <c s="48"/>
      <c s="48"/>
      <c s="48"/>
      <c s="48"/>
      <c s="48"/>
      <c s="48"/>
      <c s="48"/>
      <c s="48"/>
      <c s="48"/>
      <c s="48"/>
      <c s="48"/>
      <c s="48"/>
      <c s="48"/>
      <c s="48"/>
      <c s="48"/>
      <c s="48"/>
      <c s="48"/>
      <c s="89" t="str">
        <f>IF(B129="","",_xlfn.AGGREGATE(3,5,$B$6:B129))</f>
        <v/>
      </c>
      <c s="49"/>
      <c s="49"/>
      <c s="48"/>
      <c s="48"/>
      <c s="48"/>
      <c s="48"/>
      <c s="48"/>
      <c s="48"/>
      <c s="48"/>
      <c s="48"/>
      <c s="48"/>
      <c s="48"/>
      <c s="48"/>
      <c s="48"/>
      <c s="48"/>
      <c s="48"/>
      <c s="48"/>
      <c s="48"/>
      <c s="48"/>
      <c s="48"/>
      <c s="48"/>
      <c s="48"/>
      <c s="48"/>
      <c s="48"/>
      <c s="48"/>
      <c s="48"/>
      <c s="48"/>
      <c s="48"/>
      <c s="50" t="str">
        <f t="shared" si="25"/>
        <v/>
      </c>
      <c s="252" t="str">
        <f>IF($I129="","",'MAY 24'!$BZ129)</f>
        <v/>
      </c>
      <c s="91" t="str">
        <f t="shared" si="26"/>
        <v/>
      </c>
      <c s="50" t="str">
        <f t="shared" si="27"/>
        <v/>
      </c>
      <c s="252" t="str">
        <f>IF($I129="","",'MAY 24'!$CC129)</f>
        <v/>
      </c>
      <c s="91" t="str">
        <f t="shared" si="28"/>
        <v/>
      </c>
      <c s="50" t="str">
        <f t="shared" si="29"/>
        <v/>
      </c>
      <c s="252" t="str">
        <f>IF($I129="","",'MAY 24'!$CF129)</f>
        <v/>
      </c>
      <c s="91" t="str">
        <f t="shared" si="30"/>
        <v/>
      </c>
      <c s="80"/>
      <c s="77"/>
      <c s="59"/>
      <c s="59"/>
      <c s="59"/>
      <c s="74" t="str">
        <f t="shared" si="31"/>
        <v/>
      </c>
      <c s="59"/>
      <c s="59"/>
      <c s="59"/>
      <c s="59"/>
      <c s="59"/>
      <c s="59"/>
      <c s="59"/>
      <c s="59"/>
    </row>
    <row r="130" spans="1:96" ht="15.75" customHeight="1">
      <c r="A130" s="106" t="str">
        <f>IF('STUDENT DATA SHEET '!A131="","",'STUDENT DATA SHEET '!A131)</f>
        <v/>
      </c>
      <c s="107" t="str">
        <f>IFERROR(IF('STUDENT DATA SHEET '!B131="","",'STUDENT DATA SHEET '!B131),"")</f>
        <v/>
      </c>
      <c s="107" t="str">
        <f>IFERROR(IF('STUDENT DATA SHEET '!C131="","",'STUDENT DATA SHEET '!C131),"")</f>
        <v/>
      </c>
      <c s="107" t="str">
        <f>IFERROR(IF('STUDENT DATA SHEET '!D131="","",'STUDENT DATA SHEET '!D131),"")</f>
        <v/>
      </c>
      <c s="43" t="str">
        <f>IFERROR(IF('STUDENT DATA SHEET '!E131="","",'STUDENT DATA SHEET '!E131),"")</f>
        <v/>
      </c>
      <c s="108" t="str">
        <f>IFERROR(IF('STUDENT DATA SHEET '!F131="","",'STUDENT DATA SHEET '!F131),"")</f>
        <v/>
      </c>
      <c s="107" t="str">
        <f>IFERROR(IF('STUDENT DATA SHEET '!G131="","",'STUDENT DATA SHEET '!G131),"")</f>
        <v/>
      </c>
      <c s="107" t="str">
        <f>IFERROR(IF('STUDENT DATA SHEET '!H131="","",'STUDENT DATA SHEET '!H131),"")</f>
        <v/>
      </c>
      <c s="228" t="str">
        <f>IFERROR(UPPER(IF('STUDENT DATA SHEET '!I131="","",'STUDENT DATA SHEET '!I131)),"")</f>
        <v/>
      </c>
      <c s="54" t="str">
        <f>IFERROR(IF('STUDENT DATA SHEET '!J131="","",'STUDENT DATA SHEET '!J131),"")</f>
        <v/>
      </c>
      <c s="54" t="str">
        <f>IFERROR(IF('STUDENT DATA SHEET '!K131="","",'STUDENT DATA SHEET '!K131),"")</f>
        <v/>
      </c>
      <c s="54"/>
      <c s="48"/>
      <c s="48"/>
      <c s="48"/>
      <c s="48"/>
      <c s="48"/>
      <c s="48"/>
      <c s="48"/>
      <c s="48"/>
      <c s="48"/>
      <c s="48"/>
      <c s="48"/>
      <c s="48"/>
      <c s="48"/>
      <c s="48"/>
      <c s="48"/>
      <c s="48"/>
      <c s="48"/>
      <c s="48"/>
      <c s="48"/>
      <c s="48"/>
      <c s="48"/>
      <c s="48"/>
      <c s="48"/>
      <c s="48"/>
      <c s="48"/>
      <c s="48"/>
      <c s="48"/>
      <c s="48"/>
      <c s="48"/>
      <c s="48"/>
      <c s="48"/>
      <c s="48"/>
      <c s="89" t="str">
        <f>IF(B130="","",_xlfn.AGGREGATE(3,5,$B$6:B130))</f>
        <v/>
      </c>
      <c s="49"/>
      <c s="49"/>
      <c s="48"/>
      <c s="48"/>
      <c s="48"/>
      <c s="48"/>
      <c s="48"/>
      <c s="48"/>
      <c s="48"/>
      <c s="48"/>
      <c s="48"/>
      <c s="48"/>
      <c s="48"/>
      <c s="48"/>
      <c s="48"/>
      <c s="48"/>
      <c s="48"/>
      <c s="48"/>
      <c s="48"/>
      <c s="48"/>
      <c s="48"/>
      <c s="48"/>
      <c s="48"/>
      <c s="48"/>
      <c s="48"/>
      <c s="48"/>
      <c s="48"/>
      <c s="48"/>
      <c s="50" t="str">
        <f t="shared" si="25"/>
        <v/>
      </c>
      <c s="252" t="str">
        <f>IF($I130="","",'MAY 24'!$BZ130)</f>
        <v/>
      </c>
      <c s="91" t="str">
        <f t="shared" si="26"/>
        <v/>
      </c>
      <c s="50" t="str">
        <f t="shared" si="27"/>
        <v/>
      </c>
      <c s="252" t="str">
        <f>IF($I130="","",'MAY 24'!$CC130)</f>
        <v/>
      </c>
      <c s="91" t="str">
        <f t="shared" si="28"/>
        <v/>
      </c>
      <c s="50" t="str">
        <f t="shared" si="29"/>
        <v/>
      </c>
      <c s="252" t="str">
        <f>IF($I130="","",'MAY 24'!$CF130)</f>
        <v/>
      </c>
      <c s="91" t="str">
        <f t="shared" si="30"/>
        <v/>
      </c>
      <c s="80"/>
      <c s="77"/>
      <c s="59"/>
      <c s="59"/>
      <c s="59"/>
      <c s="74" t="str">
        <f t="shared" si="31"/>
        <v/>
      </c>
      <c s="59"/>
      <c s="59"/>
      <c s="59"/>
      <c s="59"/>
      <c s="59"/>
      <c s="59"/>
      <c s="59"/>
      <c s="59"/>
    </row>
    <row r="131" spans="1:96" ht="15.75" customHeight="1">
      <c r="A131" s="106" t="str">
        <f>IF('STUDENT DATA SHEET '!A132="","",'STUDENT DATA SHEET '!A132)</f>
        <v/>
      </c>
      <c s="107" t="str">
        <f>IFERROR(IF('STUDENT DATA SHEET '!B132="","",'STUDENT DATA SHEET '!B132),"")</f>
        <v/>
      </c>
      <c s="107" t="str">
        <f>IFERROR(IF('STUDENT DATA SHEET '!C132="","",'STUDENT DATA SHEET '!C132),"")</f>
        <v/>
      </c>
      <c s="107" t="str">
        <f>IFERROR(IF('STUDENT DATA SHEET '!D132="","",'STUDENT DATA SHEET '!D132),"")</f>
        <v/>
      </c>
      <c s="43" t="str">
        <f>IFERROR(IF('STUDENT DATA SHEET '!E132="","",'STUDENT DATA SHEET '!E132),"")</f>
        <v/>
      </c>
      <c s="108" t="str">
        <f>IFERROR(IF('STUDENT DATA SHEET '!F132="","",'STUDENT DATA SHEET '!F132),"")</f>
        <v/>
      </c>
      <c s="107" t="str">
        <f>IFERROR(IF('STUDENT DATA SHEET '!G132="","",'STUDENT DATA SHEET '!G132),"")</f>
        <v/>
      </c>
      <c s="107" t="str">
        <f>IFERROR(IF('STUDENT DATA SHEET '!H132="","",'STUDENT DATA SHEET '!H132),"")</f>
        <v/>
      </c>
      <c s="228" t="str">
        <f>IFERROR(UPPER(IF('STUDENT DATA SHEET '!I132="","",'STUDENT DATA SHEET '!I132)),"")</f>
        <v/>
      </c>
      <c s="54" t="str">
        <f>IFERROR(IF('STUDENT DATA SHEET '!J132="","",'STUDENT DATA SHEET '!J132),"")</f>
        <v/>
      </c>
      <c s="54" t="str">
        <f>IFERROR(IF('STUDENT DATA SHEET '!K132="","",'STUDENT DATA SHEET '!K132),"")</f>
        <v/>
      </c>
      <c s="54"/>
      <c s="48"/>
      <c s="48"/>
      <c s="48"/>
      <c s="48"/>
      <c s="48"/>
      <c s="48"/>
      <c s="48"/>
      <c s="48"/>
      <c s="48"/>
      <c s="48"/>
      <c s="48"/>
      <c s="48"/>
      <c s="48"/>
      <c s="48"/>
      <c s="48"/>
      <c s="48"/>
      <c s="48"/>
      <c s="48"/>
      <c s="48"/>
      <c s="48"/>
      <c s="48"/>
      <c s="48"/>
      <c s="48"/>
      <c s="48"/>
      <c s="48"/>
      <c s="48"/>
      <c s="48"/>
      <c s="48"/>
      <c s="48"/>
      <c s="48"/>
      <c s="48"/>
      <c s="48"/>
      <c s="89" t="str">
        <f>IF(B131="","",_xlfn.AGGREGATE(3,5,$B$6:B131))</f>
        <v/>
      </c>
      <c s="49"/>
      <c s="49"/>
      <c s="48"/>
      <c s="48"/>
      <c s="48"/>
      <c s="48"/>
      <c s="48"/>
      <c s="48"/>
      <c s="48"/>
      <c s="48"/>
      <c s="48"/>
      <c s="48"/>
      <c s="48"/>
      <c s="48"/>
      <c s="48"/>
      <c s="48"/>
      <c s="48"/>
      <c s="48"/>
      <c s="48"/>
      <c s="48"/>
      <c s="48"/>
      <c s="48"/>
      <c s="48"/>
      <c s="48"/>
      <c s="48"/>
      <c s="48"/>
      <c s="48"/>
      <c s="48"/>
      <c s="50" t="str">
        <f t="shared" si="25"/>
        <v/>
      </c>
      <c s="252" t="str">
        <f>IF($I131="","",'MAY 24'!$BZ131)</f>
        <v/>
      </c>
      <c s="91" t="str">
        <f t="shared" si="26"/>
        <v/>
      </c>
      <c s="50" t="str">
        <f t="shared" si="27"/>
        <v/>
      </c>
      <c s="252" t="str">
        <f>IF($I131="","",'MAY 24'!$CC131)</f>
        <v/>
      </c>
      <c s="91" t="str">
        <f t="shared" si="28"/>
        <v/>
      </c>
      <c s="50" t="str">
        <f t="shared" si="29"/>
        <v/>
      </c>
      <c s="252" t="str">
        <f>IF($I131="","",'MAY 24'!$CF131)</f>
        <v/>
      </c>
      <c s="91" t="str">
        <f t="shared" si="30"/>
        <v/>
      </c>
      <c s="80"/>
      <c s="77"/>
      <c s="59"/>
      <c s="59"/>
      <c s="59"/>
      <c s="74" t="str">
        <f t="shared" si="31"/>
        <v/>
      </c>
      <c s="59"/>
      <c s="59"/>
      <c s="59"/>
      <c s="59"/>
      <c s="59"/>
      <c s="59"/>
      <c s="59"/>
      <c s="59"/>
    </row>
    <row r="132" spans="1:96" ht="15.75" customHeight="1">
      <c r="A132" s="106" t="str">
        <f>IF('STUDENT DATA SHEET '!A133="","",'STUDENT DATA SHEET '!A133)</f>
        <v/>
      </c>
      <c s="107" t="str">
        <f>IFERROR(IF('STUDENT DATA SHEET '!B133="","",'STUDENT DATA SHEET '!B133),"")</f>
        <v/>
      </c>
      <c s="107" t="str">
        <f>IFERROR(IF('STUDENT DATA SHEET '!C133="","",'STUDENT DATA SHEET '!C133),"")</f>
        <v/>
      </c>
      <c s="107" t="str">
        <f>IFERROR(IF('STUDENT DATA SHEET '!D133="","",'STUDENT DATA SHEET '!D133),"")</f>
        <v/>
      </c>
      <c s="43" t="str">
        <f>IFERROR(IF('STUDENT DATA SHEET '!E133="","",'STUDENT DATA SHEET '!E133),"")</f>
        <v/>
      </c>
      <c s="108" t="str">
        <f>IFERROR(IF('STUDENT DATA SHEET '!F133="","",'STUDENT DATA SHEET '!F133),"")</f>
        <v/>
      </c>
      <c s="107" t="str">
        <f>IFERROR(IF('STUDENT DATA SHEET '!G133="","",'STUDENT DATA SHEET '!G133),"")</f>
        <v/>
      </c>
      <c s="107" t="str">
        <f>IFERROR(IF('STUDENT DATA SHEET '!H133="","",'STUDENT DATA SHEET '!H133),"")</f>
        <v/>
      </c>
      <c s="228" t="str">
        <f>IFERROR(UPPER(IF('STUDENT DATA SHEET '!I133="","",'STUDENT DATA SHEET '!I133)),"")</f>
        <v/>
      </c>
      <c s="54" t="str">
        <f>IFERROR(IF('STUDENT DATA SHEET '!J133="","",'STUDENT DATA SHEET '!J133),"")</f>
        <v/>
      </c>
      <c s="54" t="str">
        <f>IFERROR(IF('STUDENT DATA SHEET '!K133="","",'STUDENT DATA SHEET '!K133),"")</f>
        <v/>
      </c>
      <c s="54"/>
      <c s="48"/>
      <c s="48"/>
      <c s="48"/>
      <c s="48"/>
      <c s="48"/>
      <c s="48"/>
      <c s="48"/>
      <c s="48"/>
      <c s="48"/>
      <c s="48"/>
      <c s="48"/>
      <c s="48"/>
      <c s="48"/>
      <c s="48"/>
      <c s="48"/>
      <c s="48"/>
      <c s="48"/>
      <c s="48"/>
      <c s="48"/>
      <c s="48"/>
      <c s="48"/>
      <c s="48"/>
      <c s="48"/>
      <c s="48"/>
      <c s="48"/>
      <c s="48"/>
      <c s="48"/>
      <c s="48"/>
      <c s="48"/>
      <c s="48"/>
      <c s="48"/>
      <c s="48"/>
      <c s="89" t="str">
        <f>IF(B132="","",_xlfn.AGGREGATE(3,5,$B$6:B132))</f>
        <v/>
      </c>
      <c s="49"/>
      <c s="49"/>
      <c s="48"/>
      <c s="48"/>
      <c s="48"/>
      <c s="48"/>
      <c s="48"/>
      <c s="48"/>
      <c s="48"/>
      <c s="48"/>
      <c s="48"/>
      <c s="48"/>
      <c s="48"/>
      <c s="48"/>
      <c s="48"/>
      <c s="48"/>
      <c s="48"/>
      <c s="48"/>
      <c s="48"/>
      <c s="48"/>
      <c s="48"/>
      <c s="48"/>
      <c s="48"/>
      <c s="48"/>
      <c s="48"/>
      <c s="48"/>
      <c s="48"/>
      <c s="48"/>
      <c s="50" t="str">
        <f t="shared" si="25"/>
        <v/>
      </c>
      <c s="252" t="str">
        <f>IF($I132="","",'MAY 24'!$BZ132)</f>
        <v/>
      </c>
      <c s="91" t="str">
        <f t="shared" si="26"/>
        <v/>
      </c>
      <c s="50" t="str">
        <f t="shared" si="27"/>
        <v/>
      </c>
      <c s="252" t="str">
        <f>IF($I132="","",'MAY 24'!$CC132)</f>
        <v/>
      </c>
      <c s="91" t="str">
        <f t="shared" si="28"/>
        <v/>
      </c>
      <c s="50" t="str">
        <f t="shared" si="29"/>
        <v/>
      </c>
      <c s="252" t="str">
        <f>IF($I132="","",'MAY 24'!$CF132)</f>
        <v/>
      </c>
      <c s="91" t="str">
        <f t="shared" si="30"/>
        <v/>
      </c>
      <c s="80"/>
      <c s="77"/>
      <c s="59"/>
      <c s="59"/>
      <c s="59"/>
      <c s="74" t="str">
        <f t="shared" si="31"/>
        <v/>
      </c>
      <c s="59"/>
      <c s="59"/>
      <c s="59"/>
      <c s="59"/>
      <c s="59"/>
      <c s="59"/>
      <c s="59"/>
      <c s="59"/>
    </row>
    <row r="133" spans="1:96" ht="15.75" customHeight="1">
      <c r="A133" s="106" t="str">
        <f>IF('STUDENT DATA SHEET '!A134="","",'STUDENT DATA SHEET '!A134)</f>
        <v/>
      </c>
      <c s="107" t="str">
        <f>IFERROR(IF('STUDENT DATA SHEET '!B134="","",'STUDENT DATA SHEET '!B134),"")</f>
        <v/>
      </c>
      <c s="107" t="str">
        <f>IFERROR(IF('STUDENT DATA SHEET '!C134="","",'STUDENT DATA SHEET '!C134),"")</f>
        <v/>
      </c>
      <c s="107" t="str">
        <f>IFERROR(IF('STUDENT DATA SHEET '!D134="","",'STUDENT DATA SHEET '!D134),"")</f>
        <v/>
      </c>
      <c s="43" t="str">
        <f>IFERROR(IF('STUDENT DATA SHEET '!E134="","",'STUDENT DATA SHEET '!E134),"")</f>
        <v/>
      </c>
      <c s="108" t="str">
        <f>IFERROR(IF('STUDENT DATA SHEET '!F134="","",'STUDENT DATA SHEET '!F134),"")</f>
        <v/>
      </c>
      <c s="107" t="str">
        <f>IFERROR(IF('STUDENT DATA SHEET '!G134="","",'STUDENT DATA SHEET '!G134),"")</f>
        <v/>
      </c>
      <c s="107" t="str">
        <f>IFERROR(IF('STUDENT DATA SHEET '!H134="","",'STUDENT DATA SHEET '!H134),"")</f>
        <v/>
      </c>
      <c s="228" t="str">
        <f>IFERROR(UPPER(IF('STUDENT DATA SHEET '!I134="","",'STUDENT DATA SHEET '!I134)),"")</f>
        <v/>
      </c>
      <c s="54" t="str">
        <f>IFERROR(IF('STUDENT DATA SHEET '!J134="","",'STUDENT DATA SHEET '!J134),"")</f>
        <v/>
      </c>
      <c s="54" t="str">
        <f>IFERROR(IF('STUDENT DATA SHEET '!K134="","",'STUDENT DATA SHEET '!K134),"")</f>
        <v/>
      </c>
      <c s="54"/>
      <c s="48"/>
      <c s="48"/>
      <c s="48"/>
      <c s="48"/>
      <c s="48"/>
      <c s="48"/>
      <c s="48"/>
      <c s="48"/>
      <c s="48"/>
      <c s="48"/>
      <c s="48"/>
      <c s="48"/>
      <c s="48"/>
      <c s="48"/>
      <c s="48"/>
      <c s="48"/>
      <c s="48"/>
      <c s="48"/>
      <c s="48"/>
      <c s="48"/>
      <c s="48"/>
      <c s="48"/>
      <c s="48"/>
      <c s="48"/>
      <c s="48"/>
      <c s="48"/>
      <c s="48"/>
      <c s="48"/>
      <c s="48"/>
      <c s="48"/>
      <c s="48"/>
      <c s="48"/>
      <c s="89" t="str">
        <f>IF(B133="","",_xlfn.AGGREGATE(3,5,$B$6:B133))</f>
        <v/>
      </c>
      <c s="49"/>
      <c s="49"/>
      <c s="48"/>
      <c s="48"/>
      <c s="48"/>
      <c s="48"/>
      <c s="48"/>
      <c s="48"/>
      <c s="48"/>
      <c s="48"/>
      <c s="48"/>
      <c s="48"/>
      <c s="48"/>
      <c s="48"/>
      <c s="48"/>
      <c s="48"/>
      <c s="48"/>
      <c s="48"/>
      <c s="48"/>
      <c s="48"/>
      <c s="48"/>
      <c s="48"/>
      <c s="48"/>
      <c s="48"/>
      <c s="48"/>
      <c s="48"/>
      <c s="48"/>
      <c s="48"/>
      <c s="50" t="str">
        <f t="shared" si="25"/>
        <v/>
      </c>
      <c s="252" t="str">
        <f>IF($I133="","",'MAY 24'!$BZ133)</f>
        <v/>
      </c>
      <c s="91" t="str">
        <f t="shared" si="26"/>
        <v/>
      </c>
      <c s="50" t="str">
        <f t="shared" si="27"/>
        <v/>
      </c>
      <c s="252" t="str">
        <f>IF($I133="","",'MAY 24'!$CC133)</f>
        <v/>
      </c>
      <c s="91" t="str">
        <f t="shared" si="28"/>
        <v/>
      </c>
      <c s="50" t="str">
        <f t="shared" si="29"/>
        <v/>
      </c>
      <c s="252" t="str">
        <f>IF($I133="","",'MAY 24'!$CF133)</f>
        <v/>
      </c>
      <c s="91" t="str">
        <f t="shared" si="30"/>
        <v/>
      </c>
      <c s="80"/>
      <c s="77"/>
      <c s="59"/>
      <c s="59"/>
      <c s="59"/>
      <c s="74" t="str">
        <f t="shared" si="31"/>
        <v/>
      </c>
      <c s="59"/>
      <c s="59"/>
      <c s="59"/>
      <c s="59"/>
      <c s="59"/>
      <c s="59"/>
      <c s="59"/>
      <c s="59"/>
    </row>
    <row r="134" spans="1:96" ht="15.75" customHeight="1">
      <c r="A134" s="106" t="str">
        <f>IF('STUDENT DATA SHEET '!A135="","",'STUDENT DATA SHEET '!A135)</f>
        <v/>
      </c>
      <c s="107" t="str">
        <f>IFERROR(IF('STUDENT DATA SHEET '!B135="","",'STUDENT DATA SHEET '!B135),"")</f>
        <v/>
      </c>
      <c s="107" t="str">
        <f>IFERROR(IF('STUDENT DATA SHEET '!C135="","",'STUDENT DATA SHEET '!C135),"")</f>
        <v/>
      </c>
      <c s="107" t="str">
        <f>IFERROR(IF('STUDENT DATA SHEET '!D135="","",'STUDENT DATA SHEET '!D135),"")</f>
        <v/>
      </c>
      <c s="43" t="str">
        <f>IFERROR(IF('STUDENT DATA SHEET '!E135="","",'STUDENT DATA SHEET '!E135),"")</f>
        <v/>
      </c>
      <c s="108" t="str">
        <f>IFERROR(IF('STUDENT DATA SHEET '!F135="","",'STUDENT DATA SHEET '!F135),"")</f>
        <v/>
      </c>
      <c s="107" t="str">
        <f>IFERROR(IF('STUDENT DATA SHEET '!G135="","",'STUDENT DATA SHEET '!G135),"")</f>
        <v/>
      </c>
      <c s="107" t="str">
        <f>IFERROR(IF('STUDENT DATA SHEET '!H135="","",'STUDENT DATA SHEET '!H135),"")</f>
        <v/>
      </c>
      <c s="228" t="str">
        <f>IFERROR(UPPER(IF('STUDENT DATA SHEET '!I135="","",'STUDENT DATA SHEET '!I135)),"")</f>
        <v/>
      </c>
      <c s="54" t="str">
        <f>IFERROR(IF('STUDENT DATA SHEET '!J135="","",'STUDENT DATA SHEET '!J135),"")</f>
        <v/>
      </c>
      <c s="54" t="str">
        <f>IFERROR(IF('STUDENT DATA SHEET '!K135="","",'STUDENT DATA SHEET '!K135),"")</f>
        <v/>
      </c>
      <c s="54"/>
      <c s="48"/>
      <c s="48"/>
      <c s="48"/>
      <c s="48"/>
      <c s="48"/>
      <c s="48"/>
      <c s="48"/>
      <c s="48"/>
      <c s="48"/>
      <c s="48"/>
      <c s="48"/>
      <c s="48"/>
      <c s="48"/>
      <c s="48"/>
      <c s="48"/>
      <c s="48"/>
      <c s="48"/>
      <c s="48"/>
      <c s="48"/>
      <c s="48"/>
      <c s="48"/>
      <c s="48"/>
      <c s="48"/>
      <c s="48"/>
      <c s="48"/>
      <c s="48"/>
      <c s="48"/>
      <c s="48"/>
      <c s="48"/>
      <c s="48"/>
      <c s="48"/>
      <c s="48"/>
      <c s="89" t="str">
        <f>IF(B134="","",_xlfn.AGGREGATE(3,5,$B$6:B134))</f>
        <v/>
      </c>
      <c s="49"/>
      <c s="49"/>
      <c s="48"/>
      <c s="48"/>
      <c s="48"/>
      <c s="48"/>
      <c s="48"/>
      <c s="48"/>
      <c s="48"/>
      <c s="48"/>
      <c s="48"/>
      <c s="48"/>
      <c s="48"/>
      <c s="48"/>
      <c s="48"/>
      <c s="48"/>
      <c s="48"/>
      <c s="48"/>
      <c s="48"/>
      <c s="48"/>
      <c s="48"/>
      <c s="48"/>
      <c s="48"/>
      <c s="48"/>
      <c s="48"/>
      <c s="48"/>
      <c s="48"/>
      <c s="48"/>
      <c s="50" t="str">
        <f t="shared" si="25"/>
        <v/>
      </c>
      <c s="252" t="str">
        <f>IF($I134="","",'MAY 24'!$BZ134)</f>
        <v/>
      </c>
      <c s="91" t="str">
        <f t="shared" si="26"/>
        <v/>
      </c>
      <c s="50" t="str">
        <f t="shared" si="27"/>
        <v/>
      </c>
      <c s="252" t="str">
        <f>IF($I134="","",'MAY 24'!$CC134)</f>
        <v/>
      </c>
      <c s="91" t="str">
        <f t="shared" si="28"/>
        <v/>
      </c>
      <c s="50" t="str">
        <f t="shared" si="29"/>
        <v/>
      </c>
      <c s="252" t="str">
        <f>IF($I134="","",'MAY 24'!$CF134)</f>
        <v/>
      </c>
      <c s="91" t="str">
        <f t="shared" si="30"/>
        <v/>
      </c>
      <c s="80"/>
      <c s="77"/>
      <c s="59"/>
      <c s="59"/>
      <c s="59"/>
      <c s="74" t="str">
        <f t="shared" si="32" ref="CJ134:CJ165">IFERROR(IF($BV134="","",COUNT($M134:$AR134,$AT134:$BU134)/2),"")</f>
        <v/>
      </c>
      <c s="59"/>
      <c s="59"/>
      <c s="59"/>
      <c s="59"/>
      <c s="59"/>
      <c s="59"/>
      <c s="59"/>
      <c s="59"/>
    </row>
    <row r="135" spans="1:96" ht="15.75" customHeight="1">
      <c r="A135" s="106" t="str">
        <f>IF('STUDENT DATA SHEET '!A136="","",'STUDENT DATA SHEET '!A136)</f>
        <v/>
      </c>
      <c s="107" t="str">
        <f>IFERROR(IF('STUDENT DATA SHEET '!B136="","",'STUDENT DATA SHEET '!B136),"")</f>
        <v/>
      </c>
      <c s="107" t="str">
        <f>IFERROR(IF('STUDENT DATA SHEET '!C136="","",'STUDENT DATA SHEET '!C136),"")</f>
        <v/>
      </c>
      <c s="107" t="str">
        <f>IFERROR(IF('STUDENT DATA SHEET '!D136="","",'STUDENT DATA SHEET '!D136),"")</f>
        <v/>
      </c>
      <c s="43" t="str">
        <f>IFERROR(IF('STUDENT DATA SHEET '!E136="","",'STUDENT DATA SHEET '!E136),"")</f>
        <v/>
      </c>
      <c s="108" t="str">
        <f>IFERROR(IF('STUDENT DATA SHEET '!F136="","",'STUDENT DATA SHEET '!F136),"")</f>
        <v/>
      </c>
      <c s="107" t="str">
        <f>IFERROR(IF('STUDENT DATA SHEET '!G136="","",'STUDENT DATA SHEET '!G136),"")</f>
        <v/>
      </c>
      <c s="107" t="str">
        <f>IFERROR(IF('STUDENT DATA SHEET '!H136="","",'STUDENT DATA SHEET '!H136),"")</f>
        <v/>
      </c>
      <c s="228" t="str">
        <f>IFERROR(UPPER(IF('STUDENT DATA SHEET '!I136="","",'STUDENT DATA SHEET '!I136)),"")</f>
        <v/>
      </c>
      <c s="54" t="str">
        <f>IFERROR(IF('STUDENT DATA SHEET '!J136="","",'STUDENT DATA SHEET '!J136),"")</f>
        <v/>
      </c>
      <c s="54" t="str">
        <f>IFERROR(IF('STUDENT DATA SHEET '!K136="","",'STUDENT DATA SHEET '!K136),"")</f>
        <v/>
      </c>
      <c s="54"/>
      <c s="48"/>
      <c s="48"/>
      <c s="48"/>
      <c s="48"/>
      <c s="48"/>
      <c s="48"/>
      <c s="48"/>
      <c s="48"/>
      <c s="48"/>
      <c s="48"/>
      <c s="48"/>
      <c s="48"/>
      <c s="48"/>
      <c s="48"/>
      <c s="48"/>
      <c s="48"/>
      <c s="48"/>
      <c s="48"/>
      <c s="48"/>
      <c s="48"/>
      <c s="48"/>
      <c s="48"/>
      <c s="48"/>
      <c s="48"/>
      <c s="48"/>
      <c s="48"/>
      <c s="48"/>
      <c s="48"/>
      <c s="48"/>
      <c s="48"/>
      <c s="48"/>
      <c s="48"/>
      <c s="89" t="str">
        <f>IF(B135="","",_xlfn.AGGREGATE(3,5,$B$6:B135))</f>
        <v/>
      </c>
      <c s="49"/>
      <c s="49"/>
      <c s="48"/>
      <c s="48"/>
      <c s="48"/>
      <c s="48"/>
      <c s="48"/>
      <c s="48"/>
      <c s="48"/>
      <c s="48"/>
      <c s="48"/>
      <c s="48"/>
      <c s="48"/>
      <c s="48"/>
      <c s="48"/>
      <c s="48"/>
      <c s="48"/>
      <c s="48"/>
      <c s="48"/>
      <c s="48"/>
      <c s="48"/>
      <c s="48"/>
      <c s="48"/>
      <c s="48"/>
      <c s="48"/>
      <c s="48"/>
      <c s="48"/>
      <c s="48"/>
      <c s="50" t="str">
        <f t="shared" si="33" ref="BV135:BV198">IFERROR(IF($I135="","",COUNT($M135:$AR135,$AT135:$BU135)),"")</f>
        <v/>
      </c>
      <c s="252" t="str">
        <f>IF($I135="","",'MAY 24'!$BZ135)</f>
        <v/>
      </c>
      <c s="91" t="str">
        <f t="shared" si="34" ref="BX135:BX198">IF($I135="","",SUM($BV135:$BW135))</f>
        <v/>
      </c>
      <c s="50" t="str">
        <f t="shared" si="35" ref="BY135:BY198">IF($I135="","",COUNTIF($M135:$BU135,"A"))</f>
        <v/>
      </c>
      <c s="252" t="str">
        <f>IF($I135="","",'MAY 24'!$CC135)</f>
        <v/>
      </c>
      <c s="91" t="str">
        <f t="shared" si="36" ref="CA135:CA198">IF($I135="","",SUM($BY135:$BZ135))</f>
        <v/>
      </c>
      <c s="50" t="str">
        <f t="shared" si="37" ref="CB135:CB198">IF($I135="","",COUNTIF($M135:$BU135,"L"))</f>
        <v/>
      </c>
      <c s="252" t="str">
        <f>IF($I135="","",'MAY 24'!$CF135)</f>
        <v/>
      </c>
      <c s="91" t="str">
        <f t="shared" si="38" ref="CD135:CD198">IF($I135="","",SUM($CB135:$CC135))</f>
        <v/>
      </c>
      <c s="80"/>
      <c s="77"/>
      <c s="59"/>
      <c s="59"/>
      <c s="59"/>
      <c s="74" t="str">
        <f t="shared" si="32"/>
        <v/>
      </c>
      <c s="59"/>
      <c s="59"/>
      <c s="59"/>
      <c s="59"/>
      <c s="59"/>
      <c s="59"/>
      <c s="59"/>
      <c s="59"/>
    </row>
    <row r="136" spans="1:96" ht="15.75" customHeight="1">
      <c r="A136" s="106" t="str">
        <f>IF('STUDENT DATA SHEET '!A137="","",'STUDENT DATA SHEET '!A137)</f>
        <v/>
      </c>
      <c s="107" t="str">
        <f>IFERROR(IF('STUDENT DATA SHEET '!B137="","",'STUDENT DATA SHEET '!B137),"")</f>
        <v/>
      </c>
      <c s="107" t="str">
        <f>IFERROR(IF('STUDENT DATA SHEET '!C137="","",'STUDENT DATA SHEET '!C137),"")</f>
        <v/>
      </c>
      <c s="107" t="str">
        <f>IFERROR(IF('STUDENT DATA SHEET '!D137="","",'STUDENT DATA SHEET '!D137),"")</f>
        <v/>
      </c>
      <c s="43" t="str">
        <f>IFERROR(IF('STUDENT DATA SHEET '!E137="","",'STUDENT DATA SHEET '!E137),"")</f>
        <v/>
      </c>
      <c s="108" t="str">
        <f>IFERROR(IF('STUDENT DATA SHEET '!F137="","",'STUDENT DATA SHEET '!F137),"")</f>
        <v/>
      </c>
      <c s="107" t="str">
        <f>IFERROR(IF('STUDENT DATA SHEET '!G137="","",'STUDENT DATA SHEET '!G137),"")</f>
        <v/>
      </c>
      <c s="107" t="str">
        <f>IFERROR(IF('STUDENT DATA SHEET '!H137="","",'STUDENT DATA SHEET '!H137),"")</f>
        <v/>
      </c>
      <c s="228" t="str">
        <f>IFERROR(UPPER(IF('STUDENT DATA SHEET '!I137="","",'STUDENT DATA SHEET '!I137)),"")</f>
        <v/>
      </c>
      <c s="54" t="str">
        <f>IFERROR(IF('STUDENT DATA SHEET '!J137="","",'STUDENT DATA SHEET '!J137),"")</f>
        <v/>
      </c>
      <c s="54" t="str">
        <f>IFERROR(IF('STUDENT DATA SHEET '!K137="","",'STUDENT DATA SHEET '!K137),"")</f>
        <v/>
      </c>
      <c s="54"/>
      <c s="48"/>
      <c s="48"/>
      <c s="48"/>
      <c s="48"/>
      <c s="48"/>
      <c s="48"/>
      <c s="48"/>
      <c s="48"/>
      <c s="48"/>
      <c s="48"/>
      <c s="48"/>
      <c s="48"/>
      <c s="48"/>
      <c s="48"/>
      <c s="48"/>
      <c s="48"/>
      <c s="48"/>
      <c s="48"/>
      <c s="48"/>
      <c s="48"/>
      <c s="48"/>
      <c s="48"/>
      <c s="48"/>
      <c s="48"/>
      <c s="48"/>
      <c s="48"/>
      <c s="48"/>
      <c s="48"/>
      <c s="48"/>
      <c s="48"/>
      <c s="48"/>
      <c s="48"/>
      <c s="89" t="str">
        <f>IF(B136="","",_xlfn.AGGREGATE(3,5,$B$6:B136))</f>
        <v/>
      </c>
      <c s="49"/>
      <c s="49"/>
      <c s="48"/>
      <c s="48"/>
      <c s="48"/>
      <c s="48"/>
      <c s="48"/>
      <c s="48"/>
      <c s="48"/>
      <c s="48"/>
      <c s="48"/>
      <c s="48"/>
      <c s="48"/>
      <c s="48"/>
      <c s="48"/>
      <c s="48"/>
      <c s="48"/>
      <c s="48"/>
      <c s="48"/>
      <c s="48"/>
      <c s="48"/>
      <c s="48"/>
      <c s="48"/>
      <c s="48"/>
      <c s="48"/>
      <c s="48"/>
      <c s="48"/>
      <c s="48"/>
      <c s="50" t="str">
        <f t="shared" si="33"/>
        <v/>
      </c>
      <c s="252" t="str">
        <f>IF($I136="","",'MAY 24'!$BZ136)</f>
        <v/>
      </c>
      <c s="91" t="str">
        <f t="shared" si="34"/>
        <v/>
      </c>
      <c s="50" t="str">
        <f t="shared" si="35"/>
        <v/>
      </c>
      <c s="252" t="str">
        <f>IF($I136="","",'MAY 24'!$CC136)</f>
        <v/>
      </c>
      <c s="91" t="str">
        <f t="shared" si="36"/>
        <v/>
      </c>
      <c s="50" t="str">
        <f t="shared" si="37"/>
        <v/>
      </c>
      <c s="252" t="str">
        <f>IF($I136="","",'MAY 24'!$CF136)</f>
        <v/>
      </c>
      <c s="91" t="str">
        <f t="shared" si="38"/>
        <v/>
      </c>
      <c s="80"/>
      <c s="77"/>
      <c s="59"/>
      <c s="59"/>
      <c s="59"/>
      <c s="74" t="str">
        <f t="shared" si="32"/>
        <v/>
      </c>
      <c s="59"/>
      <c s="59"/>
      <c s="59"/>
      <c s="59"/>
      <c s="59"/>
      <c s="59"/>
      <c s="59"/>
      <c s="59"/>
    </row>
    <row r="137" spans="1:96" ht="15.75" customHeight="1">
      <c r="A137" s="106" t="str">
        <f>IF('STUDENT DATA SHEET '!A138="","",'STUDENT DATA SHEET '!A138)</f>
        <v/>
      </c>
      <c s="107" t="str">
        <f>IFERROR(IF('STUDENT DATA SHEET '!B138="","",'STUDENT DATA SHEET '!B138),"")</f>
        <v/>
      </c>
      <c s="107" t="str">
        <f>IFERROR(IF('STUDENT DATA SHEET '!C138="","",'STUDENT DATA SHEET '!C138),"")</f>
        <v/>
      </c>
      <c s="107" t="str">
        <f>IFERROR(IF('STUDENT DATA SHEET '!D138="","",'STUDENT DATA SHEET '!D138),"")</f>
        <v/>
      </c>
      <c s="43" t="str">
        <f>IFERROR(IF('STUDENT DATA SHEET '!E138="","",'STUDENT DATA SHEET '!E138),"")</f>
        <v/>
      </c>
      <c s="108" t="str">
        <f>IFERROR(IF('STUDENT DATA SHEET '!F138="","",'STUDENT DATA SHEET '!F138),"")</f>
        <v/>
      </c>
      <c s="107" t="str">
        <f>IFERROR(IF('STUDENT DATA SHEET '!G138="","",'STUDENT DATA SHEET '!G138),"")</f>
        <v/>
      </c>
      <c s="107" t="str">
        <f>IFERROR(IF('STUDENT DATA SHEET '!H138="","",'STUDENT DATA SHEET '!H138),"")</f>
        <v/>
      </c>
      <c s="228" t="str">
        <f>IFERROR(UPPER(IF('STUDENT DATA SHEET '!I138="","",'STUDENT DATA SHEET '!I138)),"")</f>
        <v/>
      </c>
      <c s="54" t="str">
        <f>IFERROR(IF('STUDENT DATA SHEET '!J138="","",'STUDENT DATA SHEET '!J138),"")</f>
        <v/>
      </c>
      <c s="54" t="str">
        <f>IFERROR(IF('STUDENT DATA SHEET '!K138="","",'STUDENT DATA SHEET '!K138),"")</f>
        <v/>
      </c>
      <c s="54"/>
      <c s="48"/>
      <c s="48"/>
      <c s="48"/>
      <c s="48"/>
      <c s="48"/>
      <c s="48"/>
      <c s="48"/>
      <c s="48"/>
      <c s="48"/>
      <c s="48"/>
      <c s="48"/>
      <c s="48"/>
      <c s="48"/>
      <c s="48"/>
      <c s="48"/>
      <c s="48"/>
      <c s="48"/>
      <c s="48"/>
      <c s="48"/>
      <c s="48"/>
      <c s="48"/>
      <c s="48"/>
      <c s="48"/>
      <c s="48"/>
      <c s="48"/>
      <c s="48"/>
      <c s="48"/>
      <c s="48"/>
      <c s="48"/>
      <c s="48"/>
      <c s="48"/>
      <c s="48"/>
      <c s="89" t="str">
        <f>IF(B137="","",_xlfn.AGGREGATE(3,5,$B$6:B137))</f>
        <v/>
      </c>
      <c s="49"/>
      <c s="49"/>
      <c s="48"/>
      <c s="48"/>
      <c s="48"/>
      <c s="48"/>
      <c s="48"/>
      <c s="48"/>
      <c s="48"/>
      <c s="48"/>
      <c s="48"/>
      <c s="48"/>
      <c s="48"/>
      <c s="48"/>
      <c s="48"/>
      <c s="48"/>
      <c s="48"/>
      <c s="48"/>
      <c s="48"/>
      <c s="48"/>
      <c s="48"/>
      <c s="48"/>
      <c s="48"/>
      <c s="48"/>
      <c s="48"/>
      <c s="48"/>
      <c s="48"/>
      <c s="48"/>
      <c s="50" t="str">
        <f t="shared" si="33"/>
        <v/>
      </c>
      <c s="252" t="str">
        <f>IF($I137="","",'MAY 24'!$BZ137)</f>
        <v/>
      </c>
      <c s="91" t="str">
        <f t="shared" si="34"/>
        <v/>
      </c>
      <c s="50" t="str">
        <f t="shared" si="35"/>
        <v/>
      </c>
      <c s="252" t="str">
        <f>IF($I137="","",'MAY 24'!$CC137)</f>
        <v/>
      </c>
      <c s="91" t="str">
        <f t="shared" si="36"/>
        <v/>
      </c>
      <c s="50" t="str">
        <f t="shared" si="37"/>
        <v/>
      </c>
      <c s="252" t="str">
        <f>IF($I137="","",'MAY 24'!$CF137)</f>
        <v/>
      </c>
      <c s="91" t="str">
        <f t="shared" si="38"/>
        <v/>
      </c>
      <c s="80"/>
      <c s="77"/>
      <c s="59"/>
      <c s="59"/>
      <c s="59"/>
      <c s="74" t="str">
        <f t="shared" si="32"/>
        <v/>
      </c>
      <c s="59"/>
      <c s="59"/>
      <c s="59"/>
      <c s="59"/>
      <c s="59"/>
      <c s="59"/>
      <c s="59"/>
      <c s="59"/>
    </row>
    <row r="138" spans="1:96" ht="15.75" customHeight="1">
      <c r="A138" s="106" t="str">
        <f>IF('STUDENT DATA SHEET '!A139="","",'STUDENT DATA SHEET '!A139)</f>
        <v/>
      </c>
      <c s="107" t="str">
        <f>IFERROR(IF('STUDENT DATA SHEET '!B139="","",'STUDENT DATA SHEET '!B139),"")</f>
        <v/>
      </c>
      <c s="107" t="str">
        <f>IFERROR(IF('STUDENT DATA SHEET '!C139="","",'STUDENT DATA SHEET '!C139),"")</f>
        <v/>
      </c>
      <c s="107" t="str">
        <f>IFERROR(IF('STUDENT DATA SHEET '!D139="","",'STUDENT DATA SHEET '!D139),"")</f>
        <v/>
      </c>
      <c s="43" t="str">
        <f>IFERROR(IF('STUDENT DATA SHEET '!E139="","",'STUDENT DATA SHEET '!E139),"")</f>
        <v/>
      </c>
      <c s="108" t="str">
        <f>IFERROR(IF('STUDENT DATA SHEET '!F139="","",'STUDENT DATA SHEET '!F139),"")</f>
        <v/>
      </c>
      <c s="107" t="str">
        <f>IFERROR(IF('STUDENT DATA SHEET '!G139="","",'STUDENT DATA SHEET '!G139),"")</f>
        <v/>
      </c>
      <c s="107" t="str">
        <f>IFERROR(IF('STUDENT DATA SHEET '!H139="","",'STUDENT DATA SHEET '!H139),"")</f>
        <v/>
      </c>
      <c s="228" t="str">
        <f>IFERROR(UPPER(IF('STUDENT DATA SHEET '!I139="","",'STUDENT DATA SHEET '!I139)),"")</f>
        <v/>
      </c>
      <c s="54" t="str">
        <f>IFERROR(IF('STUDENT DATA SHEET '!J139="","",'STUDENT DATA SHEET '!J139),"")</f>
        <v/>
      </c>
      <c s="54" t="str">
        <f>IFERROR(IF('STUDENT DATA SHEET '!K139="","",'STUDENT DATA SHEET '!K139),"")</f>
        <v/>
      </c>
      <c s="54"/>
      <c s="48"/>
      <c s="48"/>
      <c s="48"/>
      <c s="48"/>
      <c s="48"/>
      <c s="48"/>
      <c s="48"/>
      <c s="48"/>
      <c s="48"/>
      <c s="48"/>
      <c s="48"/>
      <c s="48"/>
      <c s="48"/>
      <c s="48"/>
      <c s="48"/>
      <c s="48"/>
      <c s="48"/>
      <c s="48"/>
      <c s="48"/>
      <c s="48"/>
      <c s="48"/>
      <c s="48"/>
      <c s="48"/>
      <c s="48"/>
      <c s="48"/>
      <c s="48"/>
      <c s="48"/>
      <c s="48"/>
      <c s="48"/>
      <c s="48"/>
      <c s="48"/>
      <c s="48"/>
      <c s="89" t="str">
        <f>IF(B138="","",_xlfn.AGGREGATE(3,5,$B$6:B138))</f>
        <v/>
      </c>
      <c s="49"/>
      <c s="49"/>
      <c s="48"/>
      <c s="48"/>
      <c s="48"/>
      <c s="48"/>
      <c s="48"/>
      <c s="48"/>
      <c s="48"/>
      <c s="48"/>
      <c s="48"/>
      <c s="48"/>
      <c s="48"/>
      <c s="48"/>
      <c s="48"/>
      <c s="48"/>
      <c s="48"/>
      <c s="48"/>
      <c s="48"/>
      <c s="48"/>
      <c s="48"/>
      <c s="48"/>
      <c s="48"/>
      <c s="48"/>
      <c s="48"/>
      <c s="48"/>
      <c s="48"/>
      <c s="48"/>
      <c s="50" t="str">
        <f t="shared" si="33"/>
        <v/>
      </c>
      <c s="252" t="str">
        <f>IF($I138="","",'MAY 24'!$BZ138)</f>
        <v/>
      </c>
      <c s="91" t="str">
        <f t="shared" si="34"/>
        <v/>
      </c>
      <c s="50" t="str">
        <f t="shared" si="35"/>
        <v/>
      </c>
      <c s="252" t="str">
        <f>IF($I138="","",'MAY 24'!$CC138)</f>
        <v/>
      </c>
      <c s="91" t="str">
        <f t="shared" si="36"/>
        <v/>
      </c>
      <c s="50" t="str">
        <f t="shared" si="37"/>
        <v/>
      </c>
      <c s="252" t="str">
        <f>IF($I138="","",'MAY 24'!$CF138)</f>
        <v/>
      </c>
      <c s="91" t="str">
        <f t="shared" si="38"/>
        <v/>
      </c>
      <c s="80"/>
      <c s="77"/>
      <c s="59"/>
      <c s="59"/>
      <c s="59"/>
      <c s="74" t="str">
        <f t="shared" si="32"/>
        <v/>
      </c>
      <c s="59"/>
      <c s="59"/>
      <c s="59"/>
      <c s="59"/>
      <c s="59"/>
      <c s="59"/>
      <c s="59"/>
      <c s="59"/>
    </row>
    <row r="139" spans="1:96" ht="15.75" customHeight="1">
      <c r="A139" s="106" t="str">
        <f>IF('STUDENT DATA SHEET '!A140="","",'STUDENT DATA SHEET '!A140)</f>
        <v/>
      </c>
      <c s="107" t="str">
        <f>IFERROR(IF('STUDENT DATA SHEET '!B140="","",'STUDENT DATA SHEET '!B140),"")</f>
        <v/>
      </c>
      <c s="107" t="str">
        <f>IFERROR(IF('STUDENT DATA SHEET '!C140="","",'STUDENT DATA SHEET '!C140),"")</f>
        <v/>
      </c>
      <c s="107" t="str">
        <f>IFERROR(IF('STUDENT DATA SHEET '!D140="","",'STUDENT DATA SHEET '!D140),"")</f>
        <v/>
      </c>
      <c s="43" t="str">
        <f>IFERROR(IF('STUDENT DATA SHEET '!E140="","",'STUDENT DATA SHEET '!E140),"")</f>
        <v/>
      </c>
      <c s="108" t="str">
        <f>IFERROR(IF('STUDENT DATA SHEET '!F140="","",'STUDENT DATA SHEET '!F140),"")</f>
        <v/>
      </c>
      <c s="107" t="str">
        <f>IFERROR(IF('STUDENT DATA SHEET '!G140="","",'STUDENT DATA SHEET '!G140),"")</f>
        <v/>
      </c>
      <c s="107" t="str">
        <f>IFERROR(IF('STUDENT DATA SHEET '!H140="","",'STUDENT DATA SHEET '!H140),"")</f>
        <v/>
      </c>
      <c s="228" t="str">
        <f>IFERROR(UPPER(IF('STUDENT DATA SHEET '!I140="","",'STUDENT DATA SHEET '!I140)),"")</f>
        <v/>
      </c>
      <c s="54" t="str">
        <f>IFERROR(IF('STUDENT DATA SHEET '!J140="","",'STUDENT DATA SHEET '!J140),"")</f>
        <v/>
      </c>
      <c s="54" t="str">
        <f>IFERROR(IF('STUDENT DATA SHEET '!K140="","",'STUDENT DATA SHEET '!K140),"")</f>
        <v/>
      </c>
      <c s="54"/>
      <c s="48"/>
      <c s="48"/>
      <c s="48"/>
      <c s="48"/>
      <c s="48"/>
      <c s="48"/>
      <c s="48"/>
      <c s="48"/>
      <c s="48"/>
      <c s="48"/>
      <c s="48"/>
      <c s="48"/>
      <c s="48"/>
      <c s="48"/>
      <c s="48"/>
      <c s="48"/>
      <c s="48"/>
      <c s="48"/>
      <c s="48"/>
      <c s="48"/>
      <c s="48"/>
      <c s="48"/>
      <c s="48"/>
      <c s="48"/>
      <c s="48"/>
      <c s="48"/>
      <c s="48"/>
      <c s="48"/>
      <c s="48"/>
      <c s="48"/>
      <c s="48"/>
      <c s="48"/>
      <c s="89" t="str">
        <f>IF(B139="","",_xlfn.AGGREGATE(3,5,$B$6:B139))</f>
        <v/>
      </c>
      <c s="49"/>
      <c s="49"/>
      <c s="48"/>
      <c s="48"/>
      <c s="48"/>
      <c s="48"/>
      <c s="48"/>
      <c s="48"/>
      <c s="48"/>
      <c s="48"/>
      <c s="48"/>
      <c s="48"/>
      <c s="48"/>
      <c s="48"/>
      <c s="48"/>
      <c s="48"/>
      <c s="48"/>
      <c s="48"/>
      <c s="48"/>
      <c s="48"/>
      <c s="48"/>
      <c s="48"/>
      <c s="48"/>
      <c s="48"/>
      <c s="48"/>
      <c s="48"/>
      <c s="48"/>
      <c s="48"/>
      <c s="50" t="str">
        <f t="shared" si="33"/>
        <v/>
      </c>
      <c s="252" t="str">
        <f>IF($I139="","",'MAY 24'!$BZ139)</f>
        <v/>
      </c>
      <c s="91" t="str">
        <f t="shared" si="34"/>
        <v/>
      </c>
      <c s="50" t="str">
        <f t="shared" si="35"/>
        <v/>
      </c>
      <c s="252" t="str">
        <f>IF($I139="","",'MAY 24'!$CC139)</f>
        <v/>
      </c>
      <c s="91" t="str">
        <f t="shared" si="36"/>
        <v/>
      </c>
      <c s="50" t="str">
        <f t="shared" si="37"/>
        <v/>
      </c>
      <c s="252" t="str">
        <f>IF($I139="","",'MAY 24'!$CF139)</f>
        <v/>
      </c>
      <c s="91" t="str">
        <f t="shared" si="38"/>
        <v/>
      </c>
      <c s="80"/>
      <c s="77"/>
      <c s="59"/>
      <c s="59"/>
      <c s="59"/>
      <c s="74" t="str">
        <f t="shared" si="32"/>
        <v/>
      </c>
      <c s="59"/>
      <c s="59"/>
      <c s="59"/>
      <c s="59"/>
      <c s="59"/>
      <c s="59"/>
      <c s="59"/>
      <c s="59"/>
    </row>
    <row r="140" spans="1:96" ht="15.75" customHeight="1">
      <c r="A140" s="106" t="str">
        <f>IF('STUDENT DATA SHEET '!A141="","",'STUDENT DATA SHEET '!A141)</f>
        <v/>
      </c>
      <c s="107" t="str">
        <f>IFERROR(IF('STUDENT DATA SHEET '!B141="","",'STUDENT DATA SHEET '!B141),"")</f>
        <v/>
      </c>
      <c s="107" t="str">
        <f>IFERROR(IF('STUDENT DATA SHEET '!C141="","",'STUDENT DATA SHEET '!C141),"")</f>
        <v/>
      </c>
      <c s="107" t="str">
        <f>IFERROR(IF('STUDENT DATA SHEET '!D141="","",'STUDENT DATA SHEET '!D141),"")</f>
        <v/>
      </c>
      <c s="43" t="str">
        <f>IFERROR(IF('STUDENT DATA SHEET '!E141="","",'STUDENT DATA SHEET '!E141),"")</f>
        <v/>
      </c>
      <c s="108" t="str">
        <f>IFERROR(IF('STUDENT DATA SHEET '!F141="","",'STUDENT DATA SHEET '!F141),"")</f>
        <v/>
      </c>
      <c s="107" t="str">
        <f>IFERROR(IF('STUDENT DATA SHEET '!G141="","",'STUDENT DATA SHEET '!G141),"")</f>
        <v/>
      </c>
      <c s="107" t="str">
        <f>IFERROR(IF('STUDENT DATA SHEET '!H141="","",'STUDENT DATA SHEET '!H141),"")</f>
        <v/>
      </c>
      <c s="228" t="str">
        <f>IFERROR(UPPER(IF('STUDENT DATA SHEET '!I141="","",'STUDENT DATA SHEET '!I141)),"")</f>
        <v/>
      </c>
      <c s="54" t="str">
        <f>IFERROR(IF('STUDENT DATA SHEET '!J141="","",'STUDENT DATA SHEET '!J141),"")</f>
        <v/>
      </c>
      <c s="54" t="str">
        <f>IFERROR(IF('STUDENT DATA SHEET '!K141="","",'STUDENT DATA SHEET '!K141),"")</f>
        <v/>
      </c>
      <c s="54"/>
      <c s="48"/>
      <c s="48"/>
      <c s="48"/>
      <c s="48"/>
      <c s="48"/>
      <c s="48"/>
      <c s="48"/>
      <c s="48"/>
      <c s="48"/>
      <c s="48"/>
      <c s="48"/>
      <c s="48"/>
      <c s="48"/>
      <c s="48"/>
      <c s="48"/>
      <c s="48"/>
      <c s="48"/>
      <c s="48"/>
      <c s="48"/>
      <c s="48"/>
      <c s="48"/>
      <c s="48"/>
      <c s="48"/>
      <c s="48"/>
      <c s="48"/>
      <c s="48"/>
      <c s="48"/>
      <c s="48"/>
      <c s="48"/>
      <c s="48"/>
      <c s="48"/>
      <c s="48"/>
      <c s="89" t="str">
        <f>IF(B140="","",_xlfn.AGGREGATE(3,5,$B$6:B140))</f>
        <v/>
      </c>
      <c s="49"/>
      <c s="49"/>
      <c s="48"/>
      <c s="48"/>
      <c s="48"/>
      <c s="48"/>
      <c s="48"/>
      <c s="48"/>
      <c s="48"/>
      <c s="48"/>
      <c s="48"/>
      <c s="48"/>
      <c s="48"/>
      <c s="48"/>
      <c s="48"/>
      <c s="48"/>
      <c s="48"/>
      <c s="48"/>
      <c s="48"/>
      <c s="48"/>
      <c s="48"/>
      <c s="48"/>
      <c s="48"/>
      <c s="48"/>
      <c s="48"/>
      <c s="48"/>
      <c s="48"/>
      <c s="48"/>
      <c s="50" t="str">
        <f t="shared" si="33"/>
        <v/>
      </c>
      <c s="252" t="str">
        <f>IF($I140="","",'MAY 24'!$BZ140)</f>
        <v/>
      </c>
      <c s="91" t="str">
        <f t="shared" si="34"/>
        <v/>
      </c>
      <c s="50" t="str">
        <f t="shared" si="35"/>
        <v/>
      </c>
      <c s="252" t="str">
        <f>IF($I140="","",'MAY 24'!$CC140)</f>
        <v/>
      </c>
      <c s="91" t="str">
        <f t="shared" si="36"/>
        <v/>
      </c>
      <c s="50" t="str">
        <f t="shared" si="37"/>
        <v/>
      </c>
      <c s="252" t="str">
        <f>IF($I140="","",'MAY 24'!$CF140)</f>
        <v/>
      </c>
      <c s="91" t="str">
        <f t="shared" si="38"/>
        <v/>
      </c>
      <c s="80"/>
      <c s="77"/>
      <c s="59"/>
      <c s="59"/>
      <c s="59"/>
      <c s="74" t="str">
        <f t="shared" si="32"/>
        <v/>
      </c>
      <c s="59"/>
      <c s="59"/>
      <c s="59"/>
      <c s="59"/>
      <c s="59"/>
      <c s="59"/>
      <c s="59"/>
      <c s="59"/>
    </row>
    <row r="141" spans="1:96" ht="15.75" customHeight="1">
      <c r="A141" s="106" t="str">
        <f>IF('STUDENT DATA SHEET '!A142="","",'STUDENT DATA SHEET '!A142)</f>
        <v/>
      </c>
      <c s="107" t="str">
        <f>IFERROR(IF('STUDENT DATA SHEET '!B142="","",'STUDENT DATA SHEET '!B142),"")</f>
        <v/>
      </c>
      <c s="107" t="str">
        <f>IFERROR(IF('STUDENT DATA SHEET '!C142="","",'STUDENT DATA SHEET '!C142),"")</f>
        <v/>
      </c>
      <c s="107" t="str">
        <f>IFERROR(IF('STUDENT DATA SHEET '!D142="","",'STUDENT DATA SHEET '!D142),"")</f>
        <v/>
      </c>
      <c s="43" t="str">
        <f>IFERROR(IF('STUDENT DATA SHEET '!E142="","",'STUDENT DATA SHEET '!E142),"")</f>
        <v/>
      </c>
      <c s="108" t="str">
        <f>IFERROR(IF('STUDENT DATA SHEET '!F142="","",'STUDENT DATA SHEET '!F142),"")</f>
        <v/>
      </c>
      <c s="107" t="str">
        <f>IFERROR(IF('STUDENT DATA SHEET '!G142="","",'STUDENT DATA SHEET '!G142),"")</f>
        <v/>
      </c>
      <c s="107" t="str">
        <f>IFERROR(IF('STUDENT DATA SHEET '!H142="","",'STUDENT DATA SHEET '!H142),"")</f>
        <v/>
      </c>
      <c s="228" t="str">
        <f>IFERROR(UPPER(IF('STUDENT DATA SHEET '!I142="","",'STUDENT DATA SHEET '!I142)),"")</f>
        <v/>
      </c>
      <c s="54" t="str">
        <f>IFERROR(IF('STUDENT DATA SHEET '!J142="","",'STUDENT DATA SHEET '!J142),"")</f>
        <v/>
      </c>
      <c s="54" t="str">
        <f>IFERROR(IF('STUDENT DATA SHEET '!K142="","",'STUDENT DATA SHEET '!K142),"")</f>
        <v/>
      </c>
      <c s="54"/>
      <c s="48"/>
      <c s="48"/>
      <c s="48"/>
      <c s="48"/>
      <c s="48"/>
      <c s="48"/>
      <c s="48"/>
      <c s="48"/>
      <c s="48"/>
      <c s="48"/>
      <c s="48"/>
      <c s="48"/>
      <c s="48"/>
      <c s="48"/>
      <c s="48"/>
      <c s="48"/>
      <c s="48"/>
      <c s="48"/>
      <c s="48"/>
      <c s="48"/>
      <c s="48"/>
      <c s="48"/>
      <c s="48"/>
      <c s="48"/>
      <c s="48"/>
      <c s="48"/>
      <c s="48"/>
      <c s="48"/>
      <c s="48"/>
      <c s="48"/>
      <c s="48"/>
      <c s="48"/>
      <c s="89" t="str">
        <f>IF(B141="","",_xlfn.AGGREGATE(3,5,$B$6:B141))</f>
        <v/>
      </c>
      <c s="49"/>
      <c s="49"/>
      <c s="48"/>
      <c s="48"/>
      <c s="48"/>
      <c s="48"/>
      <c s="48"/>
      <c s="48"/>
      <c s="48"/>
      <c s="48"/>
      <c s="48"/>
      <c s="48"/>
      <c s="48"/>
      <c s="48"/>
      <c s="48"/>
      <c s="48"/>
      <c s="48"/>
      <c s="48"/>
      <c s="48"/>
      <c s="48"/>
      <c s="48"/>
      <c s="48"/>
      <c s="48"/>
      <c s="48"/>
      <c s="48"/>
      <c s="48"/>
      <c s="48"/>
      <c s="48"/>
      <c s="50" t="str">
        <f t="shared" si="33"/>
        <v/>
      </c>
      <c s="252" t="str">
        <f>IF($I141="","",'MAY 24'!$BZ141)</f>
        <v/>
      </c>
      <c s="91" t="str">
        <f t="shared" si="34"/>
        <v/>
      </c>
      <c s="50" t="str">
        <f t="shared" si="35"/>
        <v/>
      </c>
      <c s="252" t="str">
        <f>IF($I141="","",'MAY 24'!$CC141)</f>
        <v/>
      </c>
      <c s="91" t="str">
        <f t="shared" si="36"/>
        <v/>
      </c>
      <c s="50" t="str">
        <f t="shared" si="37"/>
        <v/>
      </c>
      <c s="252" t="str">
        <f>IF($I141="","",'MAY 24'!$CF141)</f>
        <v/>
      </c>
      <c s="91" t="str">
        <f t="shared" si="38"/>
        <v/>
      </c>
      <c s="80"/>
      <c s="77"/>
      <c s="59"/>
      <c s="59"/>
      <c s="59"/>
      <c s="74" t="str">
        <f t="shared" si="32"/>
        <v/>
      </c>
      <c s="59"/>
      <c s="59"/>
      <c s="59"/>
      <c s="59"/>
      <c s="59"/>
      <c s="59"/>
      <c s="59"/>
      <c s="59"/>
    </row>
    <row r="142" spans="1:96" ht="15.75" customHeight="1">
      <c r="A142" s="106" t="str">
        <f>IF('STUDENT DATA SHEET '!A143="","",'STUDENT DATA SHEET '!A143)</f>
        <v/>
      </c>
      <c s="107" t="str">
        <f>IFERROR(IF('STUDENT DATA SHEET '!B143="","",'STUDENT DATA SHEET '!B143),"")</f>
        <v/>
      </c>
      <c s="107" t="str">
        <f>IFERROR(IF('STUDENT DATA SHEET '!C143="","",'STUDENT DATA SHEET '!C143),"")</f>
        <v/>
      </c>
      <c s="107" t="str">
        <f>IFERROR(IF('STUDENT DATA SHEET '!D143="","",'STUDENT DATA SHEET '!D143),"")</f>
        <v/>
      </c>
      <c s="43" t="str">
        <f>IFERROR(IF('STUDENT DATA SHEET '!E143="","",'STUDENT DATA SHEET '!E143),"")</f>
        <v/>
      </c>
      <c s="108" t="str">
        <f>IFERROR(IF('STUDENT DATA SHEET '!F143="","",'STUDENT DATA SHEET '!F143),"")</f>
        <v/>
      </c>
      <c s="107" t="str">
        <f>IFERROR(IF('STUDENT DATA SHEET '!G143="","",'STUDENT DATA SHEET '!G143),"")</f>
        <v/>
      </c>
      <c s="107" t="str">
        <f>IFERROR(IF('STUDENT DATA SHEET '!H143="","",'STUDENT DATA SHEET '!H143),"")</f>
        <v/>
      </c>
      <c s="228" t="str">
        <f>IFERROR(UPPER(IF('STUDENT DATA SHEET '!I143="","",'STUDENT DATA SHEET '!I143)),"")</f>
        <v/>
      </c>
      <c s="54" t="str">
        <f>IFERROR(IF('STUDENT DATA SHEET '!J143="","",'STUDENT DATA SHEET '!J143),"")</f>
        <v/>
      </c>
      <c s="54" t="str">
        <f>IFERROR(IF('STUDENT DATA SHEET '!K143="","",'STUDENT DATA SHEET '!K143),"")</f>
        <v/>
      </c>
      <c s="54"/>
      <c s="48"/>
      <c s="48"/>
      <c s="48"/>
      <c s="48"/>
      <c s="48"/>
      <c s="48"/>
      <c s="48"/>
      <c s="48"/>
      <c s="48"/>
      <c s="48"/>
      <c s="48"/>
      <c s="48"/>
      <c s="48"/>
      <c s="48"/>
      <c s="48"/>
      <c s="48"/>
      <c s="48"/>
      <c s="48"/>
      <c s="48"/>
      <c s="48"/>
      <c s="48"/>
      <c s="48"/>
      <c s="48"/>
      <c s="48"/>
      <c s="48"/>
      <c s="48"/>
      <c s="48"/>
      <c s="48"/>
      <c s="48"/>
      <c s="48"/>
      <c s="48"/>
      <c s="48"/>
      <c s="89" t="str">
        <f>IF(B142="","",_xlfn.AGGREGATE(3,5,$B$6:B142))</f>
        <v/>
      </c>
      <c s="49"/>
      <c s="49"/>
      <c s="48"/>
      <c s="48"/>
      <c s="48"/>
      <c s="48"/>
      <c s="48"/>
      <c s="48"/>
      <c s="48"/>
      <c s="48"/>
      <c s="48"/>
      <c s="48"/>
      <c s="48"/>
      <c s="48"/>
      <c s="48"/>
      <c s="48"/>
      <c s="48"/>
      <c s="48"/>
      <c s="48"/>
      <c s="48"/>
      <c s="48"/>
      <c s="48"/>
      <c s="48"/>
      <c s="48"/>
      <c s="48"/>
      <c s="48"/>
      <c s="48"/>
      <c s="48"/>
      <c s="50" t="str">
        <f t="shared" si="33"/>
        <v/>
      </c>
      <c s="252" t="str">
        <f>IF($I142="","",'MAY 24'!$BZ142)</f>
        <v/>
      </c>
      <c s="91" t="str">
        <f t="shared" si="34"/>
        <v/>
      </c>
      <c s="50" t="str">
        <f t="shared" si="35"/>
        <v/>
      </c>
      <c s="252" t="str">
        <f>IF($I142="","",'MAY 24'!$CC142)</f>
        <v/>
      </c>
      <c s="91" t="str">
        <f t="shared" si="36"/>
        <v/>
      </c>
      <c s="50" t="str">
        <f t="shared" si="37"/>
        <v/>
      </c>
      <c s="252" t="str">
        <f>IF($I142="","",'MAY 24'!$CF142)</f>
        <v/>
      </c>
      <c s="91" t="str">
        <f t="shared" si="38"/>
        <v/>
      </c>
      <c s="80"/>
      <c s="77"/>
      <c s="59"/>
      <c s="59"/>
      <c s="59"/>
      <c s="74" t="str">
        <f t="shared" si="32"/>
        <v/>
      </c>
      <c s="59"/>
      <c s="59"/>
      <c s="59"/>
      <c s="59"/>
      <c s="59"/>
      <c s="59"/>
      <c s="59"/>
      <c s="59"/>
    </row>
    <row r="143" spans="1:96" ht="15.75" customHeight="1">
      <c r="A143" s="106" t="str">
        <f>IF('STUDENT DATA SHEET '!A144="","",'STUDENT DATA SHEET '!A144)</f>
        <v/>
      </c>
      <c s="107" t="str">
        <f>IFERROR(IF('STUDENT DATA SHEET '!B144="","",'STUDENT DATA SHEET '!B144),"")</f>
        <v/>
      </c>
      <c s="107" t="str">
        <f>IFERROR(IF('STUDENT DATA SHEET '!C144="","",'STUDENT DATA SHEET '!C144),"")</f>
        <v/>
      </c>
      <c s="107" t="str">
        <f>IFERROR(IF('STUDENT DATA SHEET '!D144="","",'STUDENT DATA SHEET '!D144),"")</f>
        <v/>
      </c>
      <c s="43" t="str">
        <f>IFERROR(IF('STUDENT DATA SHEET '!E144="","",'STUDENT DATA SHEET '!E144),"")</f>
        <v/>
      </c>
      <c s="108" t="str">
        <f>IFERROR(IF('STUDENT DATA SHEET '!F144="","",'STUDENT DATA SHEET '!F144),"")</f>
        <v/>
      </c>
      <c s="107" t="str">
        <f>IFERROR(IF('STUDENT DATA SHEET '!G144="","",'STUDENT DATA SHEET '!G144),"")</f>
        <v/>
      </c>
      <c s="107" t="str">
        <f>IFERROR(IF('STUDENT DATA SHEET '!H144="","",'STUDENT DATA SHEET '!H144),"")</f>
        <v/>
      </c>
      <c s="228" t="str">
        <f>IFERROR(UPPER(IF('STUDENT DATA SHEET '!I144="","",'STUDENT DATA SHEET '!I144)),"")</f>
        <v/>
      </c>
      <c s="54" t="str">
        <f>IFERROR(IF('STUDENT DATA SHEET '!J144="","",'STUDENT DATA SHEET '!J144),"")</f>
        <v/>
      </c>
      <c s="54" t="str">
        <f>IFERROR(IF('STUDENT DATA SHEET '!K144="","",'STUDENT DATA SHEET '!K144),"")</f>
        <v/>
      </c>
      <c s="54"/>
      <c s="48"/>
      <c s="48"/>
      <c s="48"/>
      <c s="48"/>
      <c s="48"/>
      <c s="48"/>
      <c s="48"/>
      <c s="48"/>
      <c s="48"/>
      <c s="48"/>
      <c s="48"/>
      <c s="48"/>
      <c s="48"/>
      <c s="48"/>
      <c s="48"/>
      <c s="48"/>
      <c s="48"/>
      <c s="48"/>
      <c s="48"/>
      <c s="48"/>
      <c s="48"/>
      <c s="48"/>
      <c s="48"/>
      <c s="48"/>
      <c s="48"/>
      <c s="48"/>
      <c s="48"/>
      <c s="48"/>
      <c s="48"/>
      <c s="48"/>
      <c s="48"/>
      <c s="48"/>
      <c s="89" t="str">
        <f>IF(B143="","",_xlfn.AGGREGATE(3,5,$B$6:B143))</f>
        <v/>
      </c>
      <c s="49"/>
      <c s="49"/>
      <c s="48"/>
      <c s="48"/>
      <c s="48"/>
      <c s="48"/>
      <c s="48"/>
      <c s="48"/>
      <c s="48"/>
      <c s="48"/>
      <c s="48"/>
      <c s="48"/>
      <c s="48"/>
      <c s="48"/>
      <c s="48"/>
      <c s="48"/>
      <c s="48"/>
      <c s="48"/>
      <c s="48"/>
      <c s="48"/>
      <c s="48"/>
      <c s="48"/>
      <c s="48"/>
      <c s="48"/>
      <c s="48"/>
      <c s="48"/>
      <c s="48"/>
      <c s="48"/>
      <c s="50" t="str">
        <f t="shared" si="33"/>
        <v/>
      </c>
      <c s="252" t="str">
        <f>IF($I143="","",'MAY 24'!$BZ143)</f>
        <v/>
      </c>
      <c s="91" t="str">
        <f t="shared" si="34"/>
        <v/>
      </c>
      <c s="50" t="str">
        <f t="shared" si="35"/>
        <v/>
      </c>
      <c s="252" t="str">
        <f>IF($I143="","",'MAY 24'!$CC143)</f>
        <v/>
      </c>
      <c s="91" t="str">
        <f t="shared" si="36"/>
        <v/>
      </c>
      <c s="50" t="str">
        <f t="shared" si="37"/>
        <v/>
      </c>
      <c s="252" t="str">
        <f>IF($I143="","",'MAY 24'!$CF143)</f>
        <v/>
      </c>
      <c s="91" t="str">
        <f t="shared" si="38"/>
        <v/>
      </c>
      <c s="80"/>
      <c s="77"/>
      <c s="59"/>
      <c s="59"/>
      <c s="59"/>
      <c s="74" t="str">
        <f t="shared" si="32"/>
        <v/>
      </c>
      <c s="59"/>
      <c s="59"/>
      <c s="59"/>
      <c s="59"/>
      <c s="59"/>
      <c s="59"/>
      <c s="59"/>
      <c s="59"/>
    </row>
    <row r="144" spans="1:96" ht="15.75" customHeight="1">
      <c r="A144" s="106" t="str">
        <f>IF('STUDENT DATA SHEET '!A145="","",'STUDENT DATA SHEET '!A145)</f>
        <v/>
      </c>
      <c s="107" t="str">
        <f>IFERROR(IF('STUDENT DATA SHEET '!B145="","",'STUDENT DATA SHEET '!B145),"")</f>
        <v/>
      </c>
      <c s="107" t="str">
        <f>IFERROR(IF('STUDENT DATA SHEET '!C145="","",'STUDENT DATA SHEET '!C145),"")</f>
        <v/>
      </c>
      <c s="107" t="str">
        <f>IFERROR(IF('STUDENT DATA SHEET '!D145="","",'STUDENT DATA SHEET '!D145),"")</f>
        <v/>
      </c>
      <c s="43" t="str">
        <f>IFERROR(IF('STUDENT DATA SHEET '!E145="","",'STUDENT DATA SHEET '!E145),"")</f>
        <v/>
      </c>
      <c s="108" t="str">
        <f>IFERROR(IF('STUDENT DATA SHEET '!F145="","",'STUDENT DATA SHEET '!F145),"")</f>
        <v/>
      </c>
      <c s="107" t="str">
        <f>IFERROR(IF('STUDENT DATA SHEET '!G145="","",'STUDENT DATA SHEET '!G145),"")</f>
        <v/>
      </c>
      <c s="107" t="str">
        <f>IFERROR(IF('STUDENT DATA SHEET '!H145="","",'STUDENT DATA SHEET '!H145),"")</f>
        <v/>
      </c>
      <c s="228" t="str">
        <f>IFERROR(UPPER(IF('STUDENT DATA SHEET '!I145="","",'STUDENT DATA SHEET '!I145)),"")</f>
        <v/>
      </c>
      <c s="54" t="str">
        <f>IFERROR(IF('STUDENT DATA SHEET '!J145="","",'STUDENT DATA SHEET '!J145),"")</f>
        <v/>
      </c>
      <c s="54" t="str">
        <f>IFERROR(IF('STUDENT DATA SHEET '!K145="","",'STUDENT DATA SHEET '!K145),"")</f>
        <v/>
      </c>
      <c s="54"/>
      <c s="48"/>
      <c s="48"/>
      <c s="48"/>
      <c s="48"/>
      <c s="48"/>
      <c s="48"/>
      <c s="48"/>
      <c s="48"/>
      <c s="48"/>
      <c s="48"/>
      <c s="48"/>
      <c s="48"/>
      <c s="48"/>
      <c s="48"/>
      <c s="48"/>
      <c s="48"/>
      <c s="48"/>
      <c s="48"/>
      <c s="48"/>
      <c s="48"/>
      <c s="48"/>
      <c s="48"/>
      <c s="48"/>
      <c s="48"/>
      <c s="48"/>
      <c s="48"/>
      <c s="48"/>
      <c s="48"/>
      <c s="48"/>
      <c s="48"/>
      <c s="48"/>
      <c s="48"/>
      <c s="89" t="str">
        <f>IF(B144="","",_xlfn.AGGREGATE(3,5,$B$6:B144))</f>
        <v/>
      </c>
      <c s="49"/>
      <c s="49"/>
      <c s="48"/>
      <c s="48"/>
      <c s="48"/>
      <c s="48"/>
      <c s="48"/>
      <c s="48"/>
      <c s="48"/>
      <c s="48"/>
      <c s="48"/>
      <c s="48"/>
      <c s="48"/>
      <c s="48"/>
      <c s="48"/>
      <c s="48"/>
      <c s="48"/>
      <c s="48"/>
      <c s="48"/>
      <c s="48"/>
      <c s="48"/>
      <c s="48"/>
      <c s="48"/>
      <c s="48"/>
      <c s="48"/>
      <c s="48"/>
      <c s="48"/>
      <c s="48"/>
      <c s="50" t="str">
        <f t="shared" si="33"/>
        <v/>
      </c>
      <c s="252" t="str">
        <f>IF($I144="","",'MAY 24'!$BZ144)</f>
        <v/>
      </c>
      <c s="91" t="str">
        <f t="shared" si="34"/>
        <v/>
      </c>
      <c s="50" t="str">
        <f t="shared" si="35"/>
        <v/>
      </c>
      <c s="252" t="str">
        <f>IF($I144="","",'MAY 24'!$CC144)</f>
        <v/>
      </c>
      <c s="91" t="str">
        <f t="shared" si="36"/>
        <v/>
      </c>
      <c s="50" t="str">
        <f t="shared" si="37"/>
        <v/>
      </c>
      <c s="252" t="str">
        <f>IF($I144="","",'MAY 24'!$CF144)</f>
        <v/>
      </c>
      <c s="91" t="str">
        <f t="shared" si="38"/>
        <v/>
      </c>
      <c s="80"/>
      <c s="77"/>
      <c s="59"/>
      <c s="59"/>
      <c s="59"/>
      <c s="74" t="str">
        <f t="shared" si="32"/>
        <v/>
      </c>
      <c s="59"/>
      <c s="59"/>
      <c s="59"/>
      <c s="59"/>
      <c s="59"/>
      <c s="59"/>
      <c s="59"/>
      <c s="59"/>
    </row>
    <row r="145" spans="1:96" ht="15.75" customHeight="1">
      <c r="A145" s="106" t="str">
        <f>IF('STUDENT DATA SHEET '!A146="","",'STUDENT DATA SHEET '!A146)</f>
        <v/>
      </c>
      <c s="107" t="str">
        <f>IFERROR(IF('STUDENT DATA SHEET '!B146="","",'STUDENT DATA SHEET '!B146),"")</f>
        <v/>
      </c>
      <c s="107" t="str">
        <f>IFERROR(IF('STUDENT DATA SHEET '!C146="","",'STUDENT DATA SHEET '!C146),"")</f>
        <v/>
      </c>
      <c s="107" t="str">
        <f>IFERROR(IF('STUDENT DATA SHEET '!D146="","",'STUDENT DATA SHEET '!D146),"")</f>
        <v/>
      </c>
      <c s="43" t="str">
        <f>IFERROR(IF('STUDENT DATA SHEET '!E146="","",'STUDENT DATA SHEET '!E146),"")</f>
        <v/>
      </c>
      <c s="108" t="str">
        <f>IFERROR(IF('STUDENT DATA SHEET '!F146="","",'STUDENT DATA SHEET '!F146),"")</f>
        <v/>
      </c>
      <c s="107" t="str">
        <f>IFERROR(IF('STUDENT DATA SHEET '!G146="","",'STUDENT DATA SHEET '!G146),"")</f>
        <v/>
      </c>
      <c s="107" t="str">
        <f>IFERROR(IF('STUDENT DATA SHEET '!H146="","",'STUDENT DATA SHEET '!H146),"")</f>
        <v/>
      </c>
      <c s="228" t="str">
        <f>IFERROR(UPPER(IF('STUDENT DATA SHEET '!I146="","",'STUDENT DATA SHEET '!I146)),"")</f>
        <v/>
      </c>
      <c s="54" t="str">
        <f>IFERROR(IF('STUDENT DATA SHEET '!J146="","",'STUDENT DATA SHEET '!J146),"")</f>
        <v/>
      </c>
      <c s="54" t="str">
        <f>IFERROR(IF('STUDENT DATA SHEET '!K146="","",'STUDENT DATA SHEET '!K146),"")</f>
        <v/>
      </c>
      <c s="54"/>
      <c s="48"/>
      <c s="48"/>
      <c s="48"/>
      <c s="48"/>
      <c s="48"/>
      <c s="48"/>
      <c s="48"/>
      <c s="48"/>
      <c s="48"/>
      <c s="48"/>
      <c s="48"/>
      <c s="48"/>
      <c s="48"/>
      <c s="48"/>
      <c s="48"/>
      <c s="48"/>
      <c s="48"/>
      <c s="48"/>
      <c s="48"/>
      <c s="48"/>
      <c s="48"/>
      <c s="48"/>
      <c s="48"/>
      <c s="48"/>
      <c s="48"/>
      <c s="48"/>
      <c s="48"/>
      <c s="48"/>
      <c s="48"/>
      <c s="48"/>
      <c s="48"/>
      <c s="48"/>
      <c s="89" t="str">
        <f>IF(B145="","",_xlfn.AGGREGATE(3,5,$B$6:B145))</f>
        <v/>
      </c>
      <c s="49"/>
      <c s="49"/>
      <c s="48"/>
      <c s="48"/>
      <c s="48"/>
      <c s="48"/>
      <c s="48"/>
      <c s="48"/>
      <c s="48"/>
      <c s="48"/>
      <c s="48"/>
      <c s="48"/>
      <c s="48"/>
      <c s="48"/>
      <c s="48"/>
      <c s="48"/>
      <c s="48"/>
      <c s="48"/>
      <c s="48"/>
      <c s="48"/>
      <c s="48"/>
      <c s="48"/>
      <c s="48"/>
      <c s="48"/>
      <c s="48"/>
      <c s="48"/>
      <c s="48"/>
      <c s="48"/>
      <c s="50" t="str">
        <f t="shared" si="33"/>
        <v/>
      </c>
      <c s="252" t="str">
        <f>IF($I145="","",'MAY 24'!$BZ145)</f>
        <v/>
      </c>
      <c s="91" t="str">
        <f t="shared" si="34"/>
        <v/>
      </c>
      <c s="50" t="str">
        <f t="shared" si="35"/>
        <v/>
      </c>
      <c s="252" t="str">
        <f>IF($I145="","",'MAY 24'!$CC145)</f>
        <v/>
      </c>
      <c s="91" t="str">
        <f t="shared" si="36"/>
        <v/>
      </c>
      <c s="50" t="str">
        <f t="shared" si="37"/>
        <v/>
      </c>
      <c s="252" t="str">
        <f>IF($I145="","",'MAY 24'!$CF145)</f>
        <v/>
      </c>
      <c s="91" t="str">
        <f t="shared" si="38"/>
        <v/>
      </c>
      <c s="80"/>
      <c s="77"/>
      <c s="59"/>
      <c s="59"/>
      <c s="59"/>
      <c s="74" t="str">
        <f t="shared" si="32"/>
        <v/>
      </c>
      <c s="59"/>
      <c s="59"/>
      <c s="59"/>
      <c s="59"/>
      <c s="59"/>
      <c s="59"/>
      <c s="59"/>
      <c s="59"/>
    </row>
    <row r="146" spans="1:96" ht="15.75" customHeight="1">
      <c r="A146" s="106" t="str">
        <f>IF('STUDENT DATA SHEET '!A147="","",'STUDENT DATA SHEET '!A147)</f>
        <v/>
      </c>
      <c s="107" t="str">
        <f>IFERROR(IF('STUDENT DATA SHEET '!B147="","",'STUDENT DATA SHEET '!B147),"")</f>
        <v/>
      </c>
      <c s="107" t="str">
        <f>IFERROR(IF('STUDENT DATA SHEET '!C147="","",'STUDENT DATA SHEET '!C147),"")</f>
        <v/>
      </c>
      <c s="107" t="str">
        <f>IFERROR(IF('STUDENT DATA SHEET '!D147="","",'STUDENT DATA SHEET '!D147),"")</f>
        <v/>
      </c>
      <c s="43" t="str">
        <f>IFERROR(IF('STUDENT DATA SHEET '!E147="","",'STUDENT DATA SHEET '!E147),"")</f>
        <v/>
      </c>
      <c s="108" t="str">
        <f>IFERROR(IF('STUDENT DATA SHEET '!F147="","",'STUDENT DATA SHEET '!F147),"")</f>
        <v/>
      </c>
      <c s="107" t="str">
        <f>IFERROR(IF('STUDENT DATA SHEET '!G147="","",'STUDENT DATA SHEET '!G147),"")</f>
        <v/>
      </c>
      <c s="107" t="str">
        <f>IFERROR(IF('STUDENT DATA SHEET '!H147="","",'STUDENT DATA SHEET '!H147),"")</f>
        <v/>
      </c>
      <c s="228" t="str">
        <f>IFERROR(UPPER(IF('STUDENT DATA SHEET '!I147="","",'STUDENT DATA SHEET '!I147)),"")</f>
        <v/>
      </c>
      <c s="54" t="str">
        <f>IFERROR(IF('STUDENT DATA SHEET '!J147="","",'STUDENT DATA SHEET '!J147),"")</f>
        <v/>
      </c>
      <c s="54" t="str">
        <f>IFERROR(IF('STUDENT DATA SHEET '!K147="","",'STUDENT DATA SHEET '!K147),"")</f>
        <v/>
      </c>
      <c s="54"/>
      <c s="48"/>
      <c s="48"/>
      <c s="48"/>
      <c s="48"/>
      <c s="48"/>
      <c s="48"/>
      <c s="48"/>
      <c s="48"/>
      <c s="48"/>
      <c s="48"/>
      <c s="48"/>
      <c s="48"/>
      <c s="48"/>
      <c s="48"/>
      <c s="48"/>
      <c s="48"/>
      <c s="48"/>
      <c s="48"/>
      <c s="48"/>
      <c s="48"/>
      <c s="48"/>
      <c s="48"/>
      <c s="48"/>
      <c s="48"/>
      <c s="48"/>
      <c s="48"/>
      <c s="48"/>
      <c s="48"/>
      <c s="48"/>
      <c s="48"/>
      <c s="48"/>
      <c s="48"/>
      <c s="89" t="str">
        <f>IF(B146="","",_xlfn.AGGREGATE(3,5,$B$6:B146))</f>
        <v/>
      </c>
      <c s="49"/>
      <c s="49"/>
      <c s="48"/>
      <c s="48"/>
      <c s="48"/>
      <c s="48"/>
      <c s="48"/>
      <c s="48"/>
      <c s="48"/>
      <c s="48"/>
      <c s="48"/>
      <c s="48"/>
      <c s="48"/>
      <c s="48"/>
      <c s="48"/>
      <c s="48"/>
      <c s="48"/>
      <c s="48"/>
      <c s="48"/>
      <c s="48"/>
      <c s="48"/>
      <c s="48"/>
      <c s="48"/>
      <c s="48"/>
      <c s="48"/>
      <c s="48"/>
      <c s="48"/>
      <c s="48"/>
      <c s="50" t="str">
        <f t="shared" si="33"/>
        <v/>
      </c>
      <c s="252" t="str">
        <f>IF($I146="","",'MAY 24'!$BZ146)</f>
        <v/>
      </c>
      <c s="91" t="str">
        <f t="shared" si="34"/>
        <v/>
      </c>
      <c s="50" t="str">
        <f t="shared" si="35"/>
        <v/>
      </c>
      <c s="252" t="str">
        <f>IF($I146="","",'MAY 24'!$CC146)</f>
        <v/>
      </c>
      <c s="91" t="str">
        <f t="shared" si="36"/>
        <v/>
      </c>
      <c s="50" t="str">
        <f t="shared" si="37"/>
        <v/>
      </c>
      <c s="252" t="str">
        <f>IF($I146="","",'MAY 24'!$CF146)</f>
        <v/>
      </c>
      <c s="91" t="str">
        <f t="shared" si="38"/>
        <v/>
      </c>
      <c s="80"/>
      <c s="77"/>
      <c s="59"/>
      <c s="59"/>
      <c s="59"/>
      <c s="74" t="str">
        <f t="shared" si="32"/>
        <v/>
      </c>
      <c s="59"/>
      <c s="59"/>
      <c s="59"/>
      <c s="59"/>
      <c s="59"/>
      <c s="59"/>
      <c s="59"/>
      <c s="59"/>
    </row>
    <row r="147" spans="1:96" ht="15.75" customHeight="1">
      <c r="A147" s="106" t="str">
        <f>IF('STUDENT DATA SHEET '!A148="","",'STUDENT DATA SHEET '!A148)</f>
        <v/>
      </c>
      <c s="107" t="str">
        <f>IFERROR(IF('STUDENT DATA SHEET '!B148="","",'STUDENT DATA SHEET '!B148),"")</f>
        <v/>
      </c>
      <c s="107" t="str">
        <f>IFERROR(IF('STUDENT DATA SHEET '!C148="","",'STUDENT DATA SHEET '!C148),"")</f>
        <v/>
      </c>
      <c s="107" t="str">
        <f>IFERROR(IF('STUDENT DATA SHEET '!D148="","",'STUDENT DATA SHEET '!D148),"")</f>
        <v/>
      </c>
      <c s="43" t="str">
        <f>IFERROR(IF('STUDENT DATA SHEET '!E148="","",'STUDENT DATA SHEET '!E148),"")</f>
        <v/>
      </c>
      <c s="108" t="str">
        <f>IFERROR(IF('STUDENT DATA SHEET '!F148="","",'STUDENT DATA SHEET '!F148),"")</f>
        <v/>
      </c>
      <c s="107" t="str">
        <f>IFERROR(IF('STUDENT DATA SHEET '!G148="","",'STUDENT DATA SHEET '!G148),"")</f>
        <v/>
      </c>
      <c s="107" t="str">
        <f>IFERROR(IF('STUDENT DATA SHEET '!H148="","",'STUDENT DATA SHEET '!H148),"")</f>
        <v/>
      </c>
      <c s="228" t="str">
        <f>IFERROR(UPPER(IF('STUDENT DATA SHEET '!I148="","",'STUDENT DATA SHEET '!I148)),"")</f>
        <v/>
      </c>
      <c s="54" t="str">
        <f>IFERROR(IF('STUDENT DATA SHEET '!J148="","",'STUDENT DATA SHEET '!J148),"")</f>
        <v/>
      </c>
      <c s="54" t="str">
        <f>IFERROR(IF('STUDENT DATA SHEET '!K148="","",'STUDENT DATA SHEET '!K148),"")</f>
        <v/>
      </c>
      <c s="54"/>
      <c s="48"/>
      <c s="48"/>
      <c s="48"/>
      <c s="48"/>
      <c s="48"/>
      <c s="48"/>
      <c s="48"/>
      <c s="48"/>
      <c s="48"/>
      <c s="48"/>
      <c s="48"/>
      <c s="48"/>
      <c s="48"/>
      <c s="48"/>
      <c s="48"/>
      <c s="48"/>
      <c s="48"/>
      <c s="48"/>
      <c s="48"/>
      <c s="48"/>
      <c s="48"/>
      <c s="48"/>
      <c s="48"/>
      <c s="48"/>
      <c s="48"/>
      <c s="48"/>
      <c s="48"/>
      <c s="48"/>
      <c s="48"/>
      <c s="48"/>
      <c s="48"/>
      <c s="48"/>
      <c s="89" t="str">
        <f>IF(B147="","",_xlfn.AGGREGATE(3,5,$B$6:B147))</f>
        <v/>
      </c>
      <c s="49"/>
      <c s="49"/>
      <c s="48"/>
      <c s="48"/>
      <c s="48"/>
      <c s="48"/>
      <c s="48"/>
      <c s="48"/>
      <c s="48"/>
      <c s="48"/>
      <c s="48"/>
      <c s="48"/>
      <c s="48"/>
      <c s="48"/>
      <c s="48"/>
      <c s="48"/>
      <c s="48"/>
      <c s="48"/>
      <c s="48"/>
      <c s="48"/>
      <c s="48"/>
      <c s="48"/>
      <c s="48"/>
      <c s="48"/>
      <c s="48"/>
      <c s="48"/>
      <c s="48"/>
      <c s="48"/>
      <c s="50" t="str">
        <f t="shared" si="33"/>
        <v/>
      </c>
      <c s="252" t="str">
        <f>IF($I147="","",'MAY 24'!$BZ147)</f>
        <v/>
      </c>
      <c s="91" t="str">
        <f t="shared" si="34"/>
        <v/>
      </c>
      <c s="50" t="str">
        <f t="shared" si="35"/>
        <v/>
      </c>
      <c s="252" t="str">
        <f>IF($I147="","",'MAY 24'!$CC147)</f>
        <v/>
      </c>
      <c s="91" t="str">
        <f t="shared" si="36"/>
        <v/>
      </c>
      <c s="50" t="str">
        <f t="shared" si="37"/>
        <v/>
      </c>
      <c s="252" t="str">
        <f>IF($I147="","",'MAY 24'!$CF147)</f>
        <v/>
      </c>
      <c s="91" t="str">
        <f t="shared" si="38"/>
        <v/>
      </c>
      <c s="80"/>
      <c s="77"/>
      <c s="59"/>
      <c s="59"/>
      <c s="59"/>
      <c s="74" t="str">
        <f t="shared" si="32"/>
        <v/>
      </c>
      <c s="59"/>
      <c s="59"/>
      <c s="59"/>
      <c s="59"/>
      <c s="59"/>
      <c s="59"/>
      <c s="59"/>
      <c s="59"/>
    </row>
    <row r="148" spans="1:96" ht="15.75" customHeight="1">
      <c r="A148" s="106" t="str">
        <f>IF('STUDENT DATA SHEET '!A149="","",'STUDENT DATA SHEET '!A149)</f>
        <v/>
      </c>
      <c s="107" t="str">
        <f>IFERROR(IF('STUDENT DATA SHEET '!B149="","",'STUDENT DATA SHEET '!B149),"")</f>
        <v/>
      </c>
      <c s="107" t="str">
        <f>IFERROR(IF('STUDENT DATA SHEET '!C149="","",'STUDENT DATA SHEET '!C149),"")</f>
        <v/>
      </c>
      <c s="107" t="str">
        <f>IFERROR(IF('STUDENT DATA SHEET '!D149="","",'STUDENT DATA SHEET '!D149),"")</f>
        <v/>
      </c>
      <c s="43" t="str">
        <f>IFERROR(IF('STUDENT DATA SHEET '!E149="","",'STUDENT DATA SHEET '!E149),"")</f>
        <v/>
      </c>
      <c s="108" t="str">
        <f>IFERROR(IF('STUDENT DATA SHEET '!F149="","",'STUDENT DATA SHEET '!F149),"")</f>
        <v/>
      </c>
      <c s="107" t="str">
        <f>IFERROR(IF('STUDENT DATA SHEET '!G149="","",'STUDENT DATA SHEET '!G149),"")</f>
        <v/>
      </c>
      <c s="107" t="str">
        <f>IFERROR(IF('STUDENT DATA SHEET '!H149="","",'STUDENT DATA SHEET '!H149),"")</f>
        <v/>
      </c>
      <c s="228" t="str">
        <f>IFERROR(UPPER(IF('STUDENT DATA SHEET '!I149="","",'STUDENT DATA SHEET '!I149)),"")</f>
        <v/>
      </c>
      <c s="54" t="str">
        <f>IFERROR(IF('STUDENT DATA SHEET '!J149="","",'STUDENT DATA SHEET '!J149),"")</f>
        <v/>
      </c>
      <c s="54" t="str">
        <f>IFERROR(IF('STUDENT DATA SHEET '!K149="","",'STUDENT DATA SHEET '!K149),"")</f>
        <v/>
      </c>
      <c s="54"/>
      <c s="48"/>
      <c s="48"/>
      <c s="48"/>
      <c s="48"/>
      <c s="48"/>
      <c s="48"/>
      <c s="48"/>
      <c s="48"/>
      <c s="48"/>
      <c s="48"/>
      <c s="48"/>
      <c s="48"/>
      <c s="48"/>
      <c s="48"/>
      <c s="48"/>
      <c s="48"/>
      <c s="48"/>
      <c s="48"/>
      <c s="48"/>
      <c s="48"/>
      <c s="48"/>
      <c s="48"/>
      <c s="48"/>
      <c s="48"/>
      <c s="48"/>
      <c s="48"/>
      <c s="48"/>
      <c s="48"/>
      <c s="48"/>
      <c s="48"/>
      <c s="48"/>
      <c s="48"/>
      <c s="89" t="str">
        <f>IF(B148="","",_xlfn.AGGREGATE(3,5,$B$6:B148))</f>
        <v/>
      </c>
      <c s="49"/>
      <c s="49"/>
      <c s="48"/>
      <c s="48"/>
      <c s="48"/>
      <c s="48"/>
      <c s="48"/>
      <c s="48"/>
      <c s="48"/>
      <c s="48"/>
      <c s="48"/>
      <c s="48"/>
      <c s="48"/>
      <c s="48"/>
      <c s="48"/>
      <c s="48"/>
      <c s="48"/>
      <c s="48"/>
      <c s="48"/>
      <c s="48"/>
      <c s="48"/>
      <c s="48"/>
      <c s="48"/>
      <c s="48"/>
      <c s="48"/>
      <c s="48"/>
      <c s="48"/>
      <c s="48"/>
      <c s="50" t="str">
        <f t="shared" si="33"/>
        <v/>
      </c>
      <c s="252" t="str">
        <f>IF($I148="","",'MAY 24'!$BZ148)</f>
        <v/>
      </c>
      <c s="91" t="str">
        <f t="shared" si="34"/>
        <v/>
      </c>
      <c s="50" t="str">
        <f t="shared" si="35"/>
        <v/>
      </c>
      <c s="252" t="str">
        <f>IF($I148="","",'MAY 24'!$CC148)</f>
        <v/>
      </c>
      <c s="91" t="str">
        <f t="shared" si="36"/>
        <v/>
      </c>
      <c s="50" t="str">
        <f t="shared" si="37"/>
        <v/>
      </c>
      <c s="252" t="str">
        <f>IF($I148="","",'MAY 24'!$CF148)</f>
        <v/>
      </c>
      <c s="91" t="str">
        <f t="shared" si="38"/>
        <v/>
      </c>
      <c s="80"/>
      <c s="77"/>
      <c s="59"/>
      <c s="59"/>
      <c s="59"/>
      <c s="74" t="str">
        <f t="shared" si="32"/>
        <v/>
      </c>
      <c s="59"/>
      <c s="59"/>
      <c s="59"/>
      <c s="59"/>
      <c s="59"/>
      <c s="59"/>
      <c s="59"/>
      <c s="59"/>
    </row>
    <row r="149" spans="1:96" ht="15.75" customHeight="1">
      <c r="A149" s="106" t="str">
        <f>IF('STUDENT DATA SHEET '!A150="","",'STUDENT DATA SHEET '!A150)</f>
        <v/>
      </c>
      <c s="107" t="str">
        <f>IFERROR(IF('STUDENT DATA SHEET '!B150="","",'STUDENT DATA SHEET '!B150),"")</f>
        <v/>
      </c>
      <c s="107" t="str">
        <f>IFERROR(IF('STUDENT DATA SHEET '!C150="","",'STUDENT DATA SHEET '!C150),"")</f>
        <v/>
      </c>
      <c s="107" t="str">
        <f>IFERROR(IF('STUDENT DATA SHEET '!D150="","",'STUDENT DATA SHEET '!D150),"")</f>
        <v/>
      </c>
      <c s="43" t="str">
        <f>IFERROR(IF('STUDENT DATA SHEET '!E150="","",'STUDENT DATA SHEET '!E150),"")</f>
        <v/>
      </c>
      <c s="108" t="str">
        <f>IFERROR(IF('STUDENT DATA SHEET '!F150="","",'STUDENT DATA SHEET '!F150),"")</f>
        <v/>
      </c>
      <c s="107" t="str">
        <f>IFERROR(IF('STUDENT DATA SHEET '!G150="","",'STUDENT DATA SHEET '!G150),"")</f>
        <v/>
      </c>
      <c s="107" t="str">
        <f>IFERROR(IF('STUDENT DATA SHEET '!H150="","",'STUDENT DATA SHEET '!H150),"")</f>
        <v/>
      </c>
      <c s="228" t="str">
        <f>IFERROR(UPPER(IF('STUDENT DATA SHEET '!I150="","",'STUDENT DATA SHEET '!I150)),"")</f>
        <v/>
      </c>
      <c s="54" t="str">
        <f>IFERROR(IF('STUDENT DATA SHEET '!J150="","",'STUDENT DATA SHEET '!J150),"")</f>
        <v/>
      </c>
      <c s="54" t="str">
        <f>IFERROR(IF('STUDENT DATA SHEET '!K150="","",'STUDENT DATA SHEET '!K150),"")</f>
        <v/>
      </c>
      <c s="54"/>
      <c s="48"/>
      <c s="48"/>
      <c s="48"/>
      <c s="48"/>
      <c s="48"/>
      <c s="48"/>
      <c s="48"/>
      <c s="48"/>
      <c s="48"/>
      <c s="48"/>
      <c s="48"/>
      <c s="48"/>
      <c s="48"/>
      <c s="48"/>
      <c s="48"/>
      <c s="48"/>
      <c s="48"/>
      <c s="48"/>
      <c s="48"/>
      <c s="48"/>
      <c s="48"/>
      <c s="48"/>
      <c s="48"/>
      <c s="48"/>
      <c s="48"/>
      <c s="48"/>
      <c s="48"/>
      <c s="48"/>
      <c s="48"/>
      <c s="48"/>
      <c s="48"/>
      <c s="48"/>
      <c s="89" t="str">
        <f>IF(B149="","",_xlfn.AGGREGATE(3,5,$B$6:B149))</f>
        <v/>
      </c>
      <c s="49"/>
      <c s="49"/>
      <c s="48"/>
      <c s="48"/>
      <c s="48"/>
      <c s="48"/>
      <c s="48"/>
      <c s="48"/>
      <c s="48"/>
      <c s="48"/>
      <c s="48"/>
      <c s="48"/>
      <c s="48"/>
      <c s="48"/>
      <c s="48"/>
      <c s="48"/>
      <c s="48"/>
      <c s="48"/>
      <c s="48"/>
      <c s="48"/>
      <c s="48"/>
      <c s="48"/>
      <c s="48"/>
      <c s="48"/>
      <c s="48"/>
      <c s="48"/>
      <c s="48"/>
      <c s="48"/>
      <c s="50" t="str">
        <f t="shared" si="33"/>
        <v/>
      </c>
      <c s="252" t="str">
        <f>IF($I149="","",'MAY 24'!$BZ149)</f>
        <v/>
      </c>
      <c s="91" t="str">
        <f t="shared" si="34"/>
        <v/>
      </c>
      <c s="50" t="str">
        <f t="shared" si="35"/>
        <v/>
      </c>
      <c s="252" t="str">
        <f>IF($I149="","",'MAY 24'!$CC149)</f>
        <v/>
      </c>
      <c s="91" t="str">
        <f t="shared" si="36"/>
        <v/>
      </c>
      <c s="50" t="str">
        <f t="shared" si="37"/>
        <v/>
      </c>
      <c s="252" t="str">
        <f>IF($I149="","",'MAY 24'!$CF149)</f>
        <v/>
      </c>
      <c s="91" t="str">
        <f t="shared" si="38"/>
        <v/>
      </c>
      <c s="80"/>
      <c s="77"/>
      <c s="59"/>
      <c s="59"/>
      <c s="59"/>
      <c s="74" t="str">
        <f t="shared" si="32"/>
        <v/>
      </c>
      <c s="59"/>
      <c s="59"/>
      <c s="59"/>
      <c s="59"/>
      <c s="59"/>
      <c s="59"/>
      <c s="59"/>
      <c s="59"/>
    </row>
    <row r="150" spans="1:96" ht="15.75" customHeight="1">
      <c r="A150" s="106" t="str">
        <f>IF('STUDENT DATA SHEET '!A151="","",'STUDENT DATA SHEET '!A151)</f>
        <v/>
      </c>
      <c s="107" t="str">
        <f>IFERROR(IF('STUDENT DATA SHEET '!B151="","",'STUDENT DATA SHEET '!B151),"")</f>
        <v/>
      </c>
      <c s="107" t="str">
        <f>IFERROR(IF('STUDENT DATA SHEET '!C151="","",'STUDENT DATA SHEET '!C151),"")</f>
        <v/>
      </c>
      <c s="107" t="str">
        <f>IFERROR(IF('STUDENT DATA SHEET '!D151="","",'STUDENT DATA SHEET '!D151),"")</f>
        <v/>
      </c>
      <c s="43" t="str">
        <f>IFERROR(IF('STUDENT DATA SHEET '!E151="","",'STUDENT DATA SHEET '!E151),"")</f>
        <v/>
      </c>
      <c s="108" t="str">
        <f>IFERROR(IF('STUDENT DATA SHEET '!F151="","",'STUDENT DATA SHEET '!F151),"")</f>
        <v/>
      </c>
      <c s="107" t="str">
        <f>IFERROR(IF('STUDENT DATA SHEET '!G151="","",'STUDENT DATA SHEET '!G151),"")</f>
        <v/>
      </c>
      <c s="107" t="str">
        <f>IFERROR(IF('STUDENT DATA SHEET '!H151="","",'STUDENT DATA SHEET '!H151),"")</f>
        <v/>
      </c>
      <c s="228" t="str">
        <f>IFERROR(UPPER(IF('STUDENT DATA SHEET '!I151="","",'STUDENT DATA SHEET '!I151)),"")</f>
        <v/>
      </c>
      <c s="54" t="str">
        <f>IFERROR(IF('STUDENT DATA SHEET '!J151="","",'STUDENT DATA SHEET '!J151),"")</f>
        <v/>
      </c>
      <c s="54" t="str">
        <f>IFERROR(IF('STUDENT DATA SHEET '!K151="","",'STUDENT DATA SHEET '!K151),"")</f>
        <v/>
      </c>
      <c s="54"/>
      <c s="48"/>
      <c s="48"/>
      <c s="48"/>
      <c s="48"/>
      <c s="48"/>
      <c s="48"/>
      <c s="48"/>
      <c s="48"/>
      <c s="48"/>
      <c s="48"/>
      <c s="48"/>
      <c s="48"/>
      <c s="48"/>
      <c s="48"/>
      <c s="48"/>
      <c s="48"/>
      <c s="48"/>
      <c s="48"/>
      <c s="48"/>
      <c s="48"/>
      <c s="48"/>
      <c s="48"/>
      <c s="48"/>
      <c s="48"/>
      <c s="48"/>
      <c s="48"/>
      <c s="48"/>
      <c s="48"/>
      <c s="48"/>
      <c s="48"/>
      <c s="48"/>
      <c s="48"/>
      <c s="89" t="str">
        <f>IF(B150="","",_xlfn.AGGREGATE(3,5,$B$6:B150))</f>
        <v/>
      </c>
      <c s="49"/>
      <c s="49"/>
      <c s="48"/>
      <c s="48"/>
      <c s="48"/>
      <c s="48"/>
      <c s="48"/>
      <c s="48"/>
      <c s="48"/>
      <c s="48"/>
      <c s="48"/>
      <c s="48"/>
      <c s="48"/>
      <c s="48"/>
      <c s="48"/>
      <c s="48"/>
      <c s="48"/>
      <c s="48"/>
      <c s="48"/>
      <c s="48"/>
      <c s="48"/>
      <c s="48"/>
      <c s="48"/>
      <c s="48"/>
      <c s="48"/>
      <c s="48"/>
      <c s="48"/>
      <c s="48"/>
      <c s="50" t="str">
        <f t="shared" si="33"/>
        <v/>
      </c>
      <c s="252" t="str">
        <f>IF($I150="","",'MAY 24'!$BZ150)</f>
        <v/>
      </c>
      <c s="91" t="str">
        <f t="shared" si="34"/>
        <v/>
      </c>
      <c s="50" t="str">
        <f t="shared" si="35"/>
        <v/>
      </c>
      <c s="252" t="str">
        <f>IF($I150="","",'MAY 24'!$CC150)</f>
        <v/>
      </c>
      <c s="91" t="str">
        <f t="shared" si="36"/>
        <v/>
      </c>
      <c s="50" t="str">
        <f t="shared" si="37"/>
        <v/>
      </c>
      <c s="252" t="str">
        <f>IF($I150="","",'MAY 24'!$CF150)</f>
        <v/>
      </c>
      <c s="91" t="str">
        <f t="shared" si="38"/>
        <v/>
      </c>
      <c s="80"/>
      <c s="77"/>
      <c s="59"/>
      <c s="59"/>
      <c s="59"/>
      <c s="74" t="str">
        <f t="shared" si="32"/>
        <v/>
      </c>
      <c s="59"/>
      <c s="59"/>
      <c s="59"/>
      <c s="59"/>
      <c s="59"/>
      <c s="59"/>
      <c s="59"/>
      <c s="59"/>
    </row>
    <row r="151" spans="1:96" ht="15.75" customHeight="1">
      <c r="A151" s="106" t="str">
        <f>IF('STUDENT DATA SHEET '!A152="","",'STUDENT DATA SHEET '!A152)</f>
        <v/>
      </c>
      <c s="107" t="str">
        <f>IFERROR(IF('STUDENT DATA SHEET '!B152="","",'STUDENT DATA SHEET '!B152),"")</f>
        <v/>
      </c>
      <c s="107" t="str">
        <f>IFERROR(IF('STUDENT DATA SHEET '!C152="","",'STUDENT DATA SHEET '!C152),"")</f>
        <v/>
      </c>
      <c s="107" t="str">
        <f>IFERROR(IF('STUDENT DATA SHEET '!D152="","",'STUDENT DATA SHEET '!D152),"")</f>
        <v/>
      </c>
      <c s="43" t="str">
        <f>IFERROR(IF('STUDENT DATA SHEET '!E152="","",'STUDENT DATA SHEET '!E152),"")</f>
        <v/>
      </c>
      <c s="108" t="str">
        <f>IFERROR(IF('STUDENT DATA SHEET '!F152="","",'STUDENT DATA SHEET '!F152),"")</f>
        <v/>
      </c>
      <c s="107" t="str">
        <f>IFERROR(IF('STUDENT DATA SHEET '!G152="","",'STUDENT DATA SHEET '!G152),"")</f>
        <v/>
      </c>
      <c s="107" t="str">
        <f>IFERROR(IF('STUDENT DATA SHEET '!H152="","",'STUDENT DATA SHEET '!H152),"")</f>
        <v/>
      </c>
      <c s="228" t="str">
        <f>IFERROR(UPPER(IF('STUDENT DATA SHEET '!I152="","",'STUDENT DATA SHEET '!I152)),"")</f>
        <v/>
      </c>
      <c s="54" t="str">
        <f>IFERROR(IF('STUDENT DATA SHEET '!J152="","",'STUDENT DATA SHEET '!J152),"")</f>
        <v/>
      </c>
      <c s="54" t="str">
        <f>IFERROR(IF('STUDENT DATA SHEET '!K152="","",'STUDENT DATA SHEET '!K152),"")</f>
        <v/>
      </c>
      <c s="54"/>
      <c s="48"/>
      <c s="48"/>
      <c s="48"/>
      <c s="48"/>
      <c s="48"/>
      <c s="48"/>
      <c s="48"/>
      <c s="48"/>
      <c s="48"/>
      <c s="48"/>
      <c s="48"/>
      <c s="48"/>
      <c s="48"/>
      <c s="48"/>
      <c s="48"/>
      <c s="48"/>
      <c s="48"/>
      <c s="48"/>
      <c s="48"/>
      <c s="48"/>
      <c s="48"/>
      <c s="48"/>
      <c s="48"/>
      <c s="48"/>
      <c s="48"/>
      <c s="48"/>
      <c s="48"/>
      <c s="48"/>
      <c s="48"/>
      <c s="48"/>
      <c s="48"/>
      <c s="48"/>
      <c s="89" t="str">
        <f>IF(B151="","",_xlfn.AGGREGATE(3,5,$B$6:B151))</f>
        <v/>
      </c>
      <c s="49"/>
      <c s="49"/>
      <c s="48"/>
      <c s="48"/>
      <c s="48"/>
      <c s="48"/>
      <c s="48"/>
      <c s="48"/>
      <c s="48"/>
      <c s="48"/>
      <c s="48"/>
      <c s="48"/>
      <c s="48"/>
      <c s="48"/>
      <c s="48"/>
      <c s="48"/>
      <c s="48"/>
      <c s="48"/>
      <c s="48"/>
      <c s="48"/>
      <c s="48"/>
      <c s="48"/>
      <c s="48"/>
      <c s="48"/>
      <c s="48"/>
      <c s="48"/>
      <c s="48"/>
      <c s="48"/>
      <c s="50" t="str">
        <f t="shared" si="33"/>
        <v/>
      </c>
      <c s="252" t="str">
        <f>IF($I151="","",'MAY 24'!$BZ151)</f>
        <v/>
      </c>
      <c s="91" t="str">
        <f t="shared" si="34"/>
        <v/>
      </c>
      <c s="50" t="str">
        <f t="shared" si="35"/>
        <v/>
      </c>
      <c s="252" t="str">
        <f>IF($I151="","",'MAY 24'!$CC151)</f>
        <v/>
      </c>
      <c s="91" t="str">
        <f t="shared" si="36"/>
        <v/>
      </c>
      <c s="50" t="str">
        <f t="shared" si="37"/>
        <v/>
      </c>
      <c s="252" t="str">
        <f>IF($I151="","",'MAY 24'!$CF151)</f>
        <v/>
      </c>
      <c s="91" t="str">
        <f t="shared" si="38"/>
        <v/>
      </c>
      <c s="80"/>
      <c s="77"/>
      <c s="59"/>
      <c s="59"/>
      <c s="59"/>
      <c s="74" t="str">
        <f t="shared" si="32"/>
        <v/>
      </c>
      <c s="59"/>
      <c s="59"/>
      <c s="59"/>
      <c s="59"/>
      <c s="59"/>
      <c s="59"/>
      <c s="59"/>
      <c s="59"/>
    </row>
    <row r="152" spans="1:96" ht="15.75" customHeight="1">
      <c r="A152" s="106" t="str">
        <f>IF('STUDENT DATA SHEET '!A153="","",'STUDENT DATA SHEET '!A153)</f>
        <v/>
      </c>
      <c s="107" t="str">
        <f>IFERROR(IF('STUDENT DATA SHEET '!B153="","",'STUDENT DATA SHEET '!B153),"")</f>
        <v/>
      </c>
      <c s="107" t="str">
        <f>IFERROR(IF('STUDENT DATA SHEET '!C153="","",'STUDENT DATA SHEET '!C153),"")</f>
        <v/>
      </c>
      <c s="107" t="str">
        <f>IFERROR(IF('STUDENT DATA SHEET '!D153="","",'STUDENT DATA SHEET '!D153),"")</f>
        <v/>
      </c>
      <c s="43" t="str">
        <f>IFERROR(IF('STUDENT DATA SHEET '!E153="","",'STUDENT DATA SHEET '!E153),"")</f>
        <v/>
      </c>
      <c s="108" t="str">
        <f>IFERROR(IF('STUDENT DATA SHEET '!F153="","",'STUDENT DATA SHEET '!F153),"")</f>
        <v/>
      </c>
      <c s="107" t="str">
        <f>IFERROR(IF('STUDENT DATA SHEET '!G153="","",'STUDENT DATA SHEET '!G153),"")</f>
        <v/>
      </c>
      <c s="107" t="str">
        <f>IFERROR(IF('STUDENT DATA SHEET '!H153="","",'STUDENT DATA SHEET '!H153),"")</f>
        <v/>
      </c>
      <c s="228" t="str">
        <f>IFERROR(UPPER(IF('STUDENT DATA SHEET '!I153="","",'STUDENT DATA SHEET '!I153)),"")</f>
        <v/>
      </c>
      <c s="54" t="str">
        <f>IFERROR(IF('STUDENT DATA SHEET '!J153="","",'STUDENT DATA SHEET '!J153),"")</f>
        <v/>
      </c>
      <c s="54" t="str">
        <f>IFERROR(IF('STUDENT DATA SHEET '!K153="","",'STUDENT DATA SHEET '!K153),"")</f>
        <v/>
      </c>
      <c s="54"/>
      <c s="48"/>
      <c s="48"/>
      <c s="48"/>
      <c s="48"/>
      <c s="48"/>
      <c s="48"/>
      <c s="48"/>
      <c s="48"/>
      <c s="48"/>
      <c s="48"/>
      <c s="48"/>
      <c s="48"/>
      <c s="48"/>
      <c s="48"/>
      <c s="48"/>
      <c s="48"/>
      <c s="48"/>
      <c s="48"/>
      <c s="48"/>
      <c s="48"/>
      <c s="48"/>
      <c s="48"/>
      <c s="48"/>
      <c s="48"/>
      <c s="48"/>
      <c s="48"/>
      <c s="48"/>
      <c s="48"/>
      <c s="48"/>
      <c s="48"/>
      <c s="48"/>
      <c s="48"/>
      <c s="89" t="str">
        <f>IF(B152="","",_xlfn.AGGREGATE(3,5,$B$6:B152))</f>
        <v/>
      </c>
      <c s="49"/>
      <c s="49"/>
      <c s="48"/>
      <c s="48"/>
      <c s="48"/>
      <c s="48"/>
      <c s="48"/>
      <c s="48"/>
      <c s="48"/>
      <c s="48"/>
      <c s="48"/>
      <c s="48"/>
      <c s="48"/>
      <c s="48"/>
      <c s="48"/>
      <c s="48"/>
      <c s="48"/>
      <c s="48"/>
      <c s="48"/>
      <c s="48"/>
      <c s="48"/>
      <c s="48"/>
      <c s="48"/>
      <c s="48"/>
      <c s="48"/>
      <c s="48"/>
      <c s="48"/>
      <c s="48"/>
      <c s="50" t="str">
        <f t="shared" si="33"/>
        <v/>
      </c>
      <c s="252" t="str">
        <f>IF($I152="","",'MAY 24'!$BZ152)</f>
        <v/>
      </c>
      <c s="91" t="str">
        <f t="shared" si="34"/>
        <v/>
      </c>
      <c s="50" t="str">
        <f t="shared" si="35"/>
        <v/>
      </c>
      <c s="252" t="str">
        <f>IF($I152="","",'MAY 24'!$CC152)</f>
        <v/>
      </c>
      <c s="91" t="str">
        <f t="shared" si="36"/>
        <v/>
      </c>
      <c s="50" t="str">
        <f t="shared" si="37"/>
        <v/>
      </c>
      <c s="252" t="str">
        <f>IF($I152="","",'MAY 24'!$CF152)</f>
        <v/>
      </c>
      <c s="91" t="str">
        <f t="shared" si="38"/>
        <v/>
      </c>
      <c s="80"/>
      <c s="77"/>
      <c s="59"/>
      <c s="59"/>
      <c s="59"/>
      <c s="74" t="str">
        <f t="shared" si="32"/>
        <v/>
      </c>
      <c s="59"/>
      <c s="59"/>
      <c s="59"/>
      <c s="59"/>
      <c s="59"/>
      <c s="59"/>
      <c s="59"/>
      <c s="59"/>
    </row>
    <row r="153" spans="1:96" ht="15.75" customHeight="1">
      <c r="A153" s="106" t="str">
        <f>IF('STUDENT DATA SHEET '!A154="","",'STUDENT DATA SHEET '!A154)</f>
        <v/>
      </c>
      <c s="107" t="str">
        <f>IFERROR(IF('STUDENT DATA SHEET '!B154="","",'STUDENT DATA SHEET '!B154),"")</f>
        <v/>
      </c>
      <c s="107" t="str">
        <f>IFERROR(IF('STUDENT DATA SHEET '!C154="","",'STUDENT DATA SHEET '!C154),"")</f>
        <v/>
      </c>
      <c s="107" t="str">
        <f>IFERROR(IF('STUDENT DATA SHEET '!D154="","",'STUDENT DATA SHEET '!D154),"")</f>
        <v/>
      </c>
      <c s="43" t="str">
        <f>IFERROR(IF('STUDENT DATA SHEET '!E154="","",'STUDENT DATA SHEET '!E154),"")</f>
        <v/>
      </c>
      <c s="108" t="str">
        <f>IFERROR(IF('STUDENT DATA SHEET '!F154="","",'STUDENT DATA SHEET '!F154),"")</f>
        <v/>
      </c>
      <c s="107" t="str">
        <f>IFERROR(IF('STUDENT DATA SHEET '!G154="","",'STUDENT DATA SHEET '!G154),"")</f>
        <v/>
      </c>
      <c s="107" t="str">
        <f>IFERROR(IF('STUDENT DATA SHEET '!H154="","",'STUDENT DATA SHEET '!H154),"")</f>
        <v/>
      </c>
      <c s="228" t="str">
        <f>IFERROR(UPPER(IF('STUDENT DATA SHEET '!I154="","",'STUDENT DATA SHEET '!I154)),"")</f>
        <v/>
      </c>
      <c s="54" t="str">
        <f>IFERROR(IF('STUDENT DATA SHEET '!J154="","",'STUDENT DATA SHEET '!J154),"")</f>
        <v/>
      </c>
      <c s="54" t="str">
        <f>IFERROR(IF('STUDENT DATA SHEET '!K154="","",'STUDENT DATA SHEET '!K154),"")</f>
        <v/>
      </c>
      <c s="54"/>
      <c s="48"/>
      <c s="48"/>
      <c s="48"/>
      <c s="48"/>
      <c s="48"/>
      <c s="48"/>
      <c s="48"/>
      <c s="48"/>
      <c s="48"/>
      <c s="48"/>
      <c s="48"/>
      <c s="48"/>
      <c s="48"/>
      <c s="48"/>
      <c s="48"/>
      <c s="48"/>
      <c s="48"/>
      <c s="48"/>
      <c s="48"/>
      <c s="48"/>
      <c s="48"/>
      <c s="48"/>
      <c s="48"/>
      <c s="48"/>
      <c s="48"/>
      <c s="48"/>
      <c s="48"/>
      <c s="48"/>
      <c s="48"/>
      <c s="48"/>
      <c s="48"/>
      <c s="48"/>
      <c s="89" t="str">
        <f>IF(B153="","",_xlfn.AGGREGATE(3,5,$B$6:B153))</f>
        <v/>
      </c>
      <c s="49"/>
      <c s="49"/>
      <c s="48"/>
      <c s="48"/>
      <c s="48"/>
      <c s="48"/>
      <c s="48"/>
      <c s="48"/>
      <c s="48"/>
      <c s="48"/>
      <c s="48"/>
      <c s="48"/>
      <c s="48"/>
      <c s="48"/>
      <c s="48"/>
      <c s="48"/>
      <c s="48"/>
      <c s="48"/>
      <c s="48"/>
      <c s="48"/>
      <c s="48"/>
      <c s="48"/>
      <c s="48"/>
      <c s="48"/>
      <c s="48"/>
      <c s="48"/>
      <c s="48"/>
      <c s="48"/>
      <c s="50" t="str">
        <f t="shared" si="33"/>
        <v/>
      </c>
      <c s="252" t="str">
        <f>IF($I153="","",'MAY 24'!$BZ153)</f>
        <v/>
      </c>
      <c s="91" t="str">
        <f t="shared" si="34"/>
        <v/>
      </c>
      <c s="50" t="str">
        <f t="shared" si="35"/>
        <v/>
      </c>
      <c s="252" t="str">
        <f>IF($I153="","",'MAY 24'!$CC153)</f>
        <v/>
      </c>
      <c s="91" t="str">
        <f t="shared" si="36"/>
        <v/>
      </c>
      <c s="50" t="str">
        <f t="shared" si="37"/>
        <v/>
      </c>
      <c s="252" t="str">
        <f>IF($I153="","",'MAY 24'!$CF153)</f>
        <v/>
      </c>
      <c s="91" t="str">
        <f t="shared" si="38"/>
        <v/>
      </c>
      <c s="80"/>
      <c s="77"/>
      <c s="59"/>
      <c s="59"/>
      <c s="59"/>
      <c s="74" t="str">
        <f t="shared" si="32"/>
        <v/>
      </c>
      <c s="59"/>
      <c s="59"/>
      <c s="59"/>
      <c s="59"/>
      <c s="59"/>
      <c s="59"/>
      <c s="59"/>
      <c s="59"/>
    </row>
    <row r="154" spans="1:96" ht="15.75" customHeight="1">
      <c r="A154" s="106" t="str">
        <f>IF('STUDENT DATA SHEET '!A155="","",'STUDENT DATA SHEET '!A155)</f>
        <v/>
      </c>
      <c s="107" t="str">
        <f>IFERROR(IF('STUDENT DATA SHEET '!B155="","",'STUDENT DATA SHEET '!B155),"")</f>
        <v/>
      </c>
      <c s="107" t="str">
        <f>IFERROR(IF('STUDENT DATA SHEET '!C155="","",'STUDENT DATA SHEET '!C155),"")</f>
        <v/>
      </c>
      <c s="107" t="str">
        <f>IFERROR(IF('STUDENT DATA SHEET '!D155="","",'STUDENT DATA SHEET '!D155),"")</f>
        <v/>
      </c>
      <c s="43" t="str">
        <f>IFERROR(IF('STUDENT DATA SHEET '!E155="","",'STUDENT DATA SHEET '!E155),"")</f>
        <v/>
      </c>
      <c s="108" t="str">
        <f>IFERROR(IF('STUDENT DATA SHEET '!F155="","",'STUDENT DATA SHEET '!F155),"")</f>
        <v/>
      </c>
      <c s="107" t="str">
        <f>IFERROR(IF('STUDENT DATA SHEET '!G155="","",'STUDENT DATA SHEET '!G155),"")</f>
        <v/>
      </c>
      <c s="107" t="str">
        <f>IFERROR(IF('STUDENT DATA SHEET '!H155="","",'STUDENT DATA SHEET '!H155),"")</f>
        <v/>
      </c>
      <c s="228" t="str">
        <f>IFERROR(UPPER(IF('STUDENT DATA SHEET '!I155="","",'STUDENT DATA SHEET '!I155)),"")</f>
        <v/>
      </c>
      <c s="54" t="str">
        <f>IFERROR(IF('STUDENT DATA SHEET '!J155="","",'STUDENT DATA SHEET '!J155),"")</f>
        <v/>
      </c>
      <c s="54" t="str">
        <f>IFERROR(IF('STUDENT DATA SHEET '!K155="","",'STUDENT DATA SHEET '!K155),"")</f>
        <v/>
      </c>
      <c s="54"/>
      <c s="48"/>
      <c s="48"/>
      <c s="48"/>
      <c s="48"/>
      <c s="48"/>
      <c s="48"/>
      <c s="48"/>
      <c s="48"/>
      <c s="48"/>
      <c s="48"/>
      <c s="48"/>
      <c s="48"/>
      <c s="48"/>
      <c s="48"/>
      <c s="48"/>
      <c s="48"/>
      <c s="48"/>
      <c s="48"/>
      <c s="48"/>
      <c s="48"/>
      <c s="48"/>
      <c s="48"/>
      <c s="48"/>
      <c s="48"/>
      <c s="48"/>
      <c s="48"/>
      <c s="48"/>
      <c s="48"/>
      <c s="48"/>
      <c s="48"/>
      <c s="48"/>
      <c s="48"/>
      <c s="89" t="str">
        <f>IF(B154="","",_xlfn.AGGREGATE(3,5,$B$6:B154))</f>
        <v/>
      </c>
      <c s="49"/>
      <c s="49"/>
      <c s="48"/>
      <c s="48"/>
      <c s="48"/>
      <c s="48"/>
      <c s="48"/>
      <c s="48"/>
      <c s="48"/>
      <c s="48"/>
      <c s="48"/>
      <c s="48"/>
      <c s="48"/>
      <c s="48"/>
      <c s="48"/>
      <c s="48"/>
      <c s="48"/>
      <c s="48"/>
      <c s="48"/>
      <c s="48"/>
      <c s="48"/>
      <c s="48"/>
      <c s="48"/>
      <c s="48"/>
      <c s="48"/>
      <c s="48"/>
      <c s="48"/>
      <c s="48"/>
      <c s="50" t="str">
        <f t="shared" si="33"/>
        <v/>
      </c>
      <c s="252" t="str">
        <f>IF($I154="","",'MAY 24'!$BZ154)</f>
        <v/>
      </c>
      <c s="91" t="str">
        <f t="shared" si="34"/>
        <v/>
      </c>
      <c s="50" t="str">
        <f t="shared" si="35"/>
        <v/>
      </c>
      <c s="252" t="str">
        <f>IF($I154="","",'MAY 24'!$CC154)</f>
        <v/>
      </c>
      <c s="91" t="str">
        <f t="shared" si="36"/>
        <v/>
      </c>
      <c s="50" t="str">
        <f t="shared" si="37"/>
        <v/>
      </c>
      <c s="252" t="str">
        <f>IF($I154="","",'MAY 24'!$CF154)</f>
        <v/>
      </c>
      <c s="91" t="str">
        <f t="shared" si="38"/>
        <v/>
      </c>
      <c s="80"/>
      <c s="77"/>
      <c s="59"/>
      <c s="59"/>
      <c s="59"/>
      <c s="74" t="str">
        <f t="shared" si="32"/>
        <v/>
      </c>
      <c s="59"/>
      <c s="59"/>
      <c s="59"/>
      <c s="59"/>
      <c s="59"/>
      <c s="59"/>
      <c s="59"/>
      <c s="59"/>
    </row>
    <row r="155" spans="1:96" ht="15.75" customHeight="1">
      <c r="A155" s="106" t="str">
        <f>IF('STUDENT DATA SHEET '!A156="","",'STUDENT DATA SHEET '!A156)</f>
        <v/>
      </c>
      <c s="107" t="str">
        <f>IFERROR(IF('STUDENT DATA SHEET '!B156="","",'STUDENT DATA SHEET '!B156),"")</f>
        <v/>
      </c>
      <c s="107" t="str">
        <f>IFERROR(IF('STUDENT DATA SHEET '!C156="","",'STUDENT DATA SHEET '!C156),"")</f>
        <v/>
      </c>
      <c s="107" t="str">
        <f>IFERROR(IF('STUDENT DATA SHEET '!D156="","",'STUDENT DATA SHEET '!D156),"")</f>
        <v/>
      </c>
      <c s="43" t="str">
        <f>IFERROR(IF('STUDENT DATA SHEET '!E156="","",'STUDENT DATA SHEET '!E156),"")</f>
        <v/>
      </c>
      <c s="108" t="str">
        <f>IFERROR(IF('STUDENT DATA SHEET '!F156="","",'STUDENT DATA SHEET '!F156),"")</f>
        <v/>
      </c>
      <c s="107" t="str">
        <f>IFERROR(IF('STUDENT DATA SHEET '!G156="","",'STUDENT DATA SHEET '!G156),"")</f>
        <v/>
      </c>
      <c s="107" t="str">
        <f>IFERROR(IF('STUDENT DATA SHEET '!H156="","",'STUDENT DATA SHEET '!H156),"")</f>
        <v/>
      </c>
      <c s="228" t="str">
        <f>IFERROR(UPPER(IF('STUDENT DATA SHEET '!I156="","",'STUDENT DATA SHEET '!I156)),"")</f>
        <v/>
      </c>
      <c s="54" t="str">
        <f>IFERROR(IF('STUDENT DATA SHEET '!J156="","",'STUDENT DATA SHEET '!J156),"")</f>
        <v/>
      </c>
      <c s="54" t="str">
        <f>IFERROR(IF('STUDENT DATA SHEET '!K156="","",'STUDENT DATA SHEET '!K156),"")</f>
        <v/>
      </c>
      <c s="54"/>
      <c s="48"/>
      <c s="48"/>
      <c s="48"/>
      <c s="48"/>
      <c s="48"/>
      <c s="48"/>
      <c s="48"/>
      <c s="48"/>
      <c s="48"/>
      <c s="48"/>
      <c s="48"/>
      <c s="48"/>
      <c s="48"/>
      <c s="48"/>
      <c s="48"/>
      <c s="48"/>
      <c s="48"/>
      <c s="48"/>
      <c s="48"/>
      <c s="48"/>
      <c s="48"/>
      <c s="48"/>
      <c s="48"/>
      <c s="48"/>
      <c s="48"/>
      <c s="48"/>
      <c s="48"/>
      <c s="48"/>
      <c s="48"/>
      <c s="48"/>
      <c s="48"/>
      <c s="48"/>
      <c s="89" t="str">
        <f>IF(B155="","",_xlfn.AGGREGATE(3,5,$B$6:B155))</f>
        <v/>
      </c>
      <c s="49"/>
      <c s="49"/>
      <c s="48"/>
      <c s="48"/>
      <c s="48"/>
      <c s="48"/>
      <c s="48"/>
      <c s="48"/>
      <c s="48"/>
      <c s="48"/>
      <c s="48"/>
      <c s="48"/>
      <c s="48"/>
      <c s="48"/>
      <c s="48"/>
      <c s="48"/>
      <c s="48"/>
      <c s="48"/>
      <c s="48"/>
      <c s="48"/>
      <c s="48"/>
      <c s="48"/>
      <c s="48"/>
      <c s="48"/>
      <c s="48"/>
      <c s="48"/>
      <c s="48"/>
      <c s="48"/>
      <c s="50" t="str">
        <f t="shared" si="33"/>
        <v/>
      </c>
      <c s="252" t="str">
        <f>IF($I155="","",'MAY 24'!$BZ155)</f>
        <v/>
      </c>
      <c s="91" t="str">
        <f t="shared" si="34"/>
        <v/>
      </c>
      <c s="50" t="str">
        <f t="shared" si="35"/>
        <v/>
      </c>
      <c s="252" t="str">
        <f>IF($I155="","",'MAY 24'!$CC155)</f>
        <v/>
      </c>
      <c s="91" t="str">
        <f t="shared" si="36"/>
        <v/>
      </c>
      <c s="50" t="str">
        <f t="shared" si="37"/>
        <v/>
      </c>
      <c s="252" t="str">
        <f>IF($I155="","",'MAY 24'!$CF155)</f>
        <v/>
      </c>
      <c s="91" t="str">
        <f t="shared" si="38"/>
        <v/>
      </c>
      <c s="80"/>
      <c s="77"/>
      <c s="59"/>
      <c s="59"/>
      <c s="59"/>
      <c s="74" t="str">
        <f t="shared" si="32"/>
        <v/>
      </c>
      <c s="59"/>
      <c s="59"/>
      <c s="59"/>
      <c s="59"/>
      <c s="59"/>
      <c s="59"/>
      <c s="59"/>
      <c s="59"/>
    </row>
    <row r="156" spans="1:96" ht="15.75" customHeight="1">
      <c r="A156" s="106" t="str">
        <f>IF('STUDENT DATA SHEET '!A157="","",'STUDENT DATA SHEET '!A157)</f>
        <v/>
      </c>
      <c s="107" t="str">
        <f>IFERROR(IF('STUDENT DATA SHEET '!B157="","",'STUDENT DATA SHEET '!B157),"")</f>
        <v/>
      </c>
      <c s="107" t="str">
        <f>IFERROR(IF('STUDENT DATA SHEET '!C157="","",'STUDENT DATA SHEET '!C157),"")</f>
        <v/>
      </c>
      <c s="107" t="str">
        <f>IFERROR(IF('STUDENT DATA SHEET '!D157="","",'STUDENT DATA SHEET '!D157),"")</f>
        <v/>
      </c>
      <c s="43" t="str">
        <f>IFERROR(IF('STUDENT DATA SHEET '!E157="","",'STUDENT DATA SHEET '!E157),"")</f>
        <v/>
      </c>
      <c s="108" t="str">
        <f>IFERROR(IF('STUDENT DATA SHEET '!F157="","",'STUDENT DATA SHEET '!F157),"")</f>
        <v/>
      </c>
      <c s="107" t="str">
        <f>IFERROR(IF('STUDENT DATA SHEET '!G157="","",'STUDENT DATA SHEET '!G157),"")</f>
        <v/>
      </c>
      <c s="107" t="str">
        <f>IFERROR(IF('STUDENT DATA SHEET '!H157="","",'STUDENT DATA SHEET '!H157),"")</f>
        <v/>
      </c>
      <c s="228" t="str">
        <f>IFERROR(UPPER(IF('STUDENT DATA SHEET '!I157="","",'STUDENT DATA SHEET '!I157)),"")</f>
        <v/>
      </c>
      <c s="54" t="str">
        <f>IFERROR(IF('STUDENT DATA SHEET '!J157="","",'STUDENT DATA SHEET '!J157),"")</f>
        <v/>
      </c>
      <c s="54" t="str">
        <f>IFERROR(IF('STUDENT DATA SHEET '!K157="","",'STUDENT DATA SHEET '!K157),"")</f>
        <v/>
      </c>
      <c s="54"/>
      <c s="48"/>
      <c s="48"/>
      <c s="48"/>
      <c s="48"/>
      <c s="48"/>
      <c s="48"/>
      <c s="48"/>
      <c s="48"/>
      <c s="48"/>
      <c s="48"/>
      <c s="48"/>
      <c s="48"/>
      <c s="48"/>
      <c s="48"/>
      <c s="48"/>
      <c s="48"/>
      <c s="48"/>
      <c s="48"/>
      <c s="48"/>
      <c s="48"/>
      <c s="48"/>
      <c s="48"/>
      <c s="48"/>
      <c s="48"/>
      <c s="48"/>
      <c s="48"/>
      <c s="48"/>
      <c s="48"/>
      <c s="48"/>
      <c s="48"/>
      <c s="48"/>
      <c s="48"/>
      <c s="89" t="str">
        <f>IF(B156="","",_xlfn.AGGREGATE(3,5,$B$6:B156))</f>
        <v/>
      </c>
      <c s="49"/>
      <c s="49"/>
      <c s="48"/>
      <c s="48"/>
      <c s="48"/>
      <c s="48"/>
      <c s="48"/>
      <c s="48"/>
      <c s="48"/>
      <c s="48"/>
      <c s="48"/>
      <c s="48"/>
      <c s="48"/>
      <c s="48"/>
      <c s="48"/>
      <c s="48"/>
      <c s="48"/>
      <c s="48"/>
      <c s="48"/>
      <c s="48"/>
      <c s="48"/>
      <c s="48"/>
      <c s="48"/>
      <c s="48"/>
      <c s="48"/>
      <c s="48"/>
      <c s="48"/>
      <c s="48"/>
      <c s="50" t="str">
        <f t="shared" si="33"/>
        <v/>
      </c>
      <c s="252" t="str">
        <f>IF($I156="","",'MAY 24'!$BZ156)</f>
        <v/>
      </c>
      <c s="91" t="str">
        <f t="shared" si="34"/>
        <v/>
      </c>
      <c s="50" t="str">
        <f t="shared" si="35"/>
        <v/>
      </c>
      <c s="252" t="str">
        <f>IF($I156="","",'MAY 24'!$CC156)</f>
        <v/>
      </c>
      <c s="91" t="str">
        <f t="shared" si="36"/>
        <v/>
      </c>
      <c s="50" t="str">
        <f t="shared" si="37"/>
        <v/>
      </c>
      <c s="252" t="str">
        <f>IF($I156="","",'MAY 24'!$CF156)</f>
        <v/>
      </c>
      <c s="91" t="str">
        <f t="shared" si="38"/>
        <v/>
      </c>
      <c s="80"/>
      <c s="77"/>
      <c s="59"/>
      <c s="59"/>
      <c s="59"/>
      <c s="74" t="str">
        <f t="shared" si="32"/>
        <v/>
      </c>
      <c s="59"/>
      <c s="59"/>
      <c s="59"/>
      <c s="59"/>
      <c s="59"/>
      <c s="59"/>
      <c s="59"/>
      <c s="59"/>
    </row>
    <row r="157" spans="1:96" ht="15.75" customHeight="1">
      <c r="A157" s="106" t="str">
        <f>IF('STUDENT DATA SHEET '!A158="","",'STUDENT DATA SHEET '!A158)</f>
        <v/>
      </c>
      <c s="107" t="str">
        <f>IFERROR(IF('STUDENT DATA SHEET '!B158="","",'STUDENT DATA SHEET '!B158),"")</f>
        <v/>
      </c>
      <c s="107" t="str">
        <f>IFERROR(IF('STUDENT DATA SHEET '!C158="","",'STUDENT DATA SHEET '!C158),"")</f>
        <v/>
      </c>
      <c s="107" t="str">
        <f>IFERROR(IF('STUDENT DATA SHEET '!D158="","",'STUDENT DATA SHEET '!D158),"")</f>
        <v/>
      </c>
      <c s="43" t="str">
        <f>IFERROR(IF('STUDENT DATA SHEET '!E158="","",'STUDENT DATA SHEET '!E158),"")</f>
        <v/>
      </c>
      <c s="108" t="str">
        <f>IFERROR(IF('STUDENT DATA SHEET '!F158="","",'STUDENT DATA SHEET '!F158),"")</f>
        <v/>
      </c>
      <c s="107" t="str">
        <f>IFERROR(IF('STUDENT DATA SHEET '!G158="","",'STUDENT DATA SHEET '!G158),"")</f>
        <v/>
      </c>
      <c s="107" t="str">
        <f>IFERROR(IF('STUDENT DATA SHEET '!H158="","",'STUDENT DATA SHEET '!H158),"")</f>
        <v/>
      </c>
      <c s="228" t="str">
        <f>IFERROR(UPPER(IF('STUDENT DATA SHEET '!I158="","",'STUDENT DATA SHEET '!I158)),"")</f>
        <v/>
      </c>
      <c s="54" t="str">
        <f>IFERROR(IF('STUDENT DATA SHEET '!J158="","",'STUDENT DATA SHEET '!J158),"")</f>
        <v/>
      </c>
      <c s="54" t="str">
        <f>IFERROR(IF('STUDENT DATA SHEET '!K158="","",'STUDENT DATA SHEET '!K158),"")</f>
        <v/>
      </c>
      <c s="54"/>
      <c s="48"/>
      <c s="48"/>
      <c s="48"/>
      <c s="48"/>
      <c s="48"/>
      <c s="48"/>
      <c s="48"/>
      <c s="48"/>
      <c s="48"/>
      <c s="48"/>
      <c s="48"/>
      <c s="48"/>
      <c s="48"/>
      <c s="48"/>
      <c s="48"/>
      <c s="48"/>
      <c s="48"/>
      <c s="48"/>
      <c s="48"/>
      <c s="48"/>
      <c s="48"/>
      <c s="48"/>
      <c s="48"/>
      <c s="48"/>
      <c s="48"/>
      <c s="48"/>
      <c s="48"/>
      <c s="48"/>
      <c s="48"/>
      <c s="48"/>
      <c s="48"/>
      <c s="48"/>
      <c s="89" t="str">
        <f>IF(B157="","",_xlfn.AGGREGATE(3,5,$B$6:B157))</f>
        <v/>
      </c>
      <c s="49"/>
      <c s="49"/>
      <c s="48"/>
      <c s="48"/>
      <c s="48"/>
      <c s="48"/>
      <c s="48"/>
      <c s="48"/>
      <c s="48"/>
      <c s="48"/>
      <c s="48"/>
      <c s="48"/>
      <c s="48"/>
      <c s="48"/>
      <c s="48"/>
      <c s="48"/>
      <c s="48"/>
      <c s="48"/>
      <c s="48"/>
      <c s="48"/>
      <c s="48"/>
      <c s="48"/>
      <c s="48"/>
      <c s="48"/>
      <c s="48"/>
      <c s="48"/>
      <c s="48"/>
      <c s="48"/>
      <c s="50" t="str">
        <f t="shared" si="33"/>
        <v/>
      </c>
      <c s="252" t="str">
        <f>IF($I157="","",'MAY 24'!$BZ157)</f>
        <v/>
      </c>
      <c s="91" t="str">
        <f t="shared" si="34"/>
        <v/>
      </c>
      <c s="50" t="str">
        <f t="shared" si="35"/>
        <v/>
      </c>
      <c s="252" t="str">
        <f>IF($I157="","",'MAY 24'!$CC157)</f>
        <v/>
      </c>
      <c s="91" t="str">
        <f t="shared" si="36"/>
        <v/>
      </c>
      <c s="50" t="str">
        <f t="shared" si="37"/>
        <v/>
      </c>
      <c s="252" t="str">
        <f>IF($I157="","",'MAY 24'!$CF157)</f>
        <v/>
      </c>
      <c s="91" t="str">
        <f t="shared" si="38"/>
        <v/>
      </c>
      <c s="80"/>
      <c s="77"/>
      <c s="59"/>
      <c s="59"/>
      <c s="59"/>
      <c s="74" t="str">
        <f t="shared" si="32"/>
        <v/>
      </c>
      <c s="59"/>
      <c s="59"/>
      <c s="59"/>
      <c s="59"/>
      <c s="59"/>
      <c s="59"/>
      <c s="59"/>
      <c s="59"/>
    </row>
    <row r="158" spans="1:96" ht="15.75" customHeight="1">
      <c r="A158" s="106" t="str">
        <f>IF('STUDENT DATA SHEET '!A159="","",'STUDENT DATA SHEET '!A159)</f>
        <v/>
      </c>
      <c s="107" t="str">
        <f>IFERROR(IF('STUDENT DATA SHEET '!B159="","",'STUDENT DATA SHEET '!B159),"")</f>
        <v/>
      </c>
      <c s="107" t="str">
        <f>IFERROR(IF('STUDENT DATA SHEET '!C159="","",'STUDENT DATA SHEET '!C159),"")</f>
        <v/>
      </c>
      <c s="107" t="str">
        <f>IFERROR(IF('STUDENT DATA SHEET '!D159="","",'STUDENT DATA SHEET '!D159),"")</f>
        <v/>
      </c>
      <c s="43" t="str">
        <f>IFERROR(IF('STUDENT DATA SHEET '!E159="","",'STUDENT DATA SHEET '!E159),"")</f>
        <v/>
      </c>
      <c s="108" t="str">
        <f>IFERROR(IF('STUDENT DATA SHEET '!F159="","",'STUDENT DATA SHEET '!F159),"")</f>
        <v/>
      </c>
      <c s="107" t="str">
        <f>IFERROR(IF('STUDENT DATA SHEET '!G159="","",'STUDENT DATA SHEET '!G159),"")</f>
        <v/>
      </c>
      <c s="107" t="str">
        <f>IFERROR(IF('STUDENT DATA SHEET '!H159="","",'STUDENT DATA SHEET '!H159),"")</f>
        <v/>
      </c>
      <c s="228" t="str">
        <f>IFERROR(UPPER(IF('STUDENT DATA SHEET '!I159="","",'STUDENT DATA SHEET '!I159)),"")</f>
        <v/>
      </c>
      <c s="54" t="str">
        <f>IFERROR(IF('STUDENT DATA SHEET '!J159="","",'STUDENT DATA SHEET '!J159),"")</f>
        <v/>
      </c>
      <c s="54" t="str">
        <f>IFERROR(IF('STUDENT DATA SHEET '!K159="","",'STUDENT DATA SHEET '!K159),"")</f>
        <v/>
      </c>
      <c s="54"/>
      <c s="48"/>
      <c s="48"/>
      <c s="48"/>
      <c s="48"/>
      <c s="48"/>
      <c s="48"/>
      <c s="48"/>
      <c s="48"/>
      <c s="48"/>
      <c s="48"/>
      <c s="48"/>
      <c s="48"/>
      <c s="48"/>
      <c s="48"/>
      <c s="48"/>
      <c s="48"/>
      <c s="48"/>
      <c s="48"/>
      <c s="48"/>
      <c s="48"/>
      <c s="48"/>
      <c s="48"/>
      <c s="48"/>
      <c s="48"/>
      <c s="48"/>
      <c s="48"/>
      <c s="48"/>
      <c s="48"/>
      <c s="48"/>
      <c s="48"/>
      <c s="48"/>
      <c s="48"/>
      <c s="89" t="str">
        <f>IF(B158="","",_xlfn.AGGREGATE(3,5,$B$6:B158))</f>
        <v/>
      </c>
      <c s="49"/>
      <c s="49"/>
      <c s="48"/>
      <c s="48"/>
      <c s="48"/>
      <c s="48"/>
      <c s="48"/>
      <c s="48"/>
      <c s="48"/>
      <c s="48"/>
      <c s="48"/>
      <c s="48"/>
      <c s="48"/>
      <c s="48"/>
      <c s="48"/>
      <c s="48"/>
      <c s="48"/>
      <c s="48"/>
      <c s="48"/>
      <c s="48"/>
      <c s="48"/>
      <c s="48"/>
      <c s="48"/>
      <c s="48"/>
      <c s="48"/>
      <c s="48"/>
      <c s="48"/>
      <c s="48"/>
      <c s="50" t="str">
        <f t="shared" si="33"/>
        <v/>
      </c>
      <c s="252" t="str">
        <f>IF($I158="","",'MAY 24'!$BZ158)</f>
        <v/>
      </c>
      <c s="91" t="str">
        <f t="shared" si="34"/>
        <v/>
      </c>
      <c s="50" t="str">
        <f t="shared" si="35"/>
        <v/>
      </c>
      <c s="252" t="str">
        <f>IF($I158="","",'MAY 24'!$CC158)</f>
        <v/>
      </c>
      <c s="91" t="str">
        <f t="shared" si="36"/>
        <v/>
      </c>
      <c s="50" t="str">
        <f t="shared" si="37"/>
        <v/>
      </c>
      <c s="252" t="str">
        <f>IF($I158="","",'MAY 24'!$CF158)</f>
        <v/>
      </c>
      <c s="91" t="str">
        <f t="shared" si="38"/>
        <v/>
      </c>
      <c s="80"/>
      <c s="77"/>
      <c s="59"/>
      <c s="59"/>
      <c s="59"/>
      <c s="74" t="str">
        <f t="shared" si="32"/>
        <v/>
      </c>
      <c s="59"/>
      <c s="59"/>
      <c s="59"/>
      <c s="59"/>
      <c s="59"/>
      <c s="59"/>
      <c s="59"/>
      <c s="59"/>
    </row>
    <row r="159" spans="1:96" ht="15.75" customHeight="1">
      <c r="A159" s="106" t="str">
        <f>IF('STUDENT DATA SHEET '!A160="","",'STUDENT DATA SHEET '!A160)</f>
        <v/>
      </c>
      <c s="107" t="str">
        <f>IFERROR(IF('STUDENT DATA SHEET '!B160="","",'STUDENT DATA SHEET '!B160),"")</f>
        <v/>
      </c>
      <c s="107" t="str">
        <f>IFERROR(IF('STUDENT DATA SHEET '!C160="","",'STUDENT DATA SHEET '!C160),"")</f>
        <v/>
      </c>
      <c s="107" t="str">
        <f>IFERROR(IF('STUDENT DATA SHEET '!D160="","",'STUDENT DATA SHEET '!D160),"")</f>
        <v/>
      </c>
      <c s="43" t="str">
        <f>IFERROR(IF('STUDENT DATA SHEET '!E160="","",'STUDENT DATA SHEET '!E160),"")</f>
        <v/>
      </c>
      <c s="108" t="str">
        <f>IFERROR(IF('STUDENT DATA SHEET '!F160="","",'STUDENT DATA SHEET '!F160),"")</f>
        <v/>
      </c>
      <c s="107" t="str">
        <f>IFERROR(IF('STUDENT DATA SHEET '!G160="","",'STUDENT DATA SHEET '!G160),"")</f>
        <v/>
      </c>
      <c s="107" t="str">
        <f>IFERROR(IF('STUDENT DATA SHEET '!H160="","",'STUDENT DATA SHEET '!H160),"")</f>
        <v/>
      </c>
      <c s="228" t="str">
        <f>IFERROR(UPPER(IF('STUDENT DATA SHEET '!I160="","",'STUDENT DATA SHEET '!I160)),"")</f>
        <v/>
      </c>
      <c s="54" t="str">
        <f>IFERROR(IF('STUDENT DATA SHEET '!J160="","",'STUDENT DATA SHEET '!J160),"")</f>
        <v/>
      </c>
      <c s="54" t="str">
        <f>IFERROR(IF('STUDENT DATA SHEET '!K160="","",'STUDENT DATA SHEET '!K160),"")</f>
        <v/>
      </c>
      <c s="54"/>
      <c s="48"/>
      <c s="48"/>
      <c s="48"/>
      <c s="48"/>
      <c s="48"/>
      <c s="48"/>
      <c s="48"/>
      <c s="48"/>
      <c s="48"/>
      <c s="48"/>
      <c s="48"/>
      <c s="48"/>
      <c s="48"/>
      <c s="48"/>
      <c s="48"/>
      <c s="48"/>
      <c s="48"/>
      <c s="48"/>
      <c s="48"/>
      <c s="48"/>
      <c s="48"/>
      <c s="48"/>
      <c s="48"/>
      <c s="48"/>
      <c s="48"/>
      <c s="48"/>
      <c s="48"/>
      <c s="48"/>
      <c s="48"/>
      <c s="48"/>
      <c s="48"/>
      <c s="48"/>
      <c s="89" t="str">
        <f>IF(B159="","",_xlfn.AGGREGATE(3,5,$B$6:B159))</f>
        <v/>
      </c>
      <c s="49"/>
      <c s="49"/>
      <c s="48"/>
      <c s="48"/>
      <c s="48"/>
      <c s="48"/>
      <c s="48"/>
      <c s="48"/>
      <c s="48"/>
      <c s="48"/>
      <c s="48"/>
      <c s="48"/>
      <c s="48"/>
      <c s="48"/>
      <c s="48"/>
      <c s="48"/>
      <c s="48"/>
      <c s="48"/>
      <c s="48"/>
      <c s="48"/>
      <c s="48"/>
      <c s="48"/>
      <c s="48"/>
      <c s="48"/>
      <c s="48"/>
      <c s="48"/>
      <c s="48"/>
      <c s="48"/>
      <c s="50" t="str">
        <f t="shared" si="33"/>
        <v/>
      </c>
      <c s="252" t="str">
        <f>IF($I159="","",'MAY 24'!$BZ159)</f>
        <v/>
      </c>
      <c s="91" t="str">
        <f t="shared" si="34"/>
        <v/>
      </c>
      <c s="50" t="str">
        <f t="shared" si="35"/>
        <v/>
      </c>
      <c s="252" t="str">
        <f>IF($I159="","",'MAY 24'!$CC159)</f>
        <v/>
      </c>
      <c s="91" t="str">
        <f t="shared" si="36"/>
        <v/>
      </c>
      <c s="50" t="str">
        <f t="shared" si="37"/>
        <v/>
      </c>
      <c s="252" t="str">
        <f>IF($I159="","",'MAY 24'!$CF159)</f>
        <v/>
      </c>
      <c s="91" t="str">
        <f t="shared" si="38"/>
        <v/>
      </c>
      <c s="80"/>
      <c s="77"/>
      <c s="59"/>
      <c s="59"/>
      <c s="59"/>
      <c s="74" t="str">
        <f t="shared" si="32"/>
        <v/>
      </c>
      <c s="59"/>
      <c s="59"/>
      <c s="59"/>
      <c s="59"/>
      <c s="59"/>
      <c s="59"/>
      <c s="59"/>
      <c s="59"/>
    </row>
    <row r="160" spans="1:96" ht="15.75" customHeight="1">
      <c r="A160" s="106" t="str">
        <f>IF('STUDENT DATA SHEET '!A161="","",'STUDENT DATA SHEET '!A161)</f>
        <v/>
      </c>
      <c s="107" t="str">
        <f>IFERROR(IF('STUDENT DATA SHEET '!B161="","",'STUDENT DATA SHEET '!B161),"")</f>
        <v/>
      </c>
      <c s="107" t="str">
        <f>IFERROR(IF('STUDENT DATA SHEET '!C161="","",'STUDENT DATA SHEET '!C161),"")</f>
        <v/>
      </c>
      <c s="107" t="str">
        <f>IFERROR(IF('STUDENT DATA SHEET '!D161="","",'STUDENT DATA SHEET '!D161),"")</f>
        <v/>
      </c>
      <c s="43" t="str">
        <f>IFERROR(IF('STUDENT DATA SHEET '!E161="","",'STUDENT DATA SHEET '!E161),"")</f>
        <v/>
      </c>
      <c s="108" t="str">
        <f>IFERROR(IF('STUDENT DATA SHEET '!F161="","",'STUDENT DATA SHEET '!F161),"")</f>
        <v/>
      </c>
      <c s="107" t="str">
        <f>IFERROR(IF('STUDENT DATA SHEET '!G161="","",'STUDENT DATA SHEET '!G161),"")</f>
        <v/>
      </c>
      <c s="107" t="str">
        <f>IFERROR(IF('STUDENT DATA SHEET '!H161="","",'STUDENT DATA SHEET '!H161),"")</f>
        <v/>
      </c>
      <c s="228" t="str">
        <f>IFERROR(UPPER(IF('STUDENT DATA SHEET '!I161="","",'STUDENT DATA SHEET '!I161)),"")</f>
        <v/>
      </c>
      <c s="54" t="str">
        <f>IFERROR(IF('STUDENT DATA SHEET '!J161="","",'STUDENT DATA SHEET '!J161),"")</f>
        <v/>
      </c>
      <c s="54" t="str">
        <f>IFERROR(IF('STUDENT DATA SHEET '!K161="","",'STUDENT DATA SHEET '!K161),"")</f>
        <v/>
      </c>
      <c s="54"/>
      <c s="48"/>
      <c s="48"/>
      <c s="48"/>
      <c s="48"/>
      <c s="48"/>
      <c s="48"/>
      <c s="48"/>
      <c s="48"/>
      <c s="48"/>
      <c s="48"/>
      <c s="48"/>
      <c s="48"/>
      <c s="48"/>
      <c s="48"/>
      <c s="48"/>
      <c s="48"/>
      <c s="48"/>
      <c s="48"/>
      <c s="48"/>
      <c s="48"/>
      <c s="48"/>
      <c s="48"/>
      <c s="48"/>
      <c s="48"/>
      <c s="48"/>
      <c s="48"/>
      <c s="48"/>
      <c s="48"/>
      <c s="48"/>
      <c s="48"/>
      <c s="48"/>
      <c s="48"/>
      <c s="89" t="str">
        <f>IF(B160="","",_xlfn.AGGREGATE(3,5,$B$6:B160))</f>
        <v/>
      </c>
      <c s="49"/>
      <c s="49"/>
      <c s="48"/>
      <c s="48"/>
      <c s="48"/>
      <c s="48"/>
      <c s="48"/>
      <c s="48"/>
      <c s="48"/>
      <c s="48"/>
      <c s="48"/>
      <c s="48"/>
      <c s="48"/>
      <c s="48"/>
      <c s="48"/>
      <c s="48"/>
      <c s="48"/>
      <c s="48"/>
      <c s="48"/>
      <c s="48"/>
      <c s="48"/>
      <c s="48"/>
      <c s="48"/>
      <c s="48"/>
      <c s="48"/>
      <c s="48"/>
      <c s="48"/>
      <c s="48"/>
      <c s="50" t="str">
        <f t="shared" si="33"/>
        <v/>
      </c>
      <c s="252" t="str">
        <f>IF($I160="","",'MAY 24'!$BZ160)</f>
        <v/>
      </c>
      <c s="91" t="str">
        <f t="shared" si="34"/>
        <v/>
      </c>
      <c s="50" t="str">
        <f t="shared" si="35"/>
        <v/>
      </c>
      <c s="252" t="str">
        <f>IF($I160="","",'MAY 24'!$CC160)</f>
        <v/>
      </c>
      <c s="91" t="str">
        <f t="shared" si="36"/>
        <v/>
      </c>
      <c s="50" t="str">
        <f t="shared" si="37"/>
        <v/>
      </c>
      <c s="252" t="str">
        <f>IF($I160="","",'MAY 24'!$CF160)</f>
        <v/>
      </c>
      <c s="91" t="str">
        <f t="shared" si="38"/>
        <v/>
      </c>
      <c s="80"/>
      <c s="77"/>
      <c s="59"/>
      <c s="59"/>
      <c s="59"/>
      <c s="74" t="str">
        <f t="shared" si="32"/>
        <v/>
      </c>
      <c s="59"/>
      <c s="59"/>
      <c s="59"/>
      <c s="59"/>
      <c s="59"/>
      <c s="59"/>
      <c s="59"/>
      <c s="59"/>
    </row>
    <row r="161" spans="1:96" ht="15.75" customHeight="1">
      <c r="A161" s="106" t="str">
        <f>IF('STUDENT DATA SHEET '!A162="","",'STUDENT DATA SHEET '!A162)</f>
        <v/>
      </c>
      <c s="107" t="str">
        <f>IFERROR(IF('STUDENT DATA SHEET '!B162="","",'STUDENT DATA SHEET '!B162),"")</f>
        <v/>
      </c>
      <c s="107" t="str">
        <f>IFERROR(IF('STUDENT DATA SHEET '!C162="","",'STUDENT DATA SHEET '!C162),"")</f>
        <v/>
      </c>
      <c s="107" t="str">
        <f>IFERROR(IF('STUDENT DATA SHEET '!D162="","",'STUDENT DATA SHEET '!D162),"")</f>
        <v/>
      </c>
      <c s="43" t="str">
        <f>IFERROR(IF('STUDENT DATA SHEET '!E162="","",'STUDENT DATA SHEET '!E162),"")</f>
        <v/>
      </c>
      <c s="108" t="str">
        <f>IFERROR(IF('STUDENT DATA SHEET '!F162="","",'STUDENT DATA SHEET '!F162),"")</f>
        <v/>
      </c>
      <c s="107" t="str">
        <f>IFERROR(IF('STUDENT DATA SHEET '!G162="","",'STUDENT DATA SHEET '!G162),"")</f>
        <v/>
      </c>
      <c s="107" t="str">
        <f>IFERROR(IF('STUDENT DATA SHEET '!H162="","",'STUDENT DATA SHEET '!H162),"")</f>
        <v/>
      </c>
      <c s="228" t="str">
        <f>IFERROR(UPPER(IF('STUDENT DATA SHEET '!I162="","",'STUDENT DATA SHEET '!I162)),"")</f>
        <v/>
      </c>
      <c s="54" t="str">
        <f>IFERROR(IF('STUDENT DATA SHEET '!J162="","",'STUDENT DATA SHEET '!J162),"")</f>
        <v/>
      </c>
      <c s="54" t="str">
        <f>IFERROR(IF('STUDENT DATA SHEET '!K162="","",'STUDENT DATA SHEET '!K162),"")</f>
        <v/>
      </c>
      <c s="54"/>
      <c s="48"/>
      <c s="48"/>
      <c s="48"/>
      <c s="48"/>
      <c s="48"/>
      <c s="48"/>
      <c s="48"/>
      <c s="48"/>
      <c s="48"/>
      <c s="48"/>
      <c s="48"/>
      <c s="48"/>
      <c s="48"/>
      <c s="48"/>
      <c s="48"/>
      <c s="48"/>
      <c s="48"/>
      <c s="48"/>
      <c s="48"/>
      <c s="48"/>
      <c s="48"/>
      <c s="48"/>
      <c s="48"/>
      <c s="48"/>
      <c s="48"/>
      <c s="48"/>
      <c s="48"/>
      <c s="48"/>
      <c s="48"/>
      <c s="48"/>
      <c s="48"/>
      <c s="48"/>
      <c s="89" t="str">
        <f>IF(B161="","",_xlfn.AGGREGATE(3,5,$B$6:B161))</f>
        <v/>
      </c>
      <c s="49"/>
      <c s="49"/>
      <c s="48"/>
      <c s="48"/>
      <c s="48"/>
      <c s="48"/>
      <c s="48"/>
      <c s="48"/>
      <c s="48"/>
      <c s="48"/>
      <c s="48"/>
      <c s="48"/>
      <c s="48"/>
      <c s="48"/>
      <c s="48"/>
      <c s="48"/>
      <c s="48"/>
      <c s="48"/>
      <c s="48"/>
      <c s="48"/>
      <c s="48"/>
      <c s="48"/>
      <c s="48"/>
      <c s="48"/>
      <c s="48"/>
      <c s="48"/>
      <c s="48"/>
      <c s="48"/>
      <c s="50" t="str">
        <f t="shared" si="33"/>
        <v/>
      </c>
      <c s="252" t="str">
        <f>IF($I161="","",'MAY 24'!$BZ161)</f>
        <v/>
      </c>
      <c s="91" t="str">
        <f t="shared" si="34"/>
        <v/>
      </c>
      <c s="50" t="str">
        <f t="shared" si="35"/>
        <v/>
      </c>
      <c s="252" t="str">
        <f>IF($I161="","",'MAY 24'!$CC161)</f>
        <v/>
      </c>
      <c s="91" t="str">
        <f t="shared" si="36"/>
        <v/>
      </c>
      <c s="50" t="str">
        <f t="shared" si="37"/>
        <v/>
      </c>
      <c s="252" t="str">
        <f>IF($I161="","",'MAY 24'!$CF161)</f>
        <v/>
      </c>
      <c s="91" t="str">
        <f t="shared" si="38"/>
        <v/>
      </c>
      <c s="80"/>
      <c s="77"/>
      <c s="59"/>
      <c s="59"/>
      <c s="59"/>
      <c s="74" t="str">
        <f t="shared" si="32"/>
        <v/>
      </c>
      <c s="59"/>
      <c s="59"/>
      <c s="59"/>
      <c s="59"/>
      <c s="59"/>
      <c s="59"/>
      <c s="59"/>
      <c s="59"/>
    </row>
    <row r="162" spans="1:96" ht="15.75" customHeight="1">
      <c r="A162" s="106" t="str">
        <f>IF('STUDENT DATA SHEET '!A163="","",'STUDENT DATA SHEET '!A163)</f>
        <v/>
      </c>
      <c s="107" t="str">
        <f>IFERROR(IF('STUDENT DATA SHEET '!B163="","",'STUDENT DATA SHEET '!B163),"")</f>
        <v/>
      </c>
      <c s="107" t="str">
        <f>IFERROR(IF('STUDENT DATA SHEET '!C163="","",'STUDENT DATA SHEET '!C163),"")</f>
        <v/>
      </c>
      <c s="107" t="str">
        <f>IFERROR(IF('STUDENT DATA SHEET '!D163="","",'STUDENT DATA SHEET '!D163),"")</f>
        <v/>
      </c>
      <c s="43" t="str">
        <f>IFERROR(IF('STUDENT DATA SHEET '!E163="","",'STUDENT DATA SHEET '!E163),"")</f>
        <v/>
      </c>
      <c s="108" t="str">
        <f>IFERROR(IF('STUDENT DATA SHEET '!F163="","",'STUDENT DATA SHEET '!F163),"")</f>
        <v/>
      </c>
      <c s="107" t="str">
        <f>IFERROR(IF('STUDENT DATA SHEET '!G163="","",'STUDENT DATA SHEET '!G163),"")</f>
        <v/>
      </c>
      <c s="107" t="str">
        <f>IFERROR(IF('STUDENT DATA SHEET '!H163="","",'STUDENT DATA SHEET '!H163),"")</f>
        <v/>
      </c>
      <c s="228" t="str">
        <f>IFERROR(UPPER(IF('STUDENT DATA SHEET '!I163="","",'STUDENT DATA SHEET '!I163)),"")</f>
        <v/>
      </c>
      <c s="54" t="str">
        <f>IFERROR(IF('STUDENT DATA SHEET '!J163="","",'STUDENT DATA SHEET '!J163),"")</f>
        <v/>
      </c>
      <c s="54" t="str">
        <f>IFERROR(IF('STUDENT DATA SHEET '!K163="","",'STUDENT DATA SHEET '!K163),"")</f>
        <v/>
      </c>
      <c s="54"/>
      <c s="48"/>
      <c s="48"/>
      <c s="48"/>
      <c s="48"/>
      <c s="48"/>
      <c s="48"/>
      <c s="48"/>
      <c s="48"/>
      <c s="48"/>
      <c s="48"/>
      <c s="48"/>
      <c s="48"/>
      <c s="48"/>
      <c s="48"/>
      <c s="48"/>
      <c s="48"/>
      <c s="48"/>
      <c s="48"/>
      <c s="48"/>
      <c s="48"/>
      <c s="48"/>
      <c s="48"/>
      <c s="48"/>
      <c s="48"/>
      <c s="48"/>
      <c s="48"/>
      <c s="48"/>
      <c s="48"/>
      <c s="48"/>
      <c s="48"/>
      <c s="48"/>
      <c s="48"/>
      <c s="89" t="str">
        <f>IF(B162="","",_xlfn.AGGREGATE(3,5,$B$6:B162))</f>
        <v/>
      </c>
      <c s="49"/>
      <c s="49"/>
      <c s="48"/>
      <c s="48"/>
      <c s="48"/>
      <c s="48"/>
      <c s="48"/>
      <c s="48"/>
      <c s="48"/>
      <c s="48"/>
      <c s="48"/>
      <c s="48"/>
      <c s="48"/>
      <c s="48"/>
      <c s="48"/>
      <c s="48"/>
      <c s="48"/>
      <c s="48"/>
      <c s="48"/>
      <c s="48"/>
      <c s="48"/>
      <c s="48"/>
      <c s="48"/>
      <c s="48"/>
      <c s="48"/>
      <c s="48"/>
      <c s="48"/>
      <c s="48"/>
      <c s="50" t="str">
        <f t="shared" si="33"/>
        <v/>
      </c>
      <c s="252" t="str">
        <f>IF($I162="","",'MAY 24'!$BZ162)</f>
        <v/>
      </c>
      <c s="91" t="str">
        <f t="shared" si="34"/>
        <v/>
      </c>
      <c s="50" t="str">
        <f t="shared" si="35"/>
        <v/>
      </c>
      <c s="252" t="str">
        <f>IF($I162="","",'MAY 24'!$CC162)</f>
        <v/>
      </c>
      <c s="91" t="str">
        <f t="shared" si="36"/>
        <v/>
      </c>
      <c s="50" t="str">
        <f t="shared" si="37"/>
        <v/>
      </c>
      <c s="252" t="str">
        <f>IF($I162="","",'MAY 24'!$CF162)</f>
        <v/>
      </c>
      <c s="91" t="str">
        <f t="shared" si="38"/>
        <v/>
      </c>
      <c s="80"/>
      <c s="77"/>
      <c s="59"/>
      <c s="59"/>
      <c s="59"/>
      <c s="74" t="str">
        <f t="shared" si="32"/>
        <v/>
      </c>
      <c s="59"/>
      <c s="59"/>
      <c s="59"/>
      <c s="59"/>
      <c s="59"/>
      <c s="59"/>
      <c s="59"/>
      <c s="59"/>
    </row>
    <row r="163" spans="1:96" ht="15.75" customHeight="1">
      <c r="A163" s="106" t="str">
        <f>IF('STUDENT DATA SHEET '!A164="","",'STUDENT DATA SHEET '!A164)</f>
        <v/>
      </c>
      <c s="107" t="str">
        <f>IFERROR(IF('STUDENT DATA SHEET '!B164="","",'STUDENT DATA SHEET '!B164),"")</f>
        <v/>
      </c>
      <c s="107" t="str">
        <f>IFERROR(IF('STUDENT DATA SHEET '!C164="","",'STUDENT DATA SHEET '!C164),"")</f>
        <v/>
      </c>
      <c s="107" t="str">
        <f>IFERROR(IF('STUDENT DATA SHEET '!D164="","",'STUDENT DATA SHEET '!D164),"")</f>
        <v/>
      </c>
      <c s="43" t="str">
        <f>IFERROR(IF('STUDENT DATA SHEET '!E164="","",'STUDENT DATA SHEET '!E164),"")</f>
        <v/>
      </c>
      <c s="108" t="str">
        <f>IFERROR(IF('STUDENT DATA SHEET '!F164="","",'STUDENT DATA SHEET '!F164),"")</f>
        <v/>
      </c>
      <c s="107" t="str">
        <f>IFERROR(IF('STUDENT DATA SHEET '!G164="","",'STUDENT DATA SHEET '!G164),"")</f>
        <v/>
      </c>
      <c s="107" t="str">
        <f>IFERROR(IF('STUDENT DATA SHEET '!H164="","",'STUDENT DATA SHEET '!H164),"")</f>
        <v/>
      </c>
      <c s="228" t="str">
        <f>IFERROR(UPPER(IF('STUDENT DATA SHEET '!I164="","",'STUDENT DATA SHEET '!I164)),"")</f>
        <v/>
      </c>
      <c s="54" t="str">
        <f>IFERROR(IF('STUDENT DATA SHEET '!J164="","",'STUDENT DATA SHEET '!J164),"")</f>
        <v/>
      </c>
      <c s="54" t="str">
        <f>IFERROR(IF('STUDENT DATA SHEET '!K164="","",'STUDENT DATA SHEET '!K164),"")</f>
        <v/>
      </c>
      <c s="54"/>
      <c s="48"/>
      <c s="48"/>
      <c s="48"/>
      <c s="48"/>
      <c s="48"/>
      <c s="48"/>
      <c s="48"/>
      <c s="48"/>
      <c s="48"/>
      <c s="48"/>
      <c s="48"/>
      <c s="48"/>
      <c s="48"/>
      <c s="48"/>
      <c s="48"/>
      <c s="48"/>
      <c s="48"/>
      <c s="48"/>
      <c s="48"/>
      <c s="48"/>
      <c s="48"/>
      <c s="48"/>
      <c s="48"/>
      <c s="48"/>
      <c s="48"/>
      <c s="48"/>
      <c s="48"/>
      <c s="48"/>
      <c s="48"/>
      <c s="48"/>
      <c s="48"/>
      <c s="48"/>
      <c s="89" t="str">
        <f>IF(B163="","",_xlfn.AGGREGATE(3,5,$B$6:B163))</f>
        <v/>
      </c>
      <c s="49"/>
      <c s="49"/>
      <c s="48"/>
      <c s="48"/>
      <c s="48"/>
      <c s="48"/>
      <c s="48"/>
      <c s="48"/>
      <c s="48"/>
      <c s="48"/>
      <c s="48"/>
      <c s="48"/>
      <c s="48"/>
      <c s="48"/>
      <c s="48"/>
      <c s="48"/>
      <c s="48"/>
      <c s="48"/>
      <c s="48"/>
      <c s="48"/>
      <c s="48"/>
      <c s="48"/>
      <c s="48"/>
      <c s="48"/>
      <c s="48"/>
      <c s="48"/>
      <c s="48"/>
      <c s="48"/>
      <c s="50" t="str">
        <f t="shared" si="33"/>
        <v/>
      </c>
      <c s="252" t="str">
        <f>IF($I163="","",'MAY 24'!$BZ163)</f>
        <v/>
      </c>
      <c s="91" t="str">
        <f t="shared" si="34"/>
        <v/>
      </c>
      <c s="50" t="str">
        <f t="shared" si="35"/>
        <v/>
      </c>
      <c s="252" t="str">
        <f>IF($I163="","",'MAY 24'!$CC163)</f>
        <v/>
      </c>
      <c s="91" t="str">
        <f t="shared" si="36"/>
        <v/>
      </c>
      <c s="50" t="str">
        <f t="shared" si="37"/>
        <v/>
      </c>
      <c s="252" t="str">
        <f>IF($I163="","",'MAY 24'!$CF163)</f>
        <v/>
      </c>
      <c s="91" t="str">
        <f t="shared" si="38"/>
        <v/>
      </c>
      <c s="80"/>
      <c s="77"/>
      <c s="59"/>
      <c s="59"/>
      <c s="59"/>
      <c s="74" t="str">
        <f t="shared" si="32"/>
        <v/>
      </c>
      <c s="59"/>
      <c s="59"/>
      <c s="59"/>
      <c s="59"/>
      <c s="59"/>
      <c s="59"/>
      <c s="59"/>
      <c s="59"/>
    </row>
    <row r="164" spans="1:96" ht="15.75" customHeight="1">
      <c r="A164" s="106" t="str">
        <f>IF('STUDENT DATA SHEET '!A165="","",'STUDENT DATA SHEET '!A165)</f>
        <v/>
      </c>
      <c s="107" t="str">
        <f>IFERROR(IF('STUDENT DATA SHEET '!B165="","",'STUDENT DATA SHEET '!B165),"")</f>
        <v/>
      </c>
      <c s="107" t="str">
        <f>IFERROR(IF('STUDENT DATA SHEET '!C165="","",'STUDENT DATA SHEET '!C165),"")</f>
        <v/>
      </c>
      <c s="107" t="str">
        <f>IFERROR(IF('STUDENT DATA SHEET '!D165="","",'STUDENT DATA SHEET '!D165),"")</f>
        <v/>
      </c>
      <c s="43" t="str">
        <f>IFERROR(IF('STUDENT DATA SHEET '!E165="","",'STUDENT DATA SHEET '!E165),"")</f>
        <v/>
      </c>
      <c s="108" t="str">
        <f>IFERROR(IF('STUDENT DATA SHEET '!F165="","",'STUDENT DATA SHEET '!F165),"")</f>
        <v/>
      </c>
      <c s="107" t="str">
        <f>IFERROR(IF('STUDENT DATA SHEET '!G165="","",'STUDENT DATA SHEET '!G165),"")</f>
        <v/>
      </c>
      <c s="107" t="str">
        <f>IFERROR(IF('STUDENT DATA SHEET '!H165="","",'STUDENT DATA SHEET '!H165),"")</f>
        <v/>
      </c>
      <c s="228" t="str">
        <f>IFERROR(UPPER(IF('STUDENT DATA SHEET '!I165="","",'STUDENT DATA SHEET '!I165)),"")</f>
        <v/>
      </c>
      <c s="54" t="str">
        <f>IFERROR(IF('STUDENT DATA SHEET '!J165="","",'STUDENT DATA SHEET '!J165),"")</f>
        <v/>
      </c>
      <c s="54" t="str">
        <f>IFERROR(IF('STUDENT DATA SHEET '!K165="","",'STUDENT DATA SHEET '!K165),"")</f>
        <v/>
      </c>
      <c s="54"/>
      <c s="48"/>
      <c s="48"/>
      <c s="48"/>
      <c s="48"/>
      <c s="48"/>
      <c s="48"/>
      <c s="48"/>
      <c s="48"/>
      <c s="48"/>
      <c s="48"/>
      <c s="48"/>
      <c s="48"/>
      <c s="48"/>
      <c s="48"/>
      <c s="48"/>
      <c s="48"/>
      <c s="48"/>
      <c s="48"/>
      <c s="48"/>
      <c s="48"/>
      <c s="48"/>
      <c s="48"/>
      <c s="48"/>
      <c s="48"/>
      <c s="48"/>
      <c s="48"/>
      <c s="48"/>
      <c s="48"/>
      <c s="48"/>
      <c s="48"/>
      <c s="48"/>
      <c s="48"/>
      <c s="89" t="str">
        <f>IF(B164="","",_xlfn.AGGREGATE(3,5,$B$6:B164))</f>
        <v/>
      </c>
      <c s="49"/>
      <c s="49"/>
      <c s="48"/>
      <c s="48"/>
      <c s="48"/>
      <c s="48"/>
      <c s="48"/>
      <c s="48"/>
      <c s="48"/>
      <c s="48"/>
      <c s="48"/>
      <c s="48"/>
      <c s="48"/>
      <c s="48"/>
      <c s="48"/>
      <c s="48"/>
      <c s="48"/>
      <c s="48"/>
      <c s="48"/>
      <c s="48"/>
      <c s="48"/>
      <c s="48"/>
      <c s="48"/>
      <c s="48"/>
      <c s="48"/>
      <c s="48"/>
      <c s="48"/>
      <c s="48"/>
      <c s="50" t="str">
        <f t="shared" si="33"/>
        <v/>
      </c>
      <c s="252" t="str">
        <f>IF($I164="","",'MAY 24'!$BZ164)</f>
        <v/>
      </c>
      <c s="91" t="str">
        <f t="shared" si="34"/>
        <v/>
      </c>
      <c s="50" t="str">
        <f t="shared" si="35"/>
        <v/>
      </c>
      <c s="252" t="str">
        <f>IF($I164="","",'MAY 24'!$CC164)</f>
        <v/>
      </c>
      <c s="91" t="str">
        <f t="shared" si="36"/>
        <v/>
      </c>
      <c s="50" t="str">
        <f t="shared" si="37"/>
        <v/>
      </c>
      <c s="252" t="str">
        <f>IF($I164="","",'MAY 24'!$CF164)</f>
        <v/>
      </c>
      <c s="91" t="str">
        <f t="shared" si="38"/>
        <v/>
      </c>
      <c s="80"/>
      <c s="77"/>
      <c s="59"/>
      <c s="59"/>
      <c s="59"/>
      <c s="74" t="str">
        <f t="shared" si="32"/>
        <v/>
      </c>
      <c s="59"/>
      <c s="59"/>
      <c s="59"/>
      <c s="59"/>
      <c s="59"/>
      <c s="59"/>
      <c s="59"/>
      <c s="59"/>
    </row>
    <row r="165" spans="1:96" ht="15.75" customHeight="1">
      <c r="A165" s="106" t="str">
        <f>IF('STUDENT DATA SHEET '!A166="","",'STUDENT DATA SHEET '!A166)</f>
        <v/>
      </c>
      <c s="107" t="str">
        <f>IFERROR(IF('STUDENT DATA SHEET '!B166="","",'STUDENT DATA SHEET '!B166),"")</f>
        <v/>
      </c>
      <c s="107" t="str">
        <f>IFERROR(IF('STUDENT DATA SHEET '!C166="","",'STUDENT DATA SHEET '!C166),"")</f>
        <v/>
      </c>
      <c s="107" t="str">
        <f>IFERROR(IF('STUDENT DATA SHEET '!D166="","",'STUDENT DATA SHEET '!D166),"")</f>
        <v/>
      </c>
      <c s="43" t="str">
        <f>IFERROR(IF('STUDENT DATA SHEET '!E166="","",'STUDENT DATA SHEET '!E166),"")</f>
        <v/>
      </c>
      <c s="108" t="str">
        <f>IFERROR(IF('STUDENT DATA SHEET '!F166="","",'STUDENT DATA SHEET '!F166),"")</f>
        <v/>
      </c>
      <c s="107" t="str">
        <f>IFERROR(IF('STUDENT DATA SHEET '!G166="","",'STUDENT DATA SHEET '!G166),"")</f>
        <v/>
      </c>
      <c s="107" t="str">
        <f>IFERROR(IF('STUDENT DATA SHEET '!H166="","",'STUDENT DATA SHEET '!H166),"")</f>
        <v/>
      </c>
      <c s="228" t="str">
        <f>IFERROR(UPPER(IF('STUDENT DATA SHEET '!I166="","",'STUDENT DATA SHEET '!I166)),"")</f>
        <v/>
      </c>
      <c s="54" t="str">
        <f>IFERROR(IF('STUDENT DATA SHEET '!J166="","",'STUDENT DATA SHEET '!J166),"")</f>
        <v/>
      </c>
      <c s="54" t="str">
        <f>IFERROR(IF('STUDENT DATA SHEET '!K166="","",'STUDENT DATA SHEET '!K166),"")</f>
        <v/>
      </c>
      <c s="54"/>
      <c s="48"/>
      <c s="48"/>
      <c s="48"/>
      <c s="48"/>
      <c s="48"/>
      <c s="48"/>
      <c s="48"/>
      <c s="48"/>
      <c s="48"/>
      <c s="48"/>
      <c s="48"/>
      <c s="48"/>
      <c s="48"/>
      <c s="48"/>
      <c s="48"/>
      <c s="48"/>
      <c s="48"/>
      <c s="48"/>
      <c s="48"/>
      <c s="48"/>
      <c s="48"/>
      <c s="48"/>
      <c s="48"/>
      <c s="48"/>
      <c s="48"/>
      <c s="48"/>
      <c s="48"/>
      <c s="48"/>
      <c s="48"/>
      <c s="48"/>
      <c s="48"/>
      <c s="48"/>
      <c s="89" t="str">
        <f>IF(B165="","",_xlfn.AGGREGATE(3,5,$B$6:B165))</f>
        <v/>
      </c>
      <c s="49"/>
      <c s="49"/>
      <c s="48"/>
      <c s="48"/>
      <c s="48"/>
      <c s="48"/>
      <c s="48"/>
      <c s="48"/>
      <c s="48"/>
      <c s="48"/>
      <c s="48"/>
      <c s="48"/>
      <c s="48"/>
      <c s="48"/>
      <c s="48"/>
      <c s="48"/>
      <c s="48"/>
      <c s="48"/>
      <c s="48"/>
      <c s="48"/>
      <c s="48"/>
      <c s="48"/>
      <c s="48"/>
      <c s="48"/>
      <c s="48"/>
      <c s="48"/>
      <c s="48"/>
      <c s="48"/>
      <c s="50" t="str">
        <f t="shared" si="33"/>
        <v/>
      </c>
      <c s="252" t="str">
        <f>IF($I165="","",'MAY 24'!$BZ165)</f>
        <v/>
      </c>
      <c s="91" t="str">
        <f t="shared" si="34"/>
        <v/>
      </c>
      <c s="50" t="str">
        <f t="shared" si="35"/>
        <v/>
      </c>
      <c s="252" t="str">
        <f>IF($I165="","",'MAY 24'!$CC165)</f>
        <v/>
      </c>
      <c s="91" t="str">
        <f t="shared" si="36"/>
        <v/>
      </c>
      <c s="50" t="str">
        <f t="shared" si="37"/>
        <v/>
      </c>
      <c s="252" t="str">
        <f>IF($I165="","",'MAY 24'!$CF165)</f>
        <v/>
      </c>
      <c s="91" t="str">
        <f t="shared" si="38"/>
        <v/>
      </c>
      <c s="80"/>
      <c s="77"/>
      <c s="59"/>
      <c s="59"/>
      <c s="59"/>
      <c s="74" t="str">
        <f t="shared" si="32"/>
        <v/>
      </c>
      <c s="59"/>
      <c s="59"/>
      <c s="59"/>
      <c s="59"/>
      <c s="59"/>
      <c s="59"/>
      <c s="59"/>
      <c s="59"/>
    </row>
    <row r="166" spans="1:96" ht="15.75" customHeight="1">
      <c r="A166" s="106" t="str">
        <f>IF('STUDENT DATA SHEET '!A167="","",'STUDENT DATA SHEET '!A167)</f>
        <v/>
      </c>
      <c s="107" t="str">
        <f>IFERROR(IF('STUDENT DATA SHEET '!B167="","",'STUDENT DATA SHEET '!B167),"")</f>
        <v/>
      </c>
      <c s="107" t="str">
        <f>IFERROR(IF('STUDENT DATA SHEET '!C167="","",'STUDENT DATA SHEET '!C167),"")</f>
        <v/>
      </c>
      <c s="107" t="str">
        <f>IFERROR(IF('STUDENT DATA SHEET '!D167="","",'STUDENT DATA SHEET '!D167),"")</f>
        <v/>
      </c>
      <c s="43" t="str">
        <f>IFERROR(IF('STUDENT DATA SHEET '!E167="","",'STUDENT DATA SHEET '!E167),"")</f>
        <v/>
      </c>
      <c s="108" t="str">
        <f>IFERROR(IF('STUDENT DATA SHEET '!F167="","",'STUDENT DATA SHEET '!F167),"")</f>
        <v/>
      </c>
      <c s="107" t="str">
        <f>IFERROR(IF('STUDENT DATA SHEET '!G167="","",'STUDENT DATA SHEET '!G167),"")</f>
        <v/>
      </c>
      <c s="107" t="str">
        <f>IFERROR(IF('STUDENT DATA SHEET '!H167="","",'STUDENT DATA SHEET '!H167),"")</f>
        <v/>
      </c>
      <c s="228" t="str">
        <f>IFERROR(UPPER(IF('STUDENT DATA SHEET '!I167="","",'STUDENT DATA SHEET '!I167)),"")</f>
        <v/>
      </c>
      <c s="54" t="str">
        <f>IFERROR(IF('STUDENT DATA SHEET '!J167="","",'STUDENT DATA SHEET '!J167),"")</f>
        <v/>
      </c>
      <c s="54" t="str">
        <f>IFERROR(IF('STUDENT DATA SHEET '!K167="","",'STUDENT DATA SHEET '!K167),"")</f>
        <v/>
      </c>
      <c s="54"/>
      <c s="48"/>
      <c s="48"/>
      <c s="48"/>
      <c s="48"/>
      <c s="48"/>
      <c s="48"/>
      <c s="48"/>
      <c s="48"/>
      <c s="48"/>
      <c s="48"/>
      <c s="48"/>
      <c s="48"/>
      <c s="48"/>
      <c s="48"/>
      <c s="48"/>
      <c s="48"/>
      <c s="48"/>
      <c s="48"/>
      <c s="48"/>
      <c s="48"/>
      <c s="48"/>
      <c s="48"/>
      <c s="48"/>
      <c s="48"/>
      <c s="48"/>
      <c s="48"/>
      <c s="48"/>
      <c s="48"/>
      <c s="48"/>
      <c s="48"/>
      <c s="48"/>
      <c s="48"/>
      <c s="89" t="str">
        <f>IF(B166="","",_xlfn.AGGREGATE(3,5,$B$6:B166))</f>
        <v/>
      </c>
      <c s="49"/>
      <c s="49"/>
      <c s="48"/>
      <c s="48"/>
      <c s="48"/>
      <c s="48"/>
      <c s="48"/>
      <c s="48"/>
      <c s="48"/>
      <c s="48"/>
      <c s="48"/>
      <c s="48"/>
      <c s="48"/>
      <c s="48"/>
      <c s="48"/>
      <c s="48"/>
      <c s="48"/>
      <c s="48"/>
      <c s="48"/>
      <c s="48"/>
      <c s="48"/>
      <c s="48"/>
      <c s="48"/>
      <c s="48"/>
      <c s="48"/>
      <c s="48"/>
      <c s="48"/>
      <c s="48"/>
      <c s="50" t="str">
        <f t="shared" si="33"/>
        <v/>
      </c>
      <c s="252" t="str">
        <f>IF($I166="","",'MAY 24'!$BZ166)</f>
        <v/>
      </c>
      <c s="91" t="str">
        <f t="shared" si="34"/>
        <v/>
      </c>
      <c s="50" t="str">
        <f t="shared" si="35"/>
        <v/>
      </c>
      <c s="252" t="str">
        <f>IF($I166="","",'MAY 24'!$CC166)</f>
        <v/>
      </c>
      <c s="91" t="str">
        <f t="shared" si="36"/>
        <v/>
      </c>
      <c s="50" t="str">
        <f t="shared" si="37"/>
        <v/>
      </c>
      <c s="252" t="str">
        <f>IF($I166="","",'MAY 24'!$CF166)</f>
        <v/>
      </c>
      <c s="91" t="str">
        <f t="shared" si="38"/>
        <v/>
      </c>
      <c s="80"/>
      <c s="77"/>
      <c s="59"/>
      <c s="59"/>
      <c s="59"/>
      <c s="74" t="str">
        <f t="shared" si="39" ref="CJ166:CJ193">IFERROR(IF($BV166="","",COUNT($M166:$AR166,$AT166:$BU166)/2),"")</f>
        <v/>
      </c>
      <c s="59"/>
      <c s="59"/>
      <c s="59"/>
      <c s="59"/>
      <c s="59"/>
      <c s="59"/>
      <c s="59"/>
      <c s="59"/>
    </row>
    <row r="167" spans="1:96" ht="15.75" customHeight="1">
      <c r="A167" s="106" t="str">
        <f>IF('STUDENT DATA SHEET '!A168="","",'STUDENT DATA SHEET '!A168)</f>
        <v/>
      </c>
      <c s="107" t="str">
        <f>IFERROR(IF('STUDENT DATA SHEET '!B168="","",'STUDENT DATA SHEET '!B168),"")</f>
        <v/>
      </c>
      <c s="107" t="str">
        <f>IFERROR(IF('STUDENT DATA SHEET '!C168="","",'STUDENT DATA SHEET '!C168),"")</f>
        <v/>
      </c>
      <c s="107" t="str">
        <f>IFERROR(IF('STUDENT DATA SHEET '!D168="","",'STUDENT DATA SHEET '!D168),"")</f>
        <v/>
      </c>
      <c s="43" t="str">
        <f>IFERROR(IF('STUDENT DATA SHEET '!E168="","",'STUDENT DATA SHEET '!E168),"")</f>
        <v/>
      </c>
      <c s="108" t="str">
        <f>IFERROR(IF('STUDENT DATA SHEET '!F168="","",'STUDENT DATA SHEET '!F168),"")</f>
        <v/>
      </c>
      <c s="107" t="str">
        <f>IFERROR(IF('STUDENT DATA SHEET '!G168="","",'STUDENT DATA SHEET '!G168),"")</f>
        <v/>
      </c>
      <c s="107" t="str">
        <f>IFERROR(IF('STUDENT DATA SHEET '!H168="","",'STUDENT DATA SHEET '!H168),"")</f>
        <v/>
      </c>
      <c s="228" t="str">
        <f>IFERROR(UPPER(IF('STUDENT DATA SHEET '!I168="","",'STUDENT DATA SHEET '!I168)),"")</f>
        <v/>
      </c>
      <c s="54" t="str">
        <f>IFERROR(IF('STUDENT DATA SHEET '!J168="","",'STUDENT DATA SHEET '!J168),"")</f>
        <v/>
      </c>
      <c s="54" t="str">
        <f>IFERROR(IF('STUDENT DATA SHEET '!K168="","",'STUDENT DATA SHEET '!K168),"")</f>
        <v/>
      </c>
      <c s="54"/>
      <c s="48"/>
      <c s="48"/>
      <c s="48"/>
      <c s="48"/>
      <c s="48"/>
      <c s="48"/>
      <c s="48"/>
      <c s="48"/>
      <c s="48"/>
      <c s="48"/>
      <c s="48"/>
      <c s="48"/>
      <c s="48"/>
      <c s="48"/>
      <c s="48"/>
      <c s="48"/>
      <c s="48"/>
      <c s="48"/>
      <c s="48"/>
      <c s="48"/>
      <c s="48"/>
      <c s="48"/>
      <c s="48"/>
      <c s="48"/>
      <c s="48"/>
      <c s="48"/>
      <c s="48"/>
      <c s="48"/>
      <c s="48"/>
      <c s="48"/>
      <c s="48"/>
      <c s="48"/>
      <c s="89" t="str">
        <f>IF(B167="","",_xlfn.AGGREGATE(3,5,$B$6:B167))</f>
        <v/>
      </c>
      <c s="49"/>
      <c s="49"/>
      <c s="48"/>
      <c s="48"/>
      <c s="48"/>
      <c s="48"/>
      <c s="48"/>
      <c s="48"/>
      <c s="48"/>
      <c s="48"/>
      <c s="48"/>
      <c s="48"/>
      <c s="48"/>
      <c s="48"/>
      <c s="48"/>
      <c s="48"/>
      <c s="48"/>
      <c s="48"/>
      <c s="48"/>
      <c s="48"/>
      <c s="48"/>
      <c s="48"/>
      <c s="48"/>
      <c s="48"/>
      <c s="48"/>
      <c s="48"/>
      <c s="48"/>
      <c s="48"/>
      <c s="50" t="str">
        <f t="shared" si="33"/>
        <v/>
      </c>
      <c s="252" t="str">
        <f>IF($I167="","",'MAY 24'!$BZ167)</f>
        <v/>
      </c>
      <c s="91" t="str">
        <f t="shared" si="34"/>
        <v/>
      </c>
      <c s="50" t="str">
        <f t="shared" si="35"/>
        <v/>
      </c>
      <c s="252" t="str">
        <f>IF($I167="","",'MAY 24'!$CC167)</f>
        <v/>
      </c>
      <c s="91" t="str">
        <f t="shared" si="36"/>
        <v/>
      </c>
      <c s="50" t="str">
        <f t="shared" si="37"/>
        <v/>
      </c>
      <c s="252" t="str">
        <f>IF($I167="","",'MAY 24'!$CF167)</f>
        <v/>
      </c>
      <c s="91" t="str">
        <f t="shared" si="38"/>
        <v/>
      </c>
      <c s="80"/>
      <c s="77"/>
      <c s="59"/>
      <c s="59"/>
      <c s="59"/>
      <c s="74" t="str">
        <f t="shared" si="39"/>
        <v/>
      </c>
      <c s="59"/>
      <c s="59"/>
      <c s="59"/>
      <c s="59"/>
      <c s="59"/>
      <c s="59"/>
      <c s="59"/>
      <c s="59"/>
    </row>
    <row r="168" spans="1:96" ht="15.75" customHeight="1">
      <c r="A168" s="106" t="str">
        <f>IF('STUDENT DATA SHEET '!A169="","",'STUDENT DATA SHEET '!A169)</f>
        <v/>
      </c>
      <c s="107" t="str">
        <f>IFERROR(IF('STUDENT DATA SHEET '!B169="","",'STUDENT DATA SHEET '!B169),"")</f>
        <v/>
      </c>
      <c s="107" t="str">
        <f>IFERROR(IF('STUDENT DATA SHEET '!C169="","",'STUDENT DATA SHEET '!C169),"")</f>
        <v/>
      </c>
      <c s="107" t="str">
        <f>IFERROR(IF('STUDENT DATA SHEET '!D169="","",'STUDENT DATA SHEET '!D169),"")</f>
        <v/>
      </c>
      <c s="43" t="str">
        <f>IFERROR(IF('STUDENT DATA SHEET '!E169="","",'STUDENT DATA SHEET '!E169),"")</f>
        <v/>
      </c>
      <c s="108" t="str">
        <f>IFERROR(IF('STUDENT DATA SHEET '!F169="","",'STUDENT DATA SHEET '!F169),"")</f>
        <v/>
      </c>
      <c s="107" t="str">
        <f>IFERROR(IF('STUDENT DATA SHEET '!G169="","",'STUDENT DATA SHEET '!G169),"")</f>
        <v/>
      </c>
      <c s="107" t="str">
        <f>IFERROR(IF('STUDENT DATA SHEET '!H169="","",'STUDENT DATA SHEET '!H169),"")</f>
        <v/>
      </c>
      <c s="228" t="str">
        <f>IFERROR(UPPER(IF('STUDENT DATA SHEET '!I169="","",'STUDENT DATA SHEET '!I169)),"")</f>
        <v/>
      </c>
      <c s="54" t="str">
        <f>IFERROR(IF('STUDENT DATA SHEET '!J169="","",'STUDENT DATA SHEET '!J169),"")</f>
        <v/>
      </c>
      <c s="54" t="str">
        <f>IFERROR(IF('STUDENT DATA SHEET '!K169="","",'STUDENT DATA SHEET '!K169),"")</f>
        <v/>
      </c>
      <c s="54"/>
      <c s="48"/>
      <c s="48"/>
      <c s="48"/>
      <c s="48"/>
      <c s="48"/>
      <c s="48"/>
      <c s="48"/>
      <c s="48"/>
      <c s="48"/>
      <c s="48"/>
      <c s="48"/>
      <c s="48"/>
      <c s="48"/>
      <c s="48"/>
      <c s="48"/>
      <c s="48"/>
      <c s="48"/>
      <c s="48"/>
      <c s="48"/>
      <c s="48"/>
      <c s="48"/>
      <c s="48"/>
      <c s="48"/>
      <c s="48"/>
      <c s="48"/>
      <c s="48"/>
      <c s="48"/>
      <c s="48"/>
      <c s="48"/>
      <c s="48"/>
      <c s="48"/>
      <c s="48"/>
      <c s="89" t="str">
        <f>IF(B168="","",_xlfn.AGGREGATE(3,5,$B$6:B168))</f>
        <v/>
      </c>
      <c s="49"/>
      <c s="49"/>
      <c s="48"/>
      <c s="48"/>
      <c s="48"/>
      <c s="48"/>
      <c s="48"/>
      <c s="48"/>
      <c s="48"/>
      <c s="48"/>
      <c s="48"/>
      <c s="48"/>
      <c s="48"/>
      <c s="48"/>
      <c s="48"/>
      <c s="48"/>
      <c s="48"/>
      <c s="48"/>
      <c s="48"/>
      <c s="48"/>
      <c s="48"/>
      <c s="48"/>
      <c s="48"/>
      <c s="48"/>
      <c s="48"/>
      <c s="48"/>
      <c s="48"/>
      <c s="48"/>
      <c s="50" t="str">
        <f t="shared" si="33"/>
        <v/>
      </c>
      <c s="252" t="str">
        <f>IF($I168="","",'MAY 24'!$BZ168)</f>
        <v/>
      </c>
      <c s="91" t="str">
        <f t="shared" si="34"/>
        <v/>
      </c>
      <c s="50" t="str">
        <f t="shared" si="35"/>
        <v/>
      </c>
      <c s="252" t="str">
        <f>IF($I168="","",'MAY 24'!$CC168)</f>
        <v/>
      </c>
      <c s="91" t="str">
        <f t="shared" si="36"/>
        <v/>
      </c>
      <c s="50" t="str">
        <f t="shared" si="37"/>
        <v/>
      </c>
      <c s="252" t="str">
        <f>IF($I168="","",'MAY 24'!$CF168)</f>
        <v/>
      </c>
      <c s="91" t="str">
        <f t="shared" si="38"/>
        <v/>
      </c>
      <c s="80"/>
      <c s="77"/>
      <c s="59"/>
      <c s="59"/>
      <c s="59"/>
      <c s="74" t="str">
        <f t="shared" si="39"/>
        <v/>
      </c>
      <c s="59"/>
      <c s="59"/>
      <c s="59"/>
      <c s="59"/>
      <c s="59"/>
      <c s="59"/>
      <c s="59"/>
      <c s="59"/>
    </row>
    <row r="169" spans="1:96" ht="15.75" customHeight="1">
      <c r="A169" s="106" t="str">
        <f>IF('STUDENT DATA SHEET '!A170="","",'STUDENT DATA SHEET '!A170)</f>
        <v/>
      </c>
      <c s="107" t="str">
        <f>IFERROR(IF('STUDENT DATA SHEET '!B170="","",'STUDENT DATA SHEET '!B170),"")</f>
        <v/>
      </c>
      <c s="107" t="str">
        <f>IFERROR(IF('STUDENT DATA SHEET '!C170="","",'STUDENT DATA SHEET '!C170),"")</f>
        <v/>
      </c>
      <c s="107" t="str">
        <f>IFERROR(IF('STUDENT DATA SHEET '!D170="","",'STUDENT DATA SHEET '!D170),"")</f>
        <v/>
      </c>
      <c s="43" t="str">
        <f>IFERROR(IF('STUDENT DATA SHEET '!E170="","",'STUDENT DATA SHEET '!E170),"")</f>
        <v/>
      </c>
      <c s="108" t="str">
        <f>IFERROR(IF('STUDENT DATA SHEET '!F170="","",'STUDENT DATA SHEET '!F170),"")</f>
        <v/>
      </c>
      <c s="107" t="str">
        <f>IFERROR(IF('STUDENT DATA SHEET '!G170="","",'STUDENT DATA SHEET '!G170),"")</f>
        <v/>
      </c>
      <c s="107" t="str">
        <f>IFERROR(IF('STUDENT DATA SHEET '!H170="","",'STUDENT DATA SHEET '!H170),"")</f>
        <v/>
      </c>
      <c s="228" t="str">
        <f>IFERROR(UPPER(IF('STUDENT DATA SHEET '!I170="","",'STUDENT DATA SHEET '!I170)),"")</f>
        <v/>
      </c>
      <c s="54" t="str">
        <f>IFERROR(IF('STUDENT DATA SHEET '!J170="","",'STUDENT DATA SHEET '!J170),"")</f>
        <v/>
      </c>
      <c s="54" t="str">
        <f>IFERROR(IF('STUDENT DATA SHEET '!K170="","",'STUDENT DATA SHEET '!K170),"")</f>
        <v/>
      </c>
      <c s="54"/>
      <c s="48"/>
      <c s="48"/>
      <c s="48"/>
      <c s="48"/>
      <c s="48"/>
      <c s="48"/>
      <c s="48"/>
      <c s="48"/>
      <c s="48"/>
      <c s="48"/>
      <c s="48"/>
      <c s="48"/>
      <c s="48"/>
      <c s="48"/>
      <c s="48"/>
      <c s="48"/>
      <c s="48"/>
      <c s="48"/>
      <c s="48"/>
      <c s="48"/>
      <c s="48"/>
      <c s="48"/>
      <c s="48"/>
      <c s="48"/>
      <c s="48"/>
      <c s="48"/>
      <c s="48"/>
      <c s="48"/>
      <c s="48"/>
      <c s="48"/>
      <c s="48"/>
      <c s="48"/>
      <c s="89" t="str">
        <f>IF(B169="","",_xlfn.AGGREGATE(3,5,$B$6:B169))</f>
        <v/>
      </c>
      <c s="49"/>
      <c s="49"/>
      <c s="48"/>
      <c s="48"/>
      <c s="48"/>
      <c s="48"/>
      <c s="48"/>
      <c s="48"/>
      <c s="48"/>
      <c s="48"/>
      <c s="48"/>
      <c s="48"/>
      <c s="48"/>
      <c s="48"/>
      <c s="48"/>
      <c s="48"/>
      <c s="48"/>
      <c s="48"/>
      <c s="48"/>
      <c s="48"/>
      <c s="48"/>
      <c s="48"/>
      <c s="48"/>
      <c s="48"/>
      <c s="48"/>
      <c s="48"/>
      <c s="48"/>
      <c s="48"/>
      <c s="50" t="str">
        <f t="shared" si="33"/>
        <v/>
      </c>
      <c s="252" t="str">
        <f>IF($I169="","",'MAY 24'!$BZ169)</f>
        <v/>
      </c>
      <c s="91" t="str">
        <f t="shared" si="34"/>
        <v/>
      </c>
      <c s="50" t="str">
        <f t="shared" si="35"/>
        <v/>
      </c>
      <c s="252" t="str">
        <f>IF($I169="","",'MAY 24'!$CC169)</f>
        <v/>
      </c>
      <c s="91" t="str">
        <f t="shared" si="36"/>
        <v/>
      </c>
      <c s="50" t="str">
        <f t="shared" si="37"/>
        <v/>
      </c>
      <c s="252" t="str">
        <f>IF($I169="","",'MAY 24'!$CF169)</f>
        <v/>
      </c>
      <c s="91" t="str">
        <f t="shared" si="38"/>
        <v/>
      </c>
      <c s="80"/>
      <c s="77"/>
      <c s="59"/>
      <c s="59"/>
      <c s="59"/>
      <c s="74" t="str">
        <f t="shared" si="39"/>
        <v/>
      </c>
      <c s="59"/>
      <c s="59"/>
      <c s="59"/>
      <c s="59"/>
      <c s="59"/>
      <c s="59"/>
      <c s="59"/>
      <c s="59"/>
    </row>
    <row r="170" spans="1:96" ht="15.75" customHeight="1">
      <c r="A170" s="106" t="str">
        <f>IF('STUDENT DATA SHEET '!A171="","",'STUDENT DATA SHEET '!A171)</f>
        <v/>
      </c>
      <c s="107" t="str">
        <f>IFERROR(IF('STUDENT DATA SHEET '!B171="","",'STUDENT DATA SHEET '!B171),"")</f>
        <v/>
      </c>
      <c s="107" t="str">
        <f>IFERROR(IF('STUDENT DATA SHEET '!C171="","",'STUDENT DATA SHEET '!C171),"")</f>
        <v/>
      </c>
      <c s="107" t="str">
        <f>IFERROR(IF('STUDENT DATA SHEET '!D171="","",'STUDENT DATA SHEET '!D171),"")</f>
        <v/>
      </c>
      <c s="43" t="str">
        <f>IFERROR(IF('STUDENT DATA SHEET '!E171="","",'STUDENT DATA SHEET '!E171),"")</f>
        <v/>
      </c>
      <c s="108" t="str">
        <f>IFERROR(IF('STUDENT DATA SHEET '!F171="","",'STUDENT DATA SHEET '!F171),"")</f>
        <v/>
      </c>
      <c s="107" t="str">
        <f>IFERROR(IF('STUDENT DATA SHEET '!G171="","",'STUDENT DATA SHEET '!G171),"")</f>
        <v/>
      </c>
      <c s="107" t="str">
        <f>IFERROR(IF('STUDENT DATA SHEET '!H171="","",'STUDENT DATA SHEET '!H171),"")</f>
        <v/>
      </c>
      <c s="228" t="str">
        <f>IFERROR(UPPER(IF('STUDENT DATA SHEET '!I171="","",'STUDENT DATA SHEET '!I171)),"")</f>
        <v/>
      </c>
      <c s="54" t="str">
        <f>IFERROR(IF('STUDENT DATA SHEET '!J171="","",'STUDENT DATA SHEET '!J171),"")</f>
        <v/>
      </c>
      <c s="54" t="str">
        <f>IFERROR(IF('STUDENT DATA SHEET '!K171="","",'STUDENT DATA SHEET '!K171),"")</f>
        <v/>
      </c>
      <c s="54"/>
      <c s="48"/>
      <c s="48"/>
      <c s="48"/>
      <c s="48"/>
      <c s="48"/>
      <c s="48"/>
      <c s="48"/>
      <c s="48"/>
      <c s="48"/>
      <c s="48"/>
      <c s="48"/>
      <c s="48"/>
      <c s="48"/>
      <c s="48"/>
      <c s="48"/>
      <c s="48"/>
      <c s="48"/>
      <c s="48"/>
      <c s="48"/>
      <c s="48"/>
      <c s="48"/>
      <c s="48"/>
      <c s="48"/>
      <c s="48"/>
      <c s="48"/>
      <c s="48"/>
      <c s="48"/>
      <c s="48"/>
      <c s="48"/>
      <c s="48"/>
      <c s="48"/>
      <c s="48"/>
      <c s="89" t="str">
        <f>IF(B170="","",_xlfn.AGGREGATE(3,5,$B$6:B170))</f>
        <v/>
      </c>
      <c s="49"/>
      <c s="49"/>
      <c s="48"/>
      <c s="48"/>
      <c s="48"/>
      <c s="48"/>
      <c s="48"/>
      <c s="48"/>
      <c s="48"/>
      <c s="48"/>
      <c s="48"/>
      <c s="48"/>
      <c s="48"/>
      <c s="48"/>
      <c s="48"/>
      <c s="48"/>
      <c s="48"/>
      <c s="48"/>
      <c s="48"/>
      <c s="48"/>
      <c s="48"/>
      <c s="48"/>
      <c s="48"/>
      <c s="48"/>
      <c s="48"/>
      <c s="48"/>
      <c s="48"/>
      <c s="48"/>
      <c s="50" t="str">
        <f t="shared" si="33"/>
        <v/>
      </c>
      <c s="252" t="str">
        <f>IF($I170="","",'MAY 24'!$BZ170)</f>
        <v/>
      </c>
      <c s="91" t="str">
        <f t="shared" si="34"/>
        <v/>
      </c>
      <c s="50" t="str">
        <f t="shared" si="35"/>
        <v/>
      </c>
      <c s="252" t="str">
        <f>IF($I170="","",'MAY 24'!$CC170)</f>
        <v/>
      </c>
      <c s="91" t="str">
        <f t="shared" si="36"/>
        <v/>
      </c>
      <c s="50" t="str">
        <f t="shared" si="37"/>
        <v/>
      </c>
      <c s="252" t="str">
        <f>IF($I170="","",'MAY 24'!$CF170)</f>
        <v/>
      </c>
      <c s="91" t="str">
        <f t="shared" si="38"/>
        <v/>
      </c>
      <c s="80"/>
      <c s="77"/>
      <c s="59"/>
      <c s="59"/>
      <c s="59"/>
      <c s="74" t="str">
        <f t="shared" si="39"/>
        <v/>
      </c>
      <c s="59"/>
      <c s="59"/>
      <c s="59"/>
      <c s="59"/>
      <c s="59"/>
      <c s="59"/>
      <c s="59"/>
      <c s="59"/>
    </row>
    <row r="171" spans="1:96" ht="15.75" customHeight="1">
      <c r="A171" s="106" t="str">
        <f>IF('STUDENT DATA SHEET '!A172="","",'STUDENT DATA SHEET '!A172)</f>
        <v/>
      </c>
      <c s="107" t="str">
        <f>IFERROR(IF('STUDENT DATA SHEET '!B172="","",'STUDENT DATA SHEET '!B172),"")</f>
        <v/>
      </c>
      <c s="107" t="str">
        <f>IFERROR(IF('STUDENT DATA SHEET '!C172="","",'STUDENT DATA SHEET '!C172),"")</f>
        <v/>
      </c>
      <c s="107" t="str">
        <f>IFERROR(IF('STUDENT DATA SHEET '!D172="","",'STUDENT DATA SHEET '!D172),"")</f>
        <v/>
      </c>
      <c s="43" t="str">
        <f>IFERROR(IF('STUDENT DATA SHEET '!E172="","",'STUDENT DATA SHEET '!E172),"")</f>
        <v/>
      </c>
      <c s="108" t="str">
        <f>IFERROR(IF('STUDENT DATA SHEET '!F172="","",'STUDENT DATA SHEET '!F172),"")</f>
        <v/>
      </c>
      <c s="107" t="str">
        <f>IFERROR(IF('STUDENT DATA SHEET '!G172="","",'STUDENT DATA SHEET '!G172),"")</f>
        <v/>
      </c>
      <c s="107" t="str">
        <f>IFERROR(IF('STUDENT DATA SHEET '!H172="","",'STUDENT DATA SHEET '!H172),"")</f>
        <v/>
      </c>
      <c s="228" t="str">
        <f>IFERROR(UPPER(IF('STUDENT DATA SHEET '!I172="","",'STUDENT DATA SHEET '!I172)),"")</f>
        <v/>
      </c>
      <c s="54" t="str">
        <f>IFERROR(IF('STUDENT DATA SHEET '!J172="","",'STUDENT DATA SHEET '!J172),"")</f>
        <v/>
      </c>
      <c s="54" t="str">
        <f>IFERROR(IF('STUDENT DATA SHEET '!K172="","",'STUDENT DATA SHEET '!K172),"")</f>
        <v/>
      </c>
      <c s="54"/>
      <c s="48"/>
      <c s="48"/>
      <c s="48"/>
      <c s="48"/>
      <c s="48"/>
      <c s="48"/>
      <c s="48"/>
      <c s="48"/>
      <c s="48"/>
      <c s="48"/>
      <c s="48"/>
      <c s="48"/>
      <c s="48"/>
      <c s="48"/>
      <c s="48"/>
      <c s="48"/>
      <c s="48"/>
      <c s="48"/>
      <c s="48"/>
      <c s="48"/>
      <c s="48"/>
      <c s="48"/>
      <c s="48"/>
      <c s="48"/>
      <c s="48"/>
      <c s="48"/>
      <c s="48"/>
      <c s="48"/>
      <c s="48"/>
      <c s="48"/>
      <c s="48"/>
      <c s="48"/>
      <c s="89" t="str">
        <f>IF(B171="","",_xlfn.AGGREGATE(3,5,$B$6:B171))</f>
        <v/>
      </c>
      <c s="49"/>
      <c s="49"/>
      <c s="48"/>
      <c s="48"/>
      <c s="48"/>
      <c s="48"/>
      <c s="48"/>
      <c s="48"/>
      <c s="48"/>
      <c s="48"/>
      <c s="48"/>
      <c s="48"/>
      <c s="48"/>
      <c s="48"/>
      <c s="48"/>
      <c s="48"/>
      <c s="48"/>
      <c s="48"/>
      <c s="48"/>
      <c s="48"/>
      <c s="48"/>
      <c s="48"/>
      <c s="48"/>
      <c s="48"/>
      <c s="48"/>
      <c s="48"/>
      <c s="48"/>
      <c s="48"/>
      <c s="50" t="str">
        <f t="shared" si="33"/>
        <v/>
      </c>
      <c s="252" t="str">
        <f>IF($I171="","",'MAY 24'!$BZ171)</f>
        <v/>
      </c>
      <c s="91" t="str">
        <f t="shared" si="34"/>
        <v/>
      </c>
      <c s="50" t="str">
        <f t="shared" si="35"/>
        <v/>
      </c>
      <c s="252" t="str">
        <f>IF($I171="","",'MAY 24'!$CC171)</f>
        <v/>
      </c>
      <c s="91" t="str">
        <f t="shared" si="36"/>
        <v/>
      </c>
      <c s="50" t="str">
        <f t="shared" si="37"/>
        <v/>
      </c>
      <c s="252" t="str">
        <f>IF($I171="","",'MAY 24'!$CF171)</f>
        <v/>
      </c>
      <c s="91" t="str">
        <f t="shared" si="38"/>
        <v/>
      </c>
      <c s="80"/>
      <c s="77"/>
      <c s="59"/>
      <c s="59"/>
      <c s="59"/>
      <c s="74" t="str">
        <f t="shared" si="39"/>
        <v/>
      </c>
      <c s="59"/>
      <c s="59"/>
      <c s="59"/>
      <c s="59"/>
      <c s="59"/>
      <c s="59"/>
      <c s="59"/>
      <c s="59"/>
    </row>
    <row r="172" spans="1:96" ht="15.75" customHeight="1">
      <c r="A172" s="106" t="str">
        <f>IF('STUDENT DATA SHEET '!A173="","",'STUDENT DATA SHEET '!A173)</f>
        <v/>
      </c>
      <c s="107" t="str">
        <f>IFERROR(IF('STUDENT DATA SHEET '!B173="","",'STUDENT DATA SHEET '!B173),"")</f>
        <v/>
      </c>
      <c s="107" t="str">
        <f>IFERROR(IF('STUDENT DATA SHEET '!C173="","",'STUDENT DATA SHEET '!C173),"")</f>
        <v/>
      </c>
      <c s="107" t="str">
        <f>IFERROR(IF('STUDENT DATA SHEET '!D173="","",'STUDENT DATA SHEET '!D173),"")</f>
        <v/>
      </c>
      <c s="43" t="str">
        <f>IFERROR(IF('STUDENT DATA SHEET '!E173="","",'STUDENT DATA SHEET '!E173),"")</f>
        <v/>
      </c>
      <c s="108" t="str">
        <f>IFERROR(IF('STUDENT DATA SHEET '!F173="","",'STUDENT DATA SHEET '!F173),"")</f>
        <v/>
      </c>
      <c s="107" t="str">
        <f>IFERROR(IF('STUDENT DATA SHEET '!G173="","",'STUDENT DATA SHEET '!G173),"")</f>
        <v/>
      </c>
      <c s="107" t="str">
        <f>IFERROR(IF('STUDENT DATA SHEET '!H173="","",'STUDENT DATA SHEET '!H173),"")</f>
        <v/>
      </c>
      <c s="228" t="str">
        <f>IFERROR(UPPER(IF('STUDENT DATA SHEET '!I173="","",'STUDENT DATA SHEET '!I173)),"")</f>
        <v/>
      </c>
      <c s="54" t="str">
        <f>IFERROR(IF('STUDENT DATA SHEET '!J173="","",'STUDENT DATA SHEET '!J173),"")</f>
        <v/>
      </c>
      <c s="54" t="str">
        <f>IFERROR(IF('STUDENT DATA SHEET '!K173="","",'STUDENT DATA SHEET '!K173),"")</f>
        <v/>
      </c>
      <c s="54"/>
      <c s="48"/>
      <c s="48"/>
      <c s="48"/>
      <c s="48"/>
      <c s="48"/>
      <c s="48"/>
      <c s="48"/>
      <c s="48"/>
      <c s="48"/>
      <c s="48"/>
      <c s="48"/>
      <c s="48"/>
      <c s="48"/>
      <c s="48"/>
      <c s="48"/>
      <c s="48"/>
      <c s="48"/>
      <c s="48"/>
      <c s="48"/>
      <c s="48"/>
      <c s="48"/>
      <c s="48"/>
      <c s="48"/>
      <c s="48"/>
      <c s="48"/>
      <c s="48"/>
      <c s="48"/>
      <c s="48"/>
      <c s="48"/>
      <c s="48"/>
      <c s="48"/>
      <c s="48"/>
      <c s="89" t="str">
        <f>IF(B172="","",_xlfn.AGGREGATE(3,5,$B$6:B172))</f>
        <v/>
      </c>
      <c s="49"/>
      <c s="49"/>
      <c s="48"/>
      <c s="48"/>
      <c s="48"/>
      <c s="48"/>
      <c s="48"/>
      <c s="48"/>
      <c s="48"/>
      <c s="48"/>
      <c s="48"/>
      <c s="48"/>
      <c s="48"/>
      <c s="48"/>
      <c s="48"/>
      <c s="48"/>
      <c s="48"/>
      <c s="48"/>
      <c s="48"/>
      <c s="48"/>
      <c s="48"/>
      <c s="48"/>
      <c s="48"/>
      <c s="48"/>
      <c s="48"/>
      <c s="48"/>
      <c s="48"/>
      <c s="48"/>
      <c s="50" t="str">
        <f t="shared" si="33"/>
        <v/>
      </c>
      <c s="252" t="str">
        <f>IF($I172="","",'MAY 24'!$BZ172)</f>
        <v/>
      </c>
      <c s="91" t="str">
        <f t="shared" si="34"/>
        <v/>
      </c>
      <c s="50" t="str">
        <f t="shared" si="35"/>
        <v/>
      </c>
      <c s="252" t="str">
        <f>IF($I172="","",'MAY 24'!$CC172)</f>
        <v/>
      </c>
      <c s="91" t="str">
        <f t="shared" si="36"/>
        <v/>
      </c>
      <c s="50" t="str">
        <f t="shared" si="37"/>
        <v/>
      </c>
      <c s="252" t="str">
        <f>IF($I172="","",'MAY 24'!$CF172)</f>
        <v/>
      </c>
      <c s="91" t="str">
        <f t="shared" si="38"/>
        <v/>
      </c>
      <c s="80"/>
      <c s="77"/>
      <c s="59"/>
      <c s="59"/>
      <c s="59"/>
      <c s="74" t="str">
        <f t="shared" si="39"/>
        <v/>
      </c>
      <c s="59"/>
      <c s="59"/>
      <c s="59"/>
      <c s="59"/>
      <c s="59"/>
      <c s="59"/>
      <c s="59"/>
      <c s="59"/>
    </row>
    <row r="173" spans="1:96" ht="15.75" customHeight="1">
      <c r="A173" s="106" t="str">
        <f>IF('STUDENT DATA SHEET '!A174="","",'STUDENT DATA SHEET '!A174)</f>
        <v/>
      </c>
      <c s="107" t="str">
        <f>IFERROR(IF('STUDENT DATA SHEET '!B174="","",'STUDENT DATA SHEET '!B174),"")</f>
        <v/>
      </c>
      <c s="107" t="str">
        <f>IFERROR(IF('STUDENT DATA SHEET '!C174="","",'STUDENT DATA SHEET '!C174),"")</f>
        <v/>
      </c>
      <c s="107" t="str">
        <f>IFERROR(IF('STUDENT DATA SHEET '!D174="","",'STUDENT DATA SHEET '!D174),"")</f>
        <v/>
      </c>
      <c s="43" t="str">
        <f>IFERROR(IF('STUDENT DATA SHEET '!E174="","",'STUDENT DATA SHEET '!E174),"")</f>
        <v/>
      </c>
      <c s="108" t="str">
        <f>IFERROR(IF('STUDENT DATA SHEET '!F174="","",'STUDENT DATA SHEET '!F174),"")</f>
        <v/>
      </c>
      <c s="107" t="str">
        <f>IFERROR(IF('STUDENT DATA SHEET '!G174="","",'STUDENT DATA SHEET '!G174),"")</f>
        <v/>
      </c>
      <c s="107" t="str">
        <f>IFERROR(IF('STUDENT DATA SHEET '!H174="","",'STUDENT DATA SHEET '!H174),"")</f>
        <v/>
      </c>
      <c s="228" t="str">
        <f>IFERROR(UPPER(IF('STUDENT DATA SHEET '!I174="","",'STUDENT DATA SHEET '!I174)),"")</f>
        <v/>
      </c>
      <c s="54" t="str">
        <f>IFERROR(IF('STUDENT DATA SHEET '!J174="","",'STUDENT DATA SHEET '!J174),"")</f>
        <v/>
      </c>
      <c s="54" t="str">
        <f>IFERROR(IF('STUDENT DATA SHEET '!K174="","",'STUDENT DATA SHEET '!K174),"")</f>
        <v/>
      </c>
      <c s="54"/>
      <c s="48"/>
      <c s="48"/>
      <c s="48"/>
      <c s="48"/>
      <c s="48"/>
      <c s="48"/>
      <c s="48"/>
      <c s="48"/>
      <c s="48"/>
      <c s="48"/>
      <c s="48"/>
      <c s="48"/>
      <c s="48"/>
      <c s="48"/>
      <c s="48"/>
      <c s="48"/>
      <c s="48"/>
      <c s="48"/>
      <c s="48"/>
      <c s="48"/>
      <c s="48"/>
      <c s="48"/>
      <c s="48"/>
      <c s="48"/>
      <c s="48"/>
      <c s="48"/>
      <c s="48"/>
      <c s="48"/>
      <c s="48"/>
      <c s="48"/>
      <c s="48"/>
      <c s="48"/>
      <c s="89" t="str">
        <f>IF(B173="","",_xlfn.AGGREGATE(3,5,$B$6:B173))</f>
        <v/>
      </c>
      <c s="49"/>
      <c s="49"/>
      <c s="48"/>
      <c s="48"/>
      <c s="48"/>
      <c s="48"/>
      <c s="48"/>
      <c s="48"/>
      <c s="48"/>
      <c s="48"/>
      <c s="48"/>
      <c s="48"/>
      <c s="48"/>
      <c s="48"/>
      <c s="48"/>
      <c s="48"/>
      <c s="48"/>
      <c s="48"/>
      <c s="48"/>
      <c s="48"/>
      <c s="48"/>
      <c s="48"/>
      <c s="48"/>
      <c s="48"/>
      <c s="48"/>
      <c s="48"/>
      <c s="48"/>
      <c s="48"/>
      <c s="50" t="str">
        <f t="shared" si="33"/>
        <v/>
      </c>
      <c s="252" t="str">
        <f>IF($I173="","",'MAY 24'!$BZ173)</f>
        <v/>
      </c>
      <c s="91" t="str">
        <f t="shared" si="34"/>
        <v/>
      </c>
      <c s="50" t="str">
        <f t="shared" si="35"/>
        <v/>
      </c>
      <c s="252" t="str">
        <f>IF($I173="","",'MAY 24'!$CC173)</f>
        <v/>
      </c>
      <c s="91" t="str">
        <f t="shared" si="36"/>
        <v/>
      </c>
      <c s="50" t="str">
        <f t="shared" si="37"/>
        <v/>
      </c>
      <c s="252" t="str">
        <f>IF($I173="","",'MAY 24'!$CF173)</f>
        <v/>
      </c>
      <c s="91" t="str">
        <f t="shared" si="38"/>
        <v/>
      </c>
      <c s="80"/>
      <c s="77"/>
      <c s="59"/>
      <c s="59"/>
      <c s="59"/>
      <c s="74" t="str">
        <f t="shared" si="39"/>
        <v/>
      </c>
      <c s="59"/>
      <c s="59"/>
      <c s="59"/>
      <c s="59"/>
      <c s="59"/>
      <c s="59"/>
      <c s="59"/>
      <c s="59"/>
    </row>
    <row r="174" spans="1:96" ht="15.75" customHeight="1">
      <c r="A174" s="106" t="str">
        <f>IF('STUDENT DATA SHEET '!A175="","",'STUDENT DATA SHEET '!A175)</f>
        <v/>
      </c>
      <c s="107" t="str">
        <f>IFERROR(IF('STUDENT DATA SHEET '!B175="","",'STUDENT DATA SHEET '!B175),"")</f>
        <v/>
      </c>
      <c s="107" t="str">
        <f>IFERROR(IF('STUDENT DATA SHEET '!C175="","",'STUDENT DATA SHEET '!C175),"")</f>
        <v/>
      </c>
      <c s="107" t="str">
        <f>IFERROR(IF('STUDENT DATA SHEET '!D175="","",'STUDENT DATA SHEET '!D175),"")</f>
        <v/>
      </c>
      <c s="43" t="str">
        <f>IFERROR(IF('STUDENT DATA SHEET '!E175="","",'STUDENT DATA SHEET '!E175),"")</f>
        <v/>
      </c>
      <c s="108" t="str">
        <f>IFERROR(IF('STUDENT DATA SHEET '!F175="","",'STUDENT DATA SHEET '!F175),"")</f>
        <v/>
      </c>
      <c s="107" t="str">
        <f>IFERROR(IF('STUDENT DATA SHEET '!G175="","",'STUDENT DATA SHEET '!G175),"")</f>
        <v/>
      </c>
      <c s="107" t="str">
        <f>IFERROR(IF('STUDENT DATA SHEET '!H175="","",'STUDENT DATA SHEET '!H175),"")</f>
        <v/>
      </c>
      <c s="228" t="str">
        <f>IFERROR(UPPER(IF('STUDENT DATA SHEET '!I175="","",'STUDENT DATA SHEET '!I175)),"")</f>
        <v/>
      </c>
      <c s="54" t="str">
        <f>IFERROR(IF('STUDENT DATA SHEET '!J175="","",'STUDENT DATA SHEET '!J175),"")</f>
        <v/>
      </c>
      <c s="54" t="str">
        <f>IFERROR(IF('STUDENT DATA SHEET '!K175="","",'STUDENT DATA SHEET '!K175),"")</f>
        <v/>
      </c>
      <c s="54"/>
      <c s="48"/>
      <c s="48"/>
      <c s="48"/>
      <c s="48"/>
      <c s="48"/>
      <c s="48"/>
      <c s="48"/>
      <c s="48"/>
      <c s="48"/>
      <c s="48"/>
      <c s="48"/>
      <c s="48"/>
      <c s="48"/>
      <c s="48"/>
      <c s="48"/>
      <c s="48"/>
      <c s="48"/>
      <c s="48"/>
      <c s="48"/>
      <c s="48"/>
      <c s="48"/>
      <c s="48"/>
      <c s="48"/>
      <c s="48"/>
      <c s="48"/>
      <c s="48"/>
      <c s="48"/>
      <c s="48"/>
      <c s="48"/>
      <c s="48"/>
      <c s="48"/>
      <c s="48"/>
      <c s="89" t="str">
        <f>IF(B174="","",_xlfn.AGGREGATE(3,5,$B$6:B174))</f>
        <v/>
      </c>
      <c s="49"/>
      <c s="49"/>
      <c s="48"/>
      <c s="48"/>
      <c s="48"/>
      <c s="48"/>
      <c s="48"/>
      <c s="48"/>
      <c s="48"/>
      <c s="48"/>
      <c s="48"/>
      <c s="48"/>
      <c s="48"/>
      <c s="48"/>
      <c s="48"/>
      <c s="48"/>
      <c s="48"/>
      <c s="48"/>
      <c s="48"/>
      <c s="48"/>
      <c s="48"/>
      <c s="48"/>
      <c s="48"/>
      <c s="48"/>
      <c s="48"/>
      <c s="48"/>
      <c s="48"/>
      <c s="48"/>
      <c s="50" t="str">
        <f t="shared" si="33"/>
        <v/>
      </c>
      <c s="252" t="str">
        <f>IF($I174="","",'MAY 24'!$BZ174)</f>
        <v/>
      </c>
      <c s="91" t="str">
        <f t="shared" si="34"/>
        <v/>
      </c>
      <c s="50" t="str">
        <f t="shared" si="35"/>
        <v/>
      </c>
      <c s="252" t="str">
        <f>IF($I174="","",'MAY 24'!$CC174)</f>
        <v/>
      </c>
      <c s="91" t="str">
        <f t="shared" si="36"/>
        <v/>
      </c>
      <c s="50" t="str">
        <f t="shared" si="37"/>
        <v/>
      </c>
      <c s="252" t="str">
        <f>IF($I174="","",'MAY 24'!$CF174)</f>
        <v/>
      </c>
      <c s="91" t="str">
        <f t="shared" si="38"/>
        <v/>
      </c>
      <c s="80"/>
      <c s="77"/>
      <c s="59"/>
      <c s="59"/>
      <c s="59"/>
      <c s="74" t="str">
        <f t="shared" si="39"/>
        <v/>
      </c>
      <c s="59"/>
      <c s="59"/>
      <c s="59"/>
      <c s="59"/>
      <c s="59"/>
      <c s="59"/>
      <c s="59"/>
      <c s="59"/>
    </row>
    <row r="175" spans="1:96" ht="15.75" customHeight="1">
      <c r="A175" s="106" t="str">
        <f>IF('STUDENT DATA SHEET '!A176="","",'STUDENT DATA SHEET '!A176)</f>
        <v/>
      </c>
      <c s="107" t="str">
        <f>IFERROR(IF('STUDENT DATA SHEET '!B176="","",'STUDENT DATA SHEET '!B176),"")</f>
        <v/>
      </c>
      <c s="107" t="str">
        <f>IFERROR(IF('STUDENT DATA SHEET '!C176="","",'STUDENT DATA SHEET '!C176),"")</f>
        <v/>
      </c>
      <c s="107" t="str">
        <f>IFERROR(IF('STUDENT DATA SHEET '!D176="","",'STUDENT DATA SHEET '!D176),"")</f>
        <v/>
      </c>
      <c s="43" t="str">
        <f>IFERROR(IF('STUDENT DATA SHEET '!E176="","",'STUDENT DATA SHEET '!E176),"")</f>
        <v/>
      </c>
      <c s="108" t="str">
        <f>IFERROR(IF('STUDENT DATA SHEET '!F176="","",'STUDENT DATA SHEET '!F176),"")</f>
        <v/>
      </c>
      <c s="107" t="str">
        <f>IFERROR(IF('STUDENT DATA SHEET '!G176="","",'STUDENT DATA SHEET '!G176),"")</f>
        <v/>
      </c>
      <c s="107" t="str">
        <f>IFERROR(IF('STUDENT DATA SHEET '!H176="","",'STUDENT DATA SHEET '!H176),"")</f>
        <v/>
      </c>
      <c s="228" t="str">
        <f>IFERROR(UPPER(IF('STUDENT DATA SHEET '!I176="","",'STUDENT DATA SHEET '!I176)),"")</f>
        <v/>
      </c>
      <c s="54" t="str">
        <f>IFERROR(IF('STUDENT DATA SHEET '!J176="","",'STUDENT DATA SHEET '!J176),"")</f>
        <v/>
      </c>
      <c s="54" t="str">
        <f>IFERROR(IF('STUDENT DATA SHEET '!K176="","",'STUDENT DATA SHEET '!K176),"")</f>
        <v/>
      </c>
      <c s="54"/>
      <c s="48"/>
      <c s="48"/>
      <c s="48"/>
      <c s="48"/>
      <c s="48"/>
      <c s="48"/>
      <c s="48"/>
      <c s="48"/>
      <c s="48"/>
      <c s="48"/>
      <c s="48"/>
      <c s="48"/>
      <c s="48"/>
      <c s="48"/>
      <c s="48"/>
      <c s="48"/>
      <c s="48"/>
      <c s="48"/>
      <c s="48"/>
      <c s="48"/>
      <c s="48"/>
      <c s="48"/>
      <c s="48"/>
      <c s="48"/>
      <c s="48"/>
      <c s="48"/>
      <c s="48"/>
      <c s="48"/>
      <c s="48"/>
      <c s="48"/>
      <c s="48"/>
      <c s="48"/>
      <c s="89" t="str">
        <f>IF(B175="","",_xlfn.AGGREGATE(3,5,$B$6:B175))</f>
        <v/>
      </c>
      <c s="49"/>
      <c s="49"/>
      <c s="48"/>
      <c s="48"/>
      <c s="48"/>
      <c s="48"/>
      <c s="48"/>
      <c s="48"/>
      <c s="48"/>
      <c s="48"/>
      <c s="48"/>
      <c s="48"/>
      <c s="48"/>
      <c s="48"/>
      <c s="48"/>
      <c s="48"/>
      <c s="48"/>
      <c s="48"/>
      <c s="48"/>
      <c s="48"/>
      <c s="48"/>
      <c s="48"/>
      <c s="48"/>
      <c s="48"/>
      <c s="48"/>
      <c s="48"/>
      <c s="48"/>
      <c s="48"/>
      <c s="50" t="str">
        <f t="shared" si="33"/>
        <v/>
      </c>
      <c s="252" t="str">
        <f>IF($I175="","",'MAY 24'!$BZ175)</f>
        <v/>
      </c>
      <c s="91" t="str">
        <f t="shared" si="34"/>
        <v/>
      </c>
      <c s="50" t="str">
        <f t="shared" si="35"/>
        <v/>
      </c>
      <c s="252" t="str">
        <f>IF($I175="","",'MAY 24'!$CC175)</f>
        <v/>
      </c>
      <c s="91" t="str">
        <f t="shared" si="36"/>
        <v/>
      </c>
      <c s="50" t="str">
        <f t="shared" si="37"/>
        <v/>
      </c>
      <c s="252" t="str">
        <f>IF($I175="","",'MAY 24'!$CF175)</f>
        <v/>
      </c>
      <c s="91" t="str">
        <f t="shared" si="38"/>
        <v/>
      </c>
      <c s="80"/>
      <c s="77"/>
      <c s="59"/>
      <c s="59"/>
      <c s="59"/>
      <c s="74" t="str">
        <f t="shared" si="39"/>
        <v/>
      </c>
      <c s="59"/>
      <c s="59"/>
      <c s="59"/>
      <c s="59"/>
      <c s="59"/>
      <c s="59"/>
      <c s="59"/>
      <c s="59"/>
    </row>
    <row r="176" spans="1:96" ht="15.75" customHeight="1">
      <c r="A176" s="106" t="str">
        <f>IF('STUDENT DATA SHEET '!A177="","",'STUDENT DATA SHEET '!A177)</f>
        <v/>
      </c>
      <c s="107" t="str">
        <f>IFERROR(IF('STUDENT DATA SHEET '!B177="","",'STUDENT DATA SHEET '!B177),"")</f>
        <v/>
      </c>
      <c s="107" t="str">
        <f>IFERROR(IF('STUDENT DATA SHEET '!C177="","",'STUDENT DATA SHEET '!C177),"")</f>
        <v/>
      </c>
      <c s="107" t="str">
        <f>IFERROR(IF('STUDENT DATA SHEET '!D177="","",'STUDENT DATA SHEET '!D177),"")</f>
        <v/>
      </c>
      <c s="43" t="str">
        <f>IFERROR(IF('STUDENT DATA SHEET '!E177="","",'STUDENT DATA SHEET '!E177),"")</f>
        <v/>
      </c>
      <c s="108" t="str">
        <f>IFERROR(IF('STUDENT DATA SHEET '!F177="","",'STUDENT DATA SHEET '!F177),"")</f>
        <v/>
      </c>
      <c s="107" t="str">
        <f>IFERROR(IF('STUDENT DATA SHEET '!G177="","",'STUDENT DATA SHEET '!G177),"")</f>
        <v/>
      </c>
      <c s="107" t="str">
        <f>IFERROR(IF('STUDENT DATA SHEET '!H177="","",'STUDENT DATA SHEET '!H177),"")</f>
        <v/>
      </c>
      <c s="228" t="str">
        <f>IFERROR(UPPER(IF('STUDENT DATA SHEET '!I177="","",'STUDENT DATA SHEET '!I177)),"")</f>
        <v/>
      </c>
      <c s="54" t="str">
        <f>IFERROR(IF('STUDENT DATA SHEET '!J177="","",'STUDENT DATA SHEET '!J177),"")</f>
        <v/>
      </c>
      <c s="54" t="str">
        <f>IFERROR(IF('STUDENT DATA SHEET '!K177="","",'STUDENT DATA SHEET '!K177),"")</f>
        <v/>
      </c>
      <c s="54"/>
      <c s="48"/>
      <c s="48"/>
      <c s="48"/>
      <c s="48"/>
      <c s="48"/>
      <c s="48"/>
      <c s="48"/>
      <c s="48"/>
      <c s="48"/>
      <c s="48"/>
      <c s="48"/>
      <c s="48"/>
      <c s="48"/>
      <c s="48"/>
      <c s="48"/>
      <c s="48"/>
      <c s="48"/>
      <c s="48"/>
      <c s="48"/>
      <c s="48"/>
      <c s="48"/>
      <c s="48"/>
      <c s="48"/>
      <c s="48"/>
      <c s="48"/>
      <c s="48"/>
      <c s="48"/>
      <c s="48"/>
      <c s="48"/>
      <c s="48"/>
      <c s="48"/>
      <c s="48"/>
      <c s="89" t="str">
        <f>IF(B176="","",_xlfn.AGGREGATE(3,5,$B$6:B176))</f>
        <v/>
      </c>
      <c s="49"/>
      <c s="49"/>
      <c s="48"/>
      <c s="48"/>
      <c s="48"/>
      <c s="48"/>
      <c s="48"/>
      <c s="48"/>
      <c s="48"/>
      <c s="48"/>
      <c s="48"/>
      <c s="48"/>
      <c s="48"/>
      <c s="48"/>
      <c s="48"/>
      <c s="48"/>
      <c s="48"/>
      <c s="48"/>
      <c s="48"/>
      <c s="48"/>
      <c s="48"/>
      <c s="48"/>
      <c s="48"/>
      <c s="48"/>
      <c s="48"/>
      <c s="48"/>
      <c s="48"/>
      <c s="48"/>
      <c s="50" t="str">
        <f t="shared" si="33"/>
        <v/>
      </c>
      <c s="252" t="str">
        <f>IF($I176="","",'MAY 24'!$BZ176)</f>
        <v/>
      </c>
      <c s="91" t="str">
        <f t="shared" si="34"/>
        <v/>
      </c>
      <c s="50" t="str">
        <f t="shared" si="35"/>
        <v/>
      </c>
      <c s="252" t="str">
        <f>IF($I176="","",'MAY 24'!$CC176)</f>
        <v/>
      </c>
      <c s="91" t="str">
        <f t="shared" si="36"/>
        <v/>
      </c>
      <c s="50" t="str">
        <f t="shared" si="37"/>
        <v/>
      </c>
      <c s="252" t="str">
        <f>IF($I176="","",'MAY 24'!$CF176)</f>
        <v/>
      </c>
      <c s="91" t="str">
        <f t="shared" si="38"/>
        <v/>
      </c>
      <c s="80"/>
      <c s="77"/>
      <c s="59"/>
      <c s="59"/>
      <c s="59"/>
      <c s="74" t="str">
        <f t="shared" si="39"/>
        <v/>
      </c>
      <c s="59"/>
      <c s="59"/>
      <c s="59"/>
      <c s="59"/>
      <c s="59"/>
      <c s="59"/>
      <c s="59"/>
      <c s="59"/>
    </row>
    <row r="177" spans="1:96" ht="15.75" customHeight="1">
      <c r="A177" s="106" t="str">
        <f>IF('STUDENT DATA SHEET '!A178="","",'STUDENT DATA SHEET '!A178)</f>
        <v/>
      </c>
      <c s="107" t="str">
        <f>IFERROR(IF('STUDENT DATA SHEET '!B178="","",'STUDENT DATA SHEET '!B178),"")</f>
        <v/>
      </c>
      <c s="107" t="str">
        <f>IFERROR(IF('STUDENT DATA SHEET '!C178="","",'STUDENT DATA SHEET '!C178),"")</f>
        <v/>
      </c>
      <c s="107" t="str">
        <f>IFERROR(IF('STUDENT DATA SHEET '!D178="","",'STUDENT DATA SHEET '!D178),"")</f>
        <v/>
      </c>
      <c s="43" t="str">
        <f>IFERROR(IF('STUDENT DATA SHEET '!E178="","",'STUDENT DATA SHEET '!E178),"")</f>
        <v/>
      </c>
      <c s="108" t="str">
        <f>IFERROR(IF('STUDENT DATA SHEET '!F178="","",'STUDENT DATA SHEET '!F178),"")</f>
        <v/>
      </c>
      <c s="107" t="str">
        <f>IFERROR(IF('STUDENT DATA SHEET '!G178="","",'STUDENT DATA SHEET '!G178),"")</f>
        <v/>
      </c>
      <c s="107" t="str">
        <f>IFERROR(IF('STUDENT DATA SHEET '!H178="","",'STUDENT DATA SHEET '!H178),"")</f>
        <v/>
      </c>
      <c s="228" t="str">
        <f>IFERROR(UPPER(IF('STUDENT DATA SHEET '!I178="","",'STUDENT DATA SHEET '!I178)),"")</f>
        <v/>
      </c>
      <c s="54" t="str">
        <f>IFERROR(IF('STUDENT DATA SHEET '!J178="","",'STUDENT DATA SHEET '!J178),"")</f>
        <v/>
      </c>
      <c s="54" t="str">
        <f>IFERROR(IF('STUDENT DATA SHEET '!K178="","",'STUDENT DATA SHEET '!K178),"")</f>
        <v/>
      </c>
      <c s="54"/>
      <c s="48"/>
      <c s="48"/>
      <c s="48"/>
      <c s="48"/>
      <c s="48"/>
      <c s="48"/>
      <c s="48"/>
      <c s="48"/>
      <c s="48"/>
      <c s="48"/>
      <c s="48"/>
      <c s="48"/>
      <c s="48"/>
      <c s="48"/>
      <c s="48"/>
      <c s="48"/>
      <c s="48"/>
      <c s="48"/>
      <c s="48"/>
      <c s="48"/>
      <c s="48"/>
      <c s="48"/>
      <c s="48"/>
      <c s="48"/>
      <c s="48"/>
      <c s="48"/>
      <c s="48"/>
      <c s="48"/>
      <c s="48"/>
      <c s="48"/>
      <c s="48"/>
      <c s="48"/>
      <c s="89" t="str">
        <f>IF(B177="","",_xlfn.AGGREGATE(3,5,$B$6:B177))</f>
        <v/>
      </c>
      <c s="49"/>
      <c s="49"/>
      <c s="48"/>
      <c s="48"/>
      <c s="48"/>
      <c s="48"/>
      <c s="48"/>
      <c s="48"/>
      <c s="48"/>
      <c s="48"/>
      <c s="48"/>
      <c s="48"/>
      <c s="48"/>
      <c s="48"/>
      <c s="48"/>
      <c s="48"/>
      <c s="48"/>
      <c s="48"/>
      <c s="48"/>
      <c s="48"/>
      <c s="48"/>
      <c s="48"/>
      <c s="48"/>
      <c s="48"/>
      <c s="48"/>
      <c s="48"/>
      <c s="48"/>
      <c s="48"/>
      <c s="50" t="str">
        <f t="shared" si="33"/>
        <v/>
      </c>
      <c s="252" t="str">
        <f>IF($I177="","",'MAY 24'!$BZ177)</f>
        <v/>
      </c>
      <c s="91" t="str">
        <f t="shared" si="34"/>
        <v/>
      </c>
      <c s="50" t="str">
        <f t="shared" si="35"/>
        <v/>
      </c>
      <c s="252" t="str">
        <f>IF($I177="","",'MAY 24'!$CC177)</f>
        <v/>
      </c>
      <c s="91" t="str">
        <f t="shared" si="36"/>
        <v/>
      </c>
      <c s="50" t="str">
        <f t="shared" si="37"/>
        <v/>
      </c>
      <c s="252" t="str">
        <f>IF($I177="","",'MAY 24'!$CF177)</f>
        <v/>
      </c>
      <c s="91" t="str">
        <f t="shared" si="38"/>
        <v/>
      </c>
      <c s="80"/>
      <c s="77"/>
      <c s="59"/>
      <c s="59"/>
      <c s="59"/>
      <c s="74" t="str">
        <f t="shared" si="39"/>
        <v/>
      </c>
      <c s="59"/>
      <c s="59"/>
      <c s="59"/>
      <c s="59"/>
      <c s="59"/>
      <c s="59"/>
      <c s="59"/>
      <c s="59"/>
    </row>
    <row r="178" spans="1:96" ht="15.75" customHeight="1">
      <c r="A178" s="106" t="str">
        <f>IF('STUDENT DATA SHEET '!A179="","",'STUDENT DATA SHEET '!A179)</f>
        <v/>
      </c>
      <c s="107" t="str">
        <f>IFERROR(IF('STUDENT DATA SHEET '!B179="","",'STUDENT DATA SHEET '!B179),"")</f>
        <v/>
      </c>
      <c s="107" t="str">
        <f>IFERROR(IF('STUDENT DATA SHEET '!C179="","",'STUDENT DATA SHEET '!C179),"")</f>
        <v/>
      </c>
      <c s="107" t="str">
        <f>IFERROR(IF('STUDENT DATA SHEET '!D179="","",'STUDENT DATA SHEET '!D179),"")</f>
        <v/>
      </c>
      <c s="43" t="str">
        <f>IFERROR(IF('STUDENT DATA SHEET '!E179="","",'STUDENT DATA SHEET '!E179),"")</f>
        <v/>
      </c>
      <c s="108" t="str">
        <f>IFERROR(IF('STUDENT DATA SHEET '!F179="","",'STUDENT DATA SHEET '!F179),"")</f>
        <v/>
      </c>
      <c s="107" t="str">
        <f>IFERROR(IF('STUDENT DATA SHEET '!G179="","",'STUDENT DATA SHEET '!G179),"")</f>
        <v/>
      </c>
      <c s="107" t="str">
        <f>IFERROR(IF('STUDENT DATA SHEET '!H179="","",'STUDENT DATA SHEET '!H179),"")</f>
        <v/>
      </c>
      <c s="228" t="str">
        <f>IFERROR(UPPER(IF('STUDENT DATA SHEET '!I179="","",'STUDENT DATA SHEET '!I179)),"")</f>
        <v/>
      </c>
      <c s="54" t="str">
        <f>IFERROR(IF('STUDENT DATA SHEET '!J179="","",'STUDENT DATA SHEET '!J179),"")</f>
        <v/>
      </c>
      <c s="54" t="str">
        <f>IFERROR(IF('STUDENT DATA SHEET '!K179="","",'STUDENT DATA SHEET '!K179),"")</f>
        <v/>
      </c>
      <c s="54"/>
      <c s="48"/>
      <c s="48"/>
      <c s="48"/>
      <c s="48"/>
      <c s="48"/>
      <c s="48"/>
      <c s="48"/>
      <c s="48"/>
      <c s="48"/>
      <c s="48"/>
      <c s="48"/>
      <c s="48"/>
      <c s="48"/>
      <c s="48"/>
      <c s="48"/>
      <c s="48"/>
      <c s="48"/>
      <c s="48"/>
      <c s="48"/>
      <c s="48"/>
      <c s="48"/>
      <c s="48"/>
      <c s="48"/>
      <c s="48"/>
      <c s="48"/>
      <c s="48"/>
      <c s="48"/>
      <c s="48"/>
      <c s="48"/>
      <c s="48"/>
      <c s="48"/>
      <c s="48"/>
      <c s="89" t="str">
        <f>IF(B178="","",_xlfn.AGGREGATE(3,5,$B$6:B178))</f>
        <v/>
      </c>
      <c s="49"/>
      <c s="49"/>
      <c s="48"/>
      <c s="48"/>
      <c s="48"/>
      <c s="48"/>
      <c s="48"/>
      <c s="48"/>
      <c s="48"/>
      <c s="48"/>
      <c s="48"/>
      <c s="48"/>
      <c s="48"/>
      <c s="48"/>
      <c s="48"/>
      <c s="48"/>
      <c s="48"/>
      <c s="48"/>
      <c s="48"/>
      <c s="48"/>
      <c s="48"/>
      <c s="48"/>
      <c s="48"/>
      <c s="48"/>
      <c s="48"/>
      <c s="48"/>
      <c s="48"/>
      <c s="48"/>
      <c s="50" t="str">
        <f t="shared" si="33"/>
        <v/>
      </c>
      <c s="252" t="str">
        <f>IF($I178="","",'MAY 24'!$BZ178)</f>
        <v/>
      </c>
      <c s="91" t="str">
        <f t="shared" si="34"/>
        <v/>
      </c>
      <c s="50" t="str">
        <f t="shared" si="35"/>
        <v/>
      </c>
      <c s="252" t="str">
        <f>IF($I178="","",'MAY 24'!$CC178)</f>
        <v/>
      </c>
      <c s="91" t="str">
        <f t="shared" si="36"/>
        <v/>
      </c>
      <c s="50" t="str">
        <f t="shared" si="37"/>
        <v/>
      </c>
      <c s="252" t="str">
        <f>IF($I178="","",'MAY 24'!$CF178)</f>
        <v/>
      </c>
      <c s="91" t="str">
        <f t="shared" si="38"/>
        <v/>
      </c>
      <c s="80"/>
      <c s="77"/>
      <c s="59"/>
      <c s="59"/>
      <c s="59"/>
      <c s="74" t="str">
        <f t="shared" si="39"/>
        <v/>
      </c>
      <c s="59"/>
      <c s="59"/>
      <c s="59"/>
      <c s="59"/>
      <c s="59"/>
      <c s="59"/>
      <c s="59"/>
      <c s="59"/>
    </row>
    <row r="179" spans="1:96" ht="15.75" customHeight="1">
      <c r="A179" s="106" t="str">
        <f>IF('STUDENT DATA SHEET '!A180="","",'STUDENT DATA SHEET '!A180)</f>
        <v/>
      </c>
      <c s="107" t="str">
        <f>IFERROR(IF('STUDENT DATA SHEET '!B180="","",'STUDENT DATA SHEET '!B180),"")</f>
        <v/>
      </c>
      <c s="107" t="str">
        <f>IFERROR(IF('STUDENT DATA SHEET '!C180="","",'STUDENT DATA SHEET '!C180),"")</f>
        <v/>
      </c>
      <c s="107" t="str">
        <f>IFERROR(IF('STUDENT DATA SHEET '!D180="","",'STUDENT DATA SHEET '!D180),"")</f>
        <v/>
      </c>
      <c s="43" t="str">
        <f>IFERROR(IF('STUDENT DATA SHEET '!E180="","",'STUDENT DATA SHEET '!E180),"")</f>
        <v/>
      </c>
      <c s="108" t="str">
        <f>IFERROR(IF('STUDENT DATA SHEET '!F180="","",'STUDENT DATA SHEET '!F180),"")</f>
        <v/>
      </c>
      <c s="107" t="str">
        <f>IFERROR(IF('STUDENT DATA SHEET '!G180="","",'STUDENT DATA SHEET '!G180),"")</f>
        <v/>
      </c>
      <c s="107" t="str">
        <f>IFERROR(IF('STUDENT DATA SHEET '!H180="","",'STUDENT DATA SHEET '!H180),"")</f>
        <v/>
      </c>
      <c s="228" t="str">
        <f>IFERROR(UPPER(IF('STUDENT DATA SHEET '!I180="","",'STUDENT DATA SHEET '!I180)),"")</f>
        <v/>
      </c>
      <c s="54" t="str">
        <f>IFERROR(IF('STUDENT DATA SHEET '!J180="","",'STUDENT DATA SHEET '!J180),"")</f>
        <v/>
      </c>
      <c s="54" t="str">
        <f>IFERROR(IF('STUDENT DATA SHEET '!K180="","",'STUDENT DATA SHEET '!K180),"")</f>
        <v/>
      </c>
      <c s="54"/>
      <c s="48"/>
      <c s="48"/>
      <c s="48"/>
      <c s="48"/>
      <c s="48"/>
      <c s="48"/>
      <c s="48"/>
      <c s="48"/>
      <c s="48"/>
      <c s="48"/>
      <c s="48"/>
      <c s="48"/>
      <c s="48"/>
      <c s="48"/>
      <c s="48"/>
      <c s="48"/>
      <c s="48"/>
      <c s="48"/>
      <c s="48"/>
      <c s="48"/>
      <c s="48"/>
      <c s="48"/>
      <c s="48"/>
      <c s="48"/>
      <c s="48"/>
      <c s="48"/>
      <c s="48"/>
      <c s="48"/>
      <c s="48"/>
      <c s="48"/>
      <c s="48"/>
      <c s="48"/>
      <c s="89" t="str">
        <f>IF(B179="","",_xlfn.AGGREGATE(3,5,$B$6:B179))</f>
        <v/>
      </c>
      <c s="49"/>
      <c s="49"/>
      <c s="48"/>
      <c s="48"/>
      <c s="48"/>
      <c s="48"/>
      <c s="48"/>
      <c s="48"/>
      <c s="48"/>
      <c s="48"/>
      <c s="48"/>
      <c s="48"/>
      <c s="48"/>
      <c s="48"/>
      <c s="48"/>
      <c s="48"/>
      <c s="48"/>
      <c s="48"/>
      <c s="48"/>
      <c s="48"/>
      <c s="48"/>
      <c s="48"/>
      <c s="48"/>
      <c s="48"/>
      <c s="48"/>
      <c s="48"/>
      <c s="48"/>
      <c s="48"/>
      <c s="50" t="str">
        <f t="shared" si="33"/>
        <v/>
      </c>
      <c s="252" t="str">
        <f>IF($I179="","",'MAY 24'!$BZ179)</f>
        <v/>
      </c>
      <c s="91" t="str">
        <f t="shared" si="34"/>
        <v/>
      </c>
      <c s="50" t="str">
        <f t="shared" si="35"/>
        <v/>
      </c>
      <c s="252" t="str">
        <f>IF($I179="","",'MAY 24'!$CC179)</f>
        <v/>
      </c>
      <c s="91" t="str">
        <f t="shared" si="36"/>
        <v/>
      </c>
      <c s="50" t="str">
        <f t="shared" si="37"/>
        <v/>
      </c>
      <c s="252" t="str">
        <f>IF($I179="","",'MAY 24'!$CF179)</f>
        <v/>
      </c>
      <c s="91" t="str">
        <f t="shared" si="38"/>
        <v/>
      </c>
      <c s="80"/>
      <c s="77"/>
      <c s="59"/>
      <c s="59"/>
      <c s="59"/>
      <c s="74" t="str">
        <f t="shared" si="39"/>
        <v/>
      </c>
      <c s="59"/>
      <c s="59"/>
      <c s="59"/>
      <c s="59"/>
      <c s="59"/>
      <c s="59"/>
      <c s="59"/>
      <c s="59"/>
    </row>
    <row r="180" spans="1:96" ht="15.75" customHeight="1">
      <c r="A180" s="106" t="str">
        <f>IF('STUDENT DATA SHEET '!A181="","",'STUDENT DATA SHEET '!A181)</f>
        <v/>
      </c>
      <c s="107" t="str">
        <f>IFERROR(IF('STUDENT DATA SHEET '!B181="","",'STUDENT DATA SHEET '!B181),"")</f>
        <v/>
      </c>
      <c s="107" t="str">
        <f>IFERROR(IF('STUDENT DATA SHEET '!C181="","",'STUDENT DATA SHEET '!C181),"")</f>
        <v/>
      </c>
      <c s="107" t="str">
        <f>IFERROR(IF('STUDENT DATA SHEET '!D181="","",'STUDENT DATA SHEET '!D181),"")</f>
        <v/>
      </c>
      <c s="43" t="str">
        <f>IFERROR(IF('STUDENT DATA SHEET '!E181="","",'STUDENT DATA SHEET '!E181),"")</f>
        <v/>
      </c>
      <c s="108" t="str">
        <f>IFERROR(IF('STUDENT DATA SHEET '!F181="","",'STUDENT DATA SHEET '!F181),"")</f>
        <v/>
      </c>
      <c s="107" t="str">
        <f>IFERROR(IF('STUDENT DATA SHEET '!G181="","",'STUDENT DATA SHEET '!G181),"")</f>
        <v/>
      </c>
      <c s="107" t="str">
        <f>IFERROR(IF('STUDENT DATA SHEET '!H181="","",'STUDENT DATA SHEET '!H181),"")</f>
        <v/>
      </c>
      <c s="228" t="str">
        <f>IFERROR(UPPER(IF('STUDENT DATA SHEET '!I181="","",'STUDENT DATA SHEET '!I181)),"")</f>
        <v/>
      </c>
      <c s="54" t="str">
        <f>IFERROR(IF('STUDENT DATA SHEET '!J181="","",'STUDENT DATA SHEET '!J181),"")</f>
        <v/>
      </c>
      <c s="54" t="str">
        <f>IFERROR(IF('STUDENT DATA SHEET '!K181="","",'STUDENT DATA SHEET '!K181),"")</f>
        <v/>
      </c>
      <c s="54"/>
      <c s="48"/>
      <c s="48"/>
      <c s="48"/>
      <c s="48"/>
      <c s="48"/>
      <c s="48"/>
      <c s="48"/>
      <c s="48"/>
      <c s="48"/>
      <c s="48"/>
      <c s="48"/>
      <c s="48"/>
      <c s="48"/>
      <c s="48"/>
      <c s="48"/>
      <c s="48"/>
      <c s="48"/>
      <c s="48"/>
      <c s="48"/>
      <c s="48"/>
      <c s="48"/>
      <c s="48"/>
      <c s="48"/>
      <c s="48"/>
      <c s="48"/>
      <c s="48"/>
      <c s="48"/>
      <c s="48"/>
      <c s="48"/>
      <c s="48"/>
      <c s="48"/>
      <c s="48"/>
      <c s="89" t="str">
        <f>IF(B180="","",_xlfn.AGGREGATE(3,5,$B$6:B180))</f>
        <v/>
      </c>
      <c s="49"/>
      <c s="49"/>
      <c s="48"/>
      <c s="48"/>
      <c s="48"/>
      <c s="48"/>
      <c s="48"/>
      <c s="48"/>
      <c s="48"/>
      <c s="48"/>
      <c s="48"/>
      <c s="48"/>
      <c s="48"/>
      <c s="48"/>
      <c s="48"/>
      <c s="48"/>
      <c s="48"/>
      <c s="48"/>
      <c s="48"/>
      <c s="48"/>
      <c s="48"/>
      <c s="48"/>
      <c s="48"/>
      <c s="48"/>
      <c s="48"/>
      <c s="48"/>
      <c s="48"/>
      <c s="48"/>
      <c s="50" t="str">
        <f t="shared" si="33"/>
        <v/>
      </c>
      <c s="252" t="str">
        <f>IF($I180="","",'MAY 24'!$BZ180)</f>
        <v/>
      </c>
      <c s="91" t="str">
        <f t="shared" si="34"/>
        <v/>
      </c>
      <c s="50" t="str">
        <f t="shared" si="35"/>
        <v/>
      </c>
      <c s="252" t="str">
        <f>IF($I180="","",'MAY 24'!$CC180)</f>
        <v/>
      </c>
      <c s="91" t="str">
        <f t="shared" si="36"/>
        <v/>
      </c>
      <c s="50" t="str">
        <f t="shared" si="37"/>
        <v/>
      </c>
      <c s="252" t="str">
        <f>IF($I180="","",'MAY 24'!$CF180)</f>
        <v/>
      </c>
      <c s="91" t="str">
        <f t="shared" si="38"/>
        <v/>
      </c>
      <c s="80"/>
      <c s="77"/>
      <c s="59"/>
      <c s="59"/>
      <c s="59"/>
      <c s="74" t="str">
        <f t="shared" si="39"/>
        <v/>
      </c>
      <c s="59"/>
      <c s="59"/>
      <c s="59"/>
      <c s="59"/>
      <c s="59"/>
      <c s="59"/>
      <c s="59"/>
      <c s="59"/>
    </row>
    <row r="181" spans="1:96" ht="15.75" customHeight="1">
      <c r="A181" s="106" t="str">
        <f>IF('STUDENT DATA SHEET '!A182="","",'STUDENT DATA SHEET '!A182)</f>
        <v/>
      </c>
      <c s="107" t="str">
        <f>IFERROR(IF('STUDENT DATA SHEET '!B182="","",'STUDENT DATA SHEET '!B182),"")</f>
        <v/>
      </c>
      <c s="107" t="str">
        <f>IFERROR(IF('STUDENT DATA SHEET '!C182="","",'STUDENT DATA SHEET '!C182),"")</f>
        <v/>
      </c>
      <c s="107" t="str">
        <f>IFERROR(IF('STUDENT DATA SHEET '!D182="","",'STUDENT DATA SHEET '!D182),"")</f>
        <v/>
      </c>
      <c s="43" t="str">
        <f>IFERROR(IF('STUDENT DATA SHEET '!E182="","",'STUDENT DATA SHEET '!E182),"")</f>
        <v/>
      </c>
      <c s="108" t="str">
        <f>IFERROR(IF('STUDENT DATA SHEET '!F182="","",'STUDENT DATA SHEET '!F182),"")</f>
        <v/>
      </c>
      <c s="107" t="str">
        <f>IFERROR(IF('STUDENT DATA SHEET '!G182="","",'STUDENT DATA SHEET '!G182),"")</f>
        <v/>
      </c>
      <c s="107" t="str">
        <f>IFERROR(IF('STUDENT DATA SHEET '!H182="","",'STUDENT DATA SHEET '!H182),"")</f>
        <v/>
      </c>
      <c s="228" t="str">
        <f>IFERROR(UPPER(IF('STUDENT DATA SHEET '!I182="","",'STUDENT DATA SHEET '!I182)),"")</f>
        <v/>
      </c>
      <c s="54" t="str">
        <f>IFERROR(IF('STUDENT DATA SHEET '!J182="","",'STUDENT DATA SHEET '!J182),"")</f>
        <v/>
      </c>
      <c s="54" t="str">
        <f>IFERROR(IF('STUDENT DATA SHEET '!K182="","",'STUDENT DATA SHEET '!K182),"")</f>
        <v/>
      </c>
      <c s="54"/>
      <c s="48"/>
      <c s="48"/>
      <c s="48"/>
      <c s="48"/>
      <c s="48"/>
      <c s="48"/>
      <c s="48"/>
      <c s="48"/>
      <c s="48"/>
      <c s="48"/>
      <c s="48"/>
      <c s="48"/>
      <c s="48"/>
      <c s="48"/>
      <c s="48"/>
      <c s="48"/>
      <c s="48"/>
      <c s="48"/>
      <c s="48"/>
      <c s="48"/>
      <c s="48"/>
      <c s="48"/>
      <c s="48"/>
      <c s="48"/>
      <c s="48"/>
      <c s="48"/>
      <c s="48"/>
      <c s="48"/>
      <c s="48"/>
      <c s="48"/>
      <c s="48"/>
      <c s="48"/>
      <c s="89" t="str">
        <f>IF(B181="","",_xlfn.AGGREGATE(3,5,$B$6:B181))</f>
        <v/>
      </c>
      <c s="49"/>
      <c s="49"/>
      <c s="48"/>
      <c s="48"/>
      <c s="48"/>
      <c s="48"/>
      <c s="48"/>
      <c s="48"/>
      <c s="48"/>
      <c s="48"/>
      <c s="48"/>
      <c s="48"/>
      <c s="48"/>
      <c s="48"/>
      <c s="48"/>
      <c s="48"/>
      <c s="48"/>
      <c s="48"/>
      <c s="48"/>
      <c s="48"/>
      <c s="48"/>
      <c s="48"/>
      <c s="48"/>
      <c s="48"/>
      <c s="48"/>
      <c s="48"/>
      <c s="48"/>
      <c s="48"/>
      <c s="50" t="str">
        <f t="shared" si="33"/>
        <v/>
      </c>
      <c s="252" t="str">
        <f>IF($I181="","",'MAY 24'!$BZ181)</f>
        <v/>
      </c>
      <c s="91" t="str">
        <f t="shared" si="34"/>
        <v/>
      </c>
      <c s="50" t="str">
        <f t="shared" si="35"/>
        <v/>
      </c>
      <c s="252" t="str">
        <f>IF($I181="","",'MAY 24'!$CC181)</f>
        <v/>
      </c>
      <c s="91" t="str">
        <f t="shared" si="36"/>
        <v/>
      </c>
      <c s="50" t="str">
        <f t="shared" si="37"/>
        <v/>
      </c>
      <c s="252" t="str">
        <f>IF($I181="","",'MAY 24'!$CF181)</f>
        <v/>
      </c>
      <c s="91" t="str">
        <f t="shared" si="38"/>
        <v/>
      </c>
      <c s="80"/>
      <c s="77"/>
      <c s="59"/>
      <c s="59"/>
      <c s="59"/>
      <c s="74" t="str">
        <f t="shared" si="39"/>
        <v/>
      </c>
      <c s="59"/>
      <c s="59"/>
      <c s="59"/>
      <c s="59"/>
      <c s="59"/>
      <c s="59"/>
      <c s="59"/>
      <c s="59"/>
    </row>
    <row r="182" spans="1:96" ht="15.75" customHeight="1">
      <c r="A182" s="106" t="str">
        <f>IF('STUDENT DATA SHEET '!A183="","",'STUDENT DATA SHEET '!A183)</f>
        <v/>
      </c>
      <c s="107" t="str">
        <f>IFERROR(IF('STUDENT DATA SHEET '!B183="","",'STUDENT DATA SHEET '!B183),"")</f>
        <v/>
      </c>
      <c s="107" t="str">
        <f>IFERROR(IF('STUDENT DATA SHEET '!C183="","",'STUDENT DATA SHEET '!C183),"")</f>
        <v/>
      </c>
      <c s="107" t="str">
        <f>IFERROR(IF('STUDENT DATA SHEET '!D183="","",'STUDENT DATA SHEET '!D183),"")</f>
        <v/>
      </c>
      <c s="43" t="str">
        <f>IFERROR(IF('STUDENT DATA SHEET '!E183="","",'STUDENT DATA SHEET '!E183),"")</f>
        <v/>
      </c>
      <c s="108" t="str">
        <f>IFERROR(IF('STUDENT DATA SHEET '!F183="","",'STUDENT DATA SHEET '!F183),"")</f>
        <v/>
      </c>
      <c s="107" t="str">
        <f>IFERROR(IF('STUDENT DATA SHEET '!G183="","",'STUDENT DATA SHEET '!G183),"")</f>
        <v/>
      </c>
      <c s="107" t="str">
        <f>IFERROR(IF('STUDENT DATA SHEET '!H183="","",'STUDENT DATA SHEET '!H183),"")</f>
        <v/>
      </c>
      <c s="228" t="str">
        <f>IFERROR(UPPER(IF('STUDENT DATA SHEET '!I183="","",'STUDENT DATA SHEET '!I183)),"")</f>
        <v/>
      </c>
      <c s="54" t="str">
        <f>IFERROR(IF('STUDENT DATA SHEET '!J183="","",'STUDENT DATA SHEET '!J183),"")</f>
        <v/>
      </c>
      <c s="54" t="str">
        <f>IFERROR(IF('STUDENT DATA SHEET '!K183="","",'STUDENT DATA SHEET '!K183),"")</f>
        <v/>
      </c>
      <c s="54"/>
      <c s="48"/>
      <c s="48"/>
      <c s="48"/>
      <c s="48"/>
      <c s="48"/>
      <c s="48"/>
      <c s="48"/>
      <c s="48"/>
      <c s="48"/>
      <c s="48"/>
      <c s="48"/>
      <c s="48"/>
      <c s="48"/>
      <c s="48"/>
      <c s="48"/>
      <c s="48"/>
      <c s="48"/>
      <c s="48"/>
      <c s="48"/>
      <c s="48"/>
      <c s="48"/>
      <c s="48"/>
      <c s="48"/>
      <c s="48"/>
      <c s="48"/>
      <c s="48"/>
      <c s="48"/>
      <c s="48"/>
      <c s="48"/>
      <c s="48"/>
      <c s="48"/>
      <c s="48"/>
      <c s="89" t="str">
        <f>IF(B182="","",_xlfn.AGGREGATE(3,5,$B$6:B182))</f>
        <v/>
      </c>
      <c s="49"/>
      <c s="49"/>
      <c s="48"/>
      <c s="48"/>
      <c s="48"/>
      <c s="48"/>
      <c s="48"/>
      <c s="48"/>
      <c s="48"/>
      <c s="48"/>
      <c s="48"/>
      <c s="48"/>
      <c s="48"/>
      <c s="48"/>
      <c s="48"/>
      <c s="48"/>
      <c s="48"/>
      <c s="48"/>
      <c s="48"/>
      <c s="48"/>
      <c s="48"/>
      <c s="48"/>
      <c s="48"/>
      <c s="48"/>
      <c s="48"/>
      <c s="48"/>
      <c s="48"/>
      <c s="48"/>
      <c s="50" t="str">
        <f t="shared" si="33"/>
        <v/>
      </c>
      <c s="252" t="str">
        <f>IF($I182="","",'MAY 24'!$BZ182)</f>
        <v/>
      </c>
      <c s="91" t="str">
        <f t="shared" si="34"/>
        <v/>
      </c>
      <c s="50" t="str">
        <f t="shared" si="35"/>
        <v/>
      </c>
      <c s="252" t="str">
        <f>IF($I182="","",'MAY 24'!$CC182)</f>
        <v/>
      </c>
      <c s="91" t="str">
        <f t="shared" si="36"/>
        <v/>
      </c>
      <c s="50" t="str">
        <f t="shared" si="37"/>
        <v/>
      </c>
      <c s="252" t="str">
        <f>IF($I182="","",'MAY 24'!$CF182)</f>
        <v/>
      </c>
      <c s="91" t="str">
        <f t="shared" si="38"/>
        <v/>
      </c>
      <c s="80"/>
      <c s="77"/>
      <c s="59"/>
      <c s="59"/>
      <c s="59"/>
      <c s="74" t="str">
        <f t="shared" si="39"/>
        <v/>
      </c>
      <c s="59"/>
      <c s="59"/>
      <c s="59"/>
      <c s="59"/>
      <c s="59"/>
      <c s="59"/>
      <c s="59"/>
      <c s="59"/>
    </row>
    <row r="183" spans="1:96" ht="15.75" customHeight="1">
      <c r="A183" s="106" t="str">
        <f>IF('STUDENT DATA SHEET '!A184="","",'STUDENT DATA SHEET '!A184)</f>
        <v/>
      </c>
      <c s="107" t="str">
        <f>IFERROR(IF('STUDENT DATA SHEET '!B184="","",'STUDENT DATA SHEET '!B184),"")</f>
        <v/>
      </c>
      <c s="107" t="str">
        <f>IFERROR(IF('STUDENT DATA SHEET '!C184="","",'STUDENT DATA SHEET '!C184),"")</f>
        <v/>
      </c>
      <c s="107" t="str">
        <f>IFERROR(IF('STUDENT DATA SHEET '!D184="","",'STUDENT DATA SHEET '!D184),"")</f>
        <v/>
      </c>
      <c s="43" t="str">
        <f>IFERROR(IF('STUDENT DATA SHEET '!E184="","",'STUDENT DATA SHEET '!E184),"")</f>
        <v/>
      </c>
      <c s="108" t="str">
        <f>IFERROR(IF('STUDENT DATA SHEET '!F184="","",'STUDENT DATA SHEET '!F184),"")</f>
        <v/>
      </c>
      <c s="107" t="str">
        <f>IFERROR(IF('STUDENT DATA SHEET '!G184="","",'STUDENT DATA SHEET '!G184),"")</f>
        <v/>
      </c>
      <c s="107" t="str">
        <f>IFERROR(IF('STUDENT DATA SHEET '!H184="","",'STUDENT DATA SHEET '!H184),"")</f>
        <v/>
      </c>
      <c s="228" t="str">
        <f>IFERROR(UPPER(IF('STUDENT DATA SHEET '!I184="","",'STUDENT DATA SHEET '!I184)),"")</f>
        <v/>
      </c>
      <c s="54" t="str">
        <f>IFERROR(IF('STUDENT DATA SHEET '!J184="","",'STUDENT DATA SHEET '!J184),"")</f>
        <v/>
      </c>
      <c s="54" t="str">
        <f>IFERROR(IF('STUDENT DATA SHEET '!K184="","",'STUDENT DATA SHEET '!K184),"")</f>
        <v/>
      </c>
      <c s="54"/>
      <c s="48"/>
      <c s="48"/>
      <c s="48"/>
      <c s="48"/>
      <c s="48"/>
      <c s="48"/>
      <c s="48"/>
      <c s="48"/>
      <c s="48"/>
      <c s="48"/>
      <c s="48"/>
      <c s="48"/>
      <c s="48"/>
      <c s="48"/>
      <c s="48"/>
      <c s="48"/>
      <c s="48"/>
      <c s="48"/>
      <c s="48"/>
      <c s="48"/>
      <c s="48"/>
      <c s="48"/>
      <c s="48"/>
      <c s="48"/>
      <c s="48"/>
      <c s="48"/>
      <c s="48"/>
      <c s="48"/>
      <c s="48"/>
      <c s="48"/>
      <c s="48"/>
      <c s="48"/>
      <c s="89" t="str">
        <f>IF(B183="","",_xlfn.AGGREGATE(3,5,$B$6:B183))</f>
        <v/>
      </c>
      <c s="49"/>
      <c s="49"/>
      <c s="48"/>
      <c s="48"/>
      <c s="48"/>
      <c s="48"/>
      <c s="48"/>
      <c s="48"/>
      <c s="48"/>
      <c s="48"/>
      <c s="48"/>
      <c s="48"/>
      <c s="48"/>
      <c s="48"/>
      <c s="48"/>
      <c s="48"/>
      <c s="48"/>
      <c s="48"/>
      <c s="48"/>
      <c s="48"/>
      <c s="48"/>
      <c s="48"/>
      <c s="48"/>
      <c s="48"/>
      <c s="48"/>
      <c s="48"/>
      <c s="48"/>
      <c s="48"/>
      <c s="50" t="str">
        <f t="shared" si="33"/>
        <v/>
      </c>
      <c s="252" t="str">
        <f>IF($I183="","",'MAY 24'!$BZ183)</f>
        <v/>
      </c>
      <c s="91" t="str">
        <f t="shared" si="34"/>
        <v/>
      </c>
      <c s="50" t="str">
        <f t="shared" si="35"/>
        <v/>
      </c>
      <c s="252" t="str">
        <f>IF($I183="","",'MAY 24'!$CC183)</f>
        <v/>
      </c>
      <c s="91" t="str">
        <f t="shared" si="36"/>
        <v/>
      </c>
      <c s="50" t="str">
        <f t="shared" si="37"/>
        <v/>
      </c>
      <c s="252" t="str">
        <f>IF($I183="","",'MAY 24'!$CF183)</f>
        <v/>
      </c>
      <c s="91" t="str">
        <f t="shared" si="38"/>
        <v/>
      </c>
      <c s="80"/>
      <c s="77"/>
      <c s="59"/>
      <c s="59"/>
      <c s="59"/>
      <c s="74" t="str">
        <f t="shared" si="39"/>
        <v/>
      </c>
      <c s="59"/>
      <c s="59"/>
      <c s="59"/>
      <c s="59"/>
      <c s="59"/>
      <c s="59"/>
      <c s="59"/>
      <c s="59"/>
    </row>
    <row r="184" spans="1:96" ht="15.75" customHeight="1">
      <c r="A184" s="106" t="str">
        <f>IF('STUDENT DATA SHEET '!A185="","",'STUDENT DATA SHEET '!A185)</f>
        <v/>
      </c>
      <c s="107" t="str">
        <f>IFERROR(IF('STUDENT DATA SHEET '!B185="","",'STUDENT DATA SHEET '!B185),"")</f>
        <v/>
      </c>
      <c s="107" t="str">
        <f>IFERROR(IF('STUDENT DATA SHEET '!C185="","",'STUDENT DATA SHEET '!C185),"")</f>
        <v/>
      </c>
      <c s="107" t="str">
        <f>IFERROR(IF('STUDENT DATA SHEET '!D185="","",'STUDENT DATA SHEET '!D185),"")</f>
        <v/>
      </c>
      <c s="43" t="str">
        <f>IFERROR(IF('STUDENT DATA SHEET '!E185="","",'STUDENT DATA SHEET '!E185),"")</f>
        <v/>
      </c>
      <c s="108" t="str">
        <f>IFERROR(IF('STUDENT DATA SHEET '!F185="","",'STUDENT DATA SHEET '!F185),"")</f>
        <v/>
      </c>
      <c s="107" t="str">
        <f>IFERROR(IF('STUDENT DATA SHEET '!G185="","",'STUDENT DATA SHEET '!G185),"")</f>
        <v/>
      </c>
      <c s="107" t="str">
        <f>IFERROR(IF('STUDENT DATA SHEET '!H185="","",'STUDENT DATA SHEET '!H185),"")</f>
        <v/>
      </c>
      <c s="228" t="str">
        <f>IFERROR(UPPER(IF('STUDENT DATA SHEET '!I185="","",'STUDENT DATA SHEET '!I185)),"")</f>
        <v/>
      </c>
      <c s="54" t="str">
        <f>IFERROR(IF('STUDENT DATA SHEET '!J185="","",'STUDENT DATA SHEET '!J185),"")</f>
        <v/>
      </c>
      <c s="54" t="str">
        <f>IFERROR(IF('STUDENT DATA SHEET '!K185="","",'STUDENT DATA SHEET '!K185),"")</f>
        <v/>
      </c>
      <c s="54"/>
      <c s="48"/>
      <c s="48"/>
      <c s="48"/>
      <c s="48"/>
      <c s="48"/>
      <c s="48"/>
      <c s="48"/>
      <c s="48"/>
      <c s="48"/>
      <c s="48"/>
      <c s="48"/>
      <c s="48"/>
      <c s="48"/>
      <c s="48"/>
      <c s="48"/>
      <c s="48"/>
      <c s="48"/>
      <c s="48"/>
      <c s="48"/>
      <c s="48"/>
      <c s="48"/>
      <c s="48"/>
      <c s="48"/>
      <c s="48"/>
      <c s="48"/>
      <c s="48"/>
      <c s="48"/>
      <c s="48"/>
      <c s="48"/>
      <c s="48"/>
      <c s="48"/>
      <c s="48"/>
      <c s="89" t="str">
        <f>IF(B184="","",_xlfn.AGGREGATE(3,5,$B$6:B184))</f>
        <v/>
      </c>
      <c s="49"/>
      <c s="49"/>
      <c s="48"/>
      <c s="48"/>
      <c s="48"/>
      <c s="48"/>
      <c s="48"/>
      <c s="48"/>
      <c s="48"/>
      <c s="48"/>
      <c s="48"/>
      <c s="48"/>
      <c s="48"/>
      <c s="48"/>
      <c s="48"/>
      <c s="48"/>
      <c s="48"/>
      <c s="48"/>
      <c s="48"/>
      <c s="48"/>
      <c s="48"/>
      <c s="48"/>
      <c s="48"/>
      <c s="48"/>
      <c s="48"/>
      <c s="48"/>
      <c s="48"/>
      <c s="48"/>
      <c s="50" t="str">
        <f t="shared" si="33"/>
        <v/>
      </c>
      <c s="252" t="str">
        <f>IF($I184="","",'MAY 24'!$BZ184)</f>
        <v/>
      </c>
      <c s="91" t="str">
        <f t="shared" si="34"/>
        <v/>
      </c>
      <c s="50" t="str">
        <f t="shared" si="35"/>
        <v/>
      </c>
      <c s="252" t="str">
        <f>IF($I184="","",'MAY 24'!$CC184)</f>
        <v/>
      </c>
      <c s="91" t="str">
        <f t="shared" si="36"/>
        <v/>
      </c>
      <c s="50" t="str">
        <f t="shared" si="37"/>
        <v/>
      </c>
      <c s="252" t="str">
        <f>IF($I184="","",'MAY 24'!$CF184)</f>
        <v/>
      </c>
      <c s="91" t="str">
        <f t="shared" si="38"/>
        <v/>
      </c>
      <c s="80"/>
      <c s="77"/>
      <c s="59"/>
      <c s="59"/>
      <c s="59"/>
      <c s="74" t="str">
        <f t="shared" si="39"/>
        <v/>
      </c>
      <c s="59"/>
      <c s="59"/>
      <c s="59"/>
      <c s="59"/>
      <c s="59"/>
      <c s="59"/>
      <c s="59"/>
      <c s="59"/>
    </row>
    <row r="185" spans="1:96" ht="15.75" customHeight="1">
      <c r="A185" s="106" t="str">
        <f>IF('STUDENT DATA SHEET '!A186="","",'STUDENT DATA SHEET '!A186)</f>
        <v/>
      </c>
      <c s="107" t="str">
        <f>IFERROR(IF('STUDENT DATA SHEET '!B186="","",'STUDENT DATA SHEET '!B186),"")</f>
        <v/>
      </c>
      <c s="107" t="str">
        <f>IFERROR(IF('STUDENT DATA SHEET '!C186="","",'STUDENT DATA SHEET '!C186),"")</f>
        <v/>
      </c>
      <c s="107" t="str">
        <f>IFERROR(IF('STUDENT DATA SHEET '!D186="","",'STUDENT DATA SHEET '!D186),"")</f>
        <v/>
      </c>
      <c s="43" t="str">
        <f>IFERROR(IF('STUDENT DATA SHEET '!E186="","",'STUDENT DATA SHEET '!E186),"")</f>
        <v/>
      </c>
      <c s="108" t="str">
        <f>IFERROR(IF('STUDENT DATA SHEET '!F186="","",'STUDENT DATA SHEET '!F186),"")</f>
        <v/>
      </c>
      <c s="107" t="str">
        <f>IFERROR(IF('STUDENT DATA SHEET '!G186="","",'STUDENT DATA SHEET '!G186),"")</f>
        <v/>
      </c>
      <c s="107" t="str">
        <f>IFERROR(IF('STUDENT DATA SHEET '!H186="","",'STUDENT DATA SHEET '!H186),"")</f>
        <v/>
      </c>
      <c s="228" t="str">
        <f>IFERROR(UPPER(IF('STUDENT DATA SHEET '!I186="","",'STUDENT DATA SHEET '!I186)),"")</f>
        <v/>
      </c>
      <c s="54" t="str">
        <f>IFERROR(IF('STUDENT DATA SHEET '!J186="","",'STUDENT DATA SHEET '!J186),"")</f>
        <v/>
      </c>
      <c s="54" t="str">
        <f>IFERROR(IF('STUDENT DATA SHEET '!K186="","",'STUDENT DATA SHEET '!K186),"")</f>
        <v/>
      </c>
      <c s="54"/>
      <c s="48"/>
      <c s="48"/>
      <c s="48"/>
      <c s="48"/>
      <c s="48"/>
      <c s="48"/>
      <c s="48"/>
      <c s="48"/>
      <c s="48"/>
      <c s="48"/>
      <c s="48"/>
      <c s="48"/>
      <c s="48"/>
      <c s="48"/>
      <c s="48"/>
      <c s="48"/>
      <c s="48"/>
      <c s="48"/>
      <c s="48"/>
      <c s="48"/>
      <c s="48"/>
      <c s="48"/>
      <c s="48"/>
      <c s="48"/>
      <c s="48"/>
      <c s="48"/>
      <c s="48"/>
      <c s="48"/>
      <c s="48"/>
      <c s="48"/>
      <c s="48"/>
      <c s="48"/>
      <c s="89" t="str">
        <f>IF(B185="","",_xlfn.AGGREGATE(3,5,$B$6:B185))</f>
        <v/>
      </c>
      <c s="49"/>
      <c s="49"/>
      <c s="48"/>
      <c s="48"/>
      <c s="48"/>
      <c s="48"/>
      <c s="48"/>
      <c s="48"/>
      <c s="48"/>
      <c s="48"/>
      <c s="48"/>
      <c s="48"/>
      <c s="48"/>
      <c s="48"/>
      <c s="48"/>
      <c s="48"/>
      <c s="48"/>
      <c s="48"/>
      <c s="48"/>
      <c s="48"/>
      <c s="48"/>
      <c s="48"/>
      <c s="48"/>
      <c s="48"/>
      <c s="48"/>
      <c s="48"/>
      <c s="48"/>
      <c s="48"/>
      <c s="50" t="str">
        <f t="shared" si="33"/>
        <v/>
      </c>
      <c s="252" t="str">
        <f>IF($I185="","",'MAY 24'!$BZ185)</f>
        <v/>
      </c>
      <c s="91" t="str">
        <f t="shared" si="34"/>
        <v/>
      </c>
      <c s="50" t="str">
        <f t="shared" si="35"/>
        <v/>
      </c>
      <c s="252" t="str">
        <f>IF($I185="","",'MAY 24'!$CC185)</f>
        <v/>
      </c>
      <c s="91" t="str">
        <f t="shared" si="36"/>
        <v/>
      </c>
      <c s="50" t="str">
        <f t="shared" si="37"/>
        <v/>
      </c>
      <c s="252" t="str">
        <f>IF($I185="","",'MAY 24'!$CF185)</f>
        <v/>
      </c>
      <c s="91" t="str">
        <f t="shared" si="38"/>
        <v/>
      </c>
      <c s="80"/>
      <c s="77"/>
      <c s="59"/>
      <c s="59"/>
      <c s="59"/>
      <c s="74" t="str">
        <f t="shared" si="39"/>
        <v/>
      </c>
      <c s="59"/>
      <c s="59"/>
      <c s="59"/>
      <c s="59"/>
      <c s="59"/>
      <c s="59"/>
      <c s="59"/>
      <c s="59"/>
    </row>
    <row r="186" spans="1:96" ht="15.75" customHeight="1">
      <c r="A186" s="106" t="str">
        <f>IF('STUDENT DATA SHEET '!A187="","",'STUDENT DATA SHEET '!A187)</f>
        <v/>
      </c>
      <c s="107" t="str">
        <f>IFERROR(IF('STUDENT DATA SHEET '!B187="","",'STUDENT DATA SHEET '!B187),"")</f>
        <v/>
      </c>
      <c s="107" t="str">
        <f>IFERROR(IF('STUDENT DATA SHEET '!C187="","",'STUDENT DATA SHEET '!C187),"")</f>
        <v/>
      </c>
      <c s="107" t="str">
        <f>IFERROR(IF('STUDENT DATA SHEET '!D187="","",'STUDENT DATA SHEET '!D187),"")</f>
        <v/>
      </c>
      <c s="43" t="str">
        <f>IFERROR(IF('STUDENT DATA SHEET '!E187="","",'STUDENT DATA SHEET '!E187),"")</f>
        <v/>
      </c>
      <c s="108" t="str">
        <f>IFERROR(IF('STUDENT DATA SHEET '!F187="","",'STUDENT DATA SHEET '!F187),"")</f>
        <v/>
      </c>
      <c s="107" t="str">
        <f>IFERROR(IF('STUDENT DATA SHEET '!G187="","",'STUDENT DATA SHEET '!G187),"")</f>
        <v/>
      </c>
      <c s="107" t="str">
        <f>IFERROR(IF('STUDENT DATA SHEET '!H187="","",'STUDENT DATA SHEET '!H187),"")</f>
        <v/>
      </c>
      <c s="228" t="str">
        <f>IFERROR(UPPER(IF('STUDENT DATA SHEET '!I187="","",'STUDENT DATA SHEET '!I187)),"")</f>
        <v/>
      </c>
      <c s="54" t="str">
        <f>IFERROR(IF('STUDENT DATA SHEET '!J187="","",'STUDENT DATA SHEET '!J187),"")</f>
        <v/>
      </c>
      <c s="54" t="str">
        <f>IFERROR(IF('STUDENT DATA SHEET '!K187="","",'STUDENT DATA SHEET '!K187),"")</f>
        <v/>
      </c>
      <c s="54"/>
      <c s="48"/>
      <c s="48"/>
      <c s="48"/>
      <c s="48"/>
      <c s="48"/>
      <c s="48"/>
      <c s="48"/>
      <c s="48"/>
      <c s="48"/>
      <c s="48"/>
      <c s="48"/>
      <c s="48"/>
      <c s="48"/>
      <c s="48"/>
      <c s="48"/>
      <c s="48"/>
      <c s="48"/>
      <c s="48"/>
      <c s="48"/>
      <c s="48"/>
      <c s="48"/>
      <c s="48"/>
      <c s="48"/>
      <c s="48"/>
      <c s="48"/>
      <c s="48"/>
      <c s="48"/>
      <c s="48"/>
      <c s="48"/>
      <c s="48"/>
      <c s="48"/>
      <c s="48"/>
      <c s="89" t="str">
        <f>IF(B186="","",_xlfn.AGGREGATE(3,5,$B$6:B186))</f>
        <v/>
      </c>
      <c s="49"/>
      <c s="49"/>
      <c s="48"/>
      <c s="48"/>
      <c s="48"/>
      <c s="48"/>
      <c s="48"/>
      <c s="48"/>
      <c s="48"/>
      <c s="48"/>
      <c s="48"/>
      <c s="48"/>
      <c s="48"/>
      <c s="48"/>
      <c s="48"/>
      <c s="48"/>
      <c s="48"/>
      <c s="48"/>
      <c s="48"/>
      <c s="48"/>
      <c s="48"/>
      <c s="48"/>
      <c s="48"/>
      <c s="48"/>
      <c s="48"/>
      <c s="48"/>
      <c s="48"/>
      <c s="48"/>
      <c s="50" t="str">
        <f t="shared" si="33"/>
        <v/>
      </c>
      <c s="252" t="str">
        <f>IF($I186="","",'MAY 24'!$BZ186)</f>
        <v/>
      </c>
      <c s="91" t="str">
        <f t="shared" si="34"/>
        <v/>
      </c>
      <c s="50" t="str">
        <f t="shared" si="35"/>
        <v/>
      </c>
      <c s="252" t="str">
        <f>IF($I186="","",'MAY 24'!$CC186)</f>
        <v/>
      </c>
      <c s="91" t="str">
        <f t="shared" si="36"/>
        <v/>
      </c>
      <c s="50" t="str">
        <f t="shared" si="37"/>
        <v/>
      </c>
      <c s="252" t="str">
        <f>IF($I186="","",'MAY 24'!$CF186)</f>
        <v/>
      </c>
      <c s="91" t="str">
        <f t="shared" si="38"/>
        <v/>
      </c>
      <c s="80"/>
      <c s="77"/>
      <c s="59"/>
      <c s="59"/>
      <c s="59"/>
      <c s="74" t="str">
        <f t="shared" si="39"/>
        <v/>
      </c>
      <c s="59"/>
      <c s="59"/>
      <c s="59"/>
      <c s="59"/>
      <c s="59"/>
      <c s="59"/>
      <c s="59"/>
      <c s="59"/>
    </row>
    <row r="187" spans="1:96" ht="15.75" customHeight="1">
      <c r="A187" s="106" t="str">
        <f>IF('STUDENT DATA SHEET '!A188="","",'STUDENT DATA SHEET '!A188)</f>
        <v/>
      </c>
      <c s="107" t="str">
        <f>IFERROR(IF('STUDENT DATA SHEET '!B188="","",'STUDENT DATA SHEET '!B188),"")</f>
        <v/>
      </c>
      <c s="107" t="str">
        <f>IFERROR(IF('STUDENT DATA SHEET '!C188="","",'STUDENT DATA SHEET '!C188),"")</f>
        <v/>
      </c>
      <c s="107" t="str">
        <f>IFERROR(IF('STUDENT DATA SHEET '!D188="","",'STUDENT DATA SHEET '!D188),"")</f>
        <v/>
      </c>
      <c s="43" t="str">
        <f>IFERROR(IF('STUDENT DATA SHEET '!E188="","",'STUDENT DATA SHEET '!E188),"")</f>
        <v/>
      </c>
      <c s="108" t="str">
        <f>IFERROR(IF('STUDENT DATA SHEET '!F188="","",'STUDENT DATA SHEET '!F188),"")</f>
        <v/>
      </c>
      <c s="107" t="str">
        <f>IFERROR(IF('STUDENT DATA SHEET '!G188="","",'STUDENT DATA SHEET '!G188),"")</f>
        <v/>
      </c>
      <c s="107" t="str">
        <f>IFERROR(IF('STUDENT DATA SHEET '!H188="","",'STUDENT DATA SHEET '!H188),"")</f>
        <v/>
      </c>
      <c s="228" t="str">
        <f>IFERROR(UPPER(IF('STUDENT DATA SHEET '!I188="","",'STUDENT DATA SHEET '!I188)),"")</f>
        <v/>
      </c>
      <c s="54" t="str">
        <f>IFERROR(IF('STUDENT DATA SHEET '!J188="","",'STUDENT DATA SHEET '!J188),"")</f>
        <v/>
      </c>
      <c s="54" t="str">
        <f>IFERROR(IF('STUDENT DATA SHEET '!K188="","",'STUDENT DATA SHEET '!K188),"")</f>
        <v/>
      </c>
      <c s="54"/>
      <c s="48"/>
      <c s="48"/>
      <c s="48"/>
      <c s="48"/>
      <c s="48"/>
      <c s="48"/>
      <c s="48"/>
      <c s="48"/>
      <c s="48"/>
      <c s="48"/>
      <c s="48"/>
      <c s="48"/>
      <c s="48"/>
      <c s="48"/>
      <c s="48"/>
      <c s="48"/>
      <c s="48"/>
      <c s="48"/>
      <c s="48"/>
      <c s="48"/>
      <c s="48"/>
      <c s="48"/>
      <c s="48"/>
      <c s="48"/>
      <c s="48"/>
      <c s="48"/>
      <c s="48"/>
      <c s="48"/>
      <c s="48"/>
      <c s="48"/>
      <c s="48"/>
      <c s="48"/>
      <c s="89" t="str">
        <f>IF(B187="","",_xlfn.AGGREGATE(3,5,$B$6:B187))</f>
        <v/>
      </c>
      <c s="49"/>
      <c s="49"/>
      <c s="48"/>
      <c s="48"/>
      <c s="48"/>
      <c s="48"/>
      <c s="48"/>
      <c s="48"/>
      <c s="48"/>
      <c s="48"/>
      <c s="48"/>
      <c s="48"/>
      <c s="48"/>
      <c s="48"/>
      <c s="48"/>
      <c s="48"/>
      <c s="48"/>
      <c s="48"/>
      <c s="48"/>
      <c s="48"/>
      <c s="48"/>
      <c s="48"/>
      <c s="48"/>
      <c s="48"/>
      <c s="48"/>
      <c s="48"/>
      <c s="48"/>
      <c s="48"/>
      <c s="50" t="str">
        <f t="shared" si="33"/>
        <v/>
      </c>
      <c s="252" t="str">
        <f>IF($I187="","",'MAY 24'!$BZ187)</f>
        <v/>
      </c>
      <c s="91" t="str">
        <f t="shared" si="34"/>
        <v/>
      </c>
      <c s="50" t="str">
        <f t="shared" si="35"/>
        <v/>
      </c>
      <c s="252" t="str">
        <f>IF($I187="","",'MAY 24'!$CC187)</f>
        <v/>
      </c>
      <c s="91" t="str">
        <f t="shared" si="36"/>
        <v/>
      </c>
      <c s="50" t="str">
        <f t="shared" si="37"/>
        <v/>
      </c>
      <c s="252" t="str">
        <f>IF($I187="","",'MAY 24'!$CF187)</f>
        <v/>
      </c>
      <c s="91" t="str">
        <f t="shared" si="38"/>
        <v/>
      </c>
      <c s="80"/>
      <c s="77"/>
      <c s="59"/>
      <c s="59"/>
      <c s="59"/>
      <c s="74" t="str">
        <f t="shared" si="39"/>
        <v/>
      </c>
      <c s="59"/>
      <c s="59"/>
      <c s="59"/>
      <c s="59"/>
      <c s="59"/>
      <c s="59"/>
      <c s="59"/>
      <c s="59"/>
    </row>
    <row r="188" spans="1:96" ht="15.75" customHeight="1">
      <c r="A188" s="106" t="str">
        <f>IF('STUDENT DATA SHEET '!A189="","",'STUDENT DATA SHEET '!A189)</f>
        <v/>
      </c>
      <c s="107" t="str">
        <f>IFERROR(IF('STUDENT DATA SHEET '!B189="","",'STUDENT DATA SHEET '!B189),"")</f>
        <v/>
      </c>
      <c s="107" t="str">
        <f>IFERROR(IF('STUDENT DATA SHEET '!C189="","",'STUDENT DATA SHEET '!C189),"")</f>
        <v/>
      </c>
      <c s="107" t="str">
        <f>IFERROR(IF('STUDENT DATA SHEET '!D189="","",'STUDENT DATA SHEET '!D189),"")</f>
        <v/>
      </c>
      <c s="43" t="str">
        <f>IFERROR(IF('STUDENT DATA SHEET '!E189="","",'STUDENT DATA SHEET '!E189),"")</f>
        <v/>
      </c>
      <c s="108" t="str">
        <f>IFERROR(IF('STUDENT DATA SHEET '!F189="","",'STUDENT DATA SHEET '!F189),"")</f>
        <v/>
      </c>
      <c s="107" t="str">
        <f>IFERROR(IF('STUDENT DATA SHEET '!G189="","",'STUDENT DATA SHEET '!G189),"")</f>
        <v/>
      </c>
      <c s="107" t="str">
        <f>IFERROR(IF('STUDENT DATA SHEET '!H189="","",'STUDENT DATA SHEET '!H189),"")</f>
        <v/>
      </c>
      <c s="228" t="str">
        <f>IFERROR(UPPER(IF('STUDENT DATA SHEET '!I189="","",'STUDENT DATA SHEET '!I189)),"")</f>
        <v/>
      </c>
      <c s="54" t="str">
        <f>IFERROR(IF('STUDENT DATA SHEET '!J189="","",'STUDENT DATA SHEET '!J189),"")</f>
        <v/>
      </c>
      <c s="54" t="str">
        <f>IFERROR(IF('STUDENT DATA SHEET '!K189="","",'STUDENT DATA SHEET '!K189),"")</f>
        <v/>
      </c>
      <c s="54"/>
      <c s="48"/>
      <c s="48"/>
      <c s="48"/>
      <c s="48"/>
      <c s="48"/>
      <c s="48"/>
      <c s="48"/>
      <c s="48"/>
      <c s="48"/>
      <c s="48"/>
      <c s="48"/>
      <c s="48"/>
      <c s="48"/>
      <c s="48"/>
      <c s="48"/>
      <c s="48"/>
      <c s="48"/>
      <c s="48"/>
      <c s="48"/>
      <c s="48"/>
      <c s="48"/>
      <c s="48"/>
      <c s="48"/>
      <c s="48"/>
      <c s="48"/>
      <c s="48"/>
      <c s="48"/>
      <c s="48"/>
      <c s="48"/>
      <c s="48"/>
      <c s="48"/>
      <c s="48"/>
      <c s="89" t="str">
        <f>IF(B188="","",_xlfn.AGGREGATE(3,5,$B$6:B188))</f>
        <v/>
      </c>
      <c s="49"/>
      <c s="49"/>
      <c s="48"/>
      <c s="48"/>
      <c s="48"/>
      <c s="48"/>
      <c s="48"/>
      <c s="48"/>
      <c s="48"/>
      <c s="48"/>
      <c s="48"/>
      <c s="48"/>
      <c s="48"/>
      <c s="48"/>
      <c s="48"/>
      <c s="48"/>
      <c s="48"/>
      <c s="48"/>
      <c s="48"/>
      <c s="48"/>
      <c s="48"/>
      <c s="48"/>
      <c s="48"/>
      <c s="48"/>
      <c s="48"/>
      <c s="48"/>
      <c s="48"/>
      <c s="48"/>
      <c s="50" t="str">
        <f t="shared" si="33"/>
        <v/>
      </c>
      <c s="252" t="str">
        <f>IF($I188="","",'MAY 24'!$BZ188)</f>
        <v/>
      </c>
      <c s="91" t="str">
        <f t="shared" si="34"/>
        <v/>
      </c>
      <c s="50" t="str">
        <f t="shared" si="35"/>
        <v/>
      </c>
      <c s="252" t="str">
        <f>IF($I188="","",'MAY 24'!$CC188)</f>
        <v/>
      </c>
      <c s="91" t="str">
        <f t="shared" si="36"/>
        <v/>
      </c>
      <c s="50" t="str">
        <f t="shared" si="37"/>
        <v/>
      </c>
      <c s="252" t="str">
        <f>IF($I188="","",'MAY 24'!$CF188)</f>
        <v/>
      </c>
      <c s="91" t="str">
        <f t="shared" si="38"/>
        <v/>
      </c>
      <c s="80"/>
      <c s="77"/>
      <c s="59"/>
      <c s="59"/>
      <c s="59"/>
      <c s="74" t="str">
        <f t="shared" si="39"/>
        <v/>
      </c>
      <c s="59"/>
      <c s="59"/>
      <c s="59"/>
      <c s="59"/>
      <c s="59"/>
      <c s="59"/>
      <c s="59"/>
      <c s="59"/>
    </row>
    <row r="189" spans="1:96" ht="15.75" customHeight="1">
      <c r="A189" s="106" t="str">
        <f>IF('STUDENT DATA SHEET '!A190="","",'STUDENT DATA SHEET '!A190)</f>
        <v/>
      </c>
      <c s="107" t="str">
        <f>IFERROR(IF('STUDENT DATA SHEET '!B190="","",'STUDENT DATA SHEET '!B190),"")</f>
        <v/>
      </c>
      <c s="107" t="str">
        <f>IFERROR(IF('STUDENT DATA SHEET '!C190="","",'STUDENT DATA SHEET '!C190),"")</f>
        <v/>
      </c>
      <c s="107" t="str">
        <f>IFERROR(IF('STUDENT DATA SHEET '!D190="","",'STUDENT DATA SHEET '!D190),"")</f>
        <v/>
      </c>
      <c s="43" t="str">
        <f>IFERROR(IF('STUDENT DATA SHEET '!E190="","",'STUDENT DATA SHEET '!E190),"")</f>
        <v/>
      </c>
      <c s="108" t="str">
        <f>IFERROR(IF('STUDENT DATA SHEET '!F190="","",'STUDENT DATA SHEET '!F190),"")</f>
        <v/>
      </c>
      <c s="107" t="str">
        <f>IFERROR(IF('STUDENT DATA SHEET '!G190="","",'STUDENT DATA SHEET '!G190),"")</f>
        <v/>
      </c>
      <c s="107" t="str">
        <f>IFERROR(IF('STUDENT DATA SHEET '!H190="","",'STUDENT DATA SHEET '!H190),"")</f>
        <v/>
      </c>
      <c s="228" t="str">
        <f>IFERROR(UPPER(IF('STUDENT DATA SHEET '!I190="","",'STUDENT DATA SHEET '!I190)),"")</f>
        <v/>
      </c>
      <c s="54" t="str">
        <f>IFERROR(IF('STUDENT DATA SHEET '!J190="","",'STUDENT DATA SHEET '!J190),"")</f>
        <v/>
      </c>
      <c s="54" t="str">
        <f>IFERROR(IF('STUDENT DATA SHEET '!K190="","",'STUDENT DATA SHEET '!K190),"")</f>
        <v/>
      </c>
      <c s="54"/>
      <c s="48"/>
      <c s="48"/>
      <c s="48"/>
      <c s="48"/>
      <c s="48"/>
      <c s="48"/>
      <c s="48"/>
      <c s="48"/>
      <c s="48"/>
      <c s="48"/>
      <c s="48"/>
      <c s="48"/>
      <c s="48"/>
      <c s="48"/>
      <c s="48"/>
      <c s="48"/>
      <c s="48"/>
      <c s="48"/>
      <c s="48"/>
      <c s="48"/>
      <c s="48"/>
      <c s="48"/>
      <c s="48"/>
      <c s="48"/>
      <c s="48"/>
      <c s="48"/>
      <c s="48"/>
      <c s="48"/>
      <c s="48"/>
      <c s="48"/>
      <c s="48"/>
      <c s="48"/>
      <c s="89" t="str">
        <f>IF(B189="","",_xlfn.AGGREGATE(3,5,$B$6:B189))</f>
        <v/>
      </c>
      <c s="49"/>
      <c s="49"/>
      <c s="48"/>
      <c s="48"/>
      <c s="48"/>
      <c s="48"/>
      <c s="48"/>
      <c s="48"/>
      <c s="48"/>
      <c s="48"/>
      <c s="48"/>
      <c s="48"/>
      <c s="48"/>
      <c s="48"/>
      <c s="48"/>
      <c s="48"/>
      <c s="48"/>
      <c s="48"/>
      <c s="48"/>
      <c s="48"/>
      <c s="48"/>
      <c s="48"/>
      <c s="48"/>
      <c s="48"/>
      <c s="48"/>
      <c s="48"/>
      <c s="48"/>
      <c s="48"/>
      <c s="50" t="str">
        <f t="shared" si="33"/>
        <v/>
      </c>
      <c s="252" t="str">
        <f>IF($I189="","",'MAY 24'!$BZ189)</f>
        <v/>
      </c>
      <c s="91" t="str">
        <f t="shared" si="34"/>
        <v/>
      </c>
      <c s="50" t="str">
        <f t="shared" si="35"/>
        <v/>
      </c>
      <c s="252" t="str">
        <f>IF($I189="","",'MAY 24'!$CC189)</f>
        <v/>
      </c>
      <c s="91" t="str">
        <f t="shared" si="36"/>
        <v/>
      </c>
      <c s="50" t="str">
        <f t="shared" si="37"/>
        <v/>
      </c>
      <c s="252" t="str">
        <f>IF($I189="","",'MAY 24'!$CF189)</f>
        <v/>
      </c>
      <c s="91" t="str">
        <f t="shared" si="38"/>
        <v/>
      </c>
      <c s="80"/>
      <c s="77"/>
      <c s="59"/>
      <c s="59"/>
      <c s="59"/>
      <c s="74" t="str">
        <f t="shared" si="39"/>
        <v/>
      </c>
      <c s="59"/>
      <c s="59"/>
      <c s="59"/>
      <c s="59"/>
      <c s="59"/>
      <c s="59"/>
      <c s="59"/>
      <c s="59"/>
    </row>
    <row r="190" spans="1:96" ht="15.75" customHeight="1">
      <c r="A190" s="106" t="str">
        <f>IF('STUDENT DATA SHEET '!A191="","",'STUDENT DATA SHEET '!A191)</f>
        <v/>
      </c>
      <c s="107" t="str">
        <f>IFERROR(IF('STUDENT DATA SHEET '!B191="","",'STUDENT DATA SHEET '!B191),"")</f>
        <v/>
      </c>
      <c s="107" t="str">
        <f>IFERROR(IF('STUDENT DATA SHEET '!C191="","",'STUDENT DATA SHEET '!C191),"")</f>
        <v/>
      </c>
      <c s="107" t="str">
        <f>IFERROR(IF('STUDENT DATA SHEET '!D191="","",'STUDENT DATA SHEET '!D191),"")</f>
        <v/>
      </c>
      <c s="43" t="str">
        <f>IFERROR(IF('STUDENT DATA SHEET '!E191="","",'STUDENT DATA SHEET '!E191),"")</f>
        <v/>
      </c>
      <c s="108" t="str">
        <f>IFERROR(IF('STUDENT DATA SHEET '!F191="","",'STUDENT DATA SHEET '!F191),"")</f>
        <v/>
      </c>
      <c s="107" t="str">
        <f>IFERROR(IF('STUDENT DATA SHEET '!G191="","",'STUDENT DATA SHEET '!G191),"")</f>
        <v/>
      </c>
      <c s="107" t="str">
        <f>IFERROR(IF('STUDENT DATA SHEET '!H191="","",'STUDENT DATA SHEET '!H191),"")</f>
        <v/>
      </c>
      <c s="228" t="str">
        <f>IFERROR(UPPER(IF('STUDENT DATA SHEET '!I191="","",'STUDENT DATA SHEET '!I191)),"")</f>
        <v/>
      </c>
      <c s="54" t="str">
        <f>IFERROR(IF('STUDENT DATA SHEET '!J191="","",'STUDENT DATA SHEET '!J191),"")</f>
        <v/>
      </c>
      <c s="54" t="str">
        <f>IFERROR(IF('STUDENT DATA SHEET '!K191="","",'STUDENT DATA SHEET '!K191),"")</f>
        <v/>
      </c>
      <c s="54"/>
      <c s="48"/>
      <c s="48"/>
      <c s="48"/>
      <c s="48"/>
      <c s="48"/>
      <c s="48"/>
      <c s="48"/>
      <c s="48"/>
      <c s="48"/>
      <c s="48"/>
      <c s="48"/>
      <c s="48"/>
      <c s="48"/>
      <c s="48"/>
      <c s="48"/>
      <c s="48"/>
      <c s="48"/>
      <c s="48"/>
      <c s="48"/>
      <c s="48"/>
      <c s="48"/>
      <c s="48"/>
      <c s="48"/>
      <c s="48"/>
      <c s="48"/>
      <c s="48"/>
      <c s="48"/>
      <c s="48"/>
      <c s="48"/>
      <c s="48"/>
      <c s="48"/>
      <c s="48"/>
      <c s="89" t="str">
        <f>IF(B190="","",_xlfn.AGGREGATE(3,5,$B$6:B190))</f>
        <v/>
      </c>
      <c s="49"/>
      <c s="49"/>
      <c s="48"/>
      <c s="48"/>
      <c s="48"/>
      <c s="48"/>
      <c s="48"/>
      <c s="48"/>
      <c s="48"/>
      <c s="48"/>
      <c s="48"/>
      <c s="48"/>
      <c s="48"/>
      <c s="48"/>
      <c s="48"/>
      <c s="48"/>
      <c s="48"/>
      <c s="48"/>
      <c s="48"/>
      <c s="48"/>
      <c s="48"/>
      <c s="48"/>
      <c s="48"/>
      <c s="48"/>
      <c s="48"/>
      <c s="48"/>
      <c s="48"/>
      <c s="48"/>
      <c s="50" t="str">
        <f t="shared" si="33"/>
        <v/>
      </c>
      <c s="252" t="str">
        <f>IF($I190="","",'MAY 24'!$BZ190)</f>
        <v/>
      </c>
      <c s="91" t="str">
        <f t="shared" si="34"/>
        <v/>
      </c>
      <c s="50" t="str">
        <f t="shared" si="35"/>
        <v/>
      </c>
      <c s="252" t="str">
        <f>IF($I190="","",'MAY 24'!$CC190)</f>
        <v/>
      </c>
      <c s="91" t="str">
        <f t="shared" si="36"/>
        <v/>
      </c>
      <c s="50" t="str">
        <f t="shared" si="37"/>
        <v/>
      </c>
      <c s="252" t="str">
        <f>IF($I190="","",'MAY 24'!$CF190)</f>
        <v/>
      </c>
      <c s="91" t="str">
        <f t="shared" si="38"/>
        <v/>
      </c>
      <c s="80"/>
      <c s="77"/>
      <c s="59"/>
      <c s="59"/>
      <c s="59"/>
      <c s="74" t="str">
        <f t="shared" si="39"/>
        <v/>
      </c>
      <c s="59"/>
      <c s="59"/>
      <c s="59"/>
      <c s="59"/>
      <c s="59"/>
      <c s="59"/>
      <c s="59"/>
      <c s="59"/>
    </row>
    <row r="191" spans="1:96" ht="15.75" customHeight="1">
      <c r="A191" s="106" t="str">
        <f>IF('STUDENT DATA SHEET '!A192="","",'STUDENT DATA SHEET '!A192)</f>
        <v/>
      </c>
      <c s="107" t="str">
        <f>IFERROR(IF('STUDENT DATA SHEET '!B192="","",'STUDENT DATA SHEET '!B192),"")</f>
        <v/>
      </c>
      <c s="107" t="str">
        <f>IFERROR(IF('STUDENT DATA SHEET '!C192="","",'STUDENT DATA SHEET '!C192),"")</f>
        <v/>
      </c>
      <c s="107" t="str">
        <f>IFERROR(IF('STUDENT DATA SHEET '!D192="","",'STUDENT DATA SHEET '!D192),"")</f>
        <v/>
      </c>
      <c s="43" t="str">
        <f>IFERROR(IF('STUDENT DATA SHEET '!E192="","",'STUDENT DATA SHEET '!E192),"")</f>
        <v/>
      </c>
      <c s="108" t="str">
        <f>IFERROR(IF('STUDENT DATA SHEET '!F192="","",'STUDENT DATA SHEET '!F192),"")</f>
        <v/>
      </c>
      <c s="107" t="str">
        <f>IFERROR(IF('STUDENT DATA SHEET '!G192="","",'STUDENT DATA SHEET '!G192),"")</f>
        <v/>
      </c>
      <c s="107" t="str">
        <f>IFERROR(IF('STUDENT DATA SHEET '!H192="","",'STUDENT DATA SHEET '!H192),"")</f>
        <v/>
      </c>
      <c s="228" t="str">
        <f>IFERROR(UPPER(IF('STUDENT DATA SHEET '!I192="","",'STUDENT DATA SHEET '!I192)),"")</f>
        <v/>
      </c>
      <c s="54" t="str">
        <f>IFERROR(IF('STUDENT DATA SHEET '!J192="","",'STUDENT DATA SHEET '!J192),"")</f>
        <v/>
      </c>
      <c s="54" t="str">
        <f>IFERROR(IF('STUDENT DATA SHEET '!K192="","",'STUDENT DATA SHEET '!K192),"")</f>
        <v/>
      </c>
      <c s="54"/>
      <c s="48"/>
      <c s="48"/>
      <c s="48"/>
      <c s="48"/>
      <c s="48"/>
      <c s="48"/>
      <c s="48"/>
      <c s="48"/>
      <c s="48"/>
      <c s="48"/>
      <c s="48"/>
      <c s="48"/>
      <c s="48"/>
      <c s="48"/>
      <c s="48"/>
      <c s="48"/>
      <c s="48"/>
      <c s="48"/>
      <c s="48"/>
      <c s="48"/>
      <c s="48"/>
      <c s="48"/>
      <c s="48"/>
      <c s="48"/>
      <c s="48"/>
      <c s="48"/>
      <c s="48"/>
      <c s="48"/>
      <c s="48"/>
      <c s="48"/>
      <c s="48"/>
      <c s="48"/>
      <c s="89" t="str">
        <f>IF(B191="","",_xlfn.AGGREGATE(3,5,$B$6:B191))</f>
        <v/>
      </c>
      <c s="49"/>
      <c s="49"/>
      <c s="48"/>
      <c s="48"/>
      <c s="48"/>
      <c s="48"/>
      <c s="48"/>
      <c s="48"/>
      <c s="48"/>
      <c s="48"/>
      <c s="48"/>
      <c s="48"/>
      <c s="48"/>
      <c s="48"/>
      <c s="48"/>
      <c s="48"/>
      <c s="48"/>
      <c s="48"/>
      <c s="48"/>
      <c s="48"/>
      <c s="48"/>
      <c s="48"/>
      <c s="48"/>
      <c s="48"/>
      <c s="48"/>
      <c s="48"/>
      <c s="48"/>
      <c s="48"/>
      <c s="50" t="str">
        <f t="shared" si="33"/>
        <v/>
      </c>
      <c s="252" t="str">
        <f>IF($I191="","",'MAY 24'!$BZ191)</f>
        <v/>
      </c>
      <c s="91" t="str">
        <f t="shared" si="34"/>
        <v/>
      </c>
      <c s="50" t="str">
        <f t="shared" si="35"/>
        <v/>
      </c>
      <c s="252" t="str">
        <f>IF($I191="","",'MAY 24'!$CC191)</f>
        <v/>
      </c>
      <c s="91" t="str">
        <f t="shared" si="36"/>
        <v/>
      </c>
      <c s="50" t="str">
        <f t="shared" si="37"/>
        <v/>
      </c>
      <c s="252" t="str">
        <f>IF($I191="","",'MAY 24'!$CF191)</f>
        <v/>
      </c>
      <c s="91" t="str">
        <f t="shared" si="38"/>
        <v/>
      </c>
      <c s="80"/>
      <c s="77"/>
      <c s="59"/>
      <c s="59"/>
      <c s="59"/>
      <c s="74" t="str">
        <f t="shared" si="39"/>
        <v/>
      </c>
      <c s="59"/>
      <c s="59"/>
      <c s="59"/>
      <c s="59"/>
      <c s="59"/>
      <c s="59"/>
      <c s="59"/>
      <c s="59"/>
    </row>
    <row r="192" spans="1:96" ht="15.75" customHeight="1">
      <c r="A192" s="106" t="str">
        <f>IF('STUDENT DATA SHEET '!A193="","",'STUDENT DATA SHEET '!A193)</f>
        <v/>
      </c>
      <c s="107" t="str">
        <f>IFERROR(IF('STUDENT DATA SHEET '!B193="","",'STUDENT DATA SHEET '!B193),"")</f>
        <v/>
      </c>
      <c s="107" t="str">
        <f>IFERROR(IF('STUDENT DATA SHEET '!C193="","",'STUDENT DATA SHEET '!C193),"")</f>
        <v/>
      </c>
      <c s="107" t="str">
        <f>IFERROR(IF('STUDENT DATA SHEET '!D193="","",'STUDENT DATA SHEET '!D193),"")</f>
        <v/>
      </c>
      <c s="43" t="str">
        <f>IFERROR(IF('STUDENT DATA SHEET '!E193="","",'STUDENT DATA SHEET '!E193),"")</f>
        <v/>
      </c>
      <c s="108" t="str">
        <f>IFERROR(IF('STUDENT DATA SHEET '!F193="","",'STUDENT DATA SHEET '!F193),"")</f>
        <v/>
      </c>
      <c s="107" t="str">
        <f>IFERROR(IF('STUDENT DATA SHEET '!G193="","",'STUDENT DATA SHEET '!G193),"")</f>
        <v/>
      </c>
      <c s="107" t="str">
        <f>IFERROR(IF('STUDENT DATA SHEET '!H193="","",'STUDENT DATA SHEET '!H193),"")</f>
        <v/>
      </c>
      <c s="228" t="str">
        <f>IFERROR(UPPER(IF('STUDENT DATA SHEET '!I193="","",'STUDENT DATA SHEET '!I193)),"")</f>
        <v/>
      </c>
      <c s="54" t="str">
        <f>IFERROR(IF('STUDENT DATA SHEET '!J193="","",'STUDENT DATA SHEET '!J193),"")</f>
        <v/>
      </c>
      <c s="54" t="str">
        <f>IFERROR(IF('STUDENT DATA SHEET '!K193="","",'STUDENT DATA SHEET '!K193),"")</f>
        <v/>
      </c>
      <c s="54"/>
      <c s="48"/>
      <c s="48"/>
      <c s="48"/>
      <c s="48"/>
      <c s="48"/>
      <c s="48"/>
      <c s="48"/>
      <c s="48"/>
      <c s="48"/>
      <c s="48"/>
      <c s="48"/>
      <c s="48"/>
      <c s="48"/>
      <c s="48"/>
      <c s="48"/>
      <c s="48"/>
      <c s="48"/>
      <c s="48"/>
      <c s="48"/>
      <c s="48"/>
      <c s="48"/>
      <c s="48"/>
      <c s="48"/>
      <c s="48"/>
      <c s="48"/>
      <c s="48"/>
      <c s="48"/>
      <c s="48"/>
      <c s="48"/>
      <c s="48"/>
      <c s="48"/>
      <c s="48"/>
      <c s="89" t="str">
        <f>IF(B192="","",_xlfn.AGGREGATE(3,5,$B$6:B192))</f>
        <v/>
      </c>
      <c s="49"/>
      <c s="49"/>
      <c s="48"/>
      <c s="48"/>
      <c s="48"/>
      <c s="48"/>
      <c s="48"/>
      <c s="48"/>
      <c s="48"/>
      <c s="48"/>
      <c s="48"/>
      <c s="48"/>
      <c s="48"/>
      <c s="48"/>
      <c s="48"/>
      <c s="48"/>
      <c s="48"/>
      <c s="48"/>
      <c s="48"/>
      <c s="48"/>
      <c s="48"/>
      <c s="48"/>
      <c s="48"/>
      <c s="48"/>
      <c s="48"/>
      <c s="48"/>
      <c s="48"/>
      <c s="48"/>
      <c s="50" t="str">
        <f t="shared" si="33"/>
        <v/>
      </c>
      <c s="252" t="str">
        <f>IF($I192="","",'MAY 24'!$BZ192)</f>
        <v/>
      </c>
      <c s="91" t="str">
        <f t="shared" si="34"/>
        <v/>
      </c>
      <c s="50" t="str">
        <f t="shared" si="35"/>
        <v/>
      </c>
      <c s="252" t="str">
        <f>IF($I192="","",'MAY 24'!$CC192)</f>
        <v/>
      </c>
      <c s="91" t="str">
        <f t="shared" si="36"/>
        <v/>
      </c>
      <c s="50" t="str">
        <f t="shared" si="37"/>
        <v/>
      </c>
      <c s="252" t="str">
        <f>IF($I192="","",'MAY 24'!$CF192)</f>
        <v/>
      </c>
      <c s="91" t="str">
        <f t="shared" si="38"/>
        <v/>
      </c>
      <c s="80"/>
      <c s="77"/>
      <c s="59"/>
      <c s="59"/>
      <c s="59"/>
      <c s="74" t="str">
        <f t="shared" si="39"/>
        <v/>
      </c>
      <c s="59"/>
      <c s="59"/>
      <c s="59"/>
      <c s="59"/>
      <c s="59"/>
      <c s="59"/>
      <c s="59"/>
      <c s="59"/>
    </row>
    <row r="193" spans="1:96" ht="15.75" customHeight="1">
      <c r="A193" s="106" t="str">
        <f>IF('STUDENT DATA SHEET '!A194="","",'STUDENT DATA SHEET '!A194)</f>
        <v/>
      </c>
      <c s="107" t="str">
        <f>IFERROR(IF('STUDENT DATA SHEET '!B194="","",'STUDENT DATA SHEET '!B194),"")</f>
        <v/>
      </c>
      <c s="107" t="str">
        <f>IFERROR(IF('STUDENT DATA SHEET '!C194="","",'STUDENT DATA SHEET '!C194),"")</f>
        <v/>
      </c>
      <c s="107" t="str">
        <f>IFERROR(IF('STUDENT DATA SHEET '!D194="","",'STUDENT DATA SHEET '!D194),"")</f>
        <v/>
      </c>
      <c s="43" t="str">
        <f>IFERROR(IF('STUDENT DATA SHEET '!E194="","",'STUDENT DATA SHEET '!E194),"")</f>
        <v/>
      </c>
      <c s="108" t="str">
        <f>IFERROR(IF('STUDENT DATA SHEET '!F194="","",'STUDENT DATA SHEET '!F194),"")</f>
        <v/>
      </c>
      <c s="107" t="str">
        <f>IFERROR(IF('STUDENT DATA SHEET '!G194="","",'STUDENT DATA SHEET '!G194),"")</f>
        <v/>
      </c>
      <c s="107" t="str">
        <f>IFERROR(IF('STUDENT DATA SHEET '!H194="","",'STUDENT DATA SHEET '!H194),"")</f>
        <v/>
      </c>
      <c s="228" t="str">
        <f>IFERROR(UPPER(IF('STUDENT DATA SHEET '!I194="","",'STUDENT DATA SHEET '!I194)),"")</f>
        <v/>
      </c>
      <c s="54" t="str">
        <f>IFERROR(IF('STUDENT DATA SHEET '!J194="","",'STUDENT DATA SHEET '!J194),"")</f>
        <v/>
      </c>
      <c s="54" t="str">
        <f>IFERROR(IF('STUDENT DATA SHEET '!K194="","",'STUDENT DATA SHEET '!K194),"")</f>
        <v/>
      </c>
      <c s="54"/>
      <c s="48"/>
      <c s="48"/>
      <c s="48"/>
      <c s="48"/>
      <c s="48"/>
      <c s="48"/>
      <c s="48"/>
      <c s="48"/>
      <c s="48"/>
      <c s="48"/>
      <c s="48"/>
      <c s="48"/>
      <c s="48"/>
      <c s="48"/>
      <c s="48"/>
      <c s="48"/>
      <c s="48"/>
      <c s="48"/>
      <c s="48"/>
      <c s="48"/>
      <c s="48"/>
      <c s="48"/>
      <c s="48"/>
      <c s="48"/>
      <c s="48"/>
      <c s="48"/>
      <c s="48"/>
      <c s="48"/>
      <c s="48"/>
      <c s="48"/>
      <c s="48"/>
      <c s="48"/>
      <c s="89" t="str">
        <f>IF(B193="","",_xlfn.AGGREGATE(3,5,$B$6:B193))</f>
        <v/>
      </c>
      <c s="49"/>
      <c s="49"/>
      <c s="48"/>
      <c s="48"/>
      <c s="48"/>
      <c s="48"/>
      <c s="48"/>
      <c s="48"/>
      <c s="48"/>
      <c s="48"/>
      <c s="48"/>
      <c s="48"/>
      <c s="48"/>
      <c s="48"/>
      <c s="48"/>
      <c s="48"/>
      <c s="48"/>
      <c s="48"/>
      <c s="48"/>
      <c s="48"/>
      <c s="48"/>
      <c s="48"/>
      <c s="48"/>
      <c s="48"/>
      <c s="48"/>
      <c s="48"/>
      <c s="48"/>
      <c s="48"/>
      <c s="50" t="str">
        <f t="shared" si="33"/>
        <v/>
      </c>
      <c s="252" t="str">
        <f>IF($I193="","",'MAY 24'!$BZ193)</f>
        <v/>
      </c>
      <c s="91" t="str">
        <f t="shared" si="34"/>
        <v/>
      </c>
      <c s="50" t="str">
        <f t="shared" si="35"/>
        <v/>
      </c>
      <c s="252" t="str">
        <f>IF($I193="","",'MAY 24'!$CC193)</f>
        <v/>
      </c>
      <c s="91" t="str">
        <f t="shared" si="36"/>
        <v/>
      </c>
      <c s="50" t="str">
        <f t="shared" si="37"/>
        <v/>
      </c>
      <c s="252" t="str">
        <f>IF($I193="","",'MAY 24'!$CF193)</f>
        <v/>
      </c>
      <c s="91" t="str">
        <f t="shared" si="38"/>
        <v/>
      </c>
      <c s="80"/>
      <c s="77"/>
      <c s="59"/>
      <c s="59"/>
      <c s="59"/>
      <c s="74" t="str">
        <f t="shared" si="39"/>
        <v/>
      </c>
      <c s="59"/>
      <c s="59"/>
      <c s="59"/>
      <c s="59"/>
      <c s="59"/>
      <c s="59"/>
      <c s="59"/>
      <c s="59"/>
    </row>
    <row r="194" spans="1:96" ht="15.75" customHeight="1">
      <c r="A194" s="106"/>
      <c s="107"/>
      <c s="107"/>
      <c s="107"/>
      <c s="43"/>
      <c s="108"/>
      <c s="107"/>
      <c s="107"/>
      <c s="228" t="str">
        <f>IFERROR(UPPER(IF('STUDENT DATA SHEET '!I195="","",'STUDENT DATA SHEET '!I195)),"")</f>
        <v/>
      </c>
      <c s="54"/>
      <c s="54"/>
      <c s="54"/>
      <c s="48"/>
      <c s="48"/>
      <c s="48"/>
      <c s="48"/>
      <c s="48"/>
      <c s="48"/>
      <c s="48"/>
      <c s="48"/>
      <c s="48"/>
      <c s="48"/>
      <c s="48"/>
      <c s="48"/>
      <c s="48"/>
      <c s="48"/>
      <c s="48"/>
      <c s="48"/>
      <c s="48"/>
      <c s="48"/>
      <c s="48"/>
      <c s="48"/>
      <c s="48"/>
      <c s="48"/>
      <c s="48"/>
      <c s="48"/>
      <c s="48"/>
      <c s="48"/>
      <c s="48"/>
      <c s="48"/>
      <c s="48"/>
      <c s="48"/>
      <c s="48"/>
      <c s="48"/>
      <c s="89"/>
      <c s="49"/>
      <c s="49"/>
      <c s="48"/>
      <c s="48"/>
      <c s="48"/>
      <c s="48"/>
      <c s="48"/>
      <c s="48"/>
      <c s="48"/>
      <c s="48"/>
      <c s="48"/>
      <c s="48"/>
      <c s="48"/>
      <c s="48"/>
      <c s="48"/>
      <c s="48"/>
      <c s="48"/>
      <c s="48"/>
      <c s="48"/>
      <c s="48"/>
      <c s="48"/>
      <c s="48"/>
      <c s="48"/>
      <c s="48"/>
      <c s="48"/>
      <c s="48"/>
      <c s="48"/>
      <c s="48"/>
      <c s="50" t="str">
        <f t="shared" si="33"/>
        <v/>
      </c>
      <c s="252" t="str">
        <f>IF($I194="","",'MAY 24'!$BZ194)</f>
        <v/>
      </c>
      <c s="91" t="str">
        <f t="shared" si="34"/>
        <v/>
      </c>
      <c s="50" t="str">
        <f t="shared" si="35"/>
        <v/>
      </c>
      <c s="252" t="str">
        <f>IF($I194="","",'MAY 24'!$CC194)</f>
        <v/>
      </c>
      <c s="91" t="str">
        <f t="shared" si="36"/>
        <v/>
      </c>
      <c s="50" t="str">
        <f t="shared" si="37"/>
        <v/>
      </c>
      <c s="252" t="str">
        <f>IF($I194="","",'MAY 24'!$CF194)</f>
        <v/>
      </c>
      <c s="91" t="str">
        <f t="shared" si="38"/>
        <v/>
      </c>
      <c s="80"/>
      <c s="77"/>
      <c s="59"/>
      <c s="59"/>
      <c s="59"/>
      <c s="74"/>
      <c s="59"/>
      <c s="59"/>
      <c s="59"/>
      <c s="59"/>
      <c s="59"/>
      <c s="59"/>
      <c s="59"/>
      <c s="59"/>
    </row>
    <row r="195" spans="1:96" ht="15.75" customHeight="1">
      <c r="A195" s="106"/>
      <c s="107"/>
      <c s="107"/>
      <c s="107"/>
      <c s="43"/>
      <c s="108"/>
      <c s="107"/>
      <c s="107"/>
      <c s="228" t="str">
        <f>IFERROR(UPPER(IF('STUDENT DATA SHEET '!I196="","",'STUDENT DATA SHEET '!I196)),"")</f>
        <v/>
      </c>
      <c s="54"/>
      <c s="54"/>
      <c s="54"/>
      <c s="48"/>
      <c s="48"/>
      <c s="48"/>
      <c s="48"/>
      <c s="48"/>
      <c s="48"/>
      <c s="48"/>
      <c s="48"/>
      <c s="48"/>
      <c s="48"/>
      <c s="48"/>
      <c s="48"/>
      <c s="48"/>
      <c s="48"/>
      <c s="48"/>
      <c s="48"/>
      <c s="48"/>
      <c s="48"/>
      <c s="48"/>
      <c s="48"/>
      <c s="48"/>
      <c s="48"/>
      <c s="48"/>
      <c s="48"/>
      <c s="48"/>
      <c s="48"/>
      <c s="48"/>
      <c s="48"/>
      <c s="48"/>
      <c s="48"/>
      <c s="48"/>
      <c s="48"/>
      <c s="89"/>
      <c s="49"/>
      <c s="49"/>
      <c s="48"/>
      <c s="48"/>
      <c s="48"/>
      <c s="48"/>
      <c s="48"/>
      <c s="48"/>
      <c s="48"/>
      <c s="48"/>
      <c s="48"/>
      <c s="48"/>
      <c s="48"/>
      <c s="48"/>
      <c s="48"/>
      <c s="48"/>
      <c s="48"/>
      <c s="48"/>
      <c s="48"/>
      <c s="48"/>
      <c s="48"/>
      <c s="48"/>
      <c s="48"/>
      <c s="48"/>
      <c s="48"/>
      <c s="48"/>
      <c s="48"/>
      <c s="48"/>
      <c s="50" t="str">
        <f t="shared" si="33"/>
        <v/>
      </c>
      <c s="252" t="str">
        <f>IF($I195="","",'MAY 24'!$BZ195)</f>
        <v/>
      </c>
      <c s="91" t="str">
        <f t="shared" si="34"/>
        <v/>
      </c>
      <c s="50" t="str">
        <f t="shared" si="35"/>
        <v/>
      </c>
      <c s="252" t="str">
        <f>IF($I195="","",'MAY 24'!$CC195)</f>
        <v/>
      </c>
      <c s="91" t="str">
        <f t="shared" si="36"/>
        <v/>
      </c>
      <c s="50" t="str">
        <f t="shared" si="37"/>
        <v/>
      </c>
      <c s="252" t="str">
        <f>IF($I195="","",'MAY 24'!$CF195)</f>
        <v/>
      </c>
      <c s="91" t="str">
        <f t="shared" si="38"/>
        <v/>
      </c>
      <c s="80"/>
      <c s="77"/>
      <c s="59"/>
      <c s="59"/>
      <c s="59"/>
      <c s="74"/>
      <c s="59"/>
      <c s="59"/>
      <c s="59"/>
      <c s="59"/>
      <c s="59"/>
      <c s="59"/>
      <c s="59"/>
      <c s="59"/>
    </row>
    <row r="196" spans="1:96" ht="15.75" customHeight="1">
      <c r="A196" s="106"/>
      <c s="107"/>
      <c s="107"/>
      <c s="107"/>
      <c s="43"/>
      <c s="108"/>
      <c s="107"/>
      <c s="107"/>
      <c s="228" t="str">
        <f>IFERROR(UPPER(IF('STUDENT DATA SHEET '!I197="","",'STUDENT DATA SHEET '!I197)),"")</f>
        <v/>
      </c>
      <c s="54"/>
      <c s="54"/>
      <c s="54"/>
      <c s="48"/>
      <c s="48"/>
      <c s="48"/>
      <c s="48"/>
      <c s="48"/>
      <c s="48"/>
      <c s="48"/>
      <c s="48"/>
      <c s="48"/>
      <c s="48"/>
      <c s="48"/>
      <c s="48"/>
      <c s="48"/>
      <c s="48"/>
      <c s="48"/>
      <c s="48"/>
      <c s="48"/>
      <c s="48"/>
      <c s="48"/>
      <c s="48"/>
      <c s="48"/>
      <c s="48"/>
      <c s="48"/>
      <c s="48"/>
      <c s="48"/>
      <c s="48"/>
      <c s="48"/>
      <c s="48"/>
      <c s="48"/>
      <c s="48"/>
      <c s="48"/>
      <c s="48"/>
      <c s="89"/>
      <c s="49"/>
      <c s="49"/>
      <c s="48"/>
      <c s="48"/>
      <c s="48"/>
      <c s="48"/>
      <c s="48"/>
      <c s="48"/>
      <c s="48"/>
      <c s="48"/>
      <c s="48"/>
      <c s="48"/>
      <c s="48"/>
      <c s="48"/>
      <c s="48"/>
      <c s="48"/>
      <c s="48"/>
      <c s="48"/>
      <c s="48"/>
      <c s="48"/>
      <c s="48"/>
      <c s="48"/>
      <c s="48"/>
      <c s="48"/>
      <c s="48"/>
      <c s="48"/>
      <c s="48"/>
      <c s="48"/>
      <c s="50" t="str">
        <f t="shared" si="33"/>
        <v/>
      </c>
      <c s="252" t="str">
        <f>IF($I196="","",'MAY 24'!$BZ196)</f>
        <v/>
      </c>
      <c s="91" t="str">
        <f t="shared" si="34"/>
        <v/>
      </c>
      <c s="50" t="str">
        <f t="shared" si="35"/>
        <v/>
      </c>
      <c s="252" t="str">
        <f>IF($I196="","",'MAY 24'!$CC196)</f>
        <v/>
      </c>
      <c s="91" t="str">
        <f t="shared" si="36"/>
        <v/>
      </c>
      <c s="50" t="str">
        <f t="shared" si="37"/>
        <v/>
      </c>
      <c s="252" t="str">
        <f>IF($I196="","",'MAY 24'!$CF196)</f>
        <v/>
      </c>
      <c s="91" t="str">
        <f t="shared" si="38"/>
        <v/>
      </c>
      <c s="80"/>
      <c s="77"/>
      <c s="59"/>
      <c s="59"/>
      <c s="59"/>
      <c s="74"/>
      <c s="59"/>
      <c s="59"/>
      <c s="59"/>
      <c s="59"/>
      <c s="59"/>
      <c s="59"/>
      <c s="59"/>
      <c s="59"/>
    </row>
    <row r="197" spans="1:96" ht="15.75" customHeight="1">
      <c r="A197" s="106"/>
      <c s="107"/>
      <c s="107"/>
      <c s="107"/>
      <c s="43"/>
      <c s="108"/>
      <c s="107"/>
      <c s="107"/>
      <c s="228" t="str">
        <f>IFERROR(UPPER(IF('STUDENT DATA SHEET '!I198="","",'STUDENT DATA SHEET '!I198)),"")</f>
        <v/>
      </c>
      <c s="54"/>
      <c s="54"/>
      <c s="54"/>
      <c s="48"/>
      <c s="48"/>
      <c s="48"/>
      <c s="48"/>
      <c s="48"/>
      <c s="48"/>
      <c s="48"/>
      <c s="48"/>
      <c s="48"/>
      <c s="48"/>
      <c s="48"/>
      <c s="48"/>
      <c s="48"/>
      <c s="48"/>
      <c s="48"/>
      <c s="48"/>
      <c s="48"/>
      <c s="48"/>
      <c s="48"/>
      <c s="48"/>
      <c s="48"/>
      <c s="48"/>
      <c s="48"/>
      <c s="48"/>
      <c s="48"/>
      <c s="48"/>
      <c s="48"/>
      <c s="48"/>
      <c s="48"/>
      <c s="48"/>
      <c s="48"/>
      <c s="48"/>
      <c s="89"/>
      <c s="49"/>
      <c s="49"/>
      <c s="48"/>
      <c s="48"/>
      <c s="48"/>
      <c s="48"/>
      <c s="48"/>
      <c s="48"/>
      <c s="48"/>
      <c s="48"/>
      <c s="48"/>
      <c s="48"/>
      <c s="48"/>
      <c s="48"/>
      <c s="48"/>
      <c s="48"/>
      <c s="48"/>
      <c s="48"/>
      <c s="48"/>
      <c s="48"/>
      <c s="48"/>
      <c s="48"/>
      <c s="48"/>
      <c s="48"/>
      <c s="48"/>
      <c s="48"/>
      <c s="48"/>
      <c s="48"/>
      <c s="50" t="str">
        <f t="shared" si="33"/>
        <v/>
      </c>
      <c s="252" t="str">
        <f>IF($I197="","",'MAY 24'!$BZ197)</f>
        <v/>
      </c>
      <c s="91" t="str">
        <f t="shared" si="34"/>
        <v/>
      </c>
      <c s="50" t="str">
        <f t="shared" si="35"/>
        <v/>
      </c>
      <c s="252" t="str">
        <f>IF($I197="","",'MAY 24'!$CC197)</f>
        <v/>
      </c>
      <c s="91" t="str">
        <f t="shared" si="36"/>
        <v/>
      </c>
      <c s="50" t="str">
        <f t="shared" si="37"/>
        <v/>
      </c>
      <c s="252" t="str">
        <f>IF($I197="","",'MAY 24'!$CF197)</f>
        <v/>
      </c>
      <c s="91" t="str">
        <f t="shared" si="38"/>
        <v/>
      </c>
      <c s="80"/>
      <c s="77"/>
      <c s="59"/>
      <c s="59"/>
      <c s="59"/>
      <c s="74"/>
      <c s="59"/>
      <c s="59"/>
      <c s="59"/>
      <c s="59"/>
      <c s="59"/>
      <c s="59"/>
      <c s="59"/>
      <c s="59"/>
    </row>
    <row r="198" spans="1:96" ht="15.75" customHeight="1">
      <c r="A198" s="106"/>
      <c s="107"/>
      <c s="107"/>
      <c s="107"/>
      <c s="43"/>
      <c s="108"/>
      <c s="107"/>
      <c s="107"/>
      <c s="228" t="str">
        <f>IFERROR(UPPER(IF('STUDENT DATA SHEET '!I199="","",'STUDENT DATA SHEET '!I199)),"")</f>
        <v/>
      </c>
      <c s="54"/>
      <c s="54"/>
      <c s="54"/>
      <c s="48"/>
      <c s="48"/>
      <c s="48"/>
      <c s="48"/>
      <c s="48"/>
      <c s="48"/>
      <c s="48"/>
      <c s="48"/>
      <c s="48"/>
      <c s="48"/>
      <c s="48"/>
      <c s="48"/>
      <c s="48"/>
      <c s="48"/>
      <c s="48"/>
      <c s="48"/>
      <c s="48"/>
      <c s="48"/>
      <c s="48"/>
      <c s="48"/>
      <c s="48"/>
      <c s="48"/>
      <c s="48"/>
      <c s="48"/>
      <c s="48"/>
      <c s="48"/>
      <c s="48"/>
      <c s="48"/>
      <c s="48"/>
      <c s="48"/>
      <c s="48"/>
      <c s="48"/>
      <c s="89"/>
      <c s="49"/>
      <c s="49"/>
      <c s="48"/>
      <c s="48"/>
      <c s="48"/>
      <c s="48"/>
      <c s="48"/>
      <c s="48"/>
      <c s="48"/>
      <c s="48"/>
      <c s="48"/>
      <c s="48"/>
      <c s="48"/>
      <c s="48"/>
      <c s="48"/>
      <c s="48"/>
      <c s="48"/>
      <c s="48"/>
      <c s="48"/>
      <c s="48"/>
      <c s="48"/>
      <c s="48"/>
      <c s="48"/>
      <c s="48"/>
      <c s="48"/>
      <c s="48"/>
      <c s="48"/>
      <c s="48"/>
      <c s="50" t="str">
        <f t="shared" si="33"/>
        <v/>
      </c>
      <c s="252" t="str">
        <f>IF($I198="","",'MAY 24'!$BZ198)</f>
        <v/>
      </c>
      <c s="91" t="str">
        <f t="shared" si="34"/>
        <v/>
      </c>
      <c s="50" t="str">
        <f t="shared" si="35"/>
        <v/>
      </c>
      <c s="252" t="str">
        <f>IF($I198="","",'MAY 24'!$CC198)</f>
        <v/>
      </c>
      <c s="91" t="str">
        <f t="shared" si="36"/>
        <v/>
      </c>
      <c s="50" t="str">
        <f t="shared" si="37"/>
        <v/>
      </c>
      <c s="252" t="str">
        <f>IF($I198="","",'MAY 24'!$CF198)</f>
        <v/>
      </c>
      <c s="91" t="str">
        <f t="shared" si="38"/>
        <v/>
      </c>
      <c s="80"/>
      <c s="77"/>
      <c s="59"/>
      <c s="59"/>
      <c s="59"/>
      <c s="74"/>
      <c s="59"/>
      <c s="59"/>
      <c s="59"/>
      <c s="59"/>
      <c s="59"/>
      <c s="59"/>
      <c s="59"/>
      <c s="59"/>
    </row>
    <row r="199" spans="1:96" ht="15.75" customHeight="1">
      <c r="A199" s="106"/>
      <c s="107"/>
      <c s="107"/>
      <c s="107"/>
      <c s="43"/>
      <c s="108"/>
      <c s="107"/>
      <c s="107"/>
      <c s="228" t="str">
        <f>IFERROR(UPPER(IF('STUDENT DATA SHEET '!I200="","",'STUDENT DATA SHEET '!I200)),"")</f>
        <v/>
      </c>
      <c s="54"/>
      <c s="54"/>
      <c s="54"/>
      <c s="48"/>
      <c s="48"/>
      <c s="48"/>
      <c s="48"/>
      <c s="48"/>
      <c s="48"/>
      <c s="48"/>
      <c s="48"/>
      <c s="48"/>
      <c s="48"/>
      <c s="48"/>
      <c s="48"/>
      <c s="48"/>
      <c s="48"/>
      <c s="48"/>
      <c s="48"/>
      <c s="48"/>
      <c s="48"/>
      <c s="48"/>
      <c s="48"/>
      <c s="48"/>
      <c s="48"/>
      <c s="48"/>
      <c s="48"/>
      <c s="48"/>
      <c s="48"/>
      <c s="48"/>
      <c s="48"/>
      <c s="48"/>
      <c s="48"/>
      <c s="48"/>
      <c s="48"/>
      <c s="89"/>
      <c s="49"/>
      <c s="49"/>
      <c s="48"/>
      <c s="48"/>
      <c s="48"/>
      <c s="48"/>
      <c s="48"/>
      <c s="48"/>
      <c s="48"/>
      <c s="48"/>
      <c s="48"/>
      <c s="48"/>
      <c s="48"/>
      <c s="48"/>
      <c s="48"/>
      <c s="48"/>
      <c s="48"/>
      <c s="48"/>
      <c s="48"/>
      <c s="48"/>
      <c s="48"/>
      <c s="48"/>
      <c s="48"/>
      <c s="48"/>
      <c s="48"/>
      <c s="48"/>
      <c s="48"/>
      <c s="48"/>
      <c s="50" t="str">
        <f t="shared" si="40" ref="BV199:BV205">IFERROR(IF($I199="","",COUNT($M199:$AR199,$AT199:$BU199)),"")</f>
        <v/>
      </c>
      <c s="252" t="str">
        <f>IF($I199="","",'MAY 24'!$BZ199)</f>
        <v/>
      </c>
      <c s="91" t="str">
        <f t="shared" si="41" ref="BX199:BX205">IF($I199="","",SUM($BV199:$BW199))</f>
        <v/>
      </c>
      <c s="50" t="str">
        <f t="shared" si="42" ref="BY199:BY205">IF($I199="","",COUNTIF($M199:$BU199,"A"))</f>
        <v/>
      </c>
      <c s="252" t="str">
        <f>IF($I199="","",'MAY 24'!$CC199)</f>
        <v/>
      </c>
      <c s="91" t="str">
        <f t="shared" si="43" ref="CA199:CA205">IF($I199="","",SUM($BY199:$BZ199))</f>
        <v/>
      </c>
      <c s="50" t="str">
        <f t="shared" si="44" ref="CB199:CB205">IF($I199="","",COUNTIF($M199:$BU199,"L"))</f>
        <v/>
      </c>
      <c s="252" t="str">
        <f>IF($I199="","",'MAY 24'!$CF199)</f>
        <v/>
      </c>
      <c s="91" t="str">
        <f t="shared" si="45" ref="CD199:CD205">IF($I199="","",SUM($CB199:$CC199))</f>
        <v/>
      </c>
      <c s="80"/>
      <c s="77"/>
      <c s="59"/>
      <c s="59"/>
      <c s="59"/>
      <c s="74"/>
      <c s="59"/>
      <c s="59"/>
      <c s="59"/>
      <c s="59"/>
      <c s="59"/>
      <c s="59"/>
      <c s="59"/>
      <c s="59"/>
    </row>
    <row r="200" spans="1:96" ht="15.75" customHeight="1">
      <c r="A200" s="106" t="str">
        <f>IF('STUDENT DATA SHEET '!A195="","",'STUDENT DATA SHEET '!A195)</f>
        <v/>
      </c>
      <c s="107" t="str">
        <f>IFERROR(IF('STUDENT DATA SHEET '!B195="","",'STUDENT DATA SHEET '!B195),"")</f>
        <v/>
      </c>
      <c s="107" t="str">
        <f>IFERROR(IF('STUDENT DATA SHEET '!C195="","",'STUDENT DATA SHEET '!C195),"")</f>
        <v/>
      </c>
      <c s="107" t="str">
        <f>IFERROR(IF('STUDENT DATA SHEET '!D195="","",'STUDENT DATA SHEET '!D195),"")</f>
        <v/>
      </c>
      <c s="43" t="str">
        <f>IFERROR(IF('STUDENT DATA SHEET '!E195="","",'STUDENT DATA SHEET '!E195),"")</f>
        <v/>
      </c>
      <c s="108" t="str">
        <f>IFERROR(IF('STUDENT DATA SHEET '!F195="","",'STUDENT DATA SHEET '!F195),"")</f>
        <v/>
      </c>
      <c s="107" t="str">
        <f>IFERROR(IF('STUDENT DATA SHEET '!G195="","",'STUDENT DATA SHEET '!G195),"")</f>
        <v/>
      </c>
      <c s="107" t="str">
        <f>IFERROR(IF('STUDENT DATA SHEET '!H195="","",'STUDENT DATA SHEET '!H195),"")</f>
        <v/>
      </c>
      <c s="228" t="str">
        <f>IFERROR(UPPER(IF('STUDENT DATA SHEET '!I201="","",'STUDENT DATA SHEET '!I201)),"")</f>
        <v/>
      </c>
      <c s="54" t="str">
        <f>IFERROR(IF('STUDENT DATA SHEET '!J195="","",'STUDENT DATA SHEET '!J195),"")</f>
        <v/>
      </c>
      <c s="54" t="str">
        <f>IFERROR(IF('STUDENT DATA SHEET '!K195="","",'STUDENT DATA SHEET '!K195),"")</f>
        <v/>
      </c>
      <c s="54"/>
      <c s="48"/>
      <c s="48"/>
      <c s="48"/>
      <c s="48"/>
      <c s="48"/>
      <c s="48"/>
      <c s="48"/>
      <c s="48"/>
      <c s="48"/>
      <c s="48"/>
      <c s="48"/>
      <c s="48"/>
      <c s="48"/>
      <c s="48"/>
      <c s="48"/>
      <c s="48"/>
      <c s="48"/>
      <c s="48"/>
      <c s="48"/>
      <c s="48"/>
      <c s="48"/>
      <c s="48"/>
      <c s="48"/>
      <c s="48"/>
      <c s="48"/>
      <c s="48"/>
      <c s="48"/>
      <c s="48"/>
      <c s="48"/>
      <c s="48"/>
      <c s="48"/>
      <c s="48"/>
      <c s="89" t="str">
        <f>IF(B200="","",_xlfn.AGGREGATE(3,5,$B$6:B200))</f>
        <v/>
      </c>
      <c s="49"/>
      <c s="49"/>
      <c s="48"/>
      <c s="48"/>
      <c s="48"/>
      <c s="48"/>
      <c s="48"/>
      <c s="48"/>
      <c s="48"/>
      <c s="48"/>
      <c s="48"/>
      <c s="48"/>
      <c s="48"/>
      <c s="48"/>
      <c s="48"/>
      <c s="48"/>
      <c s="48"/>
      <c s="48"/>
      <c s="48"/>
      <c s="48"/>
      <c s="48"/>
      <c s="48"/>
      <c s="48"/>
      <c s="48"/>
      <c s="48"/>
      <c s="48"/>
      <c s="48"/>
      <c s="48"/>
      <c s="50" t="str">
        <f t="shared" si="40"/>
        <v/>
      </c>
      <c s="252" t="str">
        <f>IF($I200="","",'MAY 24'!$BZ200)</f>
        <v/>
      </c>
      <c s="91" t="str">
        <f t="shared" si="41"/>
        <v/>
      </c>
      <c s="50" t="str">
        <f t="shared" si="42"/>
        <v/>
      </c>
      <c s="252" t="str">
        <f>IF($I200="","",'MAY 24'!$CC200)</f>
        <v/>
      </c>
      <c s="91" t="str">
        <f t="shared" si="43"/>
        <v/>
      </c>
      <c s="50" t="str">
        <f t="shared" si="44"/>
        <v/>
      </c>
      <c s="252" t="str">
        <f>IF($I200="","",'MAY 24'!$CF200)</f>
        <v/>
      </c>
      <c s="91" t="str">
        <f t="shared" si="45"/>
        <v/>
      </c>
      <c s="80"/>
      <c s="77"/>
      <c s="59"/>
      <c s="59"/>
      <c s="59"/>
      <c s="74" t="str">
        <f t="shared" si="46" ref="CJ200:CJ205">IFERROR(IF($BV200="","",COUNT($M200:$AR200,$AT200:$BU200)/2),"")</f>
        <v/>
      </c>
      <c s="59"/>
      <c s="59"/>
      <c s="59"/>
      <c s="59"/>
      <c s="59"/>
      <c s="59"/>
      <c s="59"/>
      <c s="59"/>
    </row>
    <row r="201" spans="1:96" ht="15.75" customHeight="1">
      <c r="A201" s="106" t="str">
        <f>IF('STUDENT DATA SHEET '!A196="","",'STUDENT DATA SHEET '!A196)</f>
        <v/>
      </c>
      <c s="107" t="str">
        <f>IFERROR(IF('STUDENT DATA SHEET '!B196="","",'STUDENT DATA SHEET '!B196),"")</f>
        <v/>
      </c>
      <c s="107" t="str">
        <f>IFERROR(IF('STUDENT DATA SHEET '!C196="","",'STUDENT DATA SHEET '!C196),"")</f>
        <v/>
      </c>
      <c s="107" t="str">
        <f>IFERROR(IF('STUDENT DATA SHEET '!D196="","",'STUDENT DATA SHEET '!D196),"")</f>
        <v/>
      </c>
      <c s="43" t="str">
        <f>IFERROR(IF('STUDENT DATA SHEET '!E196="","",'STUDENT DATA SHEET '!E196),"")</f>
        <v/>
      </c>
      <c s="108" t="str">
        <f>IFERROR(IF('STUDENT DATA SHEET '!F196="","",'STUDENT DATA SHEET '!F196),"")</f>
        <v/>
      </c>
      <c s="107" t="str">
        <f>IFERROR(IF('STUDENT DATA SHEET '!G196="","",'STUDENT DATA SHEET '!G196),"")</f>
        <v/>
      </c>
      <c s="107" t="str">
        <f>IFERROR(IF('STUDENT DATA SHEET '!H196="","",'STUDENT DATA SHEET '!H196),"")</f>
        <v/>
      </c>
      <c s="228" t="str">
        <f>IFERROR(UPPER(IF('STUDENT DATA SHEET '!I202="","",'STUDENT DATA SHEET '!I202)),"")</f>
        <v/>
      </c>
      <c s="54" t="str">
        <f>IFERROR(IF('STUDENT DATA SHEET '!J196="","",'STUDENT DATA SHEET '!J196),"")</f>
        <v/>
      </c>
      <c s="54" t="str">
        <f>IFERROR(IF('STUDENT DATA SHEET '!K196="","",'STUDENT DATA SHEET '!K196),"")</f>
        <v/>
      </c>
      <c s="54"/>
      <c s="48"/>
      <c s="48"/>
      <c s="48"/>
      <c s="48"/>
      <c s="48"/>
      <c s="48"/>
      <c s="48"/>
      <c s="48"/>
      <c s="48"/>
      <c s="48"/>
      <c s="48"/>
      <c s="48"/>
      <c s="48"/>
      <c s="48"/>
      <c s="48"/>
      <c s="48"/>
      <c s="48"/>
      <c s="48"/>
      <c s="48"/>
      <c s="48"/>
      <c s="48"/>
      <c s="48"/>
      <c s="48"/>
      <c s="48"/>
      <c s="48"/>
      <c s="48"/>
      <c s="48"/>
      <c s="48"/>
      <c s="48"/>
      <c s="48"/>
      <c s="48"/>
      <c s="48"/>
      <c s="89" t="str">
        <f>IF(B201="","",_xlfn.AGGREGATE(3,5,$B$6:B201))</f>
        <v/>
      </c>
      <c s="49"/>
      <c s="49"/>
      <c s="48"/>
      <c s="48"/>
      <c s="48"/>
      <c s="48"/>
      <c s="48"/>
      <c s="48"/>
      <c s="48"/>
      <c s="48"/>
      <c s="48"/>
      <c s="48"/>
      <c s="48"/>
      <c s="48"/>
      <c s="48"/>
      <c s="48"/>
      <c s="48"/>
      <c s="48"/>
      <c s="48"/>
      <c s="48"/>
      <c s="48"/>
      <c s="48"/>
      <c s="48"/>
      <c s="48"/>
      <c s="48"/>
      <c s="48"/>
      <c s="48"/>
      <c s="48"/>
      <c s="50" t="str">
        <f t="shared" si="40"/>
        <v/>
      </c>
      <c s="252" t="str">
        <f>IF($I201="","",'MAY 24'!$BZ201)</f>
        <v/>
      </c>
      <c s="91" t="str">
        <f t="shared" si="41"/>
        <v/>
      </c>
      <c s="50" t="str">
        <f t="shared" si="42"/>
        <v/>
      </c>
      <c s="252" t="str">
        <f>IF($I201="","",'MAY 24'!$CC201)</f>
        <v/>
      </c>
      <c s="91" t="str">
        <f t="shared" si="43"/>
        <v/>
      </c>
      <c s="50" t="str">
        <f t="shared" si="44"/>
        <v/>
      </c>
      <c s="252" t="str">
        <f>IF($I201="","",'MAY 24'!$CF201)</f>
        <v/>
      </c>
      <c s="91" t="str">
        <f t="shared" si="45"/>
        <v/>
      </c>
      <c s="80"/>
      <c s="77"/>
      <c s="59"/>
      <c s="59"/>
      <c s="59"/>
      <c s="74" t="str">
        <f t="shared" si="46"/>
        <v/>
      </c>
      <c s="59"/>
      <c s="59"/>
      <c s="59"/>
      <c s="59"/>
      <c s="59"/>
      <c s="59"/>
      <c s="59"/>
      <c s="59"/>
    </row>
    <row r="202" spans="1:96" ht="15.75" customHeight="1">
      <c r="A202" s="106" t="str">
        <f>IF('STUDENT DATA SHEET '!A197="","",'STUDENT DATA SHEET '!A197)</f>
        <v/>
      </c>
      <c s="107" t="str">
        <f>IFERROR(IF('STUDENT DATA SHEET '!B197="","",'STUDENT DATA SHEET '!B197),"")</f>
        <v/>
      </c>
      <c s="107" t="str">
        <f>IFERROR(IF('STUDENT DATA SHEET '!C197="","",'STUDENT DATA SHEET '!C197),"")</f>
        <v/>
      </c>
      <c s="107" t="str">
        <f>IFERROR(IF('STUDENT DATA SHEET '!D197="","",'STUDENT DATA SHEET '!D197),"")</f>
        <v/>
      </c>
      <c s="43" t="str">
        <f>IFERROR(IF('STUDENT DATA SHEET '!E197="","",'STUDENT DATA SHEET '!E197),"")</f>
        <v/>
      </c>
      <c s="108" t="str">
        <f>IFERROR(IF('STUDENT DATA SHEET '!F197="","",'STUDENT DATA SHEET '!F197),"")</f>
        <v/>
      </c>
      <c s="107" t="str">
        <f>IFERROR(IF('STUDENT DATA SHEET '!G197="","",'STUDENT DATA SHEET '!G197),"")</f>
        <v/>
      </c>
      <c s="107" t="str">
        <f>IFERROR(IF('STUDENT DATA SHEET '!H197="","",'STUDENT DATA SHEET '!H197),"")</f>
        <v/>
      </c>
      <c s="228" t="str">
        <f>IFERROR(UPPER(IF('STUDENT DATA SHEET '!I203="","",'STUDENT DATA SHEET '!I203)),"")</f>
        <v/>
      </c>
      <c s="54" t="str">
        <f>IFERROR(IF('STUDENT DATA SHEET '!J197="","",'STUDENT DATA SHEET '!J197),"")</f>
        <v/>
      </c>
      <c s="54" t="str">
        <f>IFERROR(IF('STUDENT DATA SHEET '!K197="","",'STUDENT DATA SHEET '!K197),"")</f>
        <v/>
      </c>
      <c s="54"/>
      <c s="48"/>
      <c s="48"/>
      <c s="48"/>
      <c s="48"/>
      <c s="48"/>
      <c s="48"/>
      <c s="48"/>
      <c s="48"/>
      <c s="48"/>
      <c s="48"/>
      <c s="48"/>
      <c s="48"/>
      <c s="48"/>
      <c s="48"/>
      <c s="48"/>
      <c s="48"/>
      <c s="48"/>
      <c s="48"/>
      <c s="48"/>
      <c s="48"/>
      <c s="48"/>
      <c s="48"/>
      <c s="48"/>
      <c s="48"/>
      <c s="48"/>
      <c s="48"/>
      <c s="48"/>
      <c s="48"/>
      <c s="48"/>
      <c s="48"/>
      <c s="48"/>
      <c s="48"/>
      <c s="89" t="str">
        <f>IF(B202="","",_xlfn.AGGREGATE(3,5,$B$6:B202))</f>
        <v/>
      </c>
      <c s="49"/>
      <c s="49"/>
      <c s="48"/>
      <c s="48"/>
      <c s="48"/>
      <c s="48"/>
      <c s="48"/>
      <c s="48"/>
      <c s="48"/>
      <c s="48"/>
      <c s="48"/>
      <c s="48"/>
      <c s="48"/>
      <c s="48"/>
      <c s="48"/>
      <c s="48"/>
      <c s="48"/>
      <c s="48"/>
      <c s="48"/>
      <c s="48"/>
      <c s="48"/>
      <c s="48"/>
      <c s="48"/>
      <c s="48"/>
      <c s="48"/>
      <c s="48"/>
      <c s="48"/>
      <c s="48"/>
      <c s="50" t="str">
        <f t="shared" si="40"/>
        <v/>
      </c>
      <c s="252" t="str">
        <f>IF($I202="","",'MAY 24'!$BZ202)</f>
        <v/>
      </c>
      <c s="91" t="str">
        <f t="shared" si="41"/>
        <v/>
      </c>
      <c s="50" t="str">
        <f t="shared" si="42"/>
        <v/>
      </c>
      <c s="252" t="str">
        <f>IF($I202="","",'MAY 24'!$CC202)</f>
        <v/>
      </c>
      <c s="91" t="str">
        <f t="shared" si="43"/>
        <v/>
      </c>
      <c s="50" t="str">
        <f t="shared" si="44"/>
        <v/>
      </c>
      <c s="252" t="str">
        <f>IF($I202="","",'MAY 24'!$CF202)</f>
        <v/>
      </c>
      <c s="91" t="str">
        <f t="shared" si="45"/>
        <v/>
      </c>
      <c s="80"/>
      <c s="77"/>
      <c s="59"/>
      <c s="59"/>
      <c s="59"/>
      <c s="74" t="str">
        <f t="shared" si="46"/>
        <v/>
      </c>
      <c s="59"/>
      <c s="59"/>
      <c s="59"/>
      <c s="59"/>
      <c s="59"/>
      <c s="59"/>
      <c s="59"/>
      <c s="59"/>
    </row>
    <row r="203" spans="1:96" ht="15.75" customHeight="1">
      <c r="A203" s="106" t="str">
        <f>IF('STUDENT DATA SHEET '!A204="","",'STUDENT DATA SHEET '!A204)</f>
        <v/>
      </c>
      <c s="107" t="str">
        <f>IFERROR(IF('STUDENT DATA SHEET '!B204="","",'STUDENT DATA SHEET '!B204),"")</f>
        <v/>
      </c>
      <c s="107" t="str">
        <f>IFERROR(IF('STUDENT DATA SHEET '!C204="","",'STUDENT DATA SHEET '!C204),"")</f>
        <v/>
      </c>
      <c s="107" t="str">
        <f>IFERROR(IF('STUDENT DATA SHEET '!D204="","",'STUDENT DATA SHEET '!D204),"")</f>
        <v/>
      </c>
      <c s="43" t="str">
        <f>IFERROR(IF('STUDENT DATA SHEET '!E204="","",'STUDENT DATA SHEET '!E204),"")</f>
        <v/>
      </c>
      <c s="108" t="str">
        <f>IFERROR(IF('STUDENT DATA SHEET '!F204="","",'STUDENT DATA SHEET '!F204),"")</f>
        <v/>
      </c>
      <c s="107" t="str">
        <f>IFERROR(IF('STUDENT DATA SHEET '!G204="","",'STUDENT DATA SHEET '!G204),"")</f>
        <v/>
      </c>
      <c s="107" t="str">
        <f>IFERROR(IF('STUDENT DATA SHEET '!H204="","",'STUDENT DATA SHEET '!H204),"")</f>
        <v/>
      </c>
      <c s="228" t="str">
        <f>IFERROR(UPPER(IF('STUDENT DATA SHEET '!I204="","",'STUDENT DATA SHEET '!I204)),"")</f>
        <v/>
      </c>
      <c s="54" t="str">
        <f>IFERROR(IF('STUDENT DATA SHEET '!J204="","",'STUDENT DATA SHEET '!J204),"")</f>
        <v/>
      </c>
      <c s="54" t="str">
        <f>IFERROR(IF('STUDENT DATA SHEET '!K204="","",'STUDENT DATA SHEET '!K204),"")</f>
        <v/>
      </c>
      <c s="54"/>
      <c s="48"/>
      <c s="48"/>
      <c s="48"/>
      <c s="48"/>
      <c s="48"/>
      <c s="48"/>
      <c s="48"/>
      <c s="48"/>
      <c s="48"/>
      <c s="48"/>
      <c s="48"/>
      <c s="48"/>
      <c s="48"/>
      <c s="48"/>
      <c s="48"/>
      <c s="48"/>
      <c s="48"/>
      <c s="48"/>
      <c s="48"/>
      <c s="48"/>
      <c s="48"/>
      <c s="48"/>
      <c s="48"/>
      <c s="48"/>
      <c s="48"/>
      <c s="48"/>
      <c s="48"/>
      <c s="48"/>
      <c s="48"/>
      <c s="48"/>
      <c s="48"/>
      <c s="48"/>
      <c s="89" t="str">
        <f>IF(B203="","",_xlfn.AGGREGATE(3,5,$B$6:B203))</f>
        <v/>
      </c>
      <c s="49"/>
      <c s="49"/>
      <c s="48"/>
      <c s="48"/>
      <c s="48"/>
      <c s="48"/>
      <c s="48"/>
      <c s="48"/>
      <c s="48"/>
      <c s="48"/>
      <c s="48"/>
      <c s="48"/>
      <c s="48"/>
      <c s="48"/>
      <c s="48"/>
      <c s="48"/>
      <c s="48"/>
      <c s="48"/>
      <c s="48"/>
      <c s="48"/>
      <c s="48"/>
      <c s="48"/>
      <c s="48"/>
      <c s="48"/>
      <c s="48"/>
      <c s="48"/>
      <c s="48"/>
      <c s="48"/>
      <c s="50" t="str">
        <f t="shared" si="40"/>
        <v/>
      </c>
      <c s="252" t="str">
        <f>IF($I203="","",'MAY 24'!$BZ203)</f>
        <v/>
      </c>
      <c s="91" t="str">
        <f t="shared" si="41"/>
        <v/>
      </c>
      <c s="50" t="str">
        <f t="shared" si="42"/>
        <v/>
      </c>
      <c s="252" t="str">
        <f>IF($I203="","",'MAY 24'!$CC203)</f>
        <v/>
      </c>
      <c s="91" t="str">
        <f t="shared" si="43"/>
        <v/>
      </c>
      <c s="50" t="str">
        <f t="shared" si="44"/>
        <v/>
      </c>
      <c s="252" t="str">
        <f>IF($I203="","",'MAY 24'!$CF203)</f>
        <v/>
      </c>
      <c s="91" t="str">
        <f t="shared" si="45"/>
        <v/>
      </c>
      <c s="80"/>
      <c s="77"/>
      <c s="59"/>
      <c s="59"/>
      <c s="59"/>
      <c s="74" t="str">
        <f t="shared" si="46"/>
        <v/>
      </c>
      <c s="59"/>
      <c s="59"/>
      <c s="59"/>
      <c s="59"/>
      <c s="59"/>
      <c s="59"/>
      <c s="59"/>
      <c s="59"/>
    </row>
    <row r="204" spans="1:96" ht="15.75" customHeight="1">
      <c r="A204" s="106" t="str">
        <f>IF('STUDENT DATA SHEET '!A205="","",'STUDENT DATA SHEET '!A205)</f>
        <v/>
      </c>
      <c s="107" t="str">
        <f>IFERROR(IF('STUDENT DATA SHEET '!B205="","",'STUDENT DATA SHEET '!B205),"")</f>
        <v/>
      </c>
      <c s="107" t="str">
        <f>IFERROR(IF('STUDENT DATA SHEET '!C205="","",'STUDENT DATA SHEET '!C205),"")</f>
        <v/>
      </c>
      <c s="107" t="str">
        <f>IFERROR(IF('STUDENT DATA SHEET '!D205="","",'STUDENT DATA SHEET '!D205),"")</f>
        <v/>
      </c>
      <c s="43" t="str">
        <f>IFERROR(IF('STUDENT DATA SHEET '!E205="","",'STUDENT DATA SHEET '!E205),"")</f>
        <v/>
      </c>
      <c s="108" t="str">
        <f>IFERROR(IF('STUDENT DATA SHEET '!F205="","",'STUDENT DATA SHEET '!F205),"")</f>
        <v/>
      </c>
      <c s="107" t="str">
        <f>IFERROR(IF('STUDENT DATA SHEET '!G205="","",'STUDENT DATA SHEET '!G205),"")</f>
        <v/>
      </c>
      <c s="107" t="str">
        <f>IFERROR(IF('STUDENT DATA SHEET '!H205="","",'STUDENT DATA SHEET '!H205),"")</f>
        <v/>
      </c>
      <c s="228" t="str">
        <f>IFERROR(UPPER(IF('STUDENT DATA SHEET '!I205="","",'STUDENT DATA SHEET '!I205)),"")</f>
        <v/>
      </c>
      <c s="54" t="str">
        <f>IFERROR(IF('STUDENT DATA SHEET '!J205="","",'STUDENT DATA SHEET '!J205),"")</f>
        <v/>
      </c>
      <c s="54" t="str">
        <f>IFERROR(IF('STUDENT DATA SHEET '!K205="","",'STUDENT DATA SHEET '!K205),"")</f>
        <v/>
      </c>
      <c s="54"/>
      <c s="48"/>
      <c s="48"/>
      <c s="48"/>
      <c s="48"/>
      <c s="48"/>
      <c s="48"/>
      <c s="48"/>
      <c s="48"/>
      <c s="48"/>
      <c s="48"/>
      <c s="48"/>
      <c s="48"/>
      <c s="48"/>
      <c s="48"/>
      <c s="48"/>
      <c s="48"/>
      <c s="48"/>
      <c s="48"/>
      <c s="48"/>
      <c s="48"/>
      <c s="48"/>
      <c s="48"/>
      <c s="48"/>
      <c s="48"/>
      <c s="48"/>
      <c s="48"/>
      <c s="48"/>
      <c s="48"/>
      <c s="48"/>
      <c s="48"/>
      <c s="48"/>
      <c s="48"/>
      <c s="89" t="str">
        <f>IF(B204="","",_xlfn.AGGREGATE(3,5,$B$6:B204))</f>
        <v/>
      </c>
      <c s="49"/>
      <c s="49"/>
      <c s="48"/>
      <c s="48"/>
      <c s="48"/>
      <c s="48"/>
      <c s="48"/>
      <c s="48"/>
      <c s="48"/>
      <c s="48"/>
      <c s="48"/>
      <c s="48"/>
      <c s="48"/>
      <c s="48"/>
      <c s="48"/>
      <c s="48"/>
      <c s="48"/>
      <c s="48"/>
      <c s="48"/>
      <c s="48"/>
      <c s="48"/>
      <c s="48"/>
      <c s="48"/>
      <c s="48"/>
      <c s="48"/>
      <c s="48"/>
      <c s="48"/>
      <c s="48"/>
      <c s="50" t="str">
        <f t="shared" si="40"/>
        <v/>
      </c>
      <c s="252" t="str">
        <f>IF($I204="","",'MAY 24'!$BZ204)</f>
        <v/>
      </c>
      <c s="91" t="str">
        <f t="shared" si="41"/>
        <v/>
      </c>
      <c s="50" t="str">
        <f t="shared" si="42"/>
        <v/>
      </c>
      <c s="252" t="str">
        <f>IF($I204="","",'MAY 24'!$CC204)</f>
        <v/>
      </c>
      <c s="91" t="str">
        <f t="shared" si="43"/>
        <v/>
      </c>
      <c s="50" t="str">
        <f t="shared" si="44"/>
        <v/>
      </c>
      <c s="252" t="str">
        <f>IF($I204="","",'MAY 24'!$CF204)</f>
        <v/>
      </c>
      <c s="91" t="str">
        <f t="shared" si="45"/>
        <v/>
      </c>
      <c s="80"/>
      <c s="77"/>
      <c s="59"/>
      <c s="59"/>
      <c s="59"/>
      <c s="74" t="str">
        <f t="shared" si="46"/>
        <v/>
      </c>
      <c s="59"/>
      <c s="59"/>
      <c s="59"/>
      <c s="59"/>
      <c s="59"/>
      <c s="59"/>
      <c s="59"/>
      <c s="59"/>
    </row>
    <row r="205" spans="1:96" ht="15.75" customHeight="1">
      <c r="A205" s="106" t="str">
        <f>IF('STUDENT DATA SHEET '!A206="","",'STUDENT DATA SHEET '!A206)</f>
        <v/>
      </c>
      <c s="107" t="str">
        <f>IFERROR(IF('STUDENT DATA SHEET '!B206="","",'STUDENT DATA SHEET '!B206),"")</f>
        <v/>
      </c>
      <c s="107" t="str">
        <f>IFERROR(IF('STUDENT DATA SHEET '!C206="","",'STUDENT DATA SHEET '!C206),"")</f>
        <v/>
      </c>
      <c s="107" t="str">
        <f>IFERROR(IF('STUDENT DATA SHEET '!D206="","",'STUDENT DATA SHEET '!D206),"")</f>
        <v/>
      </c>
      <c s="43" t="str">
        <f>IFERROR(IF('STUDENT DATA SHEET '!E206="","",'STUDENT DATA SHEET '!E206),"")</f>
        <v/>
      </c>
      <c s="108" t="str">
        <f>IFERROR(IF('STUDENT DATA SHEET '!F206="","",'STUDENT DATA SHEET '!F206),"")</f>
        <v/>
      </c>
      <c s="107" t="str">
        <f>IFERROR(IF('STUDENT DATA SHEET '!G206="","",'STUDENT DATA SHEET '!G206),"")</f>
        <v/>
      </c>
      <c s="107" t="str">
        <f>IFERROR(IF('STUDENT DATA SHEET '!H206="","",'STUDENT DATA SHEET '!H206),"")</f>
        <v/>
      </c>
      <c s="228" t="str">
        <f>IFERROR(UPPER(IF('STUDENT DATA SHEET '!I206="","",'STUDENT DATA SHEET '!I206)),"")</f>
        <v/>
      </c>
      <c s="54" t="str">
        <f>IFERROR(IF('STUDENT DATA SHEET '!J206="","",'STUDENT DATA SHEET '!J206),"")</f>
        <v/>
      </c>
      <c s="54" t="str">
        <f>IFERROR(IF('STUDENT DATA SHEET '!K206="","",'STUDENT DATA SHEET '!K206),"")</f>
        <v/>
      </c>
      <c s="54"/>
      <c s="48"/>
      <c s="48"/>
      <c s="48"/>
      <c s="48"/>
      <c s="48"/>
      <c s="48"/>
      <c s="48"/>
      <c s="48"/>
      <c s="48"/>
      <c s="48"/>
      <c s="48"/>
      <c s="48"/>
      <c s="48"/>
      <c s="48"/>
      <c s="48"/>
      <c s="48"/>
      <c s="48"/>
      <c s="48"/>
      <c s="48"/>
      <c s="48"/>
      <c s="48"/>
      <c s="48"/>
      <c s="48"/>
      <c s="48"/>
      <c s="48"/>
      <c s="48"/>
      <c s="48"/>
      <c s="48"/>
      <c s="48"/>
      <c s="48"/>
      <c s="48"/>
      <c s="48"/>
      <c s="89" t="str">
        <f>IF(B205="","",_xlfn.AGGREGATE(3,5,$B$6:B205))</f>
        <v/>
      </c>
      <c s="49"/>
      <c s="49"/>
      <c s="48"/>
      <c s="48"/>
      <c s="48"/>
      <c s="48"/>
      <c s="48"/>
      <c s="48"/>
      <c s="48"/>
      <c s="48"/>
      <c s="48"/>
      <c s="48"/>
      <c s="48"/>
      <c s="48"/>
      <c s="48"/>
      <c s="48"/>
      <c s="48"/>
      <c s="48"/>
      <c s="48"/>
      <c s="48"/>
      <c s="48"/>
      <c s="48"/>
      <c s="48"/>
      <c s="48"/>
      <c s="48"/>
      <c s="48"/>
      <c s="48"/>
      <c s="48"/>
      <c s="50" t="str">
        <f t="shared" si="40"/>
        <v/>
      </c>
      <c s="252" t="str">
        <f>IF($I205="","",'MAY 24'!$BZ205)</f>
        <v/>
      </c>
      <c s="91" t="str">
        <f t="shared" si="41"/>
        <v/>
      </c>
      <c s="50" t="str">
        <f t="shared" si="42"/>
        <v/>
      </c>
      <c s="252" t="str">
        <f>IF($I205="","",'MAY 24'!$CC205)</f>
        <v/>
      </c>
      <c s="91" t="str">
        <f t="shared" si="43"/>
        <v/>
      </c>
      <c s="50" t="str">
        <f t="shared" si="44"/>
        <v/>
      </c>
      <c s="252" t="str">
        <f>IF($I205="","",'MAY 24'!$CF205)</f>
        <v/>
      </c>
      <c s="91" t="str">
        <f t="shared" si="45"/>
        <v/>
      </c>
      <c s="80"/>
      <c s="77"/>
      <c s="59"/>
      <c s="59"/>
      <c s="59"/>
      <c s="74" t="str">
        <f t="shared" si="46"/>
        <v/>
      </c>
      <c s="59"/>
      <c s="59"/>
      <c s="59"/>
      <c s="59"/>
      <c s="59"/>
      <c s="59"/>
      <c s="59"/>
      <c s="59"/>
    </row>
    <row r="206" spans="1:96" ht="14.25" customHeight="1">
      <c r="A206" s="491" t="s">
        <v>102</v>
      </c>
      <c s="492"/>
      <c s="492"/>
      <c s="492"/>
      <c s="492"/>
      <c s="492"/>
      <c s="492"/>
      <c s="492"/>
      <c s="493"/>
      <c s="107"/>
      <c s="107"/>
      <c s="107"/>
      <c s="568">
        <f>COUNT(M6:M205)</f>
        <v>0</v>
      </c>
      <c s="568"/>
      <c s="568">
        <f>COUNT(O6:O205)</f>
        <v>0</v>
      </c>
      <c s="568"/>
      <c s="568">
        <f>COUNT(Q6:Q205)</f>
        <v>0</v>
      </c>
      <c s="568"/>
      <c s="568">
        <f>COUNT(S6:S205)</f>
        <v>0</v>
      </c>
      <c s="568"/>
      <c s="568">
        <f>COUNT(U6:U205)</f>
        <v>0</v>
      </c>
      <c s="568"/>
      <c s="568">
        <f>COUNT(W6:W205)</f>
        <v>0</v>
      </c>
      <c s="568"/>
      <c s="568">
        <f>COUNT(Y6:Y205)</f>
        <v>0</v>
      </c>
      <c s="568"/>
      <c s="568">
        <f>COUNT(AA6:AA205)</f>
        <v>0</v>
      </c>
      <c s="568"/>
      <c s="568">
        <f>COUNT(AC6:AC205)</f>
        <v>0</v>
      </c>
      <c s="568"/>
      <c s="568">
        <f>COUNT(AE6:AE205)</f>
        <v>0</v>
      </c>
      <c s="568"/>
      <c s="568">
        <f>COUNT(AG6:AG205)</f>
        <v>0</v>
      </c>
      <c s="568"/>
      <c s="568">
        <f>COUNT(AI6:AI205)</f>
        <v>0</v>
      </c>
      <c s="568"/>
      <c s="568">
        <f>COUNT(AK6:AK205)</f>
        <v>0</v>
      </c>
      <c s="568"/>
      <c s="568">
        <f>COUNT(AM6:AM205)</f>
        <v>0</v>
      </c>
      <c s="568"/>
      <c s="568">
        <f>COUNT(AO6:AO205)</f>
        <v>0</v>
      </c>
      <c s="568"/>
      <c s="568">
        <f>COUNT(AQ6:AQ205)</f>
        <v>0</v>
      </c>
      <c s="568"/>
      <c s="255"/>
      <c s="568">
        <f>COUNT(AT6:AT205)</f>
        <v>0</v>
      </c>
      <c s="568"/>
      <c s="568">
        <f>COUNT(AV6:AV205)</f>
        <v>0</v>
      </c>
      <c s="568"/>
      <c s="568">
        <f>COUNT(AX6:AX205)</f>
        <v>0</v>
      </c>
      <c s="568"/>
      <c s="568">
        <f>COUNT(AZ6:AZ205)</f>
        <v>0</v>
      </c>
      <c s="568"/>
      <c s="568">
        <f>COUNT(BB6:BB205)</f>
        <v>0</v>
      </c>
      <c s="568"/>
      <c s="568">
        <f>COUNT(BD6:BD205)</f>
        <v>0</v>
      </c>
      <c s="568"/>
      <c s="568">
        <f>COUNT(BF6:BF205)</f>
        <v>0</v>
      </c>
      <c s="568"/>
      <c s="568">
        <f>COUNT(BH6:BH205)</f>
        <v>0</v>
      </c>
      <c s="568"/>
      <c s="568">
        <f>COUNT(BJ6:BJ205)</f>
        <v>0</v>
      </c>
      <c s="568"/>
      <c s="568">
        <f>COUNT(BL6:BL205)</f>
        <v>0</v>
      </c>
      <c s="568"/>
      <c s="568">
        <f>COUNT(BN6:BN205)</f>
        <v>0</v>
      </c>
      <c s="568"/>
      <c s="568">
        <f>COUNT(BP6:BP205)</f>
        <v>0</v>
      </c>
      <c s="568"/>
      <c s="568">
        <f>COUNT(BR6:BR205)</f>
        <v>0</v>
      </c>
      <c s="568"/>
      <c s="568">
        <f>COUNT(BT6:BT205)</f>
        <v>0</v>
      </c>
      <c s="568"/>
      <c s="562">
        <f t="shared" si="47" ref="BV206:CD206">SUM(BV6:BV205)</f>
        <v>0</v>
      </c>
      <c s="562">
        <f t="shared" si="47"/>
        <v>14</v>
      </c>
      <c s="565">
        <f t="shared" si="47"/>
        <v>14</v>
      </c>
      <c s="562">
        <f t="shared" si="47"/>
        <v>0</v>
      </c>
      <c s="562">
        <f t="shared" si="47"/>
        <v>8</v>
      </c>
      <c s="565">
        <f t="shared" si="47"/>
        <v>8</v>
      </c>
      <c s="562">
        <f t="shared" si="47"/>
        <v>0</v>
      </c>
      <c s="562">
        <f t="shared" si="47"/>
        <v>0</v>
      </c>
      <c s="565">
        <f t="shared" si="47"/>
        <v>0</v>
      </c>
      <c s="535"/>
      <c s="77"/>
      <c s="59"/>
      <c s="59"/>
      <c s="59"/>
      <c s="59"/>
      <c s="59"/>
      <c s="59"/>
      <c s="59"/>
      <c s="59"/>
      <c s="59"/>
      <c s="59"/>
      <c s="59"/>
      <c s="59"/>
    </row>
    <row r="207" spans="1:96" ht="14.25" customHeight="1">
      <c r="A207" s="491" t="s">
        <v>103</v>
      </c>
      <c s="492"/>
      <c s="492"/>
      <c s="492"/>
      <c s="492"/>
      <c s="492"/>
      <c s="492"/>
      <c s="492"/>
      <c s="493"/>
      <c s="17"/>
      <c s="17"/>
      <c s="92"/>
      <c s="559">
        <f>COUNTIF(M6:M205,"A")</f>
        <v>0</v>
      </c>
      <c s="559">
        <f>COUNTIF(N6:N55,"A")</f>
        <v>0</v>
      </c>
      <c s="559">
        <f>COUNTIF(O6:O205,"A")</f>
        <v>0</v>
      </c>
      <c s="559">
        <f>COUNTIF(P6:P55,"A")</f>
        <v>0</v>
      </c>
      <c s="559">
        <f>COUNTIF(Q6:Q205,"A")</f>
        <v>0</v>
      </c>
      <c s="559">
        <f>COUNTIF(R6:R55,"A")</f>
        <v>0</v>
      </c>
      <c s="559">
        <f>COUNTIF(S6:S205,"A")</f>
        <v>0</v>
      </c>
      <c s="559">
        <f>COUNTIF(T6:T55,"A")</f>
        <v>0</v>
      </c>
      <c s="560">
        <f>COUNTIF(U6:U205,"A")</f>
        <v>0</v>
      </c>
      <c s="561"/>
      <c s="559">
        <f>COUNTIF(W6:W205,"A")</f>
        <v>0</v>
      </c>
      <c s="559">
        <f>COUNTIF(X6:X55,"A")</f>
        <v>0</v>
      </c>
      <c s="559">
        <f>COUNTIF(Y6:Y205,"A")</f>
        <v>0</v>
      </c>
      <c s="559">
        <f>COUNTIF(Z6:Z55,"A")</f>
        <v>0</v>
      </c>
      <c s="559">
        <f>COUNTIF(AA6:AA205,"A")</f>
        <v>0</v>
      </c>
      <c s="559">
        <f>COUNTIF(AB6:AB55,"A")</f>
        <v>0</v>
      </c>
      <c s="559">
        <f>COUNTIF(AC6:AC205,"A")</f>
        <v>0</v>
      </c>
      <c s="559">
        <f>COUNTIF(AD6:AD55,"A")</f>
        <v>0</v>
      </c>
      <c s="559">
        <f>COUNTIF(AE6:AE205,"A")</f>
        <v>0</v>
      </c>
      <c s="559">
        <f>COUNTIF(AF6:AF55,"A")</f>
        <v>0</v>
      </c>
      <c s="559">
        <f>COUNTIF(AG6:AG205,"A")</f>
        <v>0</v>
      </c>
      <c s="559">
        <f>COUNTIF(AH6:AH55,"A")</f>
        <v>0</v>
      </c>
      <c s="559">
        <f>COUNTIF(AI6:AI205,"A")</f>
        <v>0</v>
      </c>
      <c s="559">
        <f>COUNTIF(AJ6:AJ55,"A")</f>
        <v>0</v>
      </c>
      <c s="559">
        <f>COUNTIF(AK6:AK205,"A")</f>
        <v>0</v>
      </c>
      <c s="559">
        <f>COUNTIF(AL6:AL55,"A")</f>
        <v>0</v>
      </c>
      <c s="559">
        <f>COUNTIF(AM6:AM205,"A")</f>
        <v>0</v>
      </c>
      <c s="559">
        <f>COUNTIF(AN6:AN55,"A")</f>
        <v>0</v>
      </c>
      <c s="559">
        <f>COUNTIF(AO6:AO205,"A")</f>
        <v>0</v>
      </c>
      <c s="559">
        <f>COUNTIF(AP6:AP55,"A")</f>
        <v>0</v>
      </c>
      <c s="559">
        <f>COUNTIF(AQ6:AQ205,"A")</f>
        <v>0</v>
      </c>
      <c s="559">
        <f>COUNTIF(AR6:AR55,"A")</f>
        <v>0</v>
      </c>
      <c s="256"/>
      <c s="559">
        <f>COUNTIF(AT6:AT205,"A")</f>
        <v>0</v>
      </c>
      <c s="559">
        <f>COUNTIF(AU6:AU55,"A")</f>
        <v>0</v>
      </c>
      <c s="559">
        <f>COUNTIF(AV6:AV205,"A")</f>
        <v>0</v>
      </c>
      <c s="559">
        <f>COUNTIF(AW6:AW55,"A")</f>
        <v>0</v>
      </c>
      <c s="559">
        <f>COUNTIF(AX6:AX205,"A")</f>
        <v>0</v>
      </c>
      <c s="559">
        <f>COUNTIF(AY6:AY55,"A")</f>
        <v>0</v>
      </c>
      <c s="559">
        <f>COUNTIF(AZ6:AZ205,"A")</f>
        <v>0</v>
      </c>
      <c s="559">
        <f>COUNTIF(BA6:BA55,"A")</f>
        <v>0</v>
      </c>
      <c s="559">
        <f>COUNTIF(BB6:BB205,"A")</f>
        <v>0</v>
      </c>
      <c s="559">
        <f>COUNTIF(BC6:BC55,"A")</f>
        <v>0</v>
      </c>
      <c s="559">
        <f>COUNTIF(BD6:BD205,"A")</f>
        <v>0</v>
      </c>
      <c s="559">
        <f>COUNTIF(BE6:BE55,"A")</f>
        <v>0</v>
      </c>
      <c s="559">
        <f>COUNTIF(BF6:BF205,"A")</f>
        <v>0</v>
      </c>
      <c s="559">
        <f>COUNTIF(BG6:BG55,"A")</f>
        <v>0</v>
      </c>
      <c s="559">
        <f>COUNTIF(BH6:BH205,"A")</f>
        <v>0</v>
      </c>
      <c s="559">
        <f>COUNTIF(BI6:BI55,"A")</f>
        <v>0</v>
      </c>
      <c s="559">
        <f>COUNTIF(BJ6:BJ205,"A")</f>
        <v>0</v>
      </c>
      <c s="559">
        <f>COUNTIF(BK6:BK55,"A")</f>
        <v>0</v>
      </c>
      <c s="559">
        <f>COUNTIF(BL6:BL205,"A")</f>
        <v>0</v>
      </c>
      <c s="559">
        <f>COUNTIF(BM6:BM55,"A")</f>
        <v>0</v>
      </c>
      <c s="559">
        <f>COUNTIF(BN6:BN205,"A")</f>
        <v>0</v>
      </c>
      <c s="559">
        <f>COUNTIF(BO6:BO55,"A")</f>
        <v>0</v>
      </c>
      <c s="559">
        <f>COUNTIF(BP6:BP205,"A")</f>
        <v>0</v>
      </c>
      <c s="559">
        <f>COUNTIF(BQ6:BQ55,"A")</f>
        <v>0</v>
      </c>
      <c s="559">
        <f>COUNTIF(BR6:BR205,"A")</f>
        <v>0</v>
      </c>
      <c s="559">
        <f>COUNTIF(BS6:BS55,"A")</f>
        <v>0</v>
      </c>
      <c s="559">
        <f>COUNTIF(BT6:BT205,"A")</f>
        <v>0</v>
      </c>
      <c s="559">
        <f>COUNTIF(BU6:BU55,"A")</f>
        <v>0</v>
      </c>
      <c s="563"/>
      <c s="563"/>
      <c s="566"/>
      <c s="563"/>
      <c s="563"/>
      <c s="566"/>
      <c s="563"/>
      <c s="563"/>
      <c s="566"/>
      <c s="536"/>
      <c s="78"/>
      <c s="55"/>
      <c s="55"/>
      <c s="55"/>
      <c s="55"/>
      <c s="55"/>
      <c s="55"/>
      <c s="55"/>
      <c s="55"/>
      <c s="55"/>
      <c s="55"/>
      <c s="55"/>
      <c s="55"/>
    </row>
    <row r="208" spans="1:96" ht="14.25" customHeight="1">
      <c r="A208" s="491" t="s">
        <v>104</v>
      </c>
      <c s="492"/>
      <c s="492"/>
      <c s="492"/>
      <c s="492"/>
      <c s="492"/>
      <c s="492"/>
      <c s="492"/>
      <c s="493"/>
      <c s="17"/>
      <c s="17"/>
      <c s="93"/>
      <c s="558">
        <f>COUNTIF(M6:M205,"L")</f>
        <v>0</v>
      </c>
      <c s="558">
        <f>COUNTIF(N6:N55,"L")</f>
        <v>0</v>
      </c>
      <c s="558">
        <f>COUNTIF(O6:O205,"L")</f>
        <v>0</v>
      </c>
      <c s="558">
        <f>COUNTIF(P6:P55,"L")</f>
        <v>0</v>
      </c>
      <c s="558">
        <f>COUNTIF(Q6:Q205,"L")</f>
        <v>0</v>
      </c>
      <c s="558">
        <f>COUNTIF(R6:R55,"L")</f>
        <v>0</v>
      </c>
      <c s="558">
        <f>COUNTIF(S6:S205,"L")</f>
        <v>0</v>
      </c>
      <c s="558">
        <f>COUNTIF(T6:T55,"L")</f>
        <v>0</v>
      </c>
      <c s="558">
        <f>COUNTIF(U6:U205,"L")</f>
        <v>0</v>
      </c>
      <c s="558">
        <f>COUNTIF(V6:V55,"L")</f>
        <v>0</v>
      </c>
      <c s="558">
        <f>COUNTIF(W6:W205,"L")</f>
        <v>0</v>
      </c>
      <c s="558">
        <f>COUNTIF(X6:X55,"L")</f>
        <v>0</v>
      </c>
      <c s="558">
        <f>COUNTIF(Y6:Y205,"L")</f>
        <v>0</v>
      </c>
      <c s="558">
        <f>COUNTIF(Z6:Z55,"L")</f>
        <v>0</v>
      </c>
      <c s="558">
        <f>COUNTIF(AA6:AA205,"L")</f>
        <v>0</v>
      </c>
      <c s="558">
        <f>COUNTIF(AB6:AB55,"L")</f>
        <v>0</v>
      </c>
      <c s="558">
        <f>COUNTIF(AC6:AC205,"L")</f>
        <v>0</v>
      </c>
      <c s="558">
        <f>COUNTIF(AD6:AD55,"L")</f>
        <v>0</v>
      </c>
      <c s="558">
        <f>COUNTIF(AE6:AE205,"L")</f>
        <v>0</v>
      </c>
      <c s="558">
        <f>COUNTIF(AF6:AF55,"L")</f>
        <v>0</v>
      </c>
      <c s="558">
        <f>COUNTIF(AG6:AG205,"L")</f>
        <v>0</v>
      </c>
      <c s="558">
        <f>COUNTIF(AH6:AH55,"L")</f>
        <v>0</v>
      </c>
      <c s="558">
        <f>COUNTIF(AI6:AI205,"L")</f>
        <v>0</v>
      </c>
      <c s="558">
        <f>COUNTIF(AJ6:AJ55,"L")</f>
        <v>0</v>
      </c>
      <c s="558">
        <f>COUNTIF(AK6:AK205,"L")</f>
        <v>0</v>
      </c>
      <c s="558">
        <f>COUNTIF(AL6:AL55,"L")</f>
        <v>0</v>
      </c>
      <c s="558">
        <f>COUNTIF(AM6:AM205,"L")</f>
        <v>0</v>
      </c>
      <c s="558">
        <f>COUNTIF(AN6:AN55,"L")</f>
        <v>0</v>
      </c>
      <c s="558">
        <f>COUNTIF(AO6:AO205,"L")</f>
        <v>0</v>
      </c>
      <c s="558">
        <f>COUNTIF(AP6:AP55,"L")</f>
        <v>0</v>
      </c>
      <c s="558">
        <f>COUNTIF(AQ6:AQ205,"L")</f>
        <v>0</v>
      </c>
      <c s="558">
        <f>COUNTIF(AR6:AR55,"L")</f>
        <v>0</v>
      </c>
      <c s="257"/>
      <c s="558">
        <f>COUNTIF(AT6:AT205,"L")</f>
        <v>0</v>
      </c>
      <c s="558">
        <f>COUNTIF(AU6:AU55,"L")</f>
        <v>0</v>
      </c>
      <c s="558">
        <f>COUNTIF(AV6:AV205,"L")</f>
        <v>0</v>
      </c>
      <c s="558">
        <f>COUNTIF(AW6:AW55,"L")</f>
        <v>0</v>
      </c>
      <c s="558">
        <f>COUNTIF(AX6:AX205,"L")</f>
        <v>0</v>
      </c>
      <c s="558">
        <f>COUNTIF(AY6:AY55,"L")</f>
        <v>0</v>
      </c>
      <c s="558">
        <f>COUNTIF(AZ6:AZ205,"L")</f>
        <v>0</v>
      </c>
      <c s="558">
        <f>COUNTIF(BA6:BA55,"L")</f>
        <v>0</v>
      </c>
      <c s="558">
        <f>COUNTIF(BB6:BB205,"L")</f>
        <v>0</v>
      </c>
      <c s="558">
        <f>COUNTIF(BC6:BC55,"L")</f>
        <v>0</v>
      </c>
      <c s="558">
        <f>COUNTIF(BD6:BD205,"L")</f>
        <v>0</v>
      </c>
      <c s="558">
        <f>COUNTIF(BE6:BE55,"L")</f>
        <v>0</v>
      </c>
      <c s="558">
        <f>COUNTIF(BF6:BF205,"L")</f>
        <v>0</v>
      </c>
      <c s="558">
        <f>COUNTIF(BG6:BG55,"L")</f>
        <v>0</v>
      </c>
      <c s="558">
        <f>COUNTIF(BH6:BH205,"L")</f>
        <v>0</v>
      </c>
      <c s="558">
        <f>COUNTIF(BI6:BI55,"L")</f>
        <v>0</v>
      </c>
      <c s="558">
        <f>COUNTIF(BJ6:BJ205,"L")</f>
        <v>0</v>
      </c>
      <c s="558">
        <f>COUNTIF(BK6:BK55,"L")</f>
        <v>0</v>
      </c>
      <c s="558">
        <f>COUNTIF(BL6:BL205,"L")</f>
        <v>0</v>
      </c>
      <c s="558">
        <f>COUNTIF(BM6:BM55,"L")</f>
        <v>0</v>
      </c>
      <c s="558">
        <f>COUNTIF(BN6:BN205,"L")</f>
        <v>0</v>
      </c>
      <c s="558">
        <f>COUNTIF(BO6:BO55,"L")</f>
        <v>0</v>
      </c>
      <c s="558">
        <f>COUNTIF(BP6:BP205,"L")</f>
        <v>0</v>
      </c>
      <c s="558">
        <f>COUNTIF(BQ6:BQ55,"L")</f>
        <v>0</v>
      </c>
      <c s="558">
        <f>COUNTIF(BR6:BR205,"L")</f>
        <v>0</v>
      </c>
      <c s="558">
        <f>COUNTIF(BS6:BS55,"L")</f>
        <v>0</v>
      </c>
      <c s="558">
        <f>COUNTIF(BT6:BT205,"L")</f>
        <v>0</v>
      </c>
      <c s="558">
        <f>COUNTIF(BU6:BU55,"L")</f>
        <v>0</v>
      </c>
      <c s="563"/>
      <c s="563"/>
      <c s="566"/>
      <c s="563"/>
      <c s="563"/>
      <c s="566"/>
      <c s="563"/>
      <c s="563"/>
      <c s="566"/>
      <c s="536"/>
      <c s="78"/>
      <c s="55"/>
      <c s="55"/>
      <c s="55"/>
      <c s="55"/>
      <c s="55"/>
      <c s="55"/>
      <c s="55"/>
      <c s="55"/>
      <c s="55"/>
      <c s="55"/>
      <c s="55"/>
      <c s="55"/>
    </row>
    <row r="209" spans="1:96" ht="14.25" customHeight="1">
      <c r="A209" s="491" t="s">
        <v>105</v>
      </c>
      <c s="492"/>
      <c s="492"/>
      <c s="492"/>
      <c s="492"/>
      <c s="492"/>
      <c s="492"/>
      <c s="492"/>
      <c s="493"/>
      <c s="17"/>
      <c s="17"/>
      <c s="17"/>
      <c s="556">
        <f>SUM(M206:M208)</f>
        <v>0</v>
      </c>
      <c s="557"/>
      <c s="556">
        <f t="shared" si="48" ref="O209">SUM(O206:O208)</f>
        <v>0</v>
      </c>
      <c s="557"/>
      <c s="556">
        <f t="shared" si="49" ref="Q209">SUM(Q206:Q208)</f>
        <v>0</v>
      </c>
      <c s="557"/>
      <c s="556">
        <f t="shared" si="50" ref="S209">SUM(S206:S208)</f>
        <v>0</v>
      </c>
      <c s="557"/>
      <c s="556">
        <f t="shared" si="51" ref="U209">SUM(U206:U208)</f>
        <v>0</v>
      </c>
      <c s="557"/>
      <c s="556">
        <f t="shared" si="52" ref="W209">SUM(W206:W208)</f>
        <v>0</v>
      </c>
      <c s="557"/>
      <c s="556">
        <f t="shared" si="53" ref="Y209">SUM(Y206:Y208)</f>
        <v>0</v>
      </c>
      <c s="557"/>
      <c s="556">
        <f t="shared" si="54" ref="AA209">SUM(AA206:AA208)</f>
        <v>0</v>
      </c>
      <c s="557"/>
      <c s="556">
        <f t="shared" si="55" ref="AC209">SUM(AC206:AC208)</f>
        <v>0</v>
      </c>
      <c s="557"/>
      <c s="556">
        <f t="shared" si="56" ref="AE209">SUM(AE206:AE208)</f>
        <v>0</v>
      </c>
      <c s="557"/>
      <c s="556">
        <f t="shared" si="57" ref="AG209">SUM(AG206:AG208)</f>
        <v>0</v>
      </c>
      <c s="557"/>
      <c s="556">
        <f t="shared" si="58" ref="AI209">SUM(AI206:AI208)</f>
        <v>0</v>
      </c>
      <c s="557"/>
      <c s="556">
        <f t="shared" si="59" ref="AK209">SUM(AK206:AK208)</f>
        <v>0</v>
      </c>
      <c s="557"/>
      <c s="556">
        <f t="shared" si="60" ref="AM209">SUM(AM206:AM208)</f>
        <v>0</v>
      </c>
      <c s="557"/>
      <c s="556">
        <f t="shared" si="61" ref="AO209">SUM(AO206:AO208)</f>
        <v>0</v>
      </c>
      <c s="557"/>
      <c s="556">
        <f t="shared" si="62" ref="AQ209">SUM(AQ206:AQ208)</f>
        <v>0</v>
      </c>
      <c s="557"/>
      <c s="258"/>
      <c s="556">
        <f t="shared" si="63" ref="AT209">SUM(AT206:AT208)</f>
        <v>0</v>
      </c>
      <c s="557"/>
      <c s="556">
        <f t="shared" si="64" ref="AV209">SUM(AV206:AV208)</f>
        <v>0</v>
      </c>
      <c s="557"/>
      <c s="556">
        <f t="shared" si="65" ref="AX209">SUM(AX206:AX208)</f>
        <v>0</v>
      </c>
      <c s="557"/>
      <c s="556">
        <f t="shared" si="66" ref="AZ209">SUM(AZ206:AZ208)</f>
        <v>0</v>
      </c>
      <c s="557"/>
      <c s="556">
        <f t="shared" si="67" ref="BB209">SUM(BB206:BB208)</f>
        <v>0</v>
      </c>
      <c s="557"/>
      <c s="556">
        <f t="shared" si="68" ref="BD209">SUM(BD206:BD208)</f>
        <v>0</v>
      </c>
      <c s="557"/>
      <c s="556">
        <f t="shared" si="69" ref="BF209">SUM(BF206:BF208)</f>
        <v>0</v>
      </c>
      <c s="557"/>
      <c s="556">
        <f t="shared" si="70" ref="BH209">SUM(BH206:BH208)</f>
        <v>0</v>
      </c>
      <c s="557"/>
      <c s="556">
        <f t="shared" si="71" ref="BJ209">SUM(BJ206:BJ208)</f>
        <v>0</v>
      </c>
      <c s="557"/>
      <c s="556">
        <f t="shared" si="72" ref="BL209">SUM(BL206:BL208)</f>
        <v>0</v>
      </c>
      <c s="557"/>
      <c s="556">
        <f t="shared" si="73" ref="BN209">SUM(BN206:BN208)</f>
        <v>0</v>
      </c>
      <c s="557"/>
      <c s="556">
        <f t="shared" si="74" ref="BP209">SUM(BP206:BP208)</f>
        <v>0</v>
      </c>
      <c s="557"/>
      <c s="556">
        <f t="shared" si="75" ref="BR209">SUM(BR206:BR208)</f>
        <v>0</v>
      </c>
      <c s="557"/>
      <c s="556">
        <f t="shared" si="76" ref="BT209">SUM(BT206:BT208)</f>
        <v>0</v>
      </c>
      <c s="557"/>
      <c s="564"/>
      <c s="564"/>
      <c s="567"/>
      <c s="564"/>
      <c s="564"/>
      <c s="567"/>
      <c s="564"/>
      <c s="564"/>
      <c s="567"/>
      <c s="537"/>
      <c s="78"/>
      <c s="55"/>
      <c s="55"/>
      <c s="55"/>
      <c s="55"/>
      <c s="55"/>
      <c s="55"/>
      <c s="55"/>
      <c s="55"/>
      <c s="55"/>
      <c s="55"/>
      <c s="55"/>
      <c s="55"/>
    </row>
    <row r="210" spans="1:96" s="61" customFormat="1" ht="6.75" customHeight="1">
      <c r="A210" s="494"/>
      <c s="495"/>
      <c s="495"/>
      <c s="495"/>
      <c s="495"/>
      <c s="495"/>
      <c s="495"/>
      <c s="495"/>
      <c s="496"/>
      <c s="94"/>
      <c s="94"/>
      <c s="94"/>
      <c s="94"/>
      <c s="94"/>
      <c s="95"/>
      <c s="95"/>
      <c s="95"/>
      <c s="95"/>
      <c s="95"/>
      <c s="95"/>
      <c s="95"/>
      <c s="95"/>
      <c s="95"/>
      <c s="95"/>
      <c s="95"/>
      <c s="95"/>
      <c s="95"/>
      <c s="95"/>
      <c s="95"/>
      <c s="95"/>
      <c s="95"/>
      <c s="95"/>
      <c s="95"/>
      <c s="95"/>
      <c s="95"/>
      <c s="95"/>
      <c s="95"/>
      <c s="95"/>
      <c s="95"/>
      <c s="95"/>
      <c s="95"/>
      <c s="95"/>
      <c s="95"/>
      <c s="95"/>
      <c s="267"/>
      <c s="96"/>
      <c s="96"/>
      <c s="96"/>
      <c s="96"/>
      <c s="96"/>
      <c s="96"/>
      <c s="96"/>
      <c s="96"/>
      <c s="96"/>
      <c s="96"/>
      <c s="96"/>
      <c s="96"/>
      <c s="96"/>
      <c s="96"/>
      <c s="96"/>
      <c s="96"/>
      <c s="96"/>
      <c s="96"/>
      <c s="96"/>
      <c s="96"/>
      <c s="96"/>
      <c s="96"/>
      <c s="96"/>
      <c s="96"/>
      <c s="96"/>
      <c s="96"/>
      <c s="96"/>
      <c s="96"/>
      <c s="95"/>
      <c s="95"/>
      <c s="95"/>
      <c s="95"/>
      <c s="95"/>
      <c s="97"/>
      <c s="95"/>
      <c s="95"/>
      <c s="97"/>
      <c s="98"/>
      <c s="79"/>
      <c s="60"/>
      <c s="60"/>
      <c s="60"/>
      <c s="60"/>
      <c s="60"/>
      <c s="60"/>
      <c s="60"/>
      <c s="60"/>
      <c s="60"/>
      <c s="60"/>
      <c s="60"/>
      <c s="60"/>
    </row>
    <row r="211" spans="1:96" ht="20.25" customHeight="1">
      <c r="A211" s="497" t="s">
        <v>105</v>
      </c>
      <c s="497"/>
      <c s="497"/>
      <c s="497"/>
      <c s="497"/>
      <c s="497"/>
      <c s="497"/>
      <c s="497"/>
      <c s="497"/>
      <c s="17"/>
      <c s="17"/>
      <c s="17"/>
      <c s="456" t="s">
        <v>108</v>
      </c>
      <c s="457"/>
      <c s="457"/>
      <c s="458"/>
      <c s="456" t="s">
        <v>109</v>
      </c>
      <c s="457"/>
      <c s="457"/>
      <c s="458"/>
      <c s="456" t="s">
        <v>110</v>
      </c>
      <c s="457"/>
      <c s="457"/>
      <c s="458"/>
      <c s="456" t="s">
        <v>111</v>
      </c>
      <c s="457"/>
      <c s="457"/>
      <c s="458"/>
      <c s="456" t="s">
        <v>112</v>
      </c>
      <c s="457"/>
      <c s="457"/>
      <c s="458"/>
      <c s="456" t="s">
        <v>113</v>
      </c>
      <c s="457"/>
      <c s="457"/>
      <c s="458"/>
      <c s="456" t="s">
        <v>118</v>
      </c>
      <c s="457"/>
      <c s="457"/>
      <c s="458"/>
      <c s="457" t="s">
        <v>121</v>
      </c>
      <c s="457"/>
      <c s="457"/>
      <c s="458"/>
      <c s="268"/>
      <c s="457" t="s">
        <v>119</v>
      </c>
      <c s="457"/>
      <c s="457"/>
      <c s="458"/>
      <c s="456" t="s">
        <v>120</v>
      </c>
      <c s="457"/>
      <c s="458"/>
      <c s="456" t="s">
        <v>122</v>
      </c>
      <c s="457"/>
      <c s="457"/>
      <c s="457"/>
      <c s="457"/>
      <c s="457"/>
      <c s="456" t="s">
        <v>123</v>
      </c>
      <c s="457"/>
      <c s="457"/>
      <c s="457"/>
      <c s="457"/>
      <c s="457"/>
      <c s="456" t="s">
        <v>124</v>
      </c>
      <c s="457"/>
      <c s="457"/>
      <c s="457"/>
      <c s="457"/>
      <c s="457"/>
      <c s="552" t="s">
        <v>125</v>
      </c>
      <c s="553"/>
      <c s="553"/>
      <c s="546"/>
      <c s="549"/>
      <c s="549"/>
      <c s="549"/>
      <c s="549"/>
      <c s="549"/>
      <c s="549"/>
      <c s="549"/>
      <c s="549"/>
      <c s="549"/>
      <c s="78"/>
      <c s="55"/>
      <c s="55"/>
      <c s="55"/>
      <c s="55"/>
      <c s="55"/>
      <c s="55"/>
      <c s="55"/>
      <c s="55"/>
      <c s="55"/>
      <c s="55"/>
      <c s="55"/>
      <c s="55"/>
    </row>
    <row r="212" spans="1:96" ht="21" customHeight="1">
      <c r="A212" s="44" t="s">
        <v>106</v>
      </c>
      <c s="44"/>
      <c s="44"/>
      <c s="44" t="s">
        <v>107</v>
      </c>
      <c s="44"/>
      <c s="44"/>
      <c s="44"/>
      <c s="44"/>
      <c s="45" t="s">
        <v>84</v>
      </c>
      <c s="17"/>
      <c s="17"/>
      <c s="17"/>
      <c s="99" t="s">
        <v>106</v>
      </c>
      <c s="99" t="s">
        <v>107</v>
      </c>
      <c s="466" t="s">
        <v>84</v>
      </c>
      <c s="467"/>
      <c s="99" t="s">
        <v>106</v>
      </c>
      <c s="99" t="s">
        <v>107</v>
      </c>
      <c s="487" t="s">
        <v>84</v>
      </c>
      <c s="488"/>
      <c s="99" t="s">
        <v>106</v>
      </c>
      <c s="99" t="s">
        <v>107</v>
      </c>
      <c s="450" t="s">
        <v>84</v>
      </c>
      <c s="451"/>
      <c s="99" t="s">
        <v>106</v>
      </c>
      <c s="99" t="s">
        <v>107</v>
      </c>
      <c s="454" t="s">
        <v>84</v>
      </c>
      <c s="455"/>
      <c s="99" t="s">
        <v>106</v>
      </c>
      <c s="99" t="s">
        <v>107</v>
      </c>
      <c s="450" t="s">
        <v>84</v>
      </c>
      <c s="451"/>
      <c s="99" t="s">
        <v>106</v>
      </c>
      <c s="99" t="s">
        <v>107</v>
      </c>
      <c s="450" t="s">
        <v>84</v>
      </c>
      <c s="451"/>
      <c s="99" t="s">
        <v>106</v>
      </c>
      <c s="99" t="s">
        <v>107</v>
      </c>
      <c s="450" t="s">
        <v>84</v>
      </c>
      <c s="451"/>
      <c s="99" t="s">
        <v>106</v>
      </c>
      <c s="99" t="s">
        <v>107</v>
      </c>
      <c s="450" t="s">
        <v>84</v>
      </c>
      <c s="451"/>
      <c s="269"/>
      <c s="99" t="s">
        <v>106</v>
      </c>
      <c s="99" t="s">
        <v>107</v>
      </c>
      <c s="450" t="s">
        <v>84</v>
      </c>
      <c s="451"/>
      <c s="99" t="s">
        <v>106</v>
      </c>
      <c s="99" t="s">
        <v>107</v>
      </c>
      <c s="104" t="s">
        <v>84</v>
      </c>
      <c s="456" t="s">
        <v>128</v>
      </c>
      <c s="458"/>
      <c s="456" t="s">
        <v>101</v>
      </c>
      <c s="458"/>
      <c s="466" t="s">
        <v>84</v>
      </c>
      <c s="467"/>
      <c s="456" t="s">
        <v>128</v>
      </c>
      <c s="458"/>
      <c s="456" t="s">
        <v>101</v>
      </c>
      <c s="458"/>
      <c s="466" t="s">
        <v>84</v>
      </c>
      <c s="467"/>
      <c s="476" t="s">
        <v>129</v>
      </c>
      <c s="477"/>
      <c s="476" t="s">
        <v>130</v>
      </c>
      <c s="477"/>
      <c s="478" t="s">
        <v>131</v>
      </c>
      <c s="479"/>
      <c s="552" t="s">
        <v>126</v>
      </c>
      <c s="553"/>
      <c s="553"/>
      <c s="546"/>
      <c s="549"/>
      <c s="549"/>
      <c s="549"/>
      <c s="549"/>
      <c s="549"/>
      <c s="549"/>
      <c s="549"/>
      <c s="549"/>
      <c s="549"/>
      <c s="78"/>
      <c s="55"/>
      <c s="55"/>
      <c s="55"/>
      <c s="55"/>
      <c s="55"/>
      <c s="55"/>
      <c s="55"/>
      <c s="55"/>
      <c s="55"/>
      <c s="55"/>
      <c s="55"/>
      <c s="55"/>
    </row>
    <row r="213" spans="1:96" ht="18.75" customHeight="1">
      <c r="A213" s="46">
        <f>COUNTIF(G6:G205,"M")</f>
        <v>11</v>
      </c>
      <c s="46"/>
      <c s="46"/>
      <c s="46">
        <f>COUNTIF(G7:G214,"F")</f>
        <v>10</v>
      </c>
      <c s="46"/>
      <c s="46"/>
      <c s="46"/>
      <c s="46"/>
      <c s="47">
        <f>SUM(A213:D213)</f>
        <v>21</v>
      </c>
      <c s="17"/>
      <c s="17"/>
      <c s="17"/>
      <c s="100">
        <f>COUNTIFS($G$6:$G$205,"M",$H$6:$H$205,"SC")</f>
        <v>6</v>
      </c>
      <c s="101">
        <f>COUNTIFS($G$6:$G$205,"F",$H$6:$H$205,"SC")</f>
        <v>2</v>
      </c>
      <c s="554">
        <f>SUM(M213:N213)</f>
        <v>8</v>
      </c>
      <c s="555"/>
      <c s="100">
        <f>COUNTIFS($G$6:$G$205,"M",$H$6:$H$205,"ST")</f>
        <v>0</v>
      </c>
      <c s="101">
        <f>COUNTIFS($G$6:$G$205,"F",$H$6:$H$205,"ST")</f>
        <v>0</v>
      </c>
      <c s="554">
        <f>SUM(Q213:R213)</f>
        <v>0</v>
      </c>
      <c s="555"/>
      <c s="100">
        <f>COUNTIFS($G$6:$G$205,"M",$H$6:$H$205,"OBC")</f>
        <v>3</v>
      </c>
      <c s="101">
        <f>COUNTIFS($G$6:$G$205,"F",$H$6:$H$205,"OBC")</f>
        <v>7</v>
      </c>
      <c s="554">
        <f>SUM(U213:V213)</f>
        <v>10</v>
      </c>
      <c s="555"/>
      <c s="100">
        <f>COUNTIFS($G$6:$G$205,"M",$H$6:$H$205,"MIN")</f>
        <v>0</v>
      </c>
      <c s="101">
        <f>COUNTIFS($G$6:$G$205,"F",$H$6:$H$205,"MIN")</f>
        <v>0</v>
      </c>
      <c s="554">
        <f>SUM(Y213:Z213)</f>
        <v>0</v>
      </c>
      <c s="555"/>
      <c s="100">
        <f>COUNTIFS($G$6:$G$205,"M",$H$6:$H$205,"GEN")</f>
        <v>1</v>
      </c>
      <c s="101">
        <f>COUNTIFS($G$6:$G$205,"F",$H$6:$H$205,"GEN")</f>
        <v>1</v>
      </c>
      <c s="554">
        <f>SUM(AC213:AD213)</f>
        <v>2</v>
      </c>
      <c s="555"/>
      <c s="100">
        <f>COUNTIFS($G$6:$G$205,"M",$H$6:$H$205,"SBC")</f>
        <v>1</v>
      </c>
      <c s="101">
        <f>COUNTIFS($G$6:$G$205,"F",$H$6:$H$205,"SBC")</f>
        <v>0</v>
      </c>
      <c s="554">
        <f>SUM(AG213:AH213)</f>
        <v>1</v>
      </c>
      <c s="555"/>
      <c s="51"/>
      <c s="51"/>
      <c s="459"/>
      <c s="460"/>
      <c s="51"/>
      <c s="52"/>
      <c s="459"/>
      <c s="460"/>
      <c s="270"/>
      <c s="51"/>
      <c s="52"/>
      <c s="459"/>
      <c s="460"/>
      <c s="51"/>
      <c s="52"/>
      <c s="105"/>
      <c s="468">
        <f>IFERROR($CL$2,0)</f>
        <v>0</v>
      </c>
      <c s="469"/>
      <c s="468">
        <f>IFERROR('MAY 24'!$BE$213,0)</f>
        <v>11</v>
      </c>
      <c s="469"/>
      <c s="470">
        <f>IFERROR(SUM($BA$213:$BD$213),0)</f>
        <v>11</v>
      </c>
      <c s="471"/>
      <c s="472">
        <f>IFERROR($BV$206/$CM$2,0)</f>
        <v>0</v>
      </c>
      <c s="473"/>
      <c s="472">
        <f>IFERROR('MAY 24'!$BK$213,0)</f>
        <v>0.63636363636363635</v>
      </c>
      <c s="473"/>
      <c s="474">
        <f>IFERROR($BG$213+$BI$213,0)</f>
        <v>0.63636363636363635</v>
      </c>
      <c s="475"/>
      <c s="480"/>
      <c s="481"/>
      <c s="482"/>
      <c s="483"/>
      <c s="448"/>
      <c s="449"/>
      <c s="552" t="s">
        <v>127</v>
      </c>
      <c s="553"/>
      <c s="553"/>
      <c s="546"/>
      <c s="549"/>
      <c s="549"/>
      <c s="549"/>
      <c s="549"/>
      <c s="549"/>
      <c s="549"/>
      <c s="549"/>
      <c s="549"/>
      <c s="549"/>
      <c s="78"/>
      <c s="55"/>
      <c s="55"/>
      <c s="55"/>
      <c s="55"/>
      <c s="55"/>
      <c s="55"/>
      <c s="55"/>
      <c s="55"/>
      <c s="55"/>
      <c s="55"/>
      <c s="55"/>
      <c s="55"/>
    </row>
    <row r="214" spans="1:13 53:60" ht="3.75" customHeight="1">
      <c r="A214" s="82"/>
      <c r="E214" s="84"/>
      <c r="M214" s="86"/>
      <c r="BA214" s="550"/>
      <c s="550"/>
      <c r="BE214" s="550"/>
      <c s="550"/>
      <c s="551"/>
      <c s="551"/>
    </row>
    <row r="215" spans="9:75" ht="15" customHeight="1">
      <c r="I215" s="235" t="s">
        <v>16</v>
      </c>
      <c s="203"/>
      <c s="203"/>
      <c s="203"/>
      <c s="548">
        <f>COUNTIFS($H$6:$H$205,"SC",M$6:M$205,"&gt;=1")</f>
        <v>0</v>
      </c>
      <c s="548"/>
      <c s="548">
        <f t="shared" si="77" ref="O215">COUNTIFS($H$6:$H$205,"SC",O$6:O$205,"&gt;=1")</f>
        <v>0</v>
      </c>
      <c s="548"/>
      <c s="548">
        <f t="shared" si="78" ref="Q215">COUNTIFS($H$6:$H$205,"SC",Q$6:Q$205,"&gt;=1")</f>
        <v>0</v>
      </c>
      <c s="548"/>
      <c s="548">
        <f t="shared" si="79" ref="S215">COUNTIFS($H$6:$H$205,"SC",S$6:S$205,"&gt;=1")</f>
        <v>0</v>
      </c>
      <c s="548"/>
      <c s="548">
        <f t="shared" si="80" ref="U215">COUNTIFS($H$6:$H$205,"SC",U$6:U$205,"&gt;=1")</f>
        <v>0</v>
      </c>
      <c s="548"/>
      <c s="548">
        <f t="shared" si="81" ref="W215">COUNTIFS($H$6:$H$205,"SC",W$6:W$205,"&gt;=1")</f>
        <v>0</v>
      </c>
      <c s="548"/>
      <c s="548">
        <f t="shared" si="82" ref="Y215">COUNTIFS($H$6:$H$205,"SC",Y$6:Y$205,"&gt;=1")</f>
        <v>0</v>
      </c>
      <c s="548"/>
      <c s="548">
        <f t="shared" si="83" ref="AA215">COUNTIFS($H$6:$H$205,"SC",AA$6:AA$205,"&gt;=1")</f>
        <v>0</v>
      </c>
      <c s="548"/>
      <c s="548">
        <f t="shared" si="84" ref="AC215">COUNTIFS($H$6:$H$205,"SC",AC$6:AC$205,"&gt;=1")</f>
        <v>0</v>
      </c>
      <c s="548"/>
      <c s="548">
        <f t="shared" si="85" ref="AE215">COUNTIFS($H$6:$H$205,"SC",AE$6:AE$205,"&gt;=1")</f>
        <v>0</v>
      </c>
      <c s="548"/>
      <c s="548">
        <f t="shared" si="86" ref="AG215">COUNTIFS($H$6:$H$205,"SC",AG$6:AG$205,"&gt;=1")</f>
        <v>0</v>
      </c>
      <c s="548"/>
      <c s="548">
        <f t="shared" si="87" ref="AI215">COUNTIFS($H$6:$H$205,"SC",AI$6:AI$205,"&gt;=1")</f>
        <v>0</v>
      </c>
      <c s="548"/>
      <c s="548">
        <f t="shared" si="88" ref="AK215">COUNTIFS($H$6:$H$205,"SC",AK$6:AK$205,"&gt;=1")</f>
        <v>0</v>
      </c>
      <c s="548"/>
      <c s="548">
        <f t="shared" si="89" ref="AM215">COUNTIFS($H$6:$H$205,"SC",AM$6:AM$205,"&gt;=1")</f>
        <v>0</v>
      </c>
      <c s="548"/>
      <c s="548">
        <f t="shared" si="90" ref="AO215">COUNTIFS($H$6:$H$205,"SC",AO$6:AO$205,"&gt;=1")</f>
        <v>0</v>
      </c>
      <c s="548"/>
      <c s="548">
        <f>COUNTIFS($H$6:$H$205,"SC",AQ$6:AQ$205,"&gt;=1")</f>
        <v>0</v>
      </c>
      <c s="548"/>
      <c r="AT215" s="546">
        <f>COUNTIFS($H$6:$H$205,"SC",AT$6:AT$205,"&gt;=1")</f>
        <v>0</v>
      </c>
      <c s="547"/>
      <c s="546">
        <f t="shared" si="91" ref="AV215">COUNTIFS($H$6:$H$205,"SC",AV$6:AV$205,"&gt;=1")</f>
        <v>0</v>
      </c>
      <c s="547"/>
      <c s="546">
        <f t="shared" si="92" ref="AX215">COUNTIFS($H$6:$H$205,"SC",AX$6:AX$205,"&gt;=1")</f>
        <v>0</v>
      </c>
      <c s="547"/>
      <c s="546">
        <f t="shared" si="93" ref="AZ215">COUNTIFS($H$6:$H$205,"SC",AZ$6:AZ$205,"&gt;=1")</f>
        <v>0</v>
      </c>
      <c s="547"/>
      <c s="546">
        <f t="shared" si="94" ref="BB215">COUNTIFS($H$6:$H$205,"SC",BB$6:BB$205,"&gt;=1")</f>
        <v>0</v>
      </c>
      <c s="547"/>
      <c s="546">
        <f t="shared" si="95" ref="BD215">COUNTIFS($H$6:$H$205,"SC",BD$6:BD$205,"&gt;=1")</f>
        <v>0</v>
      </c>
      <c s="547"/>
      <c s="546">
        <f t="shared" si="96" ref="BF215">COUNTIFS($H$6:$H$205,"SC",BF$6:BF$205,"&gt;=1")</f>
        <v>0</v>
      </c>
      <c s="547"/>
      <c s="546">
        <f t="shared" si="97" ref="BH215">COUNTIFS($H$6:$H$205,"SC",BH$6:BH$205,"&gt;=1")</f>
        <v>0</v>
      </c>
      <c s="547"/>
      <c s="546">
        <f t="shared" si="98" ref="BJ215">COUNTIFS($H$6:$H$205,"SC",BJ$6:BJ$205,"&gt;=1")</f>
        <v>0</v>
      </c>
      <c s="547"/>
      <c s="546">
        <f t="shared" si="99" ref="BL215">COUNTIFS($H$6:$H$205,"SC",BL$6:BL$205,"&gt;=1")</f>
        <v>0</v>
      </c>
      <c s="547"/>
      <c s="546">
        <f t="shared" si="100" ref="BN215">COUNTIFS($H$6:$H$205,"SC",BN$6:BN$205,"&gt;=1")</f>
        <v>0</v>
      </c>
      <c s="547"/>
      <c s="546">
        <f t="shared" si="101" ref="BP215">COUNTIFS($H$6:$H$205,"SC",BP$6:BP$205,"&gt;=1")</f>
        <v>0</v>
      </c>
      <c s="547"/>
      <c s="546">
        <f t="shared" si="102" ref="BR215">COUNTIFS($H$6:$H$205,"SC",BR$6:BR$205,"&gt;=1")</f>
        <v>0</v>
      </c>
      <c s="547"/>
      <c s="546">
        <f t="shared" si="103" ref="BT215">COUNTIFS($H$6:$H$205,"SC",BT$6:BT$205,"&gt;=1")</f>
        <v>0</v>
      </c>
      <c s="547"/>
      <c s="497">
        <f>SUM(M215:AR215,AT215:BT215)</f>
        <v>0</v>
      </c>
      <c s="497"/>
    </row>
    <row r="216" spans="9:75" ht="15" customHeight="1">
      <c r="I216" s="235" t="s">
        <v>360</v>
      </c>
      <c s="203"/>
      <c s="203"/>
      <c s="203"/>
      <c s="546">
        <f>M206-M215</f>
        <v>0</v>
      </c>
      <c s="547"/>
      <c s="546">
        <f t="shared" si="104" ref="O216">O206-O215</f>
        <v>0</v>
      </c>
      <c s="547"/>
      <c s="546">
        <f t="shared" si="105" ref="Q216">Q206-Q215</f>
        <v>0</v>
      </c>
      <c s="547"/>
      <c s="546">
        <f t="shared" si="106" ref="S216">S206-S215</f>
        <v>0</v>
      </c>
      <c s="547"/>
      <c s="546">
        <f t="shared" si="107" ref="U216">U206-U215</f>
        <v>0</v>
      </c>
      <c s="547"/>
      <c s="546">
        <f t="shared" si="108" ref="W216">W206-W215</f>
        <v>0</v>
      </c>
      <c s="547"/>
      <c s="546">
        <f t="shared" si="109" ref="Y216">Y206-Y215</f>
        <v>0</v>
      </c>
      <c s="547"/>
      <c s="546">
        <f t="shared" si="110" ref="AA216">AA206-AA215</f>
        <v>0</v>
      </c>
      <c s="547"/>
      <c s="546">
        <f t="shared" si="111" ref="AC216">AC206-AC215</f>
        <v>0</v>
      </c>
      <c s="547"/>
      <c s="546">
        <f t="shared" si="112" ref="AE216">AE206-AE215</f>
        <v>0</v>
      </c>
      <c s="547"/>
      <c s="546">
        <f t="shared" si="113" ref="AG216">AG206-AG215</f>
        <v>0</v>
      </c>
      <c s="547"/>
      <c s="546">
        <f t="shared" si="114" ref="AI216">AI206-AI215</f>
        <v>0</v>
      </c>
      <c s="547"/>
      <c s="546">
        <f t="shared" si="115" ref="AK216">AK206-AK215</f>
        <v>0</v>
      </c>
      <c s="547"/>
      <c s="546">
        <f t="shared" si="116" ref="AM216">AM206-AM215</f>
        <v>0</v>
      </c>
      <c s="547"/>
      <c s="546">
        <f t="shared" si="117" ref="AO216">AO206-AO215</f>
        <v>0</v>
      </c>
      <c s="547"/>
      <c s="546">
        <f t="shared" si="118" ref="AQ216">AQ206-AQ215</f>
        <v>0</v>
      </c>
      <c s="547"/>
      <c r="AT216" s="546">
        <f t="shared" si="119" ref="AT216">AT206-AT215</f>
        <v>0</v>
      </c>
      <c s="547"/>
      <c s="546">
        <f t="shared" si="120" ref="AV216">AV206-AV215</f>
        <v>0</v>
      </c>
      <c s="547"/>
      <c s="546">
        <f t="shared" si="121" ref="AX216">AX206-AX215</f>
        <v>0</v>
      </c>
      <c s="547"/>
      <c s="546">
        <f t="shared" si="122" ref="AZ216">AZ206-AZ215</f>
        <v>0</v>
      </c>
      <c s="547"/>
      <c s="546">
        <f t="shared" si="123" ref="BB216">BB206-BB215</f>
        <v>0</v>
      </c>
      <c s="547"/>
      <c s="546">
        <f t="shared" si="124" ref="BD216">BD206-BD215</f>
        <v>0</v>
      </c>
      <c s="547"/>
      <c s="546">
        <f t="shared" si="125" ref="BF216">BF206-BF215</f>
        <v>0</v>
      </c>
      <c s="547"/>
      <c s="546">
        <f t="shared" si="126" ref="BH216">BH206-BH215</f>
        <v>0</v>
      </c>
      <c s="547"/>
      <c s="546">
        <f t="shared" si="127" ref="BJ216">BJ206-BJ215</f>
        <v>0</v>
      </c>
      <c s="547"/>
      <c s="546">
        <f t="shared" si="128" ref="BL216">BL206-BL215</f>
        <v>0</v>
      </c>
      <c s="547"/>
      <c s="546">
        <f t="shared" si="129" ref="BN216">BN206-BN215</f>
        <v>0</v>
      </c>
      <c s="547"/>
      <c s="546">
        <f t="shared" si="130" ref="BP216">BP206-BP215</f>
        <v>0</v>
      </c>
      <c s="547"/>
      <c s="546">
        <f t="shared" si="131" ref="BR216">BR206-BR215</f>
        <v>0</v>
      </c>
      <c s="547"/>
      <c s="546">
        <f t="shared" si="132" ref="BT216">BT206-BT215</f>
        <v>0</v>
      </c>
      <c s="547"/>
      <c s="497">
        <f>SUM(M216:AR216,AT216:BT216)</f>
        <v>0</v>
      </c>
      <c s="497"/>
    </row>
    <row r="217" spans="9:75" ht="15" customHeight="1">
      <c r="I217" s="236" t="s">
        <v>361</v>
      </c>
      <c s="203"/>
      <c s="203"/>
      <c s="203"/>
      <c s="544">
        <f>SUM(M215+M216)</f>
        <v>0</v>
      </c>
      <c s="544"/>
      <c s="544">
        <f t="shared" si="133" ref="O217">SUM(O215+O216)</f>
        <v>0</v>
      </c>
      <c s="544"/>
      <c s="544">
        <f t="shared" si="134" ref="Q217">SUM(Q215+Q216)</f>
        <v>0</v>
      </c>
      <c s="544"/>
      <c s="544">
        <f t="shared" si="135" ref="S217">SUM(S215+S216)</f>
        <v>0</v>
      </c>
      <c s="544"/>
      <c s="544">
        <f t="shared" si="136" ref="U217">SUM(U215+U216)</f>
        <v>0</v>
      </c>
      <c s="544"/>
      <c s="544">
        <f t="shared" si="137" ref="W217">SUM(W215+W216)</f>
        <v>0</v>
      </c>
      <c s="544"/>
      <c s="544">
        <f t="shared" si="138" ref="Y217">SUM(Y215+Y216)</f>
        <v>0</v>
      </c>
      <c s="544"/>
      <c s="544">
        <f t="shared" si="139" ref="AA217">SUM(AA215+AA216)</f>
        <v>0</v>
      </c>
      <c s="544"/>
      <c s="544">
        <f t="shared" si="140" ref="AC217">SUM(AC215+AC216)</f>
        <v>0</v>
      </c>
      <c s="544"/>
      <c s="544">
        <f t="shared" si="141" ref="AE217">SUM(AE215+AE216)</f>
        <v>0</v>
      </c>
      <c s="544"/>
      <c s="544">
        <f t="shared" si="142" ref="AG217">SUM(AG215+AG216)</f>
        <v>0</v>
      </c>
      <c s="544"/>
      <c s="544">
        <f t="shared" si="143" ref="AI217">SUM(AI215+AI216)</f>
        <v>0</v>
      </c>
      <c s="544"/>
      <c s="544">
        <f t="shared" si="144" ref="AK217">SUM(AK215+AK216)</f>
        <v>0</v>
      </c>
      <c s="544"/>
      <c s="544">
        <f t="shared" si="145" ref="AM217">SUM(AM215+AM216)</f>
        <v>0</v>
      </c>
      <c s="544"/>
      <c s="544">
        <f t="shared" si="146" ref="AO217">SUM(AO215+AO216)</f>
        <v>0</v>
      </c>
      <c s="544"/>
      <c s="544">
        <f t="shared" si="147" ref="AQ217">SUM(AQ215+AQ216)</f>
        <v>0</v>
      </c>
      <c s="544"/>
      <c s="272"/>
      <c s="544">
        <f t="shared" si="148" ref="AT217">SUM(AT215+AT216)</f>
        <v>0</v>
      </c>
      <c s="544"/>
      <c s="544">
        <f t="shared" si="149" ref="AV217">SUM(AV215+AV216)</f>
        <v>0</v>
      </c>
      <c s="544"/>
      <c s="544">
        <f t="shared" si="150" ref="AX217">SUM(AX215+AX216)</f>
        <v>0</v>
      </c>
      <c s="544"/>
      <c s="544">
        <f t="shared" si="151" ref="AZ217">SUM(AZ215+AZ216)</f>
        <v>0</v>
      </c>
      <c s="544"/>
      <c s="544">
        <f t="shared" si="152" ref="BB217">SUM(BB215+BB216)</f>
        <v>0</v>
      </c>
      <c s="544"/>
      <c s="544">
        <f t="shared" si="153" ref="BD217">SUM(BD215+BD216)</f>
        <v>0</v>
      </c>
      <c s="544"/>
      <c s="544">
        <f t="shared" si="154" ref="BF217">SUM(BF215+BF216)</f>
        <v>0</v>
      </c>
      <c s="544"/>
      <c s="544">
        <f t="shared" si="155" ref="BH217">SUM(BH215+BH216)</f>
        <v>0</v>
      </c>
      <c s="544"/>
      <c s="544">
        <f t="shared" si="156" ref="BJ217">SUM(BJ215+BJ216)</f>
        <v>0</v>
      </c>
      <c s="544"/>
      <c s="544">
        <f t="shared" si="157" ref="BL217">SUM(BL215+BL216)</f>
        <v>0</v>
      </c>
      <c s="544"/>
      <c s="544">
        <f t="shared" si="158" ref="BN217">SUM(BN215+BN216)</f>
        <v>0</v>
      </c>
      <c s="544"/>
      <c s="544">
        <f t="shared" si="159" ref="BP217">SUM(BP215+BP216)</f>
        <v>0</v>
      </c>
      <c s="544"/>
      <c s="544">
        <f t="shared" si="160" ref="BR217">SUM(BR215+BR216)</f>
        <v>0</v>
      </c>
      <c s="544"/>
      <c s="544">
        <f t="shared" si="161" ref="BT217">SUM(BT215+BT216)</f>
        <v>0</v>
      </c>
      <c s="544"/>
      <c s="545">
        <f>SUM(BV215:BV216)</f>
        <v>0</v>
      </c>
      <c s="545"/>
    </row>
    <row r="218" ht="15" customHeight="1"/>
    <row r="219" ht="15" customHeight="1" hidden="1"/>
    <row r="220" ht="15" customHeight="1" hidden="1"/>
    <row r="221" ht="15" customHeight="1" hidden="1"/>
    <row r="222" ht="15" customHeight="1" hidden="1"/>
    <row r="223" ht="15" customHeight="1" hidden="1"/>
    <row r="224" ht="15" customHeight="1" hidden="1"/>
    <row r="225" spans="45:45" s="5" customFormat="1" ht="15" customHeight="1" hidden="1">
      <c r="AS225" s="194"/>
    </row>
    <row r="226" spans="45:45" s="5" customFormat="1" ht="15" customHeight="1" hidden="1">
      <c r="AS226" s="194"/>
    </row>
    <row r="227" spans="45:45" s="5" customFormat="1" ht="15" customHeight="1" hidden="1">
      <c r="AS227" s="194"/>
    </row>
    <row r="228" spans="45:45" s="5" customFormat="1" ht="15" customHeight="1" hidden="1">
      <c r="AS228" s="194"/>
    </row>
    <row r="229" spans="45:45" s="5" customFormat="1" ht="15" customHeight="1" hidden="1">
      <c r="AS229" s="194"/>
    </row>
    <row r="230" spans="45:45" s="5" customFormat="1" ht="15" customHeight="1" hidden="1">
      <c r="AS230" s="194"/>
    </row>
    <row r="231" spans="45:45" s="5" customFormat="1" ht="15" customHeight="1" hidden="1">
      <c r="AS231" s="194"/>
    </row>
    <row r="232" spans="45:45" s="5" customFormat="1" ht="15" customHeight="1" hidden="1">
      <c r="AS232" s="194"/>
    </row>
    <row r="233" spans="45:45" s="5" customFormat="1" ht="15" customHeight="1" hidden="1">
      <c r="AS233" s="194"/>
    </row>
    <row r="234" spans="45:45" s="5" customFormat="1" ht="15" customHeight="1" hidden="1">
      <c r="AS234" s="194"/>
    </row>
    <row r="235" spans="45:45" s="5" customFormat="1" ht="15" customHeight="1" hidden="1">
      <c r="AS235" s="194"/>
    </row>
    <row r="236" spans="45:45" s="5" customFormat="1" ht="15" customHeight="1" hidden="1">
      <c r="AS236" s="194"/>
    </row>
    <row r="237" spans="45:45" s="5" customFormat="1" ht="15" customHeight="1" hidden="1">
      <c r="AS237" s="194"/>
    </row>
    <row r="238" spans="45:45" s="5" customFormat="1" ht="15" customHeight="1" hidden="1">
      <c r="AS238" s="194"/>
    </row>
    <row r="239" spans="45:45" s="5" customFormat="1" ht="15" customHeight="1" hidden="1">
      <c r="AS239" s="194"/>
    </row>
    <row r="240" spans="45:45" s="5" customFormat="1" ht="15" customHeight="1" hidden="1">
      <c r="AS240" s="194"/>
    </row>
    <row r="241" spans="45:45" s="5" customFormat="1" ht="15" customHeight="1" hidden="1">
      <c r="AS241" s="194"/>
    </row>
    <row r="242" spans="45:45" s="5" customFormat="1" ht="15" customHeight="1" hidden="1">
      <c r="AS242" s="194"/>
    </row>
    <row r="243" spans="45:45" s="5" customFormat="1" ht="15" customHeight="1" hidden="1">
      <c r="AS243" s="194"/>
    </row>
    <row r="244" spans="45:45" s="5" customFormat="1" ht="15" customHeight="1" hidden="1">
      <c r="AS244" s="194"/>
    </row>
    <row r="245" spans="45:45" s="5" customFormat="1" ht="15" customHeight="1" hidden="1">
      <c r="AS245" s="194"/>
    </row>
    <row r="246" spans="45:45" s="5" customFormat="1" ht="15" customHeight="1" hidden="1">
      <c r="AS246" s="194"/>
    </row>
    <row r="247" spans="45:45" s="5" customFormat="1" ht="15" customHeight="1" hidden="1">
      <c r="AS247" s="194"/>
    </row>
    <row r="248" spans="45:45" s="5" customFormat="1" ht="15" customHeight="1" hidden="1">
      <c r="AS248" s="194"/>
    </row>
    <row r="249" spans="45:45" s="5" customFormat="1" ht="15" customHeight="1" hidden="1">
      <c r="AS249" s="194"/>
    </row>
    <row r="250" spans="45:45" s="5" customFormat="1" ht="15" customHeight="1" hidden="1">
      <c r="AS250" s="194"/>
    </row>
    <row r="251" spans="45:45" s="5" customFormat="1" ht="15" customHeight="1" hidden="1">
      <c r="AS251" s="194"/>
    </row>
    <row r="252" spans="45:45" s="5" customFormat="1" ht="15" customHeight="1" hidden="1">
      <c r="AS252" s="194"/>
    </row>
    <row r="253" spans="45:45" s="5" customFormat="1" ht="15" customHeight="1" hidden="1">
      <c r="AS253" s="194"/>
    </row>
    <row r="254" spans="45:45" s="5" customFormat="1" ht="15" customHeight="1" hidden="1">
      <c r="AS254" s="194"/>
    </row>
    <row r="255" spans="45:45" s="5" customFormat="1" ht="15" customHeight="1" hidden="1">
      <c r="AS255" s="194"/>
    </row>
    <row r="256" spans="45:45" s="5" customFormat="1" ht="15" customHeight="1" hidden="1">
      <c r="AS256" s="194"/>
    </row>
    <row r="257" spans="45:45" s="5" customFormat="1" ht="15" customHeight="1" hidden="1">
      <c r="AS257" s="194"/>
    </row>
    <row r="258" spans="45:45" s="5" customFormat="1" ht="15" customHeight="1" hidden="1">
      <c r="AS258" s="194"/>
    </row>
    <row r="259" spans="45:45" s="5" customFormat="1" ht="15" customHeight="1" hidden="1">
      <c r="AS259" s="194"/>
    </row>
    <row r="260" spans="45:45" s="5" customFormat="1" ht="15" customHeight="1" hidden="1">
      <c r="AS260" s="194"/>
    </row>
    <row r="261" spans="45:45" s="5" customFormat="1" ht="15" customHeight="1" hidden="1">
      <c r="AS261" s="194"/>
    </row>
    <row r="262" spans="45:45" s="5" customFormat="1" ht="15" customHeight="1" hidden="1">
      <c r="AS262" s="194"/>
    </row>
    <row r="263" spans="45:45" s="5" customFormat="1" ht="15" customHeight="1" hidden="1">
      <c r="AS263" s="194"/>
    </row>
    <row r="264" spans="45:45" s="5" customFormat="1" ht="15" customHeight="1" hidden="1">
      <c r="AS264" s="194"/>
    </row>
    <row r="265" spans="45:45" s="5" customFormat="1" ht="15" customHeight="1" hidden="1">
      <c r="AS265" s="194"/>
    </row>
    <row r="266" spans="45:45" s="5" customFormat="1" ht="15" customHeight="1" hidden="1">
      <c r="AS266" s="194"/>
    </row>
    <row r="267" spans="45:45" s="5" customFormat="1" ht="15" customHeight="1" hidden="1">
      <c r="AS267" s="194"/>
    </row>
    <row r="268" spans="45:45" s="5" customFormat="1" ht="15" customHeight="1" hidden="1">
      <c r="AS268" s="194"/>
    </row>
    <row r="269" spans="45:45" s="5" customFormat="1" ht="15" customHeight="1" hidden="1">
      <c r="AS269" s="194"/>
    </row>
    <row r="270" spans="45:45" s="5" customFormat="1" ht="15" customHeight="1" hidden="1">
      <c r="AS270" s="194"/>
    </row>
    <row r="271" spans="45:45" s="5" customFormat="1" ht="15" customHeight="1" hidden="1">
      <c r="AS271" s="194"/>
    </row>
    <row r="272" spans="45:45" s="5" customFormat="1" ht="15" customHeight="1" hidden="1">
      <c r="AS272" s="194"/>
    </row>
    <row r="273" spans="45:45" s="5" customFormat="1" ht="15" customHeight="1" hidden="1">
      <c r="AS273" s="194"/>
    </row>
    <row r="274" spans="45:45" s="5" customFormat="1" ht="15" customHeight="1" hidden="1">
      <c r="AS274" s="194"/>
    </row>
    <row r="275" spans="45:45" s="5" customFormat="1" ht="15" customHeight="1" hidden="1">
      <c r="AS275" s="194"/>
    </row>
    <row r="276" spans="45:45" s="5" customFormat="1" ht="15" customHeight="1" hidden="1">
      <c r="AS276" s="194"/>
    </row>
    <row r="277" spans="45:45" s="5" customFormat="1" ht="15" customHeight="1" hidden="1">
      <c r="AS277" s="194"/>
    </row>
    <row r="278" spans="45:45" s="5" customFormat="1" ht="15" customHeight="1" hidden="1">
      <c r="AS278" s="194"/>
    </row>
    <row r="279" spans="45:45" s="5" customFormat="1" ht="15" customHeight="1" hidden="1">
      <c r="AS279" s="194"/>
    </row>
    <row r="280" spans="45:45" s="5" customFormat="1" ht="15" customHeight="1" hidden="1">
      <c r="AS280" s="194"/>
    </row>
    <row r="281" spans="45:45" s="5" customFormat="1" ht="15" customHeight="1" hidden="1">
      <c r="AS281" s="194"/>
    </row>
    <row r="282" spans="45:45" s="5" customFormat="1" ht="15" customHeight="1" hidden="1">
      <c r="AS282" s="194"/>
    </row>
    <row r="283" spans="45:45" s="5" customFormat="1" ht="15" customHeight="1" hidden="1">
      <c r="AS283" s="194"/>
    </row>
    <row r="284" spans="45:45" s="5" customFormat="1" ht="15" customHeight="1" hidden="1">
      <c r="AS284" s="194"/>
    </row>
    <row r="285" spans="45:45" s="5" customFormat="1" ht="15" customHeight="1" hidden="1">
      <c r="AS285" s="194"/>
    </row>
    <row r="286" spans="45:45" s="5" customFormat="1" ht="15" customHeight="1" hidden="1">
      <c r="AS286" s="194"/>
    </row>
    <row r="287" spans="45:45" s="5" customFormat="1" ht="15" customHeight="1" hidden="1">
      <c r="AS287" s="194"/>
    </row>
    <row r="288" spans="45:45" s="5" customFormat="1" ht="15" customHeight="1" hidden="1">
      <c r="AS288" s="194"/>
    </row>
    <row r="289" spans="45:45" s="5" customFormat="1" ht="15" customHeight="1" hidden="1">
      <c r="AS289" s="194"/>
    </row>
    <row r="290" spans="45:45" s="5" customFormat="1" ht="15" customHeight="1" hidden="1">
      <c r="AS290" s="194"/>
    </row>
    <row r="291" spans="45:45" s="5" customFormat="1" ht="15" customHeight="1" hidden="1">
      <c r="AS291" s="194"/>
    </row>
    <row r="292" spans="45:45" s="5" customFormat="1" ht="15" customHeight="1" hidden="1">
      <c r="AS292" s="194"/>
    </row>
    <row r="293" spans="45:45" s="5" customFormat="1" ht="15" customHeight="1" hidden="1">
      <c r="AS293" s="194"/>
    </row>
    <row r="294" spans="45:45" s="5" customFormat="1" ht="15" customHeight="1" hidden="1">
      <c r="AS294" s="194"/>
    </row>
    <row r="295" spans="45:45" s="5" customFormat="1" ht="15" customHeight="1" hidden="1">
      <c r="AS295" s="194"/>
    </row>
    <row r="296" spans="45:45" s="5" customFormat="1" ht="15" customHeight="1" hidden="1">
      <c r="AS296" s="194"/>
    </row>
    <row r="297" spans="45:45" s="5" customFormat="1" ht="15" customHeight="1" hidden="1">
      <c r="AS297" s="194"/>
    </row>
    <row r="298" spans="45:45" s="5" customFormat="1" ht="15" customHeight="1" hidden="1">
      <c r="AS298" s="194"/>
    </row>
    <row r="299" spans="45:45" s="5" customFormat="1" ht="15" customHeight="1" hidden="1">
      <c r="AS299" s="194"/>
    </row>
    <row r="300" spans="45:45" s="5" customFormat="1" ht="15" customHeight="1" hidden="1">
      <c r="AS300" s="194"/>
    </row>
    <row r="301" spans="45:45" s="5" customFormat="1" ht="15" customHeight="1" hidden="1">
      <c r="AS301" s="194"/>
    </row>
    <row r="302" spans="45:45" s="5" customFormat="1" ht="15" customHeight="1" hidden="1">
      <c r="AS302" s="194"/>
    </row>
    <row r="303" spans="45:45" s="5" customFormat="1" ht="15" customHeight="1" hidden="1">
      <c r="AS303" s="194"/>
    </row>
    <row r="304" spans="45:45" s="5" customFormat="1" ht="15" customHeight="1" hidden="1">
      <c r="AS304" s="194"/>
    </row>
    <row r="305" spans="45:45" s="5" customFormat="1" ht="15" customHeight="1" hidden="1">
      <c r="AS305" s="194"/>
    </row>
    <row r="306" spans="45:45" s="5" customFormat="1" ht="15" customHeight="1" hidden="1">
      <c r="AS306" s="194"/>
    </row>
    <row r="307" spans="45:45" s="5" customFormat="1" ht="15" customHeight="1" hidden="1">
      <c r="AS307" s="194"/>
    </row>
    <row r="308" spans="45:45" s="5" customFormat="1" ht="15" customHeight="1" hidden="1">
      <c r="AS308" s="194"/>
    </row>
    <row r="309" spans="45:45" s="5" customFormat="1" ht="15" customHeight="1" hidden="1">
      <c r="AS309" s="194"/>
    </row>
    <row r="310" spans="45:45" s="5" customFormat="1" ht="15" customHeight="1" hidden="1">
      <c r="AS310" s="194"/>
    </row>
    <row r="311" spans="45:45" s="5" customFormat="1" ht="15" customHeight="1" hidden="1">
      <c r="AS311" s="194"/>
    </row>
    <row r="312" spans="45:45" s="5" customFormat="1" ht="15" customHeight="1" hidden="1">
      <c r="AS312" s="194"/>
    </row>
    <row r="313" spans="45:45" s="5" customFormat="1" ht="15" customHeight="1" hidden="1">
      <c r="AS313" s="194"/>
    </row>
    <row r="314" spans="45:45" s="5" customFormat="1" ht="15" customHeight="1" hidden="1">
      <c r="AS314" s="194"/>
    </row>
    <row r="315" spans="45:45" s="5" customFormat="1" ht="15" customHeight="1" hidden="1">
      <c r="AS315" s="194"/>
    </row>
    <row r="316" spans="45:45" s="5" customFormat="1" ht="15" customHeight="1" hidden="1">
      <c r="AS316" s="194"/>
    </row>
    <row r="317" spans="45:45" s="5" customFormat="1" ht="15" customHeight="1" hidden="1">
      <c r="AS317" s="194"/>
    </row>
    <row r="318" spans="45:45" s="5" customFormat="1" ht="15" customHeight="1" hidden="1">
      <c r="AS318" s="194"/>
    </row>
    <row r="319" spans="45:45" s="5" customFormat="1" ht="15" customHeight="1" hidden="1">
      <c r="AS319" s="194"/>
    </row>
    <row r="320" spans="45:45" s="5" customFormat="1" ht="15" customHeight="1" hidden="1">
      <c r="AS320" s="194"/>
    </row>
    <row r="321" spans="45:45" s="5" customFormat="1" ht="15" customHeight="1" hidden="1">
      <c r="AS321" s="194"/>
    </row>
    <row r="322" spans="45:45" s="5" customFormat="1" ht="15" customHeight="1" hidden="1">
      <c r="AS322" s="194"/>
    </row>
    <row r="323" spans="45:45" s="5" customFormat="1" ht="15" customHeight="1" hidden="1">
      <c r="AS323" s="194"/>
    </row>
    <row r="324" spans="45:45" s="5" customFormat="1" ht="15" customHeight="1" hidden="1">
      <c r="AS324" s="194"/>
    </row>
    <row r="325" spans="45:45" s="5" customFormat="1" ht="15" customHeight="1" hidden="1">
      <c r="AS325" s="194"/>
    </row>
    <row r="326" spans="45:45" s="5" customFormat="1" ht="15" customHeight="1" hidden="1">
      <c r="AS326" s="194"/>
    </row>
    <row r="327" spans="45:45" s="5" customFormat="1" ht="15" customHeight="1" hidden="1">
      <c r="AS327" s="194"/>
    </row>
    <row r="328" spans="45:45" s="5" customFormat="1" ht="15" customHeight="1" hidden="1">
      <c r="AS328" s="194"/>
    </row>
    <row r="329" spans="45:45" s="5" customFormat="1" ht="15" customHeight="1" hidden="1">
      <c r="AS329" s="194"/>
    </row>
    <row r="330" spans="45:45" s="5" customFormat="1" ht="15" customHeight="1" hidden="1">
      <c r="AS330" s="194"/>
    </row>
    <row r="331" spans="45:45" s="5" customFormat="1" ht="15" customHeight="1" hidden="1">
      <c r="AS331" s="194"/>
    </row>
    <row r="332" spans="45:45" s="5" customFormat="1" ht="15" customHeight="1" hidden="1">
      <c r="AS332" s="194"/>
    </row>
    <row r="333" spans="45:45" s="5" customFormat="1" ht="15" customHeight="1" hidden="1">
      <c r="AS333" s="194"/>
    </row>
    <row r="334" spans="45:45" s="5" customFormat="1" ht="15" customHeight="1" hidden="1">
      <c r="AS334" s="194"/>
    </row>
    <row r="335" spans="45:45" s="5" customFormat="1" ht="15" customHeight="1" hidden="1">
      <c r="AS335" s="194"/>
    </row>
    <row r="336" spans="45:45" s="5" customFormat="1" ht="15" customHeight="1" hidden="1">
      <c r="AS336" s="194"/>
    </row>
    <row r="337" spans="45:45" s="5" customFormat="1" ht="15" customHeight="1" hidden="1">
      <c r="AS337" s="194"/>
    </row>
    <row r="338" spans="45:45" s="5" customFormat="1" ht="15" customHeight="1" hidden="1">
      <c r="AS338" s="194"/>
    </row>
    <row r="339" spans="45:45" s="5" customFormat="1" ht="15" customHeight="1" hidden="1">
      <c r="AS339" s="194"/>
    </row>
    <row r="340" spans="45:45" s="5" customFormat="1" ht="15" customHeight="1" hidden="1">
      <c r="AS340" s="194"/>
    </row>
    <row r="341" spans="45:45" s="5" customFormat="1" ht="15" customHeight="1" hidden="1">
      <c r="AS341" s="194"/>
    </row>
    <row r="342" spans="45:45" s="5" customFormat="1" ht="15" customHeight="1" hidden="1">
      <c r="AS342" s="194"/>
    </row>
    <row r="343" spans="45:45" s="5" customFormat="1" ht="15" customHeight="1" hidden="1">
      <c r="AS343" s="194"/>
    </row>
    <row r="344" spans="45:45" s="5" customFormat="1" ht="15" customHeight="1" hidden="1">
      <c r="AS344" s="194"/>
    </row>
    <row r="345" spans="45:45" s="5" customFormat="1" ht="15" customHeight="1" hidden="1">
      <c r="AS345" s="194"/>
    </row>
    <row r="346" spans="45:45" s="5" customFormat="1" ht="15" customHeight="1" hidden="1">
      <c r="AS346" s="194"/>
    </row>
    <row r="347" spans="45:45" s="5" customFormat="1" ht="15" customHeight="1" hidden="1">
      <c r="AS347" s="194"/>
    </row>
    <row r="348" spans="45:45" s="5" customFormat="1" ht="15" customHeight="1" hidden="1">
      <c r="AS348" s="194"/>
    </row>
    <row r="349" spans="45:45" s="5" customFormat="1" ht="15" customHeight="1" hidden="1">
      <c r="AS349" s="194"/>
    </row>
    <row r="350" spans="45:45" s="5" customFormat="1" ht="15" customHeight="1" hidden="1">
      <c r="AS350" s="194"/>
    </row>
    <row r="351" spans="45:45" s="5" customFormat="1" ht="15" customHeight="1" hidden="1">
      <c r="AS351" s="194"/>
    </row>
    <row r="352" spans="45:45" s="5" customFormat="1" ht="15" customHeight="1" hidden="1">
      <c r="AS352" s="194"/>
    </row>
    <row r="353" spans="45:45" s="5" customFormat="1" ht="15" customHeight="1" hidden="1">
      <c r="AS353" s="194"/>
    </row>
    <row r="354" spans="45:45" s="5" customFormat="1" ht="15" customHeight="1" hidden="1">
      <c r="AS354" s="194"/>
    </row>
    <row r="355" spans="45:45" s="5" customFormat="1" ht="15" customHeight="1" hidden="1">
      <c r="AS355" s="194"/>
    </row>
    <row r="356" spans="45:45" s="5" customFormat="1" ht="15" customHeight="1" hidden="1">
      <c r="AS356" s="194"/>
    </row>
    <row r="357" spans="45:45" s="5" customFormat="1" ht="15" customHeight="1" hidden="1">
      <c r="AS357" s="194"/>
    </row>
    <row r="358" spans="45:45" s="5" customFormat="1" ht="15" customHeight="1" hidden="1">
      <c r="AS358" s="194"/>
    </row>
    <row r="359" spans="45:45" s="5" customFormat="1" ht="15" customHeight="1" hidden="1">
      <c r="AS359" s="194"/>
    </row>
    <row r="360" spans="45:45" s="5" customFormat="1" ht="15" customHeight="1" hidden="1">
      <c r="AS360" s="194"/>
    </row>
    <row r="361" spans="45:45" s="5" customFormat="1" ht="15" customHeight="1" hidden="1">
      <c r="AS361" s="194"/>
    </row>
    <row r="362" spans="45:45" s="5" customFormat="1" ht="15" customHeight="1" hidden="1">
      <c r="AS362" s="194"/>
    </row>
    <row r="363" spans="45:45" s="5" customFormat="1" ht="15" customHeight="1" hidden="1">
      <c r="AS363" s="194"/>
    </row>
    <row r="364" spans="45:45" s="5" customFormat="1" ht="15" customHeight="1" hidden="1">
      <c r="AS364" s="194"/>
    </row>
    <row r="365" spans="45:45" s="5" customFormat="1" ht="15" customHeight="1" hidden="1">
      <c r="AS365" s="194"/>
    </row>
    <row r="366" spans="45:45" s="5" customFormat="1" ht="15" customHeight="1" hidden="1">
      <c r="AS366" s="194"/>
    </row>
    <row r="367" spans="45:45" s="5" customFormat="1" ht="15" customHeight="1" hidden="1">
      <c r="AS367" s="194"/>
    </row>
    <row r="368" spans="45:45" s="5" customFormat="1" ht="15" customHeight="1" hidden="1">
      <c r="AS368" s="194"/>
    </row>
    <row r="369" spans="45:45" s="5" customFormat="1" ht="15" customHeight="1" hidden="1">
      <c r="AS369" s="194"/>
    </row>
    <row r="370" spans="45:45" s="5" customFormat="1" ht="15" customHeight="1" hidden="1">
      <c r="AS370" s="194"/>
    </row>
    <row r="371" spans="45:45" s="5" customFormat="1" ht="15" customHeight="1" hidden="1">
      <c r="AS371" s="194"/>
    </row>
    <row r="372" spans="45:45" s="5" customFormat="1" ht="15" customHeight="1" hidden="1">
      <c r="AS372" s="194"/>
    </row>
    <row r="373" spans="45:45" s="5" customFormat="1" ht="15" customHeight="1" hidden="1">
      <c r="AS373" s="194"/>
    </row>
    <row r="374" spans="45:45" s="5" customFormat="1" ht="15" customHeight="1" hidden="1">
      <c r="AS374" s="194"/>
    </row>
    <row r="375" spans="45:45" s="5" customFormat="1" ht="15" customHeight="1" hidden="1">
      <c r="AS375" s="194"/>
    </row>
    <row r="376" spans="45:45" s="5" customFormat="1" ht="15" customHeight="1" hidden="1">
      <c r="AS376" s="194"/>
    </row>
    <row r="377" spans="45:45" s="5" customFormat="1" ht="15" customHeight="1" hidden="1">
      <c r="AS377" s="194"/>
    </row>
    <row r="378" spans="45:45" s="5" customFormat="1" ht="15" customHeight="1" hidden="1">
      <c r="AS378" s="194"/>
    </row>
    <row r="379" spans="45:45" s="5" customFormat="1" ht="15" customHeight="1" hidden="1">
      <c r="AS379" s="194"/>
    </row>
    <row r="380" spans="45:45" s="5" customFormat="1" ht="15" customHeight="1" hidden="1">
      <c r="AS380" s="194"/>
    </row>
    <row r="381" spans="45:45" s="5" customFormat="1" ht="15" customHeight="1" hidden="1">
      <c r="AS381" s="194"/>
    </row>
    <row r="382" spans="45:45" s="5" customFormat="1" ht="15" customHeight="1" hidden="1">
      <c r="AS382" s="194"/>
    </row>
    <row r="383" spans="45:45" s="5" customFormat="1" ht="15" customHeight="1" hidden="1">
      <c r="AS383" s="194"/>
    </row>
    <row r="384" spans="45:45" s="5" customFormat="1" ht="15" customHeight="1" hidden="1">
      <c r="AS384" s="194"/>
    </row>
    <row r="385" spans="45:45" s="5" customFormat="1" ht="15" customHeight="1" hidden="1">
      <c r="AS385" s="194"/>
    </row>
    <row r="386" spans="45:45" s="5" customFormat="1" ht="15" customHeight="1" hidden="1">
      <c r="AS386" s="194"/>
    </row>
    <row r="387" spans="45:45" s="5" customFormat="1" ht="15" customHeight="1" hidden="1">
      <c r="AS387" s="194"/>
    </row>
    <row r="388" spans="45:45" s="5" customFormat="1" ht="15" customHeight="1" hidden="1">
      <c r="AS388" s="194"/>
    </row>
    <row r="389" spans="45:45" s="5" customFormat="1" ht="15" customHeight="1" hidden="1">
      <c r="AS389" s="194"/>
    </row>
    <row r="390" spans="45:45" s="5" customFormat="1" ht="15" customHeight="1" hidden="1">
      <c r="AS390" s="194"/>
    </row>
    <row r="391" spans="45:45" s="5" customFormat="1" ht="15" customHeight="1" hidden="1">
      <c r="AS391" s="194"/>
    </row>
    <row r="392" spans="45:45" s="5" customFormat="1" ht="15" customHeight="1" hidden="1">
      <c r="AS392" s="194"/>
    </row>
    <row r="393" spans="45:45" s="5" customFormat="1" ht="15" customHeight="1" hidden="1">
      <c r="AS393" s="194"/>
    </row>
    <row r="394" spans="45:45" s="5" customFormat="1" ht="15" customHeight="1" hidden="1">
      <c r="AS394" s="194"/>
    </row>
    <row r="395" spans="45:45" s="5" customFormat="1" ht="15" customHeight="1" hidden="1">
      <c r="AS395" s="194"/>
    </row>
    <row r="396" spans="45:45" s="5" customFormat="1" ht="15" customHeight="1" hidden="1">
      <c r="AS396" s="194"/>
    </row>
    <row r="397" spans="45:45" s="5" customFormat="1" ht="15" customHeight="1" hidden="1">
      <c r="AS397" s="194"/>
    </row>
    <row r="398" spans="45:45" s="5" customFormat="1" ht="15" customHeight="1" hidden="1">
      <c r="AS398" s="194"/>
    </row>
    <row r="399" spans="45:45" s="5" customFormat="1" ht="15" customHeight="1" hidden="1">
      <c r="AS399" s="194"/>
    </row>
    <row r="400" spans="45:45" s="5" customFormat="1" ht="15" customHeight="1" hidden="1">
      <c r="AS400" s="194"/>
    </row>
    <row r="401" spans="45:45" s="5" customFormat="1" ht="15" customHeight="1" hidden="1">
      <c r="AS401" s="194"/>
    </row>
    <row r="402" spans="45:45" s="5" customFormat="1" ht="15" customHeight="1" hidden="1">
      <c r="AS402" s="194"/>
    </row>
    <row r="403" spans="45:45" s="5" customFormat="1" ht="15" customHeight="1" hidden="1">
      <c r="AS403" s="194"/>
    </row>
    <row r="404" spans="45:45" s="5" customFormat="1" ht="15" customHeight="1" hidden="1">
      <c r="AS404" s="194"/>
    </row>
    <row r="405" spans="45:45" s="5" customFormat="1" ht="15" customHeight="1" hidden="1">
      <c r="AS405" s="194"/>
    </row>
    <row r="406" spans="45:45" s="5" customFormat="1" ht="15" customHeight="1" hidden="1">
      <c r="AS406" s="194"/>
    </row>
    <row r="407" spans="45:45" s="5" customFormat="1" ht="15" customHeight="1" hidden="1">
      <c r="AS407" s="194"/>
    </row>
    <row r="408" spans="45:45" s="5" customFormat="1" ht="15" customHeight="1" hidden="1">
      <c r="AS408" s="194"/>
    </row>
    <row r="409" spans="45:45" s="5" customFormat="1" ht="15" customHeight="1" hidden="1">
      <c r="AS409" s="194"/>
    </row>
    <row r="410" spans="45:45" s="5" customFormat="1" ht="15" customHeight="1" hidden="1">
      <c r="AS410" s="194"/>
    </row>
    <row r="411" spans="45:45" s="5" customFormat="1" ht="15" customHeight="1" hidden="1">
      <c r="AS411" s="194"/>
    </row>
    <row r="412" spans="45:45" s="5" customFormat="1" ht="15" customHeight="1" hidden="1">
      <c r="AS412" s="194"/>
    </row>
    <row r="413" spans="45:45" s="5" customFormat="1" ht="15" customHeight="1" hidden="1">
      <c r="AS413" s="194"/>
    </row>
    <row r="414" spans="45:45" s="5" customFormat="1" ht="15" customHeight="1" hidden="1">
      <c r="AS414" s="194"/>
    </row>
    <row r="415" spans="45:45" s="5" customFormat="1" ht="15" customHeight="1" hidden="1">
      <c r="AS415" s="194"/>
    </row>
    <row r="416" spans="45:45" s="5" customFormat="1" ht="15" customHeight="1" hidden="1">
      <c r="AS416" s="194"/>
    </row>
    <row r="417" spans="45:45" s="5" customFormat="1" ht="15" customHeight="1" hidden="1">
      <c r="AS417" s="194"/>
    </row>
    <row r="418" spans="45:45" s="5" customFormat="1" ht="15" customHeight="1" hidden="1">
      <c r="AS418" s="194"/>
    </row>
    <row r="419" spans="45:45" s="5" customFormat="1" ht="15" customHeight="1" hidden="1">
      <c r="AS419" s="194"/>
    </row>
    <row r="420" spans="45:45" s="5" customFormat="1" ht="15" customHeight="1" hidden="1">
      <c r="AS420" s="194"/>
    </row>
    <row r="421" spans="45:45" s="5" customFormat="1" ht="15" customHeight="1" hidden="1">
      <c r="AS421" s="194"/>
    </row>
    <row r="422" spans="45:45" s="5" customFormat="1" ht="15" customHeight="1" hidden="1">
      <c r="AS422" s="194"/>
    </row>
    <row r="423" spans="45:45" s="5" customFormat="1" ht="15" customHeight="1" hidden="1">
      <c r="AS423" s="194"/>
    </row>
    <row r="424" spans="45:45" s="5" customFormat="1" ht="15" customHeight="1" hidden="1">
      <c r="AS424" s="194"/>
    </row>
    <row r="425" spans="45:45" s="5" customFormat="1" ht="15" customHeight="1" hidden="1">
      <c r="AS425" s="194"/>
    </row>
    <row r="426" spans="45:45" s="5" customFormat="1" ht="15" customHeight="1" hidden="1">
      <c r="AS426" s="194"/>
    </row>
    <row r="427" spans="45:45" s="5" customFormat="1" ht="15" customHeight="1" hidden="1">
      <c r="AS427" s="194"/>
    </row>
    <row r="428" spans="45:45" s="5" customFormat="1" ht="15" customHeight="1" hidden="1">
      <c r="AS428" s="194"/>
    </row>
    <row r="429" spans="45:45" s="5" customFormat="1" ht="15" customHeight="1" hidden="1">
      <c r="AS429" s="194"/>
    </row>
    <row r="430" spans="45:45" s="5" customFormat="1" ht="15" customHeight="1" hidden="1">
      <c r="AS430" s="194"/>
    </row>
    <row r="431" spans="45:45" s="5" customFormat="1" ht="15" customHeight="1" hidden="1">
      <c r="AS431" s="194"/>
    </row>
    <row r="432" spans="45:45" s="5" customFormat="1" ht="15" customHeight="1" hidden="1">
      <c r="AS432" s="194"/>
    </row>
    <row r="433" spans="45:45" s="5" customFormat="1" ht="15" customHeight="1" hidden="1">
      <c r="AS433" s="194"/>
    </row>
    <row r="434" spans="45:45" s="5" customFormat="1" ht="15" customHeight="1" hidden="1">
      <c r="AS434" s="194"/>
    </row>
    <row r="435" spans="45:45" s="5" customFormat="1" ht="15" customHeight="1" hidden="1">
      <c r="AS435" s="194"/>
    </row>
    <row r="436" spans="45:45" s="5" customFormat="1" ht="15" customHeight="1" hidden="1">
      <c r="AS436" s="194"/>
    </row>
    <row r="437" spans="45:45" s="5" customFormat="1" ht="15" customHeight="1" hidden="1">
      <c r="AS437" s="194"/>
    </row>
    <row r="438" spans="45:45" s="5" customFormat="1" ht="15" customHeight="1" hidden="1">
      <c r="AS438" s="194"/>
    </row>
    <row r="439" spans="45:45" s="5" customFormat="1" ht="15" customHeight="1" hidden="1">
      <c r="AS439" s="194"/>
    </row>
    <row r="440" spans="45:45" s="5" customFormat="1" ht="15" customHeight="1" hidden="1">
      <c r="AS440" s="194"/>
    </row>
    <row r="441" spans="45:45" s="5" customFormat="1" ht="15" customHeight="1" hidden="1">
      <c r="AS441" s="194"/>
    </row>
    <row r="442" spans="45:45" s="5" customFormat="1" ht="15" customHeight="1" hidden="1">
      <c r="AS442" s="194"/>
    </row>
    <row r="443" spans="45:45" s="5" customFormat="1" ht="15" customHeight="1" hidden="1">
      <c r="AS443" s="194"/>
    </row>
    <row r="444" spans="45:45" s="5" customFormat="1" ht="15" customHeight="1" hidden="1">
      <c r="AS444" s="194"/>
    </row>
    <row r="445" spans="45:45" s="5" customFormat="1" ht="15" customHeight="1" hidden="1">
      <c r="AS445" s="194"/>
    </row>
    <row r="446" spans="45:45" s="5" customFormat="1" ht="15" customHeight="1" hidden="1">
      <c r="AS446" s="194"/>
    </row>
    <row r="447" spans="45:45" s="5" customFormat="1" ht="15" customHeight="1" hidden="1">
      <c r="AS447" s="194"/>
    </row>
    <row r="448" spans="45:45" s="5" customFormat="1" ht="15" customHeight="1" hidden="1">
      <c r="AS448" s="194"/>
    </row>
    <row r="449" spans="45:45" s="5" customFormat="1" ht="15" customHeight="1" hidden="1">
      <c r="AS449" s="194"/>
    </row>
    <row r="450" spans="45:45" s="5" customFormat="1" ht="15" customHeight="1" hidden="1">
      <c r="AS450" s="194"/>
    </row>
    <row r="451" spans="45:45" s="5" customFormat="1" ht="15" customHeight="1" hidden="1">
      <c r="AS451" s="194"/>
    </row>
    <row r="452" spans="45:45" s="5" customFormat="1" ht="15" customHeight="1" hidden="1">
      <c r="AS452" s="194"/>
    </row>
    <row r="453" spans="45:45" s="5" customFormat="1" ht="15" customHeight="1" hidden="1">
      <c r="AS453" s="194"/>
    </row>
    <row r="454" spans="45:45" s="5" customFormat="1" ht="15" customHeight="1" hidden="1">
      <c r="AS454" s="194"/>
    </row>
    <row r="455" spans="45:45" s="5" customFormat="1" ht="15" customHeight="1" hidden="1">
      <c r="AS455" s="194"/>
    </row>
    <row r="456" spans="45:45" s="5" customFormat="1" ht="15" customHeight="1" hidden="1">
      <c r="AS456" s="194"/>
    </row>
    <row r="457" spans="45:45" s="5" customFormat="1" ht="15" customHeight="1" hidden="1">
      <c r="AS457" s="194"/>
    </row>
    <row r="458" spans="45:45" s="5" customFormat="1" ht="15" customHeight="1" hidden="1">
      <c r="AS458" s="194"/>
    </row>
    <row r="459" spans="45:45" s="5" customFormat="1" ht="15" customHeight="1" hidden="1">
      <c r="AS459" s="194"/>
    </row>
    <row r="460" spans="45:45" s="5" customFormat="1" ht="15" customHeight="1" hidden="1">
      <c r="AS460" s="194"/>
    </row>
    <row r="461" spans="45:45" s="5" customFormat="1" ht="15" customHeight="1" hidden="1">
      <c r="AS461" s="194"/>
    </row>
    <row r="462" spans="45:45" s="5" customFormat="1" ht="15" customHeight="1" hidden="1">
      <c r="AS462" s="194"/>
    </row>
    <row r="463" spans="45:45" s="5" customFormat="1" ht="15" customHeight="1" hidden="1">
      <c r="AS463" s="194"/>
    </row>
    <row r="464" spans="45:45" s="5" customFormat="1" ht="15" customHeight="1" hidden="1">
      <c r="AS464" s="194"/>
    </row>
    <row r="465" spans="45:45" s="5" customFormat="1" ht="15" customHeight="1" hidden="1">
      <c r="AS465" s="194"/>
    </row>
    <row r="466" spans="45:45" s="5" customFormat="1" ht="15" customHeight="1" hidden="1">
      <c r="AS466" s="194"/>
    </row>
    <row r="467" spans="45:45" s="5" customFormat="1" ht="15" customHeight="1" hidden="1">
      <c r="AS467" s="194"/>
    </row>
    <row r="468" spans="45:45" s="5" customFormat="1" ht="15" customHeight="1" hidden="1">
      <c r="AS468" s="194"/>
    </row>
    <row r="469" spans="45:45" s="5" customFormat="1" ht="15" customHeight="1" hidden="1">
      <c r="AS469" s="194"/>
    </row>
    <row r="470" spans="45:45" s="5" customFormat="1" ht="15" customHeight="1" hidden="1">
      <c r="AS470" s="194"/>
    </row>
    <row r="471" spans="45:45" s="5" customFormat="1" ht="15" customHeight="1" hidden="1">
      <c r="AS471" s="194"/>
    </row>
    <row r="472" spans="45:45" s="5" customFormat="1" ht="15" customHeight="1" hidden="1">
      <c r="AS472" s="194"/>
    </row>
    <row r="473" spans="45:45" s="5" customFormat="1" ht="15" customHeight="1" hidden="1">
      <c r="AS473" s="194"/>
    </row>
    <row r="474" spans="45:45" s="5" customFormat="1" ht="15" customHeight="1" hidden="1">
      <c r="AS474" s="194"/>
    </row>
    <row r="475" spans="45:45" s="5" customFormat="1" ht="15" customHeight="1" hidden="1">
      <c r="AS475" s="194"/>
    </row>
    <row r="476" spans="45:45" s="5" customFormat="1" ht="15" customHeight="1" hidden="1">
      <c r="AS476" s="194"/>
    </row>
    <row r="477" spans="45:45" s="5" customFormat="1" ht="15" customHeight="1" hidden="1">
      <c r="AS477" s="194"/>
    </row>
    <row r="478" spans="45:45" s="5" customFormat="1" ht="15" customHeight="1" hidden="1">
      <c r="AS478" s="194"/>
    </row>
    <row r="479" spans="45:45" s="5" customFormat="1" ht="15" customHeight="1" hidden="1">
      <c r="AS479" s="194"/>
    </row>
    <row r="480" spans="45:45" s="5" customFormat="1" ht="15" customHeight="1" hidden="1">
      <c r="AS480" s="194"/>
    </row>
    <row r="481" spans="45:45" s="5" customFormat="1" ht="15" customHeight="1" hidden="1">
      <c r="AS481" s="194"/>
    </row>
    <row r="482" spans="45:45" s="5" customFormat="1" ht="15" customHeight="1" hidden="1">
      <c r="AS482" s="194"/>
    </row>
    <row r="483" spans="45:45" s="5" customFormat="1" ht="15" customHeight="1" hidden="1">
      <c r="AS483" s="194"/>
    </row>
    <row r="484" spans="45:45" s="5" customFormat="1" ht="15" customHeight="1" hidden="1">
      <c r="AS484" s="194"/>
    </row>
    <row r="485" spans="45:45" s="5" customFormat="1" ht="15" customHeight="1" hidden="1">
      <c r="AS485" s="194"/>
    </row>
    <row r="486" spans="45:45" s="5" customFormat="1" ht="15" customHeight="1" hidden="1">
      <c r="AS486" s="194"/>
    </row>
    <row r="487" spans="45:45" s="5" customFormat="1" ht="15" customHeight="1" hidden="1">
      <c r="AS487" s="194"/>
    </row>
    <row r="488" spans="45:45" s="5" customFormat="1" ht="15" customHeight="1" hidden="1">
      <c r="AS488" s="194"/>
    </row>
    <row r="489" spans="45:45" s="5" customFormat="1" ht="15" customHeight="1" hidden="1">
      <c r="AS489" s="194"/>
    </row>
    <row r="490" spans="45:45" s="5" customFormat="1" ht="15" customHeight="1" hidden="1">
      <c r="AS490" s="194"/>
    </row>
    <row r="491" spans="45:45" s="5" customFormat="1" ht="15" customHeight="1" hidden="1">
      <c r="AS491" s="194"/>
    </row>
    <row r="492" spans="45:45" s="5" customFormat="1" ht="15" customHeight="1" hidden="1">
      <c r="AS492" s="194"/>
    </row>
    <row r="493" spans="45:45" s="5" customFormat="1" ht="15" customHeight="1" hidden="1">
      <c r="AS493" s="194"/>
    </row>
    <row r="494" spans="45:45" s="5" customFormat="1" ht="15" customHeight="1" hidden="1">
      <c r="AS494" s="194"/>
    </row>
    <row r="495" spans="45:45" s="5" customFormat="1" ht="15" customHeight="1" hidden="1">
      <c r="AS495" s="194"/>
    </row>
    <row r="496" spans="45:45" s="5" customFormat="1" ht="15" customHeight="1" hidden="1">
      <c r="AS496" s="194"/>
    </row>
    <row r="497" spans="45:45" s="5" customFormat="1" ht="15" customHeight="1" hidden="1">
      <c r="AS497" s="194"/>
    </row>
    <row r="498" spans="45:45" s="5" customFormat="1" ht="15" customHeight="1" hidden="1">
      <c r="AS498" s="194"/>
    </row>
    <row r="499" spans="45:45" s="5" customFormat="1" ht="15" customHeight="1" hidden="1">
      <c r="AS499" s="194"/>
    </row>
    <row r="500" spans="45:45" s="5" customFormat="1" ht="15" customHeight="1" hidden="1">
      <c r="AS500" s="194"/>
    </row>
    <row r="501" spans="45:45" s="5" customFormat="1" ht="15" customHeight="1" hidden="1">
      <c r="AS501" s="194"/>
    </row>
    <row r="502" spans="45:45" s="5" customFormat="1" ht="15" customHeight="1" hidden="1">
      <c r="AS502" s="194"/>
    </row>
    <row r="503" spans="45:45" s="5" customFormat="1" ht="15" customHeight="1" hidden="1">
      <c r="AS503" s="194"/>
    </row>
    <row r="504" spans="45:45" s="5" customFormat="1" ht="15" customHeight="1" hidden="1">
      <c r="AS504" s="194"/>
    </row>
    <row r="505" spans="45:45" s="5" customFormat="1" ht="15" customHeight="1" hidden="1">
      <c r="AS505" s="194"/>
    </row>
    <row r="506" spans="45:45" s="5" customFormat="1" ht="15" customHeight="1" hidden="1">
      <c r="AS506" s="194"/>
    </row>
    <row r="507" spans="45:45" s="5" customFormat="1" ht="15" customHeight="1" hidden="1">
      <c r="AS507" s="194"/>
    </row>
    <row r="508" spans="45:45" s="5" customFormat="1" ht="15" customHeight="1" hidden="1">
      <c r="AS508" s="194"/>
    </row>
    <row r="509" spans="45:45" s="5" customFormat="1" ht="15" customHeight="1" hidden="1">
      <c r="AS509" s="194"/>
    </row>
    <row r="510" spans="45:45" s="5" customFormat="1" ht="15" customHeight="1" hidden="1">
      <c r="AS510" s="194"/>
    </row>
    <row r="511" spans="45:45" s="5" customFormat="1" ht="15" customHeight="1" hidden="1">
      <c r="AS511" s="194"/>
    </row>
    <row r="512" spans="45:45" s="5" customFormat="1" ht="15" customHeight="1" hidden="1">
      <c r="AS512" s="194"/>
    </row>
    <row r="513" spans="45:45" s="5" customFormat="1" ht="15" customHeight="1" hidden="1">
      <c r="AS513" s="194"/>
    </row>
    <row r="514" spans="45:45" s="5" customFormat="1" ht="15" customHeight="1" hidden="1">
      <c r="AS514" s="194"/>
    </row>
    <row r="515" spans="45:45" s="5" customFormat="1" ht="15" customHeight="1" hidden="1">
      <c r="AS515" s="194"/>
    </row>
    <row r="516" spans="45:45" s="5" customFormat="1" ht="15" customHeight="1" hidden="1">
      <c r="AS516" s="194"/>
    </row>
    <row r="517" spans="45:45" s="5" customFormat="1" ht="15" customHeight="1" hidden="1">
      <c r="AS517" s="194"/>
    </row>
    <row r="518" spans="45:45" s="5" customFormat="1" ht="15" customHeight="1" hidden="1">
      <c r="AS518" s="194"/>
    </row>
    <row r="519" spans="45:45" s="5" customFormat="1" ht="15" customHeight="1" hidden="1">
      <c r="AS519" s="194"/>
    </row>
    <row r="520" spans="45:45" s="5" customFormat="1" ht="15" customHeight="1" hidden="1">
      <c r="AS520" s="194"/>
    </row>
    <row r="521" spans="45:45" s="5" customFormat="1" ht="15" customHeight="1" hidden="1">
      <c r="AS521" s="194"/>
    </row>
    <row r="522" spans="45:45" s="5" customFormat="1" ht="15" customHeight="1" hidden="1">
      <c r="AS522" s="194"/>
    </row>
    <row r="523" spans="45:45" s="5" customFormat="1" ht="15" customHeight="1" hidden="1">
      <c r="AS523" s="194"/>
    </row>
    <row r="524" spans="45:45" s="5" customFormat="1" ht="15" customHeight="1" hidden="1">
      <c r="AS524" s="194"/>
    </row>
    <row r="525" spans="45:45" s="5" customFormat="1" ht="15" customHeight="1" hidden="1">
      <c r="AS525" s="194"/>
    </row>
    <row r="526" spans="45:45" s="5" customFormat="1" ht="15" customHeight="1" hidden="1">
      <c r="AS526" s="194"/>
    </row>
    <row r="527" spans="45:45" s="5" customFormat="1" ht="15" customHeight="1" hidden="1">
      <c r="AS527" s="194"/>
    </row>
    <row r="528" spans="45:45" s="5" customFormat="1" ht="15" customHeight="1" hidden="1">
      <c r="AS528" s="194"/>
    </row>
    <row r="529" spans="45:45" s="5" customFormat="1" ht="15" customHeight="1" hidden="1">
      <c r="AS529" s="194"/>
    </row>
    <row r="530" spans="45:45" s="5" customFormat="1" ht="15" customHeight="1" hidden="1">
      <c r="AS530" s="194"/>
    </row>
    <row r="531" spans="45:45" s="5" customFormat="1" ht="15" customHeight="1" hidden="1">
      <c r="AS531" s="194"/>
    </row>
    <row r="532" spans="45:45" s="5" customFormat="1" ht="15" customHeight="1" hidden="1">
      <c r="AS532" s="194"/>
    </row>
    <row r="533" spans="45:45" s="5" customFormat="1" ht="15" customHeight="1" hidden="1">
      <c r="AS533" s="194"/>
    </row>
    <row r="534" spans="45:45" s="5" customFormat="1" ht="15" customHeight="1" hidden="1">
      <c r="AS534" s="194"/>
    </row>
    <row r="535" spans="45:45" s="5" customFormat="1" ht="15" customHeight="1" hidden="1">
      <c r="AS535" s="194"/>
    </row>
    <row r="536" spans="45:45" s="5" customFormat="1" ht="15" customHeight="1" hidden="1">
      <c r="AS536" s="194"/>
    </row>
    <row r="537" spans="45:45" s="5" customFormat="1" ht="15" customHeight="1" hidden="1">
      <c r="AS537" s="194"/>
    </row>
    <row r="538" spans="45:45" s="5" customFormat="1" ht="15" customHeight="1" hidden="1">
      <c r="AS538" s="194"/>
    </row>
    <row r="539" spans="45:45" s="5" customFormat="1" ht="15" customHeight="1" hidden="1">
      <c r="AS539" s="194"/>
    </row>
    <row r="540" spans="45:45" s="5" customFormat="1" ht="15" customHeight="1" hidden="1">
      <c r="AS540" s="194"/>
    </row>
    <row r="541" spans="45:45" s="5" customFormat="1" ht="15" customHeight="1" hidden="1">
      <c r="AS541" s="194"/>
    </row>
    <row r="542" spans="45:45" s="5" customFormat="1" ht="15" customHeight="1" hidden="1">
      <c r="AS542" s="194"/>
    </row>
    <row r="543" spans="45:45" s="5" customFormat="1" ht="15" customHeight="1" hidden="1">
      <c r="AS543" s="194"/>
    </row>
    <row r="544" spans="45:45" s="5" customFormat="1" ht="15" customHeight="1" hidden="1">
      <c r="AS544" s="194"/>
    </row>
    <row r="545" spans="45:45" s="5" customFormat="1" ht="15" customHeight="1" hidden="1">
      <c r="AS545" s="194"/>
    </row>
    <row r="546" spans="45:45" s="5" customFormat="1" ht="15" customHeight="1" hidden="1">
      <c r="AS546" s="194"/>
    </row>
    <row r="547" spans="45:45" s="5" customFormat="1" ht="15" customHeight="1" hidden="1">
      <c r="AS547" s="194"/>
    </row>
    <row r="548" spans="45:45" s="5" customFormat="1" ht="15" customHeight="1" hidden="1">
      <c r="AS548" s="194"/>
    </row>
    <row r="549" spans="45:45" s="5" customFormat="1" ht="15" customHeight="1" hidden="1">
      <c r="AS549" s="194"/>
    </row>
    <row r="550" spans="45:45" s="5" customFormat="1" ht="15" customHeight="1" hidden="1">
      <c r="AS550" s="194"/>
    </row>
    <row r="551" spans="45:45" s="5" customFormat="1" ht="15" customHeight="1" hidden="1">
      <c r="AS551" s="194"/>
    </row>
    <row r="552" spans="45:45" s="5" customFormat="1" ht="15" customHeight="1" hidden="1">
      <c r="AS552" s="194"/>
    </row>
    <row r="553" spans="45:45" s="5" customFormat="1" ht="15" customHeight="1" hidden="1">
      <c r="AS553" s="194"/>
    </row>
    <row r="554" spans="45:45" s="5" customFormat="1" ht="15" customHeight="1" hidden="1">
      <c r="AS554" s="194"/>
    </row>
    <row r="555" spans="45:45" s="5" customFormat="1" ht="15" customHeight="1" hidden="1">
      <c r="AS555" s="194"/>
    </row>
    <row r="556" spans="45:45" s="5" customFormat="1" ht="15" customHeight="1" hidden="1">
      <c r="AS556" s="194"/>
    </row>
    <row r="557" spans="45:45" s="5" customFormat="1" ht="15" customHeight="1" hidden="1">
      <c r="AS557" s="194"/>
    </row>
    <row r="558" spans="45:45" s="5" customFormat="1" ht="15" customHeight="1" hidden="1">
      <c r="AS558" s="194"/>
    </row>
    <row r="559" spans="45:45" s="5" customFormat="1" ht="15" customHeight="1" hidden="1">
      <c r="AS559" s="194"/>
    </row>
    <row r="560" spans="45:45" s="5" customFormat="1" ht="15" customHeight="1" hidden="1">
      <c r="AS560" s="194"/>
    </row>
    <row r="561" spans="45:45" s="5" customFormat="1" ht="15" customHeight="1" hidden="1">
      <c r="AS561" s="194"/>
    </row>
    <row r="562" spans="45:45" s="5" customFormat="1" ht="15" customHeight="1" hidden="1">
      <c r="AS562" s="194"/>
    </row>
    <row r="563" spans="45:45" s="5" customFormat="1" ht="15" customHeight="1" hidden="1">
      <c r="AS563" s="194"/>
    </row>
    <row r="564" spans="45:45" s="5" customFormat="1" ht="15" customHeight="1" hidden="1">
      <c r="AS564" s="194"/>
    </row>
    <row r="565" spans="45:45" s="5" customFormat="1" ht="15" customHeight="1" hidden="1">
      <c r="AS565" s="194"/>
    </row>
    <row r="566" spans="45:45" s="5" customFormat="1" ht="15" customHeight="1" hidden="1">
      <c r="AS566" s="194"/>
    </row>
    <row r="567" spans="45:45" s="5" customFormat="1" ht="15" customHeight="1" hidden="1">
      <c r="AS567" s="194"/>
    </row>
    <row r="568" spans="45:45" s="5" customFormat="1" ht="15" customHeight="1" hidden="1">
      <c r="AS568" s="194"/>
    </row>
    <row r="569" spans="45:45" s="5" customFormat="1" ht="15" customHeight="1" hidden="1">
      <c r="AS569" s="194"/>
    </row>
    <row r="570" spans="45:45" s="5" customFormat="1" ht="15" customHeight="1" hidden="1">
      <c r="AS570" s="194"/>
    </row>
    <row r="571" spans="45:45" s="5" customFormat="1" ht="15" customHeight="1" hidden="1">
      <c r="AS571" s="194"/>
    </row>
    <row r="572" spans="45:45" s="5" customFormat="1" ht="15" customHeight="1" hidden="1">
      <c r="AS572" s="194"/>
    </row>
    <row r="573" spans="45:45" s="5" customFormat="1" ht="15" customHeight="1" hidden="1">
      <c r="AS573" s="194"/>
    </row>
    <row r="574" spans="45:45" s="5" customFormat="1" ht="15" customHeight="1" hidden="1">
      <c r="AS574" s="194"/>
    </row>
    <row r="575" spans="45:45" s="5" customFormat="1" ht="15" customHeight="1" hidden="1">
      <c r="AS575" s="194"/>
    </row>
    <row r="576" spans="45:45" s="5" customFormat="1" ht="15" customHeight="1" hidden="1">
      <c r="AS576" s="194"/>
    </row>
    <row r="577" spans="45:45" s="5" customFormat="1" ht="15" customHeight="1" hidden="1">
      <c r="AS577" s="194"/>
    </row>
    <row r="578" spans="45:45" s="5" customFormat="1" ht="15" customHeight="1" hidden="1">
      <c r="AS578" s="194"/>
    </row>
    <row r="579" spans="45:45" s="5" customFormat="1" ht="15" customHeight="1" hidden="1">
      <c r="AS579" s="194"/>
    </row>
    <row r="580" spans="45:45" s="5" customFormat="1" ht="15" customHeight="1" hidden="1">
      <c r="AS580" s="194"/>
    </row>
    <row r="581" spans="45:45" s="5" customFormat="1" ht="15" customHeight="1" hidden="1">
      <c r="AS581" s="194"/>
    </row>
    <row r="582" spans="45:45" s="5" customFormat="1" ht="15" customHeight="1" hidden="1">
      <c r="AS582" s="194"/>
    </row>
    <row r="583" spans="45:45" s="5" customFormat="1" ht="15" customHeight="1" hidden="1">
      <c r="AS583" s="194"/>
    </row>
    <row r="584" spans="45:45" s="5" customFormat="1" ht="15" customHeight="1" hidden="1">
      <c r="AS584" s="194"/>
    </row>
    <row r="585" spans="45:45" s="5" customFormat="1" ht="15" customHeight="1" hidden="1">
      <c r="AS585" s="194"/>
    </row>
    <row r="586" spans="45:45" s="5" customFormat="1" ht="15" customHeight="1" hidden="1">
      <c r="AS586" s="194"/>
    </row>
    <row r="587" spans="45:45" s="5" customFormat="1" ht="15" customHeight="1" hidden="1">
      <c r="AS587" s="194"/>
    </row>
    <row r="588" spans="45:45" s="5" customFormat="1" ht="15" customHeight="1" hidden="1">
      <c r="AS588" s="194"/>
    </row>
    <row r="589" spans="45:45" s="5" customFormat="1" ht="15" customHeight="1" hidden="1">
      <c r="AS589" s="194"/>
    </row>
    <row r="590" spans="45:45" s="5" customFormat="1" ht="15" customHeight="1" hidden="1">
      <c r="AS590" s="194"/>
    </row>
    <row r="591" spans="45:45" s="5" customFormat="1" ht="15" customHeight="1" hidden="1">
      <c r="AS591" s="194"/>
    </row>
    <row r="592" spans="45:45" s="5" customFormat="1" ht="15" customHeight="1" hidden="1">
      <c r="AS592" s="194"/>
    </row>
    <row r="593" spans="45:45" s="5" customFormat="1" ht="15" customHeight="1" hidden="1">
      <c r="AS593" s="194"/>
    </row>
    <row r="594" spans="45:45" s="5" customFormat="1" ht="15" customHeight="1" hidden="1">
      <c r="AS594" s="194"/>
    </row>
    <row r="595" spans="45:45" s="5" customFormat="1" ht="15" customHeight="1" hidden="1">
      <c r="AS595" s="194"/>
    </row>
    <row r="596" spans="45:45" s="5" customFormat="1" ht="15" customHeight="1" hidden="1">
      <c r="AS596" s="194"/>
    </row>
    <row r="597" spans="45:45" s="5" customFormat="1" ht="15" customHeight="1" hidden="1">
      <c r="AS597" s="194"/>
    </row>
    <row r="598" spans="45:45" s="5" customFormat="1" ht="15" customHeight="1" hidden="1">
      <c r="AS598" s="194"/>
    </row>
    <row r="599" spans="45:45" s="5" customFormat="1" ht="15" customHeight="1" hidden="1">
      <c r="AS599" s="194"/>
    </row>
    <row r="600" spans="45:45" s="5" customFormat="1" ht="15" customHeight="1" hidden="1">
      <c r="AS600" s="194"/>
    </row>
    <row r="601" spans="45:45" s="5" customFormat="1" ht="15" customHeight="1" hidden="1">
      <c r="AS601" s="194"/>
    </row>
    <row r="602" spans="45:45" s="5" customFormat="1" ht="15" customHeight="1" hidden="1">
      <c r="AS602" s="194"/>
    </row>
    <row r="603" spans="45:45" s="5" customFormat="1" ht="15" customHeight="1" hidden="1">
      <c r="AS603" s="194"/>
    </row>
    <row r="604" spans="45:45" s="5" customFormat="1" ht="15" customHeight="1" hidden="1">
      <c r="AS604" s="194"/>
    </row>
    <row r="605" spans="45:45" s="5" customFormat="1" ht="15" customHeight="1" hidden="1">
      <c r="AS605" s="194"/>
    </row>
    <row r="606" spans="45:45" s="5" customFormat="1" ht="15" customHeight="1" hidden="1">
      <c r="AS606" s="194"/>
    </row>
    <row r="607" spans="45:45" s="5" customFormat="1" ht="15" customHeight="1" hidden="1">
      <c r="AS607" s="194"/>
    </row>
    <row r="608" spans="45:45" s="5" customFormat="1" ht="15" customHeight="1" hidden="1">
      <c r="AS608" s="194"/>
    </row>
    <row r="609" spans="45:45" s="5" customFormat="1" ht="15" customHeight="1" hidden="1">
      <c r="AS609" s="194"/>
    </row>
    <row r="610" spans="45:45" s="5" customFormat="1" ht="15" customHeight="1" hidden="1">
      <c r="AS610" s="194"/>
    </row>
    <row r="611" spans="45:45" s="5" customFormat="1" ht="15" customHeight="1" hidden="1">
      <c r="AS611" s="194"/>
    </row>
    <row r="612" spans="45:45" s="5" customFormat="1" ht="15" customHeight="1" hidden="1">
      <c r="AS612" s="194"/>
    </row>
    <row r="613" spans="45:45" s="5" customFormat="1" ht="15" customHeight="1" hidden="1">
      <c r="AS613" s="194"/>
    </row>
    <row r="614" spans="45:45" s="5" customFormat="1" ht="15" customHeight="1" hidden="1">
      <c r="AS614" s="194"/>
    </row>
    <row r="615" spans="45:45" s="5" customFormat="1" ht="15" customHeight="1" hidden="1">
      <c r="AS615" s="194"/>
    </row>
    <row r="616" spans="45:45" s="5" customFormat="1" ht="15" customHeight="1" hidden="1">
      <c r="AS616" s="194"/>
    </row>
    <row r="617" spans="45:45" s="5" customFormat="1" ht="15" customHeight="1" hidden="1">
      <c r="AS617" s="194"/>
    </row>
    <row r="618" spans="45:45" s="5" customFormat="1" ht="15" customHeight="1" hidden="1">
      <c r="AS618" s="194"/>
    </row>
    <row r="619" spans="45:45" s="5" customFormat="1" ht="15" customHeight="1" hidden="1">
      <c r="AS619" s="194"/>
    </row>
    <row r="620" spans="45:45" s="5" customFormat="1" ht="15" customHeight="1" hidden="1">
      <c r="AS620" s="194"/>
    </row>
    <row r="621" spans="45:45" s="5" customFormat="1" ht="15" customHeight="1" hidden="1">
      <c r="AS621" s="194"/>
    </row>
    <row r="622" spans="45:45" s="5" customFormat="1" ht="15" customHeight="1" hidden="1">
      <c r="AS622" s="194"/>
    </row>
    <row r="623" spans="45:45" s="5" customFormat="1" ht="15" customHeight="1" hidden="1">
      <c r="AS623" s="194"/>
    </row>
    <row r="624" spans="45:45" s="5" customFormat="1" ht="15" customHeight="1" hidden="1">
      <c r="AS624" s="194"/>
    </row>
    <row r="625" spans="45:45" s="5" customFormat="1" ht="15" customHeight="1" hidden="1">
      <c r="AS625" s="194"/>
    </row>
    <row r="626" spans="45:45" s="5" customFormat="1" ht="15" customHeight="1" hidden="1">
      <c r="AS626" s="194"/>
    </row>
    <row r="627" spans="45:45" s="5" customFormat="1" ht="15" customHeight="1" hidden="1">
      <c r="AS627" s="194"/>
    </row>
    <row r="628" spans="45:45" s="5" customFormat="1" ht="15" customHeight="1" hidden="1">
      <c r="AS628" s="194"/>
    </row>
    <row r="629" spans="45:45" s="5" customFormat="1" ht="15" customHeight="1" hidden="1">
      <c r="AS629" s="194"/>
    </row>
    <row r="630" spans="45:45" s="5" customFormat="1" ht="15" customHeight="1" hidden="1">
      <c r="AS630" s="194"/>
    </row>
    <row r="631" spans="45:45" s="5" customFormat="1" ht="15" customHeight="1" hidden="1">
      <c r="AS631" s="194"/>
    </row>
    <row r="632" spans="45:45" s="5" customFormat="1" ht="15" customHeight="1" hidden="1">
      <c r="AS632" s="194"/>
    </row>
    <row r="633" spans="45:45" s="5" customFormat="1" ht="15" customHeight="1" hidden="1">
      <c r="AS633" s="194"/>
    </row>
    <row r="634" spans="45:45" s="5" customFormat="1" ht="15" customHeight="1" hidden="1">
      <c r="AS634" s="194"/>
    </row>
    <row r="635" spans="45:45" s="5" customFormat="1" ht="15" customHeight="1" hidden="1">
      <c r="AS635" s="194"/>
    </row>
    <row r="636" spans="45:45" s="5" customFormat="1" ht="15" customHeight="1" hidden="1">
      <c r="AS636" s="194"/>
    </row>
    <row r="637" spans="45:45" s="5" customFormat="1" ht="15" customHeight="1" hidden="1">
      <c r="AS637" s="194"/>
    </row>
    <row r="638" spans="45:45" s="5" customFormat="1" ht="15" customHeight="1" hidden="1">
      <c r="AS638" s="194"/>
    </row>
    <row r="639" spans="45:45" s="5" customFormat="1" ht="15" customHeight="1" hidden="1">
      <c r="AS639" s="194"/>
    </row>
    <row r="640" spans="45:45" s="5" customFormat="1" ht="15" customHeight="1" hidden="1">
      <c r="AS640" s="194"/>
    </row>
    <row r="641" spans="45:45" s="5" customFormat="1" ht="15" customHeight="1" hidden="1">
      <c r="AS641" s="194"/>
    </row>
    <row r="642" spans="45:45" s="5" customFormat="1" ht="15" customHeight="1" hidden="1">
      <c r="AS642" s="194"/>
    </row>
    <row r="643" spans="45:45" s="5" customFormat="1" ht="15" customHeight="1" hidden="1">
      <c r="AS643" s="194"/>
    </row>
    <row r="644" spans="45:45" s="5" customFormat="1" ht="15" customHeight="1" hidden="1">
      <c r="AS644" s="194"/>
    </row>
    <row r="645" spans="45:45" s="5" customFormat="1" ht="15" customHeight="1" hidden="1">
      <c r="AS645" s="194"/>
    </row>
    <row r="646" spans="45:45" s="5" customFormat="1" ht="15" customHeight="1" hidden="1">
      <c r="AS646" s="194"/>
    </row>
    <row r="647" spans="45:45" s="5" customFormat="1" ht="15" customHeight="1" hidden="1">
      <c r="AS647" s="194"/>
    </row>
    <row r="648" spans="45:45" s="5" customFormat="1" ht="15" customHeight="1" hidden="1">
      <c r="AS648" s="194"/>
    </row>
    <row r="649" spans="45:45" s="5" customFormat="1" ht="15" customHeight="1" hidden="1">
      <c r="AS649" s="194"/>
    </row>
    <row r="650" spans="45:45" s="5" customFormat="1" ht="15" customHeight="1" hidden="1">
      <c r="AS650" s="194"/>
    </row>
    <row r="651" spans="45:45" s="5" customFormat="1" ht="15" customHeight="1" hidden="1">
      <c r="AS651" s="194"/>
    </row>
    <row r="652" spans="45:45" s="5" customFormat="1" ht="15" customHeight="1" hidden="1">
      <c r="AS652" s="194"/>
    </row>
    <row r="653" spans="45:45" s="5" customFormat="1" ht="15" customHeight="1" hidden="1">
      <c r="AS653" s="194"/>
    </row>
    <row r="654" spans="45:45" s="5" customFormat="1" ht="15" customHeight="1" hidden="1">
      <c r="AS654" s="194"/>
    </row>
    <row r="655" spans="45:45" s="5" customFormat="1" ht="15" customHeight="1" hidden="1">
      <c r="AS655" s="194"/>
    </row>
    <row r="656" spans="45:45" s="5" customFormat="1" ht="15" customHeight="1" hidden="1">
      <c r="AS656" s="194"/>
    </row>
    <row r="657" spans="45:45" s="5" customFormat="1" ht="15" customHeight="1" hidden="1">
      <c r="AS657" s="194"/>
    </row>
    <row r="658" spans="45:45" s="5" customFormat="1" ht="15" customHeight="1" hidden="1">
      <c r="AS658" s="194"/>
    </row>
    <row r="659" spans="45:45" s="5" customFormat="1" ht="15" customHeight="1" hidden="1">
      <c r="AS659" s="194"/>
    </row>
    <row r="660" spans="45:45" s="5" customFormat="1" ht="15" customHeight="1" hidden="1">
      <c r="AS660" s="194"/>
    </row>
    <row r="661" spans="45:45" s="5" customFormat="1" ht="15" customHeight="1" hidden="1">
      <c r="AS661" s="194"/>
    </row>
    <row r="662" spans="45:45" s="5" customFormat="1" ht="15" customHeight="1" hidden="1">
      <c r="AS662" s="194"/>
    </row>
    <row r="663" spans="45:45" s="5" customFormat="1" ht="15" customHeight="1" hidden="1">
      <c r="AS663" s="194"/>
    </row>
    <row r="664" spans="45:45" s="5" customFormat="1" ht="15" customHeight="1" hidden="1">
      <c r="AS664" s="194"/>
    </row>
    <row r="665" spans="45:45" s="5" customFormat="1" ht="15" customHeight="1" hidden="1">
      <c r="AS665" s="194"/>
    </row>
    <row r="666" spans="45:45" s="5" customFormat="1" ht="15" customHeight="1" hidden="1">
      <c r="AS666" s="194"/>
    </row>
    <row r="667" spans="45:45" s="5" customFormat="1" ht="15" customHeight="1" hidden="1">
      <c r="AS667" s="194"/>
    </row>
    <row r="668" spans="45:45" s="5" customFormat="1" ht="15" customHeight="1" hidden="1">
      <c r="AS668" s="194"/>
    </row>
    <row r="669" spans="45:45" s="5" customFormat="1" ht="15" customHeight="1" hidden="1">
      <c r="AS669" s="194"/>
    </row>
    <row r="670" spans="45:45" s="5" customFormat="1" ht="15" customHeight="1" hidden="1">
      <c r="AS670" s="194"/>
    </row>
    <row r="671" spans="45:45" s="5" customFormat="1" ht="15" customHeight="1" hidden="1">
      <c r="AS671" s="194"/>
    </row>
    <row r="672" spans="45:45" s="5" customFormat="1" ht="15" customHeight="1" hidden="1">
      <c r="AS672" s="194"/>
    </row>
    <row r="673" spans="45:45" s="5" customFormat="1" ht="15" customHeight="1" hidden="1">
      <c r="AS673" s="194"/>
    </row>
    <row r="674" spans="45:45" s="5" customFormat="1" ht="15" customHeight="1" hidden="1">
      <c r="AS674" s="194"/>
    </row>
    <row r="675" spans="45:45" s="5" customFormat="1" ht="15" customHeight="1" hidden="1">
      <c r="AS675" s="194"/>
    </row>
    <row r="676" spans="45:45" s="5" customFormat="1" ht="15" customHeight="1" hidden="1">
      <c r="AS676" s="194"/>
    </row>
    <row r="677" spans="45:45" s="5" customFormat="1" ht="15" customHeight="1" hidden="1">
      <c r="AS677" s="194"/>
    </row>
    <row r="678" spans="45:45" s="5" customFormat="1" ht="15" customHeight="1" hidden="1">
      <c r="AS678" s="194"/>
    </row>
    <row r="679" spans="45:45" s="5" customFormat="1" ht="15" customHeight="1" hidden="1">
      <c r="AS679" s="194"/>
    </row>
    <row r="680" spans="45:45" s="5" customFormat="1" ht="15" customHeight="1" hidden="1">
      <c r="AS680" s="194"/>
    </row>
    <row r="681" spans="45:45" s="5" customFormat="1" ht="15" customHeight="1" hidden="1">
      <c r="AS681" s="194"/>
    </row>
    <row r="682" spans="45:45" s="5" customFormat="1" ht="15" customHeight="1" hidden="1">
      <c r="AS682" s="194"/>
    </row>
    <row r="683" spans="45:45" s="5" customFormat="1" ht="15" customHeight="1" hidden="1">
      <c r="AS683" s="194"/>
    </row>
    <row r="684" spans="45:45" s="5" customFormat="1" ht="15" customHeight="1" hidden="1">
      <c r="AS684" s="194"/>
    </row>
    <row r="685" spans="45:45" s="5" customFormat="1" ht="15" customHeight="1" hidden="1">
      <c r="AS685" s="194"/>
    </row>
    <row r="686" spans="45:45" s="5" customFormat="1" ht="15" customHeight="1" hidden="1">
      <c r="AS686" s="194"/>
    </row>
    <row r="687" spans="45:45" s="5" customFormat="1" ht="15" customHeight="1" hidden="1">
      <c r="AS687" s="194"/>
    </row>
    <row r="688" spans="45:45" s="5" customFormat="1" ht="15" customHeight="1" hidden="1">
      <c r="AS688" s="194"/>
    </row>
    <row r="689" spans="45:45" s="5" customFormat="1" ht="15" customHeight="1" hidden="1">
      <c r="AS689" s="194"/>
    </row>
    <row r="690" spans="45:45" s="5" customFormat="1" ht="15" customHeight="1" hidden="1">
      <c r="AS690" s="194"/>
    </row>
    <row r="691" spans="45:45" s="5" customFormat="1" ht="15" customHeight="1" hidden="1">
      <c r="AS691" s="194"/>
    </row>
    <row r="692" spans="45:45" s="5" customFormat="1" ht="15" customHeight="1" hidden="1">
      <c r="AS692" s="194"/>
    </row>
    <row r="693" spans="45:45" s="5" customFormat="1" ht="15" customHeight="1" hidden="1">
      <c r="AS693" s="194"/>
    </row>
    <row r="694" spans="45:45" s="5" customFormat="1" ht="15" customHeight="1" hidden="1">
      <c r="AS694" s="194"/>
    </row>
    <row r="695" spans="45:45" s="5" customFormat="1" ht="15" customHeight="1" hidden="1">
      <c r="AS695" s="194"/>
    </row>
    <row r="696" spans="45:45" s="5" customFormat="1" ht="15" customHeight="1" hidden="1">
      <c r="AS696" s="194"/>
    </row>
    <row r="697" spans="45:45" s="5" customFormat="1" ht="15" customHeight="1" hidden="1">
      <c r="AS697" s="194"/>
    </row>
    <row r="698" spans="45:45" s="5" customFormat="1" ht="15" customHeight="1" hidden="1">
      <c r="AS698" s="194"/>
    </row>
    <row r="699" spans="45:45" s="5" customFormat="1" ht="15" customHeight="1" hidden="1">
      <c r="AS699" s="194"/>
    </row>
    <row r="700" spans="45:45" s="5" customFormat="1" ht="15" customHeight="1" hidden="1">
      <c r="AS700" s="194"/>
    </row>
    <row r="701" spans="45:45" s="5" customFormat="1" ht="15" customHeight="1" hidden="1">
      <c r="AS701" s="194"/>
    </row>
    <row r="702" spans="45:45" s="5" customFormat="1" ht="15" customHeight="1" hidden="1">
      <c r="AS702" s="194"/>
    </row>
    <row r="703" spans="45:45" s="5" customFormat="1" ht="15" customHeight="1" hidden="1">
      <c r="AS703" s="194"/>
    </row>
    <row r="704" spans="45:45" s="5" customFormat="1" ht="15" customHeight="1" hidden="1">
      <c r="AS704" s="194"/>
    </row>
    <row r="705" spans="45:45" s="5" customFormat="1" ht="15" customHeight="1" hidden="1">
      <c r="AS705" s="194"/>
    </row>
    <row r="706" spans="45:45" s="5" customFormat="1" ht="15" customHeight="1" hidden="1">
      <c r="AS706" s="194"/>
    </row>
    <row r="707" spans="45:45" s="5" customFormat="1" ht="15" customHeight="1" hidden="1">
      <c r="AS707" s="194"/>
    </row>
    <row r="708" spans="45:45" s="5" customFormat="1" ht="15" customHeight="1" hidden="1">
      <c r="AS708" s="194"/>
    </row>
    <row r="709" spans="45:45" s="5" customFormat="1" ht="15" customHeight="1" hidden="1">
      <c r="AS709" s="194"/>
    </row>
    <row r="710" spans="45:45" s="5" customFormat="1" ht="15" customHeight="1" hidden="1">
      <c r="AS710" s="194"/>
    </row>
    <row r="711" spans="45:45" s="5" customFormat="1" ht="15" customHeight="1" hidden="1">
      <c r="AS711" s="194"/>
    </row>
    <row r="712" spans="45:45" s="5" customFormat="1" ht="15" customHeight="1" hidden="1">
      <c r="AS712" s="194"/>
    </row>
    <row r="713" spans="45:45" s="5" customFormat="1" ht="15" customHeight="1" hidden="1">
      <c r="AS713" s="194"/>
    </row>
    <row r="714" spans="45:45" s="5" customFormat="1" ht="15" customHeight="1" hidden="1">
      <c r="AS714" s="194"/>
    </row>
    <row r="715" spans="45:45" s="5" customFormat="1" ht="15" customHeight="1" hidden="1">
      <c r="AS715" s="194"/>
    </row>
    <row r="716" spans="45:45" s="5" customFormat="1" ht="15" customHeight="1" hidden="1">
      <c r="AS716" s="194"/>
    </row>
    <row r="717" spans="45:45" s="5" customFormat="1" ht="15" customHeight="1" hidden="1">
      <c r="AS717" s="194"/>
    </row>
    <row r="718" spans="45:45" s="5" customFormat="1" ht="15" customHeight="1" hidden="1">
      <c r="AS718" s="194"/>
    </row>
    <row r="719" spans="45:45" s="5" customFormat="1" ht="15" customHeight="1" hidden="1">
      <c r="AS719" s="194"/>
    </row>
    <row r="720" spans="45:45" s="5" customFormat="1" ht="15" customHeight="1" hidden="1">
      <c r="AS720" s="194"/>
    </row>
    <row r="721" spans="45:45" s="5" customFormat="1" ht="15" customHeight="1" hidden="1">
      <c r="AS721" s="194"/>
    </row>
    <row r="722" spans="45:45" s="5" customFormat="1" ht="15" customHeight="1" hidden="1">
      <c r="AS722" s="194"/>
    </row>
    <row r="723" spans="45:45" s="5" customFormat="1" ht="15" customHeight="1" hidden="1">
      <c r="AS723" s="194"/>
    </row>
    <row r="724" spans="45:45" s="5" customFormat="1" ht="15" customHeight="1" hidden="1">
      <c r="AS724" s="194"/>
    </row>
    <row r="725" spans="45:45" s="5" customFormat="1" ht="15" customHeight="1" hidden="1">
      <c r="AS725" s="194"/>
    </row>
    <row r="726" spans="45:45" s="5" customFormat="1" ht="15" customHeight="1" hidden="1">
      <c r="AS726" s="194"/>
    </row>
    <row r="727" spans="45:45" s="5" customFormat="1" ht="15" customHeight="1" hidden="1">
      <c r="AS727" s="194"/>
    </row>
    <row r="728" spans="45:45" s="5" customFormat="1" ht="15" customHeight="1" hidden="1">
      <c r="AS728" s="194"/>
    </row>
    <row r="729" spans="45:45" s="5" customFormat="1" ht="15" customHeight="1" hidden="1">
      <c r="AS729" s="194"/>
    </row>
    <row r="730" spans="45:45" s="5" customFormat="1" ht="15" customHeight="1" hidden="1">
      <c r="AS730" s="194"/>
    </row>
    <row r="731" spans="45:45" s="5" customFormat="1" ht="15" customHeight="1" hidden="1">
      <c r="AS731" s="194"/>
    </row>
    <row r="732" spans="45:45" s="5" customFormat="1" ht="15" customHeight="1" hidden="1">
      <c r="AS732" s="194"/>
    </row>
    <row r="733" spans="45:45" s="5" customFormat="1" ht="15" customHeight="1" hidden="1">
      <c r="AS733" s="194"/>
    </row>
    <row r="734" spans="45:45" s="5" customFormat="1" ht="15" customHeight="1" hidden="1">
      <c r="AS734" s="194"/>
    </row>
    <row r="735" spans="45:45" s="5" customFormat="1" ht="15" customHeight="1" hidden="1">
      <c r="AS735" s="194"/>
    </row>
    <row r="736" spans="45:45" s="5" customFormat="1" ht="15" customHeight="1" hidden="1">
      <c r="AS736" s="194"/>
    </row>
    <row r="737" spans="45:45" s="5" customFormat="1" ht="15" customHeight="1" hidden="1">
      <c r="AS737" s="194"/>
    </row>
    <row r="738" spans="45:45" s="5" customFormat="1" ht="15" customHeight="1" hidden="1">
      <c r="AS738" s="194"/>
    </row>
    <row r="739" spans="45:45" s="5" customFormat="1" ht="15" customHeight="1" hidden="1">
      <c r="AS739" s="194"/>
    </row>
    <row r="740" spans="45:45" s="5" customFormat="1" ht="15" customHeight="1" hidden="1">
      <c r="AS740" s="194"/>
    </row>
    <row r="741" spans="45:45" s="5" customFormat="1" ht="15" customHeight="1" hidden="1">
      <c r="AS741" s="194"/>
    </row>
    <row r="742" spans="45:45" s="5" customFormat="1" ht="15" customHeight="1" hidden="1">
      <c r="AS742" s="194"/>
    </row>
    <row r="743" spans="45:45" s="5" customFormat="1" ht="15" customHeight="1" hidden="1">
      <c r="AS743" s="194"/>
    </row>
    <row r="744" spans="45:45" s="5" customFormat="1" ht="15" customHeight="1" hidden="1">
      <c r="AS744" s="194"/>
    </row>
    <row r="745" spans="45:45" s="5" customFormat="1" ht="15" customHeight="1" hidden="1">
      <c r="AS745" s="194"/>
    </row>
    <row r="746" spans="45:45" s="5" customFormat="1" ht="15" customHeight="1" hidden="1">
      <c r="AS746" s="194"/>
    </row>
    <row r="747" spans="45:45" s="5" customFormat="1" ht="15" customHeight="1" hidden="1">
      <c r="AS747" s="194"/>
    </row>
    <row r="748" spans="45:45" s="5" customFormat="1" ht="15" customHeight="1" hidden="1">
      <c r="AS748" s="194"/>
    </row>
    <row r="749" spans="45:45" s="5" customFormat="1" ht="15" customHeight="1" hidden="1">
      <c r="AS749" s="194"/>
    </row>
    <row r="750" spans="45:45" s="5" customFormat="1" ht="15" customHeight="1" hidden="1">
      <c r="AS750" s="194"/>
    </row>
    <row r="751" spans="45:45" s="5" customFormat="1" ht="15" customHeight="1" hidden="1">
      <c r="AS751" s="194"/>
    </row>
    <row r="752" spans="45:45" s="5" customFormat="1" ht="15" customHeight="1" hidden="1">
      <c r="AS752" s="194"/>
    </row>
    <row r="753" spans="45:45" s="5" customFormat="1" ht="15" customHeight="1" hidden="1">
      <c r="AS753" s="194"/>
    </row>
    <row r="754" spans="45:45" s="5" customFormat="1" ht="15" customHeight="1" hidden="1">
      <c r="AS754" s="194"/>
    </row>
    <row r="755" spans="45:45" s="5" customFormat="1" ht="15" customHeight="1" hidden="1">
      <c r="AS755" s="194"/>
    </row>
    <row r="756" spans="45:45" s="5" customFormat="1" ht="15" customHeight="1" hidden="1">
      <c r="AS756" s="194"/>
    </row>
    <row r="757" spans="45:45" s="5" customFormat="1" ht="15" customHeight="1" hidden="1">
      <c r="AS757" s="194"/>
    </row>
    <row r="758" spans="45:45" s="5" customFormat="1" ht="15" customHeight="1" hidden="1">
      <c r="AS758" s="194"/>
    </row>
    <row r="759" spans="45:45" s="5" customFormat="1" ht="15" customHeight="1" hidden="1">
      <c r="AS759" s="194"/>
    </row>
    <row r="760" spans="45:45" s="5" customFormat="1" ht="15" customHeight="1" hidden="1">
      <c r="AS760" s="194"/>
    </row>
    <row r="761" spans="45:45" s="5" customFormat="1" ht="15" customHeight="1" hidden="1">
      <c r="AS761" s="194"/>
    </row>
    <row r="762" spans="45:45" s="5" customFormat="1" ht="15" customHeight="1" hidden="1">
      <c r="AS762" s="194"/>
    </row>
    <row r="763" spans="45:45" s="5" customFormat="1" ht="15" customHeight="1" hidden="1">
      <c r="AS763" s="194"/>
    </row>
    <row r="764" spans="45:45" s="5" customFormat="1" ht="15" customHeight="1" hidden="1">
      <c r="AS764" s="194"/>
    </row>
    <row r="765" spans="45:45" s="5" customFormat="1" ht="15" customHeight="1" hidden="1">
      <c r="AS765" s="194"/>
    </row>
    <row r="766" spans="45:45" s="5" customFormat="1" ht="15" customHeight="1" hidden="1">
      <c r="AS766" s="194"/>
    </row>
    <row r="767" spans="45:45" s="5" customFormat="1" ht="15" customHeight="1" hidden="1">
      <c r="AS767" s="194"/>
    </row>
    <row r="768" spans="45:45" s="5" customFormat="1" ht="15" customHeight="1" hidden="1">
      <c r="AS768" s="194"/>
    </row>
    <row r="769" spans="45:45" s="5" customFormat="1" ht="15" customHeight="1" hidden="1">
      <c r="AS769" s="194"/>
    </row>
    <row r="770" spans="45:45" s="5" customFormat="1" ht="15" customHeight="1" hidden="1">
      <c r="AS770" s="194"/>
    </row>
    <row r="771" spans="45:45" s="5" customFormat="1" ht="15" customHeight="1" hidden="1">
      <c r="AS771" s="194"/>
    </row>
    <row r="772" spans="45:45" s="5" customFormat="1" ht="15" customHeight="1" hidden="1">
      <c r="AS772" s="194"/>
    </row>
    <row r="773" spans="45:45" s="5" customFormat="1" ht="15" customHeight="1" hidden="1">
      <c r="AS773" s="194"/>
    </row>
    <row r="774" spans="45:45" s="5" customFormat="1" ht="15" customHeight="1" hidden="1">
      <c r="AS774" s="194"/>
    </row>
    <row r="775" spans="45:45" s="5" customFormat="1" ht="15" customHeight="1" hidden="1">
      <c r="AS775" s="194"/>
    </row>
    <row r="776" spans="45:45" s="5" customFormat="1" ht="15" customHeight="1" hidden="1">
      <c r="AS776" s="194"/>
    </row>
    <row r="777" spans="45:45" s="5" customFormat="1" ht="15" customHeight="1" hidden="1">
      <c r="AS777" s="194"/>
    </row>
    <row r="778" spans="45:45" s="5" customFormat="1" ht="15" customHeight="1" hidden="1">
      <c r="AS778" s="194"/>
    </row>
    <row r="779" spans="45:45" s="5" customFormat="1" ht="15" customHeight="1" hidden="1">
      <c r="AS779" s="194"/>
    </row>
    <row r="780" spans="45:45" s="5" customFormat="1" ht="15" customHeight="1" hidden="1">
      <c r="AS780" s="194"/>
    </row>
    <row r="781" spans="45:45" s="5" customFormat="1" ht="15" customHeight="1" hidden="1">
      <c r="AS781" s="194"/>
    </row>
    <row r="782" spans="45:45" s="5" customFormat="1" ht="15" customHeight="1" hidden="1">
      <c r="AS782" s="194"/>
    </row>
    <row r="783" spans="45:45" s="5" customFormat="1" ht="15" customHeight="1" hidden="1">
      <c r="AS783" s="194"/>
    </row>
    <row r="784" spans="45:45" s="5" customFormat="1" ht="15" customHeight="1" hidden="1">
      <c r="AS784" s="194"/>
    </row>
    <row r="785" spans="45:45" s="5" customFormat="1" ht="15" customHeight="1" hidden="1">
      <c r="AS785" s="194"/>
    </row>
    <row r="786" spans="45:45" s="5" customFormat="1" ht="15" customHeight="1" hidden="1">
      <c r="AS786" s="194"/>
    </row>
    <row r="787" spans="45:45" s="5" customFormat="1" ht="15" customHeight="1" hidden="1">
      <c r="AS787" s="194"/>
    </row>
    <row r="788" spans="45:45" s="5" customFormat="1" ht="15" customHeight="1" hidden="1">
      <c r="AS788" s="194"/>
    </row>
    <row r="789" spans="45:45" s="5" customFormat="1" ht="15" customHeight="1" hidden="1">
      <c r="AS789" s="194"/>
    </row>
    <row r="790" spans="45:45" s="5" customFormat="1" ht="15" customHeight="1" hidden="1">
      <c r="AS790" s="194"/>
    </row>
    <row r="791" spans="45:45" s="5" customFormat="1" ht="15" customHeight="1" hidden="1">
      <c r="AS791" s="194"/>
    </row>
    <row r="792" spans="45:45" s="5" customFormat="1" ht="15" customHeight="1" hidden="1">
      <c r="AS792" s="194"/>
    </row>
    <row r="793" spans="45:45" s="5" customFormat="1" ht="15" customHeight="1" hidden="1">
      <c r="AS793" s="194"/>
    </row>
    <row r="794" spans="45:45" s="5" customFormat="1" ht="15" customHeight="1" hidden="1">
      <c r="AS794" s="194"/>
    </row>
    <row r="795" spans="45:45" s="5" customFormat="1" ht="15" customHeight="1" hidden="1">
      <c r="AS795" s="194"/>
    </row>
    <row r="796" spans="45:45" s="5" customFormat="1" ht="15" customHeight="1" hidden="1">
      <c r="AS796" s="194"/>
    </row>
    <row r="797" spans="45:45" s="5" customFormat="1" ht="15" customHeight="1" hidden="1">
      <c r="AS797" s="194"/>
    </row>
    <row r="798" spans="45:45" s="5" customFormat="1" ht="15" customHeight="1" hidden="1">
      <c r="AS798" s="194"/>
    </row>
    <row r="799" spans="45:45" s="5" customFormat="1" ht="15" customHeight="1" hidden="1">
      <c r="AS799" s="194"/>
    </row>
    <row r="800" spans="45:45" s="5" customFormat="1" ht="15" customHeight="1" hidden="1">
      <c r="AS800" s="194"/>
    </row>
    <row r="801" spans="45:45" s="5" customFormat="1" ht="15" customHeight="1" hidden="1">
      <c r="AS801" s="194"/>
    </row>
    <row r="802" spans="45:45" s="5" customFormat="1" ht="15" customHeight="1" hidden="1">
      <c r="AS802" s="194"/>
    </row>
    <row r="803" spans="45:45" s="5" customFormat="1" ht="15" customHeight="1" hidden="1">
      <c r="AS803" s="194"/>
    </row>
    <row r="804" spans="45:45" s="5" customFormat="1" ht="15" customHeight="1" hidden="1">
      <c r="AS804" s="194"/>
    </row>
    <row r="805" spans="45:45" s="5" customFormat="1" ht="15" customHeight="1" hidden="1">
      <c r="AS805" s="194"/>
    </row>
    <row r="806" spans="45:45" s="5" customFormat="1" ht="15" customHeight="1" hidden="1">
      <c r="AS806" s="194"/>
    </row>
    <row r="807" spans="45:45" s="5" customFormat="1" ht="15" customHeight="1" hidden="1">
      <c r="AS807" s="194"/>
    </row>
    <row r="808" spans="45:45" s="5" customFormat="1" ht="15" customHeight="1" hidden="1">
      <c r="AS808" s="194"/>
    </row>
    <row r="809" spans="45:45" s="5" customFormat="1" ht="15" customHeight="1" hidden="1">
      <c r="AS809" s="194"/>
    </row>
    <row r="810" spans="45:45" s="5" customFormat="1" ht="15" customHeight="1" hidden="1">
      <c r="AS810" s="194"/>
    </row>
    <row r="811" spans="45:45" s="5" customFormat="1" ht="15" customHeight="1" hidden="1">
      <c r="AS811" s="194"/>
    </row>
    <row r="812" spans="45:45" s="5" customFormat="1" ht="15" customHeight="1" hidden="1">
      <c r="AS812" s="194"/>
    </row>
    <row r="813" spans="45:45" s="5" customFormat="1" ht="15" customHeight="1" hidden="1">
      <c r="AS813" s="194"/>
    </row>
    <row r="814" spans="45:45" s="5" customFormat="1" ht="15" customHeight="1" hidden="1">
      <c r="AS814" s="194"/>
    </row>
    <row r="815" spans="45:45" s="5" customFormat="1" ht="15" customHeight="1" hidden="1">
      <c r="AS815" s="194"/>
    </row>
    <row r="816" spans="45:45" s="5" customFormat="1" ht="15" customHeight="1" hidden="1">
      <c r="AS816" s="194"/>
    </row>
    <row r="817" spans="45:45" s="5" customFormat="1" ht="15" customHeight="1" hidden="1">
      <c r="AS817" s="194"/>
    </row>
    <row r="818" spans="45:45" s="5" customFormat="1" ht="15" customHeight="1" hidden="1">
      <c r="AS818" s="194"/>
    </row>
    <row r="819" spans="45:45" s="5" customFormat="1" ht="15" customHeight="1" hidden="1">
      <c r="AS819" s="194"/>
    </row>
    <row r="820" spans="45:45" s="5" customFormat="1" ht="15" customHeight="1" hidden="1">
      <c r="AS820" s="194"/>
    </row>
    <row r="821" spans="45:45" s="5" customFormat="1" ht="15" customHeight="1" hidden="1">
      <c r="AS821" s="194"/>
    </row>
    <row r="822" spans="45:45" s="5" customFormat="1" ht="15" customHeight="1" hidden="1">
      <c r="AS822" s="194"/>
    </row>
    <row r="823" spans="45:45" s="5" customFormat="1" ht="15" customHeight="1" hidden="1">
      <c r="AS823" s="194"/>
    </row>
    <row r="824" spans="45:45" s="5" customFormat="1" ht="15" customHeight="1" hidden="1">
      <c r="AS824" s="194"/>
    </row>
    <row r="825" spans="45:45" s="5" customFormat="1" ht="15" customHeight="1" hidden="1">
      <c r="AS825" s="194"/>
    </row>
    <row r="826" spans="45:45" s="5" customFormat="1" ht="15" customHeight="1" hidden="1">
      <c r="AS826" s="194"/>
    </row>
    <row r="827" spans="45:45" s="5" customFormat="1" ht="15" customHeight="1" hidden="1">
      <c r="AS827" s="194"/>
    </row>
    <row r="828" spans="45:45" s="5" customFormat="1" ht="15" customHeight="1" hidden="1">
      <c r="AS828" s="194"/>
    </row>
    <row r="829" spans="45:45" s="5" customFormat="1" ht="15" customHeight="1" hidden="1">
      <c r="AS829" s="194"/>
    </row>
    <row r="830" spans="45:45" s="5" customFormat="1" ht="15" customHeight="1" hidden="1">
      <c r="AS830" s="194"/>
    </row>
    <row r="831" spans="45:45" s="5" customFormat="1" ht="15" customHeight="1" hidden="1">
      <c r="AS831" s="194"/>
    </row>
    <row r="832" spans="45:45" s="5" customFormat="1" ht="15" customHeight="1" hidden="1">
      <c r="AS832" s="194"/>
    </row>
    <row r="833" spans="45:45" s="5" customFormat="1" ht="15" customHeight="1" hidden="1">
      <c r="AS833" s="194"/>
    </row>
    <row r="834" spans="45:45" s="5" customFormat="1" ht="15" customHeight="1" hidden="1">
      <c r="AS834" s="194"/>
    </row>
    <row r="835" spans="45:45" s="5" customFormat="1" ht="15" customHeight="1" hidden="1">
      <c r="AS835" s="194"/>
    </row>
    <row r="836" spans="45:45" s="5" customFormat="1" ht="15" customHeight="1" hidden="1">
      <c r="AS836" s="194"/>
    </row>
    <row r="837" spans="45:45" s="5" customFormat="1" ht="15" customHeight="1" hidden="1">
      <c r="AS837" s="194"/>
    </row>
    <row r="838" spans="45:45" s="5" customFormat="1" ht="15" customHeight="1" hidden="1">
      <c r="AS838" s="194"/>
    </row>
    <row r="839" spans="45:45" s="5" customFormat="1" ht="15" customHeight="1" hidden="1">
      <c r="AS839" s="194"/>
    </row>
    <row r="840" spans="45:45" s="5" customFormat="1" ht="15" customHeight="1" hidden="1">
      <c r="AS840" s="194"/>
    </row>
    <row r="841" spans="45:45" s="5" customFormat="1" ht="15" customHeight="1" hidden="1">
      <c r="AS841" s="194"/>
    </row>
    <row r="842" spans="45:45" s="5" customFormat="1" ht="15" customHeight="1" hidden="1">
      <c r="AS842" s="194"/>
    </row>
    <row r="843" spans="45:45" s="5" customFormat="1" ht="15" customHeight="1" hidden="1">
      <c r="AS843" s="194"/>
    </row>
    <row r="844" spans="45:45" s="5" customFormat="1" ht="15" customHeight="1" hidden="1">
      <c r="AS844" s="194"/>
    </row>
    <row r="845" spans="45:45" s="5" customFormat="1" ht="15" customHeight="1" hidden="1">
      <c r="AS845" s="194"/>
    </row>
    <row r="846" spans="45:45" s="5" customFormat="1" ht="15" customHeight="1" hidden="1">
      <c r="AS846" s="194"/>
    </row>
    <row r="847" spans="45:45" s="5" customFormat="1" ht="15" customHeight="1" hidden="1">
      <c r="AS847" s="194"/>
    </row>
    <row r="848" spans="45:45" s="5" customFormat="1" ht="15" customHeight="1" hidden="1">
      <c r="AS848" s="194"/>
    </row>
    <row r="849" spans="45:45" s="5" customFormat="1" ht="15" customHeight="1" hidden="1">
      <c r="AS849" s="194"/>
    </row>
    <row r="850" spans="45:45" s="5" customFormat="1" ht="15" customHeight="1" hidden="1">
      <c r="AS850" s="194"/>
    </row>
    <row r="851" spans="45:45" s="5" customFormat="1" ht="15" customHeight="1" hidden="1">
      <c r="AS851" s="194"/>
    </row>
    <row r="852" spans="45:45" s="5" customFormat="1" ht="15" customHeight="1" hidden="1">
      <c r="AS852" s="194"/>
    </row>
    <row r="853" spans="45:45" s="5" customFormat="1" ht="15" customHeight="1" hidden="1">
      <c r="AS853" s="194"/>
    </row>
    <row r="854" spans="45:45" s="5" customFormat="1" ht="15" customHeight="1" hidden="1">
      <c r="AS854" s="194"/>
    </row>
    <row r="855" spans="45:45" s="5" customFormat="1" ht="15" customHeight="1" hidden="1">
      <c r="AS855" s="194"/>
    </row>
    <row r="856" spans="45:45" s="5" customFormat="1" ht="15" customHeight="1" hidden="1">
      <c r="AS856" s="194"/>
    </row>
    <row r="857" spans="45:45" s="5" customFormat="1" ht="15" customHeight="1" hidden="1">
      <c r="AS857" s="194"/>
    </row>
    <row r="858" spans="45:45" s="5" customFormat="1" ht="15" customHeight="1" hidden="1">
      <c r="AS858" s="194"/>
    </row>
    <row r="859" spans="45:45" s="5" customFormat="1" ht="15" customHeight="1" hidden="1">
      <c r="AS859" s="194"/>
    </row>
    <row r="860" spans="45:45" s="5" customFormat="1" ht="15" customHeight="1" hidden="1">
      <c r="AS860" s="194"/>
    </row>
    <row r="861" spans="45:45" s="5" customFormat="1" ht="15" customHeight="1" hidden="1">
      <c r="AS861" s="194"/>
    </row>
    <row r="862" spans="45:45" s="5" customFormat="1" ht="15" customHeight="1" hidden="1">
      <c r="AS862" s="194"/>
    </row>
    <row r="863" spans="45:45" s="5" customFormat="1" ht="15" customHeight="1" hidden="1">
      <c r="AS863" s="194"/>
    </row>
    <row r="864" spans="45:45" s="5" customFormat="1" ht="15" customHeight="1" hidden="1">
      <c r="AS864" s="194"/>
    </row>
    <row r="865" spans="45:45" s="5" customFormat="1" ht="15" customHeight="1" hidden="1">
      <c r="AS865" s="194"/>
    </row>
    <row r="866" spans="45:45" s="5" customFormat="1" ht="15" customHeight="1" hidden="1">
      <c r="AS866" s="194"/>
    </row>
    <row r="867" spans="45:45" s="5" customFormat="1" ht="15" customHeight="1" hidden="1">
      <c r="AS867" s="194"/>
    </row>
    <row r="868" spans="45:45" s="5" customFormat="1" ht="15" customHeight="1" hidden="1">
      <c r="AS868" s="194"/>
    </row>
    <row r="869" spans="45:45" s="5" customFormat="1" ht="15" customHeight="1" hidden="1">
      <c r="AS869" s="194"/>
    </row>
    <row r="870" spans="45:45" s="5" customFormat="1" ht="15" customHeight="1" hidden="1">
      <c r="AS870" s="194"/>
    </row>
    <row r="871" spans="45:45" s="5" customFormat="1" ht="15" customHeight="1" hidden="1">
      <c r="AS871" s="194"/>
    </row>
    <row r="872" spans="45:45" s="5" customFormat="1" ht="15" customHeight="1" hidden="1">
      <c r="AS872" s="194"/>
    </row>
    <row r="873" spans="45:45" s="5" customFormat="1" ht="15" customHeight="1" hidden="1">
      <c r="AS873" s="194"/>
    </row>
    <row r="874" spans="45:45" s="5" customFormat="1" ht="15" customHeight="1" hidden="1">
      <c r="AS874" s="194"/>
    </row>
    <row r="875" spans="45:45" s="5" customFormat="1" ht="15" customHeight="1" hidden="1">
      <c r="AS875" s="194"/>
    </row>
    <row r="876" spans="45:45" s="5" customFormat="1" ht="15" customHeight="1" hidden="1">
      <c r="AS876" s="194"/>
    </row>
    <row r="877" spans="45:45" s="5" customFormat="1" ht="15" customHeight="1" hidden="1">
      <c r="AS877" s="194"/>
    </row>
    <row r="878" spans="45:45" s="5" customFormat="1" ht="15" customHeight="1" hidden="1">
      <c r="AS878" s="194"/>
    </row>
    <row r="879" spans="45:45" s="5" customFormat="1" ht="15" customHeight="1" hidden="1">
      <c r="AS879" s="194"/>
    </row>
    <row r="880" spans="45:45" s="5" customFormat="1" ht="15" customHeight="1" hidden="1">
      <c r="AS880" s="194"/>
    </row>
    <row r="881" spans="45:45" s="5" customFormat="1" ht="15" customHeight="1" hidden="1">
      <c r="AS881" s="194"/>
    </row>
    <row r="882" spans="45:45" s="5" customFormat="1" ht="15" customHeight="1" hidden="1">
      <c r="AS882" s="194"/>
    </row>
    <row r="883" spans="45:45" s="5" customFormat="1" ht="15" customHeight="1" hidden="1">
      <c r="AS883" s="194"/>
    </row>
    <row r="884" spans="45:45" s="5" customFormat="1" ht="15" customHeight="1" hidden="1">
      <c r="AS884" s="194"/>
    </row>
    <row r="885" spans="45:45" s="5" customFormat="1" ht="15" customHeight="1" hidden="1">
      <c r="AS885" s="194"/>
    </row>
    <row r="886" spans="45:45" s="5" customFormat="1" ht="15" customHeight="1" hidden="1">
      <c r="AS886" s="194"/>
    </row>
    <row r="887" spans="45:45" s="5" customFormat="1" ht="15" customHeight="1" hidden="1">
      <c r="AS887" s="194"/>
    </row>
    <row r="888" spans="45:45" s="5" customFormat="1" ht="15" customHeight="1" hidden="1">
      <c r="AS888" s="194"/>
    </row>
    <row r="889" spans="45:45" s="5" customFormat="1" ht="15" customHeight="1" hidden="1">
      <c r="AS889" s="194"/>
    </row>
    <row r="890" spans="45:45" s="5" customFormat="1" ht="15" customHeight="1" hidden="1">
      <c r="AS890" s="194"/>
    </row>
    <row r="891" spans="45:45" s="5" customFormat="1" ht="15" customHeight="1" hidden="1">
      <c r="AS891" s="194"/>
    </row>
    <row r="892" spans="45:45" s="5" customFormat="1" ht="15" customHeight="1" hidden="1">
      <c r="AS892" s="194"/>
    </row>
    <row r="893" spans="45:45" s="5" customFormat="1" ht="15" customHeight="1" hidden="1">
      <c r="AS893" s="194"/>
    </row>
    <row r="894" spans="45:45" s="5" customFormat="1" ht="15" customHeight="1" hidden="1">
      <c r="AS894" s="194"/>
    </row>
    <row r="895" spans="45:45" s="5" customFormat="1" ht="15" customHeight="1" hidden="1">
      <c r="AS895" s="194"/>
    </row>
    <row r="896" spans="45:45" s="5" customFormat="1" ht="15" customHeight="1" hidden="1">
      <c r="AS896" s="194"/>
    </row>
    <row r="897" spans="45:45" s="5" customFormat="1" ht="15" customHeight="1" hidden="1">
      <c r="AS897" s="194"/>
    </row>
    <row r="898" spans="45:45" s="5" customFormat="1" ht="15" customHeight="1" hidden="1">
      <c r="AS898" s="194"/>
    </row>
    <row r="899" spans="45:45" s="5" customFormat="1" ht="15" customHeight="1" hidden="1">
      <c r="AS899" s="194"/>
    </row>
    <row r="900" spans="45:45" s="5" customFormat="1" ht="15" customHeight="1" hidden="1">
      <c r="AS900" s="194"/>
    </row>
    <row r="901" spans="45:45" s="5" customFormat="1" ht="15" customHeight="1" hidden="1">
      <c r="AS901" s="194"/>
    </row>
    <row r="902" spans="45:45" s="5" customFormat="1" ht="15" customHeight="1" hidden="1">
      <c r="AS902" s="194"/>
    </row>
    <row r="903" spans="45:45" s="5" customFormat="1" ht="15" customHeight="1" hidden="1">
      <c r="AS903" s="194"/>
    </row>
    <row r="904" spans="45:45" s="5" customFormat="1" ht="15" customHeight="1" hidden="1">
      <c r="AS904" s="194"/>
    </row>
    <row r="905" spans="45:45" s="5" customFormat="1" ht="15" customHeight="1" hidden="1">
      <c r="AS905" s="194"/>
    </row>
    <row r="906" spans="45:45" s="5" customFormat="1" ht="15" customHeight="1" hidden="1">
      <c r="AS906" s="194"/>
    </row>
    <row r="907" spans="45:45" s="5" customFormat="1" ht="15" customHeight="1" hidden="1">
      <c r="AS907" s="194"/>
    </row>
    <row r="908" spans="45:45" s="5" customFormat="1" ht="15" customHeight="1" hidden="1">
      <c r="AS908" s="194"/>
    </row>
    <row r="909" spans="45:45" s="5" customFormat="1" ht="15" customHeight="1" hidden="1">
      <c r="AS909" s="194"/>
    </row>
    <row r="910" spans="45:45" s="5" customFormat="1" ht="15" customHeight="1" hidden="1">
      <c r="AS910" s="194"/>
    </row>
    <row r="911" spans="45:45" s="5" customFormat="1" ht="15" customHeight="1" hidden="1">
      <c r="AS911" s="194"/>
    </row>
    <row r="912" spans="45:45" s="5" customFormat="1" ht="15" customHeight="1" hidden="1">
      <c r="AS912" s="194"/>
    </row>
    <row r="913" spans="45:45" s="5" customFormat="1" ht="15" customHeight="1" hidden="1">
      <c r="AS913" s="194"/>
    </row>
    <row r="914" spans="45:45" s="5" customFormat="1" ht="15" customHeight="1" hidden="1">
      <c r="AS914" s="194"/>
    </row>
    <row r="915" spans="45:45" s="5" customFormat="1" ht="15" customHeight="1" hidden="1">
      <c r="AS915" s="194"/>
    </row>
    <row r="916" spans="45:45" s="5" customFormat="1" ht="15" customHeight="1" hidden="1">
      <c r="AS916" s="194"/>
    </row>
    <row r="917" spans="45:45" s="5" customFormat="1" ht="15" customHeight="1" hidden="1">
      <c r="AS917" s="194"/>
    </row>
    <row r="918" spans="45:45" s="5" customFormat="1" ht="15" customHeight="1" hidden="1">
      <c r="AS918" s="194"/>
    </row>
    <row r="919" spans="45:45" s="5" customFormat="1" ht="15" customHeight="1" hidden="1">
      <c r="AS919" s="194"/>
    </row>
    <row r="920" spans="45:45" s="5" customFormat="1" ht="15" customHeight="1" hidden="1">
      <c r="AS920" s="194"/>
    </row>
    <row r="921" spans="45:45" s="5" customFormat="1" ht="15" customHeight="1" hidden="1">
      <c r="AS921" s="194"/>
    </row>
    <row r="922" spans="45:45" s="5" customFormat="1" ht="15" customHeight="1" hidden="1">
      <c r="AS922" s="194"/>
    </row>
    <row r="923" spans="45:45" s="5" customFormat="1" ht="15" customHeight="1" hidden="1">
      <c r="AS923" s="194"/>
    </row>
    <row r="924" spans="45:45" s="5" customFormat="1" ht="15" customHeight="1" hidden="1">
      <c r="AS924" s="194"/>
    </row>
    <row r="925" spans="45:45" s="5" customFormat="1" ht="15" customHeight="1" hidden="1">
      <c r="AS925" s="194"/>
    </row>
    <row r="926" spans="45:45" s="5" customFormat="1" ht="15" customHeight="1" hidden="1">
      <c r="AS926" s="194"/>
    </row>
    <row r="927" spans="45:45" s="5" customFormat="1" ht="15" customHeight="1" hidden="1">
      <c r="AS927" s="194"/>
    </row>
    <row r="928" spans="45:45" s="5" customFormat="1" ht="15" customHeight="1" hidden="1">
      <c r="AS928" s="194"/>
    </row>
    <row r="929" spans="45:45" s="5" customFormat="1" ht="15" customHeight="1" hidden="1">
      <c r="AS929" s="194"/>
    </row>
    <row r="930" spans="45:45" s="5" customFormat="1" ht="15" customHeight="1" hidden="1">
      <c r="AS930" s="194"/>
    </row>
    <row r="931" spans="45:45" s="5" customFormat="1" ht="15" customHeight="1" hidden="1">
      <c r="AS931" s="194"/>
    </row>
    <row r="932" spans="45:45" s="5" customFormat="1" ht="15" customHeight="1" hidden="1">
      <c r="AS932" s="194"/>
    </row>
    <row r="933" spans="45:45" s="5" customFormat="1" ht="15" customHeight="1" hidden="1">
      <c r="AS933" s="194"/>
    </row>
    <row r="934" spans="45:45" s="5" customFormat="1" ht="15" customHeight="1" hidden="1">
      <c r="AS934" s="194"/>
    </row>
    <row r="935" spans="45:45" s="5" customFormat="1" ht="15" customHeight="1" hidden="1">
      <c r="AS935" s="194"/>
    </row>
    <row r="936" spans="45:45" s="5" customFormat="1" ht="15" customHeight="1" hidden="1">
      <c r="AS936" s="194"/>
    </row>
    <row r="937" spans="45:45" s="5" customFormat="1" ht="15" customHeight="1" hidden="1">
      <c r="AS937" s="194"/>
    </row>
    <row r="938" spans="45:45" s="5" customFormat="1" ht="15" customHeight="1" hidden="1">
      <c r="AS938" s="194"/>
    </row>
    <row r="939" spans="45:45" s="5" customFormat="1" ht="15" customHeight="1" hidden="1">
      <c r="AS939" s="194"/>
    </row>
    <row r="940" spans="45:45" s="5" customFormat="1" ht="15" customHeight="1" hidden="1">
      <c r="AS940" s="194"/>
    </row>
    <row r="941" spans="45:45" s="5" customFormat="1" ht="15" customHeight="1" hidden="1">
      <c r="AS941" s="194"/>
    </row>
    <row r="942" spans="45:45" s="5" customFormat="1" ht="15" customHeight="1" hidden="1">
      <c r="AS942" s="194"/>
    </row>
    <row r="943" spans="45:45" s="5" customFormat="1" ht="15" customHeight="1" hidden="1">
      <c r="AS943" s="194"/>
    </row>
    <row r="944" spans="45:45" s="5" customFormat="1" ht="15" customHeight="1" hidden="1">
      <c r="AS944" s="194"/>
    </row>
    <row r="945" spans="45:45" s="5" customFormat="1" ht="15" customHeight="1" hidden="1">
      <c r="AS945" s="194"/>
    </row>
    <row r="946" spans="45:45" s="5" customFormat="1" ht="15" customHeight="1" hidden="1">
      <c r="AS946" s="194"/>
    </row>
    <row r="947" spans="45:45" s="5" customFormat="1" ht="15" customHeight="1" hidden="1">
      <c r="AS947" s="194"/>
    </row>
    <row r="948" spans="45:45" s="5" customFormat="1" ht="15" customHeight="1" hidden="1">
      <c r="AS948" s="194"/>
    </row>
    <row r="949" spans="45:45" s="5" customFormat="1" ht="15" customHeight="1" hidden="1">
      <c r="AS949" s="194"/>
    </row>
    <row r="950" spans="45:45" s="5" customFormat="1" ht="15" customHeight="1" hidden="1">
      <c r="AS950" s="194"/>
    </row>
    <row r="951" spans="45:45" s="5" customFormat="1" ht="15" customHeight="1" hidden="1">
      <c r="AS951" s="194"/>
    </row>
    <row r="952" spans="45:45" s="5" customFormat="1" ht="15" customHeight="1" hidden="1">
      <c r="AS952" s="194"/>
    </row>
    <row r="953" spans="45:45" s="5" customFormat="1" ht="15" customHeight="1" hidden="1">
      <c r="AS953" s="194"/>
    </row>
    <row r="954" spans="45:45" s="5" customFormat="1" ht="15" customHeight="1" hidden="1">
      <c r="AS954" s="194"/>
    </row>
    <row r="955" spans="45:45" s="5" customFormat="1" ht="15" customHeight="1" hidden="1">
      <c r="AS955" s="194"/>
    </row>
    <row r="956" spans="45:45" s="5" customFormat="1" ht="15" customHeight="1" hidden="1">
      <c r="AS956" s="194"/>
    </row>
    <row r="957" spans="45:45" s="5" customFormat="1" ht="15" customHeight="1" hidden="1">
      <c r="AS957" s="194"/>
    </row>
    <row r="958" spans="45:45" s="5" customFormat="1" ht="15" customHeight="1" hidden="1">
      <c r="AS958" s="194"/>
    </row>
    <row r="959" spans="45:45" s="5" customFormat="1" ht="15" customHeight="1" hidden="1">
      <c r="AS959" s="194"/>
    </row>
    <row r="960" spans="45:45" s="5" customFormat="1" ht="15" customHeight="1" hidden="1">
      <c r="AS960" s="194"/>
    </row>
    <row r="961" spans="45:45" s="5" customFormat="1" ht="15" customHeight="1" hidden="1">
      <c r="AS961" s="194"/>
    </row>
    <row r="962" spans="45:45" s="5" customFormat="1" ht="15" customHeight="1" hidden="1">
      <c r="AS962" s="194"/>
    </row>
    <row r="963" spans="45:45" s="5" customFormat="1" ht="15" customHeight="1" hidden="1">
      <c r="AS963" s="194"/>
    </row>
    <row r="964" spans="45:45" s="5" customFormat="1" ht="15" customHeight="1" hidden="1">
      <c r="AS964" s="194"/>
    </row>
    <row r="965" spans="45:45" s="5" customFormat="1" ht="15" customHeight="1" hidden="1">
      <c r="AS965" s="194"/>
    </row>
    <row r="966" spans="45:45" s="5" customFormat="1" ht="15" customHeight="1" hidden="1">
      <c r="AS966" s="194"/>
    </row>
    <row r="967" spans="45:45" s="5" customFormat="1" ht="15" customHeight="1" hidden="1">
      <c r="AS967" s="194"/>
    </row>
    <row r="968" spans="45:45" s="5" customFormat="1" ht="15" customHeight="1" hidden="1">
      <c r="AS968" s="194"/>
    </row>
    <row r="969" spans="45:45" s="5" customFormat="1" ht="15" customHeight="1" hidden="1">
      <c r="AS969" s="194"/>
    </row>
    <row r="970" spans="45:45" s="5" customFormat="1" ht="15" customHeight="1" hidden="1">
      <c r="AS970" s="194"/>
    </row>
    <row r="971" spans="45:45" s="5" customFormat="1" ht="15" customHeight="1" hidden="1">
      <c r="AS971" s="194"/>
    </row>
    <row r="972" spans="45:45" s="5" customFormat="1" ht="15" customHeight="1" hidden="1">
      <c r="AS972" s="194"/>
    </row>
    <row r="973" spans="45:45" s="5" customFormat="1" ht="15" customHeight="1" hidden="1">
      <c r="AS973" s="194"/>
    </row>
    <row r="974" spans="45:45" s="5" customFormat="1" ht="15" customHeight="1" hidden="1">
      <c r="AS974" s="194"/>
    </row>
    <row r="975" spans="45:45" s="5" customFormat="1" ht="15" customHeight="1" hidden="1">
      <c r="AS975" s="194"/>
    </row>
    <row r="976" spans="45:45" s="5" customFormat="1" ht="15" customHeight="1" hidden="1">
      <c r="AS976" s="194"/>
    </row>
    <row r="977" spans="45:45" s="5" customFormat="1" ht="15" customHeight="1" hidden="1">
      <c r="AS977" s="194"/>
    </row>
    <row r="978" spans="45:45" s="5" customFormat="1" ht="15" customHeight="1" hidden="1">
      <c r="AS978" s="194"/>
    </row>
    <row r="979" spans="45:45" s="5" customFormat="1" ht="15" customHeight="1" hidden="1">
      <c r="AS979" s="194"/>
    </row>
    <row r="980" spans="45:45" s="5" customFormat="1" ht="15" customHeight="1" hidden="1">
      <c r="AS980" s="194"/>
    </row>
    <row r="981" spans="45:45" s="5" customFormat="1" ht="15" customHeight="1" hidden="1">
      <c r="AS981" s="194"/>
    </row>
    <row r="982" spans="45:45" s="5" customFormat="1" ht="15" customHeight="1" hidden="1">
      <c r="AS982" s="194"/>
    </row>
    <row r="983" spans="45:45" s="5" customFormat="1" ht="15" customHeight="1" hidden="1">
      <c r="AS983" s="194"/>
    </row>
    <row r="984" spans="45:45" s="5" customFormat="1" ht="15" customHeight="1" hidden="1">
      <c r="AS984" s="194"/>
    </row>
    <row r="985" spans="45:45" s="5" customFormat="1" ht="15" customHeight="1" hidden="1">
      <c r="AS985" s="194"/>
    </row>
    <row r="986" spans="45:45" s="5" customFormat="1" ht="15" customHeight="1" hidden="1">
      <c r="AS986" s="194"/>
    </row>
    <row r="987" spans="45:45" s="5" customFormat="1" ht="15" customHeight="1" hidden="1">
      <c r="AS987" s="194"/>
    </row>
    <row r="988" spans="45:45" s="5" customFormat="1" ht="15" customHeight="1" hidden="1">
      <c r="AS988" s="194"/>
    </row>
    <row r="989" spans="45:45" s="5" customFormat="1" ht="15" customHeight="1" hidden="1">
      <c r="AS989" s="194"/>
    </row>
    <row r="990" spans="45:45" s="5" customFormat="1" ht="15" customHeight="1" hidden="1">
      <c r="AS990" s="194"/>
    </row>
    <row r="991" spans="45:45" s="5" customFormat="1" ht="15" customHeight="1" hidden="1">
      <c r="AS991" s="194"/>
    </row>
    <row r="992" spans="45:45" s="5" customFormat="1" ht="15" customHeight="1" hidden="1">
      <c r="AS992" s="194"/>
    </row>
    <row r="993" spans="45:45" s="5" customFormat="1" ht="15" customHeight="1" hidden="1">
      <c r="AS993" s="194"/>
    </row>
    <row r="994" spans="45:45" s="5" customFormat="1" ht="15" customHeight="1" hidden="1">
      <c r="AS994" s="194"/>
    </row>
    <row r="995" spans="45:45" s="5" customFormat="1" ht="15" customHeight="1" hidden="1">
      <c r="AS995" s="194"/>
    </row>
    <row r="996" spans="45:45" s="5" customFormat="1" ht="15" customHeight="1" hidden="1">
      <c r="AS996" s="194"/>
    </row>
    <row r="997" spans="45:45" s="5" customFormat="1" ht="15" customHeight="1" hidden="1">
      <c r="AS997" s="194"/>
    </row>
    <row r="998" spans="45:45" s="5" customFormat="1" ht="15" customHeight="1" hidden="1">
      <c r="AS998" s="194"/>
    </row>
    <row r="999" spans="45:45" s="5" customFormat="1" ht="15" customHeight="1" hidden="1">
      <c r="AS999" s="194"/>
    </row>
    <row r="1000" spans="45:45" s="5" customFormat="1" ht="15" customHeight="1" hidden="1">
      <c r="AS1000" s="194"/>
    </row>
    <row r="1001" spans="45:45" s="5" customFormat="1" ht="15" customHeight="1" hidden="1">
      <c r="AS1001" s="194"/>
    </row>
    <row r="1002" spans="45:45" s="5" customFormat="1" ht="15" customHeight="1" hidden="1">
      <c r="AS1002" s="194"/>
    </row>
    <row r="1003" spans="45:45" s="5" customFormat="1" ht="15" customHeight="1" hidden="1">
      <c r="AS1003" s="194"/>
    </row>
    <row r="1004" spans="45:45" s="5" customFormat="1" ht="15" customHeight="1" hidden="1">
      <c r="AS1004" s="194"/>
    </row>
    <row r="1005" spans="45:45" s="5" customFormat="1" ht="15" customHeight="1" hidden="1">
      <c r="AS1005" s="194"/>
    </row>
    <row r="1006" spans="45:45" s="5" customFormat="1" ht="15" customHeight="1" hidden="1">
      <c r="AS1006" s="194"/>
    </row>
    <row r="1007" spans="45:45" s="5" customFormat="1" ht="15" customHeight="1" hidden="1">
      <c r="AS1007" s="194"/>
    </row>
    <row r="1008" spans="45:45" s="5" customFormat="1" ht="15" customHeight="1" hidden="1">
      <c r="AS1008" s="194"/>
    </row>
    <row r="1009" spans="45:45" s="5" customFormat="1" ht="15" customHeight="1" hidden="1">
      <c r="AS1009" s="194"/>
    </row>
    <row r="1010" spans="45:45" s="5" customFormat="1" ht="15" customHeight="1" hidden="1">
      <c r="AS1010" s="194"/>
    </row>
    <row r="1011" spans="45:45" s="5" customFormat="1" ht="15" customHeight="1" hidden="1">
      <c r="AS1011" s="194"/>
    </row>
    <row r="1012" spans="45:45" s="5" customFormat="1" ht="15" customHeight="1" hidden="1">
      <c r="AS1012" s="194"/>
    </row>
    <row r="1013" spans="45:45" s="5" customFormat="1" ht="15" customHeight="1" hidden="1">
      <c r="AS1013" s="194"/>
    </row>
    <row r="1014" spans="45:45" s="5" customFormat="1" ht="15" customHeight="1" hidden="1">
      <c r="AS1014" s="194"/>
    </row>
    <row r="1015" spans="45:45" s="5" customFormat="1" ht="15" customHeight="1" hidden="1">
      <c r="AS1015" s="194"/>
    </row>
    <row r="1016" spans="45:45" s="5" customFormat="1" ht="15" customHeight="1" hidden="1">
      <c r="AS1016" s="194"/>
    </row>
    <row r="1017" spans="45:45" s="5" customFormat="1" ht="15" customHeight="1" hidden="1">
      <c r="AS1017" s="194"/>
    </row>
    <row r="1018" spans="45:45" s="5" customFormat="1" ht="15" customHeight="1" hidden="1">
      <c r="AS1018" s="194"/>
    </row>
    <row r="1019" spans="45:45" s="5" customFormat="1" ht="15" customHeight="1" hidden="1">
      <c r="AS1019" s="194"/>
    </row>
    <row r="1020" spans="45:45" s="5" customFormat="1" ht="15" customHeight="1" hidden="1">
      <c r="AS1020" s="194"/>
    </row>
    <row r="1021" spans="45:45" s="5" customFormat="1" ht="15" customHeight="1" hidden="1">
      <c r="AS1021" s="194"/>
    </row>
    <row r="1022" spans="45:45" s="5" customFormat="1" ht="15" customHeight="1" hidden="1">
      <c r="AS1022" s="194"/>
    </row>
    <row r="1023" spans="45:45" s="5" customFormat="1" ht="15" customHeight="1" hidden="1">
      <c r="AS1023" s="194"/>
    </row>
    <row r="1024" spans="45:45" s="5" customFormat="1" ht="15" customHeight="1" hidden="1">
      <c r="AS1024" s="194"/>
    </row>
    <row r="1025" spans="45:45" s="5" customFormat="1" ht="15" customHeight="1" hidden="1">
      <c r="AS1025" s="194"/>
    </row>
    <row r="1026" spans="45:45" s="5" customFormat="1" ht="15" customHeight="1" hidden="1">
      <c r="AS1026" s="194"/>
    </row>
    <row r="1027" spans="45:45" s="5" customFormat="1" ht="15" customHeight="1" hidden="1">
      <c r="AS1027" s="194"/>
    </row>
    <row r="1028" spans="45:45" s="5" customFormat="1" ht="15" customHeight="1" hidden="1">
      <c r="AS1028" s="194"/>
    </row>
    <row r="1029" spans="45:45" s="5" customFormat="1" ht="15" customHeight="1" hidden="1">
      <c r="AS1029" s="194"/>
    </row>
    <row r="1030" spans="45:45" s="5" customFormat="1" ht="15" customHeight="1" hidden="1">
      <c r="AS1030" s="194"/>
    </row>
    <row r="1031" spans="45:45" s="5" customFormat="1" ht="15" customHeight="1" hidden="1">
      <c r="AS1031" s="194"/>
    </row>
    <row r="1032" spans="45:45" s="5" customFormat="1" ht="15" customHeight="1" hidden="1">
      <c r="AS1032" s="194"/>
    </row>
    <row r="1033" spans="45:45" s="5" customFormat="1" ht="15" customHeight="1" hidden="1">
      <c r="AS1033" s="194"/>
    </row>
    <row r="1034" spans="45:45" s="5" customFormat="1" ht="15" customHeight="1" hidden="1">
      <c r="AS1034" s="194"/>
    </row>
    <row r="1035" spans="45:45" s="5" customFormat="1" ht="15" customHeight="1" hidden="1">
      <c r="AS1035" s="194"/>
    </row>
    <row r="1036" spans="45:45" s="5" customFormat="1" ht="15" customHeight="1" hidden="1">
      <c r="AS1036" s="194"/>
    </row>
    <row r="1037" spans="45:45" s="5" customFormat="1" ht="15" customHeight="1" hidden="1">
      <c r="AS1037" s="194"/>
    </row>
    <row r="1038" spans="45:45" s="5" customFormat="1" ht="15" customHeight="1" hidden="1">
      <c r="AS1038" s="194"/>
    </row>
    <row r="1039" spans="45:45" s="5" customFormat="1" ht="15" customHeight="1" hidden="1">
      <c r="AS1039" s="194"/>
    </row>
    <row r="1040" spans="45:45" s="5" customFormat="1" ht="15" customHeight="1" hidden="1">
      <c r="AS1040" s="194"/>
    </row>
    <row r="1041" spans="45:45" s="5" customFormat="1" ht="15" customHeight="1" hidden="1">
      <c r="AS1041" s="194"/>
    </row>
    <row r="1042" spans="45:45" s="5" customFormat="1" ht="15" customHeight="1" hidden="1">
      <c r="AS1042" s="194"/>
    </row>
    <row r="1043" spans="45:45" s="5" customFormat="1" ht="15" customHeight="1" hidden="1">
      <c r="AS1043" s="194"/>
    </row>
    <row r="1044" spans="45:45" s="5" customFormat="1" ht="15" customHeight="1" hidden="1">
      <c r="AS1044" s="194"/>
    </row>
    <row r="1045" spans="45:45" s="5" customFormat="1" ht="15" customHeight="1" hidden="1">
      <c r="AS1045" s="194"/>
    </row>
    <row r="1046" spans="45:45" s="5" customFormat="1" ht="15" customHeight="1" hidden="1">
      <c r="AS1046" s="194"/>
    </row>
    <row r="1047" spans="45:45" s="5" customFormat="1" ht="15" customHeight="1" hidden="1">
      <c r="AS1047" s="194"/>
    </row>
    <row r="1048" spans="45:45" s="5" customFormat="1" ht="15" customHeight="1" hidden="1">
      <c r="AS1048" s="194"/>
    </row>
    <row r="1049" spans="45:45" s="5" customFormat="1" ht="15" customHeight="1" hidden="1">
      <c r="AS1049" s="194"/>
    </row>
    <row r="1050" spans="45:45" s="5" customFormat="1" ht="15" customHeight="1" hidden="1">
      <c r="AS1050" s="194"/>
    </row>
    <row r="1051" spans="45:45" s="5" customFormat="1" ht="15" customHeight="1" hidden="1">
      <c r="AS1051" s="194"/>
    </row>
    <row r="1052" spans="45:45" s="5" customFormat="1" ht="15" customHeight="1" hidden="1">
      <c r="AS1052" s="194"/>
    </row>
    <row r="1053" spans="45:45" s="5" customFormat="1" ht="15" customHeight="1" hidden="1">
      <c r="AS1053" s="194"/>
    </row>
    <row r="1054" spans="45:45" s="5" customFormat="1" ht="15" customHeight="1" hidden="1">
      <c r="AS1054" s="194"/>
    </row>
    <row r="1055" spans="45:45" s="5" customFormat="1" ht="15" customHeight="1" hidden="1">
      <c r="AS1055" s="194"/>
    </row>
    <row r="1056" spans="45:45" s="5" customFormat="1" ht="15" customHeight="1" hidden="1">
      <c r="AS1056" s="194"/>
    </row>
    <row r="1057" spans="45:45" s="5" customFormat="1" ht="15" customHeight="1" hidden="1">
      <c r="AS1057" s="194"/>
    </row>
    <row r="1058" spans="45:45" s="5" customFormat="1" ht="15" customHeight="1" hidden="1">
      <c r="AS1058" s="194"/>
    </row>
    <row r="1059" spans="45:45" s="5" customFormat="1" ht="15" customHeight="1" hidden="1">
      <c r="AS1059" s="194"/>
    </row>
    <row r="1060" spans="45:45" s="5" customFormat="1" ht="15" customHeight="1" hidden="1">
      <c r="AS1060" s="194"/>
    </row>
    <row r="1061" spans="45:45" s="5" customFormat="1" ht="15" customHeight="1" hidden="1">
      <c r="AS1061" s="194"/>
    </row>
    <row r="1062" spans="45:45" s="5" customFormat="1" ht="15" customHeight="1" hidden="1">
      <c r="AS1062" s="194"/>
    </row>
    <row r="1063" spans="45:45" s="5" customFormat="1" ht="15" customHeight="1" hidden="1">
      <c r="AS1063" s="194"/>
    </row>
    <row r="1064" spans="45:45" s="5" customFormat="1" ht="15" customHeight="1" hidden="1">
      <c r="AS1064" s="194"/>
    </row>
    <row r="1065" spans="45:45" s="5" customFormat="1" ht="15" customHeight="1" hidden="1">
      <c r="AS1065" s="194"/>
    </row>
    <row r="1066" spans="45:45" s="5" customFormat="1" ht="15" customHeight="1" hidden="1">
      <c r="AS1066" s="194"/>
    </row>
    <row r="1067" spans="45:45" s="5" customFormat="1" ht="15" customHeight="1" hidden="1">
      <c r="AS1067" s="194"/>
    </row>
    <row r="1068" spans="45:45" s="5" customFormat="1" ht="15" customHeight="1" hidden="1">
      <c r="AS1068" s="194"/>
    </row>
    <row r="1069" spans="45:45" s="5" customFormat="1" ht="15" customHeight="1" hidden="1">
      <c r="AS1069" s="194"/>
    </row>
    <row r="1070" spans="45:45" s="5" customFormat="1" ht="15" customHeight="1" hidden="1">
      <c r="AS1070" s="194"/>
    </row>
    <row r="1071" spans="45:45" s="5" customFormat="1" ht="15" customHeight="1" hidden="1">
      <c r="AS1071" s="194"/>
    </row>
    <row r="1072" spans="45:45" s="5" customFormat="1" ht="15" customHeight="1" hidden="1">
      <c r="AS1072" s="194"/>
    </row>
    <row r="1073" spans="45:45" s="5" customFormat="1" ht="15" customHeight="1" hidden="1">
      <c r="AS1073" s="194"/>
    </row>
    <row r="1074" spans="45:45" s="5" customFormat="1" ht="15" customHeight="1" hidden="1">
      <c r="AS1074" s="194"/>
    </row>
    <row r="1075" spans="45:45" s="5" customFormat="1" ht="15" customHeight="1" hidden="1">
      <c r="AS1075" s="194"/>
    </row>
    <row r="1076" spans="45:45" s="5" customFormat="1" ht="15" customHeight="1" hidden="1">
      <c r="AS1076" s="194"/>
    </row>
    <row r="1077" spans="45:45" s="5" customFormat="1" ht="15" customHeight="1" hidden="1">
      <c r="AS1077" s="194"/>
    </row>
    <row r="1078" spans="45:45" s="5" customFormat="1" ht="15" customHeight="1" hidden="1">
      <c r="AS1078" s="194"/>
    </row>
    <row r="1079" spans="45:45" s="5" customFormat="1" ht="15" customHeight="1" hidden="1">
      <c r="AS1079" s="194"/>
    </row>
    <row r="1080" spans="45:45" s="5" customFormat="1" ht="15" customHeight="1" hidden="1">
      <c r="AS1080" s="194"/>
    </row>
    <row r="1081" spans="45:45" s="5" customFormat="1" ht="15" customHeight="1" hidden="1">
      <c r="AS1081" s="194"/>
    </row>
    <row r="1082" spans="45:45" s="5" customFormat="1" ht="15" customHeight="1" hidden="1">
      <c r="AS1082" s="194"/>
    </row>
    <row r="1083" spans="45:45" s="5" customFormat="1" ht="15" customHeight="1" hidden="1">
      <c r="AS1083" s="194"/>
    </row>
    <row r="1084" spans="45:45" s="5" customFormat="1" ht="15" customHeight="1" hidden="1">
      <c r="AS1084" s="194"/>
    </row>
    <row r="1085" spans="45:45" s="5" customFormat="1" ht="15" customHeight="1" hidden="1">
      <c r="AS1085" s="194"/>
    </row>
    <row r="1086" spans="45:45" s="5" customFormat="1" ht="15" customHeight="1" hidden="1">
      <c r="AS1086" s="194"/>
    </row>
    <row r="1087" spans="45:45" s="5" customFormat="1" ht="15" customHeight="1" hidden="1">
      <c r="AS1087" s="194"/>
    </row>
    <row r="1088" spans="45:45" s="5" customFormat="1" ht="15" customHeight="1" hidden="1">
      <c r="AS1088" s="194"/>
    </row>
    <row r="1089" spans="45:45" s="5" customFormat="1" ht="15" customHeight="1" hidden="1">
      <c r="AS1089" s="194"/>
    </row>
    <row r="1090" spans="45:45" s="5" customFormat="1" ht="15" customHeight="1" hidden="1">
      <c r="AS1090" s="194"/>
    </row>
    <row r="1091" spans="45:45" s="5" customFormat="1" ht="15" customHeight="1" hidden="1">
      <c r="AS1091" s="194"/>
    </row>
    <row r="1092" spans="45:45" s="5" customFormat="1" ht="15" customHeight="1" hidden="1">
      <c r="AS1092" s="194"/>
    </row>
    <row r="1093" spans="45:45" s="5" customFormat="1" ht="15" customHeight="1" hidden="1">
      <c r="AS1093" s="194"/>
    </row>
    <row r="1094" spans="45:45" s="5" customFormat="1" ht="15" customHeight="1" hidden="1">
      <c r="AS1094" s="194"/>
    </row>
    <row r="1095" spans="45:45" s="5" customFormat="1" ht="15" customHeight="1" hidden="1">
      <c r="AS1095" s="194"/>
    </row>
    <row r="1096" spans="45:45" s="5" customFormat="1" ht="15" customHeight="1" hidden="1">
      <c r="AS1096" s="194"/>
    </row>
    <row r="1097" spans="45:45" s="5" customFormat="1" ht="15" customHeight="1" hidden="1">
      <c r="AS1097" s="194"/>
    </row>
    <row r="1098" spans="45:45" s="5" customFormat="1" ht="15" customHeight="1" hidden="1">
      <c r="AS1098" s="194"/>
    </row>
    <row r="1099" spans="45:45" s="5" customFormat="1" ht="15" customHeight="1" hidden="1">
      <c r="AS1099" s="194"/>
    </row>
    <row r="1100" spans="45:45" s="5" customFormat="1" ht="15" customHeight="1" hidden="1">
      <c r="AS1100" s="194"/>
    </row>
    <row r="1101" spans="45:45" s="5" customFormat="1" ht="15" customHeight="1" hidden="1">
      <c r="AS1101" s="194"/>
    </row>
    <row r="1102" spans="45:45" s="5" customFormat="1" ht="15" customHeight="1" hidden="1">
      <c r="AS1102" s="194"/>
    </row>
    <row r="1103" spans="45:45" s="5" customFormat="1" ht="15" customHeight="1" hidden="1">
      <c r="AS1103" s="194"/>
    </row>
    <row r="1104" spans="45:45" s="5" customFormat="1" ht="15" customHeight="1" hidden="1">
      <c r="AS1104" s="194"/>
    </row>
    <row r="1105" spans="45:45" s="5" customFormat="1" ht="15" customHeight="1" hidden="1">
      <c r="AS1105" s="194"/>
    </row>
    <row r="1106" spans="45:45" s="5" customFormat="1" ht="15" customHeight="1" hidden="1">
      <c r="AS1106" s="194"/>
    </row>
    <row r="1107" spans="45:45" s="5" customFormat="1" ht="15" customHeight="1" hidden="1">
      <c r="AS1107" s="194"/>
    </row>
    <row r="1108" spans="45:45" s="5" customFormat="1" ht="15" customHeight="1" hidden="1">
      <c r="AS1108" s="194"/>
    </row>
    <row r="1109" spans="45:45" s="5" customFormat="1" ht="15" customHeight="1" hidden="1">
      <c r="AS1109" s="194"/>
    </row>
    <row r="1110" spans="45:45" s="5" customFormat="1" ht="15" customHeight="1" hidden="1">
      <c r="AS1110" s="194"/>
    </row>
    <row r="1111" spans="45:45" s="5" customFormat="1" ht="15" customHeight="1" hidden="1">
      <c r="AS1111" s="194"/>
    </row>
    <row r="1112" spans="45:45" s="5" customFormat="1" ht="15" customHeight="1" hidden="1">
      <c r="AS1112" s="194"/>
    </row>
    <row r="1113" spans="45:45" s="5" customFormat="1" ht="15" customHeight="1" hidden="1">
      <c r="AS1113" s="194"/>
    </row>
    <row r="1114" spans="45:45" s="5" customFormat="1" ht="15" customHeight="1" hidden="1">
      <c r="AS1114" s="194"/>
    </row>
    <row r="1115" spans="45:45" s="5" customFormat="1" ht="15" customHeight="1" hidden="1">
      <c r="AS1115" s="194"/>
    </row>
    <row r="1116" spans="45:45" s="5" customFormat="1" ht="15" customHeight="1" hidden="1">
      <c r="AS1116" s="194"/>
    </row>
    <row r="1117" spans="45:45" s="5" customFormat="1" ht="15" customHeight="1" hidden="1">
      <c r="AS1117" s="194"/>
    </row>
    <row r="1118" spans="45:45" s="5" customFormat="1" ht="15" customHeight="1" hidden="1">
      <c r="AS1118" s="194"/>
    </row>
    <row r="1119" spans="45:45" s="5" customFormat="1" ht="15" customHeight="1" hidden="1">
      <c r="AS1119" s="194"/>
    </row>
    <row r="1120" spans="45:45" s="5" customFormat="1" ht="15" customHeight="1" hidden="1">
      <c r="AS1120" s="194"/>
    </row>
    <row r="1121" spans="45:45" s="5" customFormat="1" ht="15" customHeight="1" hidden="1">
      <c r="AS1121" s="194"/>
    </row>
    <row r="1122" spans="45:45" s="5" customFormat="1" ht="15" customHeight="1" hidden="1">
      <c r="AS1122" s="194"/>
    </row>
    <row r="1123" spans="45:45" s="5" customFormat="1" ht="15" customHeight="1" hidden="1">
      <c r="AS1123" s="194"/>
    </row>
    <row r="1124" spans="45:45" s="5" customFormat="1" ht="15" customHeight="1" hidden="1">
      <c r="AS1124" s="194"/>
    </row>
    <row r="1125" spans="45:45" s="5" customFormat="1" ht="15" customHeight="1" hidden="1">
      <c r="AS1125" s="194"/>
    </row>
    <row r="1126" spans="45:45" s="5" customFormat="1" ht="15" customHeight="1" hidden="1">
      <c r="AS1126" s="194"/>
    </row>
    <row r="1127" spans="45:45" s="5" customFormat="1" ht="15" customHeight="1" hidden="1">
      <c r="AS1127" s="194"/>
    </row>
    <row r="1128" spans="45:45" s="5" customFormat="1" ht="15" customHeight="1" hidden="1">
      <c r="AS1128" s="194"/>
    </row>
    <row r="1129" spans="45:45" s="5" customFormat="1" ht="15" customHeight="1" hidden="1">
      <c r="AS1129" s="194"/>
    </row>
    <row r="1130" spans="45:45" s="5" customFormat="1" ht="15" customHeight="1" hidden="1">
      <c r="AS1130" s="194"/>
    </row>
    <row r="1131" spans="45:45" s="5" customFormat="1" ht="15" customHeight="1" hidden="1">
      <c r="AS1131" s="194"/>
    </row>
    <row r="1132" spans="45:45" s="5" customFormat="1" ht="15" customHeight="1" hidden="1">
      <c r="AS1132" s="194"/>
    </row>
    <row r="1133" spans="45:45" s="5" customFormat="1" ht="15" customHeight="1" hidden="1">
      <c r="AS1133" s="194"/>
    </row>
    <row r="1134" spans="45:45" s="5" customFormat="1" ht="15" customHeight="1" hidden="1">
      <c r="AS1134" s="194"/>
    </row>
    <row r="1135" spans="45:45" s="5" customFormat="1" ht="15" customHeight="1" hidden="1">
      <c r="AS1135" s="194"/>
    </row>
    <row r="1136" spans="45:45" s="5" customFormat="1" ht="15" customHeight="1" hidden="1">
      <c r="AS1136" s="194"/>
    </row>
    <row r="1137" spans="45:45" s="5" customFormat="1" ht="15" customHeight="1" hidden="1">
      <c r="AS1137" s="194"/>
    </row>
    <row r="1138" spans="45:45" s="5" customFormat="1" ht="15" customHeight="1" hidden="1">
      <c r="AS1138" s="194"/>
    </row>
    <row r="1139" spans="45:45" s="5" customFormat="1" ht="15" customHeight="1" hidden="1">
      <c r="AS1139" s="194"/>
    </row>
    <row r="1140" spans="45:45" s="5" customFormat="1" ht="15" customHeight="1" hidden="1">
      <c r="AS1140" s="194"/>
    </row>
    <row r="1141" spans="45:45" s="5" customFormat="1" ht="15" customHeight="1" hidden="1">
      <c r="AS1141" s="194"/>
    </row>
    <row r="1142" spans="45:45" s="5" customFormat="1" ht="15" customHeight="1" hidden="1">
      <c r="AS1142" s="194"/>
    </row>
    <row r="1143" spans="45:45" s="5" customFormat="1" ht="15" customHeight="1" hidden="1">
      <c r="AS1143" s="194"/>
    </row>
    <row r="1144" spans="45:45" s="5" customFormat="1" ht="15" customHeight="1" hidden="1">
      <c r="AS1144" s="194"/>
    </row>
    <row r="1145" spans="45:45" s="5" customFormat="1" ht="15" customHeight="1" hidden="1">
      <c r="AS1145" s="194"/>
    </row>
    <row r="1146" spans="45:45" s="5" customFormat="1" ht="15" customHeight="1" hidden="1">
      <c r="AS1146" s="194"/>
    </row>
    <row r="1147" spans="45:45" s="5" customFormat="1" ht="15" customHeight="1" hidden="1">
      <c r="AS1147" s="194"/>
    </row>
    <row r="1148" spans="45:45" s="5" customFormat="1" ht="15" customHeight="1" hidden="1">
      <c r="AS1148" s="194"/>
    </row>
    <row r="1149" spans="45:45" s="5" customFormat="1" ht="15" customHeight="1" hidden="1">
      <c r="AS1149" s="194"/>
    </row>
    <row r="1150" spans="45:45" s="5" customFormat="1" ht="15" customHeight="1" hidden="1">
      <c r="AS1150" s="194"/>
    </row>
    <row r="1151" spans="45:45" s="5" customFormat="1" ht="15" customHeight="1" hidden="1">
      <c r="AS1151" s="194"/>
    </row>
    <row r="1152" spans="45:45" s="5" customFormat="1" ht="15" customHeight="1" hidden="1">
      <c r="AS1152" s="194"/>
    </row>
    <row r="1153" spans="45:45" s="5" customFormat="1" ht="15" customHeight="1" hidden="1">
      <c r="AS1153" s="194"/>
    </row>
    <row r="1154" spans="45:45" s="5" customFormat="1" ht="15" customHeight="1" hidden="1">
      <c r="AS1154" s="194"/>
    </row>
    <row r="1155" spans="45:45" s="5" customFormat="1" ht="15" customHeight="1" hidden="1">
      <c r="AS1155" s="194"/>
    </row>
    <row r="1156" spans="45:45" s="5" customFormat="1" ht="15" customHeight="1" hidden="1">
      <c r="AS1156" s="194"/>
    </row>
    <row r="1157" spans="45:45" s="5" customFormat="1" ht="15" customHeight="1" hidden="1">
      <c r="AS1157" s="194"/>
    </row>
    <row r="1158" spans="45:45" s="5" customFormat="1" ht="15" customHeight="1" hidden="1">
      <c r="AS1158" s="194"/>
    </row>
    <row r="1159" spans="45:45" s="5" customFormat="1" ht="15" customHeight="1" hidden="1">
      <c r="AS1159" s="194"/>
    </row>
    <row r="1160" spans="45:45" s="5" customFormat="1" ht="15" customHeight="1" hidden="1">
      <c r="AS1160" s="194"/>
    </row>
    <row r="1161" spans="45:45" s="5" customFormat="1" ht="15" customHeight="1" hidden="1">
      <c r="AS1161" s="194"/>
    </row>
    <row r="1162" spans="45:45" s="5" customFormat="1" ht="15" customHeight="1" hidden="1">
      <c r="AS1162" s="194"/>
    </row>
    <row r="1163" spans="45:45" s="5" customFormat="1" ht="15" customHeight="1" hidden="1">
      <c r="AS1163" s="194"/>
    </row>
    <row r="1164" spans="45:45" s="5" customFormat="1" ht="15" customHeight="1" hidden="1">
      <c r="AS1164" s="194"/>
    </row>
    <row r="1165" spans="45:45" s="5" customFormat="1" ht="15" customHeight="1" hidden="1">
      <c r="AS1165" s="194"/>
    </row>
    <row r="1166" spans="45:45" s="5" customFormat="1" ht="15" customHeight="1" hidden="1">
      <c r="AS1166" s="194"/>
    </row>
    <row r="1167" spans="45:45" s="5" customFormat="1" ht="15" customHeight="1" hidden="1">
      <c r="AS1167" s="194"/>
    </row>
    <row r="1168" spans="45:45" s="5" customFormat="1" ht="15" customHeight="1" hidden="1">
      <c r="AS1168" s="194"/>
    </row>
    <row r="1169" spans="45:45" s="5" customFormat="1" ht="15" customHeight="1" hidden="1">
      <c r="AS1169" s="194"/>
    </row>
    <row r="1170" spans="45:45" s="5" customFormat="1" ht="15" customHeight="1" hidden="1">
      <c r="AS1170" s="194"/>
    </row>
    <row r="1171" spans="45:45" s="5" customFormat="1" ht="15" customHeight="1" hidden="1">
      <c r="AS1171" s="194"/>
    </row>
    <row r="1172" spans="45:45" s="5" customFormat="1" ht="15" customHeight="1" hidden="1">
      <c r="AS1172" s="194"/>
    </row>
    <row r="1173" spans="45:45" s="5" customFormat="1" ht="15" customHeight="1" hidden="1">
      <c r="AS1173" s="194"/>
    </row>
    <row r="1174" spans="45:45" s="5" customFormat="1" ht="15" customHeight="1" hidden="1">
      <c r="AS1174" s="194"/>
    </row>
    <row r="1175" spans="45:45" s="5" customFormat="1" ht="15" customHeight="1" hidden="1">
      <c r="AS1175" s="194"/>
    </row>
    <row r="1176" spans="45:45" s="5" customFormat="1" ht="15" customHeight="1" hidden="1">
      <c r="AS1176" s="194"/>
    </row>
    <row r="1177" spans="45:45" s="5" customFormat="1" ht="15" customHeight="1" hidden="1">
      <c r="AS1177" s="194"/>
    </row>
    <row r="1178" spans="45:45" s="5" customFormat="1" ht="15" customHeight="1" hidden="1">
      <c r="AS1178" s="194"/>
    </row>
    <row r="1179" spans="45:45" s="5" customFormat="1" ht="15" customHeight="1" hidden="1">
      <c r="AS1179" s="194"/>
    </row>
    <row r="1180" spans="45:45" s="5" customFormat="1" ht="15" customHeight="1" hidden="1">
      <c r="AS1180" s="194"/>
    </row>
    <row r="1181" spans="45:45" s="5" customFormat="1" ht="15" customHeight="1" hidden="1">
      <c r="AS1181" s="194"/>
    </row>
    <row r="1182" spans="45:45" s="5" customFormat="1" ht="15" customHeight="1" hidden="1">
      <c r="AS1182" s="194"/>
    </row>
    <row r="1183" spans="45:45" s="5" customFormat="1" ht="15" customHeight="1" hidden="1">
      <c r="AS1183" s="194"/>
    </row>
    <row r="1184" spans="45:45" s="5" customFormat="1" ht="15" customHeight="1" hidden="1">
      <c r="AS1184" s="194"/>
    </row>
    <row r="1185" spans="45:45" s="5" customFormat="1" ht="15" customHeight="1" hidden="1">
      <c r="AS1185" s="194"/>
    </row>
    <row r="1186" spans="45:45" s="5" customFormat="1" ht="15" customHeight="1" hidden="1">
      <c r="AS1186" s="194"/>
    </row>
    <row r="1187" spans="45:45" s="5" customFormat="1" ht="15" customHeight="1" hidden="1">
      <c r="AS1187" s="194"/>
    </row>
    <row r="1188" spans="45:45" s="5" customFormat="1" ht="15" customHeight="1" hidden="1">
      <c r="AS1188" s="194"/>
    </row>
    <row r="1189" spans="45:45" s="5" customFormat="1" ht="15" customHeight="1" hidden="1">
      <c r="AS1189" s="194"/>
    </row>
    <row r="1190" spans="45:45" s="5" customFormat="1" ht="15" customHeight="1" hidden="1">
      <c r="AS1190" s="194"/>
    </row>
    <row r="1191" spans="45:45" s="5" customFormat="1" ht="15" customHeight="1" hidden="1">
      <c r="AS1191" s="194"/>
    </row>
    <row r="1192" spans="45:45" s="5" customFormat="1" ht="15" customHeight="1" hidden="1">
      <c r="AS1192" s="194"/>
    </row>
    <row r="1193" spans="45:45" s="5" customFormat="1" ht="15" customHeight="1" hidden="1">
      <c r="AS1193" s="194"/>
    </row>
    <row r="1194" spans="45:45" s="5" customFormat="1" ht="15" customHeight="1" hidden="1">
      <c r="AS1194" s="194"/>
    </row>
    <row r="1195" spans="45:45" s="5" customFormat="1" ht="15" customHeight="1" hidden="1">
      <c r="AS1195" s="194"/>
    </row>
    <row r="1196" spans="45:45" s="5" customFormat="1" ht="15" customHeight="1" hidden="1">
      <c r="AS1196" s="194"/>
    </row>
    <row r="1197" spans="45:45" s="5" customFormat="1" ht="15" customHeight="1" hidden="1">
      <c r="AS1197" s="194"/>
    </row>
    <row r="1198" spans="45:45" s="5" customFormat="1" ht="15" customHeight="1" hidden="1">
      <c r="AS1198" s="194"/>
    </row>
    <row r="1199" spans="45:45" s="5" customFormat="1" ht="15" customHeight="1" hidden="1">
      <c r="AS1199" s="194"/>
    </row>
    <row r="1200" spans="45:45" s="5" customFormat="1" ht="15" customHeight="1" hidden="1">
      <c r="AS1200" s="194"/>
    </row>
    <row r="1201" spans="45:45" s="5" customFormat="1" ht="15" customHeight="1" hidden="1">
      <c r="AS1201" s="194"/>
    </row>
    <row r="1202" spans="45:45" s="5" customFormat="1" ht="15" customHeight="1" hidden="1">
      <c r="AS1202" s="194"/>
    </row>
    <row r="1203" spans="45:45" s="5" customFormat="1" ht="15" customHeight="1" hidden="1">
      <c r="AS1203" s="194"/>
    </row>
    <row r="1204" spans="45:45" s="5" customFormat="1" ht="15" customHeight="1" hidden="1">
      <c r="AS1204" s="194"/>
    </row>
    <row r="1205" spans="45:45" s="5" customFormat="1" ht="15" customHeight="1" hidden="1">
      <c r="AS1205" s="194"/>
    </row>
    <row r="1206" spans="45:45" s="5" customFormat="1" ht="15" customHeight="1" hidden="1">
      <c r="AS1206" s="194"/>
    </row>
    <row r="1207" spans="45:45" s="5" customFormat="1" ht="15" customHeight="1" hidden="1">
      <c r="AS1207" s="194"/>
    </row>
    <row r="1208" spans="45:45" s="5" customFormat="1" ht="15" customHeight="1" hidden="1">
      <c r="AS1208" s="194"/>
    </row>
    <row r="1209" spans="45:45" s="5" customFormat="1" ht="15" customHeight="1" hidden="1">
      <c r="AS1209" s="194"/>
    </row>
    <row r="1210" spans="45:45" s="5" customFormat="1" ht="15" customHeight="1" hidden="1">
      <c r="AS1210" s="194"/>
    </row>
    <row r="1211" spans="45:45" s="5" customFormat="1" ht="15" customHeight="1" hidden="1">
      <c r="AS1211" s="194"/>
    </row>
    <row r="1212" spans="45:45" s="5" customFormat="1" ht="15" customHeight="1" hidden="1">
      <c r="AS1212" s="194"/>
    </row>
    <row r="1213" spans="45:45" s="5" customFormat="1" ht="15" customHeight="1" hidden="1">
      <c r="AS1213" s="194"/>
    </row>
    <row r="1214" spans="45:45" s="5" customFormat="1" ht="15" customHeight="1" hidden="1">
      <c r="AS1214" s="194"/>
    </row>
    <row r="1215" spans="45:45" s="5" customFormat="1" ht="15" customHeight="1" hidden="1">
      <c r="AS1215" s="194"/>
    </row>
    <row r="1216" spans="45:45" s="5" customFormat="1" ht="15" customHeight="1" hidden="1">
      <c r="AS1216" s="194"/>
    </row>
    <row r="1217" spans="45:45" s="5" customFormat="1" ht="15" customHeight="1" hidden="1">
      <c r="AS1217" s="194"/>
    </row>
    <row r="1218" spans="45:45" s="5" customFormat="1" ht="15" customHeight="1" hidden="1">
      <c r="AS1218" s="194"/>
    </row>
    <row r="1219" spans="45:45" s="5" customFormat="1" ht="15" customHeight="1" hidden="1">
      <c r="AS1219" s="194"/>
    </row>
    <row r="1220" spans="45:45" s="5" customFormat="1" ht="15" customHeight="1" hidden="1">
      <c r="AS1220" s="194"/>
    </row>
    <row r="1221" spans="45:45" s="5" customFormat="1" ht="15" customHeight="1" hidden="1">
      <c r="AS1221" s="194"/>
    </row>
    <row r="1222" spans="45:45" s="5" customFormat="1" ht="15" customHeight="1" hidden="1">
      <c r="AS1222" s="194"/>
    </row>
    <row r="1223" spans="45:45" s="5" customFormat="1" ht="15" customHeight="1" hidden="1">
      <c r="AS1223" s="194"/>
    </row>
    <row r="1224" spans="45:45" s="5" customFormat="1" ht="15" customHeight="1" hidden="1">
      <c r="AS1224" s="194"/>
    </row>
    <row r="1225" spans="45:45" s="5" customFormat="1" ht="15" customHeight="1" hidden="1">
      <c r="AS1225" s="194"/>
    </row>
    <row r="1226" spans="45:45" s="5" customFormat="1" ht="15" customHeight="1" hidden="1">
      <c r="AS1226" s="194"/>
    </row>
    <row r="1227" spans="45:45" s="5" customFormat="1" ht="15" customHeight="1" hidden="1">
      <c r="AS1227" s="194"/>
    </row>
    <row r="1228" spans="45:45" s="5" customFormat="1" ht="15" customHeight="1" hidden="1">
      <c r="AS1228" s="194"/>
    </row>
    <row r="1229" spans="45:45" s="5" customFormat="1" ht="15" customHeight="1" hidden="1">
      <c r="AS1229" s="194"/>
    </row>
    <row r="1230" spans="45:45" s="5" customFormat="1" ht="15" customHeight="1" hidden="1">
      <c r="AS1230" s="194"/>
    </row>
    <row r="1231" spans="45:45" s="5" customFormat="1" ht="15" customHeight="1" hidden="1">
      <c r="AS1231" s="194"/>
    </row>
    <row r="1232" spans="45:45" s="5" customFormat="1" ht="15" customHeight="1" hidden="1">
      <c r="AS1232" s="194"/>
    </row>
    <row r="1233" spans="45:45" s="5" customFormat="1" ht="15" customHeight="1" hidden="1">
      <c r="AS1233" s="194"/>
    </row>
    <row r="1234" spans="45:45" s="5" customFormat="1" ht="15" customHeight="1" hidden="1">
      <c r="AS1234" s="194"/>
    </row>
    <row r="1235" spans="45:45" s="5" customFormat="1" ht="15" customHeight="1" hidden="1">
      <c r="AS1235" s="194"/>
    </row>
    <row r="1236" spans="45:45" s="5" customFormat="1" ht="15" customHeight="1" hidden="1">
      <c r="AS1236" s="194"/>
    </row>
    <row r="1237" spans="45:45" s="5" customFormat="1" ht="15" customHeight="1" hidden="1">
      <c r="AS1237" s="194"/>
    </row>
    <row r="1238" spans="45:45" s="5" customFormat="1" ht="15" customHeight="1" hidden="1">
      <c r="AS1238" s="194"/>
    </row>
    <row r="1239" spans="45:45" s="5" customFormat="1" ht="15" customHeight="1" hidden="1">
      <c r="AS1239" s="194"/>
    </row>
    <row r="1240" spans="45:45" s="5" customFormat="1" ht="15" customHeight="1" hidden="1">
      <c r="AS1240" s="194"/>
    </row>
    <row r="1241" spans="45:45" s="5" customFormat="1" ht="15" customHeight="1" hidden="1">
      <c r="AS1241" s="194"/>
    </row>
    <row r="1242" spans="45:45" s="5" customFormat="1" ht="15" customHeight="1" hidden="1">
      <c r="AS1242" s="194"/>
    </row>
    <row r="1243" spans="45:45" s="5" customFormat="1" ht="15" customHeight="1" hidden="1">
      <c r="AS1243" s="194"/>
    </row>
    <row r="1244" spans="45:45" s="5" customFormat="1" ht="15" customHeight="1" hidden="1">
      <c r="AS1244" s="194"/>
    </row>
    <row r="1245" spans="45:45" s="5" customFormat="1" ht="15" customHeight="1" hidden="1">
      <c r="AS1245" s="194"/>
    </row>
    <row r="1246" spans="45:45" s="5" customFormat="1" ht="15" customHeight="1" hidden="1">
      <c r="AS1246" s="194"/>
    </row>
    <row r="1247" spans="45:45" s="5" customFormat="1" ht="15" customHeight="1" hidden="1">
      <c r="AS1247" s="194"/>
    </row>
    <row r="1248" spans="45:45" s="5" customFormat="1" ht="15" customHeight="1" hidden="1">
      <c r="AS1248" s="194"/>
    </row>
    <row r="1249" spans="45:45" s="5" customFormat="1" ht="15" customHeight="1" hidden="1">
      <c r="AS1249" s="194"/>
    </row>
    <row r="1250" spans="45:45" s="5" customFormat="1" ht="15" customHeight="1" hidden="1">
      <c r="AS1250" s="194"/>
    </row>
    <row r="1251" spans="45:45" s="5" customFormat="1" ht="15" customHeight="1" hidden="1">
      <c r="AS1251" s="194"/>
    </row>
    <row r="1252" spans="45:45" s="5" customFormat="1" ht="15" customHeight="1" hidden="1">
      <c r="AS1252" s="194"/>
    </row>
    <row r="1253" spans="45:45" s="5" customFormat="1" ht="15" customHeight="1" hidden="1">
      <c r="AS1253" s="194"/>
    </row>
    <row r="1254" spans="45:45" s="5" customFormat="1" ht="15" customHeight="1" hidden="1">
      <c r="AS1254" s="194"/>
    </row>
    <row r="1255" spans="45:45" s="5" customFormat="1" ht="15" customHeight="1" hidden="1">
      <c r="AS1255" s="194"/>
    </row>
    <row r="1256" spans="45:45" s="5" customFormat="1" ht="15" customHeight="1" hidden="1">
      <c r="AS1256" s="194"/>
    </row>
    <row r="1257" spans="45:45" s="5" customFormat="1" ht="15" customHeight="1" hidden="1">
      <c r="AS1257" s="194"/>
    </row>
    <row r="1258" spans="45:45" s="5" customFormat="1" ht="15" customHeight="1" hidden="1">
      <c r="AS1258" s="194"/>
    </row>
    <row r="1259" spans="45:45" s="5" customFormat="1" ht="15" customHeight="1" hidden="1">
      <c r="AS1259" s="194"/>
    </row>
    <row r="1260" spans="45:45" s="5" customFormat="1" ht="15" customHeight="1" hidden="1">
      <c r="AS1260" s="194"/>
    </row>
    <row r="1261" spans="45:45" s="5" customFormat="1" ht="15" customHeight="1" hidden="1">
      <c r="AS1261" s="194"/>
    </row>
    <row r="1262" spans="45:45" s="5" customFormat="1" ht="15" customHeight="1" hidden="1">
      <c r="AS1262" s="194"/>
    </row>
    <row r="1263" spans="45:45" s="5" customFormat="1" ht="15" customHeight="1" hidden="1">
      <c r="AS1263" s="194"/>
    </row>
    <row r="1264" spans="45:45" s="5" customFormat="1" ht="15" customHeight="1" hidden="1">
      <c r="AS1264" s="194"/>
    </row>
    <row r="1265" spans="45:45" s="5" customFormat="1" ht="15" customHeight="1" hidden="1">
      <c r="AS1265" s="194"/>
    </row>
    <row r="1266" spans="45:45" s="5" customFormat="1" ht="15" customHeight="1" hidden="1">
      <c r="AS1266" s="194"/>
    </row>
    <row r="1267" spans="45:45" s="5" customFormat="1" ht="15" customHeight="1" hidden="1">
      <c r="AS1267" s="194"/>
    </row>
    <row r="1268" spans="45:45" s="5" customFormat="1" ht="15" customHeight="1" hidden="1">
      <c r="AS1268" s="194"/>
    </row>
    <row r="1269" spans="45:45" s="5" customFormat="1" ht="15" customHeight="1" hidden="1">
      <c r="AS1269" s="194"/>
    </row>
    <row r="1270" spans="45:45" s="5" customFormat="1" ht="15" customHeight="1" hidden="1">
      <c r="AS1270" s="194"/>
    </row>
    <row r="1271" spans="45:45" s="5" customFormat="1" ht="15" customHeight="1" hidden="1">
      <c r="AS1271" s="194"/>
    </row>
    <row r="1272" spans="45:45" s="5" customFormat="1" ht="15" customHeight="1" hidden="1">
      <c r="AS1272" s="194"/>
    </row>
    <row r="1273" spans="45:45" s="5" customFormat="1" ht="15" customHeight="1" hidden="1">
      <c r="AS1273" s="194"/>
    </row>
    <row r="1274" spans="45:45" s="5" customFormat="1" ht="15" customHeight="1" hidden="1">
      <c r="AS1274" s="194"/>
    </row>
    <row r="1275" spans="45:45" s="5" customFormat="1" ht="15" customHeight="1" hidden="1">
      <c r="AS1275" s="194"/>
    </row>
    <row r="1276" spans="45:45" s="5" customFormat="1" ht="15" customHeight="1" hidden="1">
      <c r="AS1276" s="194"/>
    </row>
    <row r="1277" spans="45:45" s="5" customFormat="1" ht="15" customHeight="1" hidden="1">
      <c r="AS1277" s="194"/>
    </row>
    <row r="1278" spans="45:45" s="5" customFormat="1" ht="15" customHeight="1" hidden="1">
      <c r="AS1278" s="194"/>
    </row>
    <row r="1279" spans="45:45" s="5" customFormat="1" ht="15" customHeight="1" hidden="1">
      <c r="AS1279" s="194"/>
    </row>
    <row r="1280" spans="45:45" s="5" customFormat="1" ht="15" customHeight="1" hidden="1">
      <c r="AS1280" s="194"/>
    </row>
    <row r="1281" spans="45:45" s="5" customFormat="1" ht="15" customHeight="1" hidden="1">
      <c r="AS1281" s="194"/>
    </row>
    <row r="1282" spans="45:45" s="5" customFormat="1" ht="15" customHeight="1" hidden="1">
      <c r="AS1282" s="194"/>
    </row>
    <row r="1283" spans="45:45" s="5" customFormat="1" ht="15" customHeight="1" hidden="1">
      <c r="AS1283" s="194"/>
    </row>
    <row r="1284" spans="45:45" s="5" customFormat="1" ht="15" customHeight="1" hidden="1">
      <c r="AS1284" s="194"/>
    </row>
    <row r="1285" spans="45:45" s="5" customFormat="1" ht="15" customHeight="1" hidden="1">
      <c r="AS1285" s="194"/>
    </row>
    <row r="1286" spans="45:45" s="5" customFormat="1" ht="15" customHeight="1" hidden="1">
      <c r="AS1286" s="194"/>
    </row>
    <row r="1287" spans="45:45" s="5" customFormat="1" ht="15" customHeight="1" hidden="1">
      <c r="AS1287" s="194"/>
    </row>
    <row r="1288" spans="45:45" s="5" customFormat="1" ht="15" customHeight="1" hidden="1">
      <c r="AS1288" s="194"/>
    </row>
    <row r="1289" spans="45:45" s="5" customFormat="1" ht="15" customHeight="1" hidden="1">
      <c r="AS1289" s="194"/>
    </row>
    <row r="1290" spans="45:45" s="5" customFormat="1" ht="15" customHeight="1" hidden="1">
      <c r="AS1290" s="194"/>
    </row>
    <row r="1291" spans="45:45" s="5" customFormat="1" ht="15" customHeight="1" hidden="1">
      <c r="AS1291" s="194"/>
    </row>
    <row r="1292" spans="45:45" s="5" customFormat="1" ht="15" customHeight="1" hidden="1">
      <c r="AS1292" s="194"/>
    </row>
    <row r="1293" spans="45:45" s="5" customFormat="1" ht="15" customHeight="1" hidden="1">
      <c r="AS1293" s="194"/>
    </row>
    <row r="1294" spans="45:45" s="5" customFormat="1" ht="15" customHeight="1" hidden="1">
      <c r="AS1294" s="194"/>
    </row>
    <row r="1295" spans="45:45" s="5" customFormat="1" ht="15" customHeight="1" hidden="1">
      <c r="AS1295" s="194"/>
    </row>
    <row r="1296" spans="45:45" s="5" customFormat="1" ht="15" customHeight="1" hidden="1">
      <c r="AS1296" s="194"/>
    </row>
    <row r="1297" spans="45:45" s="5" customFormat="1" ht="15" customHeight="1" hidden="1">
      <c r="AS1297" s="194"/>
    </row>
    <row r="1298" spans="45:45" s="5" customFormat="1" ht="15" customHeight="1" hidden="1">
      <c r="AS1298" s="194"/>
    </row>
    <row r="1299" spans="45:45" s="5" customFormat="1" ht="15" customHeight="1" hidden="1">
      <c r="AS1299" s="194"/>
    </row>
    <row r="1300" spans="45:45" s="5" customFormat="1" ht="15" customHeight="1" hidden="1">
      <c r="AS1300" s="194"/>
    </row>
    <row r="1301" spans="45:45" s="5" customFormat="1" ht="15" customHeight="1" hidden="1">
      <c r="AS1301" s="194"/>
    </row>
    <row r="1302" spans="45:45" s="5" customFormat="1" ht="15" customHeight="1" hidden="1">
      <c r="AS1302" s="194"/>
    </row>
    <row r="1303" spans="45:45" s="5" customFormat="1" ht="15" customHeight="1" hidden="1">
      <c r="AS1303" s="194"/>
    </row>
    <row r="1304" spans="45:45" s="5" customFormat="1" ht="15" customHeight="1" hidden="1">
      <c r="AS1304" s="194"/>
    </row>
    <row r="1305" spans="45:45" s="5" customFormat="1" ht="15" customHeight="1" hidden="1">
      <c r="AS1305" s="194"/>
    </row>
    <row r="1306" spans="45:45" s="5" customFormat="1" ht="15" customHeight="1" hidden="1">
      <c r="AS1306" s="194"/>
    </row>
    <row r="1307" spans="45:45" s="5" customFormat="1" ht="15" customHeight="1" hidden="1">
      <c r="AS1307" s="194"/>
    </row>
    <row r="1308" spans="45:45" s="5" customFormat="1" ht="15" customHeight="1" hidden="1">
      <c r="AS1308" s="194"/>
    </row>
    <row r="1309" spans="45:45" s="5" customFormat="1" ht="15" customHeight="1" hidden="1">
      <c r="AS1309" s="194"/>
    </row>
    <row r="1310" spans="45:45" s="5" customFormat="1" ht="15" customHeight="1" hidden="1">
      <c r="AS1310" s="194"/>
    </row>
    <row r="1311" spans="45:45" s="5" customFormat="1" ht="15" customHeight="1" hidden="1">
      <c r="AS1311" s="194"/>
    </row>
    <row r="1312" spans="45:45" s="5" customFormat="1" ht="15" customHeight="1" hidden="1">
      <c r="AS1312" s="194"/>
    </row>
    <row r="1313" spans="45:45" s="5" customFormat="1" ht="15" customHeight="1" hidden="1">
      <c r="AS1313" s="194"/>
    </row>
    <row r="1314" spans="45:45" s="5" customFormat="1" ht="15" customHeight="1" hidden="1">
      <c r="AS1314" s="194"/>
    </row>
    <row r="1315" spans="45:45" s="5" customFormat="1" ht="15" customHeight="1" hidden="1">
      <c r="AS1315" s="194"/>
    </row>
    <row r="1316" spans="45:45" s="5" customFormat="1" ht="15" customHeight="1" hidden="1">
      <c r="AS1316" s="194"/>
    </row>
    <row r="1317" spans="45:45" s="5" customFormat="1" ht="15" customHeight="1" hidden="1">
      <c r="AS1317" s="194"/>
    </row>
    <row r="1318" spans="45:45" s="5" customFormat="1" ht="15" customHeight="1" hidden="1">
      <c r="AS1318" s="194"/>
    </row>
    <row r="1319" spans="45:45" s="5" customFormat="1" ht="15" customHeight="1" hidden="1">
      <c r="AS1319" s="194"/>
    </row>
    <row r="1320" spans="45:45" s="5" customFormat="1" ht="15" customHeight="1" hidden="1">
      <c r="AS1320" s="194"/>
    </row>
    <row r="1321" spans="45:45" s="5" customFormat="1" ht="15" customHeight="1" hidden="1">
      <c r="AS1321" s="194"/>
    </row>
    <row r="1322" spans="45:45" s="5" customFormat="1" ht="15" customHeight="1" hidden="1">
      <c r="AS1322" s="194"/>
    </row>
    <row r="1323" spans="45:45" s="5" customFormat="1" ht="15" customHeight="1" hidden="1">
      <c r="AS1323" s="194"/>
    </row>
    <row r="1324" spans="45:45" s="5" customFormat="1" ht="15" customHeight="1" hidden="1">
      <c r="AS1324" s="194"/>
    </row>
    <row r="1325" spans="45:45" s="5" customFormat="1" ht="15" customHeight="1" hidden="1">
      <c r="AS1325" s="194"/>
    </row>
    <row r="1326" spans="45:45" s="5" customFormat="1" ht="15" customHeight="1" hidden="1">
      <c r="AS1326" s="194"/>
    </row>
    <row r="1327" spans="45:45" s="5" customFormat="1" ht="15" customHeight="1" hidden="1">
      <c r="AS1327" s="194"/>
    </row>
    <row r="1328" spans="45:45" s="5" customFormat="1" ht="15" customHeight="1" hidden="1">
      <c r="AS1328" s="194"/>
    </row>
    <row r="1329" spans="45:45" s="5" customFormat="1" ht="15" customHeight="1" hidden="1">
      <c r="AS1329" s="194"/>
    </row>
    <row r="1330" spans="45:45" s="5" customFormat="1" ht="15" customHeight="1" hidden="1">
      <c r="AS1330" s="194"/>
    </row>
    <row r="1331" spans="45:45" s="5" customFormat="1" ht="15" customHeight="1" hidden="1">
      <c r="AS1331" s="194"/>
    </row>
    <row r="1332" spans="45:45" s="5" customFormat="1" ht="15" customHeight="1" hidden="1">
      <c r="AS1332" s="194"/>
    </row>
    <row r="1333" spans="45:45" s="5" customFormat="1" ht="15" customHeight="1" hidden="1">
      <c r="AS1333" s="194"/>
    </row>
    <row r="1334" spans="45:45" s="5" customFormat="1" ht="15" customHeight="1" hidden="1">
      <c r="AS1334" s="194"/>
    </row>
    <row r="1335" spans="45:45" s="5" customFormat="1" ht="15" customHeight="1" hidden="1">
      <c r="AS1335" s="194"/>
    </row>
    <row r="1336" spans="45:45" s="5" customFormat="1" ht="15" customHeight="1" hidden="1">
      <c r="AS1336" s="194"/>
    </row>
    <row r="1337" spans="45:45" s="5" customFormat="1" ht="15" customHeight="1" hidden="1">
      <c r="AS1337" s="194"/>
    </row>
    <row r="1338" spans="45:45" s="5" customFormat="1" ht="15" customHeight="1" hidden="1">
      <c r="AS1338" s="194"/>
    </row>
    <row r="1339" spans="45:45" s="5" customFormat="1" ht="15" customHeight="1" hidden="1">
      <c r="AS1339" s="194"/>
    </row>
    <row r="1340" spans="45:45" s="5" customFormat="1" ht="15" customHeight="1" hidden="1">
      <c r="AS1340" s="194"/>
    </row>
    <row r="1341" spans="45:45" s="5" customFormat="1" ht="15" customHeight="1" hidden="1">
      <c r="AS1341" s="194"/>
    </row>
    <row r="1342" spans="45:45" s="5" customFormat="1" ht="15" customHeight="1" hidden="1">
      <c r="AS1342" s="194"/>
    </row>
    <row r="1343" spans="45:45" s="5" customFormat="1" ht="15" customHeight="1" hidden="1">
      <c r="AS1343" s="194"/>
    </row>
    <row r="1344" spans="45:45" s="5" customFormat="1" ht="15" customHeight="1" hidden="1">
      <c r="AS1344" s="194"/>
    </row>
    <row r="1345" spans="45:45" s="5" customFormat="1" ht="15" customHeight="1" hidden="1">
      <c r="AS1345" s="194"/>
    </row>
    <row r="1346" spans="45:45" s="5" customFormat="1" ht="15" customHeight="1" hidden="1">
      <c r="AS1346" s="194"/>
    </row>
    <row r="1347" spans="45:45" s="5" customFormat="1" ht="15" customHeight="1" hidden="1">
      <c r="AS1347" s="194"/>
    </row>
    <row r="1348" spans="45:45" s="5" customFormat="1" ht="15" customHeight="1" hidden="1">
      <c r="AS1348" s="194"/>
    </row>
    <row r="1349" spans="45:45" s="5" customFormat="1" ht="15" customHeight="1" hidden="1">
      <c r="AS1349" s="194"/>
    </row>
    <row r="1350" spans="45:45" s="5" customFormat="1" ht="15" customHeight="1" hidden="1">
      <c r="AS1350" s="194"/>
    </row>
    <row r="1351" spans="45:45" s="5" customFormat="1" ht="15" customHeight="1" hidden="1">
      <c r="AS1351" s="194"/>
    </row>
    <row r="1352" spans="45:45" s="5" customFormat="1" ht="15" customHeight="1" hidden="1">
      <c r="AS1352" s="194"/>
    </row>
    <row r="1353" spans="45:45" s="5" customFormat="1" ht="15" customHeight="1" hidden="1">
      <c r="AS1353" s="194"/>
    </row>
    <row r="1354" spans="45:45" s="5" customFormat="1" ht="15" customHeight="1" hidden="1">
      <c r="AS1354" s="194"/>
    </row>
    <row r="1355" spans="45:45" s="5" customFormat="1" ht="15" customHeight="1" hidden="1">
      <c r="AS1355" s="194"/>
    </row>
    <row r="1356" spans="45:45" s="5" customFormat="1" ht="15" customHeight="1" hidden="1">
      <c r="AS1356" s="194"/>
    </row>
    <row r="1357" spans="45:45" s="5" customFormat="1" ht="15" customHeight="1" hidden="1">
      <c r="AS1357" s="194"/>
    </row>
    <row r="1358" spans="45:45" s="5" customFormat="1" ht="15" customHeight="1" hidden="1">
      <c r="AS1358" s="194"/>
    </row>
    <row r="1359" spans="45:45" s="5" customFormat="1" ht="15" customHeight="1" hidden="1">
      <c r="AS1359" s="194"/>
    </row>
    <row r="1360" spans="45:45" s="5" customFormat="1" ht="15" customHeight="1" hidden="1">
      <c r="AS1360" s="194"/>
    </row>
    <row r="1361" spans="45:45" s="5" customFormat="1" ht="15" customHeight="1" hidden="1">
      <c r="AS1361" s="194"/>
    </row>
    <row r="1362" spans="45:45" s="5" customFormat="1" ht="15" customHeight="1" hidden="1">
      <c r="AS1362" s="194"/>
    </row>
    <row r="1363" spans="45:45" s="5" customFormat="1" ht="15" customHeight="1" hidden="1">
      <c r="AS1363" s="194"/>
    </row>
    <row r="1364" spans="45:45" s="5" customFormat="1" ht="15" customHeight="1" hidden="1">
      <c r="AS1364" s="194"/>
    </row>
    <row r="1365" spans="45:45" s="5" customFormat="1" ht="15" customHeight="1" hidden="1">
      <c r="AS1365" s="194"/>
    </row>
    <row r="1366" spans="45:45" s="5" customFormat="1" ht="15" customHeight="1" hidden="1">
      <c r="AS1366" s="194"/>
    </row>
    <row r="1367" spans="45:45" s="5" customFormat="1" ht="15" customHeight="1" hidden="1">
      <c r="AS1367" s="194"/>
    </row>
    <row r="1368" spans="45:45" s="5" customFormat="1" ht="15" customHeight="1" hidden="1">
      <c r="AS1368" s="194"/>
    </row>
    <row r="1369" spans="45:45" s="5" customFormat="1" ht="15" customHeight="1" hidden="1">
      <c r="AS1369" s="194"/>
    </row>
    <row r="1370" spans="45:45" s="5" customFormat="1" ht="15" customHeight="1" hidden="1">
      <c r="AS1370" s="194"/>
    </row>
    <row r="1371" spans="45:45" s="5" customFormat="1" ht="15" customHeight="1" hidden="1">
      <c r="AS1371" s="194"/>
    </row>
    <row r="1372" spans="45:45" s="5" customFormat="1" ht="15" customHeight="1" hidden="1">
      <c r="AS1372" s="194"/>
    </row>
    <row r="1373" spans="45:45" s="5" customFormat="1" ht="15" customHeight="1" hidden="1">
      <c r="AS1373" s="194"/>
    </row>
    <row r="1374" spans="45:45" s="5" customFormat="1" ht="15" customHeight="1" hidden="1">
      <c r="AS1374" s="194"/>
    </row>
    <row r="1375" spans="45:45" s="5" customFormat="1" ht="15" customHeight="1" hidden="1">
      <c r="AS1375" s="194"/>
    </row>
    <row r="1376" spans="45:45" s="5" customFormat="1" ht="15" customHeight="1" hidden="1">
      <c r="AS1376" s="194"/>
    </row>
    <row r="1377" spans="45:45" s="5" customFormat="1" ht="15" customHeight="1" hidden="1">
      <c r="AS1377" s="194"/>
    </row>
    <row r="1378" spans="45:45" s="5" customFormat="1" ht="15" customHeight="1" hidden="1">
      <c r="AS1378" s="194"/>
    </row>
    <row r="1379" spans="45:45" s="5" customFormat="1" ht="15" customHeight="1" hidden="1">
      <c r="AS1379" s="194"/>
    </row>
    <row r="1380" spans="45:45" s="5" customFormat="1" ht="15" customHeight="1" hidden="1">
      <c r="AS1380" s="194"/>
    </row>
    <row r="1381" spans="45:45" s="5" customFormat="1" ht="15" customHeight="1" hidden="1">
      <c r="AS1381" s="194"/>
    </row>
    <row r="1382" spans="45:45" s="5" customFormat="1" ht="15" customHeight="1" hidden="1">
      <c r="AS1382" s="194"/>
    </row>
    <row r="1383" spans="45:45" s="5" customFormat="1" ht="15" customHeight="1" hidden="1">
      <c r="AS1383" s="194"/>
    </row>
    <row r="1384" spans="45:45" s="5" customFormat="1" ht="15" customHeight="1" hidden="1">
      <c r="AS1384" s="194"/>
    </row>
    <row r="1385" spans="45:45" s="5" customFormat="1" ht="15" customHeight="1" hidden="1">
      <c r="AS1385" s="194"/>
    </row>
    <row r="1386" spans="45:45" s="5" customFormat="1" ht="15" customHeight="1" hidden="1">
      <c r="AS1386" s="194"/>
    </row>
    <row r="1387" spans="45:45" s="5" customFormat="1" ht="15" customHeight="1" hidden="1">
      <c r="AS1387" s="194"/>
    </row>
    <row r="1388" spans="45:45" s="5" customFormat="1" ht="15" customHeight="1" hidden="1">
      <c r="AS1388" s="194"/>
    </row>
    <row r="1389" spans="45:45" s="5" customFormat="1" ht="15" customHeight="1" hidden="1">
      <c r="AS1389" s="194"/>
    </row>
    <row r="1390" spans="45:45" s="5" customFormat="1" ht="15" customHeight="1" hidden="1">
      <c r="AS1390" s="194"/>
    </row>
    <row r="1391" spans="45:45" s="5" customFormat="1" ht="15" customHeight="1" hidden="1">
      <c r="AS1391" s="194"/>
    </row>
    <row r="1392" spans="45:45" s="5" customFormat="1" ht="15" customHeight="1" hidden="1">
      <c r="AS1392" s="194"/>
    </row>
    <row r="1393" spans="45:45" s="5" customFormat="1" ht="15" customHeight="1" hidden="1">
      <c r="AS1393" s="194"/>
    </row>
    <row r="1394" spans="45:45" s="5" customFormat="1" ht="15" customHeight="1" hidden="1">
      <c r="AS1394" s="194"/>
    </row>
    <row r="1395" spans="45:45" s="5" customFormat="1" ht="15" customHeight="1" hidden="1">
      <c r="AS1395" s="194"/>
    </row>
    <row r="1396" spans="45:45" s="5" customFormat="1" ht="15" customHeight="1" hidden="1">
      <c r="AS1396" s="194"/>
    </row>
    <row r="1397" spans="45:45" s="5" customFormat="1" ht="15" customHeight="1" hidden="1">
      <c r="AS1397" s="194"/>
    </row>
    <row r="1398" spans="45:45" s="5" customFormat="1" ht="15" customHeight="1" hidden="1">
      <c r="AS1398" s="194"/>
    </row>
    <row r="1399" spans="45:45" s="5" customFormat="1" ht="15" customHeight="1" hidden="1">
      <c r="AS1399" s="194"/>
    </row>
    <row r="1400" spans="45:45" s="5" customFormat="1" ht="15" customHeight="1" hidden="1">
      <c r="AS1400" s="194"/>
    </row>
    <row r="1401" spans="45:45" s="5" customFormat="1" ht="15" customHeight="1" hidden="1">
      <c r="AS1401" s="194"/>
    </row>
    <row r="1402" spans="45:45" s="5" customFormat="1" ht="15" customHeight="1" hidden="1">
      <c r="AS1402" s="194"/>
    </row>
    <row r="1403" spans="45:45" s="5" customFormat="1" ht="15" customHeight="1" hidden="1">
      <c r="AS1403" s="194"/>
    </row>
    <row r="1404" spans="45:45" s="5" customFormat="1" ht="15" customHeight="1" hidden="1">
      <c r="AS1404" s="194"/>
    </row>
    <row r="1405" spans="45:45" s="5" customFormat="1" ht="15" customHeight="1" hidden="1">
      <c r="AS1405" s="194"/>
    </row>
    <row r="1406" spans="45:45" s="5" customFormat="1" ht="15" customHeight="1" hidden="1">
      <c r="AS1406" s="194"/>
    </row>
    <row r="1407" spans="45:45" s="5" customFormat="1" ht="15" customHeight="1" hidden="1">
      <c r="AS1407" s="194"/>
    </row>
    <row r="1408" spans="45:45" s="5" customFormat="1" ht="15" customHeight="1" hidden="1">
      <c r="AS1408" s="194"/>
    </row>
    <row r="1409" spans="45:45" s="5" customFormat="1" ht="15" customHeight="1" hidden="1">
      <c r="AS1409" s="194"/>
    </row>
    <row r="1410" spans="45:45" s="5" customFormat="1" ht="15" customHeight="1" hidden="1">
      <c r="AS1410" s="194"/>
    </row>
    <row r="1411" spans="45:45" s="5" customFormat="1" ht="15" customHeight="1" hidden="1">
      <c r="AS1411" s="194"/>
    </row>
    <row r="1412" spans="45:45" s="5" customFormat="1" ht="15" customHeight="1" hidden="1">
      <c r="AS1412" s="194"/>
    </row>
    <row r="1413" spans="45:45" s="5" customFormat="1" ht="15" customHeight="1" hidden="1">
      <c r="AS1413" s="194"/>
    </row>
    <row r="1414" spans="45:45" s="5" customFormat="1" ht="15" customHeight="1" hidden="1">
      <c r="AS1414" s="194"/>
    </row>
    <row r="1415" spans="45:45" s="5" customFormat="1" ht="15" customHeight="1" hidden="1">
      <c r="AS1415" s="194"/>
    </row>
    <row r="1416" spans="45:45" s="5" customFormat="1" ht="15" customHeight="1" hidden="1">
      <c r="AS1416" s="194"/>
    </row>
    <row r="1417" spans="45:45" s="5" customFormat="1" ht="15" customHeight="1" hidden="1">
      <c r="AS1417" s="194"/>
    </row>
    <row r="1418" spans="45:45" s="5" customFormat="1" ht="15" customHeight="1" hidden="1">
      <c r="AS1418" s="194"/>
    </row>
    <row r="1419" spans="45:45" s="5" customFormat="1" ht="15" customHeight="1" hidden="1">
      <c r="AS1419" s="194"/>
    </row>
    <row r="1420" spans="45:45" s="5" customFormat="1" ht="15" customHeight="1" hidden="1">
      <c r="AS1420" s="194"/>
    </row>
    <row r="1421" spans="45:45" s="5" customFormat="1" ht="15" customHeight="1" hidden="1">
      <c r="AS1421" s="194"/>
    </row>
    <row r="1422" spans="45:45" s="5" customFormat="1" ht="15" customHeight="1" hidden="1">
      <c r="AS1422" s="194"/>
    </row>
    <row r="1423" spans="45:45" s="5" customFormat="1" ht="15" customHeight="1" hidden="1">
      <c r="AS1423" s="194"/>
    </row>
    <row r="1424" spans="45:45" s="5" customFormat="1" ht="15" customHeight="1" hidden="1">
      <c r="AS1424" s="194"/>
    </row>
    <row r="1425" spans="45:45" s="5" customFormat="1" ht="15" customHeight="1" hidden="1">
      <c r="AS1425" s="194"/>
    </row>
    <row r="1426" spans="45:45" s="5" customFormat="1" ht="15" customHeight="1" hidden="1">
      <c r="AS1426" s="194"/>
    </row>
    <row r="1427" spans="45:45" s="5" customFormat="1" ht="15" customHeight="1" hidden="1">
      <c r="AS1427" s="194"/>
    </row>
    <row r="1428" spans="45:45" s="5" customFormat="1" ht="15" customHeight="1" hidden="1">
      <c r="AS1428" s="194"/>
    </row>
    <row r="1429" spans="45:45" s="5" customFormat="1" ht="15" customHeight="1" hidden="1">
      <c r="AS1429" s="194"/>
    </row>
    <row r="1430" spans="45:45" s="5" customFormat="1" ht="15" customHeight="1" hidden="1">
      <c r="AS1430" s="194"/>
    </row>
    <row r="1431" spans="45:45" s="5" customFormat="1" ht="15" customHeight="1" hidden="1">
      <c r="AS1431" s="194"/>
    </row>
    <row r="1432" spans="45:45" s="5" customFormat="1" ht="15" customHeight="1" hidden="1">
      <c r="AS1432" s="194"/>
    </row>
    <row r="1433" spans="45:45" s="5" customFormat="1" ht="15" customHeight="1" hidden="1">
      <c r="AS1433" s="194"/>
    </row>
    <row r="1434" spans="45:45" s="5" customFormat="1" ht="15" customHeight="1" hidden="1">
      <c r="AS1434" s="194"/>
    </row>
    <row r="1435" spans="45:45" s="5" customFormat="1" ht="15" customHeight="1" hidden="1">
      <c r="AS1435" s="194"/>
    </row>
    <row r="1436" spans="45:45" s="5" customFormat="1" ht="15" customHeight="1" hidden="1">
      <c r="AS1436" s="194"/>
    </row>
    <row r="1437" spans="45:45" s="5" customFormat="1" ht="15" customHeight="1" hidden="1">
      <c r="AS1437" s="194"/>
    </row>
    <row r="1438" spans="45:45" s="5" customFormat="1" ht="15" customHeight="1" hidden="1">
      <c r="AS1438" s="194"/>
    </row>
    <row r="1439" spans="45:45" s="5" customFormat="1" ht="15" customHeight="1" hidden="1">
      <c r="AS1439" s="194"/>
    </row>
    <row r="1440" spans="45:45" s="5" customFormat="1" ht="15" customHeight="1" hidden="1">
      <c r="AS1440" s="194"/>
    </row>
    <row r="1441" spans="45:45" s="5" customFormat="1" ht="15" customHeight="1" hidden="1">
      <c r="AS1441" s="194"/>
    </row>
    <row r="1442" spans="45:45" s="5" customFormat="1" ht="15" customHeight="1" hidden="1">
      <c r="AS1442" s="194"/>
    </row>
    <row r="1443" spans="45:45" s="5" customFormat="1" ht="15" customHeight="1" hidden="1">
      <c r="AS1443" s="194"/>
    </row>
    <row r="1444" spans="45:45" s="5" customFormat="1" ht="15" customHeight="1" hidden="1">
      <c r="AS1444" s="194"/>
    </row>
    <row r="1445" spans="45:45" s="5" customFormat="1" ht="15" customHeight="1" hidden="1">
      <c r="AS1445" s="194"/>
    </row>
    <row r="1446" spans="45:45" s="5" customFormat="1" ht="15" customHeight="1" hidden="1">
      <c r="AS1446" s="194"/>
    </row>
    <row r="1447" spans="45:45" s="5" customFormat="1" ht="15" customHeight="1" hidden="1">
      <c r="AS1447" s="194"/>
    </row>
    <row r="1448" spans="45:45" s="5" customFormat="1" ht="15" customHeight="1" hidden="1">
      <c r="AS1448" s="194"/>
    </row>
    <row r="1449" spans="45:45" s="5" customFormat="1" ht="15" customHeight="1" hidden="1">
      <c r="AS1449" s="194"/>
    </row>
    <row r="1450" spans="45:45" s="5" customFormat="1" ht="15" customHeight="1" hidden="1">
      <c r="AS1450" s="194"/>
    </row>
    <row r="1451" spans="45:45" s="5" customFormat="1" ht="15" customHeight="1" hidden="1">
      <c r="AS1451" s="194"/>
    </row>
    <row r="1452" spans="45:45" s="5" customFormat="1" ht="15" customHeight="1" hidden="1">
      <c r="AS1452" s="194"/>
    </row>
    <row r="1453" spans="45:45" s="5" customFormat="1" ht="15" customHeight="1" hidden="1">
      <c r="AS1453" s="194"/>
    </row>
    <row r="1454" spans="45:45" s="5" customFormat="1" ht="15" customHeight="1" hidden="1">
      <c r="AS1454" s="194"/>
    </row>
    <row r="1455" spans="45:45" s="5" customFormat="1" ht="15" customHeight="1" hidden="1">
      <c r="AS1455" s="194"/>
    </row>
    <row r="1456" spans="45:45" s="5" customFormat="1" ht="15" customHeight="1" hidden="1">
      <c r="AS1456" s="194"/>
    </row>
    <row r="1457" spans="45:45" s="5" customFormat="1" ht="15" customHeight="1" hidden="1">
      <c r="AS1457" s="194"/>
    </row>
    <row r="1458" spans="45:45" s="5" customFormat="1" ht="15" customHeight="1" hidden="1">
      <c r="AS1458" s="194"/>
    </row>
    <row r="1459" spans="45:45" s="5" customFormat="1" ht="15" customHeight="1" hidden="1">
      <c r="AS1459" s="194"/>
    </row>
    <row r="1460" spans="45:45" s="5" customFormat="1" ht="15" customHeight="1" hidden="1">
      <c r="AS1460" s="194"/>
    </row>
    <row r="1461" spans="45:45" s="5" customFormat="1" ht="15" customHeight="1" hidden="1">
      <c r="AS1461" s="194"/>
    </row>
    <row r="1462" spans="45:45" s="5" customFormat="1" ht="15" customHeight="1" hidden="1">
      <c r="AS1462" s="194"/>
    </row>
    <row r="1463" spans="45:45" s="5" customFormat="1" ht="15" customHeight="1" hidden="1">
      <c r="AS1463" s="194"/>
    </row>
    <row r="1464" spans="45:45" s="5" customFormat="1" ht="15" customHeight="1" hidden="1">
      <c r="AS1464" s="194"/>
    </row>
    <row r="1465" spans="45:45" s="5" customFormat="1" ht="15" customHeight="1" hidden="1">
      <c r="AS1465" s="194"/>
    </row>
    <row r="1466" spans="45:45" s="5" customFormat="1" ht="15" customHeight="1" hidden="1">
      <c r="AS1466" s="194"/>
    </row>
    <row r="1467" spans="45:45" s="5" customFormat="1" ht="15" customHeight="1" hidden="1">
      <c r="AS1467" s="194"/>
    </row>
    <row r="1468" spans="45:45" s="5" customFormat="1" ht="15" customHeight="1" hidden="1">
      <c r="AS1468" s="194"/>
    </row>
    <row r="1469" spans="45:45" s="5" customFormat="1" ht="15" customHeight="1" hidden="1">
      <c r="AS1469" s="194"/>
    </row>
    <row r="1470" spans="45:45" s="5" customFormat="1" ht="15" customHeight="1" hidden="1">
      <c r="AS1470" s="194"/>
    </row>
    <row r="1471" spans="45:45" s="5" customFormat="1" ht="15" customHeight="1" hidden="1">
      <c r="AS1471" s="194"/>
    </row>
    <row r="1472" spans="45:45" s="5" customFormat="1" ht="15" customHeight="1" hidden="1">
      <c r="AS1472" s="194"/>
    </row>
    <row r="1473" spans="45:45" s="5" customFormat="1" ht="15" customHeight="1" hidden="1">
      <c r="AS1473" s="194"/>
    </row>
    <row r="1474" spans="45:45" s="5" customFormat="1" ht="15" customHeight="1" hidden="1">
      <c r="AS1474" s="194"/>
    </row>
    <row r="1475" spans="45:45" s="5" customFormat="1" ht="15" customHeight="1" hidden="1">
      <c r="AS1475" s="194"/>
    </row>
    <row r="1476" spans="45:45" s="5" customFormat="1" ht="15" customHeight="1" hidden="1">
      <c r="AS1476" s="194"/>
    </row>
    <row r="1477" spans="45:45" s="5" customFormat="1" ht="15" customHeight="1" hidden="1">
      <c r="AS1477" s="194"/>
    </row>
    <row r="1478" spans="45:45" s="5" customFormat="1" ht="15" customHeight="1" hidden="1">
      <c r="AS1478" s="194"/>
    </row>
    <row r="1479" spans="45:45" s="5" customFormat="1" ht="15" customHeight="1" hidden="1">
      <c r="AS1479" s="194"/>
    </row>
    <row r="1480" spans="45:45" s="5" customFormat="1" ht="15" customHeight="1" hidden="1">
      <c r="AS1480" s="194"/>
    </row>
    <row r="1481" spans="45:45" s="5" customFormat="1" ht="15" customHeight="1" hidden="1">
      <c r="AS1481" s="194"/>
    </row>
    <row r="1482" spans="45:45" s="5" customFormat="1" ht="15" customHeight="1" hidden="1">
      <c r="AS1482" s="194"/>
    </row>
    <row r="1483" spans="45:45" s="5" customFormat="1" ht="15" customHeight="1" hidden="1">
      <c r="AS1483" s="194"/>
    </row>
    <row r="1484" spans="45:45" s="5" customFormat="1" ht="15" customHeight="1" hidden="1">
      <c r="AS1484" s="194"/>
    </row>
    <row r="1485" spans="45:45" s="5" customFormat="1" ht="15" customHeight="1" hidden="1">
      <c r="AS1485" s="194"/>
    </row>
    <row r="1486" spans="45:45" s="5" customFormat="1" ht="15" customHeight="1" hidden="1">
      <c r="AS1486" s="194"/>
    </row>
    <row r="1487" spans="45:45" s="5" customFormat="1" ht="15" customHeight="1" hidden="1">
      <c r="AS1487" s="194"/>
    </row>
    <row r="1488" spans="45:45" s="5" customFormat="1" ht="15" customHeight="1" hidden="1">
      <c r="AS1488" s="194"/>
    </row>
    <row r="1489" spans="45:45" s="5" customFormat="1" ht="15" customHeight="1" hidden="1">
      <c r="AS1489" s="194"/>
    </row>
    <row r="1490" spans="45:45" s="5" customFormat="1" ht="15" customHeight="1" hidden="1">
      <c r="AS1490" s="194"/>
    </row>
    <row r="1491" spans="45:45" s="5" customFormat="1" ht="15" customHeight="1" hidden="1">
      <c r="AS1491" s="194"/>
    </row>
    <row r="1492" spans="45:45" s="5" customFormat="1" ht="15" customHeight="1" hidden="1">
      <c r="AS1492" s="194"/>
    </row>
    <row r="1493" spans="45:45" s="5" customFormat="1" ht="15" customHeight="1" hidden="1">
      <c r="AS1493" s="194"/>
    </row>
    <row r="1494" spans="45:45" s="5" customFormat="1" ht="15" customHeight="1" hidden="1">
      <c r="AS1494" s="194"/>
    </row>
    <row r="1495" spans="45:45" s="5" customFormat="1" ht="15" customHeight="1" hidden="1">
      <c r="AS1495" s="194"/>
    </row>
    <row r="1496" spans="45:45" s="5" customFormat="1" ht="15" customHeight="1" hidden="1">
      <c r="AS1496" s="194"/>
    </row>
    <row r="1497" spans="45:45" s="5" customFormat="1" ht="15" customHeight="1" hidden="1">
      <c r="AS1497" s="194"/>
    </row>
    <row r="1498" spans="45:45" s="5" customFormat="1" ht="15" customHeight="1" hidden="1">
      <c r="AS1498" s="194"/>
    </row>
    <row r="1499" spans="45:45" s="5" customFormat="1" ht="15" customHeight="1" hidden="1">
      <c r="AS1499" s="194"/>
    </row>
    <row r="1500" spans="45:45" s="5" customFormat="1" ht="15" customHeight="1" hidden="1">
      <c r="AS1500" s="194"/>
    </row>
    <row r="1501" spans="45:45" s="5" customFormat="1" ht="15" customHeight="1" hidden="1">
      <c r="AS1501" s="194"/>
    </row>
    <row r="1502" spans="45:45" s="5" customFormat="1" ht="15" customHeight="1" hidden="1">
      <c r="AS1502" s="194"/>
    </row>
    <row r="1503" spans="45:45" s="5" customFormat="1" ht="15" customHeight="1" hidden="1">
      <c r="AS1503" s="194"/>
    </row>
    <row r="1504" spans="45:45" s="5" customFormat="1" ht="15" customHeight="1" hidden="1">
      <c r="AS1504" s="194"/>
    </row>
    <row r="1505" spans="45:45" s="5" customFormat="1" ht="15" customHeight="1" hidden="1">
      <c r="AS1505" s="194"/>
    </row>
    <row r="1506" spans="45:45" s="5" customFormat="1" ht="15" customHeight="1" hidden="1">
      <c r="AS1506" s="194"/>
    </row>
    <row r="1507" spans="45:45" s="5" customFormat="1" ht="15" customHeight="1" hidden="1">
      <c r="AS1507" s="194"/>
    </row>
    <row r="1508" spans="45:45" s="5" customFormat="1" ht="15" customHeight="1" hidden="1">
      <c r="AS1508" s="194"/>
    </row>
    <row r="1509" spans="45:45" s="5" customFormat="1" ht="15" customHeight="1" hidden="1">
      <c r="AS1509" s="194"/>
    </row>
    <row r="1510" spans="45:45" s="5" customFormat="1" ht="15" customHeight="1" hidden="1">
      <c r="AS1510" s="194"/>
    </row>
    <row r="1511" spans="45:45" s="5" customFormat="1" ht="15" customHeight="1" hidden="1">
      <c r="AS1511" s="194"/>
    </row>
    <row r="1512" spans="45:45" s="5" customFormat="1" ht="15" customHeight="1" hidden="1">
      <c r="AS1512" s="194"/>
    </row>
    <row r="1513" spans="45:45" s="5" customFormat="1" ht="15" customHeight="1" hidden="1">
      <c r="AS1513" s="194"/>
    </row>
    <row r="1514" spans="45:45" s="5" customFormat="1" ht="15" customHeight="1" hidden="1">
      <c r="AS1514" s="194"/>
    </row>
    <row r="1515" spans="45:45" s="5" customFormat="1" ht="15" customHeight="1" hidden="1">
      <c r="AS1515" s="194"/>
    </row>
    <row r="1516" spans="45:45" s="5" customFormat="1" ht="15" customHeight="1" hidden="1">
      <c r="AS1516" s="194"/>
    </row>
    <row r="1517" spans="45:45" s="5" customFormat="1" ht="15" customHeight="1" hidden="1">
      <c r="AS1517" s="194"/>
    </row>
    <row r="1518" spans="45:45" s="5" customFormat="1" ht="15" customHeight="1" hidden="1">
      <c r="AS1518" s="194"/>
    </row>
    <row r="1519" spans="45:45" s="5" customFormat="1" ht="15" customHeight="1" hidden="1">
      <c r="AS1519" s="194"/>
    </row>
    <row r="1520" spans="45:45" s="5" customFormat="1" ht="15" customHeight="1" hidden="1">
      <c r="AS1520" s="194"/>
    </row>
    <row r="1521" spans="45:45" s="5" customFormat="1" ht="15" customHeight="1" hidden="1">
      <c r="AS1521" s="194"/>
    </row>
    <row r="1522" spans="45:45" s="5" customFormat="1" ht="15" customHeight="1" hidden="1">
      <c r="AS1522" s="194"/>
    </row>
    <row r="1523" spans="45:45" s="5" customFormat="1" ht="15" customHeight="1" hidden="1">
      <c r="AS1523" s="194"/>
    </row>
    <row r="1524" spans="45:45" s="5" customFormat="1" ht="15" customHeight="1" hidden="1">
      <c r="AS1524" s="194"/>
    </row>
    <row r="1525" spans="45:45" s="5" customFormat="1" ht="15" customHeight="1" hidden="1">
      <c r="AS1525" s="194"/>
    </row>
    <row r="1526" spans="45:45" s="5" customFormat="1" ht="15" customHeight="1" hidden="1">
      <c r="AS1526" s="194"/>
    </row>
    <row r="1527" spans="45:45" s="5" customFormat="1" ht="15" customHeight="1" hidden="1">
      <c r="AS1527" s="194"/>
    </row>
    <row r="1528" spans="45:45" s="5" customFormat="1" ht="15" customHeight="1" hidden="1">
      <c r="AS1528" s="194"/>
    </row>
    <row r="1529" spans="45:45" s="5" customFormat="1" ht="15" customHeight="1" hidden="1">
      <c r="AS1529" s="194"/>
    </row>
    <row r="1530" spans="45:45" s="5" customFormat="1" ht="15" customHeight="1" hidden="1">
      <c r="AS1530" s="194"/>
    </row>
    <row r="1531" spans="45:45" s="5" customFormat="1" ht="15" customHeight="1" hidden="1">
      <c r="AS1531" s="194"/>
    </row>
    <row r="1532" spans="45:45" s="5" customFormat="1" ht="15" customHeight="1" hidden="1">
      <c r="AS1532" s="194"/>
    </row>
    <row r="1533" spans="45:45" s="5" customFormat="1" ht="15" customHeight="1" hidden="1">
      <c r="AS1533" s="194"/>
    </row>
    <row r="1534" spans="45:45" s="5" customFormat="1" ht="15" customHeight="1" hidden="1">
      <c r="AS1534" s="194"/>
    </row>
    <row r="1535" spans="45:45" s="5" customFormat="1" ht="15" customHeight="1" hidden="1">
      <c r="AS1535" s="194"/>
    </row>
    <row r="1536" spans="45:45" s="5" customFormat="1" ht="15" customHeight="1" hidden="1">
      <c r="AS1536" s="194"/>
    </row>
    <row r="1537" spans="45:45" s="5" customFormat="1" ht="15" customHeight="1" hidden="1">
      <c r="AS1537" s="194"/>
    </row>
    <row r="1538" spans="45:45" s="5" customFormat="1" ht="15" customHeight="1" hidden="1">
      <c r="AS1538" s="194"/>
    </row>
    <row r="1539" spans="45:45" s="5" customFormat="1" ht="15" customHeight="1" hidden="1">
      <c r="AS1539" s="194"/>
    </row>
    <row r="1540" spans="45:45" s="5" customFormat="1" ht="15" customHeight="1" hidden="1">
      <c r="AS1540" s="194"/>
    </row>
    <row r="1541" spans="45:45" s="5" customFormat="1" ht="15" customHeight="1" hidden="1">
      <c r="AS1541" s="194"/>
    </row>
    <row r="1542" spans="45:45" s="5" customFormat="1" ht="15" customHeight="1" hidden="1">
      <c r="AS1542" s="194"/>
    </row>
    <row r="1543" spans="45:45" s="5" customFormat="1" ht="15" customHeight="1" hidden="1">
      <c r="AS1543" s="194"/>
    </row>
    <row r="1544" spans="45:45" s="5" customFormat="1" ht="15" customHeight="1" hidden="1">
      <c r="AS1544" s="194"/>
    </row>
    <row r="1545" spans="45:45" s="5" customFormat="1" ht="15" customHeight="1" hidden="1">
      <c r="AS1545" s="194"/>
    </row>
    <row r="1546" spans="45:45" s="5" customFormat="1" ht="15" customHeight="1" hidden="1">
      <c r="AS1546" s="194"/>
    </row>
    <row r="1547" spans="45:45" s="5" customFormat="1" ht="15" customHeight="1" hidden="1">
      <c r="AS1547" s="194"/>
    </row>
    <row r="1548" spans="45:45" s="5" customFormat="1" ht="15" customHeight="1" hidden="1">
      <c r="AS1548" s="194"/>
    </row>
    <row r="1549" spans="45:45" s="5" customFormat="1" ht="15" customHeight="1" hidden="1">
      <c r="AS1549" s="194"/>
    </row>
    <row r="1550" spans="45:45" s="5" customFormat="1" ht="15" customHeight="1" hidden="1">
      <c r="AS1550" s="194"/>
    </row>
    <row r="1551" spans="45:45" s="5" customFormat="1" ht="15" customHeight="1" hidden="1">
      <c r="AS1551" s="194"/>
    </row>
    <row r="1552" spans="45:45" s="5" customFormat="1" ht="15" customHeight="1" hidden="1">
      <c r="AS1552" s="194"/>
    </row>
    <row r="1553" spans="45:45" s="5" customFormat="1" ht="15" customHeight="1" hidden="1">
      <c r="AS1553" s="194"/>
    </row>
    <row r="1554" spans="45:45" s="5" customFormat="1" ht="15" customHeight="1" hidden="1">
      <c r="AS1554" s="194"/>
    </row>
    <row r="1555" spans="45:45" s="5" customFormat="1" ht="15" customHeight="1" hidden="1">
      <c r="AS1555" s="194"/>
    </row>
    <row r="1556" spans="45:45" s="5" customFormat="1" ht="15" customHeight="1" hidden="1">
      <c r="AS1556" s="194"/>
    </row>
    <row r="1557" spans="45:45" s="5" customFormat="1" ht="15" customHeight="1" hidden="1">
      <c r="AS1557" s="194"/>
    </row>
    <row r="1558" spans="45:45" s="5" customFormat="1" ht="15" customHeight="1" hidden="1">
      <c r="AS1558" s="194"/>
    </row>
    <row r="1559" spans="45:45" s="5" customFormat="1" ht="15" customHeight="1" hidden="1">
      <c r="AS1559" s="194"/>
    </row>
    <row r="1560" spans="45:45" s="5" customFormat="1" ht="15" customHeight="1" hidden="1">
      <c r="AS1560" s="194"/>
    </row>
    <row r="1561" spans="45:45" s="5" customFormat="1" ht="15" customHeight="1" hidden="1">
      <c r="AS1561" s="194"/>
    </row>
    <row r="1562" spans="45:45" s="5" customFormat="1" ht="15" customHeight="1" hidden="1">
      <c r="AS1562" s="194"/>
    </row>
    <row r="1563" spans="45:45" s="5" customFormat="1" ht="15" customHeight="1" hidden="1">
      <c r="AS1563" s="194"/>
    </row>
    <row r="1564" spans="45:45" s="5" customFormat="1" ht="15" customHeight="1" hidden="1">
      <c r="AS1564" s="194"/>
    </row>
    <row r="1565" spans="45:45" s="5" customFormat="1" ht="15" customHeight="1" hidden="1">
      <c r="AS1565" s="194"/>
    </row>
    <row r="1566" spans="45:45" s="5" customFormat="1" ht="15" customHeight="1" hidden="1">
      <c r="AS1566" s="194"/>
    </row>
    <row r="1567" spans="45:45" s="5" customFormat="1" ht="15" customHeight="1" hidden="1">
      <c r="AS1567" s="194"/>
    </row>
    <row r="1568" spans="45:45" s="5" customFormat="1" ht="15" customHeight="1" hidden="1">
      <c r="AS1568" s="194"/>
    </row>
    <row r="1569" spans="45:45" s="5" customFormat="1" ht="15" customHeight="1" hidden="1">
      <c r="AS1569" s="194"/>
    </row>
    <row r="1570" spans="45:45" s="5" customFormat="1" ht="15" customHeight="1" hidden="1">
      <c r="AS1570" s="194"/>
    </row>
    <row r="1571" spans="45:45" s="5" customFormat="1" ht="15" customHeight="1" hidden="1">
      <c r="AS1571" s="194"/>
    </row>
    <row r="1572" spans="45:45" s="5" customFormat="1" ht="15" customHeight="1" hidden="1">
      <c r="AS1572" s="194"/>
    </row>
    <row r="1573" spans="45:45" s="5" customFormat="1" ht="15" customHeight="1" hidden="1">
      <c r="AS1573" s="194"/>
    </row>
    <row r="1574" spans="45:45" s="5" customFormat="1" ht="15" customHeight="1" hidden="1">
      <c r="AS1574" s="194"/>
    </row>
    <row r="1575" spans="45:45" s="5" customFormat="1" ht="15" customHeight="1" hidden="1">
      <c r="AS1575" s="194"/>
    </row>
    <row r="1576" spans="45:45" s="5" customFormat="1" ht="15" customHeight="1" hidden="1">
      <c r="AS1576" s="194"/>
    </row>
    <row r="1577" spans="45:45" s="5" customFormat="1" ht="15" customHeight="1" hidden="1">
      <c r="AS1577" s="194"/>
    </row>
    <row r="1578" spans="45:45" s="5" customFormat="1" ht="15" customHeight="1" hidden="1">
      <c r="AS1578" s="194"/>
    </row>
    <row r="1579" spans="45:45" s="5" customFormat="1" ht="15" customHeight="1" hidden="1">
      <c r="AS1579" s="194"/>
    </row>
    <row r="1580" spans="45:45" s="5" customFormat="1" ht="15" customHeight="1" hidden="1">
      <c r="AS1580" s="194"/>
    </row>
    <row r="1581" spans="45:45" s="5" customFormat="1" ht="15" customHeight="1" hidden="1">
      <c r="AS1581" s="194"/>
    </row>
    <row r="1582" spans="45:45" s="5" customFormat="1" ht="15" customHeight="1" hidden="1">
      <c r="AS1582" s="194"/>
    </row>
    <row r="1583" spans="45:45" s="5" customFormat="1" ht="15" customHeight="1" hidden="1">
      <c r="AS1583" s="194"/>
    </row>
    <row r="1584" spans="45:45" s="5" customFormat="1" ht="15" customHeight="1" hidden="1">
      <c r="AS1584" s="194"/>
    </row>
    <row r="1585" spans="45:45" s="5" customFormat="1" ht="15" customHeight="1" hidden="1">
      <c r="AS1585" s="194"/>
    </row>
    <row r="1586" spans="45:45" s="5" customFormat="1" ht="15" customHeight="1" hidden="1">
      <c r="AS1586" s="194"/>
    </row>
    <row r="1587" spans="45:45" s="5" customFormat="1" ht="15" customHeight="1" hidden="1">
      <c r="AS1587" s="194"/>
    </row>
    <row r="1588" spans="45:45" s="5" customFormat="1" ht="15" customHeight="1" hidden="1">
      <c r="AS1588" s="194"/>
    </row>
    <row r="1589" spans="45:45" s="5" customFormat="1" ht="15" customHeight="1" hidden="1">
      <c r="AS1589" s="194"/>
    </row>
    <row r="1590" spans="45:45" s="5" customFormat="1" ht="15" customHeight="1" hidden="1">
      <c r="AS1590" s="194"/>
    </row>
    <row r="1591" spans="45:45" s="5" customFormat="1" ht="15" customHeight="1" hidden="1">
      <c r="AS1591" s="194"/>
    </row>
    <row r="1592" spans="45:45" s="5" customFormat="1" ht="15" customHeight="1" hidden="1">
      <c r="AS1592" s="194"/>
    </row>
    <row r="1593" spans="45:45" s="5" customFormat="1" ht="15" customHeight="1" hidden="1">
      <c r="AS1593" s="194"/>
    </row>
    <row r="1594" spans="45:45" s="5" customFormat="1" ht="15" customHeight="1" hidden="1">
      <c r="AS1594" s="194"/>
    </row>
    <row r="1595" spans="45:45" s="5" customFormat="1" ht="15" customHeight="1" hidden="1">
      <c r="AS1595" s="194"/>
    </row>
    <row r="1596" spans="45:45" s="5" customFormat="1" ht="15" customHeight="1" hidden="1">
      <c r="AS1596" s="194"/>
    </row>
    <row r="1597" spans="45:45" s="5" customFormat="1" ht="15" customHeight="1" hidden="1">
      <c r="AS1597" s="194"/>
    </row>
    <row r="1598" spans="45:45" s="5" customFormat="1" ht="15" customHeight="1" hidden="1">
      <c r="AS1598" s="194"/>
    </row>
    <row r="1599" spans="45:45" s="5" customFormat="1" ht="15" customHeight="1" hidden="1">
      <c r="AS1599" s="194"/>
    </row>
    <row r="1600" spans="45:45" s="5" customFormat="1" ht="15" customHeight="1" hidden="1">
      <c r="AS1600" s="194"/>
    </row>
    <row r="1601" spans="45:45" s="5" customFormat="1" ht="15" customHeight="1" hidden="1">
      <c r="AS1601" s="194"/>
    </row>
    <row r="1602" spans="45:45" s="5" customFormat="1" ht="15" customHeight="1" hidden="1">
      <c r="AS1602" s="194"/>
    </row>
    <row r="1603" spans="45:45" s="5" customFormat="1" ht="15" customHeight="1" hidden="1">
      <c r="AS1603" s="194"/>
    </row>
    <row r="1604" spans="45:45" s="5" customFormat="1" ht="15" customHeight="1" hidden="1">
      <c r="AS1604" s="194"/>
    </row>
    <row r="1605" spans="45:45" s="5" customFormat="1" ht="15" customHeight="1" hidden="1">
      <c r="AS1605" s="194"/>
    </row>
    <row r="1606" spans="45:45" s="5" customFormat="1" ht="15" customHeight="1" hidden="1">
      <c r="AS1606" s="194"/>
    </row>
    <row r="1607" spans="45:45" s="5" customFormat="1" ht="15" customHeight="1" hidden="1">
      <c r="AS1607" s="194"/>
    </row>
    <row r="1608" spans="45:45" s="5" customFormat="1" ht="15" customHeight="1" hidden="1">
      <c r="AS1608" s="194"/>
    </row>
    <row r="1609" spans="45:45" s="5" customFormat="1" ht="15" customHeight="1" hidden="1">
      <c r="AS1609" s="194"/>
    </row>
    <row r="1610" spans="45:45" s="5" customFormat="1" ht="15" customHeight="1" hidden="1">
      <c r="AS1610" s="194"/>
    </row>
    <row r="1611" spans="45:45" s="5" customFormat="1" ht="15" customHeight="1" hidden="1">
      <c r="AS1611" s="194"/>
    </row>
    <row r="1612" spans="45:45" s="5" customFormat="1" ht="15" customHeight="1" hidden="1">
      <c r="AS1612" s="194"/>
    </row>
    <row r="1613" spans="45:45" s="5" customFormat="1" ht="15" customHeight="1" hidden="1">
      <c r="AS1613" s="194"/>
    </row>
    <row r="1614" spans="45:45" s="5" customFormat="1" ht="15" customHeight="1" hidden="1">
      <c r="AS1614" s="194"/>
    </row>
    <row r="1615" spans="45:45" s="5" customFormat="1" ht="15" customHeight="1" hidden="1">
      <c r="AS1615" s="194"/>
    </row>
    <row r="1616" spans="45:45" s="5" customFormat="1" ht="15" customHeight="1" hidden="1">
      <c r="AS1616" s="194"/>
    </row>
    <row r="1617" spans="45:45" s="5" customFormat="1" ht="15" customHeight="1" hidden="1">
      <c r="AS1617" s="194"/>
    </row>
    <row r="1618" spans="45:45" s="5" customFormat="1" ht="15" customHeight="1" hidden="1">
      <c r="AS1618" s="194"/>
    </row>
    <row r="1619" spans="45:45" s="5" customFormat="1" ht="15" customHeight="1" hidden="1">
      <c r="AS1619" s="194"/>
    </row>
    <row r="1620" spans="45:45" s="5" customFormat="1" ht="15" customHeight="1" hidden="1">
      <c r="AS1620" s="194"/>
    </row>
    <row r="1621" spans="45:45" s="5" customFormat="1" ht="15" customHeight="1" hidden="1">
      <c r="AS1621" s="194"/>
    </row>
    <row r="1622" spans="45:45" s="5" customFormat="1" ht="15" customHeight="1" hidden="1">
      <c r="AS1622" s="194"/>
    </row>
    <row r="1623" spans="45:45" s="5" customFormat="1" ht="15" customHeight="1" hidden="1">
      <c r="AS1623" s="194"/>
    </row>
    <row r="1624" spans="45:45" s="5" customFormat="1" ht="15" customHeight="1" hidden="1">
      <c r="AS1624" s="194"/>
    </row>
    <row r="1625" spans="45:45" s="5" customFormat="1" ht="15" customHeight="1" hidden="1">
      <c r="AS1625" s="194"/>
    </row>
    <row r="1626" spans="45:45" s="5" customFormat="1" ht="15" customHeight="1" hidden="1">
      <c r="AS1626" s="194"/>
    </row>
    <row r="1627" spans="45:45" s="5" customFormat="1" ht="15" customHeight="1" hidden="1">
      <c r="AS1627" s="194"/>
    </row>
    <row r="1628" spans="45:45" s="5" customFormat="1" ht="15" customHeight="1" hidden="1">
      <c r="AS1628" s="194"/>
    </row>
    <row r="1629" spans="45:45" s="5" customFormat="1" ht="15" customHeight="1" hidden="1">
      <c r="AS1629" s="194"/>
    </row>
    <row r="1630" spans="45:45" s="5" customFormat="1" ht="15" customHeight="1" hidden="1">
      <c r="AS1630" s="194"/>
    </row>
    <row r="1631" spans="45:45" s="5" customFormat="1" ht="15" customHeight="1" hidden="1">
      <c r="AS1631" s="194"/>
    </row>
    <row r="1632" spans="45:45" s="5" customFormat="1" ht="15" customHeight="1" hidden="1">
      <c r="AS1632" s="194"/>
    </row>
    <row r="1633" spans="45:45" s="5" customFormat="1" ht="15" customHeight="1" hidden="1">
      <c r="AS1633" s="194"/>
    </row>
    <row r="1634" spans="45:45" s="5" customFormat="1" ht="15" customHeight="1" hidden="1">
      <c r="AS1634" s="194"/>
    </row>
    <row r="1635" spans="45:45" s="5" customFormat="1" ht="15" customHeight="1" hidden="1">
      <c r="AS1635" s="194"/>
    </row>
    <row r="1636" spans="45:45" s="5" customFormat="1" ht="15" customHeight="1" hidden="1">
      <c r="AS1636" s="194"/>
    </row>
    <row r="1637" spans="45:45" s="5" customFormat="1" ht="15" customHeight="1" hidden="1">
      <c r="AS1637" s="194"/>
    </row>
    <row r="1638" spans="45:45" s="5" customFormat="1" ht="15" customHeight="1" hidden="1">
      <c r="AS1638" s="194"/>
    </row>
    <row r="1639" spans="45:45" s="5" customFormat="1" ht="15" customHeight="1" hidden="1">
      <c r="AS1639" s="194"/>
    </row>
    <row r="1640" spans="45:45" s="5" customFormat="1" ht="15" customHeight="1" hidden="1">
      <c r="AS1640" s="194"/>
    </row>
    <row r="1641" spans="45:45" s="5" customFormat="1" ht="15" customHeight="1" hidden="1">
      <c r="AS1641" s="194"/>
    </row>
    <row r="1642" spans="45:45" s="5" customFormat="1" ht="15" customHeight="1" hidden="1">
      <c r="AS1642" s="194"/>
    </row>
    <row r="1643" spans="45:45" s="5" customFormat="1" ht="15" customHeight="1" hidden="1">
      <c r="AS1643" s="194"/>
    </row>
    <row r="1644" spans="45:45" s="5" customFormat="1" ht="15" customHeight="1" hidden="1">
      <c r="AS1644" s="194"/>
    </row>
    <row r="1645" spans="45:45" s="5" customFormat="1" ht="15" customHeight="1" hidden="1">
      <c r="AS1645" s="194"/>
    </row>
    <row r="1646" spans="45:45" s="5" customFormat="1" ht="15" customHeight="1" hidden="1">
      <c r="AS1646" s="194"/>
    </row>
    <row r="1647" spans="45:45" s="5" customFormat="1" ht="15" customHeight="1" hidden="1">
      <c r="AS1647" s="194"/>
    </row>
    <row r="1648" spans="45:45" s="5" customFormat="1" ht="15" customHeight="1" hidden="1">
      <c r="AS1648" s="194"/>
    </row>
    <row r="1649" spans="45:45" s="5" customFormat="1" ht="15" customHeight="1" hidden="1">
      <c r="AS1649" s="194"/>
    </row>
    <row r="1650" spans="45:45" s="5" customFormat="1" ht="15" customHeight="1" hidden="1">
      <c r="AS1650" s="194"/>
    </row>
    <row r="1651" spans="45:45" s="5" customFormat="1" ht="15" customHeight="1" hidden="1">
      <c r="AS1651" s="194"/>
    </row>
    <row r="1652" spans="45:45" s="5" customFormat="1" ht="15" customHeight="1" hidden="1">
      <c r="AS1652" s="194"/>
    </row>
    <row r="1653" spans="45:45" s="5" customFormat="1" ht="15" customHeight="1" hidden="1">
      <c r="AS1653" s="194"/>
    </row>
    <row r="1654" spans="45:45" s="5" customFormat="1" ht="15" customHeight="1" hidden="1">
      <c r="AS1654" s="194"/>
    </row>
    <row r="1655" spans="45:45" s="5" customFormat="1" ht="15" customHeight="1" hidden="1">
      <c r="AS1655" s="194"/>
    </row>
    <row r="1656" spans="45:45" s="5" customFormat="1" ht="15" customHeight="1" hidden="1">
      <c r="AS1656" s="194"/>
    </row>
    <row r="1657" spans="45:45" s="5" customFormat="1" ht="15" customHeight="1" hidden="1">
      <c r="AS1657" s="194"/>
    </row>
    <row r="1658" spans="45:45" s="5" customFormat="1" ht="15" customHeight="1" hidden="1">
      <c r="AS1658" s="194"/>
    </row>
    <row r="1659" spans="45:45" s="5" customFormat="1" ht="15" customHeight="1" hidden="1">
      <c r="AS1659" s="194"/>
    </row>
    <row r="1660" spans="45:45" s="5" customFormat="1" ht="15" customHeight="1" hidden="1">
      <c r="AS1660" s="194"/>
    </row>
    <row r="1661" spans="45:45" s="5" customFormat="1" ht="15" customHeight="1" hidden="1">
      <c r="AS1661" s="194"/>
    </row>
    <row r="1662" spans="45:45" s="5" customFormat="1" ht="15" customHeight="1" hidden="1">
      <c r="AS1662" s="194"/>
    </row>
    <row r="1663" spans="45:45" s="5" customFormat="1" ht="15" customHeight="1" hidden="1">
      <c r="AS1663" s="194"/>
    </row>
    <row r="1664" spans="45:45" s="5" customFormat="1" ht="15" customHeight="1" hidden="1">
      <c r="AS1664" s="194"/>
    </row>
    <row r="1665" spans="45:45" s="5" customFormat="1" ht="15" customHeight="1" hidden="1">
      <c r="AS1665" s="194"/>
    </row>
    <row r="1666" spans="45:45" s="5" customFormat="1" ht="15" customHeight="1" hidden="1">
      <c r="AS1666" s="194"/>
    </row>
    <row r="1667" spans="45:45" s="5" customFormat="1" ht="15" customHeight="1" hidden="1">
      <c r="AS1667" s="194"/>
    </row>
    <row r="1668" spans="45:45" s="5" customFormat="1" ht="15" customHeight="1" hidden="1">
      <c r="AS1668" s="194"/>
    </row>
    <row r="1669" spans="45:45" s="5" customFormat="1" ht="15" customHeight="1" hidden="1">
      <c r="AS1669" s="194"/>
    </row>
    <row r="1670" spans="45:45" s="5" customFormat="1" ht="15" customHeight="1" hidden="1">
      <c r="AS1670" s="194"/>
    </row>
    <row r="1671" spans="45:45" s="5" customFormat="1" ht="15" customHeight="1" hidden="1">
      <c r="AS1671" s="194"/>
    </row>
    <row r="1672" spans="45:45" s="5" customFormat="1" ht="15" customHeight="1" hidden="1">
      <c r="AS1672" s="194"/>
    </row>
    <row r="1673" spans="45:45" s="5" customFormat="1" ht="15" customHeight="1" hidden="1">
      <c r="AS1673" s="194"/>
    </row>
    <row r="1674" spans="45:45" s="5" customFormat="1" ht="15" customHeight="1" hidden="1">
      <c r="AS1674" s="194"/>
    </row>
    <row r="1675" spans="45:45" s="5" customFormat="1" ht="15" customHeight="1" hidden="1">
      <c r="AS1675" s="194"/>
    </row>
    <row r="1676" spans="45:45" s="5" customFormat="1" ht="15" customHeight="1" hidden="1">
      <c r="AS1676" s="194"/>
    </row>
    <row r="1677" spans="45:45" s="5" customFormat="1" ht="15" customHeight="1" hidden="1">
      <c r="AS1677" s="194"/>
    </row>
    <row r="1678" spans="45:45" s="5" customFormat="1" ht="15" customHeight="1" hidden="1">
      <c r="AS1678" s="194"/>
    </row>
    <row r="1679" spans="45:45" s="5" customFormat="1" ht="15" customHeight="1" hidden="1">
      <c r="AS1679" s="194"/>
    </row>
    <row r="1680" spans="45:45" s="5" customFormat="1" ht="15" customHeight="1" hidden="1">
      <c r="AS1680" s="194"/>
    </row>
    <row r="1681" spans="45:45" s="5" customFormat="1" ht="15" customHeight="1" hidden="1">
      <c r="AS1681" s="194"/>
    </row>
    <row r="1682" spans="45:45" s="5" customFormat="1" ht="15" customHeight="1" hidden="1">
      <c r="AS1682" s="194"/>
    </row>
    <row r="1683" spans="45:45" s="5" customFormat="1" ht="15" customHeight="1" hidden="1">
      <c r="AS1683" s="194"/>
    </row>
    <row r="1684" spans="45:45" s="5" customFormat="1" ht="15" customHeight="1" hidden="1">
      <c r="AS1684" s="194"/>
    </row>
    <row r="1685" spans="45:45" s="5" customFormat="1" ht="15" customHeight="1" hidden="1">
      <c r="AS1685" s="194"/>
    </row>
    <row r="1686" spans="45:45" s="5" customFormat="1" ht="15" customHeight="1" hidden="1">
      <c r="AS1686" s="194"/>
    </row>
    <row r="1687" spans="45:45" s="5" customFormat="1" ht="15" customHeight="1" hidden="1">
      <c r="AS1687" s="194"/>
    </row>
    <row r="1688" spans="45:45" s="5" customFormat="1" ht="15" customHeight="1" hidden="1">
      <c r="AS1688" s="194"/>
    </row>
    <row r="1689" spans="45:45" s="5" customFormat="1" ht="15" customHeight="1" hidden="1">
      <c r="AS1689" s="194"/>
    </row>
    <row r="1690" spans="45:45" s="5" customFormat="1" ht="15" customHeight="1" hidden="1">
      <c r="AS1690" s="194"/>
    </row>
    <row r="1691" spans="45:45" s="5" customFormat="1" ht="15" customHeight="1" hidden="1">
      <c r="AS1691" s="194"/>
    </row>
    <row r="1692" spans="45:45" s="5" customFormat="1" ht="15" customHeight="1" hidden="1">
      <c r="AS1692" s="194"/>
    </row>
    <row r="1693" spans="45:45" s="5" customFormat="1" ht="15" customHeight="1" hidden="1">
      <c r="AS1693" s="194"/>
    </row>
    <row r="1694" spans="45:45" s="5" customFormat="1" ht="15" customHeight="1" hidden="1">
      <c r="AS1694" s="194"/>
    </row>
    <row r="1695" spans="45:45" s="5" customFormat="1" ht="15" customHeight="1" hidden="1">
      <c r="AS1695" s="194"/>
    </row>
    <row r="1696" spans="45:45" s="5" customFormat="1" ht="15" customHeight="1" hidden="1">
      <c r="AS1696" s="194"/>
    </row>
    <row r="1697" spans="45:45" s="5" customFormat="1" ht="15" customHeight="1" hidden="1">
      <c r="AS1697" s="194"/>
    </row>
    <row r="1698" spans="45:45" s="5" customFormat="1" ht="15" customHeight="1" hidden="1">
      <c r="AS1698" s="194"/>
    </row>
    <row r="1699" spans="45:45" s="5" customFormat="1" ht="15" customHeight="1" hidden="1">
      <c r="AS1699" s="194"/>
    </row>
    <row r="1700" spans="45:45" s="5" customFormat="1" ht="15" customHeight="1" hidden="1">
      <c r="AS1700" s="194"/>
    </row>
    <row r="1701" spans="45:45" s="5" customFormat="1" ht="15" customHeight="1" hidden="1">
      <c r="AS1701" s="194"/>
    </row>
    <row r="1702" spans="45:45" s="5" customFormat="1" ht="15" customHeight="1" hidden="1">
      <c r="AS1702" s="194"/>
    </row>
    <row r="1703" spans="45:45" s="5" customFormat="1" ht="15" customHeight="1" hidden="1">
      <c r="AS1703" s="194"/>
    </row>
    <row r="1704" spans="45:45" s="5" customFormat="1" ht="15" customHeight="1" hidden="1">
      <c r="AS1704" s="194"/>
    </row>
    <row r="1705" spans="45:45" s="5" customFormat="1" ht="15" customHeight="1" hidden="1">
      <c r="AS1705" s="194"/>
    </row>
    <row r="1706" spans="45:45" s="5" customFormat="1" ht="15" customHeight="1" hidden="1">
      <c r="AS1706" s="194"/>
    </row>
    <row r="1707" spans="45:45" s="5" customFormat="1" ht="15" customHeight="1" hidden="1">
      <c r="AS1707" s="194"/>
    </row>
    <row r="1708" spans="45:45" s="5" customFormat="1" ht="15" customHeight="1" hidden="1">
      <c r="AS1708" s="194"/>
    </row>
    <row r="1709" spans="45:45" s="5" customFormat="1" ht="15" customHeight="1" hidden="1">
      <c r="AS1709" s="194"/>
    </row>
    <row r="1710" spans="45:45" s="5" customFormat="1" ht="15" customHeight="1" hidden="1">
      <c r="AS1710" s="194"/>
    </row>
    <row r="1711" spans="45:45" s="5" customFormat="1" ht="15" customHeight="1" hidden="1">
      <c r="AS1711" s="194"/>
    </row>
    <row r="1712" spans="45:45" s="5" customFormat="1" ht="15" customHeight="1" hidden="1">
      <c r="AS1712" s="194"/>
    </row>
    <row r="1713" spans="45:45" s="5" customFormat="1" ht="15" customHeight="1" hidden="1">
      <c r="AS1713" s="194"/>
    </row>
    <row r="1714" spans="45:45" s="5" customFormat="1" ht="15" customHeight="1" hidden="1">
      <c r="AS1714" s="194"/>
    </row>
    <row r="1715" spans="45:45" s="5" customFormat="1" ht="15" customHeight="1" hidden="1">
      <c r="AS1715" s="194"/>
    </row>
    <row r="1716" spans="45:45" s="5" customFormat="1" ht="15" customHeight="1" hidden="1">
      <c r="AS1716" s="194"/>
    </row>
    <row r="1717" spans="45:45" s="5" customFormat="1" ht="15" customHeight="1" hidden="1">
      <c r="AS1717" s="194"/>
    </row>
    <row r="1718" spans="45:45" s="5" customFormat="1" ht="15" customHeight="1" hidden="1">
      <c r="AS1718" s="194"/>
    </row>
    <row r="1719" spans="45:45" s="5" customFormat="1" ht="15" customHeight="1" hidden="1">
      <c r="AS1719" s="194"/>
    </row>
    <row r="1720" spans="45:45" s="5" customFormat="1" ht="15" customHeight="1" hidden="1">
      <c r="AS1720" s="194"/>
    </row>
    <row r="1721" spans="45:45" s="5" customFormat="1" ht="15" customHeight="1" hidden="1">
      <c r="AS1721" s="194"/>
    </row>
    <row r="1722" spans="45:45" s="5" customFormat="1" ht="15" customHeight="1" hidden="1">
      <c r="AS1722" s="194"/>
    </row>
    <row r="1723" spans="45:45" s="5" customFormat="1" ht="15" customHeight="1" hidden="1">
      <c r="AS1723" s="194"/>
    </row>
    <row r="1724" spans="45:45" s="5" customFormat="1" ht="15" customHeight="1" hidden="1">
      <c r="AS1724" s="194"/>
    </row>
    <row r="1725" spans="45:45" s="5" customFormat="1" ht="15" customHeight="1" hidden="1">
      <c r="AS1725" s="194"/>
    </row>
    <row r="1726" spans="45:45" s="5" customFormat="1" ht="15" customHeight="1" hidden="1">
      <c r="AS1726" s="194"/>
    </row>
    <row r="1727" spans="45:45" s="5" customFormat="1" ht="15" customHeight="1" hidden="1">
      <c r="AS1727" s="194"/>
    </row>
    <row r="1728" spans="45:45" s="5" customFormat="1" ht="15" customHeight="1" hidden="1">
      <c r="AS1728" s="194"/>
    </row>
    <row r="1729" spans="45:45" s="5" customFormat="1" ht="15" customHeight="1" hidden="1">
      <c r="AS1729" s="194"/>
    </row>
    <row r="1730" spans="45:45" s="5" customFormat="1" ht="15" customHeight="1" hidden="1">
      <c r="AS1730" s="194"/>
    </row>
    <row r="1731" spans="45:45" s="5" customFormat="1" ht="15" customHeight="1" hidden="1">
      <c r="AS1731" s="194"/>
    </row>
    <row r="1732" spans="45:45" s="5" customFormat="1" ht="15" customHeight="1" hidden="1">
      <c r="AS1732" s="194"/>
    </row>
    <row r="1733" spans="45:45" s="5" customFormat="1" ht="15" customHeight="1" hidden="1">
      <c r="AS1733" s="194"/>
    </row>
    <row r="1734" spans="45:45" s="5" customFormat="1" ht="15" customHeight="1" hidden="1">
      <c r="AS1734" s="194"/>
    </row>
    <row r="1735" spans="45:45" s="5" customFormat="1" ht="15" customHeight="1" hidden="1">
      <c r="AS1735" s="194"/>
    </row>
    <row r="1736" spans="45:45" s="5" customFormat="1" ht="15" customHeight="1" hidden="1">
      <c r="AS1736" s="194"/>
    </row>
    <row r="1737" spans="45:45" s="5" customFormat="1" ht="15" customHeight="1" hidden="1">
      <c r="AS1737" s="194"/>
    </row>
    <row r="1738" spans="45:45" s="5" customFormat="1" ht="15" customHeight="1" hidden="1">
      <c r="AS1738" s="194"/>
    </row>
    <row r="1739" spans="45:45" s="5" customFormat="1" ht="15" customHeight="1" hidden="1">
      <c r="AS1739" s="194"/>
    </row>
    <row r="1740" spans="45:45" s="5" customFormat="1" ht="15" customHeight="1" hidden="1">
      <c r="AS1740" s="194"/>
    </row>
    <row r="1741" spans="45:45" s="5" customFormat="1" ht="15" customHeight="1" hidden="1">
      <c r="AS1741" s="194"/>
    </row>
    <row r="1742" spans="45:45" s="5" customFormat="1" ht="15" customHeight="1" hidden="1">
      <c r="AS1742" s="194"/>
    </row>
    <row r="1743" spans="45:45" s="5" customFormat="1" ht="15" customHeight="1" hidden="1">
      <c r="AS1743" s="194"/>
    </row>
    <row r="1744" spans="45:45" s="5" customFormat="1" ht="15" customHeight="1" hidden="1">
      <c r="AS1744" s="194"/>
    </row>
    <row r="1745" spans="45:45" s="5" customFormat="1" ht="15" customHeight="1" hidden="1">
      <c r="AS1745" s="194"/>
    </row>
    <row r="1746" spans="45:45" s="5" customFormat="1" ht="15" customHeight="1" hidden="1">
      <c r="AS1746" s="194"/>
    </row>
    <row r="1747" spans="45:45" s="5" customFormat="1" ht="15" customHeight="1" hidden="1">
      <c r="AS1747" s="194"/>
    </row>
    <row r="1748" spans="45:45" s="5" customFormat="1" ht="15" customHeight="1" hidden="1">
      <c r="AS1748" s="194"/>
    </row>
    <row r="1749" spans="45:45" s="5" customFormat="1" ht="15" customHeight="1" hidden="1">
      <c r="AS1749" s="194"/>
    </row>
    <row r="1750" spans="45:45" s="5" customFormat="1" ht="15" customHeight="1" hidden="1">
      <c r="AS1750" s="194"/>
    </row>
    <row r="1751" spans="45:45" s="5" customFormat="1" ht="15" customHeight="1" hidden="1">
      <c r="AS1751" s="194"/>
    </row>
    <row r="1752" spans="45:45" s="5" customFormat="1" ht="15" customHeight="1" hidden="1">
      <c r="AS1752" s="194"/>
    </row>
    <row r="1753" spans="45:45" s="5" customFormat="1" ht="15" customHeight="1" hidden="1">
      <c r="AS1753" s="194"/>
    </row>
    <row r="1754" spans="45:45" s="5" customFormat="1" ht="15" customHeight="1" hidden="1">
      <c r="AS1754" s="194"/>
    </row>
    <row r="1755" spans="45:45" s="5" customFormat="1" ht="15" customHeight="1" hidden="1">
      <c r="AS1755" s="194"/>
    </row>
    <row r="1756" spans="45:45" s="5" customFormat="1" ht="15" customHeight="1" hidden="1">
      <c r="AS1756" s="194"/>
    </row>
    <row r="1757" spans="45:45" s="5" customFormat="1" ht="15" customHeight="1" hidden="1">
      <c r="AS1757" s="194"/>
    </row>
    <row r="1758" spans="45:45" s="5" customFormat="1" ht="15" customHeight="1" hidden="1">
      <c r="AS1758" s="194"/>
    </row>
    <row r="1759" spans="45:45" s="5" customFormat="1" ht="15" customHeight="1" hidden="1">
      <c r="AS1759" s="194"/>
    </row>
    <row r="1760" spans="45:45" s="5" customFormat="1" ht="15" customHeight="1" hidden="1">
      <c r="AS1760" s="194"/>
    </row>
    <row r="1761" spans="45:45" s="5" customFormat="1" ht="15" customHeight="1" hidden="1">
      <c r="AS1761" s="194"/>
    </row>
    <row r="1762" spans="45:45" s="5" customFormat="1" ht="15" customHeight="1" hidden="1">
      <c r="AS1762" s="194"/>
    </row>
    <row r="1763" spans="45:45" s="5" customFormat="1" ht="15" customHeight="1" hidden="1">
      <c r="AS1763" s="194"/>
    </row>
    <row r="1764" spans="45:45" s="5" customFormat="1" ht="15" customHeight="1" hidden="1">
      <c r="AS1764" s="194"/>
    </row>
    <row r="1765" spans="45:45" s="5" customFormat="1" ht="15" customHeight="1" hidden="1">
      <c r="AS1765" s="194"/>
    </row>
    <row r="1766" spans="45:45" s="5" customFormat="1" ht="15" customHeight="1" hidden="1">
      <c r="AS1766" s="194"/>
    </row>
    <row r="1767" spans="45:45" s="5" customFormat="1" ht="15" customHeight="1" hidden="1">
      <c r="AS1767" s="194"/>
    </row>
    <row r="1768" spans="45:45" s="5" customFormat="1" ht="15" customHeight="1" hidden="1">
      <c r="AS1768" s="194"/>
    </row>
    <row r="1769" spans="45:45" s="5" customFormat="1" ht="15" customHeight="1" hidden="1">
      <c r="AS1769" s="194"/>
    </row>
    <row r="1770" spans="45:45" s="5" customFormat="1" ht="15" customHeight="1" hidden="1">
      <c r="AS1770" s="194"/>
    </row>
    <row r="1771" spans="45:45" s="5" customFormat="1" ht="15" customHeight="1" hidden="1">
      <c r="AS1771" s="194"/>
    </row>
    <row r="1772" spans="45:45" s="5" customFormat="1" ht="15" customHeight="1" hidden="1">
      <c r="AS1772" s="194"/>
    </row>
    <row r="1773" spans="45:45" s="5" customFormat="1" ht="15" customHeight="1" hidden="1">
      <c r="AS1773" s="194"/>
    </row>
    <row r="1774" spans="45:45" s="5" customFormat="1" ht="15" customHeight="1" hidden="1">
      <c r="AS1774" s="194"/>
    </row>
    <row r="1775" spans="45:45" s="5" customFormat="1" ht="15" customHeight="1" hidden="1">
      <c r="AS1775" s="194"/>
    </row>
    <row r="1776" spans="45:45" s="5" customFormat="1" ht="15" customHeight="1" hidden="1">
      <c r="AS1776" s="194"/>
    </row>
    <row r="1777" spans="45:45" s="5" customFormat="1" ht="15" customHeight="1" hidden="1">
      <c r="AS1777" s="194"/>
    </row>
    <row r="1778" spans="45:45" s="5" customFormat="1" ht="15" customHeight="1" hidden="1">
      <c r="AS1778" s="194"/>
    </row>
    <row r="1779" spans="45:45" s="5" customFormat="1" ht="15" customHeight="1" hidden="1">
      <c r="AS1779" s="194"/>
    </row>
    <row r="1780" spans="45:45" s="5" customFormat="1" ht="15" customHeight="1" hidden="1">
      <c r="AS1780" s="194"/>
    </row>
    <row r="1781" spans="45:45" s="5" customFormat="1" ht="15" customHeight="1" hidden="1">
      <c r="AS1781" s="194"/>
    </row>
    <row r="1782" spans="45:45" s="5" customFormat="1" ht="15" customHeight="1" hidden="1">
      <c r="AS1782" s="194"/>
    </row>
    <row r="1783" spans="45:45" s="5" customFormat="1" ht="15" customHeight="1" hidden="1">
      <c r="AS1783" s="194"/>
    </row>
    <row r="1784" spans="45:45" s="5" customFormat="1" ht="15" customHeight="1" hidden="1">
      <c r="AS1784" s="194"/>
    </row>
    <row r="1785" spans="45:45" s="5" customFormat="1" ht="15" customHeight="1" hidden="1">
      <c r="AS1785" s="194"/>
    </row>
    <row r="1786" spans="45:45" s="5" customFormat="1" ht="15" customHeight="1" hidden="1">
      <c r="AS1786" s="194"/>
    </row>
    <row r="1787" spans="45:45" s="5" customFormat="1" ht="15" customHeight="1" hidden="1">
      <c r="AS1787" s="194"/>
    </row>
    <row r="1788" spans="45:45" s="5" customFormat="1" ht="15" customHeight="1" hidden="1">
      <c r="AS1788" s="194"/>
    </row>
    <row r="1789" spans="45:45" s="5" customFormat="1" ht="15" customHeight="1" hidden="1">
      <c r="AS1789" s="194"/>
    </row>
    <row r="1790" spans="45:45" s="5" customFormat="1" ht="15" customHeight="1" hidden="1">
      <c r="AS1790" s="194"/>
    </row>
    <row r="1791" spans="45:45" s="5" customFormat="1" ht="15" customHeight="1" hidden="1">
      <c r="AS1791" s="194"/>
    </row>
    <row r="1792" spans="45:45" s="5" customFormat="1" ht="15" customHeight="1" hidden="1">
      <c r="AS1792" s="194"/>
    </row>
    <row r="1793" spans="45:45" s="5" customFormat="1" ht="15" customHeight="1" hidden="1">
      <c r="AS1793" s="194"/>
    </row>
    <row r="1794" spans="45:45" s="5" customFormat="1" ht="15" customHeight="1" hidden="1">
      <c r="AS1794" s="194"/>
    </row>
    <row r="1795" spans="45:45" s="5" customFormat="1" ht="15" customHeight="1" hidden="1">
      <c r="AS1795" s="194"/>
    </row>
    <row r="1796" spans="45:45" s="5" customFormat="1" ht="15" customHeight="1" hidden="1">
      <c r="AS1796" s="194"/>
    </row>
    <row r="1797" spans="45:45" s="5" customFormat="1" ht="15" customHeight="1" hidden="1">
      <c r="AS1797" s="194"/>
    </row>
    <row r="1798" spans="45:45" s="5" customFormat="1" ht="15" customHeight="1" hidden="1">
      <c r="AS1798" s="194"/>
    </row>
    <row r="1799" spans="45:45" s="5" customFormat="1" ht="15" customHeight="1" hidden="1">
      <c r="AS1799" s="194"/>
    </row>
    <row r="1800" spans="45:45" s="5" customFormat="1" ht="15" customHeight="1" hidden="1">
      <c r="AS1800" s="194"/>
    </row>
    <row r="1801" spans="45:45" s="5" customFormat="1" ht="15" customHeight="1" hidden="1">
      <c r="AS1801" s="194"/>
    </row>
    <row r="1802" spans="45:45" s="5" customFormat="1" ht="15" customHeight="1" hidden="1">
      <c r="AS1802" s="194"/>
    </row>
    <row r="1803" spans="45:45" s="5" customFormat="1" ht="15" customHeight="1" hidden="1">
      <c r="AS1803" s="194"/>
    </row>
    <row r="1804" spans="45:45" s="5" customFormat="1" ht="15" customHeight="1" hidden="1">
      <c r="AS1804" s="194"/>
    </row>
    <row r="1805" spans="45:45" s="5" customFormat="1" ht="15" customHeight="1" hidden="1">
      <c r="AS1805" s="194"/>
    </row>
    <row r="1806" spans="45:45" s="5" customFormat="1" ht="15" customHeight="1" hidden="1">
      <c r="AS1806" s="194"/>
    </row>
    <row r="1807" spans="45:45" s="5" customFormat="1" ht="15" customHeight="1" hidden="1">
      <c r="AS1807" s="194"/>
    </row>
    <row r="1808" spans="45:45" s="5" customFormat="1" ht="15" customHeight="1" hidden="1">
      <c r="AS1808" s="194"/>
    </row>
    <row r="1809" spans="45:45" s="5" customFormat="1" ht="15" customHeight="1" hidden="1">
      <c r="AS1809" s="194"/>
    </row>
    <row r="1810" spans="45:45" s="5" customFormat="1" ht="15" customHeight="1" hidden="1">
      <c r="AS1810" s="194"/>
    </row>
    <row r="1811" spans="45:45" s="5" customFormat="1" ht="15" customHeight="1" hidden="1">
      <c r="AS1811" s="194"/>
    </row>
    <row r="1812" spans="45:45" s="5" customFormat="1" ht="15" customHeight="1" hidden="1">
      <c r="AS1812" s="194"/>
    </row>
    <row r="1813" spans="45:45" s="5" customFormat="1" ht="15" customHeight="1" hidden="1">
      <c r="AS1813" s="194"/>
    </row>
    <row r="1814" spans="45:45" s="5" customFormat="1" ht="15" customHeight="1" hidden="1">
      <c r="AS1814" s="194"/>
    </row>
    <row r="1815" spans="45:45" s="5" customFormat="1" ht="15" customHeight="1" hidden="1">
      <c r="AS1815" s="194"/>
    </row>
    <row r="1816" spans="45:45" s="5" customFormat="1" ht="15" customHeight="1" hidden="1">
      <c r="AS1816" s="194"/>
    </row>
    <row r="1817" spans="45:45" s="5" customFormat="1" ht="15" customHeight="1" hidden="1">
      <c r="AS1817" s="194"/>
    </row>
    <row r="1818" spans="45:45" s="5" customFormat="1" ht="15" customHeight="1" hidden="1">
      <c r="AS1818" s="194"/>
    </row>
    <row r="1819" spans="45:45" s="5" customFormat="1" ht="15" customHeight="1" hidden="1">
      <c r="AS1819" s="194"/>
    </row>
    <row r="1820" spans="45:45" s="5" customFormat="1" ht="15" customHeight="1" hidden="1">
      <c r="AS1820" s="194"/>
    </row>
    <row r="1821" spans="45:45" s="5" customFormat="1" ht="15" customHeight="1" hidden="1">
      <c r="AS1821" s="194"/>
    </row>
    <row r="1822" spans="45:45" s="5" customFormat="1" ht="15" customHeight="1" hidden="1">
      <c r="AS1822" s="194"/>
    </row>
    <row r="1823" spans="45:45" s="5" customFormat="1" ht="15" customHeight="1" hidden="1">
      <c r="AS1823" s="194"/>
    </row>
    <row r="1824" spans="45:45" s="5" customFormat="1" ht="15" customHeight="1" hidden="1">
      <c r="AS1824" s="194"/>
    </row>
    <row r="1825" spans="45:45" s="5" customFormat="1" ht="15" customHeight="1" hidden="1">
      <c r="AS1825" s="194"/>
    </row>
    <row r="1826" spans="45:45" s="5" customFormat="1" ht="15" customHeight="1" hidden="1">
      <c r="AS1826" s="194"/>
    </row>
    <row r="1827" spans="45:45" s="5" customFormat="1" ht="15" customHeight="1" hidden="1">
      <c r="AS1827" s="194"/>
    </row>
    <row r="1828" spans="45:45" s="5" customFormat="1" ht="15" customHeight="1" hidden="1">
      <c r="AS1828" s="194"/>
    </row>
    <row r="1829" spans="45:45" s="5" customFormat="1" ht="15" customHeight="1" hidden="1">
      <c r="AS1829" s="194"/>
    </row>
    <row r="1830" spans="45:45" s="5" customFormat="1" ht="15" customHeight="1" hidden="1">
      <c r="AS1830" s="194"/>
    </row>
    <row r="1831" spans="45:45" s="5" customFormat="1" ht="15" customHeight="1" hidden="1">
      <c r="AS1831" s="194"/>
    </row>
    <row r="1832" spans="45:45" s="5" customFormat="1" ht="15" customHeight="1" hidden="1">
      <c r="AS1832" s="194"/>
    </row>
    <row r="1833" spans="45:45" s="5" customFormat="1" ht="15" customHeight="1" hidden="1">
      <c r="AS1833" s="194"/>
    </row>
    <row r="1834" spans="45:45" s="5" customFormat="1" ht="15" customHeight="1" hidden="1">
      <c r="AS1834" s="194"/>
    </row>
    <row r="1835" spans="45:45" s="5" customFormat="1" ht="15" customHeight="1" hidden="1">
      <c r="AS1835" s="194"/>
    </row>
    <row r="1836" spans="45:45" s="5" customFormat="1" ht="15" customHeight="1" hidden="1">
      <c r="AS1836" s="194"/>
    </row>
    <row r="1837" spans="45:45" s="5" customFormat="1" ht="15" customHeight="1" hidden="1">
      <c r="AS1837" s="194"/>
    </row>
    <row r="1838" spans="45:45" s="5" customFormat="1" ht="15" customHeight="1" hidden="1">
      <c r="AS1838" s="194"/>
    </row>
    <row r="1839" spans="45:45" s="5" customFormat="1" ht="15" customHeight="1" hidden="1">
      <c r="AS1839" s="194"/>
    </row>
    <row r="1840" spans="45:45" s="5" customFormat="1" ht="15" customHeight="1" hidden="1">
      <c r="AS1840" s="194"/>
    </row>
    <row r="1841" spans="45:45" s="5" customFormat="1" ht="15" customHeight="1" hidden="1">
      <c r="AS1841" s="194"/>
    </row>
    <row r="1842" spans="45:45" s="5" customFormat="1" ht="15" customHeight="1" hidden="1">
      <c r="AS1842" s="194"/>
    </row>
    <row r="1843" spans="45:45" s="5" customFormat="1" ht="15" customHeight="1" hidden="1">
      <c r="AS1843" s="194"/>
    </row>
    <row r="1844" spans="45:45" s="5" customFormat="1" ht="15" customHeight="1" hidden="1">
      <c r="AS1844" s="194"/>
    </row>
    <row r="1845" spans="45:45" s="5" customFormat="1" ht="15" customHeight="1" hidden="1">
      <c r="AS1845" s="194"/>
    </row>
    <row r="1846" spans="45:45" s="5" customFormat="1" ht="15" customHeight="1" hidden="1">
      <c r="AS1846" s="194"/>
    </row>
    <row r="1847" spans="45:45" s="5" customFormat="1" ht="15" customHeight="1" hidden="1">
      <c r="AS1847" s="194"/>
    </row>
    <row r="1848" spans="45:45" s="5" customFormat="1" ht="15" customHeight="1" hidden="1">
      <c r="AS1848" s="194"/>
    </row>
    <row r="1849" spans="45:45" s="5" customFormat="1" ht="15" customHeight="1" hidden="1">
      <c r="AS1849" s="194"/>
    </row>
    <row r="1850" spans="45:45" s="5" customFormat="1" ht="15" customHeight="1" hidden="1">
      <c r="AS1850" s="194"/>
    </row>
    <row r="1851" spans="45:45" s="5" customFormat="1" ht="15" customHeight="1" hidden="1">
      <c r="AS1851" s="194"/>
    </row>
    <row r="1852" spans="45:45" s="5" customFormat="1" ht="15" customHeight="1" hidden="1">
      <c r="AS1852" s="194"/>
    </row>
    <row r="1853" spans="45:45" s="5" customFormat="1" ht="15" customHeight="1" hidden="1">
      <c r="AS1853" s="194"/>
    </row>
    <row r="1854" spans="45:45" s="5" customFormat="1" ht="15" customHeight="1" hidden="1">
      <c r="AS1854" s="194"/>
    </row>
    <row r="1855" spans="45:45" s="5" customFormat="1" ht="15" customHeight="1" hidden="1">
      <c r="AS1855" s="194"/>
    </row>
    <row r="1856" spans="45:45" s="5" customFormat="1" ht="15" customHeight="1" hidden="1">
      <c r="AS1856" s="194"/>
    </row>
    <row r="1857" spans="45:45" s="5" customFormat="1" ht="15" customHeight="1" hidden="1">
      <c r="AS1857" s="194"/>
    </row>
    <row r="1858" spans="45:45" s="5" customFormat="1" ht="15" customHeight="1" hidden="1">
      <c r="AS1858" s="194"/>
    </row>
    <row r="1859" spans="45:45" s="5" customFormat="1" ht="15" customHeight="1" hidden="1">
      <c r="AS1859" s="194"/>
    </row>
    <row r="1860" spans="45:45" s="5" customFormat="1" ht="15" customHeight="1" hidden="1">
      <c r="AS1860" s="194"/>
    </row>
    <row r="1861" spans="45:45" s="5" customFormat="1" ht="15" customHeight="1" hidden="1">
      <c r="AS1861" s="194"/>
    </row>
    <row r="1862" spans="45:45" s="5" customFormat="1" ht="15" customHeight="1" hidden="1">
      <c r="AS1862" s="194"/>
    </row>
    <row r="1863" spans="45:45" s="5" customFormat="1" ht="15" customHeight="1" hidden="1">
      <c r="AS1863" s="194"/>
    </row>
    <row r="1864" spans="45:45" s="5" customFormat="1" ht="15" customHeight="1" hidden="1">
      <c r="AS1864" s="194"/>
    </row>
    <row r="1865" spans="45:45" s="5" customFormat="1" ht="15" customHeight="1" hidden="1">
      <c r="AS1865" s="194"/>
    </row>
    <row r="1866" spans="45:45" s="5" customFormat="1" ht="15" customHeight="1" hidden="1">
      <c r="AS1866" s="194"/>
    </row>
    <row r="1867" spans="45:45" s="5" customFormat="1" ht="15" customHeight="1" hidden="1">
      <c r="AS1867" s="194"/>
    </row>
    <row r="1868" spans="45:45" s="5" customFormat="1" ht="15" customHeight="1" hidden="1">
      <c r="AS1868" s="194"/>
    </row>
    <row r="1869" spans="45:45" s="5" customFormat="1" ht="15" customHeight="1" hidden="1">
      <c r="AS1869" s="194"/>
    </row>
    <row r="1870" spans="45:45" s="5" customFormat="1" ht="15" customHeight="1" hidden="1">
      <c r="AS1870" s="194"/>
    </row>
    <row r="1871" spans="45:45" s="5" customFormat="1" ht="15" customHeight="1" hidden="1">
      <c r="AS1871" s="194"/>
    </row>
    <row r="1872" spans="45:45" s="5" customFormat="1" ht="15" customHeight="1" hidden="1">
      <c r="AS1872" s="194"/>
    </row>
    <row r="1873" spans="45:45" s="5" customFormat="1" ht="15" customHeight="1" hidden="1">
      <c r="AS1873" s="194"/>
    </row>
    <row r="1874" spans="45:45" s="5" customFormat="1" ht="15" customHeight="1" hidden="1">
      <c r="AS1874" s="194"/>
    </row>
    <row r="1875" spans="45:45" s="5" customFormat="1" ht="15" customHeight="1" hidden="1">
      <c r="AS1875" s="194"/>
    </row>
    <row r="1876" spans="45:45" s="5" customFormat="1" ht="15" customHeight="1" hidden="1">
      <c r="AS1876" s="194"/>
    </row>
    <row r="1877" spans="45:45" s="5" customFormat="1" ht="15" customHeight="1" hidden="1">
      <c r="AS1877" s="194"/>
    </row>
    <row r="1878" spans="45:45" s="5" customFormat="1" ht="15" customHeight="1" hidden="1">
      <c r="AS1878" s="194"/>
    </row>
    <row r="1879" spans="45:45" s="5" customFormat="1" ht="15" customHeight="1" hidden="1">
      <c r="AS1879" s="194"/>
    </row>
    <row r="1880" spans="45:45" s="5" customFormat="1" ht="15" customHeight="1" hidden="1">
      <c r="AS1880" s="194"/>
    </row>
    <row r="1881" spans="45:45" s="5" customFormat="1" ht="15" customHeight="1" hidden="1">
      <c r="AS1881" s="194"/>
    </row>
    <row r="1882" spans="45:45" s="5" customFormat="1" ht="15" customHeight="1" hidden="1">
      <c r="AS1882" s="194"/>
    </row>
    <row r="1883" spans="45:45" s="5" customFormat="1" ht="15" customHeight="1" hidden="1">
      <c r="AS1883" s="194"/>
    </row>
    <row r="1884" spans="45:45" s="5" customFormat="1" ht="15" customHeight="1" hidden="1">
      <c r="AS1884" s="194"/>
    </row>
    <row r="1885" spans="45:45" s="5" customFormat="1" ht="15" customHeight="1" hidden="1">
      <c r="AS1885" s="194"/>
    </row>
    <row r="1886" spans="45:45" s="5" customFormat="1" ht="15" customHeight="1" hidden="1">
      <c r="AS1886" s="194"/>
    </row>
    <row r="1887" spans="45:45" s="5" customFormat="1" ht="15" customHeight="1" hidden="1">
      <c r="AS1887" s="194"/>
    </row>
    <row r="1888" spans="45:45" s="5" customFormat="1" ht="15" customHeight="1" hidden="1">
      <c r="AS1888" s="194"/>
    </row>
    <row r="1889" spans="45:45" s="5" customFormat="1" ht="15" customHeight="1" hidden="1">
      <c r="AS1889" s="194"/>
    </row>
    <row r="1890" spans="45:45" s="5" customFormat="1" ht="15" customHeight="1" hidden="1">
      <c r="AS1890" s="194"/>
    </row>
    <row r="1891" spans="45:45" s="5" customFormat="1" ht="15" customHeight="1" hidden="1">
      <c r="AS1891" s="194"/>
    </row>
    <row r="1892" spans="45:45" s="5" customFormat="1" ht="15" customHeight="1" hidden="1">
      <c r="AS1892" s="194"/>
    </row>
    <row r="1893" spans="45:45" s="5" customFormat="1" ht="15" customHeight="1" hidden="1">
      <c r="AS1893" s="194"/>
    </row>
    <row r="1894" spans="45:45" s="5" customFormat="1" ht="15" customHeight="1" hidden="1">
      <c r="AS1894" s="194"/>
    </row>
    <row r="1895" spans="45:45" s="5" customFormat="1" ht="15" customHeight="1" hidden="1">
      <c r="AS1895" s="194"/>
    </row>
    <row r="1896" spans="45:45" s="5" customFormat="1" ht="15" customHeight="1" hidden="1">
      <c r="AS1896" s="194"/>
    </row>
    <row r="1897" spans="45:45" s="5" customFormat="1" ht="15" customHeight="1" hidden="1">
      <c r="AS1897" s="194"/>
    </row>
    <row r="1898" spans="45:45" s="5" customFormat="1" ht="15" customHeight="1" hidden="1">
      <c r="AS1898" s="194"/>
    </row>
    <row r="1899" spans="45:45" s="5" customFormat="1" ht="15" customHeight="1" hidden="1">
      <c r="AS1899" s="194"/>
    </row>
    <row r="1900" spans="45:45" s="5" customFormat="1" ht="15" customHeight="1" hidden="1">
      <c r="AS1900" s="194"/>
    </row>
    <row r="1901" spans="45:45" s="5" customFormat="1" ht="15" customHeight="1" hidden="1">
      <c r="AS1901" s="194"/>
    </row>
    <row r="1902" spans="45:45" s="5" customFormat="1" ht="15" customHeight="1" hidden="1">
      <c r="AS1902" s="194"/>
    </row>
    <row r="1903" spans="45:45" s="5" customFormat="1" ht="15" customHeight="1" hidden="1">
      <c r="AS1903" s="194"/>
    </row>
    <row r="1904" spans="45:45" s="5" customFormat="1" ht="15" customHeight="1" hidden="1">
      <c r="AS1904" s="194"/>
    </row>
    <row r="1905" spans="45:45" s="5" customFormat="1" ht="15" customHeight="1" hidden="1">
      <c r="AS1905" s="194"/>
    </row>
    <row r="1906" spans="45:45" s="5" customFormat="1" ht="15" customHeight="1" hidden="1">
      <c r="AS1906" s="194"/>
    </row>
    <row r="1907" spans="45:45" s="5" customFormat="1" ht="15" customHeight="1" hidden="1">
      <c r="AS1907" s="194"/>
    </row>
    <row r="1908" spans="45:45" s="5" customFormat="1" ht="15" customHeight="1" hidden="1">
      <c r="AS1908" s="194"/>
    </row>
    <row r="1909" spans="45:45" s="5" customFormat="1" ht="15" customHeight="1" hidden="1">
      <c r="AS1909" s="194"/>
    </row>
    <row r="1910" spans="45:45" s="5" customFormat="1" ht="15" customHeight="1" hidden="1">
      <c r="AS1910" s="194"/>
    </row>
    <row r="1911" spans="45:45" s="5" customFormat="1" ht="15" customHeight="1" hidden="1">
      <c r="AS1911" s="194"/>
    </row>
    <row r="1912" spans="45:45" s="5" customFormat="1" ht="15" customHeight="1" hidden="1">
      <c r="AS1912" s="194"/>
    </row>
    <row r="1913" spans="45:45" s="5" customFormat="1" ht="15" customHeight="1" hidden="1">
      <c r="AS1913" s="194"/>
    </row>
    <row r="1914" spans="45:45" s="5" customFormat="1" ht="15" customHeight="1" hidden="1">
      <c r="AS1914" s="194"/>
    </row>
    <row r="1915" spans="45:45" s="5" customFormat="1" ht="15" customHeight="1" hidden="1">
      <c r="AS1915" s="194"/>
    </row>
    <row r="1916" spans="45:45" s="5" customFormat="1" ht="15" customHeight="1" hidden="1">
      <c r="AS1916" s="194"/>
    </row>
    <row r="1917" spans="45:45" s="5" customFormat="1" ht="15" customHeight="1" hidden="1">
      <c r="AS1917" s="194"/>
    </row>
    <row r="1918" spans="45:45" s="5" customFormat="1" ht="15" customHeight="1" hidden="1">
      <c r="AS1918" s="194"/>
    </row>
    <row r="1919" spans="45:45" s="5" customFormat="1" ht="15" customHeight="1" hidden="1">
      <c r="AS1919" s="194"/>
    </row>
    <row r="1920" spans="45:45" s="5" customFormat="1" ht="15" customHeight="1" hidden="1">
      <c r="AS1920" s="194"/>
    </row>
    <row r="1921" spans="45:45" s="5" customFormat="1" ht="15" customHeight="1" hidden="1">
      <c r="AS1921" s="194"/>
    </row>
    <row r="1922" spans="45:45" s="5" customFormat="1" ht="15" customHeight="1" hidden="1">
      <c r="AS1922" s="194"/>
    </row>
    <row r="1923" spans="45:45" s="5" customFormat="1" ht="15" customHeight="1" hidden="1">
      <c r="AS1923" s="194"/>
    </row>
    <row r="1924" spans="45:45" s="5" customFormat="1" ht="15" customHeight="1" hidden="1">
      <c r="AS1924" s="194"/>
    </row>
    <row r="1925" spans="45:45" s="5" customFormat="1" ht="15" customHeight="1" hidden="1">
      <c r="AS1925" s="194"/>
    </row>
    <row r="1926" spans="45:45" s="5" customFormat="1" ht="15" customHeight="1" hidden="1">
      <c r="AS1926" s="194"/>
    </row>
    <row r="1927" spans="45:45" s="5" customFormat="1" ht="15" customHeight="1" hidden="1">
      <c r="AS1927" s="194"/>
    </row>
    <row r="1928" spans="45:45" s="5" customFormat="1" ht="15" customHeight="1" hidden="1">
      <c r="AS1928" s="194"/>
    </row>
    <row r="1929" spans="45:45" s="5" customFormat="1" ht="15" customHeight="1" hidden="1">
      <c r="AS1929" s="194"/>
    </row>
    <row r="1930" spans="45:45" s="5" customFormat="1" ht="15" customHeight="1" hidden="1">
      <c r="AS1930" s="194"/>
    </row>
    <row r="1931" spans="45:45" s="5" customFormat="1" ht="15" customHeight="1" hidden="1">
      <c r="AS1931" s="194"/>
    </row>
    <row r="1932" spans="45:45" s="5" customFormat="1" ht="15" customHeight="1" hidden="1">
      <c r="AS1932" s="194"/>
    </row>
    <row r="1933" spans="45:45" s="5" customFormat="1" ht="15" customHeight="1" hidden="1">
      <c r="AS1933" s="194"/>
    </row>
    <row r="1934" spans="45:45" s="5" customFormat="1" ht="15" customHeight="1" hidden="1">
      <c r="AS1934" s="194"/>
    </row>
    <row r="1935" spans="45:45" s="5" customFormat="1" ht="15" customHeight="1" hidden="1">
      <c r="AS1935" s="194"/>
    </row>
    <row r="1936" spans="45:45" s="5" customFormat="1" ht="15" customHeight="1" hidden="1">
      <c r="AS1936" s="194"/>
    </row>
    <row r="1937" spans="45:45" s="5" customFormat="1" ht="15" customHeight="1" hidden="1">
      <c r="AS1937" s="194"/>
    </row>
    <row r="1938" spans="45:45" s="5" customFormat="1" ht="15" customHeight="1" hidden="1">
      <c r="AS1938" s="194"/>
    </row>
    <row r="1939" spans="45:45" s="5" customFormat="1" ht="15" customHeight="1" hidden="1">
      <c r="AS1939" s="194"/>
    </row>
    <row r="1940" spans="45:45" s="5" customFormat="1" ht="15" customHeight="1" hidden="1">
      <c r="AS1940" s="194"/>
    </row>
    <row r="1941" spans="45:45" s="5" customFormat="1" ht="15" customHeight="1" hidden="1">
      <c r="AS1941" s="194"/>
    </row>
    <row r="1942" spans="45:45" s="5" customFormat="1" ht="15" customHeight="1" hidden="1">
      <c r="AS1942" s="194"/>
    </row>
    <row r="1943" spans="45:45" s="5" customFormat="1" ht="15" customHeight="1" hidden="1">
      <c r="AS1943" s="194"/>
    </row>
    <row r="1944" spans="45:45" s="5" customFormat="1" ht="15" customHeight="1" hidden="1">
      <c r="AS1944" s="194"/>
    </row>
    <row r="1945" spans="45:45" s="5" customFormat="1" ht="15" customHeight="1" hidden="1">
      <c r="AS1945" s="194"/>
    </row>
    <row r="1946" spans="45:45" s="5" customFormat="1" ht="15" customHeight="1" hidden="1">
      <c r="AS1946" s="194"/>
    </row>
    <row r="1947" spans="45:45" s="5" customFormat="1" ht="15" customHeight="1" hidden="1">
      <c r="AS1947" s="194"/>
    </row>
    <row r="1948" spans="45:45" s="5" customFormat="1" ht="15" customHeight="1" hidden="1">
      <c r="AS1948" s="194"/>
    </row>
    <row r="1949" spans="45:45" s="5" customFormat="1" ht="15" customHeight="1" hidden="1">
      <c r="AS1949" s="194"/>
    </row>
    <row r="1950" spans="45:45" s="5" customFormat="1" ht="15" customHeight="1" hidden="1">
      <c r="AS1950" s="194"/>
    </row>
    <row r="1951" spans="45:45" s="5" customFormat="1" ht="15" customHeight="1" hidden="1">
      <c r="AS1951" s="194"/>
    </row>
    <row r="1952" spans="45:45" s="5" customFormat="1" ht="15" customHeight="1" hidden="1">
      <c r="AS1952" s="194"/>
    </row>
    <row r="1953" spans="45:45" s="5" customFormat="1" ht="15" customHeight="1" hidden="1">
      <c r="AS1953" s="194"/>
    </row>
    <row r="1954" spans="45:45" s="5" customFormat="1" ht="15" customHeight="1" hidden="1">
      <c r="AS1954" s="194"/>
    </row>
    <row r="1955" spans="45:45" s="5" customFormat="1" ht="15" customHeight="1" hidden="1">
      <c r="AS1955" s="194"/>
    </row>
    <row r="1956" spans="45:45" s="5" customFormat="1" ht="15" customHeight="1" hidden="1">
      <c r="AS1956" s="194"/>
    </row>
    <row r="1957" spans="45:45" s="5" customFormat="1" ht="15" customHeight="1" hidden="1">
      <c r="AS1957" s="194"/>
    </row>
    <row r="1958" spans="45:45" s="5" customFormat="1" ht="15" customHeight="1" hidden="1">
      <c r="AS1958" s="194"/>
    </row>
    <row r="1959" spans="45:45" s="5" customFormat="1" ht="15" customHeight="1" hidden="1">
      <c r="AS1959" s="194"/>
    </row>
    <row r="1960" spans="45:45" s="5" customFormat="1" ht="15" customHeight="1" hidden="1">
      <c r="AS1960" s="194"/>
    </row>
    <row r="1961" spans="45:45" s="5" customFormat="1" ht="15" customHeight="1" hidden="1">
      <c r="AS1961" s="194"/>
    </row>
    <row r="1962" spans="45:45" s="5" customFormat="1" ht="15" customHeight="1" hidden="1">
      <c r="AS1962" s="194"/>
    </row>
    <row r="1963" spans="45:45" s="5" customFormat="1" ht="15" customHeight="1" hidden="1">
      <c r="AS1963" s="194"/>
    </row>
    <row r="1964" spans="45:45" s="5" customFormat="1" ht="15" customHeight="1" hidden="1">
      <c r="AS1964" s="194"/>
    </row>
    <row r="1965" spans="45:45" s="5" customFormat="1" ht="15" customHeight="1" hidden="1">
      <c r="AS1965" s="194"/>
    </row>
    <row r="1966" spans="45:45" s="5" customFormat="1" ht="15" customHeight="1" hidden="1">
      <c r="AS1966" s="194"/>
    </row>
    <row r="1967" spans="45:45" s="5" customFormat="1" ht="15" customHeight="1" hidden="1">
      <c r="AS1967" s="194"/>
    </row>
    <row r="1968" spans="45:45" s="5" customFormat="1" ht="15" customHeight="1" hidden="1">
      <c r="AS1968" s="194"/>
    </row>
    <row r="1969" spans="45:45" s="5" customFormat="1" ht="15" customHeight="1" hidden="1">
      <c r="AS1969" s="194"/>
    </row>
    <row r="1970" spans="45:45" s="5" customFormat="1" ht="15" customHeight="1" hidden="1">
      <c r="AS1970" s="194"/>
    </row>
    <row r="1971" spans="45:45" s="5" customFormat="1" ht="15" customHeight="1" hidden="1">
      <c r="AS1971" s="194"/>
    </row>
    <row r="1972" spans="45:45" s="5" customFormat="1" ht="15" customHeight="1" hidden="1">
      <c r="AS1972" s="194"/>
    </row>
    <row r="1973" spans="45:45" s="5" customFormat="1" ht="15" customHeight="1" hidden="1">
      <c r="AS1973" s="194"/>
    </row>
    <row r="1974" spans="45:45" s="5" customFormat="1" ht="15" customHeight="1" hidden="1">
      <c r="AS1974" s="194"/>
    </row>
    <row r="1975" spans="45:45" s="5" customFormat="1" ht="15" customHeight="1" hidden="1">
      <c r="AS1975" s="194"/>
    </row>
    <row r="1976" spans="45:45" s="5" customFormat="1" ht="15" customHeight="1" hidden="1">
      <c r="AS1976" s="194"/>
    </row>
    <row r="1977" spans="45:45" s="5" customFormat="1" ht="15" customHeight="1" hidden="1">
      <c r="AS1977" s="194"/>
    </row>
    <row r="1978" spans="45:45" s="5" customFormat="1" ht="15" customHeight="1" hidden="1">
      <c r="AS1978" s="194"/>
    </row>
    <row r="1979" spans="45:45" s="5" customFormat="1" ht="15" customHeight="1" hidden="1">
      <c r="AS1979" s="194"/>
    </row>
    <row r="1980" spans="45:45" s="5" customFormat="1" ht="15" customHeight="1" hidden="1">
      <c r="AS1980" s="194"/>
    </row>
    <row r="1981" spans="45:45" s="5" customFormat="1" ht="15" customHeight="1" hidden="1">
      <c r="AS1981" s="194"/>
    </row>
    <row r="1982" spans="45:45" s="5" customFormat="1" ht="15" customHeight="1" hidden="1">
      <c r="AS1982" s="194"/>
    </row>
    <row r="1983" spans="45:45" s="5" customFormat="1" ht="15" customHeight="1" hidden="1">
      <c r="AS1983" s="194"/>
    </row>
    <row r="1984" spans="45:45" s="5" customFormat="1" ht="15" customHeight="1" hidden="1">
      <c r="AS1984" s="194"/>
    </row>
    <row r="1985" spans="45:45" s="5" customFormat="1" ht="15" customHeight="1" hidden="1">
      <c r="AS1985" s="194"/>
    </row>
    <row r="1986" spans="45:45" s="5" customFormat="1" ht="15" customHeight="1" hidden="1">
      <c r="AS1986" s="194"/>
    </row>
    <row r="1987" spans="45:45" s="5" customFormat="1" ht="15" customHeight="1" hidden="1">
      <c r="AS1987" s="194"/>
    </row>
    <row r="1988" spans="45:45" s="5" customFormat="1" ht="15" customHeight="1" hidden="1">
      <c r="AS1988" s="194"/>
    </row>
    <row r="1989" spans="45:45" s="5" customFormat="1" ht="15" customHeight="1" hidden="1">
      <c r="AS1989" s="194"/>
    </row>
    <row r="1990" spans="45:45" s="5" customFormat="1" ht="15" customHeight="1" hidden="1">
      <c r="AS1990" s="194"/>
    </row>
    <row r="1991" spans="45:45" s="5" customFormat="1" ht="15" customHeight="1" hidden="1">
      <c r="AS1991" s="194"/>
    </row>
    <row r="1992" spans="45:45" s="5" customFormat="1" ht="15" customHeight="1" hidden="1">
      <c r="AS1992" s="194"/>
    </row>
    <row r="1993" spans="45:45" s="5" customFormat="1" ht="15" customHeight="1" hidden="1">
      <c r="AS1993" s="194"/>
    </row>
    <row r="1994" spans="45:45" s="5" customFormat="1" ht="15" customHeight="1" hidden="1">
      <c r="AS1994" s="194"/>
    </row>
    <row r="1995" spans="45:45" s="5" customFormat="1" ht="15" customHeight="1" hidden="1">
      <c r="AS1995" s="194"/>
    </row>
    <row r="1996" spans="45:45" s="5" customFormat="1" ht="15" customHeight="1" hidden="1">
      <c r="AS1996" s="194"/>
    </row>
    <row r="1997" spans="45:45" s="5" customFormat="1" ht="15" customHeight="1" hidden="1">
      <c r="AS1997" s="194"/>
    </row>
    <row r="1998" spans="45:45" s="5" customFormat="1" ht="15" customHeight="1" hidden="1">
      <c r="AS1998" s="194"/>
    </row>
    <row r="1999" spans="45:45" s="5" customFormat="1" ht="15" customHeight="1" hidden="1">
      <c r="AS1999" s="194"/>
    </row>
    <row r="2000" spans="45:45" s="5" customFormat="1" ht="15" customHeight="1" hidden="1">
      <c r="AS2000" s="194"/>
    </row>
    <row r="2001" spans="45:45" s="5" customFormat="1" ht="15" customHeight="1" hidden="1">
      <c r="AS2001" s="194"/>
    </row>
    <row r="2002" spans="45:45" s="5" customFormat="1" ht="15" customHeight="1" hidden="1">
      <c r="AS2002" s="194"/>
    </row>
    <row r="2003" spans="45:45" s="5" customFormat="1" ht="15" customHeight="1" hidden="1">
      <c r="AS2003" s="194"/>
    </row>
    <row r="2004" spans="45:45" s="5" customFormat="1" ht="15" customHeight="1" hidden="1">
      <c r="AS2004" s="194"/>
    </row>
    <row r="2005" spans="45:45" s="5" customFormat="1" ht="15" customHeight="1" hidden="1">
      <c r="AS2005" s="194"/>
    </row>
    <row r="2006" spans="45:45" s="5" customFormat="1" ht="15" customHeight="1" hidden="1">
      <c r="AS2006" s="194"/>
    </row>
    <row r="2007" spans="45:45" s="5" customFormat="1" ht="15" customHeight="1" hidden="1">
      <c r="AS2007" s="194"/>
    </row>
    <row r="2008" spans="45:45" s="5" customFormat="1" ht="15" customHeight="1" hidden="1">
      <c r="AS2008" s="194"/>
    </row>
    <row r="2009" spans="45:45" s="5" customFormat="1" ht="15" customHeight="1" hidden="1">
      <c r="AS2009" s="194"/>
    </row>
    <row r="2010" spans="45:45" s="5" customFormat="1" ht="15" customHeight="1" hidden="1">
      <c r="AS2010" s="194"/>
    </row>
    <row r="2011" spans="45:45" s="5" customFormat="1" ht="15" customHeight="1" hidden="1">
      <c r="AS2011" s="194"/>
    </row>
    <row r="2012" spans="45:45" s="5" customFormat="1" ht="15" customHeight="1" hidden="1">
      <c r="AS2012" s="194"/>
    </row>
    <row r="2013" spans="45:45" s="5" customFormat="1" ht="15" customHeight="1" hidden="1">
      <c r="AS2013" s="194"/>
    </row>
    <row r="2014" spans="45:45" s="5" customFormat="1" ht="15" customHeight="1" hidden="1">
      <c r="AS2014" s="194"/>
    </row>
    <row r="2015" spans="45:45" s="5" customFormat="1" ht="15" customHeight="1" hidden="1">
      <c r="AS2015" s="194"/>
    </row>
    <row r="2016" spans="45:45" s="5" customFormat="1" ht="15" customHeight="1" hidden="1">
      <c r="AS2016" s="194"/>
    </row>
    <row r="2017" spans="45:45" s="5" customFormat="1" ht="15" customHeight="1" hidden="1">
      <c r="AS2017" s="194"/>
    </row>
    <row r="2018" spans="45:45" s="5" customFormat="1" ht="15" customHeight="1" hidden="1">
      <c r="AS2018" s="194"/>
    </row>
    <row r="2019" spans="45:45" s="5" customFormat="1" ht="15" customHeight="1" hidden="1">
      <c r="AS2019" s="194"/>
    </row>
    <row r="2020" spans="45:45" s="5" customFormat="1" ht="15" customHeight="1" hidden="1">
      <c r="AS2020" s="194"/>
    </row>
    <row r="2021" spans="45:45" s="5" customFormat="1" ht="15" customHeight="1" hidden="1">
      <c r="AS2021" s="194"/>
    </row>
    <row r="2022" spans="45:45" s="5" customFormat="1" ht="15" customHeight="1" hidden="1">
      <c r="AS2022" s="194"/>
    </row>
    <row r="2023" spans="45:45" s="5" customFormat="1" ht="15" customHeight="1" hidden="1">
      <c r="AS2023" s="194"/>
    </row>
    <row r="2024" spans="45:45" s="5" customFormat="1" ht="15" customHeight="1" hidden="1">
      <c r="AS2024" s="194"/>
    </row>
    <row r="2025" spans="45:45" s="5" customFormat="1" ht="15" customHeight="1" hidden="1">
      <c r="AS2025" s="194"/>
    </row>
    <row r="2026" spans="45:45" s="5" customFormat="1" ht="15" customHeight="1" hidden="1">
      <c r="AS2026" s="194"/>
    </row>
    <row r="2027" spans="45:45" s="5" customFormat="1" ht="15" customHeight="1" hidden="1">
      <c r="AS2027" s="194"/>
    </row>
    <row r="2028" spans="45:45" s="5" customFormat="1" ht="15" customHeight="1" hidden="1">
      <c r="AS2028" s="194"/>
    </row>
    <row r="2029" spans="45:45" s="5" customFormat="1" ht="15" customHeight="1" hidden="1">
      <c r="AS2029" s="194"/>
    </row>
    <row r="2030" spans="45:45" s="5" customFormat="1" ht="15" customHeight="1" hidden="1">
      <c r="AS2030" s="194"/>
    </row>
    <row r="2031" spans="45:45" s="5" customFormat="1" ht="15" customHeight="1" hidden="1">
      <c r="AS2031" s="194"/>
    </row>
    <row r="2032" spans="45:45" s="5" customFormat="1" ht="15" customHeight="1" hidden="1">
      <c r="AS2032" s="194"/>
    </row>
    <row r="2033" spans="45:45" s="5" customFormat="1" ht="15" customHeight="1" hidden="1">
      <c r="AS2033" s="194"/>
    </row>
    <row r="2034" spans="45:45" s="5" customFormat="1" ht="15" customHeight="1" hidden="1">
      <c r="AS2034" s="194"/>
    </row>
    <row r="2035" spans="45:45" s="5" customFormat="1" ht="15" customHeight="1" hidden="1">
      <c r="AS2035" s="194"/>
    </row>
    <row r="2036" spans="45:45" s="5" customFormat="1" ht="15" customHeight="1" hidden="1">
      <c r="AS2036" s="194"/>
    </row>
    <row r="2037" spans="45:45" s="5" customFormat="1" ht="15" customHeight="1" hidden="1">
      <c r="AS2037" s="194"/>
    </row>
    <row r="2038" spans="45:45" s="5" customFormat="1" ht="15" customHeight="1" hidden="1">
      <c r="AS2038" s="194"/>
    </row>
    <row r="2039" spans="45:45" s="5" customFormat="1" ht="15" customHeight="1" hidden="1">
      <c r="AS2039" s="194"/>
    </row>
    <row r="2040" spans="45:45" s="5" customFormat="1" ht="15" customHeight="1" hidden="1">
      <c r="AS2040" s="194"/>
    </row>
    <row r="2041" spans="45:45" s="5" customFormat="1" ht="15" customHeight="1" hidden="1">
      <c r="AS2041" s="194"/>
    </row>
    <row r="2042" spans="45:45" s="5" customFormat="1" ht="15" customHeight="1" hidden="1">
      <c r="AS2042" s="194"/>
    </row>
    <row r="2043" spans="45:45" s="5" customFormat="1" ht="15" customHeight="1" hidden="1">
      <c r="AS2043" s="194"/>
    </row>
    <row r="2044" spans="45:45" s="5" customFormat="1" ht="15" customHeight="1" hidden="1">
      <c r="AS2044" s="194"/>
    </row>
    <row r="2045" spans="45:45" s="5" customFormat="1" ht="15" customHeight="1" hidden="1">
      <c r="AS2045" s="194"/>
    </row>
    <row r="2046" spans="45:45" s="5" customFormat="1" ht="15" customHeight="1" hidden="1">
      <c r="AS2046" s="194"/>
    </row>
    <row r="2047" spans="45:45" s="5" customFormat="1" ht="15" customHeight="1" hidden="1">
      <c r="AS2047" s="194"/>
    </row>
    <row r="2048" spans="45:45" s="5" customFormat="1" ht="15" customHeight="1" hidden="1">
      <c r="AS2048" s="194"/>
    </row>
    <row r="2049" spans="45:45" s="5" customFormat="1" ht="15" customHeight="1" hidden="1">
      <c r="AS2049" s="194"/>
    </row>
    <row r="2050" spans="45:45" s="5" customFormat="1" ht="15" customHeight="1" hidden="1">
      <c r="AS2050" s="194"/>
    </row>
    <row r="2051" spans="45:45" s="5" customFormat="1" ht="15" customHeight="1" hidden="1">
      <c r="AS2051" s="194"/>
    </row>
    <row r="2052" spans="45:45" s="5" customFormat="1" ht="15" customHeight="1" hidden="1">
      <c r="AS2052" s="194"/>
    </row>
    <row r="2053" spans="45:45" s="5" customFormat="1" ht="15" customHeight="1" hidden="1">
      <c r="AS2053" s="194"/>
    </row>
    <row r="2054" spans="45:45" s="5" customFormat="1" ht="15" customHeight="1" hidden="1">
      <c r="AS2054" s="194"/>
    </row>
    <row r="2055" spans="45:45" s="5" customFormat="1" ht="15" customHeight="1" hidden="1">
      <c r="AS2055" s="194"/>
    </row>
    <row r="2056" spans="45:45" s="5" customFormat="1" ht="15" customHeight="1" hidden="1">
      <c r="AS2056" s="194"/>
    </row>
    <row r="2057" spans="45:45" s="5" customFormat="1" ht="15" customHeight="1" hidden="1">
      <c r="AS2057" s="194"/>
    </row>
    <row r="2058" spans="45:45" s="5" customFormat="1" ht="15" customHeight="1" hidden="1">
      <c r="AS2058" s="194"/>
    </row>
    <row r="2059" spans="45:45" s="5" customFormat="1" ht="15" customHeight="1" hidden="1">
      <c r="AS2059" s="194"/>
    </row>
    <row r="2060" spans="45:45" s="5" customFormat="1" ht="15" customHeight="1" hidden="1">
      <c r="AS2060" s="194"/>
    </row>
    <row r="2061" spans="45:45" s="5" customFormat="1" ht="15" customHeight="1" hidden="1">
      <c r="AS2061" s="194"/>
    </row>
    <row r="2062" spans="45:45" s="5" customFormat="1" ht="15" customHeight="1" hidden="1">
      <c r="AS2062" s="194"/>
    </row>
    <row r="2063" spans="45:45" s="5" customFormat="1" ht="15" customHeight="1" hidden="1">
      <c r="AS2063" s="194"/>
    </row>
    <row r="2064" spans="45:45" s="5" customFormat="1" ht="15" customHeight="1" hidden="1">
      <c r="AS2064" s="194"/>
    </row>
    <row r="2065" spans="45:45" s="5" customFormat="1" ht="15" customHeight="1" hidden="1">
      <c r="AS2065" s="194"/>
    </row>
    <row r="2066" spans="45:45" s="5" customFormat="1" ht="15" customHeight="1" hidden="1">
      <c r="AS2066" s="194"/>
    </row>
    <row r="2067" spans="45:45" s="5" customFormat="1" ht="15" customHeight="1" hidden="1">
      <c r="AS2067" s="194"/>
    </row>
    <row r="2068" spans="45:45" s="5" customFormat="1" ht="15" customHeight="1" hidden="1">
      <c r="AS2068" s="194"/>
    </row>
    <row r="2069" spans="45:45" s="5" customFormat="1" ht="15" customHeight="1" hidden="1">
      <c r="AS2069" s="194"/>
    </row>
    <row r="2070" spans="45:45" s="5" customFormat="1" ht="15" customHeight="1" hidden="1">
      <c r="AS2070" s="194"/>
    </row>
    <row r="2071" spans="45:45" s="5" customFormat="1" ht="15" customHeight="1" hidden="1">
      <c r="AS2071" s="194"/>
    </row>
    <row r="2072" spans="45:45" s="5" customFormat="1" ht="15" customHeight="1" hidden="1">
      <c r="AS2072" s="194"/>
    </row>
    <row r="2073" spans="45:45" s="5" customFormat="1" ht="15" customHeight="1" hidden="1">
      <c r="AS2073" s="194"/>
    </row>
    <row r="2074" spans="45:45" s="5" customFormat="1" ht="15" customHeight="1" hidden="1">
      <c r="AS2074" s="194"/>
    </row>
    <row r="2075" spans="45:45" s="5" customFormat="1" ht="15" customHeight="1" hidden="1">
      <c r="AS2075" s="194"/>
    </row>
    <row r="2076" spans="45:45" s="5" customFormat="1" ht="15" customHeight="1" hidden="1">
      <c r="AS2076" s="194"/>
    </row>
    <row r="2077" spans="45:45" s="5" customFormat="1" ht="15" customHeight="1" hidden="1">
      <c r="AS2077" s="194"/>
    </row>
    <row r="2078" spans="45:45" s="5" customFormat="1" ht="15" customHeight="1" hidden="1">
      <c r="AS2078" s="194"/>
    </row>
    <row r="2079" spans="45:45" s="5" customFormat="1" ht="15" customHeight="1" hidden="1">
      <c r="AS2079" s="194"/>
    </row>
    <row r="2080" spans="45:45" s="5" customFormat="1" ht="15" customHeight="1" hidden="1">
      <c r="AS2080" s="194"/>
    </row>
    <row r="2081" spans="45:45" s="5" customFormat="1" ht="15" customHeight="1" hidden="1">
      <c r="AS2081" s="194"/>
    </row>
    <row r="2082" spans="45:45" s="5" customFormat="1" ht="15" customHeight="1" hidden="1">
      <c r="AS2082" s="194"/>
    </row>
    <row r="2083" spans="45:45" s="5" customFormat="1" ht="15" customHeight="1" hidden="1">
      <c r="AS2083" s="194"/>
    </row>
    <row r="2084" spans="45:45" s="5" customFormat="1" ht="15" customHeight="1" hidden="1">
      <c r="AS2084" s="194"/>
    </row>
    <row r="2085" spans="45:45" s="5" customFormat="1" ht="15" customHeight="1" hidden="1">
      <c r="AS2085" s="194"/>
    </row>
    <row r="2086" spans="45:45" s="5" customFormat="1" ht="15" customHeight="1" hidden="1">
      <c r="AS2086" s="194"/>
    </row>
    <row r="2087" spans="45:45" s="5" customFormat="1" ht="15" customHeight="1" hidden="1">
      <c r="AS2087" s="194"/>
    </row>
    <row r="2088" spans="45:45" s="5" customFormat="1" ht="15" customHeight="1" hidden="1">
      <c r="AS2088" s="194"/>
    </row>
    <row r="2089" spans="45:45" s="5" customFormat="1" ht="15" customHeight="1" hidden="1">
      <c r="AS2089" s="194"/>
    </row>
    <row r="2090" spans="45:45" s="5" customFormat="1" ht="15" customHeight="1" hidden="1">
      <c r="AS2090" s="194"/>
    </row>
    <row r="2091" spans="45:45" s="5" customFormat="1" ht="15" customHeight="1" hidden="1">
      <c r="AS2091" s="194"/>
    </row>
    <row r="2092" spans="45:45" s="5" customFormat="1" ht="15" customHeight="1" hidden="1">
      <c r="AS2092" s="194"/>
    </row>
    <row r="2093" spans="45:45" s="5" customFormat="1" ht="15" customHeight="1" hidden="1">
      <c r="AS2093" s="194"/>
    </row>
    <row r="2094" spans="45:45" s="5" customFormat="1" ht="15" customHeight="1" hidden="1">
      <c r="AS2094" s="194"/>
    </row>
    <row r="2095" spans="45:45" s="5" customFormat="1" ht="15" customHeight="1" hidden="1">
      <c r="AS2095" s="194"/>
    </row>
    <row r="2096" spans="45:45" s="5" customFormat="1" ht="15" customHeight="1" hidden="1">
      <c r="AS2096" s="194"/>
    </row>
    <row r="2097" spans="45:45" s="5" customFormat="1" ht="15" customHeight="1" hidden="1">
      <c r="AS2097" s="194"/>
    </row>
    <row r="2098" spans="45:45" s="5" customFormat="1" ht="15" customHeight="1" hidden="1">
      <c r="AS2098" s="194"/>
    </row>
    <row r="2099" spans="45:45" s="5" customFormat="1" ht="15" customHeight="1" hidden="1">
      <c r="AS2099" s="194"/>
    </row>
    <row r="2100" spans="45:45" s="5" customFormat="1" ht="15" customHeight="1" hidden="1">
      <c r="AS2100" s="194"/>
    </row>
    <row r="2101" spans="45:45" s="5" customFormat="1" ht="15" customHeight="1" hidden="1">
      <c r="AS2101" s="194"/>
    </row>
    <row r="2102" spans="45:45" s="5" customFormat="1" ht="15" customHeight="1" hidden="1">
      <c r="AS2102" s="194"/>
    </row>
    <row r="2103" spans="45:45" s="5" customFormat="1" ht="15" customHeight="1" hidden="1">
      <c r="AS2103" s="194"/>
    </row>
    <row r="2104" spans="45:45" s="5" customFormat="1" ht="15" customHeight="1" hidden="1">
      <c r="AS2104" s="194"/>
    </row>
    <row r="2105" spans="45:45" s="5" customFormat="1" ht="15" customHeight="1" hidden="1">
      <c r="AS2105" s="194"/>
    </row>
    <row r="2106" spans="45:45" s="5" customFormat="1" ht="15" customHeight="1" hidden="1">
      <c r="AS2106" s="194"/>
    </row>
    <row r="2107" spans="45:45" s="5" customFormat="1" ht="15" customHeight="1" hidden="1">
      <c r="AS2107" s="194"/>
    </row>
    <row r="2108" spans="45:45" s="5" customFormat="1" ht="15" customHeight="1" hidden="1">
      <c r="AS2108" s="194"/>
    </row>
    <row r="2109" spans="45:45" s="5" customFormat="1" ht="15" customHeight="1" hidden="1">
      <c r="AS2109" s="194"/>
    </row>
    <row r="2110" spans="45:45" s="5" customFormat="1" ht="15" customHeight="1" hidden="1">
      <c r="AS2110" s="194"/>
    </row>
    <row r="2111" spans="45:45" s="5" customFormat="1" ht="15" customHeight="1" hidden="1">
      <c r="AS2111" s="194"/>
    </row>
    <row r="2112" spans="45:45" s="5" customFormat="1" ht="15" customHeight="1" hidden="1">
      <c r="AS2112" s="194"/>
    </row>
    <row r="2113" spans="45:45" s="5" customFormat="1" ht="15" customHeight="1" hidden="1">
      <c r="AS2113" s="194"/>
    </row>
    <row r="2114" spans="45:45" s="5" customFormat="1" ht="15" customHeight="1" hidden="1">
      <c r="AS2114" s="194"/>
    </row>
    <row r="2115" spans="45:45" s="5" customFormat="1" ht="15" customHeight="1" hidden="1">
      <c r="AS2115" s="194"/>
    </row>
    <row r="2116" spans="45:45" s="5" customFormat="1" ht="15" customHeight="1" hidden="1">
      <c r="AS2116" s="194"/>
    </row>
    <row r="2117" spans="45:45" s="5" customFormat="1" ht="15" customHeight="1" hidden="1">
      <c r="AS2117" s="194"/>
    </row>
    <row r="2118" spans="45:45" s="5" customFormat="1" ht="15" customHeight="1" hidden="1">
      <c r="AS2118" s="194"/>
    </row>
    <row r="2119" spans="45:45" s="5" customFormat="1" ht="15" customHeight="1" hidden="1">
      <c r="AS2119" s="194"/>
    </row>
    <row r="2120" spans="45:45" s="5" customFormat="1" ht="15" customHeight="1" hidden="1">
      <c r="AS2120" s="194"/>
    </row>
    <row r="2121" spans="45:45" s="5" customFormat="1" ht="15" customHeight="1" hidden="1">
      <c r="AS2121" s="194"/>
    </row>
    <row r="2122" spans="45:45" s="5" customFormat="1" ht="15" customHeight="1" hidden="1">
      <c r="AS2122" s="194"/>
    </row>
    <row r="2123" spans="45:45" s="5" customFormat="1" ht="15" customHeight="1" hidden="1">
      <c r="AS2123" s="194"/>
    </row>
    <row r="2124" spans="45:45" s="5" customFormat="1" ht="15" customHeight="1" hidden="1">
      <c r="AS2124" s="194"/>
    </row>
    <row r="2125" spans="45:45" s="5" customFormat="1" ht="15" customHeight="1" hidden="1">
      <c r="AS2125" s="194"/>
    </row>
    <row r="2126" spans="45:45" s="5" customFormat="1" ht="15" customHeight="1" hidden="1">
      <c r="AS2126" s="194"/>
    </row>
    <row r="2127" spans="45:45" s="5" customFormat="1" ht="15" customHeight="1" hidden="1">
      <c r="AS2127" s="194"/>
    </row>
    <row r="2128" spans="45:45" s="5" customFormat="1" ht="15" customHeight="1" hidden="1">
      <c r="AS2128" s="194"/>
    </row>
    <row r="2129" spans="45:45" s="5" customFormat="1" ht="15" customHeight="1" hidden="1">
      <c r="AS2129" s="194"/>
    </row>
    <row r="2130" spans="45:45" s="5" customFormat="1" ht="15" customHeight="1" hidden="1">
      <c r="AS2130" s="194"/>
    </row>
    <row r="2131" spans="45:45" s="5" customFormat="1" ht="15" customHeight="1" hidden="1">
      <c r="AS2131" s="194"/>
    </row>
    <row r="2132" spans="45:45" s="5" customFormat="1" ht="15" customHeight="1" hidden="1">
      <c r="AS2132" s="194"/>
    </row>
    <row r="2133" spans="45:45" s="5" customFormat="1" ht="15" customHeight="1" hidden="1">
      <c r="AS2133" s="194"/>
    </row>
    <row r="2134" spans="45:45" s="5" customFormat="1" ht="15" customHeight="1" hidden="1">
      <c r="AS2134" s="194"/>
    </row>
    <row r="2135" spans="45:45" s="5" customFormat="1" ht="15" customHeight="1" hidden="1">
      <c r="AS2135" s="194"/>
    </row>
    <row r="2136" spans="45:45" s="5" customFormat="1" ht="15" customHeight="1" hidden="1">
      <c r="AS2136" s="194"/>
    </row>
    <row r="2137" spans="45:45" s="5" customFormat="1" ht="15" customHeight="1" hidden="1">
      <c r="AS2137" s="194"/>
    </row>
    <row r="2138" spans="45:45" s="5" customFormat="1" ht="15" customHeight="1" hidden="1">
      <c r="AS2138" s="194"/>
    </row>
    <row r="2139" spans="45:45" s="5" customFormat="1" ht="15" customHeight="1" hidden="1">
      <c r="AS2139" s="194"/>
    </row>
    <row r="2140" spans="45:45" s="5" customFormat="1" ht="15" customHeight="1" hidden="1">
      <c r="AS2140" s="194"/>
    </row>
    <row r="2141" spans="45:45" s="5" customFormat="1" ht="15" customHeight="1" hidden="1">
      <c r="AS2141" s="194"/>
    </row>
    <row r="2142" spans="45:45" s="5" customFormat="1" ht="15" customHeight="1" hidden="1">
      <c r="AS2142" s="194"/>
    </row>
    <row r="2143" spans="45:45" s="5" customFormat="1" ht="15" customHeight="1" hidden="1">
      <c r="AS2143" s="194"/>
    </row>
    <row r="2144" spans="45:45" s="5" customFormat="1" ht="15" customHeight="1" hidden="1">
      <c r="AS2144" s="194"/>
    </row>
    <row r="2145" spans="45:45" s="5" customFormat="1" ht="15" customHeight="1" hidden="1">
      <c r="AS2145" s="194"/>
    </row>
    <row r="2146" spans="45:45" s="5" customFormat="1" ht="15" customHeight="1" hidden="1">
      <c r="AS2146" s="194"/>
    </row>
    <row r="2147" spans="45:45" s="5" customFormat="1" ht="15" customHeight="1" hidden="1">
      <c r="AS2147" s="194"/>
    </row>
    <row r="2148" spans="45:45" s="5" customFormat="1" ht="15" customHeight="1" hidden="1">
      <c r="AS2148" s="194"/>
    </row>
    <row r="2149" spans="45:45" s="5" customFormat="1" ht="15" customHeight="1" hidden="1">
      <c r="AS2149" s="194"/>
    </row>
    <row r="2150" spans="45:45" s="5" customFormat="1" ht="15" customHeight="1" hidden="1">
      <c r="AS2150" s="194"/>
    </row>
    <row r="2151" spans="45:45" s="5" customFormat="1" ht="15" customHeight="1" hidden="1">
      <c r="AS2151" s="194"/>
    </row>
    <row r="2152" spans="45:45" s="5" customFormat="1" ht="15" customHeight="1" hidden="1">
      <c r="AS2152" s="194"/>
    </row>
    <row r="2153" spans="45:45" s="5" customFormat="1" ht="15" customHeight="1" hidden="1">
      <c r="AS2153" s="194"/>
    </row>
    <row r="2154" spans="45:45" s="5" customFormat="1" ht="15" customHeight="1" hidden="1">
      <c r="AS2154" s="194"/>
    </row>
    <row r="2155" spans="45:45" s="5" customFormat="1" ht="15" customHeight="1" hidden="1">
      <c r="AS2155" s="194"/>
    </row>
    <row r="2156" spans="45:45" s="5" customFormat="1" ht="15" customHeight="1" hidden="1">
      <c r="AS2156" s="194"/>
    </row>
    <row r="2157" spans="45:45" s="5" customFormat="1" ht="15" customHeight="1" hidden="1">
      <c r="AS2157" s="194"/>
    </row>
    <row r="2158" spans="45:45" s="5" customFormat="1" ht="15" customHeight="1" hidden="1">
      <c r="AS2158" s="194"/>
    </row>
    <row r="2159" spans="45:45" s="5" customFormat="1" ht="15" customHeight="1" hidden="1">
      <c r="AS2159" s="194"/>
    </row>
    <row r="2160" spans="45:45" s="5" customFormat="1" ht="15" customHeight="1" hidden="1">
      <c r="AS2160" s="194"/>
    </row>
    <row r="2161" spans="45:45" s="5" customFormat="1" ht="15" customHeight="1" hidden="1">
      <c r="AS2161" s="194"/>
    </row>
    <row r="2162" spans="45:45" s="5" customFormat="1" ht="15" customHeight="1" hidden="1">
      <c r="AS2162" s="194"/>
    </row>
    <row r="2163" spans="45:45" s="5" customFormat="1" ht="15" customHeight="1" hidden="1">
      <c r="AS2163" s="194"/>
    </row>
    <row r="2164" spans="45:45" s="5" customFormat="1" ht="15" customHeight="1" hidden="1">
      <c r="AS2164" s="194"/>
    </row>
    <row r="2165" spans="45:45" s="5" customFormat="1" ht="15" customHeight="1" hidden="1">
      <c r="AS2165" s="194"/>
    </row>
    <row r="2166" spans="45:45" s="5" customFormat="1" ht="15" customHeight="1" hidden="1">
      <c r="AS2166" s="194"/>
    </row>
    <row r="2167" spans="45:45" s="5" customFormat="1" ht="15" customHeight="1" hidden="1">
      <c r="AS2167" s="194"/>
    </row>
    <row r="2168" spans="45:45" s="5" customFormat="1" ht="15" customHeight="1" hidden="1">
      <c r="AS2168" s="194"/>
    </row>
    <row r="2169" spans="45:45" s="5" customFormat="1" ht="15" customHeight="1" hidden="1">
      <c r="AS2169" s="194"/>
    </row>
    <row r="2170" spans="45:45" s="5" customFormat="1" ht="15" customHeight="1" hidden="1">
      <c r="AS2170" s="194"/>
    </row>
    <row r="2171" spans="45:45" s="5" customFormat="1" ht="15" customHeight="1" hidden="1">
      <c r="AS2171" s="194"/>
    </row>
    <row r="2172" spans="45:45" s="5" customFormat="1" ht="15" customHeight="1" hidden="1">
      <c r="AS2172" s="194"/>
    </row>
    <row r="2173" spans="45:45" s="5" customFormat="1" ht="15" customHeight="1" hidden="1">
      <c r="AS2173" s="194"/>
    </row>
    <row r="2174" spans="45:45" s="5" customFormat="1" ht="15" customHeight="1" hidden="1">
      <c r="AS2174" s="194"/>
    </row>
    <row r="2175" spans="45:45" s="5" customFormat="1" ht="15" customHeight="1" hidden="1">
      <c r="AS2175" s="194"/>
    </row>
    <row r="2176" spans="45:45" s="5" customFormat="1" ht="15" customHeight="1" hidden="1">
      <c r="AS2176" s="194"/>
    </row>
    <row r="2177" spans="45:45" s="5" customFormat="1" ht="15" customHeight="1" hidden="1">
      <c r="AS2177" s="194"/>
    </row>
    <row r="2178" spans="45:45" s="5" customFormat="1" ht="15" customHeight="1" hidden="1">
      <c r="AS2178" s="194"/>
    </row>
    <row r="2179" spans="45:45" s="5" customFormat="1" ht="15" customHeight="1" hidden="1">
      <c r="AS2179" s="194"/>
    </row>
    <row r="2180" spans="45:45" s="5" customFormat="1" ht="15" customHeight="1" hidden="1">
      <c r="AS2180" s="194"/>
    </row>
    <row r="2181" spans="45:45" s="5" customFormat="1" ht="15" customHeight="1" hidden="1">
      <c r="AS2181" s="194"/>
    </row>
    <row r="2182" spans="45:45" s="5" customFormat="1" ht="15" customHeight="1" hidden="1">
      <c r="AS2182" s="194"/>
    </row>
    <row r="2183" spans="45:45" s="5" customFormat="1" ht="15" customHeight="1" hidden="1">
      <c r="AS2183" s="194"/>
    </row>
    <row r="2184" spans="45:45" s="5" customFormat="1" ht="15" customHeight="1" hidden="1">
      <c r="AS2184" s="194"/>
    </row>
    <row r="2185" spans="45:45" s="5" customFormat="1" ht="15" customHeight="1" hidden="1">
      <c r="AS2185" s="194"/>
    </row>
    <row r="2186" spans="45:45" s="5" customFormat="1" ht="15" customHeight="1" hidden="1">
      <c r="AS2186" s="194"/>
    </row>
    <row r="2187" spans="45:45" s="5" customFormat="1" ht="15" customHeight="1" hidden="1">
      <c r="AS2187" s="194"/>
    </row>
    <row r="2188" spans="45:45" s="5" customFormat="1" ht="15" customHeight="1" hidden="1">
      <c r="AS2188" s="194"/>
    </row>
    <row r="2189" spans="45:45" s="5" customFormat="1" ht="15" customHeight="1" hidden="1">
      <c r="AS2189" s="194"/>
    </row>
    <row r="2190" spans="45:45" s="5" customFormat="1" ht="15" customHeight="1" hidden="1">
      <c r="AS2190" s="194"/>
    </row>
    <row r="2191" spans="45:45" s="5" customFormat="1" ht="15" customHeight="1" hidden="1">
      <c r="AS2191" s="194"/>
    </row>
    <row r="2192" spans="45:45" s="5" customFormat="1" ht="15" customHeight="1" hidden="1">
      <c r="AS2192" s="194"/>
    </row>
    <row r="2193" spans="45:45" s="5" customFormat="1" ht="15" customHeight="1" hidden="1">
      <c r="AS2193" s="194"/>
    </row>
    <row r="2194" spans="45:45" s="5" customFormat="1" ht="15" customHeight="1" hidden="1">
      <c r="AS2194" s="194"/>
    </row>
    <row r="2195" spans="45:45" s="5" customFormat="1" ht="15" customHeight="1" hidden="1">
      <c r="AS2195" s="194"/>
    </row>
    <row r="2196" spans="45:45" s="5" customFormat="1" ht="15" customHeight="1" hidden="1">
      <c r="AS2196" s="194"/>
    </row>
    <row r="2197" spans="45:45" s="5" customFormat="1" ht="15" customHeight="1" hidden="1">
      <c r="AS2197" s="194"/>
    </row>
    <row r="2198" spans="45:45" s="5" customFormat="1" ht="15" customHeight="1" hidden="1">
      <c r="AS2198" s="194"/>
    </row>
    <row r="2199" spans="45:45" s="5" customFormat="1" ht="15" customHeight="1" hidden="1">
      <c r="AS2199" s="194"/>
    </row>
    <row r="2200" spans="45:45" s="5" customFormat="1" ht="15" customHeight="1" hidden="1">
      <c r="AS2200" s="194"/>
    </row>
    <row r="2201" spans="45:45" s="5" customFormat="1" ht="15" customHeight="1" hidden="1">
      <c r="AS2201" s="194"/>
    </row>
    <row r="2202" spans="45:45" s="5" customFormat="1" ht="15" customHeight="1" hidden="1">
      <c r="AS2202" s="194"/>
    </row>
    <row r="2203" spans="45:45" s="5" customFormat="1" ht="15" customHeight="1" hidden="1">
      <c r="AS2203" s="194"/>
    </row>
    <row r="2204" spans="45:45" s="5" customFormat="1" ht="15" customHeight="1" hidden="1">
      <c r="AS2204" s="194"/>
    </row>
    <row r="2205" spans="45:45" s="5" customFormat="1" ht="15" customHeight="1" hidden="1">
      <c r="AS2205" s="194"/>
    </row>
    <row r="2206" spans="45:45" s="5" customFormat="1" ht="15" customHeight="1" hidden="1">
      <c r="AS2206" s="194"/>
    </row>
    <row r="2207" spans="45:45" s="5" customFormat="1" ht="15" customHeight="1" hidden="1">
      <c r="AS2207" s="194"/>
    </row>
    <row r="2208" spans="45:45" s="5" customFormat="1" ht="15" customHeight="1" hidden="1">
      <c r="AS2208" s="194"/>
    </row>
    <row r="2209" spans="45:45" s="5" customFormat="1" ht="15" customHeight="1" hidden="1">
      <c r="AS2209" s="194"/>
    </row>
    <row r="2210" spans="45:45" s="5" customFormat="1" ht="15" customHeight="1" hidden="1">
      <c r="AS2210" s="194"/>
    </row>
    <row r="2211" spans="45:45" s="5" customFormat="1" ht="15" customHeight="1" hidden="1">
      <c r="AS2211" s="194"/>
    </row>
    <row r="2212" spans="45:45" s="5" customFormat="1" ht="15" customHeight="1" hidden="1">
      <c r="AS2212" s="194"/>
    </row>
    <row r="2213" spans="45:45" s="5" customFormat="1" ht="15" customHeight="1" hidden="1">
      <c r="AS2213" s="194"/>
    </row>
    <row r="2214" spans="45:45" s="5" customFormat="1" ht="15" customHeight="1" hidden="1">
      <c r="AS2214" s="194"/>
    </row>
    <row r="2215" spans="45:45" s="5" customFormat="1" ht="15" customHeight="1" hidden="1">
      <c r="AS2215" s="194"/>
    </row>
    <row r="2216" spans="45:45" s="5" customFormat="1" ht="15" customHeight="1" hidden="1">
      <c r="AS2216" s="194"/>
    </row>
    <row r="2217" spans="45:45" s="5" customFormat="1" ht="15" customHeight="1" hidden="1">
      <c r="AS2217" s="194"/>
    </row>
    <row r="2218" spans="45:45" s="5" customFormat="1" ht="15" customHeight="1" hidden="1">
      <c r="AS2218" s="194"/>
    </row>
    <row r="2219" spans="45:45" s="5" customFormat="1" ht="15" customHeight="1" hidden="1">
      <c r="AS2219" s="194"/>
    </row>
    <row r="2220" spans="45:45" s="5" customFormat="1" ht="15" customHeight="1" hidden="1">
      <c r="AS2220" s="194"/>
    </row>
    <row r="2221" spans="45:45" s="5" customFormat="1" ht="15" customHeight="1" hidden="1">
      <c r="AS2221" s="194"/>
    </row>
    <row r="2222" spans="45:45" s="5" customFormat="1" ht="15" customHeight="1" hidden="1">
      <c r="AS2222" s="194"/>
    </row>
    <row r="2223" spans="45:45" s="5" customFormat="1" ht="15" customHeight="1" hidden="1">
      <c r="AS2223" s="194"/>
    </row>
    <row r="2224" spans="45:45" s="5" customFormat="1" ht="15" customHeight="1" hidden="1">
      <c r="AS2224" s="194"/>
    </row>
    <row r="2225" spans="45:45" s="5" customFormat="1" ht="15" customHeight="1" hidden="1">
      <c r="AS2225" s="194"/>
    </row>
    <row r="2226" spans="45:45" s="5" customFormat="1" ht="15" customHeight="1" hidden="1">
      <c r="AS2226" s="194"/>
    </row>
    <row r="2227" spans="45:45" s="5" customFormat="1" ht="15" customHeight="1" hidden="1">
      <c r="AS2227" s="194"/>
    </row>
    <row r="2228" spans="45:45" s="5" customFormat="1" ht="15" customHeight="1" hidden="1">
      <c r="AS2228" s="194"/>
    </row>
    <row r="2229" spans="45:45" s="5" customFormat="1" ht="15" customHeight="1" hidden="1">
      <c r="AS2229" s="194"/>
    </row>
    <row r="2230" spans="45:45" s="5" customFormat="1" ht="15" customHeight="1" hidden="1">
      <c r="AS2230" s="194"/>
    </row>
    <row r="2231" spans="45:45" s="5" customFormat="1" ht="15" customHeight="1" hidden="1">
      <c r="AS2231" s="194"/>
    </row>
    <row r="2232" spans="45:45" s="5" customFormat="1" ht="15" customHeight="1" hidden="1">
      <c r="AS2232" s="194"/>
    </row>
    <row r="2233" spans="45:45" s="5" customFormat="1" ht="15" customHeight="1" hidden="1">
      <c r="AS2233" s="194"/>
    </row>
    <row r="2234" spans="45:45" s="5" customFormat="1" ht="15" customHeight="1" hidden="1">
      <c r="AS2234" s="194"/>
    </row>
    <row r="2235" spans="45:45" s="5" customFormat="1" ht="15" customHeight="1" hidden="1">
      <c r="AS2235" s="194"/>
    </row>
    <row r="2236" spans="45:45" s="5" customFormat="1" ht="15" customHeight="1" hidden="1">
      <c r="AS2236" s="194"/>
    </row>
    <row r="2237" spans="45:45" s="5" customFormat="1" ht="15" customHeight="1" hidden="1">
      <c r="AS2237" s="194"/>
    </row>
    <row r="2238" spans="45:45" s="5" customFormat="1" ht="15" customHeight="1" hidden="1">
      <c r="AS2238" s="194"/>
    </row>
    <row r="2239" spans="45:45" s="5" customFormat="1" ht="15" customHeight="1" hidden="1">
      <c r="AS2239" s="194"/>
    </row>
    <row r="2240" spans="45:45" s="5" customFormat="1" ht="15" customHeight="1" hidden="1">
      <c r="AS2240" s="194"/>
    </row>
    <row r="2241" spans="45:45" s="5" customFormat="1" ht="15" customHeight="1" hidden="1">
      <c r="AS2241" s="194"/>
    </row>
    <row r="2242" spans="45:45" s="5" customFormat="1" ht="15" customHeight="1" hidden="1">
      <c r="AS2242" s="194"/>
    </row>
    <row r="2243" spans="45:45" s="5" customFormat="1" ht="15" customHeight="1" hidden="1">
      <c r="AS2243" s="194"/>
    </row>
    <row r="2244" spans="45:45" s="5" customFormat="1" ht="15" customHeight="1" hidden="1">
      <c r="AS2244" s="194"/>
    </row>
    <row r="2245" spans="45:45" s="5" customFormat="1" ht="15" customHeight="1" hidden="1">
      <c r="AS2245" s="194"/>
    </row>
    <row r="2246" spans="45:45" s="5" customFormat="1" ht="15" customHeight="1" hidden="1">
      <c r="AS2246" s="194"/>
    </row>
    <row r="2247" spans="45:45" s="5" customFormat="1" ht="15" customHeight="1" hidden="1">
      <c r="AS2247" s="194"/>
    </row>
    <row r="2248" spans="45:45" s="5" customFormat="1" ht="15" customHeight="1" hidden="1">
      <c r="AS2248" s="194"/>
    </row>
    <row r="2249" spans="45:45" s="5" customFormat="1" ht="15" customHeight="1" hidden="1">
      <c r="AS2249" s="194"/>
    </row>
    <row r="2250" spans="45:45" s="5" customFormat="1" ht="15" customHeight="1" hidden="1">
      <c r="AS2250" s="194"/>
    </row>
    <row r="2251" spans="45:45" s="5" customFormat="1" ht="15" customHeight="1" hidden="1">
      <c r="AS2251" s="194"/>
    </row>
    <row r="2252" spans="45:45" s="5" customFormat="1" ht="15" customHeight="1" hidden="1">
      <c r="AS2252" s="194"/>
    </row>
    <row r="2253" spans="45:45" s="5" customFormat="1" ht="15" customHeight="1" hidden="1">
      <c r="AS2253" s="194"/>
    </row>
    <row r="2254" spans="45:45" s="5" customFormat="1" ht="15" customHeight="1" hidden="1">
      <c r="AS2254" s="194"/>
    </row>
    <row r="2255" spans="45:45" s="5" customFormat="1" ht="15" customHeight="1" hidden="1">
      <c r="AS2255" s="194"/>
    </row>
    <row r="2256" spans="45:45" s="5" customFormat="1" ht="15" customHeight="1" hidden="1">
      <c r="AS2256" s="194"/>
    </row>
    <row r="2257" spans="45:45" s="5" customFormat="1" ht="15" customHeight="1" hidden="1">
      <c r="AS2257" s="194"/>
    </row>
    <row r="2258" spans="45:45" s="5" customFormat="1" ht="15" customHeight="1" hidden="1">
      <c r="AS2258" s="194"/>
    </row>
    <row r="2259" spans="45:45" s="5" customFormat="1" ht="15" customHeight="1" hidden="1">
      <c r="AS2259" s="194"/>
    </row>
    <row r="2260" spans="45:45" s="5" customFormat="1" ht="15" customHeight="1" hidden="1">
      <c r="AS2260" s="194"/>
    </row>
    <row r="2261" spans="45:45" s="5" customFormat="1" ht="15" customHeight="1" hidden="1">
      <c r="AS2261" s="194"/>
    </row>
    <row r="2262" spans="45:45" s="5" customFormat="1" ht="15" customHeight="1" hidden="1">
      <c r="AS2262" s="194"/>
    </row>
    <row r="2263" spans="45:45" s="5" customFormat="1" ht="15" customHeight="1" hidden="1">
      <c r="AS2263" s="194"/>
    </row>
    <row r="2264" spans="45:45" s="5" customFormat="1" ht="15" customHeight="1" hidden="1">
      <c r="AS2264" s="194"/>
    </row>
    <row r="2265" spans="45:45" s="5" customFormat="1" ht="15" customHeight="1" hidden="1">
      <c r="AS2265" s="194"/>
    </row>
    <row r="2266" spans="45:45" s="5" customFormat="1" ht="15" customHeight="1" hidden="1">
      <c r="AS2266" s="194"/>
    </row>
    <row r="2267" spans="45:45" s="5" customFormat="1" ht="15" customHeight="1" hidden="1">
      <c r="AS2267" s="194"/>
    </row>
    <row r="2268" spans="45:45" s="5" customFormat="1" ht="15" customHeight="1" hidden="1">
      <c r="AS2268" s="194"/>
    </row>
    <row r="2269" spans="45:45" s="5" customFormat="1" ht="15" customHeight="1" hidden="1">
      <c r="AS2269" s="194"/>
    </row>
    <row r="2270" spans="45:45" s="5" customFormat="1" ht="15" customHeight="1" hidden="1">
      <c r="AS2270" s="194"/>
    </row>
    <row r="2271" spans="45:45" s="5" customFormat="1" ht="15" customHeight="1" hidden="1">
      <c r="AS2271" s="194"/>
    </row>
    <row r="2272" spans="45:45" s="5" customFormat="1" ht="15" customHeight="1" hidden="1">
      <c r="AS2272" s="194"/>
    </row>
    <row r="2273" spans="45:45" s="5" customFormat="1" ht="15" customHeight="1" hidden="1">
      <c r="AS2273" s="194"/>
    </row>
    <row r="2274" spans="45:45" s="5" customFormat="1" ht="15" customHeight="1" hidden="1">
      <c r="AS2274" s="194"/>
    </row>
    <row r="2275" spans="45:45" s="5" customFormat="1" ht="15" customHeight="1" hidden="1">
      <c r="AS2275" s="194"/>
    </row>
    <row r="2276" spans="45:45" s="5" customFormat="1" ht="15" customHeight="1" hidden="1">
      <c r="AS2276" s="194"/>
    </row>
    <row r="2277" spans="45:45" s="5" customFormat="1" ht="15" customHeight="1" hidden="1">
      <c r="AS2277" s="194"/>
    </row>
    <row r="2278" spans="45:45" s="5" customFormat="1" ht="15" customHeight="1" hidden="1">
      <c r="AS2278" s="194"/>
    </row>
    <row r="2279" spans="45:45" s="5" customFormat="1" ht="15" customHeight="1" hidden="1">
      <c r="AS2279" s="194"/>
    </row>
    <row r="2280" spans="45:45" s="5" customFormat="1" ht="15" customHeight="1" hidden="1">
      <c r="AS2280" s="194"/>
    </row>
    <row r="2281" spans="45:45" s="5" customFormat="1" ht="15" customHeight="1" hidden="1">
      <c r="AS2281" s="194"/>
    </row>
    <row r="2282" spans="45:45" s="5" customFormat="1" ht="15" customHeight="1" hidden="1">
      <c r="AS2282" s="194"/>
    </row>
    <row r="2283" spans="45:45" s="5" customFormat="1" ht="15" customHeight="1" hidden="1">
      <c r="AS2283" s="194"/>
    </row>
    <row r="2284" spans="45:45" s="5" customFormat="1" ht="15" customHeight="1" hidden="1">
      <c r="AS2284" s="194"/>
    </row>
    <row r="2285" spans="45:45" s="5" customFormat="1" ht="15" customHeight="1" hidden="1">
      <c r="AS2285" s="194"/>
    </row>
    <row r="2286" spans="45:45" s="5" customFormat="1" ht="15" customHeight="1" hidden="1">
      <c r="AS2286" s="194"/>
    </row>
    <row r="2287" spans="45:45" s="5" customFormat="1" ht="15" customHeight="1" hidden="1">
      <c r="AS2287" s="194"/>
    </row>
    <row r="2288" spans="45:45" s="5" customFormat="1" ht="15" customHeight="1" hidden="1">
      <c r="AS2288" s="194"/>
    </row>
    <row r="2289" spans="45:45" s="5" customFormat="1" ht="15" customHeight="1" hidden="1">
      <c r="AS2289" s="194"/>
    </row>
    <row r="2290" spans="45:45" s="5" customFormat="1" ht="15" customHeight="1" hidden="1">
      <c r="AS2290" s="194"/>
    </row>
    <row r="2291" spans="45:45" s="5" customFormat="1" ht="15" customHeight="1" hidden="1">
      <c r="AS2291" s="194"/>
    </row>
    <row r="2292" spans="45:45" s="5" customFormat="1" ht="15" customHeight="1" hidden="1">
      <c r="AS2292" s="194"/>
    </row>
    <row r="2293" spans="45:45" s="5" customFormat="1" ht="15" customHeight="1" hidden="1">
      <c r="AS2293" s="194"/>
    </row>
    <row r="2294" spans="45:45" s="5" customFormat="1" ht="15" customHeight="1" hidden="1">
      <c r="AS2294" s="194"/>
    </row>
    <row r="2295" spans="45:45" s="5" customFormat="1" ht="15" customHeight="1" hidden="1">
      <c r="AS2295" s="194"/>
    </row>
    <row r="2296" spans="45:45" s="5" customFormat="1" ht="15" customHeight="1" hidden="1">
      <c r="AS2296" s="194"/>
    </row>
    <row r="2297" spans="45:45" s="5" customFormat="1" ht="15" customHeight="1" hidden="1">
      <c r="AS2297" s="194"/>
    </row>
    <row r="2298" spans="45:45" s="5" customFormat="1" ht="15" customHeight="1" hidden="1">
      <c r="AS2298" s="194"/>
    </row>
    <row r="2299" spans="45:45" s="5" customFormat="1" ht="15" customHeight="1" hidden="1">
      <c r="AS2299" s="194"/>
    </row>
    <row r="2300" spans="45:45" s="5" customFormat="1" ht="15" customHeight="1" hidden="1">
      <c r="AS2300" s="194"/>
    </row>
    <row r="2301" spans="45:45" s="5" customFormat="1" ht="15" customHeight="1" hidden="1">
      <c r="AS2301" s="194"/>
    </row>
    <row r="2302" spans="45:45" s="5" customFormat="1" ht="15" customHeight="1" hidden="1">
      <c r="AS2302" s="194"/>
    </row>
    <row r="2303" spans="45:45" s="5" customFormat="1" ht="15" customHeight="1" hidden="1">
      <c r="AS2303" s="194"/>
    </row>
    <row r="2304" spans="45:45" s="5" customFormat="1" ht="15" customHeight="1" hidden="1">
      <c r="AS2304" s="194"/>
    </row>
    <row r="2305" spans="45:45" s="5" customFormat="1" ht="15" customHeight="1" hidden="1">
      <c r="AS2305" s="194"/>
    </row>
    <row r="2306" spans="45:45" s="5" customFormat="1" ht="15" customHeight="1" hidden="1">
      <c r="AS2306" s="194"/>
    </row>
    <row r="2307" spans="45:45" s="5" customFormat="1" ht="15" customHeight="1" hidden="1">
      <c r="AS2307" s="194"/>
    </row>
    <row r="2308" spans="45:45" s="5" customFormat="1" ht="15" customHeight="1" hidden="1">
      <c r="AS2308" s="194"/>
    </row>
    <row r="2309" spans="45:45" s="5" customFormat="1" ht="15" customHeight="1" hidden="1">
      <c r="AS2309" s="194"/>
    </row>
    <row r="2310" spans="45:45" s="5" customFormat="1" ht="15" customHeight="1" hidden="1">
      <c r="AS2310" s="194"/>
    </row>
    <row r="2311" spans="45:45" s="5" customFormat="1" ht="15" customHeight="1" hidden="1">
      <c r="AS2311" s="194"/>
    </row>
    <row r="2312" spans="45:45" s="5" customFormat="1" ht="15" customHeight="1" hidden="1">
      <c r="AS2312" s="194"/>
    </row>
    <row r="2313" spans="45:45" s="5" customFormat="1" ht="15" customHeight="1" hidden="1">
      <c r="AS2313" s="194"/>
    </row>
    <row r="2314" spans="45:45" s="5" customFormat="1" ht="15" customHeight="1" hidden="1">
      <c r="AS2314" s="194"/>
    </row>
    <row r="2315" spans="45:45" s="5" customFormat="1" ht="15" customHeight="1" hidden="1">
      <c r="AS2315" s="194"/>
    </row>
    <row r="2316" spans="45:45" s="5" customFormat="1" ht="15" customHeight="1" hidden="1">
      <c r="AS2316" s="194"/>
    </row>
    <row r="2317" spans="45:45" s="5" customFormat="1" ht="15" customHeight="1" hidden="1">
      <c r="AS2317" s="194"/>
    </row>
    <row r="2318" spans="45:45" s="5" customFormat="1" ht="15" customHeight="1" hidden="1">
      <c r="AS2318" s="194"/>
    </row>
    <row r="2319" spans="45:45" s="5" customFormat="1" ht="15" customHeight="1" hidden="1">
      <c r="AS2319" s="194"/>
    </row>
    <row r="2320" spans="45:45" s="5" customFormat="1" ht="15" customHeight="1" hidden="1">
      <c r="AS2320" s="194"/>
    </row>
    <row r="2321" spans="45:45" s="5" customFormat="1" ht="15" customHeight="1" hidden="1">
      <c r="AS2321" s="194"/>
    </row>
    <row r="2322" spans="45:45" s="5" customFormat="1" ht="15" customHeight="1" hidden="1">
      <c r="AS2322" s="194"/>
    </row>
    <row r="2323" spans="45:45" s="5" customFormat="1" ht="15" customHeight="1" hidden="1">
      <c r="AS2323" s="194"/>
    </row>
    <row r="2324" spans="45:45" s="5" customFormat="1" ht="15" customHeight="1" hidden="1">
      <c r="AS2324" s="194"/>
    </row>
    <row r="2325" spans="45:45" s="5" customFormat="1" ht="15" customHeight="1" hidden="1">
      <c r="AS2325" s="194"/>
    </row>
    <row r="2326" spans="45:45" s="5" customFormat="1" ht="15" customHeight="1" hidden="1">
      <c r="AS2326" s="194"/>
    </row>
    <row r="2327" spans="45:45" s="5" customFormat="1" ht="15" customHeight="1" hidden="1">
      <c r="AS2327" s="194"/>
    </row>
    <row r="2328" spans="45:45" s="5" customFormat="1" ht="15" customHeight="1" hidden="1">
      <c r="AS2328" s="194"/>
    </row>
    <row r="2329" spans="45:45" s="5" customFormat="1" ht="15" customHeight="1" hidden="1">
      <c r="AS2329" s="194"/>
    </row>
    <row r="2330" spans="45:45" s="5" customFormat="1" ht="15" customHeight="1" hidden="1">
      <c r="AS2330" s="194"/>
    </row>
    <row r="2331" spans="45:45" s="5" customFormat="1" ht="15" customHeight="1" hidden="1">
      <c r="AS2331" s="194"/>
    </row>
    <row r="2332" spans="45:45" s="5" customFormat="1" ht="15" customHeight="1" hidden="1">
      <c r="AS2332" s="194"/>
    </row>
    <row r="2333" spans="45:45" s="5" customFormat="1" ht="15" customHeight="1" hidden="1">
      <c r="AS2333" s="194"/>
    </row>
    <row r="2334" spans="45:45" s="5" customFormat="1" ht="15" customHeight="1" hidden="1">
      <c r="AS2334" s="194"/>
    </row>
    <row r="2335" spans="45:45" s="5" customFormat="1" ht="15" customHeight="1" hidden="1">
      <c r="AS2335" s="194"/>
    </row>
    <row r="2336" spans="45:45" s="5" customFormat="1" ht="15" customHeight="1" hidden="1">
      <c r="AS2336" s="194"/>
    </row>
    <row r="2337" spans="45:45" s="5" customFormat="1" ht="15" customHeight="1" hidden="1">
      <c r="AS2337" s="194"/>
    </row>
    <row r="2338" spans="45:45" s="5" customFormat="1" ht="15" customHeight="1" hidden="1">
      <c r="AS2338" s="194"/>
    </row>
    <row r="2339" spans="45:45" s="5" customFormat="1" ht="15" customHeight="1" hidden="1">
      <c r="AS2339" s="194"/>
    </row>
    <row r="2340" spans="45:45" s="5" customFormat="1" ht="15" customHeight="1" hidden="1">
      <c r="AS2340" s="194"/>
    </row>
    <row r="2341" spans="45:45" s="5" customFormat="1" ht="15" customHeight="1" hidden="1">
      <c r="AS2341" s="194"/>
    </row>
    <row r="2342" spans="45:45" s="5" customFormat="1" ht="15" customHeight="1" hidden="1">
      <c r="AS2342" s="194"/>
    </row>
    <row r="2343" spans="45:45" s="5" customFormat="1" ht="15" customHeight="1" hidden="1">
      <c r="AS2343" s="194"/>
    </row>
    <row r="2344" spans="45:45" s="5" customFormat="1" ht="15" customHeight="1" hidden="1">
      <c r="AS2344" s="194"/>
    </row>
    <row r="2345" spans="45:45" s="5" customFormat="1" ht="15" customHeight="1" hidden="1">
      <c r="AS2345" s="194"/>
    </row>
    <row r="2346" spans="45:45" s="5" customFormat="1" ht="15" customHeight="1" hidden="1">
      <c r="AS2346" s="194"/>
    </row>
    <row r="2347" spans="45:45" s="5" customFormat="1" ht="15" customHeight="1" hidden="1">
      <c r="AS2347" s="194"/>
    </row>
    <row r="2348" spans="45:45" s="5" customFormat="1" ht="15" customHeight="1" hidden="1">
      <c r="AS2348" s="194"/>
    </row>
    <row r="2349" spans="45:45" s="5" customFormat="1" ht="15" customHeight="1" hidden="1">
      <c r="AS2349" s="194"/>
    </row>
    <row r="2350" spans="45:45" s="5" customFormat="1" ht="15" customHeight="1" hidden="1">
      <c r="AS2350" s="194"/>
    </row>
    <row r="2351" spans="45:45" s="5" customFormat="1" ht="15" customHeight="1" hidden="1">
      <c r="AS2351" s="194"/>
    </row>
    <row r="2352" spans="45:45" s="5" customFormat="1" ht="15" customHeight="1" hidden="1">
      <c r="AS2352" s="194"/>
    </row>
    <row r="2353" spans="45:45" s="5" customFormat="1" ht="15" customHeight="1" hidden="1">
      <c r="AS2353" s="194"/>
    </row>
    <row r="2354" spans="45:45" s="5" customFormat="1" ht="15" customHeight="1" hidden="1">
      <c r="AS2354" s="194"/>
    </row>
    <row r="2355" spans="45:45" s="5" customFormat="1" ht="15" customHeight="1" hidden="1">
      <c r="AS2355" s="194"/>
    </row>
    <row r="2356" spans="45:45" s="5" customFormat="1" ht="15" customHeight="1" hidden="1">
      <c r="AS2356" s="194"/>
    </row>
    <row r="2357" spans="45:45" s="5" customFormat="1" ht="15" customHeight="1" hidden="1">
      <c r="AS2357" s="194"/>
    </row>
    <row r="2358" spans="45:45" s="5" customFormat="1" ht="15" customHeight="1" hidden="1">
      <c r="AS2358" s="194"/>
    </row>
    <row r="2359" spans="45:45" s="5" customFormat="1" ht="15" customHeight="1" hidden="1">
      <c r="AS2359" s="194"/>
    </row>
    <row r="2360" spans="45:45" s="5" customFormat="1" ht="15" customHeight="1" hidden="1">
      <c r="AS2360" s="194"/>
    </row>
    <row r="2361" spans="45:45" s="5" customFormat="1" ht="15" customHeight="1" hidden="1">
      <c r="AS2361" s="194"/>
    </row>
    <row r="2362" spans="45:45" s="5" customFormat="1" ht="15" customHeight="1" hidden="1">
      <c r="AS2362" s="194"/>
    </row>
    <row r="2363" spans="45:45" s="5" customFormat="1" ht="15" customHeight="1" hidden="1">
      <c r="AS2363" s="194"/>
    </row>
    <row r="2364" spans="45:45" s="5" customFormat="1" ht="15" customHeight="1" hidden="1">
      <c r="AS2364" s="194"/>
    </row>
    <row r="2365" spans="45:45" s="5" customFormat="1" ht="15" customHeight="1" hidden="1">
      <c r="AS2365" s="194"/>
    </row>
    <row r="2366" spans="45:45" s="5" customFormat="1" ht="15" customHeight="1" hidden="1">
      <c r="AS2366" s="194"/>
    </row>
    <row r="2367" spans="45:45" s="5" customFormat="1" ht="15" customHeight="1" hidden="1">
      <c r="AS2367" s="194"/>
    </row>
    <row r="2368" spans="45:45" s="5" customFormat="1" ht="15" customHeight="1" hidden="1">
      <c r="AS2368" s="194"/>
    </row>
    <row r="2369" spans="45:45" s="5" customFormat="1" ht="15" customHeight="1" hidden="1">
      <c r="AS2369" s="194"/>
    </row>
    <row r="2370" spans="45:45" s="5" customFormat="1" ht="15" customHeight="1" hidden="1">
      <c r="AS2370" s="194"/>
    </row>
    <row r="2371" spans="45:45" s="5" customFormat="1" ht="15" customHeight="1" hidden="1">
      <c r="AS2371" s="194"/>
    </row>
    <row r="2372" spans="45:45" s="5" customFormat="1" ht="15" customHeight="1" hidden="1">
      <c r="AS2372" s="194"/>
    </row>
    <row r="2373" spans="45:45" s="5" customFormat="1" ht="15" customHeight="1" hidden="1">
      <c r="AS2373" s="194"/>
    </row>
    <row r="2374" spans="45:45" s="5" customFormat="1" ht="15" customHeight="1" hidden="1">
      <c r="AS2374" s="194"/>
    </row>
    <row r="2375" spans="45:45" s="5" customFormat="1" ht="15" customHeight="1" hidden="1">
      <c r="AS2375" s="194"/>
    </row>
    <row r="2376" spans="45:45" s="5" customFormat="1" ht="15" customHeight="1" hidden="1">
      <c r="AS2376" s="194"/>
    </row>
    <row r="2377" spans="45:45" s="5" customFormat="1" ht="15" customHeight="1" hidden="1">
      <c r="AS2377" s="194"/>
    </row>
    <row r="2378" spans="45:45" s="5" customFormat="1" ht="15" customHeight="1" hidden="1">
      <c r="AS2378" s="194"/>
    </row>
    <row r="2379" spans="45:45" s="5" customFormat="1" ht="15" customHeight="1" hidden="1">
      <c r="AS2379" s="194"/>
    </row>
    <row r="2380" spans="45:45" s="5" customFormat="1" ht="15" customHeight="1" hidden="1">
      <c r="AS2380" s="194"/>
    </row>
    <row r="2381" spans="45:45" s="5" customFormat="1" ht="15" customHeight="1" hidden="1">
      <c r="AS2381" s="194"/>
    </row>
    <row r="2382" spans="45:45" s="5" customFormat="1" ht="15" customHeight="1" hidden="1">
      <c r="AS2382" s="194"/>
    </row>
    <row r="2383" spans="45:45" s="5" customFormat="1" ht="15" customHeight="1" hidden="1">
      <c r="AS2383" s="194"/>
    </row>
    <row r="2384" spans="45:45" s="5" customFormat="1" ht="15" customHeight="1" hidden="1">
      <c r="AS2384" s="194"/>
    </row>
    <row r="2385" spans="45:45" s="5" customFormat="1" ht="15" customHeight="1" hidden="1">
      <c r="AS2385" s="194"/>
    </row>
    <row r="2386" spans="45:45" s="5" customFormat="1" ht="15" customHeight="1" hidden="1">
      <c r="AS2386" s="194"/>
    </row>
    <row r="2387" spans="45:45" s="5" customFormat="1" ht="15" customHeight="1" hidden="1">
      <c r="AS2387" s="194"/>
    </row>
    <row r="2388" spans="45:45" s="5" customFormat="1" ht="15" customHeight="1" hidden="1">
      <c r="AS2388" s="194"/>
    </row>
    <row r="2389" spans="45:45" s="5" customFormat="1" ht="15" customHeight="1" hidden="1">
      <c r="AS2389" s="194"/>
    </row>
    <row r="2390" spans="45:45" s="5" customFormat="1" ht="15" customHeight="1" hidden="1">
      <c r="AS2390" s="194"/>
    </row>
    <row r="2391" spans="45:45" s="5" customFormat="1" ht="15" customHeight="1" hidden="1">
      <c r="AS2391" s="194"/>
    </row>
    <row r="2392" spans="45:45" s="5" customFormat="1" ht="15" customHeight="1" hidden="1">
      <c r="AS2392" s="194"/>
    </row>
    <row r="2393" spans="45:45" s="5" customFormat="1" ht="15" customHeight="1" hidden="1">
      <c r="AS2393" s="194"/>
    </row>
    <row r="2394" spans="45:45" s="5" customFormat="1" ht="15" customHeight="1" hidden="1">
      <c r="AS2394" s="194"/>
    </row>
    <row r="2395" spans="45:45" s="5" customFormat="1" ht="15" customHeight="1" hidden="1">
      <c r="AS2395" s="194"/>
    </row>
    <row r="2396" spans="45:45" s="5" customFormat="1" ht="15" customHeight="1" hidden="1">
      <c r="AS2396" s="194"/>
    </row>
    <row r="2397" spans="45:45" s="5" customFormat="1" ht="15" customHeight="1" hidden="1">
      <c r="AS2397" s="194"/>
    </row>
    <row r="2398" spans="45:45" s="5" customFormat="1" ht="15" customHeight="1" hidden="1">
      <c r="AS2398" s="194"/>
    </row>
    <row r="2399" spans="45:45" s="5" customFormat="1" ht="15" customHeight="1" hidden="1">
      <c r="AS2399" s="194"/>
    </row>
    <row r="2400" spans="45:45" s="5" customFormat="1" ht="15" customHeight="1" hidden="1">
      <c r="AS2400" s="194"/>
    </row>
    <row r="2401" spans="45:45" s="5" customFormat="1" ht="15" customHeight="1" hidden="1">
      <c r="AS2401" s="194"/>
    </row>
    <row r="2402" spans="45:45" s="5" customFormat="1" ht="15" customHeight="1" hidden="1">
      <c r="AS2402" s="194"/>
    </row>
    <row r="2403" spans="45:45" s="5" customFormat="1" ht="15" customHeight="1" hidden="1">
      <c r="AS2403" s="194"/>
    </row>
    <row r="2404" spans="45:45" s="5" customFormat="1" ht="15" customHeight="1" hidden="1">
      <c r="AS2404" s="194"/>
    </row>
    <row r="2405" spans="45:45" s="5" customFormat="1" ht="15" customHeight="1" hidden="1">
      <c r="AS2405" s="194"/>
    </row>
    <row r="2406" spans="45:45" s="5" customFormat="1" ht="15" customHeight="1" hidden="1">
      <c r="AS2406" s="194"/>
    </row>
    <row r="2407" spans="45:45" s="5" customFormat="1" ht="15" customHeight="1" hidden="1">
      <c r="AS2407" s="194"/>
    </row>
    <row r="2408" spans="45:45" s="5" customFormat="1" ht="15" customHeight="1" hidden="1">
      <c r="AS2408" s="194"/>
    </row>
    <row r="2409" spans="45:45" s="5" customFormat="1" ht="15" customHeight="1" hidden="1">
      <c r="AS2409" s="194"/>
    </row>
    <row r="2410" spans="45:45" s="5" customFormat="1" ht="15" customHeight="1" hidden="1">
      <c r="AS2410" s="194"/>
    </row>
    <row r="2411" spans="45:45" s="5" customFormat="1" ht="15" customHeight="1" hidden="1">
      <c r="AS2411" s="194"/>
    </row>
    <row r="2412" spans="45:45" s="5" customFormat="1" ht="15" customHeight="1" hidden="1">
      <c r="AS2412" s="194"/>
    </row>
    <row r="2413" spans="45:45" s="5" customFormat="1" ht="15" customHeight="1" hidden="1">
      <c r="AS2413" s="194"/>
    </row>
    <row r="2414" spans="45:45" s="5" customFormat="1" ht="15" customHeight="1" hidden="1">
      <c r="AS2414" s="194"/>
    </row>
    <row r="2415" spans="45:45" s="5" customFormat="1" ht="15" customHeight="1" hidden="1">
      <c r="AS2415" s="194"/>
    </row>
    <row r="2416" spans="45:45" s="5" customFormat="1" ht="15" customHeight="1" hidden="1">
      <c r="AS2416" s="194"/>
    </row>
    <row r="2417" spans="45:45" s="5" customFormat="1" ht="15" customHeight="1" hidden="1">
      <c r="AS2417" s="194"/>
    </row>
    <row r="2418" spans="45:45" s="5" customFormat="1" ht="15" customHeight="1" hidden="1">
      <c r="AS2418" s="194"/>
    </row>
    <row r="2419" spans="45:45" s="5" customFormat="1" ht="15" customHeight="1" hidden="1">
      <c r="AS2419" s="194"/>
    </row>
    <row r="2420" spans="45:45" s="5" customFormat="1" ht="15" customHeight="1" hidden="1">
      <c r="AS2420" s="194"/>
    </row>
    <row r="2421" spans="45:45" s="5" customFormat="1" ht="15" customHeight="1" hidden="1">
      <c r="AS2421" s="194"/>
    </row>
    <row r="2422" spans="45:45" s="5" customFormat="1" ht="15" customHeight="1" hidden="1">
      <c r="AS2422" s="194"/>
    </row>
    <row r="2423" spans="45:45" s="5" customFormat="1" ht="15" customHeight="1" hidden="1">
      <c r="AS2423" s="194"/>
    </row>
    <row r="2424" spans="45:45" s="5" customFormat="1" ht="15" customHeight="1" hidden="1">
      <c r="AS2424" s="194"/>
    </row>
    <row r="2425" spans="45:45" s="5" customFormat="1" ht="15" customHeight="1" hidden="1">
      <c r="AS2425" s="194"/>
    </row>
    <row r="2426" spans="45:45" s="5" customFormat="1" ht="15" customHeight="1" hidden="1">
      <c r="AS2426" s="194"/>
    </row>
    <row r="2427" spans="45:45" s="5" customFormat="1" ht="15" customHeight="1" hidden="1">
      <c r="AS2427" s="194"/>
    </row>
    <row r="2428" spans="45:45" s="5" customFormat="1" ht="15" customHeight="1" hidden="1">
      <c r="AS2428" s="194"/>
    </row>
    <row r="2429" spans="45:45" s="5" customFormat="1" ht="15" customHeight="1" hidden="1">
      <c r="AS2429" s="194"/>
    </row>
    <row r="2430" spans="45:45" s="5" customFormat="1" ht="15" customHeight="1" hidden="1">
      <c r="AS2430" s="194"/>
    </row>
    <row r="2431" spans="45:45" s="5" customFormat="1" ht="15" customHeight="1" hidden="1">
      <c r="AS2431" s="194"/>
    </row>
    <row r="2432" spans="45:45" s="5" customFormat="1" ht="15" customHeight="1" hidden="1">
      <c r="AS2432" s="194"/>
    </row>
    <row r="2433" spans="45:45" s="5" customFormat="1" ht="15" customHeight="1" hidden="1">
      <c r="AS2433" s="194"/>
    </row>
    <row r="2434" spans="45:45" s="5" customFormat="1" ht="15" customHeight="1" hidden="1">
      <c r="AS2434" s="194"/>
    </row>
    <row r="2435" spans="45:45" s="5" customFormat="1" ht="15" customHeight="1" hidden="1">
      <c r="AS2435" s="194"/>
    </row>
    <row r="2436" spans="45:45" s="5" customFormat="1" ht="15" customHeight="1" hidden="1">
      <c r="AS2436" s="194"/>
    </row>
    <row r="2437" spans="45:45" s="5" customFormat="1" ht="15" customHeight="1" hidden="1">
      <c r="AS2437" s="194"/>
    </row>
    <row r="2438" spans="45:45" s="5" customFormat="1" ht="15" customHeight="1" hidden="1">
      <c r="AS2438" s="194"/>
    </row>
    <row r="2439" spans="45:45" s="5" customFormat="1" ht="15" customHeight="1" hidden="1">
      <c r="AS2439" s="194"/>
    </row>
    <row r="2440" spans="45:45" s="5" customFormat="1" ht="15" customHeight="1" hidden="1">
      <c r="AS2440" s="194"/>
    </row>
    <row r="2441" spans="45:45" s="5" customFormat="1" ht="15" customHeight="1" hidden="1">
      <c r="AS2441" s="194"/>
    </row>
    <row r="2442" spans="45:45" s="5" customFormat="1" ht="15" customHeight="1" hidden="1">
      <c r="AS2442" s="194"/>
    </row>
    <row r="2443" spans="45:45" s="5" customFormat="1" ht="15" customHeight="1" hidden="1">
      <c r="AS2443" s="194"/>
    </row>
    <row r="2444" spans="45:45" s="5" customFormat="1" ht="15" customHeight="1" hidden="1">
      <c r="AS2444" s="194"/>
    </row>
    <row r="2445" spans="45:45" s="5" customFormat="1" ht="15" customHeight="1" hidden="1">
      <c r="AS2445" s="194"/>
    </row>
    <row r="2446" spans="45:45" s="5" customFormat="1" ht="15" customHeight="1" hidden="1">
      <c r="AS2446" s="194"/>
    </row>
    <row r="2447" spans="45:45" s="5" customFormat="1" ht="15" customHeight="1" hidden="1">
      <c r="AS2447" s="194"/>
    </row>
    <row r="2448" spans="45:45" s="5" customFormat="1" ht="15" customHeight="1" hidden="1">
      <c r="AS2448" s="194"/>
    </row>
    <row r="2449" spans="45:45" s="5" customFormat="1" ht="15" customHeight="1" hidden="1">
      <c r="AS2449" s="194"/>
    </row>
    <row r="2450" spans="45:45" s="5" customFormat="1" ht="15" customHeight="1" hidden="1">
      <c r="AS2450" s="194"/>
    </row>
    <row r="2451" spans="45:45" s="5" customFormat="1" ht="15" customHeight="1" hidden="1">
      <c r="AS2451" s="194"/>
    </row>
    <row r="2452" spans="45:45" s="5" customFormat="1" ht="15" customHeight="1" hidden="1">
      <c r="AS2452" s="194"/>
    </row>
    <row r="2453" spans="45:45" s="5" customFormat="1" ht="15" customHeight="1" hidden="1">
      <c r="AS2453" s="194"/>
    </row>
    <row r="2454" spans="45:45" s="5" customFormat="1" ht="15" customHeight="1" hidden="1">
      <c r="AS2454" s="194"/>
    </row>
    <row r="2455" spans="45:45" s="5" customFormat="1" ht="15" customHeight="1" hidden="1">
      <c r="AS2455" s="194"/>
    </row>
    <row r="2456" spans="45:45" s="5" customFormat="1" ht="15" customHeight="1" hidden="1">
      <c r="AS2456" s="194"/>
    </row>
    <row r="2457" spans="45:45" s="5" customFormat="1" ht="15" customHeight="1" hidden="1">
      <c r="AS2457" s="194"/>
    </row>
    <row r="2458" spans="45:45" s="5" customFormat="1" ht="15" customHeight="1" hidden="1">
      <c r="AS2458" s="194"/>
    </row>
    <row r="2459" spans="45:45" s="5" customFormat="1" ht="15" customHeight="1" hidden="1">
      <c r="AS2459" s="194"/>
    </row>
    <row r="2460" spans="45:45" s="5" customFormat="1" ht="15" customHeight="1" hidden="1">
      <c r="AS2460" s="194"/>
    </row>
    <row r="2461" spans="45:45" s="5" customFormat="1" ht="15" customHeight="1" hidden="1">
      <c r="AS2461" s="194"/>
    </row>
    <row r="2462" spans="45:45" s="5" customFormat="1" ht="15" customHeight="1" hidden="1">
      <c r="AS2462" s="194"/>
    </row>
    <row r="2463" spans="45:45" s="5" customFormat="1" ht="15" customHeight="1" hidden="1">
      <c r="AS2463" s="194"/>
    </row>
    <row r="2464" spans="45:45" s="5" customFormat="1" ht="15" customHeight="1" hidden="1">
      <c r="AS2464" s="194"/>
    </row>
    <row r="2465" spans="45:45" s="5" customFormat="1" ht="15" customHeight="1" hidden="1">
      <c r="AS2465" s="194"/>
    </row>
    <row r="2466" spans="45:45" s="5" customFormat="1" ht="15" customHeight="1" hidden="1">
      <c r="AS2466" s="194"/>
    </row>
    <row r="2467" spans="45:45" s="5" customFormat="1" ht="15" customHeight="1" hidden="1">
      <c r="AS2467" s="194"/>
    </row>
    <row r="2468" spans="45:45" s="5" customFormat="1" ht="15" customHeight="1" hidden="1">
      <c r="AS2468" s="194"/>
    </row>
    <row r="2469" spans="45:45" s="5" customFormat="1" ht="15" customHeight="1" hidden="1">
      <c r="AS2469" s="194"/>
    </row>
    <row r="2470" spans="45:45" s="5" customFormat="1" ht="15" customHeight="1" hidden="1">
      <c r="AS2470" s="194"/>
    </row>
    <row r="2471" spans="45:45" s="5" customFormat="1" ht="15" customHeight="1" hidden="1">
      <c r="AS2471" s="194"/>
    </row>
    <row r="2472" spans="45:45" s="5" customFormat="1" ht="15" customHeight="1" hidden="1">
      <c r="AS2472" s="194"/>
    </row>
    <row r="2473" spans="45:45" s="5" customFormat="1" ht="15" customHeight="1" hidden="1">
      <c r="AS2473" s="194"/>
    </row>
    <row r="2474" spans="45:45" s="5" customFormat="1" ht="15" customHeight="1" hidden="1">
      <c r="AS2474" s="194"/>
    </row>
    <row r="2475" spans="45:45" s="5" customFormat="1" ht="15" customHeight="1" hidden="1">
      <c r="AS2475" s="194"/>
    </row>
    <row r="2476" spans="45:45" s="5" customFormat="1" ht="15" customHeight="1" hidden="1">
      <c r="AS2476" s="194"/>
    </row>
    <row r="2477" spans="45:45" s="5" customFormat="1" ht="15" customHeight="1" hidden="1">
      <c r="AS2477" s="194"/>
    </row>
    <row r="2478" spans="45:45" s="5" customFormat="1" ht="15" customHeight="1" hidden="1">
      <c r="AS2478" s="194"/>
    </row>
    <row r="2479" spans="45:45" s="5" customFormat="1" ht="15" customHeight="1" hidden="1">
      <c r="AS2479" s="194"/>
    </row>
    <row r="2480" spans="45:45" s="5" customFormat="1" ht="15" customHeight="1" hidden="1">
      <c r="AS2480" s="194"/>
    </row>
    <row r="2481" spans="45:45" s="5" customFormat="1" ht="15" customHeight="1" hidden="1">
      <c r="AS2481" s="194"/>
    </row>
    <row r="2482" spans="45:45" s="5" customFormat="1" ht="15" customHeight="1" hidden="1">
      <c r="AS2482" s="194"/>
    </row>
    <row r="2483" spans="45:45" s="5" customFormat="1" ht="15" customHeight="1" hidden="1">
      <c r="AS2483" s="194"/>
    </row>
    <row r="2484" spans="45:45" s="5" customFormat="1" ht="15" customHeight="1" hidden="1">
      <c r="AS2484" s="194"/>
    </row>
    <row r="2485" spans="45:45" s="5" customFormat="1" ht="15" customHeight="1" hidden="1">
      <c r="AS2485" s="194"/>
    </row>
    <row r="2486" spans="45:45" s="5" customFormat="1" ht="15" customHeight="1" hidden="1">
      <c r="AS2486" s="194"/>
    </row>
    <row r="2487" spans="45:45" s="5" customFormat="1" ht="15" customHeight="1" hidden="1">
      <c r="AS2487" s="194"/>
    </row>
    <row r="2488" spans="45:45" s="5" customFormat="1" ht="15" customHeight="1" hidden="1">
      <c r="AS2488" s="194"/>
    </row>
    <row r="2489" spans="45:45" s="5" customFormat="1" ht="15" customHeight="1" hidden="1">
      <c r="AS2489" s="194"/>
    </row>
    <row r="2490" spans="45:45" s="5" customFormat="1" ht="15" customHeight="1" hidden="1">
      <c r="AS2490" s="194"/>
    </row>
    <row r="2491" spans="45:45" s="5" customFormat="1" ht="15" customHeight="1" hidden="1">
      <c r="AS2491" s="194"/>
    </row>
    <row r="2492" spans="45:45" s="5" customFormat="1" ht="15" customHeight="1" hidden="1">
      <c r="AS2492" s="194"/>
    </row>
    <row r="2493" spans="45:45" s="5" customFormat="1" ht="15" customHeight="1" hidden="1">
      <c r="AS2493" s="194"/>
    </row>
    <row r="2494" spans="45:45" s="5" customFormat="1" ht="15" customHeight="1" hidden="1">
      <c r="AS2494" s="194"/>
    </row>
    <row r="2495" spans="45:45" s="5" customFormat="1" ht="15" customHeight="1" hidden="1">
      <c r="AS2495" s="194"/>
    </row>
    <row r="2496" spans="45:45" s="5" customFormat="1" ht="15" customHeight="1" hidden="1">
      <c r="AS2496" s="194"/>
    </row>
    <row r="2497" spans="45:45" s="5" customFormat="1" ht="15" customHeight="1" hidden="1">
      <c r="AS2497" s="194"/>
    </row>
    <row r="2498" spans="45:45" s="5" customFormat="1" ht="15" customHeight="1" hidden="1">
      <c r="AS2498" s="194"/>
    </row>
    <row r="2499" spans="45:45" s="5" customFormat="1" ht="15" customHeight="1" hidden="1">
      <c r="AS2499" s="194"/>
    </row>
    <row r="2500" spans="45:45" s="5" customFormat="1" ht="15" hidden="1">
      <c r="AS2500" s="194"/>
    </row>
    <row r="2501" spans="45:45" s="5" customFormat="1" ht="15" hidden="1">
      <c r="AS2501" s="194"/>
    </row>
    <row r="2502" spans="45:45" s="5" customFormat="1" ht="15" hidden="1">
      <c r="AS2502" s="194"/>
    </row>
    <row r="2503" spans="45:45" s="5" customFormat="1" ht="15" hidden="1">
      <c r="AS2503" s="194"/>
    </row>
    <row r="2504" spans="45:45" s="5" customFormat="1" ht="15" hidden="1">
      <c r="AS2504" s="194"/>
    </row>
    <row r="2505" spans="45:45" s="5" customFormat="1" ht="15" hidden="1">
      <c r="AS2505" s="194"/>
    </row>
    <row r="2506" spans="45:45" ht="15" customHeight="1" hidden="1">
      <c r="AS2506" s="194"/>
    </row>
  </sheetData>
  <sheetProtection password="F872" sheet="1" objects="1" scenarios="1" formatCells="0" formatColumns="0" formatRows="0" deleteRows="0"/>
  <mergeCells count="375">
    <mergeCell ref="U5:V5"/>
    <mergeCell ref="W5:X5"/>
    <mergeCell ref="Y5:Z5"/>
    <mergeCell ref="AA5:AB5"/>
    <mergeCell ref="AO2:AP4"/>
    <mergeCell ref="AQ2:AR4"/>
    <mergeCell ref="AV2:AW4"/>
    <mergeCell ref="U2:V4"/>
    <mergeCell ref="W2:X4"/>
    <mergeCell ref="Y2:Z4"/>
    <mergeCell ref="AA2:AB4"/>
    <mergeCell ref="AC2:AD4"/>
    <mergeCell ref="AE2:AF4"/>
    <mergeCell ref="AG2:AH4"/>
    <mergeCell ref="AI2:AJ4"/>
    <mergeCell ref="AK2:AL4"/>
    <mergeCell ref="AC5:AD5"/>
    <mergeCell ref="AE5:AF5"/>
    <mergeCell ref="AG5:AH5"/>
    <mergeCell ref="AI5:AJ5"/>
    <mergeCell ref="AK5:AL5"/>
    <mergeCell ref="AM2:AN4"/>
    <mergeCell ref="A2:A5"/>
    <mergeCell ref="B2:B5"/>
    <mergeCell ref="C2:C5"/>
    <mergeCell ref="D2:D5"/>
    <mergeCell ref="E2:E5"/>
    <mergeCell ref="F2:F5"/>
    <mergeCell ref="G2:G5"/>
    <mergeCell ref="Q2:R4"/>
    <mergeCell ref="S2:T4"/>
    <mergeCell ref="M5:N5"/>
    <mergeCell ref="O5:P5"/>
    <mergeCell ref="Q5:R5"/>
    <mergeCell ref="S5:T5"/>
    <mergeCell ref="H2:H5"/>
    <mergeCell ref="I2:I5"/>
    <mergeCell ref="J2:J5"/>
    <mergeCell ref="K2:K5"/>
    <mergeCell ref="M2:N4"/>
    <mergeCell ref="O2:P4"/>
    <mergeCell ref="BR1:BU1"/>
    <mergeCell ref="BV1:BX1"/>
    <mergeCell ref="BY1:CD1"/>
    <mergeCell ref="AS2:AS4"/>
    <mergeCell ref="AT2:AU4"/>
    <mergeCell ref="BY2:CA2"/>
    <mergeCell ref="CB2:CD2"/>
    <mergeCell ref="BL2:BM4"/>
    <mergeCell ref="BN2:BO4"/>
    <mergeCell ref="AZ2:BA4"/>
    <mergeCell ref="BB2:BC4"/>
    <mergeCell ref="BD2:BE4"/>
    <mergeCell ref="BF2:BG4"/>
    <mergeCell ref="BH2:BI4"/>
    <mergeCell ref="BJ2:BK4"/>
    <mergeCell ref="AX2:AY4"/>
    <mergeCell ref="BP2:BQ4"/>
    <mergeCell ref="BR2:BS4"/>
    <mergeCell ref="BT2:BU4"/>
    <mergeCell ref="BR5:BS5"/>
    <mergeCell ref="BT5:BU5"/>
    <mergeCell ref="AZ5:BA5"/>
    <mergeCell ref="BB5:BC5"/>
    <mergeCell ref="BD5:BE5"/>
    <mergeCell ref="BF5:BG5"/>
    <mergeCell ref="BH5:BI5"/>
    <mergeCell ref="BJ5:BK5"/>
    <mergeCell ref="CE2:CE5"/>
    <mergeCell ref="BV4:BV5"/>
    <mergeCell ref="BW4:BW5"/>
    <mergeCell ref="BX4:BX5"/>
    <mergeCell ref="BY4:BY5"/>
    <mergeCell ref="BZ4:BZ5"/>
    <mergeCell ref="CA4:CA5"/>
    <mergeCell ref="CB4:CB5"/>
    <mergeCell ref="CC4:CC5"/>
    <mergeCell ref="CD4:CD5"/>
    <mergeCell ref="BV2:BX2"/>
    <mergeCell ref="AI206:AJ206"/>
    <mergeCell ref="AK206:AL206"/>
    <mergeCell ref="AM206:AN206"/>
    <mergeCell ref="BL5:BM5"/>
    <mergeCell ref="BN5:BO5"/>
    <mergeCell ref="BP5:BQ5"/>
    <mergeCell ref="AM5:AN5"/>
    <mergeCell ref="AO5:AP5"/>
    <mergeCell ref="AQ5:AR5"/>
    <mergeCell ref="AT5:AU5"/>
    <mergeCell ref="AV5:AW5"/>
    <mergeCell ref="AX5:AY5"/>
    <mergeCell ref="W206:X206"/>
    <mergeCell ref="Y206:Z206"/>
    <mergeCell ref="AA206:AB206"/>
    <mergeCell ref="AC206:AD206"/>
    <mergeCell ref="AE206:AF206"/>
    <mergeCell ref="AG206:AH206"/>
    <mergeCell ref="A206:I206"/>
    <mergeCell ref="M206:N206"/>
    <mergeCell ref="O206:P206"/>
    <mergeCell ref="Q206:R206"/>
    <mergeCell ref="S206:T206"/>
    <mergeCell ref="U206:V206"/>
    <mergeCell ref="CC206:CC209"/>
    <mergeCell ref="CD206:CD209"/>
    <mergeCell ref="CE206:CE209"/>
    <mergeCell ref="BT206:BU206"/>
    <mergeCell ref="BV206:BV209"/>
    <mergeCell ref="BW206:BW209"/>
    <mergeCell ref="BX206:BX209"/>
    <mergeCell ref="BY206:BY209"/>
    <mergeCell ref="BT207:BU207"/>
    <mergeCell ref="BT208:BU208"/>
    <mergeCell ref="BT209:BU209"/>
    <mergeCell ref="A207:I207"/>
    <mergeCell ref="M207:N207"/>
    <mergeCell ref="O207:P207"/>
    <mergeCell ref="Q207:R207"/>
    <mergeCell ref="S207:T207"/>
    <mergeCell ref="U207:V207"/>
    <mergeCell ref="BZ206:BZ209"/>
    <mergeCell ref="CA206:CA209"/>
    <mergeCell ref="CB206:CB209"/>
    <mergeCell ref="BH206:BI206"/>
    <mergeCell ref="BJ206:BK206"/>
    <mergeCell ref="BL206:BM206"/>
    <mergeCell ref="BN206:BO206"/>
    <mergeCell ref="BP206:BQ206"/>
    <mergeCell ref="BR206:BS206"/>
    <mergeCell ref="AV206:AW206"/>
    <mergeCell ref="AX206:AY206"/>
    <mergeCell ref="AZ206:BA206"/>
    <mergeCell ref="BB206:BC206"/>
    <mergeCell ref="BD206:BE206"/>
    <mergeCell ref="BF206:BG206"/>
    <mergeCell ref="AO206:AP206"/>
    <mergeCell ref="AQ206:AR206"/>
    <mergeCell ref="AT206:AU206"/>
    <mergeCell ref="AI207:AJ207"/>
    <mergeCell ref="AK207:AL207"/>
    <mergeCell ref="AM207:AN207"/>
    <mergeCell ref="AO207:AP207"/>
    <mergeCell ref="AQ207:AR207"/>
    <mergeCell ref="AT207:AU207"/>
    <mergeCell ref="W207:X207"/>
    <mergeCell ref="Y207:Z207"/>
    <mergeCell ref="AA207:AB207"/>
    <mergeCell ref="AC207:AD207"/>
    <mergeCell ref="AE207:AF207"/>
    <mergeCell ref="AG207:AH207"/>
    <mergeCell ref="BH207:BI207"/>
    <mergeCell ref="BJ207:BK207"/>
    <mergeCell ref="BL207:BM207"/>
    <mergeCell ref="BN207:BO207"/>
    <mergeCell ref="BP207:BQ207"/>
    <mergeCell ref="BR207:BS207"/>
    <mergeCell ref="AV207:AW207"/>
    <mergeCell ref="AX207:AY207"/>
    <mergeCell ref="AZ207:BA207"/>
    <mergeCell ref="BB207:BC207"/>
    <mergeCell ref="BD207:BE207"/>
    <mergeCell ref="BF207:BG207"/>
    <mergeCell ref="A208:I208"/>
    <mergeCell ref="M208:N208"/>
    <mergeCell ref="O208:P208"/>
    <mergeCell ref="BN208:BO208"/>
    <mergeCell ref="BP208:BQ208"/>
    <mergeCell ref="BR208:BS208"/>
    <mergeCell ref="AV208:AW208"/>
    <mergeCell ref="AX208:AY208"/>
    <mergeCell ref="AZ208:BA208"/>
    <mergeCell ref="BB208:BC208"/>
    <mergeCell ref="BD208:BE208"/>
    <mergeCell ref="BF208:BG208"/>
    <mergeCell ref="Q208:R208"/>
    <mergeCell ref="S208:T208"/>
    <mergeCell ref="U208:V208"/>
    <mergeCell ref="Q209:R209"/>
    <mergeCell ref="S209:T209"/>
    <mergeCell ref="U209:V209"/>
    <mergeCell ref="BH208:BI208"/>
    <mergeCell ref="BJ208:BK208"/>
    <mergeCell ref="BL208:BM208"/>
    <mergeCell ref="AI208:AJ208"/>
    <mergeCell ref="AK208:AL208"/>
    <mergeCell ref="AM208:AN208"/>
    <mergeCell ref="AO208:AP208"/>
    <mergeCell ref="AQ208:AR208"/>
    <mergeCell ref="AT208:AU208"/>
    <mergeCell ref="W208:X208"/>
    <mergeCell ref="Y208:Z208"/>
    <mergeCell ref="AA208:AB208"/>
    <mergeCell ref="AC208:AD208"/>
    <mergeCell ref="AE208:AF208"/>
    <mergeCell ref="AG208:AH208"/>
    <mergeCell ref="BJ209:BK209"/>
    <mergeCell ref="BL209:BM209"/>
    <mergeCell ref="A210:I210"/>
    <mergeCell ref="A211:I211"/>
    <mergeCell ref="M211:P211"/>
    <mergeCell ref="Q211:T211"/>
    <mergeCell ref="U211:X211"/>
    <mergeCell ref="Y211:AB211"/>
    <mergeCell ref="AC211:AF211"/>
    <mergeCell ref="AG211:AJ211"/>
    <mergeCell ref="BH209:BI209"/>
    <mergeCell ref="AI209:AJ209"/>
    <mergeCell ref="AK209:AL209"/>
    <mergeCell ref="AM209:AN209"/>
    <mergeCell ref="AO209:AP209"/>
    <mergeCell ref="AQ209:AR209"/>
    <mergeCell ref="AT209:AU209"/>
    <mergeCell ref="W209:X209"/>
    <mergeCell ref="Y209:Z209"/>
    <mergeCell ref="AA209:AB209"/>
    <mergeCell ref="AC209:AD209"/>
    <mergeCell ref="AE209:AF209"/>
    <mergeCell ref="AG209:AH209"/>
    <mergeCell ref="A209:I209"/>
    <mergeCell ref="M209:N209"/>
    <mergeCell ref="O209:P209"/>
    <mergeCell ref="BN209:BO209"/>
    <mergeCell ref="BP209:BQ209"/>
    <mergeCell ref="BR209:BS209"/>
    <mergeCell ref="AV209:AW209"/>
    <mergeCell ref="AX209:AY209"/>
    <mergeCell ref="AZ209:BA209"/>
    <mergeCell ref="BB209:BC209"/>
    <mergeCell ref="BD209:BE209"/>
    <mergeCell ref="BF209:BG209"/>
    <mergeCell ref="BM211:BR211"/>
    <mergeCell ref="BS211:BU211"/>
    <mergeCell ref="BV211:CE211"/>
    <mergeCell ref="O212:P212"/>
    <mergeCell ref="S212:T212"/>
    <mergeCell ref="W212:X212"/>
    <mergeCell ref="AA212:AB212"/>
    <mergeCell ref="AE212:AF212"/>
    <mergeCell ref="AI212:AJ212"/>
    <mergeCell ref="AM212:AN212"/>
    <mergeCell ref="AK211:AN211"/>
    <mergeCell ref="AO211:AR211"/>
    <mergeCell ref="AT211:AW211"/>
    <mergeCell ref="AX211:AZ211"/>
    <mergeCell ref="BA211:BF211"/>
    <mergeCell ref="BG211:BL211"/>
    <mergeCell ref="BV212:CE212"/>
    <mergeCell ref="BI212:BJ212"/>
    <mergeCell ref="BK212:BL212"/>
    <mergeCell ref="BM212:BN212"/>
    <mergeCell ref="BO212:BP212"/>
    <mergeCell ref="BQ212:BR212"/>
    <mergeCell ref="BS212:BU212"/>
    <mergeCell ref="AQ212:AR212"/>
    <mergeCell ref="O213:P213"/>
    <mergeCell ref="S213:T213"/>
    <mergeCell ref="W213:X213"/>
    <mergeCell ref="AA213:AB213"/>
    <mergeCell ref="AE213:AF213"/>
    <mergeCell ref="AI213:AJ213"/>
    <mergeCell ref="AM213:AN213"/>
    <mergeCell ref="AQ213:AR213"/>
    <mergeCell ref="AV213:AW213"/>
    <mergeCell ref="AV212:AW212"/>
    <mergeCell ref="BA212:BB212"/>
    <mergeCell ref="BC212:BD212"/>
    <mergeCell ref="BE212:BF212"/>
    <mergeCell ref="BG212:BH212"/>
    <mergeCell ref="BM213:BN213"/>
    <mergeCell ref="BO213:BP213"/>
    <mergeCell ref="BQ213:BR213"/>
    <mergeCell ref="BS213:BU213"/>
    <mergeCell ref="BV213:CE213"/>
    <mergeCell ref="BA214:BB214"/>
    <mergeCell ref="BE214:BF214"/>
    <mergeCell ref="BG214:BH214"/>
    <mergeCell ref="BA213:BB213"/>
    <mergeCell ref="BC213:BD213"/>
    <mergeCell ref="BE213:BF213"/>
    <mergeCell ref="BG213:BH213"/>
    <mergeCell ref="BI213:BJ213"/>
    <mergeCell ref="BK213:BL213"/>
    <mergeCell ref="M215:N215"/>
    <mergeCell ref="O215:P215"/>
    <mergeCell ref="Q215:R215"/>
    <mergeCell ref="S215:T215"/>
    <mergeCell ref="U215:V215"/>
    <mergeCell ref="W215:X215"/>
    <mergeCell ref="Y215:Z215"/>
    <mergeCell ref="AA215:AB215"/>
    <mergeCell ref="AC215:AD215"/>
    <mergeCell ref="AE215:AF215"/>
    <mergeCell ref="AG215:AH215"/>
    <mergeCell ref="AI215:AJ215"/>
    <mergeCell ref="AK215:AL215"/>
    <mergeCell ref="AM215:AN215"/>
    <mergeCell ref="AO215:AP215"/>
    <mergeCell ref="AQ215:AR215"/>
    <mergeCell ref="AT215:AU215"/>
    <mergeCell ref="AV215:AW215"/>
    <mergeCell ref="BR215:BS215"/>
    <mergeCell ref="BT215:BU215"/>
    <mergeCell ref="BV215:BW215"/>
    <mergeCell ref="M216:N216"/>
    <mergeCell ref="O216:P216"/>
    <mergeCell ref="Q216:R216"/>
    <mergeCell ref="S216:T216"/>
    <mergeCell ref="U216:V216"/>
    <mergeCell ref="W216:X216"/>
    <mergeCell ref="Y216:Z216"/>
    <mergeCell ref="AA216:AB216"/>
    <mergeCell ref="AC216:AD216"/>
    <mergeCell ref="AE216:AF216"/>
    <mergeCell ref="AG216:AH216"/>
    <mergeCell ref="AI216:AJ216"/>
    <mergeCell ref="AK216:AL216"/>
    <mergeCell ref="AM216:AN216"/>
    <mergeCell ref="AO216:AP216"/>
    <mergeCell ref="AQ216:AR216"/>
    <mergeCell ref="AT216:AU216"/>
    <mergeCell ref="AV216:AW216"/>
    <mergeCell ref="AX216:AY216"/>
    <mergeCell ref="AX215:AY215"/>
    <mergeCell ref="AZ215:BA215"/>
    <mergeCell ref="BB216:BC216"/>
    <mergeCell ref="BD216:BE216"/>
    <mergeCell ref="BF216:BG216"/>
    <mergeCell ref="BH216:BI216"/>
    <mergeCell ref="BJ216:BK216"/>
    <mergeCell ref="BL216:BM216"/>
    <mergeCell ref="BN216:BO216"/>
    <mergeCell ref="BP216:BQ216"/>
    <mergeCell ref="BP215:BQ215"/>
    <mergeCell ref="BB215:BC215"/>
    <mergeCell ref="BD215:BE215"/>
    <mergeCell ref="BF215:BG215"/>
    <mergeCell ref="BH215:BI215"/>
    <mergeCell ref="BJ215:BK215"/>
    <mergeCell ref="BL215:BM215"/>
    <mergeCell ref="BN215:BO215"/>
    <mergeCell ref="BR216:BS216"/>
    <mergeCell ref="BT216:BU216"/>
    <mergeCell ref="BV216:BW216"/>
    <mergeCell ref="M217:N217"/>
    <mergeCell ref="O217:P217"/>
    <mergeCell ref="Q217:R217"/>
    <mergeCell ref="S217:T217"/>
    <mergeCell ref="U217:V217"/>
    <mergeCell ref="W217:X217"/>
    <mergeCell ref="Y217:Z217"/>
    <mergeCell ref="AA217:AB217"/>
    <mergeCell ref="AC217:AD217"/>
    <mergeCell ref="AE217:AF217"/>
    <mergeCell ref="AG217:AH217"/>
    <mergeCell ref="AI217:AJ217"/>
    <mergeCell ref="AK217:AL217"/>
    <mergeCell ref="AM217:AN217"/>
    <mergeCell ref="AO217:AP217"/>
    <mergeCell ref="AQ217:AR217"/>
    <mergeCell ref="AT217:AU217"/>
    <mergeCell ref="AV217:AW217"/>
    <mergeCell ref="AX217:AY217"/>
    <mergeCell ref="AZ217:BA217"/>
    <mergeCell ref="AZ216:BA216"/>
    <mergeCell ref="BT217:BU217"/>
    <mergeCell ref="BV217:BW217"/>
    <mergeCell ref="BB217:BC217"/>
    <mergeCell ref="BD217:BE217"/>
    <mergeCell ref="BF217:BG217"/>
    <mergeCell ref="BH217:BI217"/>
    <mergeCell ref="BJ217:BK217"/>
    <mergeCell ref="BL217:BM217"/>
    <mergeCell ref="BN217:BO217"/>
    <mergeCell ref="BP217:BQ217"/>
    <mergeCell ref="BR217:BS217"/>
  </mergeCells>
  <conditionalFormatting sqref="M5:AR205">
    <cfRule type="expression" priority="15" dxfId="4">
      <formula>L$5="SUN"</formula>
    </cfRule>
    <cfRule type="expression" priority="16" dxfId="4">
      <formula>M$5="SUN"</formula>
    </cfRule>
  </conditionalFormatting>
  <conditionalFormatting sqref="AT5:BU205">
    <cfRule type="expression" priority="11" dxfId="13">
      <formula>AT$5="SUN"</formula>
    </cfRule>
    <cfRule type="expression" priority="12" dxfId="4">
      <formula>AS$5="SUN"</formula>
    </cfRule>
  </conditionalFormatting>
  <conditionalFormatting sqref="M6:AR205 AT6:BU205">
    <cfRule type="expression" priority="10" dxfId="10">
      <formula>M$6="H"</formula>
    </cfRule>
  </conditionalFormatting>
  <conditionalFormatting sqref="AS6:AS205">
    <cfRule type="expression" priority="7" dxfId="10">
      <formula>AS$6="H"</formula>
    </cfRule>
  </conditionalFormatting>
  <conditionalFormatting sqref="AT6:BA6">
    <cfRule type="expression" priority="5" dxfId="4">
      <formula>AS$5="SUN"</formula>
    </cfRule>
    <cfRule type="expression" priority="6" dxfId="4">
      <formula>AT$5="SUN"</formula>
    </cfRule>
  </conditionalFormatting>
  <conditionalFormatting sqref="BB6:BE6">
    <cfRule type="expression" priority="3" dxfId="4">
      <formula>BA$5="SUN"</formula>
    </cfRule>
    <cfRule type="expression" priority="4" dxfId="4">
      <formula>BB$5="SUN"</formula>
    </cfRule>
  </conditionalFormatting>
  <conditionalFormatting sqref="BH6:BS6">
    <cfRule type="expression" priority="1" dxfId="4">
      <formula>BG$5="SUN"</formula>
    </cfRule>
    <cfRule type="expression" priority="2" dxfId="4">
      <formula>BH$5="SUN"</formula>
    </cfRule>
  </conditionalFormatting>
  <conditionalFormatting sqref="M6:AR205 AT6:BU205">
    <cfRule type="containsText" priority="13" dxfId="1" operator="containsText" text="L">
      <formula>NOT(ISERROR(SEARCH("L",M6)))</formula>
    </cfRule>
    <cfRule type="containsText" priority="14" dxfId="0" operator="containsText" text="A">
      <formula>NOT(ISERROR(SEARCH("A",M6)))</formula>
    </cfRule>
  </conditionalFormatting>
  <conditionalFormatting sqref="AS6:AS205">
    <cfRule type="containsText" priority="8" dxfId="1" operator="containsText" text="L">
      <formula>NOT(ISERROR(SEARCH("L",AS6)))</formula>
    </cfRule>
    <cfRule type="containsText" priority="9" dxfId="0" operator="containsText" text="A">
      <formula>NOT(ISERROR(SEARCH("A",AS6)))</formula>
    </cfRule>
  </conditionalFormatting>
  <dataValidations count="2">
    <dataValidation type="list" allowBlank="1" showInputMessage="1" showErrorMessage="1" sqref="M6:AE205 AT6:BU205 AG6:AR205 AF6:AF46 AF48:AF205">
      <formula1>"S,A,L,H,1,2,3,4,5,6,7,8,9,10,11,12,13,14,15,16,17,18,19,20,21,22,23,24,25,26,27,28,29,30,31,32,33,34,35,36,37,38,39,40,41,42,43,44,45,46,47,48,49,50,51,52,53,54,55,56,57,58,59,60,61,62"</formula1>
    </dataValidation>
    <dataValidation type="list" allowBlank="1" showInputMessage="1" showErrorMessage="1" promptTitle="उपस्थिति" prompt="आप 62 से  ज्यादा के नंबर नहीं लिख सकते" sqref="AF47">
      <formula1>"S,A,L,H,1,2,3,4,5,6,7,8,9,10,11,12,13,14,15,16,17,18,19,20,21,22,23,24,25,26,27,28,29,30,31,32,33,34,35,36,37,38,39,40,41,42,43,44,45,46,47,48,49,50,51,52,53,54,55,56,57,58,59,60,61,62"</formula1>
    </dataValidation>
  </dataValidations>
  <printOptions horizontalCentered="1"/>
  <pageMargins left="0.118110236220472" right="0.118110236220472" top="0.196850393700787" bottom="0.118110236220472" header="0" footer="0"/>
  <pageSetup orientation="landscape" pageOrder="overThenDown" paperSize="9" scale="16" r:id="rId3"/>
  <rowBreaks count="4" manualBreakCount="4">
    <brk id="51" max="84" man="1"/>
    <brk id="97" max="84" man="1"/>
    <brk id="140" max="84" man="1"/>
    <brk id="180" max="84" man="1"/>
  </rowBreaks>
  <colBreaks count="1" manualBreakCount="1">
    <brk id="44" max="212" man="1"/>
  </col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pageSetUpPr fitToPage="1"/>
  </sheetPr>
  <dimension ref="A1:CT217"/>
  <sheetViews>
    <sheetView showGridLines="0" workbookViewId="0" topLeftCell="A1">
      <pane xSplit="12" ySplit="5" topLeftCell="AV205" activePane="bottomRight" state="frozen"/>
      <selection pane="topLeft" activeCell="A1" sqref="A1"/>
      <selection pane="bottomLeft" activeCell="A6" sqref="A6"/>
      <selection pane="topRight" activeCell="M1" sqref="M1"/>
      <selection pane="bottomRight" activeCell="A208" sqref="A208:I208"/>
    </sheetView>
  </sheetViews>
  <sheetFormatPr defaultColWidth="0" defaultRowHeight="15" customHeight="1" zeroHeight="1"/>
  <cols>
    <col min="1" max="1" width="7.14285714285714" style="271" customWidth="1"/>
    <col min="2" max="3" width="3.71428571428571" style="324" hidden="1" customWidth="1"/>
    <col min="4" max="4" width="7.85714285714286" style="324" customWidth="1"/>
    <col min="5" max="5" width="10" style="329" hidden="1" customWidth="1"/>
    <col min="6" max="6" width="9.85714285714286" style="326" hidden="1" customWidth="1"/>
    <col min="7" max="7" width="4.71428571428571" style="324" hidden="1" customWidth="1"/>
    <col min="8" max="8" width="5.57142857142857" style="324" hidden="1" customWidth="1"/>
    <col min="9" max="9" width="31.2857142857143" style="324" customWidth="1"/>
    <col min="10" max="10" width="17.2857142857143" style="324" hidden="1" customWidth="1"/>
    <col min="11" max="11" width="3.14285714285714" style="324" hidden="1" customWidth="1"/>
    <col min="12" max="12" width="3.28571428571429" style="324" hidden="1" customWidth="1"/>
    <col min="13" max="14" width="3.14285714285714" style="324" customWidth="1"/>
    <col min="15" max="45" width="3.14285714285714" style="271" customWidth="1"/>
    <col min="46" max="75" width="3.14285714285714" style="194" customWidth="1"/>
    <col min="76" max="76" width="3.71428571428571" style="271" customWidth="1"/>
    <col min="77" max="78" width="5.57142857142857" style="271" customWidth="1"/>
    <col min="79" max="79" width="3.71428571428571" style="271" customWidth="1"/>
    <col min="80" max="80" width="5.28571428571429" style="271" customWidth="1"/>
    <col min="81" max="81" width="5.42857142857143" style="328" customWidth="1"/>
    <col min="82" max="82" width="3.28571428571429" style="271" customWidth="1"/>
    <col min="83" max="83" width="3.57142857142857" style="271" customWidth="1"/>
    <col min="84" max="84" width="3.57142857142857" style="328" customWidth="1"/>
    <col min="85" max="85" width="4.14285714285714" style="328" customWidth="1"/>
    <col min="86" max="88" width="6.14285714285714" style="271" hidden="1" customWidth="1"/>
    <col min="89" max="89" width="15.2857142857143" style="271" hidden="1" customWidth="1"/>
    <col min="90" max="90" width="14.7142857142857" style="271" hidden="1" customWidth="1"/>
    <col min="91" max="91" width="11" style="271" hidden="1" customWidth="1"/>
    <col min="92" max="92" width="11.2857142857143" style="271" hidden="1" customWidth="1"/>
    <col min="93" max="93" width="15" style="271" hidden="1" customWidth="1"/>
    <col min="94" max="94" width="9.57142857142857" style="271" hidden="1" customWidth="1"/>
    <col min="95" max="95" width="12.5714285714286" style="271" hidden="1" customWidth="1"/>
    <col min="96" max="96" width="13.5714285714286" style="271" hidden="1" customWidth="1"/>
    <col min="97" max="97" width="13.8571428571429" style="271" hidden="1" customWidth="1"/>
    <col min="98" max="98" width="11" style="271" hidden="1" customWidth="1"/>
    <col min="99" max="99" width="7.42857142857143" style="194" customWidth="1"/>
    <col min="100" max="16384" width="7.42857142857143" style="194" hidden="1"/>
  </cols>
  <sheetData>
    <row r="1" spans="1:98" ht="22.5" customHeight="1">
      <c r="A1" s="238" t="str">
        <f>IF('STUDENT DATA SHEET '!$K$2="HINDI",'STUDENT DATA SHEET '!$A$3,"CLASS")</f>
        <v>कक्षा</v>
      </c>
      <c s="274"/>
      <c s="274"/>
      <c s="274"/>
      <c s="275" t="s">
        <v>86</v>
      </c>
      <c s="275"/>
      <c s="266" t="s">
        <v>87</v>
      </c>
      <c s="274"/>
      <c s="239">
        <f>'STUDENT DATA SHEET '!$C$3</f>
        <v>2</v>
      </c>
      <c s="274"/>
      <c s="274"/>
      <c s="276"/>
      <c s="240" t="str">
        <f>IF('STUDENT DATA SHEET '!$K$2="HINDI",'STUDENT DATA SHEET '!$A$4,"SECTION")</f>
        <v>वर्ग</v>
      </c>
      <c s="274"/>
      <c s="241" t="str">
        <f>IF('STUDENT DATA SHEET '!$I$2="HINDI",'STUDENT DATA SHEET '!$C$4,'STUDENT DATA SHEET '!$C$4)</f>
        <v>A</v>
      </c>
      <c s="277"/>
      <c s="242" t="str">
        <f>IF('STUDENT DATA SHEET '!$K$2="HINDI",'STUDENT DATA SHEET '!$A$5,"STUDENT ATTENDANCE REGISTER")</f>
        <v>छात्र उपस्थिति रजिस्टर</v>
      </c>
      <c s="277"/>
      <c s="278"/>
      <c s="279"/>
      <c s="280"/>
      <c s="279"/>
      <c s="279"/>
      <c s="279"/>
      <c s="279"/>
      <c s="279"/>
      <c s="279"/>
      <c s="281"/>
      <c s="243" t="str">
        <f>'STUDENT DATA SHEET '!C2</f>
        <v>राजकीय उच्च माध्यमिक विद्यालय डसाणा खुर्द</v>
      </c>
      <c s="282"/>
      <c s="282"/>
      <c s="266"/>
      <c s="266"/>
      <c s="266"/>
      <c s="266"/>
      <c s="266"/>
      <c s="266"/>
      <c s="266"/>
      <c s="266"/>
      <c s="266"/>
      <c s="266"/>
      <c s="266"/>
      <c s="266"/>
      <c s="266"/>
      <c s="266"/>
      <c s="283"/>
      <c s="283"/>
      <c s="282"/>
      <c s="283"/>
      <c s="283"/>
      <c s="283"/>
      <c s="283"/>
      <c s="240" t="str">
        <f>IF('STUDENT DATA SHEET '!$K$2="HINDI",'STUDENT DATA SHEET '!$F$3,'STUDENT DATA SHEET '!$F$4)</f>
        <v xml:space="preserve">कक्षाध्यापक  </v>
      </c>
      <c s="283"/>
      <c s="283"/>
      <c s="284"/>
      <c s="283"/>
      <c s="283"/>
      <c s="283"/>
      <c s="244" t="str">
        <f>IF('STUDENT DATA SHEET '!$K$2="HINDI",'STUDENT DATA SHEET '!$H$3,'STUDENT DATA SHEET '!$H$4)</f>
        <v xml:space="preserve">भागीरथ मल </v>
      </c>
      <c s="285"/>
      <c s="285"/>
      <c s="285"/>
      <c s="285"/>
      <c s="285"/>
      <c s="285"/>
      <c s="285"/>
      <c s="285"/>
      <c s="283"/>
      <c s="631" t="s">
        <v>98</v>
      </c>
      <c s="631"/>
      <c s="631"/>
      <c s="631"/>
      <c s="631"/>
      <c s="631"/>
      <c s="529">
        <f>M2</f>
        <v>45474</v>
      </c>
      <c s="529"/>
      <c s="529"/>
      <c s="530">
        <f>M2</f>
        <v>45474</v>
      </c>
      <c s="530"/>
      <c s="530"/>
      <c s="530"/>
      <c s="530"/>
      <c s="530"/>
      <c s="286"/>
      <c s="273"/>
      <c s="273"/>
      <c s="273"/>
      <c s="273"/>
      <c s="273"/>
      <c s="287" t="s">
        <v>136</v>
      </c>
      <c s="287" t="s">
        <v>140</v>
      </c>
      <c s="287" t="s">
        <v>141</v>
      </c>
      <c s="288"/>
      <c s="273"/>
      <c r="CS1" s="273"/>
      <c s="273"/>
    </row>
    <row r="2" spans="1:98" ht="12.75" customHeight="1">
      <c r="A2" s="633" t="s">
        <v>85</v>
      </c>
      <c s="408" t="s">
        <v>2</v>
      </c>
      <c s="408" t="s">
        <v>3</v>
      </c>
      <c s="408" t="s">
        <v>79</v>
      </c>
      <c s="634" t="s">
        <v>5</v>
      </c>
      <c s="635" t="s">
        <v>80</v>
      </c>
      <c s="408" t="s">
        <v>9</v>
      </c>
      <c s="408" t="s">
        <v>11</v>
      </c>
      <c s="408" t="s">
        <v>6</v>
      </c>
      <c s="408" t="s">
        <v>7</v>
      </c>
      <c s="408" t="s">
        <v>8</v>
      </c>
      <c s="289"/>
      <c s="579">
        <v>45474</v>
      </c>
      <c s="579"/>
      <c s="501">
        <f>M2+1</f>
        <v>45475</v>
      </c>
      <c s="501"/>
      <c s="501">
        <f>O2+1</f>
        <v>45476</v>
      </c>
      <c s="501"/>
      <c s="501">
        <f>Q2+1</f>
        <v>45477</v>
      </c>
      <c s="501"/>
      <c s="501">
        <f>S2+1</f>
        <v>45478</v>
      </c>
      <c s="501"/>
      <c s="501">
        <f>U2+1</f>
        <v>45479</v>
      </c>
      <c s="501"/>
      <c s="501">
        <f>W2+1</f>
        <v>45480</v>
      </c>
      <c s="501"/>
      <c s="514">
        <f>Y2+1</f>
        <v>45481</v>
      </c>
      <c s="515"/>
      <c s="501">
        <f>AA2+1</f>
        <v>45482</v>
      </c>
      <c s="501"/>
      <c s="501">
        <f>AC2+1</f>
        <v>45483</v>
      </c>
      <c s="501"/>
      <c s="501">
        <f>AE2+1</f>
        <v>45484</v>
      </c>
      <c s="501"/>
      <c s="501">
        <f>AG2+1</f>
        <v>45485</v>
      </c>
      <c s="501"/>
      <c s="501">
        <f>AI2+1</f>
        <v>45486</v>
      </c>
      <c s="501"/>
      <c s="501">
        <f>AK2+1</f>
        <v>45487</v>
      </c>
      <c s="501"/>
      <c s="501">
        <f>AM2+1</f>
        <v>45488</v>
      </c>
      <c s="501"/>
      <c s="501">
        <f>AO2+1</f>
        <v>45489</v>
      </c>
      <c s="501"/>
      <c s="446" t="str">
        <f>IF('STUDENT DATA SHEET '!$K$2="HINDI","क्र.संख्या","S.NO.")</f>
        <v>क्र.संख्या</v>
      </c>
      <c s="501">
        <f>AQ2+1</f>
        <v>45490</v>
      </c>
      <c s="501"/>
      <c s="501">
        <f>AT2+1</f>
        <v>45491</v>
      </c>
      <c s="501"/>
      <c s="501">
        <f>AV2+1</f>
        <v>45492</v>
      </c>
      <c s="501"/>
      <c s="531">
        <f>AX2+1</f>
        <v>45493</v>
      </c>
      <c s="531"/>
      <c s="501">
        <f>AZ2+1</f>
        <v>45494</v>
      </c>
      <c s="501"/>
      <c s="501">
        <f>BB2+1</f>
        <v>45495</v>
      </c>
      <c s="501"/>
      <c s="501">
        <f t="shared" si="0" ref="BF2">BD2+1</f>
        <v>45496</v>
      </c>
      <c s="501"/>
      <c s="501">
        <f t="shared" si="1" ref="BH2">BF2+1</f>
        <v>45497</v>
      </c>
      <c s="501"/>
      <c s="501">
        <f t="shared" si="2" ref="BJ2">BH2+1</f>
        <v>45498</v>
      </c>
      <c s="501"/>
      <c s="501">
        <f t="shared" si="3" ref="BL2">BJ2+1</f>
        <v>45499</v>
      </c>
      <c s="501"/>
      <c s="501">
        <f t="shared" si="4" ref="BN2">BL2+1</f>
        <v>45500</v>
      </c>
      <c s="501"/>
      <c s="501">
        <f t="shared" si="5" ref="BP2">BN2+1</f>
        <v>45501</v>
      </c>
      <c s="501"/>
      <c s="501">
        <f t="shared" si="6" ref="BR2">BP2+1</f>
        <v>45502</v>
      </c>
      <c s="501"/>
      <c s="501">
        <f t="shared" si="7" ref="BT2">BR2+1</f>
        <v>45503</v>
      </c>
      <c s="501"/>
      <c s="501">
        <f t="shared" si="8" ref="BV2">BT2+1</f>
        <v>45504</v>
      </c>
      <c s="501"/>
      <c s="630" t="s">
        <v>81</v>
      </c>
      <c s="630"/>
      <c s="630"/>
      <c s="630" t="s">
        <v>82</v>
      </c>
      <c s="630"/>
      <c s="632"/>
      <c s="630" t="s">
        <v>83</v>
      </c>
      <c s="630"/>
      <c s="609"/>
      <c s="621" t="s">
        <v>132</v>
      </c>
      <c s="290" t="s">
        <v>143</v>
      </c>
      <c s="291"/>
      <c s="291"/>
      <c s="291"/>
      <c s="291"/>
      <c s="246">
        <f>COUNT(M2:BW4)</f>
        <v>31</v>
      </c>
      <c s="246">
        <f>SUM(CM2-CM5-CN5)</f>
        <v>27</v>
      </c>
      <c s="246">
        <f>CN2*2</f>
        <v>54</v>
      </c>
      <c r="CQ2" s="292" t="s">
        <v>137</v>
      </c>
      <c s="291" t="s">
        <v>136</v>
      </c>
      <c s="293" t="s">
        <v>138</v>
      </c>
      <c s="293" t="s">
        <v>139</v>
      </c>
    </row>
    <row r="3" spans="1:98" ht="0.75" customHeight="1">
      <c r="A3" s="633"/>
      <c s="408"/>
      <c s="408"/>
      <c s="408"/>
      <c s="634"/>
      <c s="635"/>
      <c s="408"/>
      <c s="408"/>
      <c s="408"/>
      <c s="408"/>
      <c s="408"/>
      <c s="294"/>
      <c s="579"/>
      <c s="579"/>
      <c s="501"/>
      <c s="501"/>
      <c s="501"/>
      <c s="501"/>
      <c s="501"/>
      <c s="501"/>
      <c s="501"/>
      <c s="501"/>
      <c s="501"/>
      <c s="501"/>
      <c s="501"/>
      <c s="501"/>
      <c s="516"/>
      <c s="517"/>
      <c s="501"/>
      <c s="501"/>
      <c s="501"/>
      <c s="501"/>
      <c s="501"/>
      <c s="501"/>
      <c s="501"/>
      <c s="501"/>
      <c s="501"/>
      <c s="501"/>
      <c s="501"/>
      <c s="501"/>
      <c s="501"/>
      <c s="501"/>
      <c s="501"/>
      <c s="501"/>
      <c s="447"/>
      <c s="501"/>
      <c s="501"/>
      <c s="501"/>
      <c s="501"/>
      <c s="501"/>
      <c s="501"/>
      <c s="531"/>
      <c s="531"/>
      <c s="501"/>
      <c s="501"/>
      <c s="501"/>
      <c s="501"/>
      <c s="501"/>
      <c s="501"/>
      <c s="501"/>
      <c s="501"/>
      <c s="501"/>
      <c s="501"/>
      <c s="501"/>
      <c s="501"/>
      <c s="501"/>
      <c s="501"/>
      <c s="501"/>
      <c s="501"/>
      <c s="501"/>
      <c s="501"/>
      <c s="501"/>
      <c s="501"/>
      <c s="501"/>
      <c s="501"/>
      <c s="294"/>
      <c s="294"/>
      <c s="294"/>
      <c s="294"/>
      <c s="294"/>
      <c s="295"/>
      <c s="294"/>
      <c s="294"/>
      <c s="295"/>
      <c s="622"/>
      <c s="272"/>
      <c s="273"/>
      <c s="273"/>
      <c s="273"/>
      <c s="273"/>
      <c s="273"/>
      <c s="273"/>
      <c s="273"/>
      <c s="273"/>
      <c s="273"/>
      <c s="273"/>
      <c s="273"/>
      <c s="273"/>
    </row>
    <row r="4" spans="1:98" ht="18" customHeight="1">
      <c r="A4" s="633"/>
      <c s="408"/>
      <c s="408"/>
      <c s="408"/>
      <c s="634"/>
      <c s="635"/>
      <c s="408"/>
      <c s="408"/>
      <c s="408"/>
      <c s="408"/>
      <c s="408"/>
      <c s="296"/>
      <c s="579"/>
      <c s="579"/>
      <c s="501"/>
      <c s="501"/>
      <c s="501"/>
      <c s="501"/>
      <c s="501"/>
      <c s="501"/>
      <c s="501"/>
      <c s="501"/>
      <c s="501"/>
      <c s="501"/>
      <c s="501"/>
      <c s="501"/>
      <c s="518"/>
      <c s="519"/>
      <c s="501"/>
      <c s="501"/>
      <c s="501"/>
      <c s="501"/>
      <c s="501"/>
      <c s="501"/>
      <c s="501"/>
      <c s="501"/>
      <c s="501"/>
      <c s="501"/>
      <c s="501"/>
      <c s="501"/>
      <c s="501"/>
      <c s="501"/>
      <c s="501"/>
      <c s="501"/>
      <c s="447"/>
      <c s="501"/>
      <c s="501"/>
      <c s="501"/>
      <c s="501"/>
      <c s="501"/>
      <c s="501"/>
      <c s="531"/>
      <c s="531"/>
      <c s="501"/>
      <c s="501"/>
      <c s="501"/>
      <c s="501"/>
      <c s="501"/>
      <c s="501"/>
      <c s="501"/>
      <c s="501"/>
      <c s="501"/>
      <c s="501"/>
      <c s="501"/>
      <c s="501"/>
      <c s="501"/>
      <c s="501"/>
      <c s="501"/>
      <c s="501"/>
      <c s="501"/>
      <c s="501"/>
      <c s="501"/>
      <c s="501"/>
      <c s="501"/>
      <c s="501"/>
      <c s="624" t="s">
        <v>99</v>
      </c>
      <c s="624" t="s">
        <v>100</v>
      </c>
      <c s="626" t="s">
        <v>84</v>
      </c>
      <c s="624" t="s">
        <v>99</v>
      </c>
      <c s="624" t="s">
        <v>100</v>
      </c>
      <c s="626" t="s">
        <v>84</v>
      </c>
      <c s="624" t="s">
        <v>99</v>
      </c>
      <c s="624" t="s">
        <v>101</v>
      </c>
      <c s="628" t="s">
        <v>84</v>
      </c>
      <c s="622"/>
      <c s="297" t="s">
        <v>133</v>
      </c>
      <c s="298"/>
      <c s="298"/>
      <c s="298"/>
      <c s="298"/>
      <c s="299" t="s">
        <v>134</v>
      </c>
      <c s="299" t="s">
        <v>135</v>
      </c>
      <c s="298"/>
      <c r="CQ4" s="247">
        <f>M2</f>
        <v>45474</v>
      </c>
      <c s="300">
        <f>EOMONTH(CQ4,5)</f>
        <v>45657</v>
      </c>
      <c s="300">
        <f>CR4-SUM(CR6:CS6)</f>
        <v>45657</v>
      </c>
      <c s="300">
        <f>CS4</f>
        <v>45657</v>
      </c>
    </row>
    <row r="5" spans="1:98" ht="18" customHeight="1">
      <c r="A5" s="633"/>
      <c s="408"/>
      <c s="408"/>
      <c s="408"/>
      <c s="634"/>
      <c s="635"/>
      <c s="408"/>
      <c s="408"/>
      <c s="408"/>
      <c s="408"/>
      <c s="408"/>
      <c s="301"/>
      <c s="485" t="str">
        <f>TEXT(M2,"ddd")</f>
        <v>Mon</v>
      </c>
      <c s="485"/>
      <c s="485" t="str">
        <f>TEXT(O2,"ddd")</f>
        <v>Tue</v>
      </c>
      <c s="485"/>
      <c s="485" t="str">
        <f>TEXT(Q2,"ddd")</f>
        <v>Wed</v>
      </c>
      <c s="485"/>
      <c s="485" t="str">
        <f>TEXT(S2,"ddd")</f>
        <v>Thu</v>
      </c>
      <c s="485"/>
      <c s="499" t="str">
        <f>TEXT(U2,"ddd")</f>
        <v>Fri</v>
      </c>
      <c s="500"/>
      <c s="499" t="str">
        <f>TEXT(W2,"ddd")</f>
        <v>Sat</v>
      </c>
      <c s="500"/>
      <c s="499" t="str">
        <f>TEXT(Y2,"ddd")</f>
        <v>Sun</v>
      </c>
      <c s="500"/>
      <c s="499" t="str">
        <f t="shared" si="9" ref="AA5">TEXT(AA2,"ddd")</f>
        <v>Mon</v>
      </c>
      <c s="500"/>
      <c s="499" t="str">
        <f>TEXT(AC2,"ddd")</f>
        <v>Tue</v>
      </c>
      <c s="500"/>
      <c s="499" t="str">
        <f>TEXT(AE2,"ddd")</f>
        <v>Wed</v>
      </c>
      <c s="500"/>
      <c s="485" t="str">
        <f>TEXT(AG2,"ddd")</f>
        <v>Thu</v>
      </c>
      <c s="485"/>
      <c s="485" t="str">
        <f>TEXT(AI2,"ddd")</f>
        <v>Fri</v>
      </c>
      <c s="485"/>
      <c s="485" t="str">
        <f>TEXT(AK2,"ddd")</f>
        <v>Sat</v>
      </c>
      <c s="485"/>
      <c s="485" t="str">
        <f>TEXT(AM2,"ddd")</f>
        <v>Sun</v>
      </c>
      <c s="485"/>
      <c s="485" t="str">
        <f>TEXT(AO2,"ddd")</f>
        <v>Mon</v>
      </c>
      <c s="485"/>
      <c s="485" t="str">
        <f>TEXT(AQ2,"ddd")</f>
        <v>Tue</v>
      </c>
      <c s="485"/>
      <c s="90"/>
      <c s="485" t="str">
        <f>TEXT(AT2,"ddd")</f>
        <v>Wed</v>
      </c>
      <c s="485"/>
      <c s="485" t="str">
        <f>TEXT(AV2,"ddd")</f>
        <v>Thu</v>
      </c>
      <c s="485"/>
      <c s="485" t="str">
        <f>TEXT(AX2,"ddd")</f>
        <v>Fri</v>
      </c>
      <c s="485"/>
      <c s="485" t="str">
        <f>TEXT(AZ2,"ddd")</f>
        <v>Sat</v>
      </c>
      <c s="485"/>
      <c s="485" t="str">
        <f>TEXT(BB2,"ddd")</f>
        <v>Sun</v>
      </c>
      <c s="485"/>
      <c s="485" t="str">
        <f>TEXT(BD2,"ddd")</f>
        <v>Mon</v>
      </c>
      <c s="485"/>
      <c s="485" t="str">
        <f>TEXT(BF2,"ddd")</f>
        <v>Tue</v>
      </c>
      <c s="485"/>
      <c s="485" t="str">
        <f t="shared" si="10" ref="BH5">TEXT(BH2,"ddd")</f>
        <v>Wed</v>
      </c>
      <c s="485"/>
      <c s="485" t="str">
        <f t="shared" si="11" ref="BJ5">TEXT(BJ2,"ddd")</f>
        <v>Thu</v>
      </c>
      <c s="485"/>
      <c s="485" t="str">
        <f t="shared" si="12" ref="BL5">TEXT(BL2,"ddd")</f>
        <v>Fri</v>
      </c>
      <c s="485"/>
      <c s="485" t="str">
        <f t="shared" si="13" ref="BN5">TEXT(BN2,"ddd")</f>
        <v>Sat</v>
      </c>
      <c s="485"/>
      <c s="485" t="str">
        <f t="shared" si="14" ref="BP5">TEXT(BP2,"ddd")</f>
        <v>Sun</v>
      </c>
      <c s="485"/>
      <c s="485" t="str">
        <f t="shared" si="15" ref="BR5">TEXT(BR2,"ddd")</f>
        <v>Mon</v>
      </c>
      <c s="485"/>
      <c s="485" t="str">
        <f t="shared" si="16" ref="BT5">TEXT(BT2,"ddd")</f>
        <v>Tue</v>
      </c>
      <c s="485"/>
      <c s="485" t="str">
        <f t="shared" si="17" ref="BV5">TEXT(BV2,"ddd")</f>
        <v>Wed</v>
      </c>
      <c s="485"/>
      <c s="625"/>
      <c s="625"/>
      <c s="627"/>
      <c s="625"/>
      <c s="625"/>
      <c s="627"/>
      <c s="625"/>
      <c s="625"/>
      <c s="629"/>
      <c s="623"/>
      <c s="245" t="s">
        <v>1</v>
      </c>
      <c s="298"/>
      <c s="298"/>
      <c r="CL5" s="287" t="s">
        <v>142</v>
      </c>
      <c s="248">
        <f>COUNTIF($M$5:$BW$5,"sun")</f>
        <v>4</v>
      </c>
      <c s="248">
        <f>COUNTIF(M6:BW6,"H")/2</f>
        <v>0</v>
      </c>
      <c s="302"/>
      <c r="CT5" s="303"/>
    </row>
    <row r="6" spans="1:98" ht="20.25" customHeight="1">
      <c r="A6" s="249">
        <f>IF(B6="","",_xlfn.AGGREGATE(3,5,$B$6:B6))</f>
        <v>1</v>
      </c>
      <c s="229">
        <f>IFERROR(IF('STUDENT DATA SHEET '!B7="","",'STUDENT DATA SHEET '!B7),"")</f>
        <v>2</v>
      </c>
      <c s="229" t="str">
        <f>IFERROR(IF('STUDENT DATA SHEET '!C7="","",'STUDENT DATA SHEET '!C7),"")</f>
        <v>A</v>
      </c>
      <c s="229">
        <f>IFERROR(IF('STUDENT DATA SHEET '!D7="","",'STUDENT DATA SHEET '!D7),"")</f>
        <v>640</v>
      </c>
      <c s="250" t="str">
        <f>IFERROR(IF('STUDENT DATA SHEET '!E7="","",'STUDENT DATA SHEET '!E7),"")</f>
        <v/>
      </c>
      <c s="251">
        <f>IFERROR(IF('STUDENT DATA SHEET '!F7="","",'STUDENT DATA SHEET '!F7),"")</f>
        <v>42679</v>
      </c>
      <c s="229" t="str">
        <f>IFERROR(IF('STUDENT DATA SHEET '!G7="","",'STUDENT DATA SHEET '!G7),"")</f>
        <v>M</v>
      </c>
      <c s="229" t="str">
        <f>IFERROR(IF('STUDENT DATA SHEET '!H7="","",'STUDENT DATA SHEET '!H7),"")</f>
        <v>SC</v>
      </c>
      <c s="229" t="str">
        <f>IFERROR(UPPER(IF('STUDENT DATA SHEET '!I7="","",'STUDENT DATA SHEET '!I7)),"")</f>
        <v>AKASH</v>
      </c>
      <c s="229" t="str">
        <f>IFERROR(IF('STUDENT DATA SHEET '!J7="","",'STUDENT DATA SHEET '!J7),"")</f>
        <v>Renwtaram Nayak</v>
      </c>
      <c s="229" t="str">
        <f>IFERROR(IF('STUDENT DATA SHEET '!K7="","",'STUDENT DATA SHEET '!K7),"")</f>
        <v>Anju</v>
      </c>
      <c s="229"/>
      <c s="102"/>
      <c s="102"/>
      <c s="102"/>
      <c s="102"/>
      <c s="102"/>
      <c s="102"/>
      <c s="102"/>
      <c s="102"/>
      <c s="102"/>
      <c s="102"/>
      <c s="102"/>
      <c s="102"/>
      <c s="102"/>
      <c s="102"/>
      <c s="102"/>
      <c s="102"/>
      <c s="102"/>
      <c s="102"/>
      <c s="102"/>
      <c s="102"/>
      <c s="102"/>
      <c s="102"/>
      <c s="102"/>
      <c s="102"/>
      <c s="102"/>
      <c s="102"/>
      <c s="102"/>
      <c s="102"/>
      <c s="102"/>
      <c s="102"/>
      <c s="102"/>
      <c s="102"/>
      <c s="89">
        <f>IF(B6="","",_xlfn.AGGREGATE(3,5,$B$6:B6))</f>
        <v>1</v>
      </c>
      <c s="102"/>
      <c s="102"/>
      <c s="102"/>
      <c s="102"/>
      <c s="102"/>
      <c s="102"/>
      <c s="102"/>
      <c s="102"/>
      <c s="102"/>
      <c s="102"/>
      <c s="102"/>
      <c s="102"/>
      <c s="102"/>
      <c s="102"/>
      <c s="102"/>
      <c s="102"/>
      <c s="102"/>
      <c s="102"/>
      <c s="102"/>
      <c s="102"/>
      <c s="102"/>
      <c s="102"/>
      <c s="102"/>
      <c s="102"/>
      <c s="102"/>
      <c s="102"/>
      <c s="102"/>
      <c s="102"/>
      <c s="102"/>
      <c s="102"/>
      <c s="252">
        <f>IFERROR(IF($I6="","",COUNT($M6:$AR6,$AT6:$BW6)),"")</f>
        <v>0</v>
      </c>
      <c s="252">
        <f>IF($I6="","",'JUN 24'!$BX6)</f>
        <v>14</v>
      </c>
      <c s="253">
        <f>IF($I6="","",SUM($BX6:$BY6))</f>
        <v>14</v>
      </c>
      <c s="252">
        <f>IF($I6="","",COUNTIF($M6:$BW6,"A"))</f>
        <v>0</v>
      </c>
      <c s="252">
        <f>IF($I6="","",'JUN 24'!$CA6)</f>
        <v>8</v>
      </c>
      <c s="253">
        <f>IF($I6="","",SUM($CA6:$CB6))</f>
        <v>8</v>
      </c>
      <c s="252">
        <f>IF($I6="","",COUNTIF($M6:$BW6,"L"))</f>
        <v>0</v>
      </c>
      <c s="252">
        <f>IF($I6="","",'JUN 24'!$CD6)</f>
        <v>0</v>
      </c>
      <c s="253">
        <f>IF($I6="","",SUM($CD6:$CE6))</f>
        <v>0</v>
      </c>
      <c s="253"/>
      <c s="249" t="s">
        <v>0</v>
      </c>
      <c s="298"/>
      <c s="298"/>
      <c s="298"/>
      <c s="254">
        <f>IFERROR(IF($BX6="","",COUNT($M6:$AR6,$AT6:$BW6)/2),"")</f>
        <v>0</v>
      </c>
      <c s="298"/>
      <c s="298"/>
      <c s="298"/>
      <c r="CT6" s="298"/>
    </row>
    <row r="7" spans="1:98" ht="20.25" customHeight="1">
      <c r="A7" s="249">
        <f>IF(B7="","",_xlfn.AGGREGATE(3,5,$B$6:B7))</f>
        <v>2</v>
      </c>
      <c s="229">
        <f>IFERROR(IF('STUDENT DATA SHEET '!B8="","",'STUDENT DATA SHEET '!B8),"")</f>
        <v>2</v>
      </c>
      <c s="229" t="str">
        <f>IFERROR(IF('STUDENT DATA SHEET '!C8="","",'STUDENT DATA SHEET '!C8),"")</f>
        <v>A</v>
      </c>
      <c s="229">
        <f>IFERROR(IF('STUDENT DATA SHEET '!D8="","",'STUDENT DATA SHEET '!D8),"")</f>
        <v>668</v>
      </c>
      <c s="250">
        <f>IFERROR(IF('STUDENT DATA SHEET '!E8="","",'STUDENT DATA SHEET '!E8),"")</f>
        <v>45129</v>
      </c>
      <c s="251">
        <f>IFERROR(IF('STUDENT DATA SHEET '!F8="","",'STUDENT DATA SHEET '!F8),"")</f>
        <v>42639</v>
      </c>
      <c s="229" t="str">
        <f>IFERROR(IF('STUDENT DATA SHEET '!G8="","",'STUDENT DATA SHEET '!G8),"")</f>
        <v>M</v>
      </c>
      <c s="229" t="str">
        <f>IFERROR(IF('STUDENT DATA SHEET '!H8="","",'STUDENT DATA SHEET '!H8),"")</f>
        <v>OBC</v>
      </c>
      <c s="229" t="str">
        <f>IFERROR(UPPER(IF('STUDENT DATA SHEET '!I8="","",'STUDENT DATA SHEET '!I8)),"")</f>
        <v>BAJRANG DERU</v>
      </c>
      <c s="229" t="str">
        <f>IFERROR(IF('STUDENT DATA SHEET '!J8="","",'STUDENT DATA SHEET '!J8),"")</f>
        <v>Sinjara Ram</v>
      </c>
      <c s="229" t="str">
        <f>IFERROR(IF('STUDENT DATA SHEET '!K8="","",'STUDENT DATA SHEET '!K8),"")</f>
        <v>Parmeshvari</v>
      </c>
      <c s="229"/>
      <c s="102"/>
      <c s="102"/>
      <c s="102"/>
      <c s="102"/>
      <c s="102"/>
      <c s="102"/>
      <c s="102"/>
      <c s="102"/>
      <c s="102"/>
      <c s="102"/>
      <c s="102"/>
      <c s="102"/>
      <c s="102"/>
      <c s="102"/>
      <c s="102"/>
      <c s="102"/>
      <c s="102"/>
      <c s="102"/>
      <c s="102"/>
      <c s="102"/>
      <c s="102"/>
      <c s="102"/>
      <c s="102"/>
      <c s="102"/>
      <c s="102"/>
      <c s="102"/>
      <c s="102"/>
      <c s="102"/>
      <c s="102"/>
      <c s="102"/>
      <c s="102"/>
      <c s="102"/>
      <c s="89">
        <f>IF(B7="","",_xlfn.AGGREGATE(3,5,$B$6:B7))</f>
        <v>2</v>
      </c>
      <c s="102"/>
      <c s="102"/>
      <c s="102"/>
      <c s="102"/>
      <c s="102"/>
      <c s="102"/>
      <c s="102"/>
      <c s="102"/>
      <c s="102"/>
      <c s="102"/>
      <c s="102"/>
      <c s="102"/>
      <c s="102"/>
      <c s="102"/>
      <c s="102"/>
      <c s="102"/>
      <c s="102"/>
      <c s="102"/>
      <c s="102"/>
      <c s="102"/>
      <c s="102"/>
      <c s="102"/>
      <c s="102"/>
      <c s="102"/>
      <c s="102"/>
      <c s="102"/>
      <c s="102"/>
      <c s="102"/>
      <c s="102"/>
      <c s="102"/>
      <c s="252">
        <f t="shared" si="18" ref="BX7:BX70">IFERROR(IF($I7="","",COUNT($M7:$AR7,$AT7:$BW7)),"")</f>
        <v>0</v>
      </c>
      <c s="252">
        <f>IF($I7="","",'JUN 24'!$BX7)</f>
        <v>0</v>
      </c>
      <c s="253">
        <f t="shared" si="19" ref="BZ7:BZ70">IF($I7="","",SUM($BX7:$BY7))</f>
        <v>0</v>
      </c>
      <c s="252">
        <f t="shared" si="20" ref="CA7:CA70">IF($I7="","",COUNTIF($M7:$BW7,"A"))</f>
        <v>0</v>
      </c>
      <c s="252">
        <f>IF($I7="","",'JUN 24'!$CA7)</f>
        <v>0</v>
      </c>
      <c s="253">
        <f t="shared" si="21" ref="CC7:CC70">IF($I7="","",SUM($CA7:$CB7))</f>
        <v>0</v>
      </c>
      <c s="252">
        <f t="shared" si="22" ref="CD7:CD70">IF($I7="","",COUNTIF($M7:$BW7,"L"))</f>
        <v>0</v>
      </c>
      <c s="252">
        <f>IF($I7="","",'JUN 24'!$CD7)</f>
        <v>0</v>
      </c>
      <c s="253">
        <f t="shared" si="23" ref="CF7:CF70">IF($I7="","",SUM($CD7:$CE7))</f>
        <v>0</v>
      </c>
      <c s="253"/>
      <c s="249">
        <v>1</v>
      </c>
      <c s="298"/>
      <c s="298"/>
      <c s="298"/>
      <c s="254">
        <f t="shared" si="24" ref="CL7:CL70">IFERROR(IF($BX7="","",COUNT($M7:$AR7,$AT7:$BW7)/2),"")</f>
        <v>0</v>
      </c>
      <c s="298"/>
      <c s="298"/>
      <c s="298"/>
      <c s="298"/>
      <c s="298"/>
      <c s="298"/>
      <c s="298"/>
      <c s="298"/>
    </row>
    <row r="8" spans="1:98" ht="20.25" customHeight="1">
      <c r="A8" s="249">
        <f>IF(B8="","",_xlfn.AGGREGATE(3,5,$B$6:B8))</f>
        <v>3</v>
      </c>
      <c s="229">
        <f>IFERROR(IF('STUDENT DATA SHEET '!B9="","",'STUDENT DATA SHEET '!B9),"")</f>
        <v>2</v>
      </c>
      <c s="229" t="str">
        <f>IFERROR(IF('STUDENT DATA SHEET '!C9="","",'STUDENT DATA SHEET '!C9),"")</f>
        <v>A</v>
      </c>
      <c s="229">
        <f>IFERROR(IF('STUDENT DATA SHEET '!D9="","",'STUDENT DATA SHEET '!D9),"")</f>
        <v>624</v>
      </c>
      <c s="250" t="str">
        <f>IFERROR(IF('STUDENT DATA SHEET '!E9="","",'STUDENT DATA SHEET '!E9),"")</f>
        <v/>
      </c>
      <c s="251">
        <f>IFERROR(IF('STUDENT DATA SHEET '!F9="","",'STUDENT DATA SHEET '!F9),"")</f>
        <v>42879</v>
      </c>
      <c s="229" t="str">
        <f>IFERROR(IF('STUDENT DATA SHEET '!G9="","",'STUDENT DATA SHEET '!G9),"")</f>
        <v>M</v>
      </c>
      <c s="229" t="str">
        <f>IFERROR(IF('STUDENT DATA SHEET '!H9="","",'STUDENT DATA SHEET '!H9),"")</f>
        <v>OBC</v>
      </c>
      <c s="229" t="str">
        <f>IFERROR(UPPER(IF('STUDENT DATA SHEET '!I9="","",'STUDENT DATA SHEET '!I9)),"")</f>
        <v>BHERU RAM</v>
      </c>
      <c s="229" t="str">
        <f>IFERROR(IF('STUDENT DATA SHEET '!J9="","",'STUDENT DATA SHEET '!J9),"")</f>
        <v>Hansraj</v>
      </c>
      <c s="229" t="str">
        <f>IFERROR(IF('STUDENT DATA SHEET '!K9="","",'STUDENT DATA SHEET '!K9),"")</f>
        <v>Sanju Devi</v>
      </c>
      <c s="229"/>
      <c s="102"/>
      <c s="102"/>
      <c s="102"/>
      <c s="102"/>
      <c s="102"/>
      <c s="102"/>
      <c s="102"/>
      <c s="102"/>
      <c s="102"/>
      <c s="102"/>
      <c s="102"/>
      <c s="102"/>
      <c s="102"/>
      <c s="102"/>
      <c s="102"/>
      <c s="102"/>
      <c s="102"/>
      <c s="102"/>
      <c s="102"/>
      <c s="102"/>
      <c s="102"/>
      <c s="102"/>
      <c s="102"/>
      <c s="102"/>
      <c s="102"/>
      <c s="102"/>
      <c s="102"/>
      <c s="102"/>
      <c s="102"/>
      <c s="102"/>
      <c s="102"/>
      <c s="102"/>
      <c s="89">
        <f>IF(B8="","",_xlfn.AGGREGATE(3,5,$B$6:B8))</f>
        <v>3</v>
      </c>
      <c s="102"/>
      <c s="102"/>
      <c s="102"/>
      <c s="102"/>
      <c s="102"/>
      <c s="102"/>
      <c s="102"/>
      <c s="102"/>
      <c s="102"/>
      <c s="102"/>
      <c s="102"/>
      <c s="102"/>
      <c s="102"/>
      <c s="102"/>
      <c s="102"/>
      <c s="102"/>
      <c s="102"/>
      <c s="102"/>
      <c s="102"/>
      <c s="102"/>
      <c s="102"/>
      <c s="102"/>
      <c s="102"/>
      <c s="102"/>
      <c s="102"/>
      <c s="102"/>
      <c s="102"/>
      <c s="102"/>
      <c s="102"/>
      <c s="102"/>
      <c s="252">
        <f t="shared" si="18"/>
        <v>0</v>
      </c>
      <c s="252">
        <f>IF($I8="","",'JUN 24'!$BX8)</f>
        <v>0</v>
      </c>
      <c s="253">
        <f t="shared" si="19"/>
        <v>0</v>
      </c>
      <c s="252">
        <f t="shared" si="20"/>
        <v>0</v>
      </c>
      <c s="252">
        <f>IF($I8="","",'JUN 24'!$CA8)</f>
        <v>0</v>
      </c>
      <c s="253">
        <f t="shared" si="21"/>
        <v>0</v>
      </c>
      <c s="252">
        <f t="shared" si="22"/>
        <v>0</v>
      </c>
      <c s="252">
        <f>IF($I8="","",'JUN 24'!$CD8)</f>
        <v>0</v>
      </c>
      <c s="253">
        <f t="shared" si="23"/>
        <v>0</v>
      </c>
      <c s="253"/>
      <c s="249">
        <v>2</v>
      </c>
      <c s="298"/>
      <c s="298"/>
      <c s="298"/>
      <c s="254">
        <f t="shared" si="24"/>
        <v>0</v>
      </c>
      <c s="298"/>
      <c s="298"/>
      <c s="298"/>
      <c s="298"/>
      <c s="298"/>
      <c s="298"/>
      <c s="298"/>
      <c s="298"/>
    </row>
    <row r="9" spans="1:98" ht="20.25" customHeight="1">
      <c r="A9" s="249">
        <f>IF(B9="","",_xlfn.AGGREGATE(3,5,$B$6:B9))</f>
        <v>4</v>
      </c>
      <c s="229">
        <f>IFERROR(IF('STUDENT DATA SHEET '!B10="","",'STUDENT DATA SHEET '!B10),"")</f>
        <v>2</v>
      </c>
      <c s="229" t="str">
        <f>IFERROR(IF('STUDENT DATA SHEET '!C10="","",'STUDENT DATA SHEET '!C10),"")</f>
        <v>A</v>
      </c>
      <c s="229">
        <f>IFERROR(IF('STUDENT DATA SHEET '!D10="","",'STUDENT DATA SHEET '!D10),"")</f>
        <v>673</v>
      </c>
      <c s="250">
        <f>IFERROR(IF('STUDENT DATA SHEET '!E10="","",'STUDENT DATA SHEET '!E10),"")</f>
        <v>45140</v>
      </c>
      <c s="251">
        <f>IFERROR(IF('STUDENT DATA SHEET '!F10="","",'STUDENT DATA SHEET '!F10),"")</f>
        <v>42952</v>
      </c>
      <c s="229" t="str">
        <f>IFERROR(IF('STUDENT DATA SHEET '!G10="","",'STUDENT DATA SHEET '!G10),"")</f>
        <v>M</v>
      </c>
      <c s="229" t="str">
        <f>IFERROR(IF('STUDENT DATA SHEET '!H10="","",'STUDENT DATA SHEET '!H10),"")</f>
        <v>OBC</v>
      </c>
      <c s="229" t="str">
        <f>IFERROR(UPPER(IF('STUDENT DATA SHEET '!I10="","",'STUDENT DATA SHEET '!I10)),"")</f>
        <v>BHUPENDRA</v>
      </c>
      <c s="229" t="str">
        <f>IFERROR(IF('STUDENT DATA SHEET '!J10="","",'STUDENT DATA SHEET '!J10),"")</f>
        <v>Harji Ram Mahala</v>
      </c>
      <c s="229" t="str">
        <f>IFERROR(IF('STUDENT DATA SHEET '!K10="","",'STUDENT DATA SHEET '!K10),"")</f>
        <v>Dimpal Kumari</v>
      </c>
      <c s="229"/>
      <c s="102"/>
      <c s="102"/>
      <c s="102"/>
      <c s="102"/>
      <c s="102"/>
      <c s="102"/>
      <c s="102"/>
      <c s="102"/>
      <c s="102"/>
      <c s="102"/>
      <c s="102"/>
      <c s="102"/>
      <c s="102"/>
      <c s="102"/>
      <c s="102"/>
      <c s="102"/>
      <c s="102"/>
      <c s="102"/>
      <c s="102"/>
      <c s="102"/>
      <c s="102"/>
      <c s="102"/>
      <c s="102"/>
      <c s="102"/>
      <c s="102"/>
      <c s="102"/>
      <c s="102"/>
      <c s="102"/>
      <c s="102"/>
      <c s="102"/>
      <c s="102"/>
      <c s="102"/>
      <c s="89">
        <f>IF(B9="","",_xlfn.AGGREGATE(3,5,$B$6:B9))</f>
        <v>4</v>
      </c>
      <c s="102"/>
      <c s="102"/>
      <c s="102"/>
      <c s="102"/>
      <c s="102"/>
      <c s="102"/>
      <c s="102"/>
      <c s="102"/>
      <c s="102"/>
      <c s="102"/>
      <c s="102"/>
      <c s="102"/>
      <c s="102"/>
      <c s="102"/>
      <c s="102"/>
      <c s="102"/>
      <c s="102"/>
      <c s="102"/>
      <c s="102"/>
      <c s="102"/>
      <c s="102"/>
      <c s="102"/>
      <c s="102"/>
      <c s="102"/>
      <c s="102"/>
      <c s="102"/>
      <c s="102"/>
      <c s="102"/>
      <c s="102"/>
      <c s="102"/>
      <c s="252">
        <f t="shared" si="18"/>
        <v>0</v>
      </c>
      <c s="252">
        <f>IF($I9="","",'JUN 24'!$BX9)</f>
        <v>0</v>
      </c>
      <c s="253">
        <f t="shared" si="19"/>
        <v>0</v>
      </c>
      <c s="252">
        <f t="shared" si="20"/>
        <v>0</v>
      </c>
      <c s="252">
        <f>IF($I9="","",'JUN 24'!$CA9)</f>
        <v>0</v>
      </c>
      <c s="253">
        <f t="shared" si="21"/>
        <v>0</v>
      </c>
      <c s="252">
        <f t="shared" si="22"/>
        <v>0</v>
      </c>
      <c s="252">
        <f>IF($I9="","",'JUN 24'!$CD9)</f>
        <v>0</v>
      </c>
      <c s="253">
        <f t="shared" si="23"/>
        <v>0</v>
      </c>
      <c s="253"/>
      <c s="249">
        <v>3</v>
      </c>
      <c s="298"/>
      <c s="298"/>
      <c s="298"/>
      <c s="254">
        <f t="shared" si="24"/>
        <v>0</v>
      </c>
      <c s="298"/>
      <c s="298"/>
      <c s="298"/>
      <c s="298"/>
      <c s="298"/>
      <c s="298"/>
      <c s="298"/>
      <c s="298"/>
    </row>
    <row r="10" spans="1:98" ht="20.25" customHeight="1">
      <c r="A10" s="249">
        <f>IF(B10="","",_xlfn.AGGREGATE(3,5,$B$6:B10))</f>
        <v>5</v>
      </c>
      <c s="229">
        <f>IFERROR(IF('STUDENT DATA SHEET '!B11="","",'STUDENT DATA SHEET '!B11),"")</f>
        <v>2</v>
      </c>
      <c s="229" t="str">
        <f>IFERROR(IF('STUDENT DATA SHEET '!C11="","",'STUDENT DATA SHEET '!C11),"")</f>
        <v>A</v>
      </c>
      <c s="229">
        <f>IFERROR(IF('STUDENT DATA SHEET '!D11="","",'STUDENT DATA SHEET '!D11),"")</f>
        <v>631</v>
      </c>
      <c s="250" t="str">
        <f>IFERROR(IF('STUDENT DATA SHEET '!E11="","",'STUDENT DATA SHEET '!E11),"")</f>
        <v/>
      </c>
      <c s="251">
        <f>IFERROR(IF('STUDENT DATA SHEET '!F11="","",'STUDENT DATA SHEET '!F11),"")</f>
        <v>42933</v>
      </c>
      <c s="229" t="str">
        <f>IFERROR(IF('STUDENT DATA SHEET '!G11="","",'STUDENT DATA SHEET '!G11),"")</f>
        <v>F</v>
      </c>
      <c s="229" t="str">
        <f>IFERROR(IF('STUDENT DATA SHEET '!H11="","",'STUDENT DATA SHEET '!H11),"")</f>
        <v>OBC</v>
      </c>
      <c s="229" t="str">
        <f>IFERROR(UPPER(IF('STUDENT DATA SHEET '!I11="","",'STUDENT DATA SHEET '!I11)),"")</f>
        <v>CHETNA</v>
      </c>
      <c s="229" t="str">
        <f>IFERROR(IF('STUDENT DATA SHEET '!J11="","",'STUDENT DATA SHEET '!J11),"")</f>
        <v>Harji Ram</v>
      </c>
      <c s="229" t="str">
        <f>IFERROR(IF('STUDENT DATA SHEET '!K11="","",'STUDENT DATA SHEET '!K11),"")</f>
        <v>Bhagoti</v>
      </c>
      <c s="229"/>
      <c s="102"/>
      <c s="102"/>
      <c s="102"/>
      <c s="102"/>
      <c s="102"/>
      <c s="102"/>
      <c s="102"/>
      <c s="102"/>
      <c s="102"/>
      <c s="102"/>
      <c s="102"/>
      <c s="102"/>
      <c s="102"/>
      <c s="102"/>
      <c s="102"/>
      <c s="102"/>
      <c s="102"/>
      <c s="102"/>
      <c s="102"/>
      <c s="102"/>
      <c s="102"/>
      <c s="102"/>
      <c s="102"/>
      <c s="102"/>
      <c s="102"/>
      <c s="102"/>
      <c s="102"/>
      <c s="102"/>
      <c s="102"/>
      <c s="102"/>
      <c s="102"/>
      <c s="102"/>
      <c s="89">
        <f>IF(B10="","",_xlfn.AGGREGATE(3,5,$B$6:B10))</f>
        <v>5</v>
      </c>
      <c s="102"/>
      <c s="102"/>
      <c s="102"/>
      <c s="102"/>
      <c s="102"/>
      <c s="102"/>
      <c s="102"/>
      <c s="102"/>
      <c s="102"/>
      <c s="102"/>
      <c s="102"/>
      <c s="102"/>
      <c s="102"/>
      <c s="102"/>
      <c s="102"/>
      <c s="102"/>
      <c s="102"/>
      <c s="102"/>
      <c s="102"/>
      <c s="102"/>
      <c s="102"/>
      <c s="102"/>
      <c s="102"/>
      <c s="102"/>
      <c s="102"/>
      <c s="102"/>
      <c s="102"/>
      <c s="102"/>
      <c s="102"/>
      <c s="102"/>
      <c s="252">
        <f t="shared" si="18"/>
        <v>0</v>
      </c>
      <c s="252">
        <f>IF($I10="","",'JUN 24'!$BX10)</f>
        <v>0</v>
      </c>
      <c s="253">
        <f t="shared" si="19"/>
        <v>0</v>
      </c>
      <c s="252">
        <f t="shared" si="20"/>
        <v>0</v>
      </c>
      <c s="252">
        <f>IF($I10="","",'JUN 24'!$CA10)</f>
        <v>0</v>
      </c>
      <c s="253">
        <f t="shared" si="21"/>
        <v>0</v>
      </c>
      <c s="252">
        <f t="shared" si="22"/>
        <v>0</v>
      </c>
      <c s="252">
        <f>IF($I10="","",'JUN 24'!$CD10)</f>
        <v>0</v>
      </c>
      <c s="253">
        <f t="shared" si="23"/>
        <v>0</v>
      </c>
      <c s="253"/>
      <c s="249">
        <v>4</v>
      </c>
      <c s="298"/>
      <c s="298"/>
      <c s="298"/>
      <c s="254">
        <f t="shared" si="24"/>
        <v>0</v>
      </c>
      <c s="298"/>
      <c s="298"/>
      <c s="298"/>
      <c s="298"/>
      <c s="298"/>
      <c s="298"/>
      <c s="298"/>
      <c s="298"/>
    </row>
    <row r="11" spans="1:98" ht="20.25" customHeight="1">
      <c r="A11" s="249">
        <f>IF(B11="","",_xlfn.AGGREGATE(3,5,$B$6:B11))</f>
        <v>6</v>
      </c>
      <c s="229">
        <f>IFERROR(IF('STUDENT DATA SHEET '!B12="","",'STUDENT DATA SHEET '!B12),"")</f>
        <v>2</v>
      </c>
      <c s="229" t="str">
        <f>IFERROR(IF('STUDENT DATA SHEET '!C12="","",'STUDENT DATA SHEET '!C12),"")</f>
        <v>A</v>
      </c>
      <c s="229">
        <f>IFERROR(IF('STUDENT DATA SHEET '!D12="","",'STUDENT DATA SHEET '!D12),"")</f>
        <v>619</v>
      </c>
      <c s="250" t="str">
        <f>IFERROR(IF('STUDENT DATA SHEET '!E12="","",'STUDENT DATA SHEET '!E12),"")</f>
        <v/>
      </c>
      <c s="251">
        <f>IFERROR(IF('STUDENT DATA SHEET '!F12="","",'STUDENT DATA SHEET '!F12),"")</f>
        <v>42790</v>
      </c>
      <c s="229" t="str">
        <f>IFERROR(IF('STUDENT DATA SHEET '!G12="","",'STUDENT DATA SHEET '!G12),"")</f>
        <v>M</v>
      </c>
      <c s="229" t="str">
        <f>IFERROR(IF('STUDENT DATA SHEET '!H12="","",'STUDENT DATA SHEET '!H12),"")</f>
        <v>SC</v>
      </c>
      <c s="229" t="str">
        <f>IFERROR(UPPER(IF('STUDENT DATA SHEET '!I12="","",'STUDENT DATA SHEET '!I12)),"")</f>
        <v>DEEPAK BHATI</v>
      </c>
      <c s="229" t="str">
        <f>IFERROR(IF('STUDENT DATA SHEET '!J12="","",'STUDENT DATA SHEET '!J12),"")</f>
        <v>Ashok</v>
      </c>
      <c s="229" t="str">
        <f>IFERROR(IF('STUDENT DATA SHEET '!K12="","",'STUDENT DATA SHEET '!K12),"")</f>
        <v>Ragani Devi</v>
      </c>
      <c s="229"/>
      <c s="102"/>
      <c s="102"/>
      <c s="102"/>
      <c s="102"/>
      <c s="102"/>
      <c s="102"/>
      <c s="102"/>
      <c s="102"/>
      <c s="102"/>
      <c s="102"/>
      <c s="102"/>
      <c s="102"/>
      <c s="102"/>
      <c s="102"/>
      <c s="102"/>
      <c s="102"/>
      <c s="102"/>
      <c s="102"/>
      <c s="102"/>
      <c s="102"/>
      <c s="102"/>
      <c s="102"/>
      <c s="102"/>
      <c s="102"/>
      <c s="102"/>
      <c s="102"/>
      <c s="102"/>
      <c s="102"/>
      <c s="102"/>
      <c s="102"/>
      <c s="102"/>
      <c s="102"/>
      <c s="89">
        <f>IF(B11="","",_xlfn.AGGREGATE(3,5,$B$6:B11))</f>
        <v>6</v>
      </c>
      <c s="102"/>
      <c s="102"/>
      <c s="102"/>
      <c s="102"/>
      <c s="102"/>
      <c s="102"/>
      <c s="102"/>
      <c s="102"/>
      <c s="102"/>
      <c s="102"/>
      <c s="102"/>
      <c s="102"/>
      <c s="102"/>
      <c s="102"/>
      <c s="102"/>
      <c s="102"/>
      <c s="102"/>
      <c s="102"/>
      <c s="102"/>
      <c s="102"/>
      <c s="102"/>
      <c s="102"/>
      <c s="102"/>
      <c s="102"/>
      <c s="102"/>
      <c s="102"/>
      <c s="102"/>
      <c s="102"/>
      <c s="102"/>
      <c s="102"/>
      <c s="252">
        <f t="shared" si="18"/>
        <v>0</v>
      </c>
      <c s="252">
        <f>IF($I11="","",'JUN 24'!$BX11)</f>
        <v>0</v>
      </c>
      <c s="253">
        <f t="shared" si="19"/>
        <v>0</v>
      </c>
      <c s="252">
        <f t="shared" si="20"/>
        <v>0</v>
      </c>
      <c s="252">
        <f>IF($I11="","",'JUN 24'!$CA11)</f>
        <v>0</v>
      </c>
      <c s="253">
        <f t="shared" si="21"/>
        <v>0</v>
      </c>
      <c s="252">
        <f t="shared" si="22"/>
        <v>0</v>
      </c>
      <c s="252">
        <f>IF($I11="","",'JUN 24'!$CD11)</f>
        <v>0</v>
      </c>
      <c s="253">
        <f t="shared" si="23"/>
        <v>0</v>
      </c>
      <c s="253"/>
      <c s="249">
        <v>5</v>
      </c>
      <c s="298"/>
      <c s="298"/>
      <c s="298"/>
      <c s="254">
        <f t="shared" si="24"/>
        <v>0</v>
      </c>
      <c s="298"/>
      <c s="298"/>
      <c s="298"/>
      <c s="298"/>
      <c s="298"/>
      <c s="298"/>
      <c s="298"/>
      <c s="298"/>
    </row>
    <row r="12" spans="1:98" ht="20.25" customHeight="1">
      <c r="A12" s="249">
        <f>IF(B12="","",_xlfn.AGGREGATE(3,5,$B$6:B12))</f>
        <v>7</v>
      </c>
      <c s="229">
        <f>IFERROR(IF('STUDENT DATA SHEET '!B13="","",'STUDENT DATA SHEET '!B13),"")</f>
        <v>2</v>
      </c>
      <c s="229" t="str">
        <f>IFERROR(IF('STUDENT DATA SHEET '!C13="","",'STUDENT DATA SHEET '!C13),"")</f>
        <v>A</v>
      </c>
      <c s="229">
        <f>IFERROR(IF('STUDENT DATA SHEET '!D13="","",'STUDENT DATA SHEET '!D13),"")</f>
        <v>620</v>
      </c>
      <c s="250" t="str">
        <f>IFERROR(IF('STUDENT DATA SHEET '!E13="","",'STUDENT DATA SHEET '!E13),"")</f>
        <v/>
      </c>
      <c s="251">
        <f>IFERROR(IF('STUDENT DATA SHEET '!F13="","",'STUDENT DATA SHEET '!F13),"")</f>
        <v>42005</v>
      </c>
      <c s="229" t="str">
        <f>IFERROR(IF('STUDENT DATA SHEET '!G13="","",'STUDENT DATA SHEET '!G13),"")</f>
        <v>M</v>
      </c>
      <c s="229" t="str">
        <f>IFERROR(IF('STUDENT DATA SHEET '!H13="","",'STUDENT DATA SHEET '!H13),"")</f>
        <v>SC</v>
      </c>
      <c s="229" t="str">
        <f>IFERROR(UPPER(IF('STUDENT DATA SHEET '!I13="","",'STUDENT DATA SHEET '!I13)),"")</f>
        <v>GAJENDRA</v>
      </c>
      <c s="229" t="str">
        <f>IFERROR(IF('STUDENT DATA SHEET '!J13="","",'STUDENT DATA SHEET '!J13),"")</f>
        <v>Pema Ram</v>
      </c>
      <c s="229" t="str">
        <f>IFERROR(IF('STUDENT DATA SHEET '!K13="","",'STUDENT DATA SHEET '!K13),"")</f>
        <v>Sayari Devi</v>
      </c>
      <c s="229"/>
      <c s="102"/>
      <c s="102"/>
      <c s="102"/>
      <c s="102"/>
      <c s="102"/>
      <c s="102"/>
      <c s="102"/>
      <c s="102"/>
      <c s="102"/>
      <c s="102"/>
      <c s="102"/>
      <c s="102"/>
      <c s="102"/>
      <c s="102"/>
      <c s="102"/>
      <c s="102"/>
      <c s="102"/>
      <c s="102"/>
      <c s="102"/>
      <c s="102"/>
      <c s="102"/>
      <c s="102"/>
      <c s="102"/>
      <c s="102"/>
      <c s="102"/>
      <c s="102"/>
      <c s="102"/>
      <c s="102"/>
      <c s="102"/>
      <c s="102"/>
      <c s="102"/>
      <c s="102"/>
      <c s="89">
        <f>IF(B12="","",_xlfn.AGGREGATE(3,5,$B$6:B12))</f>
        <v>7</v>
      </c>
      <c s="102"/>
      <c s="102"/>
      <c s="102"/>
      <c s="102"/>
      <c s="102"/>
      <c s="102"/>
      <c s="102"/>
      <c s="102"/>
      <c s="102"/>
      <c s="102"/>
      <c s="102"/>
      <c s="102"/>
      <c s="102"/>
      <c s="102"/>
      <c s="102"/>
      <c s="102"/>
      <c s="102"/>
      <c s="102"/>
      <c s="102"/>
      <c s="102"/>
      <c s="102"/>
      <c s="102"/>
      <c s="102"/>
      <c s="102"/>
      <c s="102"/>
      <c s="102"/>
      <c s="102"/>
      <c s="102"/>
      <c s="102"/>
      <c s="102"/>
      <c s="252">
        <f t="shared" si="18"/>
        <v>0</v>
      </c>
      <c s="252">
        <f>IF($I12="","",'JUN 24'!$BX12)</f>
        <v>0</v>
      </c>
      <c s="253">
        <f t="shared" si="19"/>
        <v>0</v>
      </c>
      <c s="252">
        <f t="shared" si="20"/>
        <v>0</v>
      </c>
      <c s="252">
        <f>IF($I12="","",'JUN 24'!$CA12)</f>
        <v>0</v>
      </c>
      <c s="253">
        <f t="shared" si="21"/>
        <v>0</v>
      </c>
      <c s="252">
        <f t="shared" si="22"/>
        <v>0</v>
      </c>
      <c s="252">
        <f>IF($I12="","",'JUN 24'!$CD12)</f>
        <v>0</v>
      </c>
      <c s="253">
        <f t="shared" si="23"/>
        <v>0</v>
      </c>
      <c s="253"/>
      <c s="249">
        <v>6</v>
      </c>
      <c s="298"/>
      <c s="298"/>
      <c s="298"/>
      <c s="254">
        <f t="shared" si="24"/>
        <v>0</v>
      </c>
      <c s="298"/>
      <c s="298"/>
      <c s="298"/>
      <c s="298"/>
      <c s="298"/>
      <c s="298"/>
      <c s="298"/>
      <c s="298"/>
    </row>
    <row r="13" spans="1:98" ht="20.25" customHeight="1">
      <c r="A13" s="249">
        <f>IF(B13="","",_xlfn.AGGREGATE(3,5,$B$6:B13))</f>
        <v>8</v>
      </c>
      <c s="229">
        <f>IFERROR(IF('STUDENT DATA SHEET '!B14="","",'STUDENT DATA SHEET '!B14),"")</f>
        <v>2</v>
      </c>
      <c s="229" t="str">
        <f>IFERROR(IF('STUDENT DATA SHEET '!C14="","",'STUDENT DATA SHEET '!C14),"")</f>
        <v>A</v>
      </c>
      <c s="229">
        <f>IFERROR(IF('STUDENT DATA SHEET '!D14="","",'STUDENT DATA SHEET '!D14),"")</f>
        <v>651</v>
      </c>
      <c s="250" t="str">
        <f>IFERROR(IF('STUDENT DATA SHEET '!E14="","",'STUDENT DATA SHEET '!E14),"")</f>
        <v/>
      </c>
      <c s="251">
        <f>IFERROR(IF('STUDENT DATA SHEET '!F14="","",'STUDENT DATA SHEET '!F14),"")</f>
        <v>42868</v>
      </c>
      <c s="229" t="str">
        <f>IFERROR(IF('STUDENT DATA SHEET '!G14="","",'STUDENT DATA SHEET '!G14),"")</f>
        <v>F</v>
      </c>
      <c s="229" t="str">
        <f>IFERROR(IF('STUDENT DATA SHEET '!H14="","",'STUDENT DATA SHEET '!H14),"")</f>
        <v>SC</v>
      </c>
      <c s="229" t="str">
        <f>IFERROR(UPPER(IF('STUDENT DATA SHEET '!I14="","",'STUDENT DATA SHEET '!I14)),"")</f>
        <v>KAVITA</v>
      </c>
      <c s="229" t="str">
        <f>IFERROR(IF('STUDENT DATA SHEET '!J14="","",'STUDENT DATA SHEET '!J14),"")</f>
        <v>Jetha Ram</v>
      </c>
      <c s="229" t="str">
        <f>IFERROR(IF('STUDENT DATA SHEET '!K14="","",'STUDENT DATA SHEET '!K14),"")</f>
        <v>Chhoti Devi</v>
      </c>
      <c s="229"/>
      <c s="102"/>
      <c s="102"/>
      <c s="102"/>
      <c s="102"/>
      <c s="102"/>
      <c s="102"/>
      <c s="102"/>
      <c s="102"/>
      <c s="102"/>
      <c s="102"/>
      <c s="102"/>
      <c s="102"/>
      <c s="102"/>
      <c s="102"/>
      <c s="102"/>
      <c s="102"/>
      <c s="102"/>
      <c s="102"/>
      <c s="102"/>
      <c s="102"/>
      <c s="102"/>
      <c s="102"/>
      <c s="102"/>
      <c s="102"/>
      <c s="102"/>
      <c s="102"/>
      <c s="102"/>
      <c s="102"/>
      <c s="102"/>
      <c s="102"/>
      <c s="102"/>
      <c s="102"/>
      <c s="89">
        <f>IF(B13="","",_xlfn.AGGREGATE(3,5,$B$6:B13))</f>
        <v>8</v>
      </c>
      <c s="102"/>
      <c s="102"/>
      <c s="102"/>
      <c s="102"/>
      <c s="102"/>
      <c s="102"/>
      <c s="102"/>
      <c s="102"/>
      <c s="102"/>
      <c s="102"/>
      <c s="102"/>
      <c s="102"/>
      <c s="102"/>
      <c s="102"/>
      <c s="102"/>
      <c s="102"/>
      <c s="102"/>
      <c s="102"/>
      <c s="102"/>
      <c s="102"/>
      <c s="102"/>
      <c s="102"/>
      <c s="102"/>
      <c s="102"/>
      <c s="102"/>
      <c s="102"/>
      <c s="102"/>
      <c s="102"/>
      <c s="102"/>
      <c s="102"/>
      <c s="252">
        <f t="shared" si="18"/>
        <v>0</v>
      </c>
      <c s="252">
        <f>IF($I13="","",'JUN 24'!$BX13)</f>
        <v>0</v>
      </c>
      <c s="253">
        <f t="shared" si="19"/>
        <v>0</v>
      </c>
      <c s="252">
        <f t="shared" si="20"/>
        <v>0</v>
      </c>
      <c s="252">
        <f>IF($I13="","",'JUN 24'!$CA13)</f>
        <v>0</v>
      </c>
      <c s="253">
        <f t="shared" si="21"/>
        <v>0</v>
      </c>
      <c s="252">
        <f t="shared" si="22"/>
        <v>0</v>
      </c>
      <c s="252">
        <f>IF($I13="","",'JUN 24'!$CD13)</f>
        <v>0</v>
      </c>
      <c s="253">
        <f t="shared" si="23"/>
        <v>0</v>
      </c>
      <c s="253"/>
      <c s="249">
        <v>7</v>
      </c>
      <c s="298"/>
      <c s="298"/>
      <c s="298"/>
      <c s="254">
        <f t="shared" si="24"/>
        <v>0</v>
      </c>
      <c s="298"/>
      <c s="298"/>
      <c s="298"/>
      <c s="298"/>
      <c s="298"/>
      <c s="298"/>
      <c s="298"/>
      <c s="298"/>
    </row>
    <row r="14" spans="1:98" ht="20.25" customHeight="1">
      <c r="A14" s="249">
        <f>IF(B14="","",_xlfn.AGGREGATE(3,5,$B$6:B14))</f>
        <v>9</v>
      </c>
      <c s="229">
        <f>IFERROR(IF('STUDENT DATA SHEET '!B15="","",'STUDENT DATA SHEET '!B15),"")</f>
        <v>2</v>
      </c>
      <c s="229" t="str">
        <f>IFERROR(IF('STUDENT DATA SHEET '!C15="","",'STUDENT DATA SHEET '!C15),"")</f>
        <v>A</v>
      </c>
      <c s="229">
        <f>IFERROR(IF('STUDENT DATA SHEET '!D15="","",'STUDENT DATA SHEET '!D15),"")</f>
        <v>666</v>
      </c>
      <c s="250">
        <f>IFERROR(IF('STUDENT DATA SHEET '!E15="","",'STUDENT DATA SHEET '!E15),"")</f>
        <v>45129</v>
      </c>
      <c s="251">
        <f>IFERROR(IF('STUDENT DATA SHEET '!F15="","",'STUDENT DATA SHEET '!F15),"")</f>
        <v>42751</v>
      </c>
      <c s="229" t="str">
        <f>IFERROR(IF('STUDENT DATA SHEET '!G15="","",'STUDENT DATA SHEET '!G15),"")</f>
        <v>F</v>
      </c>
      <c s="229" t="str">
        <f>IFERROR(IF('STUDENT DATA SHEET '!H15="","",'STUDENT DATA SHEET '!H15),"")</f>
        <v>OBC</v>
      </c>
      <c s="229" t="str">
        <f>IFERROR(UPPER(IF('STUDENT DATA SHEET '!I15="","",'STUDENT DATA SHEET '!I15)),"")</f>
        <v>MANISHA</v>
      </c>
      <c s="229" t="str">
        <f>IFERROR(IF('STUDENT DATA SHEET '!J15="","",'STUDENT DATA SHEET '!J15),"")</f>
        <v>Mularam</v>
      </c>
      <c s="229" t="str">
        <f>IFERROR(IF('STUDENT DATA SHEET '!K15="","",'STUDENT DATA SHEET '!K15),"")</f>
        <v>Ganeshi</v>
      </c>
      <c s="229"/>
      <c s="102"/>
      <c s="102"/>
      <c s="102"/>
      <c s="102"/>
      <c s="102"/>
      <c s="102"/>
      <c s="102"/>
      <c s="102"/>
      <c s="102"/>
      <c s="102"/>
      <c s="102"/>
      <c s="102"/>
      <c s="102"/>
      <c s="102"/>
      <c s="102"/>
      <c s="102"/>
      <c s="102"/>
      <c s="102"/>
      <c s="102"/>
      <c s="102"/>
      <c s="102"/>
      <c s="102"/>
      <c s="102"/>
      <c s="102"/>
      <c s="102"/>
      <c s="102"/>
      <c s="102"/>
      <c s="102"/>
      <c s="102"/>
      <c s="102"/>
      <c s="102"/>
      <c s="102"/>
      <c s="89">
        <f>IF(B14="","",_xlfn.AGGREGATE(3,5,$B$6:B14))</f>
        <v>9</v>
      </c>
      <c s="102"/>
      <c s="102"/>
      <c s="102"/>
      <c s="102"/>
      <c s="102"/>
      <c s="102"/>
      <c s="102"/>
      <c s="102"/>
      <c s="102"/>
      <c s="102"/>
      <c s="102"/>
      <c s="102"/>
      <c s="102"/>
      <c s="102"/>
      <c s="102"/>
      <c s="102"/>
      <c s="102"/>
      <c s="102"/>
      <c s="102"/>
      <c s="102"/>
      <c s="102"/>
      <c s="102"/>
      <c s="102"/>
      <c s="102"/>
      <c s="102"/>
      <c s="102"/>
      <c s="102"/>
      <c s="102"/>
      <c s="102"/>
      <c s="102"/>
      <c s="252">
        <f t="shared" si="18"/>
        <v>0</v>
      </c>
      <c s="252">
        <f>IF($I14="","",'JUN 24'!$BX14)</f>
        <v>0</v>
      </c>
      <c s="253">
        <f t="shared" si="19"/>
        <v>0</v>
      </c>
      <c s="252">
        <f t="shared" si="20"/>
        <v>0</v>
      </c>
      <c s="252">
        <f>IF($I14="","",'JUN 24'!$CA14)</f>
        <v>0</v>
      </c>
      <c s="253">
        <f t="shared" si="21"/>
        <v>0</v>
      </c>
      <c s="252">
        <f t="shared" si="22"/>
        <v>0</v>
      </c>
      <c s="252">
        <f>IF($I14="","",'JUN 24'!$CD14)</f>
        <v>0</v>
      </c>
      <c s="253">
        <f t="shared" si="23"/>
        <v>0</v>
      </c>
      <c s="253"/>
      <c s="249">
        <v>8</v>
      </c>
      <c s="298"/>
      <c s="298"/>
      <c s="298"/>
      <c s="254">
        <f t="shared" si="24"/>
        <v>0</v>
      </c>
      <c s="298"/>
      <c s="298"/>
      <c s="298"/>
      <c s="298"/>
      <c s="298"/>
      <c s="298"/>
      <c s="298"/>
      <c s="298"/>
    </row>
    <row r="15" spans="1:98" ht="20.25" customHeight="1">
      <c r="A15" s="249">
        <f>IF(B15="","",_xlfn.AGGREGATE(3,5,$B$6:B15))</f>
        <v>10</v>
      </c>
      <c s="229">
        <f>IFERROR(IF('STUDENT DATA SHEET '!B16="","",'STUDENT DATA SHEET '!B16),"")</f>
        <v>2</v>
      </c>
      <c s="229" t="str">
        <f>IFERROR(IF('STUDENT DATA SHEET '!C16="","",'STUDENT DATA SHEET '!C16),"")</f>
        <v>A</v>
      </c>
      <c s="229">
        <f>IFERROR(IF('STUDENT DATA SHEET '!D16="","",'STUDENT DATA SHEET '!D16),"")</f>
        <v>665</v>
      </c>
      <c s="250">
        <f>IFERROR(IF('STUDENT DATA SHEET '!E16="","",'STUDENT DATA SHEET '!E16),"")</f>
        <v>45122</v>
      </c>
      <c s="251">
        <f>IFERROR(IF('STUDENT DATA SHEET '!F16="","",'STUDENT DATA SHEET '!F16),"")</f>
        <v>42644</v>
      </c>
      <c s="229" t="str">
        <f>IFERROR(IF('STUDENT DATA SHEET '!G16="","",'STUDENT DATA SHEET '!G16),"")</f>
        <v>M</v>
      </c>
      <c s="229" t="str">
        <f>IFERROR(IF('STUDENT DATA SHEET '!H16="","",'STUDENT DATA SHEET '!H16),"")</f>
        <v>SBC</v>
      </c>
      <c s="229" t="str">
        <f>IFERROR(UPPER(IF('STUDENT DATA SHEET '!I16="","",'STUDENT DATA SHEET '!I16)),"")</f>
        <v>NITESH</v>
      </c>
      <c s="229" t="str">
        <f>IFERROR(IF('STUDENT DATA SHEET '!J16="","",'STUDENT DATA SHEET '!J16),"")</f>
        <v>Nanda Ram Gurjar</v>
      </c>
      <c s="229" t="str">
        <f>IFERROR(IF('STUDENT DATA SHEET '!K16="","",'STUDENT DATA SHEET '!K16),"")</f>
        <v>Munni Devi</v>
      </c>
      <c s="229"/>
      <c s="102"/>
      <c s="102"/>
      <c s="102"/>
      <c s="102"/>
      <c s="102"/>
      <c s="102"/>
      <c s="102"/>
      <c s="102"/>
      <c s="102"/>
      <c s="102"/>
      <c s="102"/>
      <c s="102"/>
      <c s="102"/>
      <c s="102"/>
      <c s="102"/>
      <c s="102"/>
      <c s="102"/>
      <c s="102"/>
      <c s="102"/>
      <c s="102"/>
      <c s="102"/>
      <c s="102"/>
      <c s="102"/>
      <c s="102"/>
      <c s="102"/>
      <c s="102"/>
      <c s="102"/>
      <c s="102"/>
      <c s="102"/>
      <c s="102"/>
      <c s="102"/>
      <c s="102"/>
      <c s="89">
        <f>IF(B15="","",_xlfn.AGGREGATE(3,5,$B$6:B15))</f>
        <v>10</v>
      </c>
      <c s="102"/>
      <c s="102"/>
      <c s="102"/>
      <c s="102"/>
      <c s="102"/>
      <c s="102"/>
      <c s="102"/>
      <c s="102"/>
      <c s="102"/>
      <c s="102"/>
      <c s="102"/>
      <c s="102"/>
      <c s="102"/>
      <c s="102"/>
      <c s="102"/>
      <c s="102"/>
      <c s="102"/>
      <c s="102"/>
      <c s="102"/>
      <c s="102"/>
      <c s="102"/>
      <c s="102"/>
      <c s="102"/>
      <c s="102"/>
      <c s="102"/>
      <c s="102"/>
      <c s="102"/>
      <c s="102"/>
      <c s="102"/>
      <c s="102"/>
      <c s="252">
        <f t="shared" si="18"/>
        <v>0</v>
      </c>
      <c s="252">
        <f>IF($I15="","",'JUN 24'!$BX15)</f>
        <v>0</v>
      </c>
      <c s="253">
        <f t="shared" si="19"/>
        <v>0</v>
      </c>
      <c s="252">
        <f t="shared" si="20"/>
        <v>0</v>
      </c>
      <c s="252">
        <f>IF($I15="","",'JUN 24'!$CA15)</f>
        <v>0</v>
      </c>
      <c s="253">
        <f t="shared" si="21"/>
        <v>0</v>
      </c>
      <c s="252">
        <f t="shared" si="22"/>
        <v>0</v>
      </c>
      <c s="252">
        <f>IF($I15="","",'JUN 24'!$CD15)</f>
        <v>0</v>
      </c>
      <c s="253">
        <f t="shared" si="23"/>
        <v>0</v>
      </c>
      <c s="253"/>
      <c s="249">
        <v>9</v>
      </c>
      <c s="298"/>
      <c s="298"/>
      <c s="298"/>
      <c s="254">
        <f t="shared" si="24"/>
        <v>0</v>
      </c>
      <c s="298"/>
      <c s="298"/>
      <c s="298"/>
      <c s="298"/>
      <c s="298"/>
      <c s="298"/>
      <c s="298"/>
      <c s="298"/>
    </row>
    <row r="16" spans="1:98" ht="20.25" customHeight="1">
      <c r="A16" s="249">
        <f>IF(B16="","",_xlfn.AGGREGATE(3,5,$B$6:B16))</f>
        <v>11</v>
      </c>
      <c s="229">
        <f>IFERROR(IF('STUDENT DATA SHEET '!B17="","",'STUDENT DATA SHEET '!B17),"")</f>
        <v>2</v>
      </c>
      <c s="229" t="str">
        <f>IFERROR(IF('STUDENT DATA SHEET '!C17="","",'STUDENT DATA SHEET '!C17),"")</f>
        <v>A</v>
      </c>
      <c s="229">
        <f>IFERROR(IF('STUDENT DATA SHEET '!D17="","",'STUDENT DATA SHEET '!D17),"")</f>
        <v>639</v>
      </c>
      <c s="250" t="str">
        <f>IFERROR(IF('STUDENT DATA SHEET '!E17="","",'STUDENT DATA SHEET '!E17),"")</f>
        <v/>
      </c>
      <c s="251">
        <f>IFERROR(IF('STUDENT DATA SHEET '!F17="","",'STUDENT DATA SHEET '!F17),"")</f>
        <v>43012</v>
      </c>
      <c s="229" t="str">
        <f>IFERROR(IF('STUDENT DATA SHEET '!G17="","",'STUDENT DATA SHEET '!G17),"")</f>
        <v>F</v>
      </c>
      <c s="229" t="str">
        <f>IFERROR(IF('STUDENT DATA SHEET '!H17="","",'STUDENT DATA SHEET '!H17),"")</f>
        <v>OBC</v>
      </c>
      <c s="229" t="str">
        <f>IFERROR(UPPER(IF('STUDENT DATA SHEET '!I17="","",'STUDENT DATA SHEET '!I17)),"")</f>
        <v>PALAK</v>
      </c>
      <c s="229" t="str">
        <f>IFERROR(IF('STUDENT DATA SHEET '!J17="","",'STUDENT DATA SHEET '!J17),"")</f>
        <v>Lichhaman Ram</v>
      </c>
      <c s="229" t="str">
        <f>IFERROR(IF('STUDENT DATA SHEET '!K17="","",'STUDENT DATA SHEET '!K17),"")</f>
        <v>Sita Devi</v>
      </c>
      <c s="229"/>
      <c s="102"/>
      <c s="102"/>
      <c s="102"/>
      <c s="102"/>
      <c s="102"/>
      <c s="102"/>
      <c s="102"/>
      <c s="102"/>
      <c s="102"/>
      <c s="102"/>
      <c s="102"/>
      <c s="102"/>
      <c s="102"/>
      <c s="102"/>
      <c s="102"/>
      <c s="102"/>
      <c s="102"/>
      <c s="102"/>
      <c s="102"/>
      <c s="102"/>
      <c s="102"/>
      <c s="102"/>
      <c s="102"/>
      <c s="102"/>
      <c s="102"/>
      <c s="102"/>
      <c s="102"/>
      <c s="102"/>
      <c s="102"/>
      <c s="102"/>
      <c s="102"/>
      <c s="102"/>
      <c s="89">
        <f>IF(B16="","",_xlfn.AGGREGATE(3,5,$B$6:B16))</f>
        <v>11</v>
      </c>
      <c s="102"/>
      <c s="102"/>
      <c s="102"/>
      <c s="102"/>
      <c s="102"/>
      <c s="102"/>
      <c s="102"/>
      <c s="102"/>
      <c s="102"/>
      <c s="102"/>
      <c s="102"/>
      <c s="102"/>
      <c s="102"/>
      <c s="102"/>
      <c s="102"/>
      <c s="102"/>
      <c s="102"/>
      <c s="102"/>
      <c s="102"/>
      <c s="102"/>
      <c s="102"/>
      <c s="102"/>
      <c s="102"/>
      <c s="102"/>
      <c s="102"/>
      <c s="102"/>
      <c s="102"/>
      <c s="102"/>
      <c s="102"/>
      <c s="102"/>
      <c s="252">
        <f t="shared" si="18"/>
        <v>0</v>
      </c>
      <c s="252">
        <f>IF($I16="","",'JUN 24'!$BX16)</f>
        <v>0</v>
      </c>
      <c s="253">
        <f t="shared" si="19"/>
        <v>0</v>
      </c>
      <c s="252">
        <f t="shared" si="20"/>
        <v>0</v>
      </c>
      <c s="252">
        <f>IF($I16="","",'JUN 24'!$CA16)</f>
        <v>0</v>
      </c>
      <c s="253">
        <f t="shared" si="21"/>
        <v>0</v>
      </c>
      <c s="252">
        <f t="shared" si="22"/>
        <v>0</v>
      </c>
      <c s="252">
        <f>IF($I16="","",'JUN 24'!$CD16)</f>
        <v>0</v>
      </c>
      <c s="253">
        <f t="shared" si="23"/>
        <v>0</v>
      </c>
      <c s="253"/>
      <c s="249">
        <v>10</v>
      </c>
      <c s="298"/>
      <c s="298"/>
      <c s="298"/>
      <c s="254">
        <f t="shared" si="24"/>
        <v>0</v>
      </c>
      <c s="298"/>
      <c s="298"/>
      <c s="298"/>
      <c s="298"/>
      <c s="298"/>
      <c s="298"/>
      <c s="298"/>
      <c s="298"/>
    </row>
    <row r="17" spans="1:98" ht="20.25" customHeight="1">
      <c r="A17" s="249">
        <f>IF(B17="","",_xlfn.AGGREGATE(3,5,$B$6:B17))</f>
        <v>12</v>
      </c>
      <c s="229">
        <f>IFERROR(IF('STUDENT DATA SHEET '!B18="","",'STUDENT DATA SHEET '!B18),"")</f>
        <v>2</v>
      </c>
      <c s="229" t="str">
        <f>IFERROR(IF('STUDENT DATA SHEET '!C18="","",'STUDENT DATA SHEET '!C18),"")</f>
        <v>A</v>
      </c>
      <c s="229">
        <f>IFERROR(IF('STUDENT DATA SHEET '!D18="","",'STUDENT DATA SHEET '!D18),"")</f>
        <v>632</v>
      </c>
      <c s="250" t="str">
        <f>IFERROR(IF('STUDENT DATA SHEET '!E18="","",'STUDENT DATA SHEET '!E18),"")</f>
        <v/>
      </c>
      <c s="251">
        <f>IFERROR(IF('STUDENT DATA SHEET '!F18="","",'STUDENT DATA SHEET '!F18),"")</f>
        <v>43013</v>
      </c>
      <c s="229" t="str">
        <f>IFERROR(IF('STUDENT DATA SHEET '!G18="","",'STUDENT DATA SHEET '!G18),"")</f>
        <v>F</v>
      </c>
      <c s="229" t="str">
        <f>IFERROR(IF('STUDENT DATA SHEET '!H18="","",'STUDENT DATA SHEET '!H18),"")</f>
        <v>OBC</v>
      </c>
      <c s="229" t="str">
        <f>IFERROR(UPPER(IF('STUDENT DATA SHEET '!I18="","",'STUDENT DATA SHEET '!I18)),"")</f>
        <v>POONAM</v>
      </c>
      <c s="229" t="str">
        <f>IFERROR(IF('STUDENT DATA SHEET '!J18="","",'STUDENT DATA SHEET '!J18),"")</f>
        <v>Chena Ram</v>
      </c>
      <c s="229" t="str">
        <f>IFERROR(IF('STUDENT DATA SHEET '!K18="","",'STUDENT DATA SHEET '!K18),"")</f>
        <v>Hira Devi</v>
      </c>
      <c s="229"/>
      <c s="102"/>
      <c s="102"/>
      <c s="102"/>
      <c s="102"/>
      <c s="102"/>
      <c s="102"/>
      <c s="102"/>
      <c s="102"/>
      <c s="102"/>
      <c s="102"/>
      <c s="102"/>
      <c s="102"/>
      <c s="102"/>
      <c s="102"/>
      <c s="102"/>
      <c s="102"/>
      <c s="102"/>
      <c s="102"/>
      <c s="102"/>
      <c s="102"/>
      <c s="102"/>
      <c s="102"/>
      <c s="102"/>
      <c s="102"/>
      <c s="102"/>
      <c s="102"/>
      <c s="102"/>
      <c s="102"/>
      <c s="102"/>
      <c s="102"/>
      <c s="102"/>
      <c s="102"/>
      <c s="89">
        <f>IF(B17="","",_xlfn.AGGREGATE(3,5,$B$6:B17))</f>
        <v>12</v>
      </c>
      <c s="102"/>
      <c s="102"/>
      <c s="102"/>
      <c s="102"/>
      <c s="102"/>
      <c s="102"/>
      <c s="102"/>
      <c s="102"/>
      <c s="102"/>
      <c s="102"/>
      <c s="102"/>
      <c s="102"/>
      <c s="102"/>
      <c s="102"/>
      <c s="102"/>
      <c s="102"/>
      <c s="102"/>
      <c s="102"/>
      <c s="102"/>
      <c s="102"/>
      <c s="102"/>
      <c s="102"/>
      <c s="102"/>
      <c s="102"/>
      <c s="102"/>
      <c s="102"/>
      <c s="102"/>
      <c s="102"/>
      <c s="102"/>
      <c s="102"/>
      <c s="252">
        <f t="shared" si="18"/>
        <v>0</v>
      </c>
      <c s="252">
        <f>IF($I17="","",'JUN 24'!$BX17)</f>
        <v>0</v>
      </c>
      <c s="253">
        <f t="shared" si="19"/>
        <v>0</v>
      </c>
      <c s="252">
        <f t="shared" si="20"/>
        <v>0</v>
      </c>
      <c s="252">
        <f>IF($I17="","",'JUN 24'!$CA17)</f>
        <v>0</v>
      </c>
      <c s="253">
        <f t="shared" si="21"/>
        <v>0</v>
      </c>
      <c s="252">
        <f t="shared" si="22"/>
        <v>0</v>
      </c>
      <c s="252">
        <f>IF($I17="","",'JUN 24'!$CD17)</f>
        <v>0</v>
      </c>
      <c s="253">
        <f t="shared" si="23"/>
        <v>0</v>
      </c>
      <c s="253"/>
      <c s="249">
        <v>11</v>
      </c>
      <c s="298"/>
      <c s="298"/>
      <c s="298"/>
      <c s="254">
        <f t="shared" si="24"/>
        <v>0</v>
      </c>
      <c s="298"/>
      <c s="298"/>
      <c s="298"/>
      <c s="298"/>
      <c s="298"/>
      <c s="298"/>
      <c s="298"/>
      <c s="298"/>
    </row>
    <row r="18" spans="1:98" ht="20.25" customHeight="1">
      <c r="A18" s="249">
        <f>IF(B18="","",_xlfn.AGGREGATE(3,5,$B$6:B18))</f>
        <v>13</v>
      </c>
      <c s="229">
        <f>IFERROR(IF('STUDENT DATA SHEET '!B19="","",'STUDENT DATA SHEET '!B19),"")</f>
        <v>2</v>
      </c>
      <c s="229" t="str">
        <f>IFERROR(IF('STUDENT DATA SHEET '!C19="","",'STUDENT DATA SHEET '!C19),"")</f>
        <v>A</v>
      </c>
      <c s="229">
        <f>IFERROR(IF('STUDENT DATA SHEET '!D19="","",'STUDENT DATA SHEET '!D19),"")</f>
        <v>617</v>
      </c>
      <c s="250" t="str">
        <f>IFERROR(IF('STUDENT DATA SHEET '!E19="","",'STUDENT DATA SHEET '!E19),"")</f>
        <v/>
      </c>
      <c s="251">
        <f>IFERROR(IF('STUDENT DATA SHEET '!F19="","",'STUDENT DATA SHEET '!F19),"")</f>
        <v>42651</v>
      </c>
      <c s="229" t="str">
        <f>IFERROR(IF('STUDENT DATA SHEET '!G19="","",'STUDENT DATA SHEET '!G19),"")</f>
        <v>F</v>
      </c>
      <c s="229" t="str">
        <f>IFERROR(IF('STUDENT DATA SHEET '!H19="","",'STUDENT DATA SHEET '!H19),"")</f>
        <v>GEN</v>
      </c>
      <c s="229" t="str">
        <f>IFERROR(UPPER(IF('STUDENT DATA SHEET '!I19="","",'STUDENT DATA SHEET '!I19)),"")</f>
        <v>PRIYAL SONI</v>
      </c>
      <c s="229" t="str">
        <f>IFERROR(IF('STUDENT DATA SHEET '!J19="","",'STUDENT DATA SHEET '!J19),"")</f>
        <v>Raj Mohan Soni</v>
      </c>
      <c s="229" t="str">
        <f>IFERROR(IF('STUDENT DATA SHEET '!K19="","",'STUDENT DATA SHEET '!K19),"")</f>
        <v>Dimpal</v>
      </c>
      <c s="229"/>
      <c s="102"/>
      <c s="102"/>
      <c s="102"/>
      <c s="102"/>
      <c s="102"/>
      <c s="102"/>
      <c s="102"/>
      <c s="102"/>
      <c s="102"/>
      <c s="102"/>
      <c s="102"/>
      <c s="102"/>
      <c s="102"/>
      <c s="102"/>
      <c s="102"/>
      <c s="102"/>
      <c s="102"/>
      <c s="102"/>
      <c s="102"/>
      <c s="102"/>
      <c s="102"/>
      <c s="102"/>
      <c s="102"/>
      <c s="102"/>
      <c s="102"/>
      <c s="102"/>
      <c s="102"/>
      <c s="102"/>
      <c s="102"/>
      <c s="102"/>
      <c s="102"/>
      <c s="102"/>
      <c s="89">
        <f>IF(B18="","",_xlfn.AGGREGATE(3,5,$B$6:B18))</f>
        <v>13</v>
      </c>
      <c s="102"/>
      <c s="102"/>
      <c s="102"/>
      <c s="102"/>
      <c s="102"/>
      <c s="102"/>
      <c s="102"/>
      <c s="102"/>
      <c s="102"/>
      <c s="102"/>
      <c s="102"/>
      <c s="102"/>
      <c s="102"/>
      <c s="102"/>
      <c s="102"/>
      <c s="102"/>
      <c s="102"/>
      <c s="102"/>
      <c s="102"/>
      <c s="102"/>
      <c s="102"/>
      <c s="102"/>
      <c s="102"/>
      <c s="102"/>
      <c s="102"/>
      <c s="102"/>
      <c s="102"/>
      <c s="102"/>
      <c s="102"/>
      <c s="102"/>
      <c s="252">
        <f t="shared" si="18"/>
        <v>0</v>
      </c>
      <c s="252">
        <f>IF($I18="","",'JUN 24'!$BX18)</f>
        <v>0</v>
      </c>
      <c s="253">
        <f t="shared" si="19"/>
        <v>0</v>
      </c>
      <c s="252">
        <f t="shared" si="20"/>
        <v>0</v>
      </c>
      <c s="252">
        <f>IF($I18="","",'JUN 24'!$CA18)</f>
        <v>0</v>
      </c>
      <c s="253">
        <f t="shared" si="21"/>
        <v>0</v>
      </c>
      <c s="252">
        <f t="shared" si="22"/>
        <v>0</v>
      </c>
      <c s="252">
        <f>IF($I18="","",'JUN 24'!$CD18)</f>
        <v>0</v>
      </c>
      <c s="253">
        <f t="shared" si="23"/>
        <v>0</v>
      </c>
      <c s="253"/>
      <c s="249">
        <v>12</v>
      </c>
      <c s="298"/>
      <c s="298"/>
      <c s="298"/>
      <c s="254">
        <f t="shared" si="24"/>
        <v>0</v>
      </c>
      <c s="298"/>
      <c s="298"/>
      <c s="298"/>
      <c s="298"/>
      <c s="298"/>
      <c s="298"/>
      <c s="298"/>
      <c s="298"/>
    </row>
    <row r="19" spans="1:98" ht="20.25" customHeight="1">
      <c r="A19" s="249">
        <f>IF(B19="","",_xlfn.AGGREGATE(3,5,$B$6:B19))</f>
        <v>14</v>
      </c>
      <c s="229">
        <f>IFERROR(IF('STUDENT DATA SHEET '!B20="","",'STUDENT DATA SHEET '!B20),"")</f>
        <v>2</v>
      </c>
      <c s="229" t="str">
        <f>IFERROR(IF('STUDENT DATA SHEET '!C20="","",'STUDENT DATA SHEET '!C20),"")</f>
        <v>A</v>
      </c>
      <c s="229">
        <f>IFERROR(IF('STUDENT DATA SHEET '!D20="","",'STUDENT DATA SHEET '!D20),"")</f>
        <v>645</v>
      </c>
      <c s="250" t="str">
        <f>IFERROR(IF('STUDENT DATA SHEET '!E20="","",'STUDENT DATA SHEET '!E20),"")</f>
        <v/>
      </c>
      <c s="251">
        <f>IFERROR(IF('STUDENT DATA SHEET '!F20="","",'STUDENT DATA SHEET '!F20),"")</f>
        <v>43072</v>
      </c>
      <c s="229" t="str">
        <f>IFERROR(IF('STUDENT DATA SHEET '!G20="","",'STUDENT DATA SHEET '!G20),"")</f>
        <v>F</v>
      </c>
      <c s="229" t="str">
        <f>IFERROR(IF('STUDENT DATA SHEET '!H20="","",'STUDENT DATA SHEET '!H20),"")</f>
        <v>OBC</v>
      </c>
      <c s="229" t="str">
        <f>IFERROR(UPPER(IF('STUDENT DATA SHEET '!I20="","",'STUDENT DATA SHEET '!I20)),"")</f>
        <v>PUNAM SWAMI</v>
      </c>
      <c s="229" t="str">
        <f>IFERROR(IF('STUDENT DATA SHEET '!J20="","",'STUDENT DATA SHEET '!J20),"")</f>
        <v>Mukesh Swami</v>
      </c>
      <c s="229" t="str">
        <f>IFERROR(IF('STUDENT DATA SHEET '!K20="","",'STUDENT DATA SHEET '!K20),"")</f>
        <v>Manisha</v>
      </c>
      <c s="229"/>
      <c s="102"/>
      <c s="102"/>
      <c s="102"/>
      <c s="102"/>
      <c s="209"/>
      <c s="209"/>
      <c s="209"/>
      <c s="209"/>
      <c s="209"/>
      <c s="209"/>
      <c s="209"/>
      <c s="209"/>
      <c s="209"/>
      <c s="209"/>
      <c s="209"/>
      <c s="209"/>
      <c s="209"/>
      <c s="209"/>
      <c s="209"/>
      <c s="209"/>
      <c s="209"/>
      <c s="209"/>
      <c s="209"/>
      <c s="209"/>
      <c s="209"/>
      <c s="209"/>
      <c s="209"/>
      <c s="209"/>
      <c s="209"/>
      <c s="209"/>
      <c s="209"/>
      <c s="209"/>
      <c s="89">
        <f>IF(B19="","",_xlfn.AGGREGATE(3,5,$B$6:B19))</f>
        <v>14</v>
      </c>
      <c s="209"/>
      <c s="209"/>
      <c s="102"/>
      <c s="102"/>
      <c s="102"/>
      <c s="102"/>
      <c s="102"/>
      <c s="102"/>
      <c s="102"/>
      <c s="102"/>
      <c s="102"/>
      <c s="102"/>
      <c s="102"/>
      <c s="102"/>
      <c s="102"/>
      <c s="102"/>
      <c s="102"/>
      <c s="102"/>
      <c s="102"/>
      <c s="102"/>
      <c s="102"/>
      <c s="102"/>
      <c s="102"/>
      <c s="102"/>
      <c s="102"/>
      <c s="102"/>
      <c s="102"/>
      <c s="102"/>
      <c s="102"/>
      <c s="102"/>
      <c s="252">
        <f t="shared" si="18"/>
        <v>0</v>
      </c>
      <c s="252">
        <f>IF($I19="","",'JUN 24'!$BX19)</f>
        <v>0</v>
      </c>
      <c s="253">
        <f t="shared" si="19"/>
        <v>0</v>
      </c>
      <c s="252">
        <f t="shared" si="20"/>
        <v>0</v>
      </c>
      <c s="252">
        <f>IF($I19="","",'JUN 24'!$CA19)</f>
        <v>0</v>
      </c>
      <c s="253">
        <f t="shared" si="21"/>
        <v>0</v>
      </c>
      <c s="252">
        <f t="shared" si="22"/>
        <v>0</v>
      </c>
      <c s="252">
        <f>IF($I19="","",'JUN 24'!$CD19)</f>
        <v>0</v>
      </c>
      <c s="253">
        <f t="shared" si="23"/>
        <v>0</v>
      </c>
      <c s="253"/>
      <c s="249">
        <v>13</v>
      </c>
      <c s="298"/>
      <c s="298"/>
      <c s="298"/>
      <c s="254">
        <f t="shared" si="24"/>
        <v>0</v>
      </c>
      <c s="298"/>
      <c s="298"/>
      <c s="298"/>
      <c s="298"/>
      <c s="298"/>
      <c s="298"/>
      <c s="298"/>
      <c s="298"/>
    </row>
    <row r="20" spans="1:98" ht="20.25" customHeight="1">
      <c r="A20" s="249">
        <f>IF(B20="","",_xlfn.AGGREGATE(3,5,$B$6:B20))</f>
        <v>15</v>
      </c>
      <c s="229">
        <f>IFERROR(IF('STUDENT DATA SHEET '!B21="","",'STUDENT DATA SHEET '!B21),"")</f>
        <v>2</v>
      </c>
      <c s="229" t="str">
        <f>IFERROR(IF('STUDENT DATA SHEET '!C21="","",'STUDENT DATA SHEET '!C21),"")</f>
        <v>A</v>
      </c>
      <c s="229">
        <f>IFERROR(IF('STUDENT DATA SHEET '!D21="","",'STUDENT DATA SHEET '!D21),"")</f>
        <v>618</v>
      </c>
      <c s="250" t="str">
        <f>IFERROR(IF('STUDENT DATA SHEET '!E21="","",'STUDENT DATA SHEET '!E21),"")</f>
        <v/>
      </c>
      <c s="251">
        <f>IFERROR(IF('STUDENT DATA SHEET '!F21="","",'STUDENT DATA SHEET '!F21),"")</f>
        <v>42710</v>
      </c>
      <c s="229" t="str">
        <f>IFERROR(IF('STUDENT DATA SHEET '!G21="","",'STUDENT DATA SHEET '!G21),"")</f>
        <v>M</v>
      </c>
      <c s="229" t="str">
        <f>IFERROR(IF('STUDENT DATA SHEET '!H21="","",'STUDENT DATA SHEET '!H21),"")</f>
        <v>SC</v>
      </c>
      <c s="229" t="str">
        <f>IFERROR(UPPER(IF('STUDENT DATA SHEET '!I21="","",'STUDENT DATA SHEET '!I21)),"")</f>
        <v>RAJVEER</v>
      </c>
      <c s="229" t="str">
        <f>IFERROR(IF('STUDENT DATA SHEET '!J21="","",'STUDENT DATA SHEET '!J21),"")</f>
        <v>Gajendra Meghwal</v>
      </c>
      <c s="229" t="str">
        <f>IFERROR(IF('STUDENT DATA SHEET '!K21="","",'STUDENT DATA SHEET '!K21),"")</f>
        <v>Chhotu Devi</v>
      </c>
      <c s="229"/>
      <c s="102"/>
      <c s="102"/>
      <c s="102"/>
      <c s="102"/>
      <c s="209"/>
      <c s="209"/>
      <c s="209"/>
      <c s="209"/>
      <c s="209"/>
      <c s="209"/>
      <c s="209"/>
      <c s="209"/>
      <c s="209"/>
      <c s="209"/>
      <c s="209"/>
      <c s="209"/>
      <c s="209"/>
      <c s="209"/>
      <c s="209"/>
      <c s="209"/>
      <c s="209"/>
      <c s="209"/>
      <c s="209"/>
      <c s="209"/>
      <c s="209"/>
      <c s="209"/>
      <c s="209"/>
      <c s="209"/>
      <c s="209"/>
      <c s="209"/>
      <c s="209"/>
      <c s="209"/>
      <c s="89">
        <f>IF(B20="","",_xlfn.AGGREGATE(3,5,$B$6:B20))</f>
        <v>15</v>
      </c>
      <c s="209"/>
      <c s="209"/>
      <c s="102"/>
      <c s="102"/>
      <c s="102"/>
      <c s="102"/>
      <c s="102"/>
      <c s="102"/>
      <c s="102"/>
      <c s="102"/>
      <c s="102"/>
      <c s="102"/>
      <c s="102"/>
      <c s="102"/>
      <c s="102"/>
      <c s="102"/>
      <c s="102"/>
      <c s="102"/>
      <c s="102"/>
      <c s="102"/>
      <c s="102"/>
      <c s="102"/>
      <c s="102"/>
      <c s="102"/>
      <c s="102"/>
      <c s="102"/>
      <c s="102"/>
      <c s="102"/>
      <c s="102"/>
      <c s="102"/>
      <c s="252">
        <f t="shared" si="18"/>
        <v>0</v>
      </c>
      <c s="252">
        <f>IF($I20="","",'JUN 24'!$BX20)</f>
        <v>0</v>
      </c>
      <c s="253">
        <f t="shared" si="19"/>
        <v>0</v>
      </c>
      <c s="252">
        <f t="shared" si="20"/>
        <v>0</v>
      </c>
      <c s="252">
        <f>IF($I20="","",'JUN 24'!$CA20)</f>
        <v>0</v>
      </c>
      <c s="253">
        <f t="shared" si="21"/>
        <v>0</v>
      </c>
      <c s="252">
        <f t="shared" si="22"/>
        <v>0</v>
      </c>
      <c s="252">
        <f>IF($I20="","",'JUN 24'!$CD20)</f>
        <v>0</v>
      </c>
      <c s="253">
        <f t="shared" si="23"/>
        <v>0</v>
      </c>
      <c s="253"/>
      <c s="249">
        <v>14</v>
      </c>
      <c s="298"/>
      <c s="298"/>
      <c s="298"/>
      <c s="254">
        <f t="shared" si="24"/>
        <v>0</v>
      </c>
      <c s="298"/>
      <c s="298"/>
      <c s="298"/>
      <c s="298"/>
      <c s="298"/>
      <c s="298"/>
      <c s="298"/>
      <c s="298"/>
    </row>
    <row r="21" spans="1:98" ht="20.25" customHeight="1">
      <c r="A21" s="249">
        <f>IF(B21="","",_xlfn.AGGREGATE(3,5,$B$6:B21))</f>
        <v>16</v>
      </c>
      <c s="229">
        <f>IFERROR(IF('STUDENT DATA SHEET '!B22="","",'STUDENT DATA SHEET '!B22),"")</f>
        <v>2</v>
      </c>
      <c s="229" t="str">
        <f>IFERROR(IF('STUDENT DATA SHEET '!C22="","",'STUDENT DATA SHEET '!C22),"")</f>
        <v>A</v>
      </c>
      <c s="229">
        <f>IFERROR(IF('STUDENT DATA SHEET '!D22="","",'STUDENT DATA SHEET '!D22),"")</f>
        <v>638</v>
      </c>
      <c s="250" t="str">
        <f>IFERROR(IF('STUDENT DATA SHEET '!E22="","",'STUDENT DATA SHEET '!E22),"")</f>
        <v/>
      </c>
      <c s="251">
        <f>IFERROR(IF('STUDENT DATA SHEET '!F22="","",'STUDENT DATA SHEET '!F22),"")</f>
        <v>42926</v>
      </c>
      <c s="229" t="str">
        <f>IFERROR(IF('STUDENT DATA SHEET '!G22="","",'STUDENT DATA SHEET '!G22),"")</f>
        <v>M</v>
      </c>
      <c s="229" t="str">
        <f>IFERROR(IF('STUDENT DATA SHEET '!H22="","",'STUDENT DATA SHEET '!H22),"")</f>
        <v>SC</v>
      </c>
      <c s="229" t="str">
        <f>IFERROR(UPPER(IF('STUDENT DATA SHEET '!I22="","",'STUDENT DATA SHEET '!I22)),"")</f>
        <v>RANVEER</v>
      </c>
      <c s="229" t="str">
        <f>IFERROR(IF('STUDENT DATA SHEET '!J22="","",'STUDENT DATA SHEET '!J22),"")</f>
        <v>Sukha Ram</v>
      </c>
      <c s="229" t="str">
        <f>IFERROR(IF('STUDENT DATA SHEET '!K22="","",'STUDENT DATA SHEET '!K22),"")</f>
        <v>Prem Devi</v>
      </c>
      <c s="229"/>
      <c s="102"/>
      <c s="102"/>
      <c s="102"/>
      <c s="102"/>
      <c s="209"/>
      <c s="209"/>
      <c s="209"/>
      <c s="209"/>
      <c s="209"/>
      <c s="209"/>
      <c s="209"/>
      <c s="209"/>
      <c s="209"/>
      <c s="209"/>
      <c s="209"/>
      <c s="209"/>
      <c s="209"/>
      <c s="209"/>
      <c s="209"/>
      <c s="209"/>
      <c s="209"/>
      <c s="209"/>
      <c s="209"/>
      <c s="209"/>
      <c s="209"/>
      <c s="209"/>
      <c s="209"/>
      <c s="209"/>
      <c s="209"/>
      <c s="209"/>
      <c s="209"/>
      <c s="209"/>
      <c s="89">
        <f>IF(B21="","",_xlfn.AGGREGATE(3,5,$B$6:B21))</f>
        <v>16</v>
      </c>
      <c s="209"/>
      <c s="209"/>
      <c s="102"/>
      <c s="102"/>
      <c s="102"/>
      <c s="102"/>
      <c s="102"/>
      <c s="102"/>
      <c s="102"/>
      <c s="102"/>
      <c s="102"/>
      <c s="102"/>
      <c s="102"/>
      <c s="102"/>
      <c s="102"/>
      <c s="102"/>
      <c s="102"/>
      <c s="102"/>
      <c s="102"/>
      <c s="102"/>
      <c s="102"/>
      <c s="102"/>
      <c s="102"/>
      <c s="102"/>
      <c s="102"/>
      <c s="102"/>
      <c s="102"/>
      <c s="102"/>
      <c s="102"/>
      <c s="102"/>
      <c s="252">
        <f t="shared" si="18"/>
        <v>0</v>
      </c>
      <c s="252">
        <f>IF($I21="","",'JUN 24'!$BX21)</f>
        <v>0</v>
      </c>
      <c s="253">
        <f t="shared" si="19"/>
        <v>0</v>
      </c>
      <c s="252">
        <f t="shared" si="20"/>
        <v>0</v>
      </c>
      <c s="252">
        <f>IF($I21="","",'JUN 24'!$CA21)</f>
        <v>0</v>
      </c>
      <c s="253">
        <f t="shared" si="21"/>
        <v>0</v>
      </c>
      <c s="252">
        <f t="shared" si="22"/>
        <v>0</v>
      </c>
      <c s="252">
        <f>IF($I21="","",'JUN 24'!$CD21)</f>
        <v>0</v>
      </c>
      <c s="253">
        <f t="shared" si="23"/>
        <v>0</v>
      </c>
      <c s="253"/>
      <c s="249">
        <v>15</v>
      </c>
      <c s="298"/>
      <c s="298"/>
      <c s="298"/>
      <c s="254">
        <f t="shared" si="24"/>
        <v>0</v>
      </c>
      <c s="298"/>
      <c s="298"/>
      <c s="298"/>
      <c s="298"/>
      <c s="298"/>
      <c s="298"/>
      <c s="298"/>
      <c s="298"/>
    </row>
    <row r="22" spans="1:98" ht="20.25" customHeight="1">
      <c r="A22" s="249">
        <f>IF(B22="","",_xlfn.AGGREGATE(3,5,$B$6:B22))</f>
        <v>17</v>
      </c>
      <c s="229">
        <f>IFERROR(IF('STUDENT DATA SHEET '!B23="","",'STUDENT DATA SHEET '!B23),"")</f>
        <v>2</v>
      </c>
      <c s="229" t="str">
        <f>IFERROR(IF('STUDENT DATA SHEET '!C23="","",'STUDENT DATA SHEET '!C23),"")</f>
        <v>A</v>
      </c>
      <c s="229">
        <f>IFERROR(IF('STUDENT DATA SHEET '!D23="","",'STUDENT DATA SHEET '!D23),"")</f>
        <v>636</v>
      </c>
      <c s="250" t="str">
        <f>IFERROR(IF('STUDENT DATA SHEET '!E23="","",'STUDENT DATA SHEET '!E23),"")</f>
        <v/>
      </c>
      <c s="251">
        <f>IFERROR(IF('STUDENT DATA SHEET '!F23="","",'STUDENT DATA SHEET '!F23),"")</f>
        <v>42868</v>
      </c>
      <c s="229" t="str">
        <f>IFERROR(IF('STUDENT DATA SHEET '!G23="","",'STUDENT DATA SHEET '!G23),"")</f>
        <v>F</v>
      </c>
      <c s="229" t="str">
        <f>IFERROR(IF('STUDENT DATA SHEET '!H23="","",'STUDENT DATA SHEET '!H23),"")</f>
        <v>OBC</v>
      </c>
      <c s="229" t="str">
        <f>IFERROR(UPPER(IF('STUDENT DATA SHEET '!I23="","",'STUDENT DATA SHEET '!I23)),"")</f>
        <v>RIDDHI KANWAR</v>
      </c>
      <c s="229" t="str">
        <f>IFERROR(IF('STUDENT DATA SHEET '!J23="","",'STUDENT DATA SHEET '!J23),"")</f>
        <v>Raju Singh</v>
      </c>
      <c s="229" t="str">
        <f>IFERROR(IF('STUDENT DATA SHEET '!K23="","",'STUDENT DATA SHEET '!K23),"")</f>
        <v>Sunita Kanwar</v>
      </c>
      <c s="229"/>
      <c s="102"/>
      <c s="102"/>
      <c s="102"/>
      <c s="102"/>
      <c s="209"/>
      <c s="209"/>
      <c s="209"/>
      <c s="209"/>
      <c s="209"/>
      <c s="209"/>
      <c s="209"/>
      <c s="209"/>
      <c s="209"/>
      <c s="209"/>
      <c s="209"/>
      <c s="209"/>
      <c s="209"/>
      <c s="209"/>
      <c s="209"/>
      <c s="209"/>
      <c s="209"/>
      <c s="209"/>
      <c s="209"/>
      <c s="209"/>
      <c s="209"/>
      <c s="209"/>
      <c s="209"/>
      <c s="209"/>
      <c s="209"/>
      <c s="209"/>
      <c s="209"/>
      <c s="209"/>
      <c s="89">
        <f>IF(B22="","",_xlfn.AGGREGATE(3,5,$B$6:B22))</f>
        <v>17</v>
      </c>
      <c s="209"/>
      <c s="209"/>
      <c s="102"/>
      <c s="102"/>
      <c s="102"/>
      <c s="102"/>
      <c s="102"/>
      <c s="102"/>
      <c s="102"/>
      <c s="102"/>
      <c s="102"/>
      <c s="102"/>
      <c s="102"/>
      <c s="102"/>
      <c s="102"/>
      <c s="102"/>
      <c s="102"/>
      <c s="102"/>
      <c s="102"/>
      <c s="102"/>
      <c s="102"/>
      <c s="102"/>
      <c s="102"/>
      <c s="102"/>
      <c s="102"/>
      <c s="102"/>
      <c s="102"/>
      <c s="102"/>
      <c s="102"/>
      <c s="102"/>
      <c s="252">
        <f t="shared" si="18"/>
        <v>0</v>
      </c>
      <c s="252">
        <f>IF($I22="","",'JUN 24'!$BX22)</f>
        <v>0</v>
      </c>
      <c s="253">
        <f t="shared" si="19"/>
        <v>0</v>
      </c>
      <c s="252">
        <f t="shared" si="20"/>
        <v>0</v>
      </c>
      <c s="252">
        <f>IF($I22="","",'JUN 24'!$CA22)</f>
        <v>0</v>
      </c>
      <c s="253">
        <f t="shared" si="21"/>
        <v>0</v>
      </c>
      <c s="252">
        <f t="shared" si="22"/>
        <v>0</v>
      </c>
      <c s="252">
        <f>IF($I22="","",'JUN 24'!$CD22)</f>
        <v>0</v>
      </c>
      <c s="253">
        <f t="shared" si="23"/>
        <v>0</v>
      </c>
      <c s="253"/>
      <c s="249">
        <v>16</v>
      </c>
      <c s="298"/>
      <c s="298"/>
      <c s="298"/>
      <c s="254">
        <f t="shared" si="24"/>
        <v>0</v>
      </c>
      <c s="298"/>
      <c s="298"/>
      <c s="298"/>
      <c s="298"/>
      <c s="298"/>
      <c s="298"/>
      <c s="298"/>
      <c s="298"/>
    </row>
    <row r="23" spans="1:98" ht="20.25" customHeight="1">
      <c r="A23" s="249">
        <f>IF(B23="","",_xlfn.AGGREGATE(3,5,$B$6:B23))</f>
        <v>18</v>
      </c>
      <c s="229">
        <f>IFERROR(IF('STUDENT DATA SHEET '!B24="","",'STUDENT DATA SHEET '!B24),"")</f>
        <v>2</v>
      </c>
      <c s="229" t="str">
        <f>IFERROR(IF('STUDENT DATA SHEET '!C24="","",'STUDENT DATA SHEET '!C24),"")</f>
        <v>A</v>
      </c>
      <c s="229">
        <f>IFERROR(IF('STUDENT DATA SHEET '!D24="","",'STUDENT DATA SHEET '!D24),"")</f>
        <v>646</v>
      </c>
      <c s="250" t="str">
        <f>IFERROR(IF('STUDENT DATA SHEET '!E24="","",'STUDENT DATA SHEET '!E24),"")</f>
        <v/>
      </c>
      <c s="251">
        <f>IFERROR(IF('STUDENT DATA SHEET '!F24="","",'STUDENT DATA SHEET '!F24),"")</f>
        <v>42652</v>
      </c>
      <c s="229" t="str">
        <f>IFERROR(IF('STUDENT DATA SHEET '!G24="","",'STUDENT DATA SHEET '!G24),"")</f>
        <v>F</v>
      </c>
      <c s="229" t="str">
        <f>IFERROR(IF('STUDENT DATA SHEET '!H24="","",'STUDENT DATA SHEET '!H24),"")</f>
        <v>OBC</v>
      </c>
      <c s="229" t="str">
        <f>IFERROR(UPPER(IF('STUDENT DATA SHEET '!I24="","",'STUDENT DATA SHEET '!I24)),"")</f>
        <v>SANDHYA KANWAR</v>
      </c>
      <c s="229" t="str">
        <f>IFERROR(IF('STUDENT DATA SHEET '!J24="","",'STUDENT DATA SHEET '!J24),"")</f>
        <v>Satu Singh</v>
      </c>
      <c s="229" t="str">
        <f>IFERROR(IF('STUDENT DATA SHEET '!K24="","",'STUDENT DATA SHEET '!K24),"")</f>
        <v>Sajana Kanwar</v>
      </c>
      <c s="229"/>
      <c s="102"/>
      <c s="102"/>
      <c s="102"/>
      <c s="102"/>
      <c s="209"/>
      <c s="209"/>
      <c s="209"/>
      <c s="209"/>
      <c s="209"/>
      <c s="209"/>
      <c s="209"/>
      <c s="209"/>
      <c s="209"/>
      <c s="209"/>
      <c s="209"/>
      <c s="209"/>
      <c s="209"/>
      <c s="209"/>
      <c s="209"/>
      <c s="209"/>
      <c s="209"/>
      <c s="209"/>
      <c s="209"/>
      <c s="209"/>
      <c s="209"/>
      <c s="209"/>
      <c s="209"/>
      <c s="209"/>
      <c s="209"/>
      <c s="209"/>
      <c s="209"/>
      <c s="209"/>
      <c s="89">
        <f>IF(B23="","",_xlfn.AGGREGATE(3,5,$B$6:B23))</f>
        <v>18</v>
      </c>
      <c s="209"/>
      <c s="209"/>
      <c s="102"/>
      <c s="102"/>
      <c s="102"/>
      <c s="102"/>
      <c s="102"/>
      <c s="102"/>
      <c s="102"/>
      <c s="102"/>
      <c s="102"/>
      <c s="102"/>
      <c s="102"/>
      <c s="102"/>
      <c s="102"/>
      <c s="102"/>
      <c s="102"/>
      <c s="102"/>
      <c s="102"/>
      <c s="102"/>
      <c s="102"/>
      <c s="102"/>
      <c s="102"/>
      <c s="102"/>
      <c s="102"/>
      <c s="102"/>
      <c s="102"/>
      <c s="102"/>
      <c s="102"/>
      <c s="102"/>
      <c s="252">
        <f t="shared" si="18"/>
        <v>0</v>
      </c>
      <c s="252">
        <f>IF($I23="","",'JUN 24'!$BX23)</f>
        <v>0</v>
      </c>
      <c s="253">
        <f t="shared" si="19"/>
        <v>0</v>
      </c>
      <c s="252">
        <f t="shared" si="20"/>
        <v>0</v>
      </c>
      <c s="252">
        <f>IF($I23="","",'JUN 24'!$CA23)</f>
        <v>0</v>
      </c>
      <c s="253">
        <f t="shared" si="21"/>
        <v>0</v>
      </c>
      <c s="252">
        <f t="shared" si="22"/>
        <v>0</v>
      </c>
      <c s="252">
        <f>IF($I23="","",'JUN 24'!$CD23)</f>
        <v>0</v>
      </c>
      <c s="253">
        <f t="shared" si="23"/>
        <v>0</v>
      </c>
      <c s="253"/>
      <c s="249">
        <v>17</v>
      </c>
      <c s="298"/>
      <c s="298"/>
      <c s="298"/>
      <c s="254">
        <f t="shared" si="24"/>
        <v>0</v>
      </c>
      <c s="298"/>
      <c s="298"/>
      <c s="298"/>
      <c s="298"/>
      <c s="298"/>
      <c s="298"/>
      <c s="298"/>
      <c s="298"/>
    </row>
    <row r="24" spans="1:98" ht="20.25" customHeight="1">
      <c r="A24" s="249">
        <f>IF(B24="","",_xlfn.AGGREGATE(3,5,$B$6:B24))</f>
        <v>19</v>
      </c>
      <c s="229">
        <f>IFERROR(IF('STUDENT DATA SHEET '!B25="","",'STUDENT DATA SHEET '!B25),"")</f>
        <v>2</v>
      </c>
      <c s="229" t="str">
        <f>IFERROR(IF('STUDENT DATA SHEET '!C25="","",'STUDENT DATA SHEET '!C25),"")</f>
        <v>A</v>
      </c>
      <c s="229">
        <f>IFERROR(IF('STUDENT DATA SHEET '!D25="","",'STUDENT DATA SHEET '!D25),"")</f>
        <v>642</v>
      </c>
      <c s="250" t="str">
        <f>IFERROR(IF('STUDENT DATA SHEET '!E25="","",'STUDENT DATA SHEET '!E25),"")</f>
        <v/>
      </c>
      <c s="251">
        <f>IFERROR(IF('STUDENT DATA SHEET '!F25="","",'STUDENT DATA SHEET '!F25),"")</f>
        <v>43100</v>
      </c>
      <c s="229" t="str">
        <f>IFERROR(IF('STUDENT DATA SHEET '!G25="","",'STUDENT DATA SHEET '!G25),"")</f>
        <v>F</v>
      </c>
      <c s="229" t="str">
        <f>IFERROR(IF('STUDENT DATA SHEET '!H25="","",'STUDENT DATA SHEET '!H25),"")</f>
        <v>SC</v>
      </c>
      <c s="229" t="str">
        <f>IFERROR(UPPER(IF('STUDENT DATA SHEET '!I25="","",'STUDENT DATA SHEET '!I25)),"")</f>
        <v>VANDANA</v>
      </c>
      <c s="229" t="str">
        <f>IFERROR(IF('STUDENT DATA SHEET '!J25="","",'STUDENT DATA SHEET '!J25),"")</f>
        <v>Jagdish Nayak</v>
      </c>
      <c s="229" t="str">
        <f>IFERROR(IF('STUDENT DATA SHEET '!K25="","",'STUDENT DATA SHEET '!K25),"")</f>
        <v>Sanju Devi</v>
      </c>
      <c s="229"/>
      <c s="102"/>
      <c s="102"/>
      <c s="102"/>
      <c s="102"/>
      <c s="209"/>
      <c s="209"/>
      <c s="209"/>
      <c s="209"/>
      <c s="209"/>
      <c s="209"/>
      <c s="209"/>
      <c s="209"/>
      <c s="209"/>
      <c s="209"/>
      <c s="209"/>
      <c s="209"/>
      <c s="209"/>
      <c s="209"/>
      <c s="209"/>
      <c s="209"/>
      <c s="209"/>
      <c s="209"/>
      <c s="209"/>
      <c s="209"/>
      <c s="209"/>
      <c s="209"/>
      <c s="209"/>
      <c s="209"/>
      <c s="209"/>
      <c s="209"/>
      <c s="209"/>
      <c s="209"/>
      <c s="89">
        <f>IF(B24="","",_xlfn.AGGREGATE(3,5,$B$6:B24))</f>
        <v>19</v>
      </c>
      <c s="209"/>
      <c s="209"/>
      <c s="102"/>
      <c s="102"/>
      <c s="102"/>
      <c s="102"/>
      <c s="102"/>
      <c s="102"/>
      <c s="102"/>
      <c s="102"/>
      <c s="102"/>
      <c s="102"/>
      <c s="102"/>
      <c s="102"/>
      <c s="102"/>
      <c s="102"/>
      <c s="102"/>
      <c s="102"/>
      <c s="102"/>
      <c s="102"/>
      <c s="102"/>
      <c s="102"/>
      <c s="102"/>
      <c s="102"/>
      <c s="102"/>
      <c s="102"/>
      <c s="102"/>
      <c s="102"/>
      <c s="102"/>
      <c s="102"/>
      <c s="252">
        <f t="shared" si="18"/>
        <v>0</v>
      </c>
      <c s="252">
        <f>IF($I24="","",'JUN 24'!$BX24)</f>
        <v>0</v>
      </c>
      <c s="253">
        <f t="shared" si="19"/>
        <v>0</v>
      </c>
      <c s="252">
        <f t="shared" si="20"/>
        <v>0</v>
      </c>
      <c s="252">
        <f>IF($I24="","",'JUN 24'!$CA24)</f>
        <v>0</v>
      </c>
      <c s="253">
        <f t="shared" si="21"/>
        <v>0</v>
      </c>
      <c s="252">
        <f t="shared" si="22"/>
        <v>0</v>
      </c>
      <c s="252">
        <f>IF($I24="","",'JUN 24'!$CD24)</f>
        <v>0</v>
      </c>
      <c s="253">
        <f t="shared" si="23"/>
        <v>0</v>
      </c>
      <c s="253"/>
      <c s="249">
        <v>18</v>
      </c>
      <c s="298"/>
      <c s="298"/>
      <c s="298"/>
      <c s="254">
        <f t="shared" si="24"/>
        <v>0</v>
      </c>
      <c s="298"/>
      <c s="298"/>
      <c s="298"/>
      <c s="298"/>
      <c s="298"/>
      <c s="298"/>
      <c s="298"/>
      <c s="298"/>
    </row>
    <row r="25" spans="1:98" ht="20.25" customHeight="1">
      <c r="A25" s="249">
        <f>IF(B25="","",_xlfn.AGGREGATE(3,5,$B$6:B25))</f>
        <v>20</v>
      </c>
      <c s="229">
        <f>IFERROR(IF('STUDENT DATA SHEET '!B26="","",'STUDENT DATA SHEET '!B26),"")</f>
        <v>2</v>
      </c>
      <c s="229" t="str">
        <f>IFERROR(IF('STUDENT DATA SHEET '!C26="","",'STUDENT DATA SHEET '!C26),"")</f>
        <v>A</v>
      </c>
      <c s="229">
        <f>IFERROR(IF('STUDENT DATA SHEET '!D26="","",'STUDENT DATA SHEET '!D26),"")</f>
        <v>641</v>
      </c>
      <c s="250" t="str">
        <f>IFERROR(IF('STUDENT DATA SHEET '!E26="","",'STUDENT DATA SHEET '!E26),"")</f>
        <v/>
      </c>
      <c s="251">
        <f>IFERROR(IF('STUDENT DATA SHEET '!F26="","",'STUDENT DATA SHEET '!F26),"")</f>
        <v>43059</v>
      </c>
      <c s="229" t="str">
        <f>IFERROR(IF('STUDENT DATA SHEET '!G26="","",'STUDENT DATA SHEET '!G26),"")</f>
        <v>M</v>
      </c>
      <c s="229" t="str">
        <f>IFERROR(IF('STUDENT DATA SHEET '!H26="","",'STUDENT DATA SHEET '!H26),"")</f>
        <v>SC</v>
      </c>
      <c s="229" t="str">
        <f>IFERROR(UPPER(IF('STUDENT DATA SHEET '!I26="","",'STUDENT DATA SHEET '!I26)),"")</f>
        <v>YASHPAL</v>
      </c>
      <c s="229" t="str">
        <f>IFERROR(IF('STUDENT DATA SHEET '!J26="","",'STUDENT DATA SHEET '!J26),"")</f>
        <v>Gopal Ram</v>
      </c>
      <c s="229" t="str">
        <f>IFERROR(IF('STUDENT DATA SHEET '!K26="","",'STUDENT DATA SHEET '!K26),"")</f>
        <v>Sharda</v>
      </c>
      <c s="229"/>
      <c s="102"/>
      <c s="102"/>
      <c s="102"/>
      <c s="102"/>
      <c s="209"/>
      <c s="209"/>
      <c s="209"/>
      <c s="209"/>
      <c s="209"/>
      <c s="209"/>
      <c s="209"/>
      <c s="209"/>
      <c s="209"/>
      <c s="209"/>
      <c s="209"/>
      <c s="209"/>
      <c s="209"/>
      <c s="209"/>
      <c s="209"/>
      <c s="209"/>
      <c s="209"/>
      <c s="209"/>
      <c s="209"/>
      <c s="209"/>
      <c s="209"/>
      <c s="209"/>
      <c s="209"/>
      <c s="209"/>
      <c s="209"/>
      <c s="209"/>
      <c s="209"/>
      <c s="209"/>
      <c s="89">
        <f>IF(B25="","",_xlfn.AGGREGATE(3,5,$B$6:B25))</f>
        <v>20</v>
      </c>
      <c s="209"/>
      <c s="209"/>
      <c s="102"/>
      <c s="102"/>
      <c s="102"/>
      <c s="102"/>
      <c s="102"/>
      <c s="102"/>
      <c s="102"/>
      <c s="102"/>
      <c s="102"/>
      <c s="102"/>
      <c s="102"/>
      <c s="102"/>
      <c s="102"/>
      <c s="102"/>
      <c s="102"/>
      <c s="102"/>
      <c s="102"/>
      <c s="102"/>
      <c s="102"/>
      <c s="102"/>
      <c s="102"/>
      <c s="102"/>
      <c s="102"/>
      <c s="102"/>
      <c s="102"/>
      <c s="102"/>
      <c s="102"/>
      <c s="102"/>
      <c s="252">
        <f t="shared" si="18"/>
        <v>0</v>
      </c>
      <c s="252">
        <f>IF($I25="","",'JUN 24'!$BX25)</f>
        <v>0</v>
      </c>
      <c s="253">
        <f t="shared" si="19"/>
        <v>0</v>
      </c>
      <c s="252">
        <f t="shared" si="20"/>
        <v>0</v>
      </c>
      <c s="252">
        <f>IF($I25="","",'JUN 24'!$CA25)</f>
        <v>0</v>
      </c>
      <c s="253">
        <f t="shared" si="21"/>
        <v>0</v>
      </c>
      <c s="252">
        <f t="shared" si="22"/>
        <v>0</v>
      </c>
      <c s="252">
        <f>IF($I25="","",'JUN 24'!$CD25)</f>
        <v>0</v>
      </c>
      <c s="253">
        <f t="shared" si="23"/>
        <v>0</v>
      </c>
      <c s="253"/>
      <c s="249">
        <v>19</v>
      </c>
      <c s="298"/>
      <c s="298"/>
      <c s="298"/>
      <c s="254">
        <f t="shared" si="24"/>
        <v>0</v>
      </c>
      <c s="298"/>
      <c s="298"/>
      <c s="298"/>
      <c s="298"/>
      <c s="298"/>
      <c s="298"/>
      <c s="298"/>
      <c s="298"/>
    </row>
    <row r="26" spans="1:98" ht="20.25" customHeight="1">
      <c r="A26" s="249">
        <f>IF(B26="","",_xlfn.AGGREGATE(3,5,$B$6:B26))</f>
        <v>21</v>
      </c>
      <c s="229">
        <f>IFERROR(IF('STUDENT DATA SHEET '!B27="","",'STUDENT DATA SHEET '!B27),"")</f>
        <v>2</v>
      </c>
      <c s="229" t="str">
        <f>IFERROR(IF('STUDENT DATA SHEET '!C27="","",'STUDENT DATA SHEET '!C27),"")</f>
        <v>A</v>
      </c>
      <c s="229">
        <f>IFERROR(IF('STUDENT DATA SHEET '!D27="","",'STUDENT DATA SHEET '!D27),"")</f>
        <v>637</v>
      </c>
      <c s="250" t="str">
        <f>IFERROR(IF('STUDENT DATA SHEET '!E27="","",'STUDENT DATA SHEET '!E27),"")</f>
        <v/>
      </c>
      <c s="251">
        <f>IFERROR(IF('STUDENT DATA SHEET '!F27="","",'STUDENT DATA SHEET '!F27),"")</f>
        <v>42988</v>
      </c>
      <c s="229" t="str">
        <f>IFERROR(IF('STUDENT DATA SHEET '!G27="","",'STUDENT DATA SHEET '!G27),"")</f>
        <v>M</v>
      </c>
      <c s="229" t="str">
        <f>IFERROR(IF('STUDENT DATA SHEET '!H27="","",'STUDENT DATA SHEET '!H27),"")</f>
        <v>GEN</v>
      </c>
      <c s="229" t="str">
        <f>IFERROR(UPPER(IF('STUDENT DATA SHEET '!I27="","",'STUDENT DATA SHEET '!I27)),"")</f>
        <v>YASHVEER SINGH</v>
      </c>
      <c s="229" t="str">
        <f>IFERROR(IF('STUDENT DATA SHEET '!J27="","",'STUDENT DATA SHEET '!J27),"")</f>
        <v>Jagroop Singh</v>
      </c>
      <c s="229" t="str">
        <f>IFERROR(IF('STUDENT DATA SHEET '!K27="","",'STUDENT DATA SHEET '!K27),"")</f>
        <v>Suman Kanwar</v>
      </c>
      <c s="229"/>
      <c s="102"/>
      <c s="102"/>
      <c s="102"/>
      <c s="102"/>
      <c s="209"/>
      <c s="209"/>
      <c s="209"/>
      <c s="209"/>
      <c s="209"/>
      <c s="209"/>
      <c s="209"/>
      <c s="209"/>
      <c s="209"/>
      <c s="209"/>
      <c s="209"/>
      <c s="209"/>
      <c s="209"/>
      <c s="209"/>
      <c s="209"/>
      <c s="209"/>
      <c s="209"/>
      <c s="209"/>
      <c s="209"/>
      <c s="209"/>
      <c s="209"/>
      <c s="209"/>
      <c s="209"/>
      <c s="209"/>
      <c s="209"/>
      <c s="209"/>
      <c s="209"/>
      <c s="209"/>
      <c s="89">
        <f>IF(B26="","",_xlfn.AGGREGATE(3,5,$B$6:B26))</f>
        <v>21</v>
      </c>
      <c s="209"/>
      <c s="209"/>
      <c s="102"/>
      <c s="102"/>
      <c s="102"/>
      <c s="102"/>
      <c s="102"/>
      <c s="102"/>
      <c s="102"/>
      <c s="102"/>
      <c s="102"/>
      <c s="102"/>
      <c s="102"/>
      <c s="102"/>
      <c s="102"/>
      <c s="102"/>
      <c s="102"/>
      <c s="102"/>
      <c s="102"/>
      <c s="102"/>
      <c s="102"/>
      <c s="102"/>
      <c s="102"/>
      <c s="102"/>
      <c s="102"/>
      <c s="102"/>
      <c s="102"/>
      <c s="102"/>
      <c s="102"/>
      <c s="102"/>
      <c s="252">
        <f t="shared" si="18"/>
        <v>0</v>
      </c>
      <c s="252">
        <f>IF($I26="","",'JUN 24'!$BX26)</f>
        <v>0</v>
      </c>
      <c s="253">
        <f t="shared" si="19"/>
        <v>0</v>
      </c>
      <c s="252">
        <f t="shared" si="20"/>
        <v>0</v>
      </c>
      <c s="252">
        <f>IF($I26="","",'JUN 24'!$CA26)</f>
        <v>0</v>
      </c>
      <c s="253">
        <f t="shared" si="21"/>
        <v>0</v>
      </c>
      <c s="252">
        <f t="shared" si="22"/>
        <v>0</v>
      </c>
      <c s="252">
        <f>IF($I26="","",'JUN 24'!$CD26)</f>
        <v>0</v>
      </c>
      <c s="253">
        <f t="shared" si="23"/>
        <v>0</v>
      </c>
      <c s="253"/>
      <c s="249">
        <v>20</v>
      </c>
      <c s="298"/>
      <c s="298"/>
      <c s="298"/>
      <c s="254">
        <f t="shared" si="24"/>
        <v>0</v>
      </c>
      <c s="298"/>
      <c s="298"/>
      <c s="298"/>
      <c s="298"/>
      <c s="298"/>
      <c s="298"/>
      <c s="298"/>
      <c s="298"/>
    </row>
    <row r="27" spans="1:98" ht="20.25" customHeight="1">
      <c r="A27" s="249" t="str">
        <f>IF(B27="","",_xlfn.AGGREGATE(3,5,$B$6:B27))</f>
        <v/>
      </c>
      <c s="229" t="str">
        <f>IFERROR(IF('STUDENT DATA SHEET '!B28="","",'STUDENT DATA SHEET '!B28),"")</f>
        <v/>
      </c>
      <c s="229" t="str">
        <f>IFERROR(IF('STUDENT DATA SHEET '!C28="","",'STUDENT DATA SHEET '!C28),"")</f>
        <v/>
      </c>
      <c s="229" t="str">
        <f>IFERROR(IF('STUDENT DATA SHEET '!D28="","",'STUDENT DATA SHEET '!D28),"")</f>
        <v/>
      </c>
      <c s="250" t="str">
        <f>IFERROR(IF('STUDENT DATA SHEET '!E28="","",'STUDENT DATA SHEET '!E28),"")</f>
        <v/>
      </c>
      <c s="251" t="str">
        <f>IFERROR(IF('STUDENT DATA SHEET '!F28="","",'STUDENT DATA SHEET '!F28),"")</f>
        <v/>
      </c>
      <c s="229" t="str">
        <f>IFERROR(IF('STUDENT DATA SHEET '!G28="","",'STUDENT DATA SHEET '!G28),"")</f>
        <v/>
      </c>
      <c s="229" t="str">
        <f>IFERROR(IF('STUDENT DATA SHEET '!H28="","",'STUDENT DATA SHEET '!H28),"")</f>
        <v/>
      </c>
      <c s="229" t="str">
        <f>IFERROR(UPPER(IF('STUDENT DATA SHEET '!I28="","",'STUDENT DATA SHEET '!I28)),"")</f>
        <v/>
      </c>
      <c s="229" t="str">
        <f>IFERROR(IF('STUDENT DATA SHEET '!J28="","",'STUDENT DATA SHEET '!J28),"")</f>
        <v/>
      </c>
      <c s="229" t="str">
        <f>IFERROR(IF('STUDENT DATA SHEET '!K28="","",'STUDENT DATA SHEET '!K28),"")</f>
        <v/>
      </c>
      <c s="229"/>
      <c s="102"/>
      <c s="102"/>
      <c s="102"/>
      <c s="102"/>
      <c s="209"/>
      <c s="209"/>
      <c s="209"/>
      <c s="209"/>
      <c s="209"/>
      <c s="209"/>
      <c s="209"/>
      <c s="209"/>
      <c s="209"/>
      <c s="209"/>
      <c s="209"/>
      <c s="209"/>
      <c s="209"/>
      <c s="209"/>
      <c s="209"/>
      <c s="209"/>
      <c s="209"/>
      <c s="209"/>
      <c s="209"/>
      <c s="209"/>
      <c s="209"/>
      <c s="209"/>
      <c s="209"/>
      <c s="209"/>
      <c s="209"/>
      <c s="209"/>
      <c s="209"/>
      <c s="209"/>
      <c s="89" t="str">
        <f>IF(B27="","",_xlfn.AGGREGATE(3,5,$B$6:B27))</f>
        <v/>
      </c>
      <c s="209"/>
      <c s="209"/>
      <c s="102"/>
      <c s="102"/>
      <c s="102"/>
      <c s="102"/>
      <c s="102"/>
      <c s="102"/>
      <c s="102"/>
      <c s="102"/>
      <c s="102"/>
      <c s="102"/>
      <c s="102"/>
      <c s="102"/>
      <c s="102"/>
      <c s="102"/>
      <c s="102"/>
      <c s="102"/>
      <c s="102"/>
      <c s="102"/>
      <c s="102"/>
      <c s="102"/>
      <c s="102"/>
      <c s="102"/>
      <c s="102"/>
      <c s="102"/>
      <c s="102"/>
      <c s="102"/>
      <c s="102"/>
      <c s="102"/>
      <c s="252" t="str">
        <f t="shared" si="18"/>
        <v/>
      </c>
      <c s="252" t="str">
        <f>IF($I27="","",'JUN 24'!$BX27)</f>
        <v/>
      </c>
      <c s="253" t="str">
        <f t="shared" si="19"/>
        <v/>
      </c>
      <c s="252" t="str">
        <f t="shared" si="20"/>
        <v/>
      </c>
      <c s="252" t="str">
        <f>IF($I27="","",'JUN 24'!$CA27)</f>
        <v/>
      </c>
      <c s="253" t="str">
        <f t="shared" si="21"/>
        <v/>
      </c>
      <c s="252" t="str">
        <f t="shared" si="22"/>
        <v/>
      </c>
      <c s="252" t="str">
        <f>IF($I27="","",'JUN 24'!$CD27)</f>
        <v/>
      </c>
      <c s="253" t="str">
        <f t="shared" si="23"/>
        <v/>
      </c>
      <c s="253"/>
      <c s="249">
        <v>21</v>
      </c>
      <c s="298"/>
      <c s="298"/>
      <c s="298"/>
      <c s="254" t="str">
        <f t="shared" si="24"/>
        <v/>
      </c>
      <c s="298"/>
      <c s="298"/>
      <c s="298"/>
      <c s="298"/>
      <c s="298"/>
      <c s="298"/>
      <c s="298"/>
      <c s="298"/>
    </row>
    <row r="28" spans="1:98" ht="20.25" customHeight="1">
      <c r="A28" s="249" t="str">
        <f>IF(B28="","",_xlfn.AGGREGATE(3,5,$B$6:B28))</f>
        <v/>
      </c>
      <c s="229" t="str">
        <f>IFERROR(IF('STUDENT DATA SHEET '!B29="","",'STUDENT DATA SHEET '!B29),"")</f>
        <v/>
      </c>
      <c s="229" t="str">
        <f>IFERROR(IF('STUDENT DATA SHEET '!C29="","",'STUDENT DATA SHEET '!C29),"")</f>
        <v/>
      </c>
      <c s="229" t="str">
        <f>IFERROR(IF('STUDENT DATA SHEET '!D29="","",'STUDENT DATA SHEET '!D29),"")</f>
        <v/>
      </c>
      <c s="250" t="str">
        <f>IFERROR(IF('STUDENT DATA SHEET '!E29="","",'STUDENT DATA SHEET '!E29),"")</f>
        <v/>
      </c>
      <c s="251" t="str">
        <f>IFERROR(IF('STUDENT DATA SHEET '!F29="","",'STUDENT DATA SHEET '!F29),"")</f>
        <v/>
      </c>
      <c s="229" t="str">
        <f>IFERROR(IF('STUDENT DATA SHEET '!G29="","",'STUDENT DATA SHEET '!G29),"")</f>
        <v/>
      </c>
      <c s="229" t="str">
        <f>IFERROR(IF('STUDENT DATA SHEET '!H29="","",'STUDENT DATA SHEET '!H29),"")</f>
        <v/>
      </c>
      <c s="229" t="str">
        <f>IFERROR(UPPER(IF('STUDENT DATA SHEET '!I29="","",'STUDENT DATA SHEET '!I29)),"")</f>
        <v/>
      </c>
      <c s="229" t="str">
        <f>IFERROR(IF('STUDENT DATA SHEET '!J29="","",'STUDENT DATA SHEET '!J29),"")</f>
        <v/>
      </c>
      <c s="229" t="str">
        <f>IFERROR(IF('STUDENT DATA SHEET '!K29="","",'STUDENT DATA SHEET '!K29),"")</f>
        <v/>
      </c>
      <c s="229"/>
      <c s="102"/>
      <c s="102"/>
      <c s="102"/>
      <c s="102"/>
      <c s="209"/>
      <c s="209"/>
      <c s="209"/>
      <c s="209"/>
      <c s="209"/>
      <c s="209"/>
      <c s="209"/>
      <c s="209"/>
      <c s="209"/>
      <c s="209"/>
      <c s="209"/>
      <c s="209"/>
      <c s="209"/>
      <c s="209"/>
      <c s="209"/>
      <c s="209"/>
      <c s="209"/>
      <c s="209"/>
      <c s="209"/>
      <c s="209"/>
      <c s="209"/>
      <c s="209"/>
      <c s="209"/>
      <c s="209"/>
      <c s="209"/>
      <c s="209"/>
      <c s="209"/>
      <c s="209"/>
      <c s="89" t="str">
        <f>IF(B28="","",_xlfn.AGGREGATE(3,5,$B$6:B28))</f>
        <v/>
      </c>
      <c s="209"/>
      <c s="209"/>
      <c s="102"/>
      <c s="102"/>
      <c s="102"/>
      <c s="102"/>
      <c s="102"/>
      <c s="102"/>
      <c s="102"/>
      <c s="102"/>
      <c s="102"/>
      <c s="102"/>
      <c s="102"/>
      <c s="102"/>
      <c s="102"/>
      <c s="102"/>
      <c s="102"/>
      <c s="102"/>
      <c s="102"/>
      <c s="102"/>
      <c s="102"/>
      <c s="102"/>
      <c s="102"/>
      <c s="102"/>
      <c s="102"/>
      <c s="102"/>
      <c s="102"/>
      <c s="102"/>
      <c s="102"/>
      <c s="102"/>
      <c s="252" t="str">
        <f t="shared" si="18"/>
        <v/>
      </c>
      <c s="252" t="str">
        <f>IF($I28="","",'JUN 24'!$BX28)</f>
        <v/>
      </c>
      <c s="253" t="str">
        <f t="shared" si="19"/>
        <v/>
      </c>
      <c s="252" t="str">
        <f t="shared" si="20"/>
        <v/>
      </c>
      <c s="252" t="str">
        <f>IF($I28="","",'JUN 24'!$CA28)</f>
        <v/>
      </c>
      <c s="253" t="str">
        <f t="shared" si="21"/>
        <v/>
      </c>
      <c s="252" t="str">
        <f t="shared" si="22"/>
        <v/>
      </c>
      <c s="252" t="str">
        <f>IF($I28="","",'JUN 24'!$CD28)</f>
        <v/>
      </c>
      <c s="253" t="str">
        <f t="shared" si="23"/>
        <v/>
      </c>
      <c s="253"/>
      <c s="249">
        <v>22</v>
      </c>
      <c s="298"/>
      <c s="298"/>
      <c s="298"/>
      <c s="254" t="str">
        <f t="shared" si="24"/>
        <v/>
      </c>
      <c s="298"/>
      <c s="298"/>
      <c s="298"/>
      <c s="298"/>
      <c s="298"/>
      <c s="298"/>
      <c s="298"/>
      <c s="298"/>
    </row>
    <row r="29" spans="1:98" ht="20.25" customHeight="1">
      <c r="A29" s="249" t="str">
        <f>IF(B29="","",_xlfn.AGGREGATE(3,5,$B$6:B29))</f>
        <v/>
      </c>
      <c s="229" t="str">
        <f>IFERROR(IF('STUDENT DATA SHEET '!B30="","",'STUDENT DATA SHEET '!B30),"")</f>
        <v/>
      </c>
      <c s="229" t="str">
        <f>IFERROR(IF('STUDENT DATA SHEET '!C30="","",'STUDENT DATA SHEET '!C30),"")</f>
        <v/>
      </c>
      <c s="229" t="str">
        <f>IFERROR(IF('STUDENT DATA SHEET '!D30="","",'STUDENT DATA SHEET '!D30),"")</f>
        <v/>
      </c>
      <c s="250" t="str">
        <f>IFERROR(IF('STUDENT DATA SHEET '!E30="","",'STUDENT DATA SHEET '!E30),"")</f>
        <v/>
      </c>
      <c s="251" t="str">
        <f>IFERROR(IF('STUDENT DATA SHEET '!F30="","",'STUDENT DATA SHEET '!F30),"")</f>
        <v/>
      </c>
      <c s="229" t="str">
        <f>IFERROR(IF('STUDENT DATA SHEET '!G30="","",'STUDENT DATA SHEET '!G30),"")</f>
        <v/>
      </c>
      <c s="229" t="str">
        <f>IFERROR(IF('STUDENT DATA SHEET '!H30="","",'STUDENT DATA SHEET '!H30),"")</f>
        <v/>
      </c>
      <c s="229" t="str">
        <f>IFERROR(UPPER(IF('STUDENT DATA SHEET '!I30="","",'STUDENT DATA SHEET '!I30)),"")</f>
        <v/>
      </c>
      <c s="229" t="str">
        <f>IFERROR(IF('STUDENT DATA SHEET '!J30="","",'STUDENT DATA SHEET '!J30),"")</f>
        <v/>
      </c>
      <c s="229" t="str">
        <f>IFERROR(IF('STUDENT DATA SHEET '!K30="","",'STUDENT DATA SHEET '!K30),"")</f>
        <v/>
      </c>
      <c s="229"/>
      <c s="102"/>
      <c s="102"/>
      <c s="102"/>
      <c s="102"/>
      <c s="209"/>
      <c s="209"/>
      <c s="209"/>
      <c s="209"/>
      <c s="209"/>
      <c s="209"/>
      <c s="209"/>
      <c s="209"/>
      <c s="209"/>
      <c s="209"/>
      <c s="209"/>
      <c s="209"/>
      <c s="209"/>
      <c s="209"/>
      <c s="209"/>
      <c s="209"/>
      <c s="209"/>
      <c s="209"/>
      <c s="209"/>
      <c s="209"/>
      <c s="209"/>
      <c s="209"/>
      <c s="209"/>
      <c s="209"/>
      <c s="209"/>
      <c s="209"/>
      <c s="209"/>
      <c s="209"/>
      <c s="89" t="str">
        <f>IF(B29="","",_xlfn.AGGREGATE(3,5,$B$6:B29))</f>
        <v/>
      </c>
      <c s="209"/>
      <c s="209"/>
      <c s="102"/>
      <c s="102"/>
      <c s="102"/>
      <c s="102"/>
      <c s="102"/>
      <c s="102"/>
      <c s="102"/>
      <c s="102"/>
      <c s="102"/>
      <c s="102"/>
      <c s="102"/>
      <c s="102"/>
      <c s="102"/>
      <c s="102"/>
      <c s="102"/>
      <c s="102"/>
      <c s="102"/>
      <c s="102"/>
      <c s="102"/>
      <c s="102"/>
      <c s="102"/>
      <c s="102"/>
      <c s="102"/>
      <c s="102"/>
      <c s="102"/>
      <c s="102"/>
      <c s="102"/>
      <c s="102"/>
      <c s="252" t="str">
        <f t="shared" si="18"/>
        <v/>
      </c>
      <c s="252" t="str">
        <f>IF($I29="","",'JUN 24'!$BX29)</f>
        <v/>
      </c>
      <c s="253" t="str">
        <f t="shared" si="19"/>
        <v/>
      </c>
      <c s="252" t="str">
        <f t="shared" si="20"/>
        <v/>
      </c>
      <c s="252" t="str">
        <f>IF($I29="","",'JUN 24'!$CA29)</f>
        <v/>
      </c>
      <c s="253" t="str">
        <f t="shared" si="21"/>
        <v/>
      </c>
      <c s="252" t="str">
        <f t="shared" si="22"/>
        <v/>
      </c>
      <c s="252" t="str">
        <f>IF($I29="","",'JUN 24'!$CD29)</f>
        <v/>
      </c>
      <c s="253" t="str">
        <f t="shared" si="23"/>
        <v/>
      </c>
      <c s="253"/>
      <c s="249">
        <v>23</v>
      </c>
      <c s="298"/>
      <c s="298"/>
      <c s="298"/>
      <c s="254" t="str">
        <f t="shared" si="24"/>
        <v/>
      </c>
      <c s="298"/>
      <c s="298"/>
      <c s="298"/>
      <c s="298"/>
      <c s="298"/>
      <c s="298"/>
      <c s="298"/>
      <c s="298"/>
    </row>
    <row r="30" spans="1:98" ht="20.25" customHeight="1">
      <c r="A30" s="249" t="str">
        <f>IF(B30="","",_xlfn.AGGREGATE(3,5,$B$6:B30))</f>
        <v/>
      </c>
      <c s="229" t="str">
        <f>IFERROR(IF('STUDENT DATA SHEET '!B31="","",'STUDENT DATA SHEET '!B31),"")</f>
        <v/>
      </c>
      <c s="229" t="str">
        <f>IFERROR(IF('STUDENT DATA SHEET '!C31="","",'STUDENT DATA SHEET '!C31),"")</f>
        <v/>
      </c>
      <c s="229" t="str">
        <f>IFERROR(IF('STUDENT DATA SHEET '!D31="","",'STUDENT DATA SHEET '!D31),"")</f>
        <v/>
      </c>
      <c s="250" t="str">
        <f>IFERROR(IF('STUDENT DATA SHEET '!E31="","",'STUDENT DATA SHEET '!E31),"")</f>
        <v/>
      </c>
      <c s="251" t="str">
        <f>IFERROR(IF('STUDENT DATA SHEET '!F31="","",'STUDENT DATA SHEET '!F31),"")</f>
        <v/>
      </c>
      <c s="229" t="str">
        <f>IFERROR(IF('STUDENT DATA SHEET '!G31="","",'STUDENT DATA SHEET '!G31),"")</f>
        <v/>
      </c>
      <c s="229" t="str">
        <f>IFERROR(IF('STUDENT DATA SHEET '!H31="","",'STUDENT DATA SHEET '!H31),"")</f>
        <v/>
      </c>
      <c s="229" t="str">
        <f>IFERROR(UPPER(IF('STUDENT DATA SHEET '!I31="","",'STUDENT DATA SHEET '!I31)),"")</f>
        <v/>
      </c>
      <c s="229" t="str">
        <f>IFERROR(IF('STUDENT DATA SHEET '!J31="","",'STUDENT DATA SHEET '!J31),"")</f>
        <v/>
      </c>
      <c s="229" t="str">
        <f>IFERROR(IF('STUDENT DATA SHEET '!K31="","",'STUDENT DATA SHEET '!K31),"")</f>
        <v/>
      </c>
      <c s="229"/>
      <c s="102"/>
      <c s="102"/>
      <c s="102"/>
      <c s="102"/>
      <c s="209"/>
      <c s="209"/>
      <c s="209"/>
      <c s="209"/>
      <c s="209"/>
      <c s="209"/>
      <c s="209"/>
      <c s="209"/>
      <c s="209"/>
      <c s="209"/>
      <c s="209"/>
      <c s="209"/>
      <c s="209"/>
      <c s="209"/>
      <c s="209"/>
      <c s="209"/>
      <c s="209"/>
      <c s="209"/>
      <c s="209"/>
      <c s="209"/>
      <c s="209"/>
      <c s="209"/>
      <c s="209"/>
      <c s="209"/>
      <c s="209"/>
      <c s="209"/>
      <c s="209"/>
      <c s="209"/>
      <c s="89" t="str">
        <f>IF(B30="","",_xlfn.AGGREGATE(3,5,$B$6:B30))</f>
        <v/>
      </c>
      <c s="209"/>
      <c s="209"/>
      <c s="102"/>
      <c s="102"/>
      <c s="102"/>
      <c s="102"/>
      <c s="102"/>
      <c s="102"/>
      <c s="102"/>
      <c s="102"/>
      <c s="102"/>
      <c s="102"/>
      <c s="102"/>
      <c s="102"/>
      <c s="102"/>
      <c s="102"/>
      <c s="102"/>
      <c s="102"/>
      <c s="102"/>
      <c s="102"/>
      <c s="102"/>
      <c s="102"/>
      <c s="102"/>
      <c s="102"/>
      <c s="102"/>
      <c s="102"/>
      <c s="102"/>
      <c s="102"/>
      <c s="102"/>
      <c s="102"/>
      <c s="252" t="str">
        <f t="shared" si="18"/>
        <v/>
      </c>
      <c s="252" t="str">
        <f>IF($I30="","",'JUN 24'!$BX30)</f>
        <v/>
      </c>
      <c s="253" t="str">
        <f t="shared" si="19"/>
        <v/>
      </c>
      <c s="252" t="str">
        <f t="shared" si="20"/>
        <v/>
      </c>
      <c s="252" t="str">
        <f>IF($I30="","",'JUN 24'!$CA30)</f>
        <v/>
      </c>
      <c s="253" t="str">
        <f t="shared" si="21"/>
        <v/>
      </c>
      <c s="252" t="str">
        <f t="shared" si="22"/>
        <v/>
      </c>
      <c s="252" t="str">
        <f>IF($I30="","",'JUN 24'!$CD30)</f>
        <v/>
      </c>
      <c s="253" t="str">
        <f t="shared" si="23"/>
        <v/>
      </c>
      <c s="253"/>
      <c s="249">
        <v>24</v>
      </c>
      <c s="298"/>
      <c s="298"/>
      <c s="298"/>
      <c s="254" t="str">
        <f t="shared" si="24"/>
        <v/>
      </c>
      <c s="298"/>
      <c s="298"/>
      <c s="298"/>
      <c s="298"/>
      <c s="298"/>
      <c s="298"/>
      <c s="298"/>
      <c s="298"/>
    </row>
    <row r="31" spans="1:98" ht="20.25" customHeight="1">
      <c r="A31" s="249" t="str">
        <f>IF(B31="","",_xlfn.AGGREGATE(3,5,$B$6:B31))</f>
        <v/>
      </c>
      <c s="229" t="str">
        <f>IFERROR(IF('STUDENT DATA SHEET '!B32="","",'STUDENT DATA SHEET '!B32),"")</f>
        <v/>
      </c>
      <c s="229" t="str">
        <f>IFERROR(IF('STUDENT DATA SHEET '!C32="","",'STUDENT DATA SHEET '!C32),"")</f>
        <v/>
      </c>
      <c s="229" t="str">
        <f>IFERROR(IF('STUDENT DATA SHEET '!D32="","",'STUDENT DATA SHEET '!D32),"")</f>
        <v/>
      </c>
      <c s="250" t="str">
        <f>IFERROR(IF('STUDENT DATA SHEET '!E32="","",'STUDENT DATA SHEET '!E32),"")</f>
        <v/>
      </c>
      <c s="251" t="str">
        <f>IFERROR(IF('STUDENT DATA SHEET '!F32="","",'STUDENT DATA SHEET '!F32),"")</f>
        <v/>
      </c>
      <c s="229" t="str">
        <f>IFERROR(IF('STUDENT DATA SHEET '!G32="","",'STUDENT DATA SHEET '!G32),"")</f>
        <v/>
      </c>
      <c s="229" t="str">
        <f>IFERROR(IF('STUDENT DATA SHEET '!H32="","",'STUDENT DATA SHEET '!H32),"")</f>
        <v/>
      </c>
      <c s="229" t="str">
        <f>IFERROR(UPPER(IF('STUDENT DATA SHEET '!I32="","",'STUDENT DATA SHEET '!I32)),"")</f>
        <v/>
      </c>
      <c s="229" t="str">
        <f>IFERROR(IF('STUDENT DATA SHEET '!J32="","",'STUDENT DATA SHEET '!J32),"")</f>
        <v/>
      </c>
      <c s="229" t="str">
        <f>IFERROR(IF('STUDENT DATA SHEET '!K32="","",'STUDENT DATA SHEET '!K32),"")</f>
        <v/>
      </c>
      <c s="229"/>
      <c s="102"/>
      <c s="102"/>
      <c s="102"/>
      <c s="102"/>
      <c s="209"/>
      <c s="209"/>
      <c s="209"/>
      <c s="209"/>
      <c s="209"/>
      <c s="209"/>
      <c s="209"/>
      <c s="209"/>
      <c s="209"/>
      <c s="209"/>
      <c s="209"/>
      <c s="209"/>
      <c s="209"/>
      <c s="209"/>
      <c s="209"/>
      <c s="209"/>
      <c s="209"/>
      <c s="209"/>
      <c s="209"/>
      <c s="209"/>
      <c s="209"/>
      <c s="209"/>
      <c s="209"/>
      <c s="209"/>
      <c s="209"/>
      <c s="209"/>
      <c s="209"/>
      <c s="209"/>
      <c s="89" t="str">
        <f>IF(B31="","",_xlfn.AGGREGATE(3,5,$B$6:B31))</f>
        <v/>
      </c>
      <c s="209"/>
      <c s="209"/>
      <c s="102"/>
      <c s="102"/>
      <c s="102"/>
      <c s="102"/>
      <c s="102"/>
      <c s="102"/>
      <c s="102"/>
      <c s="102"/>
      <c s="102"/>
      <c s="102"/>
      <c s="102"/>
      <c s="102"/>
      <c s="102"/>
      <c s="102"/>
      <c s="102"/>
      <c s="102"/>
      <c s="102"/>
      <c s="102"/>
      <c s="102"/>
      <c s="102"/>
      <c s="102"/>
      <c s="102"/>
      <c s="102"/>
      <c s="102"/>
      <c s="102"/>
      <c s="102"/>
      <c s="102"/>
      <c s="102"/>
      <c s="252" t="str">
        <f t="shared" si="18"/>
        <v/>
      </c>
      <c s="252" t="str">
        <f>IF($I31="","",'JUN 24'!$BX31)</f>
        <v/>
      </c>
      <c s="253" t="str">
        <f t="shared" si="19"/>
        <v/>
      </c>
      <c s="252" t="str">
        <f t="shared" si="20"/>
        <v/>
      </c>
      <c s="252" t="str">
        <f>IF($I31="","",'JUN 24'!$CA31)</f>
        <v/>
      </c>
      <c s="253" t="str">
        <f t="shared" si="21"/>
        <v/>
      </c>
      <c s="252" t="str">
        <f t="shared" si="22"/>
        <v/>
      </c>
      <c s="252" t="str">
        <f>IF($I31="","",'JUN 24'!$CD31)</f>
        <v/>
      </c>
      <c s="253" t="str">
        <f t="shared" si="23"/>
        <v/>
      </c>
      <c s="253"/>
      <c s="249">
        <v>25</v>
      </c>
      <c s="298"/>
      <c s="298"/>
      <c s="298"/>
      <c s="254" t="str">
        <f t="shared" si="24"/>
        <v/>
      </c>
      <c s="298"/>
      <c s="298"/>
      <c s="298"/>
      <c s="298"/>
      <c s="298"/>
      <c s="298"/>
      <c s="298"/>
      <c s="298"/>
    </row>
    <row r="32" spans="1:98" ht="20.25" customHeight="1">
      <c r="A32" s="249" t="str">
        <f>IF(B32="","",_xlfn.AGGREGATE(3,5,$B$6:B32))</f>
        <v/>
      </c>
      <c s="229" t="str">
        <f>IFERROR(IF('STUDENT DATA SHEET '!B33="","",'STUDENT DATA SHEET '!B33),"")</f>
        <v/>
      </c>
      <c s="229" t="str">
        <f>IFERROR(IF('STUDENT DATA SHEET '!C33="","",'STUDENT DATA SHEET '!C33),"")</f>
        <v/>
      </c>
      <c s="229" t="str">
        <f>IFERROR(IF('STUDENT DATA SHEET '!D33="","",'STUDENT DATA SHEET '!D33),"")</f>
        <v/>
      </c>
      <c s="250" t="str">
        <f>IFERROR(IF('STUDENT DATA SHEET '!E33="","",'STUDENT DATA SHEET '!E33),"")</f>
        <v/>
      </c>
      <c s="251" t="str">
        <f>IFERROR(IF('STUDENT DATA SHEET '!F33="","",'STUDENT DATA SHEET '!F33),"")</f>
        <v/>
      </c>
      <c s="229" t="str">
        <f>IFERROR(IF('STUDENT DATA SHEET '!G33="","",'STUDENT DATA SHEET '!G33),"")</f>
        <v/>
      </c>
      <c s="229" t="str">
        <f>IFERROR(IF('STUDENT DATA SHEET '!H33="","",'STUDENT DATA SHEET '!H33),"")</f>
        <v/>
      </c>
      <c s="229" t="str">
        <f>IFERROR(UPPER(IF('STUDENT DATA SHEET '!I33="","",'STUDENT DATA SHEET '!I33)),"")</f>
        <v/>
      </c>
      <c s="229" t="str">
        <f>IFERROR(IF('STUDENT DATA SHEET '!J33="","",'STUDENT DATA SHEET '!J33),"")</f>
        <v/>
      </c>
      <c s="229" t="str">
        <f>IFERROR(IF('STUDENT DATA SHEET '!K33="","",'STUDENT DATA SHEET '!K33),"")</f>
        <v/>
      </c>
      <c s="229"/>
      <c s="102"/>
      <c s="102"/>
      <c s="102"/>
      <c s="102"/>
      <c s="209"/>
      <c s="209"/>
      <c s="209"/>
      <c s="209"/>
      <c s="209"/>
      <c s="209"/>
      <c s="209"/>
      <c s="209"/>
      <c s="209"/>
      <c s="209"/>
      <c s="209"/>
      <c s="209"/>
      <c s="209"/>
      <c s="209"/>
      <c s="209"/>
      <c s="209"/>
      <c s="209"/>
      <c s="209"/>
      <c s="209"/>
      <c s="209"/>
      <c s="209"/>
      <c s="209"/>
      <c s="209"/>
      <c s="209"/>
      <c s="209"/>
      <c s="209"/>
      <c s="209"/>
      <c s="209"/>
      <c s="89" t="str">
        <f>IF(B32="","",_xlfn.AGGREGATE(3,5,$B$6:B32))</f>
        <v/>
      </c>
      <c s="209"/>
      <c s="209"/>
      <c s="102"/>
      <c s="102"/>
      <c s="102"/>
      <c s="102"/>
      <c s="102"/>
      <c s="102"/>
      <c s="102"/>
      <c s="102"/>
      <c s="102"/>
      <c s="102"/>
      <c s="102"/>
      <c s="102"/>
      <c s="102"/>
      <c s="102"/>
      <c s="102"/>
      <c s="102"/>
      <c s="102"/>
      <c s="102"/>
      <c s="102"/>
      <c s="102"/>
      <c s="102"/>
      <c s="102"/>
      <c s="102"/>
      <c s="102"/>
      <c s="102"/>
      <c s="102"/>
      <c s="102"/>
      <c s="102"/>
      <c s="252" t="str">
        <f t="shared" si="18"/>
        <v/>
      </c>
      <c s="252" t="str">
        <f>IF($I32="","",'JUN 24'!$BX32)</f>
        <v/>
      </c>
      <c s="253" t="str">
        <f t="shared" si="19"/>
        <v/>
      </c>
      <c s="252" t="str">
        <f t="shared" si="20"/>
        <v/>
      </c>
      <c s="252" t="str">
        <f>IF($I32="","",'JUN 24'!$CA32)</f>
        <v/>
      </c>
      <c s="253" t="str">
        <f t="shared" si="21"/>
        <v/>
      </c>
      <c s="252" t="str">
        <f t="shared" si="22"/>
        <v/>
      </c>
      <c s="252" t="str">
        <f>IF($I32="","",'JUN 24'!$CD32)</f>
        <v/>
      </c>
      <c s="253" t="str">
        <f t="shared" si="23"/>
        <v/>
      </c>
      <c s="253"/>
      <c s="249">
        <v>26</v>
      </c>
      <c s="298"/>
      <c s="298"/>
      <c s="298"/>
      <c s="254" t="str">
        <f t="shared" si="24"/>
        <v/>
      </c>
      <c s="298"/>
      <c s="298"/>
      <c s="298"/>
      <c s="298"/>
      <c s="298"/>
      <c s="298"/>
      <c s="298"/>
      <c s="298"/>
    </row>
    <row r="33" spans="1:98" ht="20.25" customHeight="1">
      <c r="A33" s="249" t="str">
        <f>IF(B33="","",_xlfn.AGGREGATE(3,5,$B$6:B33))</f>
        <v/>
      </c>
      <c s="229" t="str">
        <f>IFERROR(IF('STUDENT DATA SHEET '!B34="","",'STUDENT DATA SHEET '!B34),"")</f>
        <v/>
      </c>
      <c s="229" t="str">
        <f>IFERROR(IF('STUDENT DATA SHEET '!C34="","",'STUDENT DATA SHEET '!C34),"")</f>
        <v/>
      </c>
      <c s="229" t="str">
        <f>IFERROR(IF('STUDENT DATA SHEET '!D34="","",'STUDENT DATA SHEET '!D34),"")</f>
        <v/>
      </c>
      <c s="250" t="str">
        <f>IFERROR(IF('STUDENT DATA SHEET '!E34="","",'STUDENT DATA SHEET '!E34),"")</f>
        <v/>
      </c>
      <c s="251" t="str">
        <f>IFERROR(IF('STUDENT DATA SHEET '!F34="","",'STUDENT DATA SHEET '!F34),"")</f>
        <v/>
      </c>
      <c s="229" t="str">
        <f>IFERROR(IF('STUDENT DATA SHEET '!G34="","",'STUDENT DATA SHEET '!G34),"")</f>
        <v/>
      </c>
      <c s="229" t="str">
        <f>IFERROR(IF('STUDENT DATA SHEET '!H34="","",'STUDENT DATA SHEET '!H34),"")</f>
        <v/>
      </c>
      <c s="229" t="str">
        <f>IFERROR(UPPER(IF('STUDENT DATA SHEET '!I34="","",'STUDENT DATA SHEET '!I34)),"")</f>
        <v/>
      </c>
      <c s="229" t="str">
        <f>IFERROR(IF('STUDENT DATA SHEET '!J34="","",'STUDENT DATA SHEET '!J34),"")</f>
        <v/>
      </c>
      <c s="229" t="str">
        <f>IFERROR(IF('STUDENT DATA SHEET '!K34="","",'STUDENT DATA SHEET '!K34),"")</f>
        <v/>
      </c>
      <c s="229"/>
      <c s="102"/>
      <c s="102"/>
      <c s="102"/>
      <c s="102"/>
      <c s="209"/>
      <c s="209"/>
      <c s="209"/>
      <c s="209"/>
      <c s="209"/>
      <c s="209"/>
      <c s="209"/>
      <c s="209"/>
      <c s="209"/>
      <c s="209"/>
      <c s="209"/>
      <c s="209"/>
      <c s="209"/>
      <c s="209"/>
      <c s="209"/>
      <c s="209"/>
      <c s="209"/>
      <c s="209"/>
      <c s="209"/>
      <c s="209"/>
      <c s="209"/>
      <c s="209"/>
      <c s="209"/>
      <c s="209"/>
      <c s="209"/>
      <c s="209"/>
      <c s="209"/>
      <c s="209"/>
      <c s="89" t="str">
        <f>IF(B33="","",_xlfn.AGGREGATE(3,5,$B$6:B33))</f>
        <v/>
      </c>
      <c s="209"/>
      <c s="209"/>
      <c s="102"/>
      <c s="102"/>
      <c s="102"/>
      <c s="102"/>
      <c s="102"/>
      <c s="102"/>
      <c s="102"/>
      <c s="102"/>
      <c s="102"/>
      <c s="102"/>
      <c s="102"/>
      <c s="102"/>
      <c s="102"/>
      <c s="102"/>
      <c s="102"/>
      <c s="102"/>
      <c s="102"/>
      <c s="102"/>
      <c s="102"/>
      <c s="102"/>
      <c s="102"/>
      <c s="102"/>
      <c s="102"/>
      <c s="102"/>
      <c s="102"/>
      <c s="102"/>
      <c s="102"/>
      <c s="102"/>
      <c s="252" t="str">
        <f t="shared" si="18"/>
        <v/>
      </c>
      <c s="252" t="str">
        <f>IF($I33="","",'JUN 24'!$BX33)</f>
        <v/>
      </c>
      <c s="253" t="str">
        <f t="shared" si="19"/>
        <v/>
      </c>
      <c s="252" t="str">
        <f t="shared" si="20"/>
        <v/>
      </c>
      <c s="252" t="str">
        <f>IF($I33="","",'JUN 24'!$CA33)</f>
        <v/>
      </c>
      <c s="253" t="str">
        <f t="shared" si="21"/>
        <v/>
      </c>
      <c s="252" t="str">
        <f t="shared" si="22"/>
        <v/>
      </c>
      <c s="252" t="str">
        <f>IF($I33="","",'JUN 24'!$CD33)</f>
        <v/>
      </c>
      <c s="253" t="str">
        <f t="shared" si="23"/>
        <v/>
      </c>
      <c s="253"/>
      <c s="249">
        <v>27</v>
      </c>
      <c s="298"/>
      <c s="298"/>
      <c s="298"/>
      <c s="254" t="str">
        <f t="shared" si="24"/>
        <v/>
      </c>
      <c s="298"/>
      <c s="298"/>
      <c s="298"/>
      <c s="298"/>
      <c s="298"/>
      <c s="298"/>
      <c s="298"/>
      <c s="298"/>
    </row>
    <row r="34" spans="1:98" ht="20.25" customHeight="1">
      <c r="A34" s="249" t="str">
        <f>IF(B34="","",_xlfn.AGGREGATE(3,5,$B$6:B34))</f>
        <v/>
      </c>
      <c s="229" t="str">
        <f>IFERROR(IF('STUDENT DATA SHEET '!B35="","",'STUDENT DATA SHEET '!B35),"")</f>
        <v/>
      </c>
      <c s="229" t="str">
        <f>IFERROR(IF('STUDENT DATA SHEET '!C35="","",'STUDENT DATA SHEET '!C35),"")</f>
        <v/>
      </c>
      <c s="229" t="str">
        <f>IFERROR(IF('STUDENT DATA SHEET '!D35="","",'STUDENT DATA SHEET '!D35),"")</f>
        <v/>
      </c>
      <c s="250" t="str">
        <f>IFERROR(IF('STUDENT DATA SHEET '!E35="","",'STUDENT DATA SHEET '!E35),"")</f>
        <v/>
      </c>
      <c s="251" t="str">
        <f>IFERROR(IF('STUDENT DATA SHEET '!F35="","",'STUDENT DATA SHEET '!F35),"")</f>
        <v/>
      </c>
      <c s="229" t="str">
        <f>IFERROR(IF('STUDENT DATA SHEET '!G35="","",'STUDENT DATA SHEET '!G35),"")</f>
        <v/>
      </c>
      <c s="229" t="str">
        <f>IFERROR(IF('STUDENT DATA SHEET '!H35="","",'STUDENT DATA SHEET '!H35),"")</f>
        <v/>
      </c>
      <c s="229" t="str">
        <f>IFERROR(UPPER(IF('STUDENT DATA SHEET '!I35="","",'STUDENT DATA SHEET '!I35)),"")</f>
        <v/>
      </c>
      <c s="229" t="str">
        <f>IFERROR(IF('STUDENT DATA SHEET '!J35="","",'STUDENT DATA SHEET '!J35),"")</f>
        <v/>
      </c>
      <c s="229" t="str">
        <f>IFERROR(IF('STUDENT DATA SHEET '!K35="","",'STUDENT DATA SHEET '!K35),"")</f>
        <v/>
      </c>
      <c s="229"/>
      <c s="102"/>
      <c s="102"/>
      <c s="102"/>
      <c s="102"/>
      <c s="209"/>
      <c s="209"/>
      <c s="209"/>
      <c s="209"/>
      <c s="209"/>
      <c s="209"/>
      <c s="209"/>
      <c s="209"/>
      <c s="209"/>
      <c s="209"/>
      <c s="209"/>
      <c s="209"/>
      <c s="209"/>
      <c s="209"/>
      <c s="209"/>
      <c s="209"/>
      <c s="209"/>
      <c s="209"/>
      <c s="209"/>
      <c s="209"/>
      <c s="209"/>
      <c s="209"/>
      <c s="209"/>
      <c s="209"/>
      <c s="209"/>
      <c s="209"/>
      <c s="209"/>
      <c s="209"/>
      <c s="89" t="str">
        <f>IF(B34="","",_xlfn.AGGREGATE(3,5,$B$6:B34))</f>
        <v/>
      </c>
      <c s="209"/>
      <c s="209"/>
      <c s="102"/>
      <c s="102"/>
      <c s="102"/>
      <c s="102"/>
      <c s="102"/>
      <c s="102"/>
      <c s="102"/>
      <c s="102"/>
      <c s="102"/>
      <c s="102"/>
      <c s="102"/>
      <c s="102"/>
      <c s="102"/>
      <c s="102"/>
      <c s="102"/>
      <c s="102"/>
      <c s="102"/>
      <c s="102"/>
      <c s="102"/>
      <c s="102"/>
      <c s="102"/>
      <c s="102"/>
      <c s="102"/>
      <c s="102"/>
      <c s="102"/>
      <c s="102"/>
      <c s="102"/>
      <c s="102"/>
      <c s="252" t="str">
        <f t="shared" si="18"/>
        <v/>
      </c>
      <c s="252" t="str">
        <f>IF($I34="","",'JUN 24'!$BX34)</f>
        <v/>
      </c>
      <c s="253" t="str">
        <f t="shared" si="19"/>
        <v/>
      </c>
      <c s="252" t="str">
        <f t="shared" si="20"/>
        <v/>
      </c>
      <c s="252" t="str">
        <f>IF($I34="","",'JUN 24'!$CA34)</f>
        <v/>
      </c>
      <c s="253" t="str">
        <f t="shared" si="21"/>
        <v/>
      </c>
      <c s="252" t="str">
        <f t="shared" si="22"/>
        <v/>
      </c>
      <c s="252" t="str">
        <f>IF($I34="","",'JUN 24'!$CD34)</f>
        <v/>
      </c>
      <c s="253" t="str">
        <f t="shared" si="23"/>
        <v/>
      </c>
      <c s="253"/>
      <c s="249">
        <v>28</v>
      </c>
      <c s="298"/>
      <c s="298"/>
      <c s="298"/>
      <c s="254" t="str">
        <f t="shared" si="24"/>
        <v/>
      </c>
      <c s="298"/>
      <c s="298"/>
      <c s="298"/>
      <c s="298"/>
      <c s="298"/>
      <c s="298"/>
      <c s="298"/>
      <c s="298"/>
    </row>
    <row r="35" spans="1:98" ht="20.25" customHeight="1">
      <c r="A35" s="249" t="str">
        <f>IF(B35="","",_xlfn.AGGREGATE(3,5,$B$6:B35))</f>
        <v/>
      </c>
      <c s="229" t="str">
        <f>IFERROR(IF('STUDENT DATA SHEET '!B36="","",'STUDENT DATA SHEET '!B36),"")</f>
        <v/>
      </c>
      <c s="229" t="str">
        <f>IFERROR(IF('STUDENT DATA SHEET '!C36="","",'STUDENT DATA SHEET '!C36),"")</f>
        <v/>
      </c>
      <c s="229" t="str">
        <f>IFERROR(IF('STUDENT DATA SHEET '!D36="","",'STUDENT DATA SHEET '!D36),"")</f>
        <v/>
      </c>
      <c s="250" t="str">
        <f>IFERROR(IF('STUDENT DATA SHEET '!E36="","",'STUDENT DATA SHEET '!E36),"")</f>
        <v/>
      </c>
      <c s="251" t="str">
        <f>IFERROR(IF('STUDENT DATA SHEET '!F36="","",'STUDENT DATA SHEET '!F36),"")</f>
        <v/>
      </c>
      <c s="229" t="str">
        <f>IFERROR(IF('STUDENT DATA SHEET '!G36="","",'STUDENT DATA SHEET '!G36),"")</f>
        <v/>
      </c>
      <c s="229" t="str">
        <f>IFERROR(IF('STUDENT DATA SHEET '!H36="","",'STUDENT DATA SHEET '!H36),"")</f>
        <v/>
      </c>
      <c s="229" t="str">
        <f>IFERROR(UPPER(IF('STUDENT DATA SHEET '!I36="","",'STUDENT DATA SHEET '!I36)),"")</f>
        <v/>
      </c>
      <c s="229" t="str">
        <f>IFERROR(IF('STUDENT DATA SHEET '!J36="","",'STUDENT DATA SHEET '!J36),"")</f>
        <v/>
      </c>
      <c s="229" t="str">
        <f>IFERROR(IF('STUDENT DATA SHEET '!K36="","",'STUDENT DATA SHEET '!K36),"")</f>
        <v/>
      </c>
      <c s="229"/>
      <c s="102"/>
      <c s="102"/>
      <c s="102"/>
      <c s="102"/>
      <c s="209"/>
      <c s="209"/>
      <c s="209"/>
      <c s="209"/>
      <c s="209"/>
      <c s="209"/>
      <c s="209"/>
      <c s="209"/>
      <c s="209"/>
      <c s="209"/>
      <c s="209"/>
      <c s="209"/>
      <c s="209"/>
      <c s="209"/>
      <c s="209"/>
      <c s="209"/>
      <c s="209"/>
      <c s="209"/>
      <c s="209"/>
      <c s="209"/>
      <c s="209"/>
      <c s="209"/>
      <c s="209"/>
      <c s="209"/>
      <c s="209"/>
      <c s="209"/>
      <c s="209"/>
      <c s="209"/>
      <c s="89" t="str">
        <f>IF(B35="","",_xlfn.AGGREGATE(3,5,$B$6:B35))</f>
        <v/>
      </c>
      <c s="209"/>
      <c s="209"/>
      <c s="102"/>
      <c s="102"/>
      <c s="102"/>
      <c s="102"/>
      <c s="102"/>
      <c s="102"/>
      <c s="102"/>
      <c s="102"/>
      <c s="102"/>
      <c s="102"/>
      <c s="102"/>
      <c s="102"/>
      <c s="102"/>
      <c s="102"/>
      <c s="102"/>
      <c s="102"/>
      <c s="102"/>
      <c s="102"/>
      <c s="102"/>
      <c s="102"/>
      <c s="102"/>
      <c s="102"/>
      <c s="102"/>
      <c s="102"/>
      <c s="102"/>
      <c s="102"/>
      <c s="102"/>
      <c s="102"/>
      <c s="252" t="str">
        <f t="shared" si="18"/>
        <v/>
      </c>
      <c s="252" t="str">
        <f>IF($I35="","",'JUN 24'!$BX35)</f>
        <v/>
      </c>
      <c s="253" t="str">
        <f t="shared" si="19"/>
        <v/>
      </c>
      <c s="252" t="str">
        <f t="shared" si="20"/>
        <v/>
      </c>
      <c s="252" t="str">
        <f>IF($I35="","",'JUN 24'!$CA35)</f>
        <v/>
      </c>
      <c s="253" t="str">
        <f t="shared" si="21"/>
        <v/>
      </c>
      <c s="252" t="str">
        <f t="shared" si="22"/>
        <v/>
      </c>
      <c s="252" t="str">
        <f>IF($I35="","",'JUN 24'!$CD35)</f>
        <v/>
      </c>
      <c s="253" t="str">
        <f t="shared" si="23"/>
        <v/>
      </c>
      <c s="253"/>
      <c s="249">
        <v>29</v>
      </c>
      <c s="298"/>
      <c s="298"/>
      <c s="298"/>
      <c s="254" t="str">
        <f t="shared" si="24"/>
        <v/>
      </c>
      <c s="298"/>
      <c s="298"/>
      <c s="298"/>
      <c s="298"/>
      <c s="298"/>
      <c s="298"/>
      <c s="298"/>
      <c s="298"/>
    </row>
    <row r="36" spans="1:98" ht="20.25" customHeight="1">
      <c r="A36" s="249" t="str">
        <f>IF(B36="","",_xlfn.AGGREGATE(3,5,$B$6:B36))</f>
        <v/>
      </c>
      <c s="229" t="str">
        <f>IFERROR(IF('STUDENT DATA SHEET '!B37="","",'STUDENT DATA SHEET '!B37),"")</f>
        <v/>
      </c>
      <c s="229" t="str">
        <f>IFERROR(IF('STUDENT DATA SHEET '!C37="","",'STUDENT DATA SHEET '!C37),"")</f>
        <v/>
      </c>
      <c s="229" t="str">
        <f>IFERROR(IF('STUDENT DATA SHEET '!D37="","",'STUDENT DATA SHEET '!D37),"")</f>
        <v/>
      </c>
      <c s="250" t="str">
        <f>IFERROR(IF('STUDENT DATA SHEET '!E37="","",'STUDENT DATA SHEET '!E37),"")</f>
        <v/>
      </c>
      <c s="251" t="str">
        <f>IFERROR(IF('STUDENT DATA SHEET '!F37="","",'STUDENT DATA SHEET '!F37),"")</f>
        <v/>
      </c>
      <c s="229" t="str">
        <f>IFERROR(IF('STUDENT DATA SHEET '!G37="","",'STUDENT DATA SHEET '!G37),"")</f>
        <v/>
      </c>
      <c s="229" t="str">
        <f>IFERROR(IF('STUDENT DATA SHEET '!H37="","",'STUDENT DATA SHEET '!H37),"")</f>
        <v/>
      </c>
      <c s="229" t="str">
        <f>IFERROR(UPPER(IF('STUDENT DATA SHEET '!I37="","",'STUDENT DATA SHEET '!I37)),"")</f>
        <v/>
      </c>
      <c s="229" t="str">
        <f>IFERROR(IF('STUDENT DATA SHEET '!J37="","",'STUDENT DATA SHEET '!J37),"")</f>
        <v/>
      </c>
      <c s="229" t="str">
        <f>IFERROR(IF('STUDENT DATA SHEET '!K37="","",'STUDENT DATA SHEET '!K37),"")</f>
        <v/>
      </c>
      <c s="229"/>
      <c s="102"/>
      <c s="102"/>
      <c s="102"/>
      <c s="102"/>
      <c s="209"/>
      <c s="209"/>
      <c s="209"/>
      <c s="209"/>
      <c s="209"/>
      <c s="209"/>
      <c s="209"/>
      <c s="209"/>
      <c s="209"/>
      <c s="209"/>
      <c s="209"/>
      <c s="209"/>
      <c s="209"/>
      <c s="209"/>
      <c s="209"/>
      <c s="209"/>
      <c s="209"/>
      <c s="209"/>
      <c s="209"/>
      <c s="209"/>
      <c s="209"/>
      <c s="209"/>
      <c s="209"/>
      <c s="209"/>
      <c s="209"/>
      <c s="209"/>
      <c s="209"/>
      <c s="209"/>
      <c s="89" t="str">
        <f>IF(B36="","",_xlfn.AGGREGATE(3,5,$B$6:B36))</f>
        <v/>
      </c>
      <c s="209"/>
      <c s="209"/>
      <c s="102"/>
      <c s="102"/>
      <c s="102"/>
      <c s="102"/>
      <c s="102"/>
      <c s="102"/>
      <c s="102"/>
      <c s="102"/>
      <c s="102"/>
      <c s="102"/>
      <c s="102"/>
      <c s="102"/>
      <c s="102"/>
      <c s="102"/>
      <c s="102"/>
      <c s="102"/>
      <c s="102"/>
      <c s="102"/>
      <c s="102"/>
      <c s="102"/>
      <c s="102"/>
      <c s="102"/>
      <c s="102"/>
      <c s="102"/>
      <c s="102"/>
      <c s="102"/>
      <c s="102"/>
      <c s="102"/>
      <c s="252" t="str">
        <f t="shared" si="18"/>
        <v/>
      </c>
      <c s="252" t="str">
        <f>IF($I36="","",'JUN 24'!$BX36)</f>
        <v/>
      </c>
      <c s="253" t="str">
        <f t="shared" si="19"/>
        <v/>
      </c>
      <c s="252" t="str">
        <f t="shared" si="20"/>
        <v/>
      </c>
      <c s="252" t="str">
        <f>IF($I36="","",'JUN 24'!$CA36)</f>
        <v/>
      </c>
      <c s="253" t="str">
        <f t="shared" si="21"/>
        <v/>
      </c>
      <c s="252" t="str">
        <f t="shared" si="22"/>
        <v/>
      </c>
      <c s="252" t="str">
        <f>IF($I36="","",'JUN 24'!$CD36)</f>
        <v/>
      </c>
      <c s="253" t="str">
        <f t="shared" si="23"/>
        <v/>
      </c>
      <c s="253"/>
      <c s="249">
        <v>30</v>
      </c>
      <c s="298"/>
      <c s="298"/>
      <c s="298"/>
      <c s="254" t="str">
        <f t="shared" si="24"/>
        <v/>
      </c>
      <c s="298"/>
      <c s="298"/>
      <c s="298"/>
      <c s="298"/>
      <c s="298"/>
      <c s="298"/>
      <c s="298"/>
      <c s="298"/>
    </row>
    <row r="37" spans="1:98" ht="20.25" customHeight="1">
      <c r="A37" s="249" t="str">
        <f>IF(B37="","",_xlfn.AGGREGATE(3,5,$B$6:B37))</f>
        <v/>
      </c>
      <c s="229" t="str">
        <f>IFERROR(IF('STUDENT DATA SHEET '!B38="","",'STUDENT DATA SHEET '!B38),"")</f>
        <v/>
      </c>
      <c s="229" t="str">
        <f>IFERROR(IF('STUDENT DATA SHEET '!C38="","",'STUDENT DATA SHEET '!C38),"")</f>
        <v/>
      </c>
      <c s="229" t="str">
        <f>IFERROR(IF('STUDENT DATA SHEET '!D38="","",'STUDENT DATA SHEET '!D38),"")</f>
        <v/>
      </c>
      <c s="250" t="str">
        <f>IFERROR(IF('STUDENT DATA SHEET '!E38="","",'STUDENT DATA SHEET '!E38),"")</f>
        <v/>
      </c>
      <c s="251" t="str">
        <f>IFERROR(IF('STUDENT DATA SHEET '!F38="","",'STUDENT DATA SHEET '!F38),"")</f>
        <v/>
      </c>
      <c s="229" t="str">
        <f>IFERROR(IF('STUDENT DATA SHEET '!G38="","",'STUDENT DATA SHEET '!G38),"")</f>
        <v/>
      </c>
      <c s="229" t="str">
        <f>IFERROR(IF('STUDENT DATA SHEET '!H38="","",'STUDENT DATA SHEET '!H38),"")</f>
        <v/>
      </c>
      <c s="229" t="str">
        <f>IFERROR(UPPER(IF('STUDENT DATA SHEET '!I38="","",'STUDENT DATA SHEET '!I38)),"")</f>
        <v/>
      </c>
      <c s="229" t="str">
        <f>IFERROR(IF('STUDENT DATA SHEET '!J38="","",'STUDENT DATA SHEET '!J38),"")</f>
        <v/>
      </c>
      <c s="229" t="str">
        <f>IFERROR(IF('STUDENT DATA SHEET '!K38="","",'STUDENT DATA SHEET '!K38),"")</f>
        <v/>
      </c>
      <c s="229"/>
      <c s="102"/>
      <c s="102"/>
      <c s="102"/>
      <c s="102"/>
      <c s="209"/>
      <c s="209"/>
      <c s="209"/>
      <c s="209"/>
      <c s="209"/>
      <c s="209"/>
      <c s="209"/>
      <c s="209"/>
      <c s="209"/>
      <c s="209"/>
      <c s="209"/>
      <c s="209"/>
      <c s="209"/>
      <c s="209"/>
      <c s="209"/>
      <c s="209"/>
      <c s="209"/>
      <c s="209"/>
      <c s="209"/>
      <c s="209"/>
      <c s="209"/>
      <c s="209"/>
      <c s="209"/>
      <c s="209"/>
      <c s="209"/>
      <c s="209"/>
      <c s="209"/>
      <c s="209"/>
      <c s="89" t="str">
        <f>IF(B37="","",_xlfn.AGGREGATE(3,5,$B$6:B37))</f>
        <v/>
      </c>
      <c s="209"/>
      <c s="209"/>
      <c s="102"/>
      <c s="102"/>
      <c s="102"/>
      <c s="102"/>
      <c s="102"/>
      <c s="102"/>
      <c s="102"/>
      <c s="102"/>
      <c s="102"/>
      <c s="102"/>
      <c s="102"/>
      <c s="102"/>
      <c s="102"/>
      <c s="102"/>
      <c s="102"/>
      <c s="102"/>
      <c s="102"/>
      <c s="102"/>
      <c s="102"/>
      <c s="102"/>
      <c s="102"/>
      <c s="102"/>
      <c s="102"/>
      <c s="102"/>
      <c s="102"/>
      <c s="102"/>
      <c s="102"/>
      <c s="102"/>
      <c s="252" t="str">
        <f t="shared" si="18"/>
        <v/>
      </c>
      <c s="252" t="str">
        <f>IF($I37="","",'JUN 24'!$BX37)</f>
        <v/>
      </c>
      <c s="253" t="str">
        <f t="shared" si="19"/>
        <v/>
      </c>
      <c s="252" t="str">
        <f t="shared" si="20"/>
        <v/>
      </c>
      <c s="252" t="str">
        <f>IF($I37="","",'JUN 24'!$CA37)</f>
        <v/>
      </c>
      <c s="253" t="str">
        <f t="shared" si="21"/>
        <v/>
      </c>
      <c s="252" t="str">
        <f t="shared" si="22"/>
        <v/>
      </c>
      <c s="252" t="str">
        <f>IF($I37="","",'JUN 24'!$CD37)</f>
        <v/>
      </c>
      <c s="253" t="str">
        <f t="shared" si="23"/>
        <v/>
      </c>
      <c s="253"/>
      <c s="249">
        <v>31</v>
      </c>
      <c s="298"/>
      <c s="298"/>
      <c s="298"/>
      <c s="254" t="str">
        <f t="shared" si="24"/>
        <v/>
      </c>
      <c s="298"/>
      <c s="298"/>
      <c s="298"/>
      <c s="298"/>
      <c s="298"/>
      <c s="298"/>
      <c s="298"/>
      <c s="298"/>
    </row>
    <row r="38" spans="1:98" ht="20.25" customHeight="1">
      <c r="A38" s="249" t="str">
        <f>IF(B38="","",_xlfn.AGGREGATE(3,5,$B$6:B38))</f>
        <v/>
      </c>
      <c s="229" t="str">
        <f>IFERROR(IF('STUDENT DATA SHEET '!B39="","",'STUDENT DATA SHEET '!B39),"")</f>
        <v/>
      </c>
      <c s="229" t="str">
        <f>IFERROR(IF('STUDENT DATA SHEET '!C39="","",'STUDENT DATA SHEET '!C39),"")</f>
        <v/>
      </c>
      <c s="229" t="str">
        <f>IFERROR(IF('STUDENT DATA SHEET '!D39="","",'STUDENT DATA SHEET '!D39),"")</f>
        <v/>
      </c>
      <c s="250" t="str">
        <f>IFERROR(IF('STUDENT DATA SHEET '!E39="","",'STUDENT DATA SHEET '!E39),"")</f>
        <v/>
      </c>
      <c s="251" t="str">
        <f>IFERROR(IF('STUDENT DATA SHEET '!F39="","",'STUDENT DATA SHEET '!F39),"")</f>
        <v/>
      </c>
      <c s="229" t="str">
        <f>IFERROR(IF('STUDENT DATA SHEET '!G39="","",'STUDENT DATA SHEET '!G39),"")</f>
        <v/>
      </c>
      <c s="229" t="str">
        <f>IFERROR(IF('STUDENT DATA SHEET '!H39="","",'STUDENT DATA SHEET '!H39),"")</f>
        <v/>
      </c>
      <c s="229" t="str">
        <f>IFERROR(UPPER(IF('STUDENT DATA SHEET '!I39="","",'STUDENT DATA SHEET '!I39)),"")</f>
        <v/>
      </c>
      <c s="229" t="str">
        <f>IFERROR(IF('STUDENT DATA SHEET '!J39="","",'STUDENT DATA SHEET '!J39),"")</f>
        <v/>
      </c>
      <c s="229" t="str">
        <f>IFERROR(IF('STUDENT DATA SHEET '!K39="","",'STUDENT DATA SHEET '!K39),"")</f>
        <v/>
      </c>
      <c s="229"/>
      <c s="102"/>
      <c s="102"/>
      <c s="102"/>
      <c s="102"/>
      <c s="209"/>
      <c s="209"/>
      <c s="209"/>
      <c s="209"/>
      <c s="209"/>
      <c s="209"/>
      <c s="209"/>
      <c s="209"/>
      <c s="209"/>
      <c s="209"/>
      <c s="209"/>
      <c s="209"/>
      <c s="209"/>
      <c s="209"/>
      <c s="209"/>
      <c s="209"/>
      <c s="209"/>
      <c s="209"/>
      <c s="209"/>
      <c s="209"/>
      <c s="209"/>
      <c s="209"/>
      <c s="209"/>
      <c s="209"/>
      <c s="209"/>
      <c s="209"/>
      <c s="209"/>
      <c s="209"/>
      <c s="89" t="str">
        <f>IF(B38="","",_xlfn.AGGREGATE(3,5,$B$6:B38))</f>
        <v/>
      </c>
      <c s="209"/>
      <c s="209"/>
      <c s="102"/>
      <c s="102"/>
      <c s="102"/>
      <c s="102"/>
      <c s="102"/>
      <c s="102"/>
      <c s="102"/>
      <c s="102"/>
      <c s="102"/>
      <c s="102"/>
      <c s="102"/>
      <c s="102"/>
      <c s="102"/>
      <c s="102"/>
      <c s="102"/>
      <c s="102"/>
      <c s="102"/>
      <c s="102"/>
      <c s="102"/>
      <c s="102"/>
      <c s="102"/>
      <c s="102"/>
      <c s="102"/>
      <c s="102"/>
      <c s="102"/>
      <c s="102"/>
      <c s="102"/>
      <c s="102"/>
      <c s="252" t="str">
        <f t="shared" si="18"/>
        <v/>
      </c>
      <c s="252" t="str">
        <f>IF($I38="","",'JUN 24'!$BX38)</f>
        <v/>
      </c>
      <c s="253" t="str">
        <f t="shared" si="19"/>
        <v/>
      </c>
      <c s="252" t="str">
        <f t="shared" si="20"/>
        <v/>
      </c>
      <c s="252" t="str">
        <f>IF($I38="","",'JUN 24'!$CA38)</f>
        <v/>
      </c>
      <c s="253" t="str">
        <f t="shared" si="21"/>
        <v/>
      </c>
      <c s="252" t="str">
        <f t="shared" si="22"/>
        <v/>
      </c>
      <c s="252" t="str">
        <f>IF($I38="","",'JUN 24'!$CD38)</f>
        <v/>
      </c>
      <c s="253" t="str">
        <f t="shared" si="23"/>
        <v/>
      </c>
      <c s="253"/>
      <c s="249">
        <v>32</v>
      </c>
      <c s="298"/>
      <c s="298"/>
      <c s="298"/>
      <c s="254" t="str">
        <f t="shared" si="24"/>
        <v/>
      </c>
      <c s="298"/>
      <c s="298"/>
      <c s="298"/>
      <c s="298"/>
      <c s="298"/>
      <c s="298"/>
      <c s="298"/>
      <c s="298"/>
    </row>
    <row r="39" spans="1:98" ht="20.25" customHeight="1">
      <c r="A39" s="249" t="str">
        <f>IF(B39="","",_xlfn.AGGREGATE(3,5,$B$6:B39))</f>
        <v/>
      </c>
      <c s="229" t="str">
        <f>IFERROR(IF('STUDENT DATA SHEET '!B40="","",'STUDENT DATA SHEET '!B40),"")</f>
        <v/>
      </c>
      <c s="229" t="str">
        <f>IFERROR(IF('STUDENT DATA SHEET '!C40="","",'STUDENT DATA SHEET '!C40),"")</f>
        <v/>
      </c>
      <c s="229" t="str">
        <f>IFERROR(IF('STUDENT DATA SHEET '!D40="","",'STUDENT DATA SHEET '!D40),"")</f>
        <v/>
      </c>
      <c s="250" t="str">
        <f>IFERROR(IF('STUDENT DATA SHEET '!E40="","",'STUDENT DATA SHEET '!E40),"")</f>
        <v/>
      </c>
      <c s="251" t="str">
        <f>IFERROR(IF('STUDENT DATA SHEET '!F40="","",'STUDENT DATA SHEET '!F40),"")</f>
        <v/>
      </c>
      <c s="229" t="str">
        <f>IFERROR(IF('STUDENT DATA SHEET '!G40="","",'STUDENT DATA SHEET '!G40),"")</f>
        <v/>
      </c>
      <c s="229" t="str">
        <f>IFERROR(IF('STUDENT DATA SHEET '!H40="","",'STUDENT DATA SHEET '!H40),"")</f>
        <v/>
      </c>
      <c s="229" t="str">
        <f>IFERROR(UPPER(IF('STUDENT DATA SHEET '!I40="","",'STUDENT DATA SHEET '!I40)),"")</f>
        <v/>
      </c>
      <c s="229" t="str">
        <f>IFERROR(IF('STUDENT DATA SHEET '!J40="","",'STUDENT DATA SHEET '!J40),"")</f>
        <v/>
      </c>
      <c s="229" t="str">
        <f>IFERROR(IF('STUDENT DATA SHEET '!K40="","",'STUDENT DATA SHEET '!K40),"")</f>
        <v/>
      </c>
      <c s="229"/>
      <c s="102"/>
      <c s="102"/>
      <c s="102"/>
      <c s="102"/>
      <c s="209"/>
      <c s="209"/>
      <c s="209"/>
      <c s="209"/>
      <c s="209"/>
      <c s="209"/>
      <c s="209"/>
      <c s="209"/>
      <c s="209"/>
      <c s="209"/>
      <c s="209"/>
      <c s="209"/>
      <c s="209"/>
      <c s="209"/>
      <c s="209"/>
      <c s="209"/>
      <c s="209"/>
      <c s="209"/>
      <c s="209"/>
      <c s="209"/>
      <c s="209"/>
      <c s="209"/>
      <c s="209"/>
      <c s="209"/>
      <c s="209"/>
      <c s="209"/>
      <c s="209"/>
      <c s="209"/>
      <c s="89" t="str">
        <f>IF(B39="","",_xlfn.AGGREGATE(3,5,$B$6:B39))</f>
        <v/>
      </c>
      <c s="209"/>
      <c s="209"/>
      <c s="102"/>
      <c s="102"/>
      <c s="102"/>
      <c s="102"/>
      <c s="102"/>
      <c s="102"/>
      <c s="102"/>
      <c s="102"/>
      <c s="102"/>
      <c s="102"/>
      <c s="102"/>
      <c s="102"/>
      <c s="102"/>
      <c s="102"/>
      <c s="102"/>
      <c s="102"/>
      <c s="102"/>
      <c s="102"/>
      <c s="102"/>
      <c s="102"/>
      <c s="102"/>
      <c s="102"/>
      <c s="102"/>
      <c s="102"/>
      <c s="102"/>
      <c s="102"/>
      <c s="102"/>
      <c s="102"/>
      <c s="252" t="str">
        <f t="shared" si="18"/>
        <v/>
      </c>
      <c s="252" t="str">
        <f>IF($I39="","",'JUN 24'!$BX39)</f>
        <v/>
      </c>
      <c s="253" t="str">
        <f t="shared" si="19"/>
        <v/>
      </c>
      <c s="252" t="str">
        <f t="shared" si="20"/>
        <v/>
      </c>
      <c s="252" t="str">
        <f>IF($I39="","",'JUN 24'!$CA39)</f>
        <v/>
      </c>
      <c s="253" t="str">
        <f t="shared" si="21"/>
        <v/>
      </c>
      <c s="252" t="str">
        <f t="shared" si="22"/>
        <v/>
      </c>
      <c s="252" t="str">
        <f>IF($I39="","",'JUN 24'!$CD39)</f>
        <v/>
      </c>
      <c s="253" t="str">
        <f t="shared" si="23"/>
        <v/>
      </c>
      <c s="253"/>
      <c s="249">
        <v>33</v>
      </c>
      <c s="298"/>
      <c s="298"/>
      <c s="298"/>
      <c s="254" t="str">
        <f t="shared" si="24"/>
        <v/>
      </c>
      <c s="298"/>
      <c s="298"/>
      <c s="298"/>
      <c s="298"/>
      <c s="298"/>
      <c s="298"/>
      <c s="298"/>
      <c s="298"/>
    </row>
    <row r="40" spans="1:98" ht="20.25" customHeight="1">
      <c r="A40" s="249" t="str">
        <f>IF(B40="","",_xlfn.AGGREGATE(3,5,$B$6:B40))</f>
        <v/>
      </c>
      <c s="229" t="str">
        <f>IFERROR(IF('STUDENT DATA SHEET '!B41="","",'STUDENT DATA SHEET '!B41),"")</f>
        <v/>
      </c>
      <c s="229" t="str">
        <f>IFERROR(IF('STUDENT DATA SHEET '!C41="","",'STUDENT DATA SHEET '!C41),"")</f>
        <v/>
      </c>
      <c s="229" t="str">
        <f>IFERROR(IF('STUDENT DATA SHEET '!D41="","",'STUDENT DATA SHEET '!D41),"")</f>
        <v/>
      </c>
      <c s="250" t="str">
        <f>IFERROR(IF('STUDENT DATA SHEET '!E41="","",'STUDENT DATA SHEET '!E41),"")</f>
        <v/>
      </c>
      <c s="251" t="str">
        <f>IFERROR(IF('STUDENT DATA SHEET '!F41="","",'STUDENT DATA SHEET '!F41),"")</f>
        <v/>
      </c>
      <c s="229" t="str">
        <f>IFERROR(IF('STUDENT DATA SHEET '!G41="","",'STUDENT DATA SHEET '!G41),"")</f>
        <v/>
      </c>
      <c s="229" t="str">
        <f>IFERROR(IF('STUDENT DATA SHEET '!H41="","",'STUDENT DATA SHEET '!H41),"")</f>
        <v/>
      </c>
      <c s="229" t="str">
        <f>IFERROR(UPPER(IF('STUDENT DATA SHEET '!I41="","",'STUDENT DATA SHEET '!I41)),"")</f>
        <v/>
      </c>
      <c s="229" t="str">
        <f>IFERROR(IF('STUDENT DATA SHEET '!J41="","",'STUDENT DATA SHEET '!J41),"")</f>
        <v/>
      </c>
      <c s="229" t="str">
        <f>IFERROR(IF('STUDENT DATA SHEET '!K41="","",'STUDENT DATA SHEET '!K41),"")</f>
        <v/>
      </c>
      <c s="229"/>
      <c s="102"/>
      <c s="102"/>
      <c s="102"/>
      <c s="102"/>
      <c s="209"/>
      <c s="209"/>
      <c s="209"/>
      <c s="209"/>
      <c s="209"/>
      <c s="209"/>
      <c s="209"/>
      <c s="209"/>
      <c s="209"/>
      <c s="209"/>
      <c s="209"/>
      <c s="209"/>
      <c s="209"/>
      <c s="209"/>
      <c s="209"/>
      <c s="209"/>
      <c s="209"/>
      <c s="209"/>
      <c s="209"/>
      <c s="209"/>
      <c s="209"/>
      <c s="209"/>
      <c s="209"/>
      <c s="209"/>
      <c s="209"/>
      <c s="209"/>
      <c s="209"/>
      <c s="209"/>
      <c s="89" t="str">
        <f>IF(B40="","",_xlfn.AGGREGATE(3,5,$B$6:B40))</f>
        <v/>
      </c>
      <c s="209"/>
      <c s="209"/>
      <c s="102"/>
      <c s="102"/>
      <c s="102"/>
      <c s="102"/>
      <c s="102"/>
      <c s="102"/>
      <c s="102"/>
      <c s="102"/>
      <c s="102"/>
      <c s="102"/>
      <c s="102"/>
      <c s="102"/>
      <c s="102"/>
      <c s="102"/>
      <c s="102"/>
      <c s="102"/>
      <c s="102"/>
      <c s="102"/>
      <c s="102"/>
      <c s="102"/>
      <c s="102"/>
      <c s="102"/>
      <c s="102"/>
      <c s="102"/>
      <c s="102"/>
      <c s="102"/>
      <c s="102"/>
      <c s="102"/>
      <c s="252" t="str">
        <f t="shared" si="18"/>
        <v/>
      </c>
      <c s="252" t="str">
        <f>IF($I40="","",'JUN 24'!$BX40)</f>
        <v/>
      </c>
      <c s="253" t="str">
        <f t="shared" si="19"/>
        <v/>
      </c>
      <c s="252" t="str">
        <f t="shared" si="20"/>
        <v/>
      </c>
      <c s="252" t="str">
        <f>IF($I40="","",'JUN 24'!$CA40)</f>
        <v/>
      </c>
      <c s="253" t="str">
        <f t="shared" si="21"/>
        <v/>
      </c>
      <c s="252" t="str">
        <f t="shared" si="22"/>
        <v/>
      </c>
      <c s="252" t="str">
        <f>IF($I40="","",'JUN 24'!$CD40)</f>
        <v/>
      </c>
      <c s="253" t="str">
        <f t="shared" si="23"/>
        <v/>
      </c>
      <c s="253"/>
      <c s="249">
        <v>34</v>
      </c>
      <c s="298"/>
      <c s="298"/>
      <c s="298"/>
      <c s="254" t="str">
        <f t="shared" si="24"/>
        <v/>
      </c>
      <c s="298"/>
      <c s="298"/>
      <c s="298"/>
      <c s="298"/>
      <c s="298"/>
      <c s="298"/>
      <c s="298"/>
      <c s="298"/>
    </row>
    <row r="41" spans="1:98" ht="20.25" customHeight="1">
      <c r="A41" s="249" t="str">
        <f>IF(B41="","",_xlfn.AGGREGATE(3,5,$B$6:B41))</f>
        <v/>
      </c>
      <c s="229" t="str">
        <f>IFERROR(IF('STUDENT DATA SHEET '!B42="","",'STUDENT DATA SHEET '!B42),"")</f>
        <v/>
      </c>
      <c s="229" t="str">
        <f>IFERROR(IF('STUDENT DATA SHEET '!C42="","",'STUDENT DATA SHEET '!C42),"")</f>
        <v/>
      </c>
      <c s="229" t="str">
        <f>IFERROR(IF('STUDENT DATA SHEET '!D42="","",'STUDENT DATA SHEET '!D42),"")</f>
        <v/>
      </c>
      <c s="250" t="str">
        <f>IFERROR(IF('STUDENT DATA SHEET '!E42="","",'STUDENT DATA SHEET '!E42),"")</f>
        <v/>
      </c>
      <c s="251" t="str">
        <f>IFERROR(IF('STUDENT DATA SHEET '!F42="","",'STUDENT DATA SHEET '!F42),"")</f>
        <v/>
      </c>
      <c s="229" t="str">
        <f>IFERROR(IF('STUDENT DATA SHEET '!G42="","",'STUDENT DATA SHEET '!G42),"")</f>
        <v/>
      </c>
      <c s="229" t="str">
        <f>IFERROR(IF('STUDENT DATA SHEET '!H42="","",'STUDENT DATA SHEET '!H42),"")</f>
        <v/>
      </c>
      <c s="229" t="str">
        <f>IFERROR(UPPER(IF('STUDENT DATA SHEET '!I42="","",'STUDENT DATA SHEET '!I42)),"")</f>
        <v/>
      </c>
      <c s="229" t="str">
        <f>IFERROR(IF('STUDENT DATA SHEET '!J42="","",'STUDENT DATA SHEET '!J42),"")</f>
        <v/>
      </c>
      <c s="229" t="str">
        <f>IFERROR(IF('STUDENT DATA SHEET '!K42="","",'STUDENT DATA SHEET '!K42),"")</f>
        <v/>
      </c>
      <c s="229"/>
      <c s="102"/>
      <c s="102"/>
      <c s="102"/>
      <c s="102"/>
      <c s="209"/>
      <c s="209"/>
      <c s="209"/>
      <c s="209"/>
      <c s="209"/>
      <c s="209"/>
      <c s="209"/>
      <c s="209"/>
      <c s="209"/>
      <c s="209"/>
      <c s="209"/>
      <c s="209"/>
      <c s="209"/>
      <c s="209"/>
      <c s="209"/>
      <c s="209"/>
      <c s="209"/>
      <c s="209"/>
      <c s="209"/>
      <c s="209"/>
      <c s="209"/>
      <c s="209"/>
      <c s="209"/>
      <c s="209"/>
      <c s="209"/>
      <c s="209"/>
      <c s="209"/>
      <c s="209"/>
      <c s="89" t="str">
        <f>IF(B41="","",_xlfn.AGGREGATE(3,5,$B$6:B41))</f>
        <v/>
      </c>
      <c s="209"/>
      <c s="209"/>
      <c s="102"/>
      <c s="102"/>
      <c s="102"/>
      <c s="102"/>
      <c s="102"/>
      <c s="102"/>
      <c s="102"/>
      <c s="102"/>
      <c s="102"/>
      <c s="102"/>
      <c s="102"/>
      <c s="102"/>
      <c s="102"/>
      <c s="102"/>
      <c s="102"/>
      <c s="102"/>
      <c s="102"/>
      <c s="102"/>
      <c s="102"/>
      <c s="102"/>
      <c s="102"/>
      <c s="102"/>
      <c s="102"/>
      <c s="102"/>
      <c s="102"/>
      <c s="102"/>
      <c s="102"/>
      <c s="102"/>
      <c s="252" t="str">
        <f t="shared" si="18"/>
        <v/>
      </c>
      <c s="252" t="str">
        <f>IF($I41="","",'JUN 24'!$BX41)</f>
        <v/>
      </c>
      <c s="253" t="str">
        <f t="shared" si="19"/>
        <v/>
      </c>
      <c s="252" t="str">
        <f t="shared" si="20"/>
        <v/>
      </c>
      <c s="252" t="str">
        <f>IF($I41="","",'JUN 24'!$CA41)</f>
        <v/>
      </c>
      <c s="253" t="str">
        <f t="shared" si="21"/>
        <v/>
      </c>
      <c s="252" t="str">
        <f t="shared" si="22"/>
        <v/>
      </c>
      <c s="252" t="str">
        <f>IF($I41="","",'JUN 24'!$CD41)</f>
        <v/>
      </c>
      <c s="253" t="str">
        <f t="shared" si="23"/>
        <v/>
      </c>
      <c s="253"/>
      <c s="249">
        <v>35</v>
      </c>
      <c s="298"/>
      <c s="298"/>
      <c s="298"/>
      <c s="254" t="str">
        <f t="shared" si="24"/>
        <v/>
      </c>
      <c s="298"/>
      <c s="298"/>
      <c s="298"/>
      <c s="298"/>
      <c s="298"/>
      <c s="298"/>
      <c s="298"/>
      <c s="298"/>
    </row>
    <row r="42" spans="1:98" ht="20.25" customHeight="1">
      <c r="A42" s="249" t="str">
        <f>IF(B42="","",_xlfn.AGGREGATE(3,5,$B$6:B42))</f>
        <v/>
      </c>
      <c s="229" t="str">
        <f>IFERROR(IF('STUDENT DATA SHEET '!B43="","",'STUDENT DATA SHEET '!B43),"")</f>
        <v/>
      </c>
      <c s="229" t="str">
        <f>IFERROR(IF('STUDENT DATA SHEET '!C43="","",'STUDENT DATA SHEET '!C43),"")</f>
        <v/>
      </c>
      <c s="229" t="str">
        <f>IFERROR(IF('STUDENT DATA SHEET '!D43="","",'STUDENT DATA SHEET '!D43),"")</f>
        <v/>
      </c>
      <c s="250" t="str">
        <f>IFERROR(IF('STUDENT DATA SHEET '!E43="","",'STUDENT DATA SHEET '!E43),"")</f>
        <v/>
      </c>
      <c s="251" t="str">
        <f>IFERROR(IF('STUDENT DATA SHEET '!F43="","",'STUDENT DATA SHEET '!F43),"")</f>
        <v/>
      </c>
      <c s="229" t="str">
        <f>IFERROR(IF('STUDENT DATA SHEET '!G43="","",'STUDENT DATA SHEET '!G43),"")</f>
        <v/>
      </c>
      <c s="229" t="str">
        <f>IFERROR(IF('STUDENT DATA SHEET '!H43="","",'STUDENT DATA SHEET '!H43),"")</f>
        <v/>
      </c>
      <c s="229" t="str">
        <f>IFERROR(UPPER(IF('STUDENT DATA SHEET '!I43="","",'STUDENT DATA SHEET '!I43)),"")</f>
        <v/>
      </c>
      <c s="229" t="str">
        <f>IFERROR(IF('STUDENT DATA SHEET '!J43="","",'STUDENT DATA SHEET '!J43),"")</f>
        <v/>
      </c>
      <c s="229" t="str">
        <f>IFERROR(IF('STUDENT DATA SHEET '!K43="","",'STUDENT DATA SHEET '!K43),"")</f>
        <v/>
      </c>
      <c s="229"/>
      <c s="102"/>
      <c s="102"/>
      <c s="102"/>
      <c s="102"/>
      <c s="209"/>
      <c s="209"/>
      <c s="209"/>
      <c s="209"/>
      <c s="209"/>
      <c s="209"/>
      <c s="209"/>
      <c s="209"/>
      <c s="209"/>
      <c s="209"/>
      <c s="209"/>
      <c s="209"/>
      <c s="209"/>
      <c s="209"/>
      <c s="209"/>
      <c s="209"/>
      <c s="209"/>
      <c s="209"/>
      <c s="209"/>
      <c s="209"/>
      <c s="209"/>
      <c s="209"/>
      <c s="209"/>
      <c s="209"/>
      <c s="209"/>
      <c s="209"/>
      <c s="209"/>
      <c s="209"/>
      <c s="89" t="str">
        <f>IF(B42="","",_xlfn.AGGREGATE(3,5,$B$6:B42))</f>
        <v/>
      </c>
      <c s="209"/>
      <c s="209"/>
      <c s="102"/>
      <c s="102"/>
      <c s="102"/>
      <c s="102"/>
      <c s="102"/>
      <c s="102"/>
      <c s="102"/>
      <c s="102"/>
      <c s="102"/>
      <c s="102"/>
      <c s="102"/>
      <c s="102"/>
      <c s="102"/>
      <c s="102"/>
      <c s="102"/>
      <c s="102"/>
      <c s="102"/>
      <c s="102"/>
      <c s="102"/>
      <c s="102"/>
      <c s="102"/>
      <c s="102"/>
      <c s="102"/>
      <c s="102"/>
      <c s="102"/>
      <c s="102"/>
      <c s="102"/>
      <c s="102"/>
      <c s="252" t="str">
        <f t="shared" si="18"/>
        <v/>
      </c>
      <c s="252" t="str">
        <f>IF($I42="","",'JUN 24'!$BX42)</f>
        <v/>
      </c>
      <c s="253" t="str">
        <f t="shared" si="19"/>
        <v/>
      </c>
      <c s="252" t="str">
        <f t="shared" si="20"/>
        <v/>
      </c>
      <c s="252" t="str">
        <f>IF($I42="","",'JUN 24'!$CA42)</f>
        <v/>
      </c>
      <c s="253" t="str">
        <f t="shared" si="21"/>
        <v/>
      </c>
      <c s="252" t="str">
        <f t="shared" si="22"/>
        <v/>
      </c>
      <c s="252" t="str">
        <f>IF($I42="","",'JUN 24'!$CD42)</f>
        <v/>
      </c>
      <c s="253" t="str">
        <f t="shared" si="23"/>
        <v/>
      </c>
      <c s="253"/>
      <c s="249">
        <v>36</v>
      </c>
      <c s="298"/>
      <c s="298"/>
      <c s="298"/>
      <c s="254" t="str">
        <f t="shared" si="24"/>
        <v/>
      </c>
      <c s="298"/>
      <c s="298"/>
      <c s="298"/>
      <c s="298"/>
      <c s="298"/>
      <c s="298"/>
      <c s="298"/>
      <c s="298"/>
    </row>
    <row r="43" spans="1:98" ht="20.25" customHeight="1">
      <c r="A43" s="249" t="str">
        <f>IF(B43="","",_xlfn.AGGREGATE(3,5,$B$6:B43))</f>
        <v/>
      </c>
      <c s="229" t="str">
        <f>IFERROR(IF('STUDENT DATA SHEET '!B44="","",'STUDENT DATA SHEET '!B44),"")</f>
        <v/>
      </c>
      <c s="229" t="str">
        <f>IFERROR(IF('STUDENT DATA SHEET '!C44="","",'STUDENT DATA SHEET '!C44),"")</f>
        <v/>
      </c>
      <c s="229" t="str">
        <f>IFERROR(IF('STUDENT DATA SHEET '!D44="","",'STUDENT DATA SHEET '!D44),"")</f>
        <v/>
      </c>
      <c s="250" t="str">
        <f>IFERROR(IF('STUDENT DATA SHEET '!E44="","",'STUDENT DATA SHEET '!E44),"")</f>
        <v/>
      </c>
      <c s="251" t="str">
        <f>IFERROR(IF('STUDENT DATA SHEET '!F44="","",'STUDENT DATA SHEET '!F44),"")</f>
        <v/>
      </c>
      <c s="229" t="str">
        <f>IFERROR(IF('STUDENT DATA SHEET '!G44="","",'STUDENT DATA SHEET '!G44),"")</f>
        <v/>
      </c>
      <c s="229" t="str">
        <f>IFERROR(IF('STUDENT DATA SHEET '!H44="","",'STUDENT DATA SHEET '!H44),"")</f>
        <v/>
      </c>
      <c s="229" t="str">
        <f>IFERROR(UPPER(IF('STUDENT DATA SHEET '!I44="","",'STUDENT DATA SHEET '!I44)),"")</f>
        <v/>
      </c>
      <c s="229" t="str">
        <f>IFERROR(IF('STUDENT DATA SHEET '!J44="","",'STUDENT DATA SHEET '!J44),"")</f>
        <v/>
      </c>
      <c s="229" t="str">
        <f>IFERROR(IF('STUDENT DATA SHEET '!K44="","",'STUDENT DATA SHEET '!K44),"")</f>
        <v/>
      </c>
      <c s="229"/>
      <c s="102"/>
      <c s="102"/>
      <c s="102"/>
      <c s="102"/>
      <c s="209"/>
      <c s="209"/>
      <c s="209"/>
      <c s="209"/>
      <c s="209"/>
      <c s="209"/>
      <c s="209"/>
      <c s="209"/>
      <c s="209"/>
      <c s="209"/>
      <c s="209"/>
      <c s="209"/>
      <c s="209"/>
      <c s="209"/>
      <c s="209"/>
      <c s="209"/>
      <c s="209"/>
      <c s="209"/>
      <c s="209"/>
      <c s="209"/>
      <c s="209"/>
      <c s="209"/>
      <c s="209"/>
      <c s="209"/>
      <c s="209"/>
      <c s="209"/>
      <c s="209"/>
      <c s="209"/>
      <c s="89" t="str">
        <f>IF(B43="","",_xlfn.AGGREGATE(3,5,$B$6:B43))</f>
        <v/>
      </c>
      <c s="209"/>
      <c s="209"/>
      <c s="102"/>
      <c s="102"/>
      <c s="102"/>
      <c s="102"/>
      <c s="102"/>
      <c s="102"/>
      <c s="102"/>
      <c s="102"/>
      <c s="102"/>
      <c s="102"/>
      <c s="102"/>
      <c s="102"/>
      <c s="102"/>
      <c s="102"/>
      <c s="102"/>
      <c s="102"/>
      <c s="102"/>
      <c s="102"/>
      <c s="102"/>
      <c s="102"/>
      <c s="102"/>
      <c s="102"/>
      <c s="102"/>
      <c s="102"/>
      <c s="102"/>
      <c s="102"/>
      <c s="102"/>
      <c s="102"/>
      <c s="252" t="str">
        <f t="shared" si="18"/>
        <v/>
      </c>
      <c s="252" t="str">
        <f>IF($I43="","",'JUN 24'!$BX43)</f>
        <v/>
      </c>
      <c s="253" t="str">
        <f t="shared" si="19"/>
        <v/>
      </c>
      <c s="252" t="str">
        <f t="shared" si="20"/>
        <v/>
      </c>
      <c s="252" t="str">
        <f>IF($I43="","",'JUN 24'!$CA43)</f>
        <v/>
      </c>
      <c s="253" t="str">
        <f t="shared" si="21"/>
        <v/>
      </c>
      <c s="252" t="str">
        <f t="shared" si="22"/>
        <v/>
      </c>
      <c s="252" t="str">
        <f>IF($I43="","",'JUN 24'!$CD43)</f>
        <v/>
      </c>
      <c s="253" t="str">
        <f t="shared" si="23"/>
        <v/>
      </c>
      <c s="253"/>
      <c s="249">
        <v>37</v>
      </c>
      <c s="298"/>
      <c s="298"/>
      <c s="298"/>
      <c s="254" t="str">
        <f t="shared" si="24"/>
        <v/>
      </c>
      <c s="298"/>
      <c s="298"/>
      <c s="298"/>
      <c s="298"/>
      <c s="298"/>
      <c s="298"/>
      <c s="298"/>
      <c s="298"/>
    </row>
    <row r="44" spans="1:98" ht="20.25" customHeight="1">
      <c r="A44" s="249" t="str">
        <f>IF(B44="","",_xlfn.AGGREGATE(3,5,$B$6:B44))</f>
        <v/>
      </c>
      <c s="229" t="str">
        <f>IFERROR(IF('STUDENT DATA SHEET '!B45="","",'STUDENT DATA SHEET '!B45),"")</f>
        <v/>
      </c>
      <c s="229" t="str">
        <f>IFERROR(IF('STUDENT DATA SHEET '!C45="","",'STUDENT DATA SHEET '!C45),"")</f>
        <v/>
      </c>
      <c s="229" t="str">
        <f>IFERROR(IF('STUDENT DATA SHEET '!D45="","",'STUDENT DATA SHEET '!D45),"")</f>
        <v/>
      </c>
      <c s="250" t="str">
        <f>IFERROR(IF('STUDENT DATA SHEET '!E45="","",'STUDENT DATA SHEET '!E45),"")</f>
        <v/>
      </c>
      <c s="251" t="str">
        <f>IFERROR(IF('STUDENT DATA SHEET '!F45="","",'STUDENT DATA SHEET '!F45),"")</f>
        <v/>
      </c>
      <c s="229" t="str">
        <f>IFERROR(IF('STUDENT DATA SHEET '!G45="","",'STUDENT DATA SHEET '!G45),"")</f>
        <v/>
      </c>
      <c s="229" t="str">
        <f>IFERROR(IF('STUDENT DATA SHEET '!H45="","",'STUDENT DATA SHEET '!H45),"")</f>
        <v/>
      </c>
      <c s="229" t="str">
        <f>IFERROR(UPPER(IF('STUDENT DATA SHEET '!I45="","",'STUDENT DATA SHEET '!I45)),"")</f>
        <v/>
      </c>
      <c s="229" t="str">
        <f>IFERROR(IF('STUDENT DATA SHEET '!J45="","",'STUDENT DATA SHEET '!J45),"")</f>
        <v/>
      </c>
      <c s="229" t="str">
        <f>IFERROR(IF('STUDENT DATA SHEET '!K45="","",'STUDENT DATA SHEET '!K45),"")</f>
        <v/>
      </c>
      <c s="229"/>
      <c s="102"/>
      <c s="102"/>
      <c s="102"/>
      <c s="102"/>
      <c s="209"/>
      <c s="209"/>
      <c s="209"/>
      <c s="209"/>
      <c s="209"/>
      <c s="209"/>
      <c s="209"/>
      <c s="209"/>
      <c s="209"/>
      <c s="209"/>
      <c s="209"/>
      <c s="209"/>
      <c s="209"/>
      <c s="209"/>
      <c s="209"/>
      <c s="209"/>
      <c s="209"/>
      <c s="209"/>
      <c s="209"/>
      <c s="209"/>
      <c s="209"/>
      <c s="209"/>
      <c s="209"/>
      <c s="209"/>
      <c s="209"/>
      <c s="209"/>
      <c s="209"/>
      <c s="209"/>
      <c s="89" t="str">
        <f>IF(B44="","",_xlfn.AGGREGATE(3,5,$B$6:B44))</f>
        <v/>
      </c>
      <c s="209"/>
      <c s="209"/>
      <c s="102"/>
      <c s="102"/>
      <c s="102"/>
      <c s="102"/>
      <c s="102"/>
      <c s="102"/>
      <c s="102"/>
      <c s="102"/>
      <c s="102"/>
      <c s="102"/>
      <c s="102"/>
      <c s="102"/>
      <c s="102"/>
      <c s="102"/>
      <c s="102"/>
      <c s="102"/>
      <c s="102"/>
      <c s="102"/>
      <c s="102"/>
      <c s="102"/>
      <c s="102"/>
      <c s="102"/>
      <c s="102"/>
      <c s="102"/>
      <c s="102"/>
      <c s="102"/>
      <c s="102"/>
      <c s="102"/>
      <c s="252" t="str">
        <f t="shared" si="18"/>
        <v/>
      </c>
      <c s="252" t="str">
        <f>IF($I44="","",'JUN 24'!$BX44)</f>
        <v/>
      </c>
      <c s="253" t="str">
        <f t="shared" si="19"/>
        <v/>
      </c>
      <c s="252" t="str">
        <f t="shared" si="20"/>
        <v/>
      </c>
      <c s="252" t="str">
        <f>IF($I44="","",'JUN 24'!$CA44)</f>
        <v/>
      </c>
      <c s="253" t="str">
        <f t="shared" si="21"/>
        <v/>
      </c>
      <c s="252" t="str">
        <f t="shared" si="22"/>
        <v/>
      </c>
      <c s="252" t="str">
        <f>IF($I44="","",'JUN 24'!$CD44)</f>
        <v/>
      </c>
      <c s="253" t="str">
        <f t="shared" si="23"/>
        <v/>
      </c>
      <c s="253"/>
      <c s="249">
        <v>38</v>
      </c>
      <c s="298"/>
      <c s="298"/>
      <c s="298"/>
      <c s="254" t="str">
        <f t="shared" si="24"/>
        <v/>
      </c>
      <c s="298"/>
      <c s="298"/>
      <c s="298"/>
      <c s="298"/>
      <c s="298"/>
      <c s="298"/>
      <c s="298"/>
      <c s="298"/>
    </row>
    <row r="45" spans="1:98" ht="20.25" customHeight="1">
      <c r="A45" s="249" t="str">
        <f>IF(B45="","",_xlfn.AGGREGATE(3,5,$B$6:B45))</f>
        <v/>
      </c>
      <c s="229" t="str">
        <f>IFERROR(IF('STUDENT DATA SHEET '!B46="","",'STUDENT DATA SHEET '!B46),"")</f>
        <v/>
      </c>
      <c s="229" t="str">
        <f>IFERROR(IF('STUDENT DATA SHEET '!C46="","",'STUDENT DATA SHEET '!C46),"")</f>
        <v/>
      </c>
      <c s="229" t="str">
        <f>IFERROR(IF('STUDENT DATA SHEET '!D46="","",'STUDENT DATA SHEET '!D46),"")</f>
        <v/>
      </c>
      <c s="250" t="str">
        <f>IFERROR(IF('STUDENT DATA SHEET '!E46="","",'STUDENT DATA SHEET '!E46),"")</f>
        <v/>
      </c>
      <c s="251" t="str">
        <f>IFERROR(IF('STUDENT DATA SHEET '!F46="","",'STUDENT DATA SHEET '!F46),"")</f>
        <v/>
      </c>
      <c s="229" t="str">
        <f>IFERROR(IF('STUDENT DATA SHEET '!G46="","",'STUDENT DATA SHEET '!G46),"")</f>
        <v/>
      </c>
      <c s="229" t="str">
        <f>IFERROR(IF('STUDENT DATA SHEET '!H46="","",'STUDENT DATA SHEET '!H46),"")</f>
        <v/>
      </c>
      <c s="229" t="str">
        <f>IFERROR(UPPER(IF('STUDENT DATA SHEET '!I46="","",'STUDENT DATA SHEET '!I46)),"")</f>
        <v/>
      </c>
      <c s="229" t="str">
        <f>IFERROR(IF('STUDENT DATA SHEET '!J46="","",'STUDENT DATA SHEET '!J46),"")</f>
        <v/>
      </c>
      <c s="229" t="str">
        <f>IFERROR(IF('STUDENT DATA SHEET '!K46="","",'STUDENT DATA SHEET '!K46),"")</f>
        <v/>
      </c>
      <c s="229"/>
      <c s="102"/>
      <c s="102"/>
      <c s="102"/>
      <c s="102"/>
      <c s="209"/>
      <c s="209"/>
      <c s="209"/>
      <c s="209"/>
      <c s="209"/>
      <c s="209"/>
      <c s="209"/>
      <c s="209"/>
      <c s="209"/>
      <c s="209"/>
      <c s="209"/>
      <c s="209"/>
      <c s="209"/>
      <c s="209"/>
      <c s="209"/>
      <c s="209"/>
      <c s="209"/>
      <c s="209"/>
      <c s="209"/>
      <c s="209"/>
      <c s="209"/>
      <c s="209"/>
      <c s="209"/>
      <c s="209"/>
      <c s="209"/>
      <c s="209"/>
      <c s="209"/>
      <c s="209"/>
      <c s="89" t="str">
        <f>IF(B45="","",_xlfn.AGGREGATE(3,5,$B$6:B45))</f>
        <v/>
      </c>
      <c s="209"/>
      <c s="209"/>
      <c s="102"/>
      <c s="102"/>
      <c s="102"/>
      <c s="102"/>
      <c s="102"/>
      <c s="102"/>
      <c s="102"/>
      <c s="102"/>
      <c s="102"/>
      <c s="102"/>
      <c s="102"/>
      <c s="102"/>
      <c s="102"/>
      <c s="102"/>
      <c s="102"/>
      <c s="102"/>
      <c s="102"/>
      <c s="102"/>
      <c s="102"/>
      <c s="102"/>
      <c s="102"/>
      <c s="102"/>
      <c s="102"/>
      <c s="102"/>
      <c s="102"/>
      <c s="102"/>
      <c s="102"/>
      <c s="102"/>
      <c s="252" t="str">
        <f t="shared" si="18"/>
        <v/>
      </c>
      <c s="252" t="str">
        <f>IF($I45="","",'JUN 24'!$BX45)</f>
        <v/>
      </c>
      <c s="253" t="str">
        <f t="shared" si="19"/>
        <v/>
      </c>
      <c s="252" t="str">
        <f t="shared" si="20"/>
        <v/>
      </c>
      <c s="252" t="str">
        <f>IF($I45="","",'JUN 24'!$CA45)</f>
        <v/>
      </c>
      <c s="253" t="str">
        <f t="shared" si="21"/>
        <v/>
      </c>
      <c s="252" t="str">
        <f t="shared" si="22"/>
        <v/>
      </c>
      <c s="252" t="str">
        <f>IF($I45="","",'JUN 24'!$CD45)</f>
        <v/>
      </c>
      <c s="253" t="str">
        <f t="shared" si="23"/>
        <v/>
      </c>
      <c s="253"/>
      <c s="249">
        <v>39</v>
      </c>
      <c s="298"/>
      <c s="298"/>
      <c s="298"/>
      <c s="254" t="str">
        <f t="shared" si="24"/>
        <v/>
      </c>
      <c s="298"/>
      <c s="298"/>
      <c s="298"/>
      <c s="298"/>
      <c s="298"/>
      <c s="298"/>
      <c s="298"/>
      <c s="298"/>
    </row>
    <row r="46" spans="1:98" ht="20.25" customHeight="1">
      <c r="A46" s="249" t="str">
        <f>IF(B46="","",_xlfn.AGGREGATE(3,5,$B$6:B46))</f>
        <v/>
      </c>
      <c s="229" t="str">
        <f>IFERROR(IF('STUDENT DATA SHEET '!B47="","",'STUDENT DATA SHEET '!B47),"")</f>
        <v/>
      </c>
      <c s="229" t="str">
        <f>IFERROR(IF('STUDENT DATA SHEET '!C47="","",'STUDENT DATA SHEET '!C47),"")</f>
        <v/>
      </c>
      <c s="229" t="str">
        <f>IFERROR(IF('STUDENT DATA SHEET '!D47="","",'STUDENT DATA SHEET '!D47),"")</f>
        <v/>
      </c>
      <c s="250" t="str">
        <f>IFERROR(IF('STUDENT DATA SHEET '!E47="","",'STUDENT DATA SHEET '!E47),"")</f>
        <v/>
      </c>
      <c s="251" t="str">
        <f>IFERROR(IF('STUDENT DATA SHEET '!F47="","",'STUDENT DATA SHEET '!F47),"")</f>
        <v/>
      </c>
      <c s="229" t="str">
        <f>IFERROR(IF('STUDENT DATA SHEET '!G47="","",'STUDENT DATA SHEET '!G47),"")</f>
        <v/>
      </c>
      <c s="229" t="str">
        <f>IFERROR(IF('STUDENT DATA SHEET '!H47="","",'STUDENT DATA SHEET '!H47),"")</f>
        <v/>
      </c>
      <c s="229" t="str">
        <f>IFERROR(UPPER(IF('STUDENT DATA SHEET '!I47="","",'STUDENT DATA SHEET '!I47)),"")</f>
        <v/>
      </c>
      <c s="229" t="str">
        <f>IFERROR(IF('STUDENT DATA SHEET '!J47="","",'STUDENT DATA SHEET '!J47),"")</f>
        <v/>
      </c>
      <c s="229" t="str">
        <f>IFERROR(IF('STUDENT DATA SHEET '!K47="","",'STUDENT DATA SHEET '!K47),"")</f>
        <v/>
      </c>
      <c s="229"/>
      <c s="102"/>
      <c s="102"/>
      <c s="102"/>
      <c s="102"/>
      <c s="209"/>
      <c s="209"/>
      <c s="209"/>
      <c s="209"/>
      <c s="209"/>
      <c s="209"/>
      <c s="209"/>
      <c s="209"/>
      <c s="209"/>
      <c s="209"/>
      <c s="209"/>
      <c s="209"/>
      <c s="209"/>
      <c s="209"/>
      <c s="209"/>
      <c s="209"/>
      <c s="209"/>
      <c s="209"/>
      <c s="209"/>
      <c s="209"/>
      <c s="209"/>
      <c s="209"/>
      <c s="209"/>
      <c s="209"/>
      <c s="209"/>
      <c s="209"/>
      <c s="209"/>
      <c s="209"/>
      <c s="89" t="str">
        <f>IF(B46="","",_xlfn.AGGREGATE(3,5,$B$6:B46))</f>
        <v/>
      </c>
      <c s="209"/>
      <c s="209"/>
      <c s="102"/>
      <c s="102"/>
      <c s="102"/>
      <c s="102"/>
      <c s="102"/>
      <c s="102"/>
      <c s="102"/>
      <c s="102"/>
      <c s="102"/>
      <c s="102"/>
      <c s="102"/>
      <c s="102"/>
      <c s="102"/>
      <c s="102"/>
      <c s="102"/>
      <c s="102"/>
      <c s="102"/>
      <c s="102"/>
      <c s="102"/>
      <c s="102"/>
      <c s="102"/>
      <c s="102"/>
      <c s="102"/>
      <c s="102"/>
      <c s="102"/>
      <c s="102"/>
      <c s="102"/>
      <c s="102"/>
      <c s="252" t="str">
        <f t="shared" si="18"/>
        <v/>
      </c>
      <c s="252" t="str">
        <f>IF($I46="","",'JUN 24'!$BX46)</f>
        <v/>
      </c>
      <c s="253" t="str">
        <f t="shared" si="19"/>
        <v/>
      </c>
      <c s="252" t="str">
        <f t="shared" si="20"/>
        <v/>
      </c>
      <c s="252" t="str">
        <f>IF($I46="","",'JUN 24'!$CA46)</f>
        <v/>
      </c>
      <c s="253" t="str">
        <f t="shared" si="21"/>
        <v/>
      </c>
      <c s="252" t="str">
        <f t="shared" si="22"/>
        <v/>
      </c>
      <c s="252" t="str">
        <f>IF($I46="","",'JUN 24'!$CD46)</f>
        <v/>
      </c>
      <c s="253" t="str">
        <f t="shared" si="23"/>
        <v/>
      </c>
      <c s="253"/>
      <c s="249">
        <v>40</v>
      </c>
      <c s="298"/>
      <c s="298"/>
      <c s="298"/>
      <c s="254" t="str">
        <f t="shared" si="24"/>
        <v/>
      </c>
      <c s="298"/>
      <c s="298"/>
      <c s="298"/>
      <c s="298"/>
      <c s="298"/>
      <c s="298"/>
      <c s="298"/>
      <c s="298"/>
    </row>
    <row r="47" spans="1:98" ht="20.25" customHeight="1">
      <c r="A47" s="249" t="str">
        <f>IF(B47="","",_xlfn.AGGREGATE(3,5,$B$6:B47))</f>
        <v/>
      </c>
      <c s="229" t="str">
        <f>IFERROR(IF('STUDENT DATA SHEET '!B48="","",'STUDENT DATA SHEET '!B48),"")</f>
        <v/>
      </c>
      <c s="229" t="str">
        <f>IFERROR(IF('STUDENT DATA SHEET '!C48="","",'STUDENT DATA SHEET '!C48),"")</f>
        <v/>
      </c>
      <c s="229" t="str">
        <f>IFERROR(IF('STUDENT DATA SHEET '!D48="","",'STUDENT DATA SHEET '!D48),"")</f>
        <v/>
      </c>
      <c s="250" t="str">
        <f>IFERROR(IF('STUDENT DATA SHEET '!E48="","",'STUDENT DATA SHEET '!E48),"")</f>
        <v/>
      </c>
      <c s="251" t="str">
        <f>IFERROR(IF('STUDENT DATA SHEET '!F48="","",'STUDENT DATA SHEET '!F48),"")</f>
        <v/>
      </c>
      <c s="229" t="str">
        <f>IFERROR(IF('STUDENT DATA SHEET '!G48="","",'STUDENT DATA SHEET '!G48),"")</f>
        <v/>
      </c>
      <c s="229" t="str">
        <f>IFERROR(IF('STUDENT DATA SHEET '!H48="","",'STUDENT DATA SHEET '!H48),"")</f>
        <v/>
      </c>
      <c s="229" t="str">
        <f>IFERROR(UPPER(IF('STUDENT DATA SHEET '!I48="","",'STUDENT DATA SHEET '!I48)),"")</f>
        <v/>
      </c>
      <c s="229" t="str">
        <f>IFERROR(IF('STUDENT DATA SHEET '!J48="","",'STUDENT DATA SHEET '!J48),"")</f>
        <v/>
      </c>
      <c s="229" t="str">
        <f>IFERROR(IF('STUDENT DATA SHEET '!K48="","",'STUDENT DATA SHEET '!K48),"")</f>
        <v/>
      </c>
      <c s="229"/>
      <c s="102"/>
      <c s="102"/>
      <c s="102"/>
      <c s="102"/>
      <c s="209"/>
      <c s="209"/>
      <c s="209"/>
      <c s="209"/>
      <c s="209"/>
      <c s="209"/>
      <c s="209"/>
      <c s="209"/>
      <c s="209"/>
      <c s="209"/>
      <c s="209"/>
      <c s="209"/>
      <c s="209"/>
      <c s="209"/>
      <c s="209"/>
      <c s="209"/>
      <c s="209"/>
      <c s="209"/>
      <c s="209"/>
      <c s="209"/>
      <c s="209"/>
      <c s="209"/>
      <c s="209"/>
      <c s="209"/>
      <c s="209"/>
      <c s="209"/>
      <c s="209"/>
      <c s="209"/>
      <c s="89" t="str">
        <f>IF(B47="","",_xlfn.AGGREGATE(3,5,$B$6:B47))</f>
        <v/>
      </c>
      <c s="209"/>
      <c s="209"/>
      <c s="102"/>
      <c s="102"/>
      <c s="102"/>
      <c s="102"/>
      <c s="102"/>
      <c s="102"/>
      <c s="102"/>
      <c s="102"/>
      <c s="102"/>
      <c s="102"/>
      <c s="102"/>
      <c s="102"/>
      <c s="102"/>
      <c s="102"/>
      <c s="102"/>
      <c s="102"/>
      <c s="102"/>
      <c s="102"/>
      <c s="102"/>
      <c s="102"/>
      <c s="102"/>
      <c s="102"/>
      <c s="102"/>
      <c s="102"/>
      <c s="102"/>
      <c s="102"/>
      <c s="102"/>
      <c s="102"/>
      <c s="252" t="str">
        <f t="shared" si="18"/>
        <v/>
      </c>
      <c s="252" t="str">
        <f>IF($I47="","",'JUN 24'!$BX47)</f>
        <v/>
      </c>
      <c s="253" t="str">
        <f t="shared" si="19"/>
        <v/>
      </c>
      <c s="252" t="str">
        <f t="shared" si="20"/>
        <v/>
      </c>
      <c s="252" t="str">
        <f>IF($I47="","",'JUN 24'!$CA47)</f>
        <v/>
      </c>
      <c s="253" t="str">
        <f t="shared" si="21"/>
        <v/>
      </c>
      <c s="252" t="str">
        <f t="shared" si="22"/>
        <v/>
      </c>
      <c s="252" t="str">
        <f>IF($I47="","",'JUN 24'!$CD47)</f>
        <v/>
      </c>
      <c s="253" t="str">
        <f t="shared" si="23"/>
        <v/>
      </c>
      <c s="253"/>
      <c s="249">
        <v>41</v>
      </c>
      <c s="298"/>
      <c s="298"/>
      <c s="298"/>
      <c s="254" t="str">
        <f t="shared" si="24"/>
        <v/>
      </c>
      <c s="298"/>
      <c s="298"/>
      <c s="298"/>
      <c s="298"/>
      <c s="298"/>
      <c s="298"/>
      <c s="298"/>
      <c s="298"/>
    </row>
    <row r="48" spans="1:98" ht="20.25" customHeight="1">
      <c r="A48" s="249" t="str">
        <f>IF(B48="","",_xlfn.AGGREGATE(3,5,$B$6:B48))</f>
        <v/>
      </c>
      <c s="229" t="str">
        <f>IFERROR(IF('STUDENT DATA SHEET '!B49="","",'STUDENT DATA SHEET '!B49),"")</f>
        <v/>
      </c>
      <c s="229" t="str">
        <f>IFERROR(IF('STUDENT DATA SHEET '!C49="","",'STUDENT DATA SHEET '!C49),"")</f>
        <v/>
      </c>
      <c s="229" t="str">
        <f>IFERROR(IF('STUDENT DATA SHEET '!D49="","",'STUDENT DATA SHEET '!D49),"")</f>
        <v/>
      </c>
      <c s="250" t="str">
        <f>IFERROR(IF('STUDENT DATA SHEET '!E49="","",'STUDENT DATA SHEET '!E49),"")</f>
        <v/>
      </c>
      <c s="251" t="str">
        <f>IFERROR(IF('STUDENT DATA SHEET '!F49="","",'STUDENT DATA SHEET '!F49),"")</f>
        <v/>
      </c>
      <c s="229" t="str">
        <f>IFERROR(IF('STUDENT DATA SHEET '!G49="","",'STUDENT DATA SHEET '!G49),"")</f>
        <v/>
      </c>
      <c s="229" t="str">
        <f>IFERROR(IF('STUDENT DATA SHEET '!H49="","",'STUDENT DATA SHEET '!H49),"")</f>
        <v/>
      </c>
      <c s="229" t="str">
        <f>IFERROR(UPPER(IF('STUDENT DATA SHEET '!I49="","",'STUDENT DATA SHEET '!I49)),"")</f>
        <v/>
      </c>
      <c s="229" t="str">
        <f>IFERROR(IF('STUDENT DATA SHEET '!J49="","",'STUDENT DATA SHEET '!J49),"")</f>
        <v/>
      </c>
      <c s="229" t="str">
        <f>IFERROR(IF('STUDENT DATA SHEET '!K49="","",'STUDENT DATA SHEET '!K49),"")</f>
        <v/>
      </c>
      <c s="229"/>
      <c s="102"/>
      <c s="102"/>
      <c s="102"/>
      <c s="102"/>
      <c s="209"/>
      <c s="209"/>
      <c s="209"/>
      <c s="209"/>
      <c s="209"/>
      <c s="209"/>
      <c s="209"/>
      <c s="209"/>
      <c s="209"/>
      <c s="209"/>
      <c s="209"/>
      <c s="209"/>
      <c s="209"/>
      <c s="209"/>
      <c s="209"/>
      <c s="209"/>
      <c s="209"/>
      <c s="209"/>
      <c s="209"/>
      <c s="209"/>
      <c s="209"/>
      <c s="209"/>
      <c s="209"/>
      <c s="209"/>
      <c s="209"/>
      <c s="209"/>
      <c s="209"/>
      <c s="209"/>
      <c s="89" t="str">
        <f>IF(B48="","",_xlfn.AGGREGATE(3,5,$B$6:B48))</f>
        <v/>
      </c>
      <c s="209"/>
      <c s="209"/>
      <c s="102"/>
      <c s="102"/>
      <c s="102"/>
      <c s="102"/>
      <c s="102"/>
      <c s="102"/>
      <c s="102"/>
      <c s="102"/>
      <c s="102"/>
      <c s="102"/>
      <c s="102"/>
      <c s="102"/>
      <c s="102"/>
      <c s="102"/>
      <c s="102"/>
      <c s="102"/>
      <c s="102"/>
      <c s="102"/>
      <c s="102"/>
      <c s="102"/>
      <c s="102"/>
      <c s="102"/>
      <c s="102"/>
      <c s="102"/>
      <c s="102"/>
      <c s="102"/>
      <c s="102"/>
      <c s="102"/>
      <c s="252" t="str">
        <f t="shared" si="18"/>
        <v/>
      </c>
      <c s="252" t="str">
        <f>IF($I48="","",'JUN 24'!$BX48)</f>
        <v/>
      </c>
      <c s="253" t="str">
        <f t="shared" si="19"/>
        <v/>
      </c>
      <c s="252" t="str">
        <f t="shared" si="20"/>
        <v/>
      </c>
      <c s="252" t="str">
        <f>IF($I48="","",'JUN 24'!$CA48)</f>
        <v/>
      </c>
      <c s="253" t="str">
        <f t="shared" si="21"/>
        <v/>
      </c>
      <c s="252" t="str">
        <f t="shared" si="22"/>
        <v/>
      </c>
      <c s="252" t="str">
        <f>IF($I48="","",'JUN 24'!$CD48)</f>
        <v/>
      </c>
      <c s="253" t="str">
        <f t="shared" si="23"/>
        <v/>
      </c>
      <c s="253"/>
      <c s="249">
        <v>42</v>
      </c>
      <c s="298"/>
      <c s="298"/>
      <c s="298"/>
      <c s="254" t="str">
        <f t="shared" si="24"/>
        <v/>
      </c>
      <c s="298"/>
      <c s="298"/>
      <c s="298"/>
      <c s="298"/>
      <c s="298"/>
      <c s="298"/>
      <c s="298"/>
      <c s="298"/>
    </row>
    <row r="49" spans="1:98" ht="20.25" customHeight="1">
      <c r="A49" s="249" t="str">
        <f>IF(B49="","",_xlfn.AGGREGATE(3,5,$B$6:B49))</f>
        <v/>
      </c>
      <c s="229" t="str">
        <f>IFERROR(IF('STUDENT DATA SHEET '!B50="","",'STUDENT DATA SHEET '!B50),"")</f>
        <v/>
      </c>
      <c s="229" t="str">
        <f>IFERROR(IF('STUDENT DATA SHEET '!C50="","",'STUDENT DATA SHEET '!C50),"")</f>
        <v/>
      </c>
      <c s="229" t="str">
        <f>IFERROR(IF('STUDENT DATA SHEET '!D50="","",'STUDENT DATA SHEET '!D50),"")</f>
        <v/>
      </c>
      <c s="250" t="str">
        <f>IFERROR(IF('STUDENT DATA SHEET '!E50="","",'STUDENT DATA SHEET '!E50),"")</f>
        <v/>
      </c>
      <c s="251" t="str">
        <f>IFERROR(IF('STUDENT DATA SHEET '!F50="","",'STUDENT DATA SHEET '!F50),"")</f>
        <v/>
      </c>
      <c s="229" t="str">
        <f>IFERROR(IF('STUDENT DATA SHEET '!G50="","",'STUDENT DATA SHEET '!G50),"")</f>
        <v/>
      </c>
      <c s="229" t="str">
        <f>IFERROR(IF('STUDENT DATA SHEET '!H50="","",'STUDENT DATA SHEET '!H50),"")</f>
        <v/>
      </c>
      <c s="229" t="str">
        <f>IFERROR(UPPER(IF('STUDENT DATA SHEET '!I50="","",'STUDENT DATA SHEET '!I50)),"")</f>
        <v/>
      </c>
      <c s="229" t="str">
        <f>IFERROR(IF('STUDENT DATA SHEET '!J50="","",'STUDENT DATA SHEET '!J50),"")</f>
        <v/>
      </c>
      <c s="229" t="str">
        <f>IFERROR(IF('STUDENT DATA SHEET '!K50="","",'STUDENT DATA SHEET '!K50),"")</f>
        <v/>
      </c>
      <c s="229"/>
      <c s="102"/>
      <c s="102"/>
      <c s="102"/>
      <c s="102"/>
      <c s="209"/>
      <c s="209"/>
      <c s="209"/>
      <c s="209"/>
      <c s="209"/>
      <c s="209"/>
      <c s="209"/>
      <c s="209"/>
      <c s="209"/>
      <c s="209"/>
      <c s="209"/>
      <c s="209"/>
      <c s="209"/>
      <c s="209"/>
      <c s="209"/>
      <c s="209"/>
      <c s="209"/>
      <c s="209"/>
      <c s="209"/>
      <c s="209"/>
      <c s="209"/>
      <c s="209"/>
      <c s="209"/>
      <c s="209"/>
      <c s="209"/>
      <c s="209"/>
      <c s="209"/>
      <c s="209"/>
      <c s="89" t="str">
        <f>IF(B49="","",_xlfn.AGGREGATE(3,5,$B$6:B49))</f>
        <v/>
      </c>
      <c s="209"/>
      <c s="209"/>
      <c s="102"/>
      <c s="102"/>
      <c s="102"/>
      <c s="102"/>
      <c s="102"/>
      <c s="102"/>
      <c s="102"/>
      <c s="102"/>
      <c s="102"/>
      <c s="102"/>
      <c s="102"/>
      <c s="102"/>
      <c s="102"/>
      <c s="102"/>
      <c s="102"/>
      <c s="102"/>
      <c s="102"/>
      <c s="102"/>
      <c s="102"/>
      <c s="102"/>
      <c s="102"/>
      <c s="102"/>
      <c s="102"/>
      <c s="102"/>
      <c s="102"/>
      <c s="102"/>
      <c s="102"/>
      <c s="102"/>
      <c s="252" t="str">
        <f t="shared" si="18"/>
        <v/>
      </c>
      <c s="252" t="str">
        <f>IF($I49="","",'JUN 24'!$BX49)</f>
        <v/>
      </c>
      <c s="253" t="str">
        <f t="shared" si="19"/>
        <v/>
      </c>
      <c s="252" t="str">
        <f t="shared" si="20"/>
        <v/>
      </c>
      <c s="252" t="str">
        <f>IF($I49="","",'JUN 24'!$CA49)</f>
        <v/>
      </c>
      <c s="253" t="str">
        <f t="shared" si="21"/>
        <v/>
      </c>
      <c s="252" t="str">
        <f t="shared" si="22"/>
        <v/>
      </c>
      <c s="252" t="str">
        <f>IF($I49="","",'JUN 24'!$CD49)</f>
        <v/>
      </c>
      <c s="253" t="str">
        <f t="shared" si="23"/>
        <v/>
      </c>
      <c s="253"/>
      <c s="249">
        <v>43</v>
      </c>
      <c s="298"/>
      <c s="298"/>
      <c s="298"/>
      <c s="254" t="str">
        <f t="shared" si="24"/>
        <v/>
      </c>
      <c s="298"/>
      <c s="298"/>
      <c s="298"/>
      <c s="298"/>
      <c s="298"/>
      <c s="298"/>
      <c s="298"/>
      <c s="298"/>
    </row>
    <row r="50" spans="1:98" ht="20.25" customHeight="1">
      <c r="A50" s="249" t="str">
        <f>IF(B50="","",_xlfn.AGGREGATE(3,5,$B$6:B50))</f>
        <v/>
      </c>
      <c s="229" t="str">
        <f>IFERROR(IF('STUDENT DATA SHEET '!B51="","",'STUDENT DATA SHEET '!B51),"")</f>
        <v/>
      </c>
      <c s="229" t="str">
        <f>IFERROR(IF('STUDENT DATA SHEET '!C51="","",'STUDENT DATA SHEET '!C51),"")</f>
        <v/>
      </c>
      <c s="229" t="str">
        <f>IFERROR(IF('STUDENT DATA SHEET '!D51="","",'STUDENT DATA SHEET '!D51),"")</f>
        <v/>
      </c>
      <c s="250" t="str">
        <f>IFERROR(IF('STUDENT DATA SHEET '!E51="","",'STUDENT DATA SHEET '!E51),"")</f>
        <v/>
      </c>
      <c s="251" t="str">
        <f>IFERROR(IF('STUDENT DATA SHEET '!F51="","",'STUDENT DATA SHEET '!F51),"")</f>
        <v/>
      </c>
      <c s="229" t="str">
        <f>IFERROR(IF('STUDENT DATA SHEET '!G51="","",'STUDENT DATA SHEET '!G51),"")</f>
        <v/>
      </c>
      <c s="229" t="str">
        <f>IFERROR(IF('STUDENT DATA SHEET '!H51="","",'STUDENT DATA SHEET '!H51),"")</f>
        <v/>
      </c>
      <c s="229" t="str">
        <f>IFERROR(UPPER(IF('STUDENT DATA SHEET '!I51="","",'STUDENT DATA SHEET '!I51)),"")</f>
        <v/>
      </c>
      <c s="229" t="str">
        <f>IFERROR(IF('STUDENT DATA SHEET '!J51="","",'STUDENT DATA SHEET '!J51),"")</f>
        <v/>
      </c>
      <c s="229" t="str">
        <f>IFERROR(IF('STUDENT DATA SHEET '!K51="","",'STUDENT DATA SHEET '!K51),"")</f>
        <v/>
      </c>
      <c s="229"/>
      <c s="102"/>
      <c s="102"/>
      <c s="102"/>
      <c s="102"/>
      <c s="209"/>
      <c s="209"/>
      <c s="209"/>
      <c s="209"/>
      <c s="209"/>
      <c s="209"/>
      <c s="209"/>
      <c s="209"/>
      <c s="209"/>
      <c s="209"/>
      <c s="209"/>
      <c s="209"/>
      <c s="209"/>
      <c s="209"/>
      <c s="209"/>
      <c s="209"/>
      <c s="209"/>
      <c s="209"/>
      <c s="209"/>
      <c s="209"/>
      <c s="209"/>
      <c s="209"/>
      <c s="209"/>
      <c s="209"/>
      <c s="209"/>
      <c s="209"/>
      <c s="209"/>
      <c s="209"/>
      <c s="89" t="str">
        <f>IF(B50="","",_xlfn.AGGREGATE(3,5,$B$6:B50))</f>
        <v/>
      </c>
      <c s="209"/>
      <c s="209"/>
      <c s="102"/>
      <c s="102"/>
      <c s="102"/>
      <c s="102"/>
      <c s="102"/>
      <c s="102"/>
      <c s="102"/>
      <c s="102"/>
      <c s="102"/>
      <c s="102"/>
      <c s="102"/>
      <c s="102"/>
      <c s="102"/>
      <c s="102"/>
      <c s="102"/>
      <c s="102"/>
      <c s="102"/>
      <c s="102"/>
      <c s="102"/>
      <c s="102"/>
      <c s="102"/>
      <c s="102"/>
      <c s="102"/>
      <c s="102"/>
      <c s="102"/>
      <c s="102"/>
      <c s="102"/>
      <c s="102"/>
      <c s="252" t="str">
        <f t="shared" si="18"/>
        <v/>
      </c>
      <c s="252" t="str">
        <f>IF($I50="","",'JUN 24'!$BX50)</f>
        <v/>
      </c>
      <c s="253" t="str">
        <f t="shared" si="19"/>
        <v/>
      </c>
      <c s="252" t="str">
        <f t="shared" si="20"/>
        <v/>
      </c>
      <c s="252" t="str">
        <f>IF($I50="","",'JUN 24'!$CA50)</f>
        <v/>
      </c>
      <c s="253" t="str">
        <f t="shared" si="21"/>
        <v/>
      </c>
      <c s="252" t="str">
        <f t="shared" si="22"/>
        <v/>
      </c>
      <c s="252" t="str">
        <f>IF($I50="","",'JUN 24'!$CD50)</f>
        <v/>
      </c>
      <c s="253" t="str">
        <f t="shared" si="23"/>
        <v/>
      </c>
      <c s="253"/>
      <c s="249">
        <v>44</v>
      </c>
      <c s="298"/>
      <c s="298"/>
      <c s="298"/>
      <c s="254" t="str">
        <f t="shared" si="24"/>
        <v/>
      </c>
      <c s="298"/>
      <c s="298"/>
      <c s="298"/>
      <c s="298"/>
      <c s="298"/>
      <c s="298"/>
      <c s="298"/>
      <c s="298"/>
    </row>
    <row r="51" spans="1:98" ht="20.25" customHeight="1">
      <c r="A51" s="249" t="str">
        <f>IF(B51="","",_xlfn.AGGREGATE(3,5,$B$6:B51))</f>
        <v/>
      </c>
      <c s="229" t="str">
        <f>IFERROR(IF('STUDENT DATA SHEET '!B52="","",'STUDENT DATA SHEET '!B52),"")</f>
        <v/>
      </c>
      <c s="229" t="str">
        <f>IFERROR(IF('STUDENT DATA SHEET '!C52="","",'STUDENT DATA SHEET '!C52),"")</f>
        <v/>
      </c>
      <c s="229" t="str">
        <f>IFERROR(IF('STUDENT DATA SHEET '!D52="","",'STUDENT DATA SHEET '!D52),"")</f>
        <v/>
      </c>
      <c s="250" t="str">
        <f>IFERROR(IF('STUDENT DATA SHEET '!E52="","",'STUDENT DATA SHEET '!E52),"")</f>
        <v/>
      </c>
      <c s="251" t="str">
        <f>IFERROR(IF('STUDENT DATA SHEET '!F52="","",'STUDENT DATA SHEET '!F52),"")</f>
        <v/>
      </c>
      <c s="229" t="str">
        <f>IFERROR(IF('STUDENT DATA SHEET '!G52="","",'STUDENT DATA SHEET '!G52),"")</f>
        <v/>
      </c>
      <c s="229" t="str">
        <f>IFERROR(IF('STUDENT DATA SHEET '!H52="","",'STUDENT DATA SHEET '!H52),"")</f>
        <v/>
      </c>
      <c s="229" t="str">
        <f>IFERROR(UPPER(IF('STUDENT DATA SHEET '!I52="","",'STUDENT DATA SHEET '!I52)),"")</f>
        <v/>
      </c>
      <c s="229" t="str">
        <f>IFERROR(IF('STUDENT DATA SHEET '!J52="","",'STUDENT DATA SHEET '!J52),"")</f>
        <v/>
      </c>
      <c s="229" t="str">
        <f>IFERROR(IF('STUDENT DATA SHEET '!K52="","",'STUDENT DATA SHEET '!K52),"")</f>
        <v/>
      </c>
      <c s="229"/>
      <c s="102"/>
      <c s="102"/>
      <c s="102"/>
      <c s="102"/>
      <c s="102"/>
      <c s="102"/>
      <c s="102"/>
      <c s="102"/>
      <c s="102"/>
      <c s="102"/>
      <c s="102"/>
      <c s="102"/>
      <c s="102"/>
      <c s="102"/>
      <c s="102"/>
      <c s="102"/>
      <c s="102"/>
      <c s="102"/>
      <c s="102"/>
      <c s="102"/>
      <c s="102"/>
      <c s="102"/>
      <c s="102"/>
      <c s="102"/>
      <c s="102"/>
      <c s="102"/>
      <c s="102"/>
      <c s="102"/>
      <c s="102"/>
      <c s="102"/>
      <c s="102"/>
      <c s="102"/>
      <c s="89" t="str">
        <f>IF(B51="","",_xlfn.AGGREGATE(3,5,$B$6:B51))</f>
        <v/>
      </c>
      <c s="209"/>
      <c s="209"/>
      <c s="102"/>
      <c s="102"/>
      <c s="102"/>
      <c s="102"/>
      <c s="102"/>
      <c s="102"/>
      <c s="102"/>
      <c s="102"/>
      <c s="102"/>
      <c s="102"/>
      <c s="102"/>
      <c s="102"/>
      <c s="102"/>
      <c s="102"/>
      <c s="102"/>
      <c s="102"/>
      <c s="102"/>
      <c s="102"/>
      <c s="102"/>
      <c s="102"/>
      <c s="102"/>
      <c s="102"/>
      <c s="102"/>
      <c s="102"/>
      <c s="102"/>
      <c s="102"/>
      <c s="102"/>
      <c s="102"/>
      <c s="252" t="str">
        <f t="shared" si="18"/>
        <v/>
      </c>
      <c s="252" t="str">
        <f>IF($I51="","",'JUN 24'!$BX51)</f>
        <v/>
      </c>
      <c s="253" t="str">
        <f t="shared" si="19"/>
        <v/>
      </c>
      <c s="252" t="str">
        <f t="shared" si="20"/>
        <v/>
      </c>
      <c s="252" t="str">
        <f>IF($I51="","",'JUN 24'!$CA51)</f>
        <v/>
      </c>
      <c s="253" t="str">
        <f t="shared" si="21"/>
        <v/>
      </c>
      <c s="252" t="str">
        <f t="shared" si="22"/>
        <v/>
      </c>
      <c s="252" t="str">
        <f>IF($I51="","",'JUN 24'!$CD51)</f>
        <v/>
      </c>
      <c s="253" t="str">
        <f t="shared" si="23"/>
        <v/>
      </c>
      <c s="253"/>
      <c s="249">
        <v>45</v>
      </c>
      <c s="298"/>
      <c s="298"/>
      <c s="298"/>
      <c s="254" t="str">
        <f t="shared" si="24"/>
        <v/>
      </c>
      <c s="298"/>
      <c s="298"/>
      <c s="298"/>
      <c s="298"/>
      <c s="298"/>
      <c s="298"/>
      <c s="298"/>
      <c s="298"/>
    </row>
    <row r="52" spans="1:98" ht="20.25" customHeight="1">
      <c r="A52" s="249" t="str">
        <f>IF(B52="","",_xlfn.AGGREGATE(3,5,$B$6:B52))</f>
        <v/>
      </c>
      <c s="229" t="str">
        <f>IFERROR(IF('STUDENT DATA SHEET '!B53="","",'STUDENT DATA SHEET '!B53),"")</f>
        <v/>
      </c>
      <c s="229" t="str">
        <f>IFERROR(IF('STUDENT DATA SHEET '!C53="","",'STUDENT DATA SHEET '!C53),"")</f>
        <v/>
      </c>
      <c s="229" t="str">
        <f>IFERROR(IF('STUDENT DATA SHEET '!D53="","",'STUDENT DATA SHEET '!D53),"")</f>
        <v/>
      </c>
      <c s="250" t="str">
        <f>IFERROR(IF('STUDENT DATA SHEET '!E53="","",'STUDENT DATA SHEET '!E53),"")</f>
        <v/>
      </c>
      <c s="251" t="str">
        <f>IFERROR(IF('STUDENT DATA SHEET '!F53="","",'STUDENT DATA SHEET '!F53),"")</f>
        <v/>
      </c>
      <c s="229" t="str">
        <f>IFERROR(IF('STUDENT DATA SHEET '!G53="","",'STUDENT DATA SHEET '!G53),"")</f>
        <v/>
      </c>
      <c s="229" t="str">
        <f>IFERROR(IF('STUDENT DATA SHEET '!H53="","",'STUDENT DATA SHEET '!H53),"")</f>
        <v/>
      </c>
      <c s="229" t="str">
        <f>IFERROR(UPPER(IF('STUDENT DATA SHEET '!I53="","",'STUDENT DATA SHEET '!I53)),"")</f>
        <v/>
      </c>
      <c s="229" t="str">
        <f>IFERROR(IF('STUDENT DATA SHEET '!J53="","",'STUDENT DATA SHEET '!J53),"")</f>
        <v/>
      </c>
      <c s="229" t="str">
        <f>IFERROR(IF('STUDENT DATA SHEET '!K53="","",'STUDENT DATA SHEET '!K53),"")</f>
        <v/>
      </c>
      <c s="229"/>
      <c s="102"/>
      <c s="102"/>
      <c s="102"/>
      <c s="102"/>
      <c s="102"/>
      <c s="102"/>
      <c s="102"/>
      <c s="102"/>
      <c s="102"/>
      <c s="102"/>
      <c s="102"/>
      <c s="102"/>
      <c s="102"/>
      <c s="102"/>
      <c s="102"/>
      <c s="102"/>
      <c s="102"/>
      <c s="102"/>
      <c s="102"/>
      <c s="102"/>
      <c s="102"/>
      <c s="102"/>
      <c s="102"/>
      <c s="102"/>
      <c s="102"/>
      <c s="102"/>
      <c s="102"/>
      <c s="102"/>
      <c s="102"/>
      <c s="102"/>
      <c s="102"/>
      <c s="102"/>
      <c s="89" t="str">
        <f>IF(B52="","",_xlfn.AGGREGATE(3,5,$B$6:B52))</f>
        <v/>
      </c>
      <c s="209"/>
      <c s="209"/>
      <c s="102"/>
      <c s="102"/>
      <c s="102"/>
      <c s="102"/>
      <c s="102"/>
      <c s="102"/>
      <c s="102"/>
      <c s="102"/>
      <c s="102"/>
      <c s="102"/>
      <c s="102"/>
      <c s="102"/>
      <c s="102"/>
      <c s="102"/>
      <c s="102"/>
      <c s="102"/>
      <c s="102"/>
      <c s="102"/>
      <c s="102"/>
      <c s="102"/>
      <c s="102"/>
      <c s="102"/>
      <c s="102"/>
      <c s="102"/>
      <c s="102"/>
      <c s="102"/>
      <c s="102"/>
      <c s="102"/>
      <c s="252" t="str">
        <f t="shared" si="18"/>
        <v/>
      </c>
      <c s="252" t="str">
        <f>IF($I52="","",'JUN 24'!$BX52)</f>
        <v/>
      </c>
      <c s="253" t="str">
        <f t="shared" si="19"/>
        <v/>
      </c>
      <c s="252" t="str">
        <f t="shared" si="20"/>
        <v/>
      </c>
      <c s="252" t="str">
        <f>IF($I52="","",'JUN 24'!$CA52)</f>
        <v/>
      </c>
      <c s="253" t="str">
        <f t="shared" si="21"/>
        <v/>
      </c>
      <c s="252" t="str">
        <f t="shared" si="22"/>
        <v/>
      </c>
      <c s="252" t="str">
        <f>IF($I52="","",'JUN 24'!$CD52)</f>
        <v/>
      </c>
      <c s="253" t="str">
        <f t="shared" si="23"/>
        <v/>
      </c>
      <c s="253"/>
      <c s="249">
        <v>46</v>
      </c>
      <c s="298"/>
      <c s="298"/>
      <c s="298"/>
      <c s="254" t="str">
        <f t="shared" si="24"/>
        <v/>
      </c>
      <c s="298"/>
      <c s="298"/>
      <c s="298"/>
      <c s="298"/>
      <c s="298"/>
      <c s="298"/>
      <c s="298"/>
      <c s="298"/>
    </row>
    <row r="53" spans="1:98" ht="20.25" customHeight="1">
      <c r="A53" s="249" t="str">
        <f>IF(B53="","",_xlfn.AGGREGATE(3,5,$B$6:B53))</f>
        <v/>
      </c>
      <c s="229" t="str">
        <f>IFERROR(IF('STUDENT DATA SHEET '!B54="","",'STUDENT DATA SHEET '!B54),"")</f>
        <v/>
      </c>
      <c s="229" t="str">
        <f>IFERROR(IF('STUDENT DATA SHEET '!C54="","",'STUDENT DATA SHEET '!C54),"")</f>
        <v/>
      </c>
      <c s="229" t="str">
        <f>IFERROR(IF('STUDENT DATA SHEET '!D54="","",'STUDENT DATA SHEET '!D54),"")</f>
        <v/>
      </c>
      <c s="250" t="str">
        <f>IFERROR(IF('STUDENT DATA SHEET '!E54="","",'STUDENT DATA SHEET '!E54),"")</f>
        <v/>
      </c>
      <c s="251" t="str">
        <f>IFERROR(IF('STUDENT DATA SHEET '!F54="","",'STUDENT DATA SHEET '!F54),"")</f>
        <v/>
      </c>
      <c s="229" t="str">
        <f>IFERROR(IF('STUDENT DATA SHEET '!G54="","",'STUDENT DATA SHEET '!G54),"")</f>
        <v/>
      </c>
      <c s="229" t="str">
        <f>IFERROR(IF('STUDENT DATA SHEET '!H54="","",'STUDENT DATA SHEET '!H54),"")</f>
        <v/>
      </c>
      <c s="229" t="str">
        <f>IFERROR(UPPER(IF('STUDENT DATA SHEET '!I54="","",'STUDENT DATA SHEET '!I54)),"")</f>
        <v/>
      </c>
      <c s="229" t="str">
        <f>IFERROR(IF('STUDENT DATA SHEET '!J54="","",'STUDENT DATA SHEET '!J54),"")</f>
        <v/>
      </c>
      <c s="229" t="str">
        <f>IFERROR(IF('STUDENT DATA SHEET '!K54="","",'STUDENT DATA SHEET '!K54),"")</f>
        <v/>
      </c>
      <c s="229"/>
      <c s="102"/>
      <c s="102"/>
      <c s="102"/>
      <c s="102"/>
      <c s="102"/>
      <c s="102"/>
      <c s="102"/>
      <c s="102"/>
      <c s="102"/>
      <c s="102"/>
      <c s="102"/>
      <c s="102"/>
      <c s="102"/>
      <c s="102"/>
      <c s="102"/>
      <c s="102"/>
      <c s="102"/>
      <c s="102"/>
      <c s="102"/>
      <c s="102"/>
      <c s="102"/>
      <c s="102"/>
      <c s="102"/>
      <c s="102"/>
      <c s="102"/>
      <c s="102"/>
      <c s="102"/>
      <c s="102"/>
      <c s="102"/>
      <c s="102"/>
      <c s="102"/>
      <c s="102"/>
      <c s="89" t="str">
        <f>IF(B53="","",_xlfn.AGGREGATE(3,5,$B$6:B53))</f>
        <v/>
      </c>
      <c s="209"/>
      <c s="209"/>
      <c s="102"/>
      <c s="102"/>
      <c s="102"/>
      <c s="102"/>
      <c s="102"/>
      <c s="102"/>
      <c s="102"/>
      <c s="102"/>
      <c s="102"/>
      <c s="102"/>
      <c s="102"/>
      <c s="102"/>
      <c s="102"/>
      <c s="102"/>
      <c s="102"/>
      <c s="102"/>
      <c s="102"/>
      <c s="102"/>
      <c s="102"/>
      <c s="102"/>
      <c s="102"/>
      <c s="102"/>
      <c s="102"/>
      <c s="102"/>
      <c s="102"/>
      <c s="102"/>
      <c s="102"/>
      <c s="102"/>
      <c s="252" t="str">
        <f t="shared" si="18"/>
        <v/>
      </c>
      <c s="252" t="str">
        <f>IF($I53="","",'JUN 24'!$BX53)</f>
        <v/>
      </c>
      <c s="253" t="str">
        <f t="shared" si="19"/>
        <v/>
      </c>
      <c s="252" t="str">
        <f t="shared" si="20"/>
        <v/>
      </c>
      <c s="252" t="str">
        <f>IF($I53="","",'JUN 24'!$CA53)</f>
        <v/>
      </c>
      <c s="253" t="str">
        <f t="shared" si="21"/>
        <v/>
      </c>
      <c s="252" t="str">
        <f t="shared" si="22"/>
        <v/>
      </c>
      <c s="252" t="str">
        <f>IF($I53="","",'JUN 24'!$CD53)</f>
        <v/>
      </c>
      <c s="253" t="str">
        <f t="shared" si="23"/>
        <v/>
      </c>
      <c s="253"/>
      <c s="249">
        <v>47</v>
      </c>
      <c s="298"/>
      <c s="298"/>
      <c s="298"/>
      <c s="254" t="str">
        <f t="shared" si="24"/>
        <v/>
      </c>
      <c s="298"/>
      <c s="298"/>
      <c s="298"/>
      <c s="298"/>
      <c s="298"/>
      <c s="298"/>
      <c s="298"/>
      <c s="298"/>
    </row>
    <row r="54" spans="1:98" ht="20.25" customHeight="1">
      <c r="A54" s="249" t="str">
        <f>IF(B54="","",_xlfn.AGGREGATE(3,5,$B$6:B54))</f>
        <v/>
      </c>
      <c s="229" t="str">
        <f>IFERROR(IF('STUDENT DATA SHEET '!B55="","",'STUDENT DATA SHEET '!B55),"")</f>
        <v/>
      </c>
      <c s="229" t="str">
        <f>IFERROR(IF('STUDENT DATA SHEET '!C55="","",'STUDENT DATA SHEET '!C55),"")</f>
        <v/>
      </c>
      <c s="229" t="str">
        <f>IFERROR(IF('STUDENT DATA SHEET '!D55="","",'STUDENT DATA SHEET '!D55),"")</f>
        <v/>
      </c>
      <c s="250" t="str">
        <f>IFERROR(IF('STUDENT DATA SHEET '!E55="","",'STUDENT DATA SHEET '!E55),"")</f>
        <v/>
      </c>
      <c s="251" t="str">
        <f>IFERROR(IF('STUDENT DATA SHEET '!F55="","",'STUDENT DATA SHEET '!F55),"")</f>
        <v/>
      </c>
      <c s="229" t="str">
        <f>IFERROR(IF('STUDENT DATA SHEET '!G55="","",'STUDENT DATA SHEET '!G55),"")</f>
        <v/>
      </c>
      <c s="229" t="str">
        <f>IFERROR(IF('STUDENT DATA SHEET '!H55="","",'STUDENT DATA SHEET '!H55),"")</f>
        <v/>
      </c>
      <c s="229" t="str">
        <f>IFERROR(UPPER(IF('STUDENT DATA SHEET '!I55="","",'STUDENT DATA SHEET '!I55)),"")</f>
        <v/>
      </c>
      <c s="229" t="str">
        <f>IFERROR(IF('STUDENT DATA SHEET '!J55="","",'STUDENT DATA SHEET '!J55),"")</f>
        <v/>
      </c>
      <c s="229" t="str">
        <f>IFERROR(IF('STUDENT DATA SHEET '!K55="","",'STUDENT DATA SHEET '!K55),"")</f>
        <v/>
      </c>
      <c s="229"/>
      <c s="102"/>
      <c s="102"/>
      <c s="102"/>
      <c s="102"/>
      <c s="102"/>
      <c s="102"/>
      <c s="102"/>
      <c s="102"/>
      <c s="102"/>
      <c s="102"/>
      <c s="102"/>
      <c s="102"/>
      <c s="102"/>
      <c s="102"/>
      <c s="102"/>
      <c s="102"/>
      <c s="102"/>
      <c s="102"/>
      <c s="102"/>
      <c s="102"/>
      <c s="102"/>
      <c s="102"/>
      <c s="102"/>
      <c s="102"/>
      <c s="102"/>
      <c s="102"/>
      <c s="102"/>
      <c s="102"/>
      <c s="102"/>
      <c s="102"/>
      <c s="102"/>
      <c s="102"/>
      <c s="89" t="str">
        <f>IF(B54="","",_xlfn.AGGREGATE(3,5,$B$6:B54))</f>
        <v/>
      </c>
      <c s="209"/>
      <c s="209"/>
      <c s="102"/>
      <c s="102"/>
      <c s="102"/>
      <c s="102"/>
      <c s="102"/>
      <c s="102"/>
      <c s="102"/>
      <c s="102"/>
      <c s="102"/>
      <c s="102"/>
      <c s="102"/>
      <c s="102"/>
      <c s="102"/>
      <c s="102"/>
      <c s="102"/>
      <c s="102"/>
      <c s="102"/>
      <c s="102"/>
      <c s="102"/>
      <c s="102"/>
      <c s="102"/>
      <c s="102"/>
      <c s="102"/>
      <c s="102"/>
      <c s="102"/>
      <c s="102"/>
      <c s="102"/>
      <c s="102"/>
      <c s="252" t="str">
        <f t="shared" si="18"/>
        <v/>
      </c>
      <c s="252" t="str">
        <f>IF($I54="","",'JUN 24'!$BX54)</f>
        <v/>
      </c>
      <c s="253" t="str">
        <f t="shared" si="19"/>
        <v/>
      </c>
      <c s="252" t="str">
        <f t="shared" si="20"/>
        <v/>
      </c>
      <c s="252" t="str">
        <f>IF($I54="","",'JUN 24'!$CA54)</f>
        <v/>
      </c>
      <c s="253" t="str">
        <f t="shared" si="21"/>
        <v/>
      </c>
      <c s="252" t="str">
        <f t="shared" si="22"/>
        <v/>
      </c>
      <c s="252" t="str">
        <f>IF($I54="","",'JUN 24'!$CD54)</f>
        <v/>
      </c>
      <c s="253" t="str">
        <f t="shared" si="23"/>
        <v/>
      </c>
      <c s="253"/>
      <c s="249">
        <v>48</v>
      </c>
      <c s="298"/>
      <c s="298"/>
      <c s="298"/>
      <c s="254" t="str">
        <f t="shared" si="24"/>
        <v/>
      </c>
      <c s="298"/>
      <c s="298"/>
      <c s="298"/>
      <c s="298"/>
      <c s="298"/>
      <c s="298"/>
      <c s="298"/>
      <c s="298"/>
    </row>
    <row r="55" spans="1:98" ht="20.25" customHeight="1">
      <c r="A55" s="249" t="str">
        <f>IF('STUDENT DATA SHEET '!A56="","",'STUDENT DATA SHEET '!A56)</f>
        <v/>
      </c>
      <c s="229" t="str">
        <f>IFERROR(IF('STUDENT DATA SHEET '!B56="","",'STUDENT DATA SHEET '!B56),"")</f>
        <v/>
      </c>
      <c s="229" t="str">
        <f>IFERROR(IF('STUDENT DATA SHEET '!C56="","",'STUDENT DATA SHEET '!C56),"")</f>
        <v/>
      </c>
      <c s="229" t="str">
        <f>IFERROR(IF('STUDENT DATA SHEET '!D56="","",'STUDENT DATA SHEET '!D56),"")</f>
        <v/>
      </c>
      <c s="250" t="str">
        <f>IFERROR(IF('STUDENT DATA SHEET '!E56="","",'STUDENT DATA SHEET '!E56),"")</f>
        <v/>
      </c>
      <c s="251" t="str">
        <f>IFERROR(IF('STUDENT DATA SHEET '!F56="","",'STUDENT DATA SHEET '!F56),"")</f>
        <v/>
      </c>
      <c s="229" t="str">
        <f>IFERROR(IF('STUDENT DATA SHEET '!G56="","",'STUDENT DATA SHEET '!G56),"")</f>
        <v/>
      </c>
      <c s="229" t="str">
        <f>IFERROR(IF('STUDENT DATA SHEET '!H56="","",'STUDENT DATA SHEET '!H56),"")</f>
        <v/>
      </c>
      <c s="229" t="str">
        <f>IFERROR(UPPER(IF('STUDENT DATA SHEET '!I56="","",'STUDENT DATA SHEET '!I56)),"")</f>
        <v/>
      </c>
      <c s="229" t="str">
        <f>IFERROR(IF('STUDENT DATA SHEET '!J56="","",'STUDENT DATA SHEET '!J56),"")</f>
        <v/>
      </c>
      <c s="229" t="str">
        <f>IFERROR(IF('STUDENT DATA SHEET '!K56="","",'STUDENT DATA SHEET '!K56),"")</f>
        <v/>
      </c>
      <c s="229"/>
      <c s="102"/>
      <c s="102"/>
      <c s="102"/>
      <c s="102"/>
      <c s="102"/>
      <c s="102"/>
      <c s="102"/>
      <c s="102"/>
      <c s="102"/>
      <c s="102"/>
      <c s="102"/>
      <c s="102"/>
      <c s="102"/>
      <c s="102"/>
      <c s="102"/>
      <c s="102"/>
      <c s="102"/>
      <c s="102"/>
      <c s="102"/>
      <c s="102"/>
      <c s="102"/>
      <c s="102"/>
      <c s="102"/>
      <c s="102"/>
      <c s="102"/>
      <c s="102"/>
      <c s="102"/>
      <c s="102"/>
      <c s="102"/>
      <c s="102"/>
      <c s="102"/>
      <c s="102"/>
      <c s="89" t="str">
        <f>IF(B55="","",_xlfn.AGGREGATE(3,5,$B$6:B55))</f>
        <v/>
      </c>
      <c s="209"/>
      <c s="209"/>
      <c s="102"/>
      <c s="102"/>
      <c s="102"/>
      <c s="102"/>
      <c s="102"/>
      <c s="102"/>
      <c s="102"/>
      <c s="102"/>
      <c s="102"/>
      <c s="102"/>
      <c s="102"/>
      <c s="102"/>
      <c s="102"/>
      <c s="102"/>
      <c s="102"/>
      <c s="102"/>
      <c s="102"/>
      <c s="102"/>
      <c s="102"/>
      <c s="102"/>
      <c s="102"/>
      <c s="102"/>
      <c s="102"/>
      <c s="102"/>
      <c s="102"/>
      <c s="102"/>
      <c s="102"/>
      <c s="102"/>
      <c s="252" t="str">
        <f t="shared" si="18"/>
        <v/>
      </c>
      <c s="252" t="str">
        <f>IF($I55="","",'JUN 24'!$BX55)</f>
        <v/>
      </c>
      <c s="253" t="str">
        <f t="shared" si="19"/>
        <v/>
      </c>
      <c s="252" t="str">
        <f t="shared" si="20"/>
        <v/>
      </c>
      <c s="252" t="str">
        <f>IF($I55="","",'JUN 24'!$CA55)</f>
        <v/>
      </c>
      <c s="253" t="str">
        <f t="shared" si="21"/>
        <v/>
      </c>
      <c s="252" t="str">
        <f t="shared" si="22"/>
        <v/>
      </c>
      <c s="252" t="str">
        <f>IF($I55="","",'JUN 24'!$CD55)</f>
        <v/>
      </c>
      <c s="253" t="str">
        <f t="shared" si="23"/>
        <v/>
      </c>
      <c s="253"/>
      <c s="249">
        <v>49</v>
      </c>
      <c s="298"/>
      <c s="298"/>
      <c s="298"/>
      <c s="254" t="str">
        <f t="shared" si="24"/>
        <v/>
      </c>
      <c s="298"/>
      <c s="298"/>
      <c s="298"/>
      <c s="298"/>
      <c s="298"/>
      <c s="298"/>
      <c s="298"/>
      <c s="298"/>
    </row>
    <row r="56" spans="1:98" ht="15.75" customHeight="1">
      <c r="A56" s="249" t="str">
        <f>IF('STUDENT DATA SHEET '!A57="","",'STUDENT DATA SHEET '!A57)</f>
        <v/>
      </c>
      <c s="229" t="str">
        <f>IFERROR(IF('STUDENT DATA SHEET '!B57="","",'STUDENT DATA SHEET '!B57),"")</f>
        <v/>
      </c>
      <c s="229" t="str">
        <f>IFERROR(IF('STUDENT DATA SHEET '!C57="","",'STUDENT DATA SHEET '!C57),"")</f>
        <v/>
      </c>
      <c s="229" t="str">
        <f>IFERROR(IF('STUDENT DATA SHEET '!D57="","",'STUDENT DATA SHEET '!D57),"")</f>
        <v/>
      </c>
      <c s="250" t="str">
        <f>IFERROR(IF('STUDENT DATA SHEET '!E57="","",'STUDENT DATA SHEET '!E57),"")</f>
        <v/>
      </c>
      <c s="251" t="str">
        <f>IFERROR(IF('STUDENT DATA SHEET '!F57="","",'STUDENT DATA SHEET '!F57),"")</f>
        <v/>
      </c>
      <c s="229" t="str">
        <f>IFERROR(IF('STUDENT DATA SHEET '!G57="","",'STUDENT DATA SHEET '!G57),"")</f>
        <v/>
      </c>
      <c s="229" t="str">
        <f>IFERROR(IF('STUDENT DATA SHEET '!H57="","",'STUDENT DATA SHEET '!H57),"")</f>
        <v/>
      </c>
      <c s="229" t="str">
        <f>IFERROR(UPPER(IF('STUDENT DATA SHEET '!I57="","",'STUDENT DATA SHEET '!I57)),"")</f>
        <v/>
      </c>
      <c s="229" t="str">
        <f>IFERROR(IF('STUDENT DATA SHEET '!J57="","",'STUDENT DATA SHEET '!J57),"")</f>
        <v/>
      </c>
      <c s="229" t="str">
        <f>IFERROR(IF('STUDENT DATA SHEET '!K57="","",'STUDENT DATA SHEET '!K57),"")</f>
        <v/>
      </c>
      <c s="229"/>
      <c s="102"/>
      <c s="102"/>
      <c s="102"/>
      <c s="102"/>
      <c s="102"/>
      <c s="102"/>
      <c s="102"/>
      <c s="102"/>
      <c s="102"/>
      <c s="102"/>
      <c s="102"/>
      <c s="102"/>
      <c s="102"/>
      <c s="102"/>
      <c s="102"/>
      <c s="102"/>
      <c s="102"/>
      <c s="102"/>
      <c s="102"/>
      <c s="102"/>
      <c s="102"/>
      <c s="102"/>
      <c s="102"/>
      <c s="102"/>
      <c s="102"/>
      <c s="102"/>
      <c s="102"/>
      <c s="102"/>
      <c s="102"/>
      <c s="102"/>
      <c s="102"/>
      <c s="102"/>
      <c s="89" t="str">
        <f>IF(B56="","",_xlfn.AGGREGATE(3,5,$B$6:B56))</f>
        <v/>
      </c>
      <c s="209"/>
      <c s="209"/>
      <c s="102"/>
      <c s="102"/>
      <c s="102"/>
      <c s="102"/>
      <c s="102"/>
      <c s="102"/>
      <c s="102"/>
      <c s="102"/>
      <c s="102"/>
      <c s="102"/>
      <c s="102"/>
      <c s="102"/>
      <c s="102"/>
      <c s="102"/>
      <c s="102"/>
      <c s="102"/>
      <c s="102"/>
      <c s="102"/>
      <c s="102"/>
      <c s="102"/>
      <c s="102"/>
      <c s="102"/>
      <c s="102"/>
      <c s="102"/>
      <c s="102"/>
      <c s="102"/>
      <c s="102"/>
      <c s="102"/>
      <c s="252" t="str">
        <f t="shared" si="18"/>
        <v/>
      </c>
      <c s="252" t="str">
        <f>IF($I56="","",'JUN 24'!$BX56)</f>
        <v/>
      </c>
      <c s="253" t="str">
        <f t="shared" si="19"/>
        <v/>
      </c>
      <c s="252" t="str">
        <f t="shared" si="20"/>
        <v/>
      </c>
      <c s="252" t="str">
        <f>IF($I56="","",'JUN 24'!$CA56)</f>
        <v/>
      </c>
      <c s="253" t="str">
        <f t="shared" si="21"/>
        <v/>
      </c>
      <c s="252" t="str">
        <f t="shared" si="22"/>
        <v/>
      </c>
      <c s="252" t="str">
        <f>IF($I56="","",'JUN 24'!$CD56)</f>
        <v/>
      </c>
      <c s="253" t="str">
        <f t="shared" si="23"/>
        <v/>
      </c>
      <c s="253"/>
      <c s="249">
        <v>50</v>
      </c>
      <c s="298"/>
      <c s="298"/>
      <c s="298"/>
      <c s="254" t="str">
        <f t="shared" si="24"/>
        <v/>
      </c>
      <c s="298"/>
      <c s="298"/>
      <c s="298"/>
      <c s="298"/>
      <c s="298"/>
      <c s="298"/>
      <c s="298"/>
      <c s="298"/>
    </row>
    <row r="57" spans="1:98" ht="15.75" customHeight="1">
      <c r="A57" s="249" t="str">
        <f>IF('STUDENT DATA SHEET '!A58="","",'STUDENT DATA SHEET '!A58)</f>
        <v/>
      </c>
      <c s="229" t="str">
        <f>IFERROR(IF('STUDENT DATA SHEET '!B58="","",'STUDENT DATA SHEET '!B58),"")</f>
        <v/>
      </c>
      <c s="229" t="str">
        <f>IFERROR(IF('STUDENT DATA SHEET '!C58="","",'STUDENT DATA SHEET '!C58),"")</f>
        <v/>
      </c>
      <c s="229" t="str">
        <f>IFERROR(IF('STUDENT DATA SHEET '!D58="","",'STUDENT DATA SHEET '!D58),"")</f>
        <v/>
      </c>
      <c s="250" t="str">
        <f>IFERROR(IF('STUDENT DATA SHEET '!E58="","",'STUDENT DATA SHEET '!E58),"")</f>
        <v/>
      </c>
      <c s="251" t="str">
        <f>IFERROR(IF('STUDENT DATA SHEET '!F58="","",'STUDENT DATA SHEET '!F58),"")</f>
        <v/>
      </c>
      <c s="229" t="str">
        <f>IFERROR(IF('STUDENT DATA SHEET '!G58="","",'STUDENT DATA SHEET '!G58),"")</f>
        <v/>
      </c>
      <c s="229" t="str">
        <f>IFERROR(IF('STUDENT DATA SHEET '!H58="","",'STUDENT DATA SHEET '!H58),"")</f>
        <v/>
      </c>
      <c s="229" t="str">
        <f>IFERROR(UPPER(IF('STUDENT DATA SHEET '!I58="","",'STUDENT DATA SHEET '!I58)),"")</f>
        <v/>
      </c>
      <c s="229" t="str">
        <f>IFERROR(IF('STUDENT DATA SHEET '!J58="","",'STUDENT DATA SHEET '!J58),"")</f>
        <v/>
      </c>
      <c s="229" t="str">
        <f>IFERROR(IF('STUDENT DATA SHEET '!K58="","",'STUDENT DATA SHEET '!K58),"")</f>
        <v/>
      </c>
      <c s="229"/>
      <c s="102"/>
      <c s="102"/>
      <c s="102"/>
      <c s="102"/>
      <c s="102"/>
      <c s="102"/>
      <c s="102"/>
      <c s="102"/>
      <c s="102"/>
      <c s="102"/>
      <c s="102"/>
      <c s="102"/>
      <c s="102"/>
      <c s="102"/>
      <c s="102"/>
      <c s="102"/>
      <c s="102"/>
      <c s="102"/>
      <c s="102"/>
      <c s="102"/>
      <c s="102"/>
      <c s="102"/>
      <c s="102"/>
      <c s="102"/>
      <c s="102"/>
      <c s="102"/>
      <c s="102"/>
      <c s="102"/>
      <c s="102"/>
      <c s="102"/>
      <c s="102"/>
      <c s="102"/>
      <c s="89" t="str">
        <f>IF(B57="","",_xlfn.AGGREGATE(3,5,$B$6:B57))</f>
        <v/>
      </c>
      <c s="209"/>
      <c s="209"/>
      <c s="102"/>
      <c s="102"/>
      <c s="102"/>
      <c s="102"/>
      <c s="102"/>
      <c s="102"/>
      <c s="102"/>
      <c s="102"/>
      <c s="102"/>
      <c s="102"/>
      <c s="102"/>
      <c s="102"/>
      <c s="102"/>
      <c s="102"/>
      <c s="102"/>
      <c s="102"/>
      <c s="102"/>
      <c s="102"/>
      <c s="102"/>
      <c s="102"/>
      <c s="102"/>
      <c s="102"/>
      <c s="102"/>
      <c s="102"/>
      <c s="102"/>
      <c s="102"/>
      <c s="102"/>
      <c s="102"/>
      <c s="252" t="str">
        <f t="shared" si="18"/>
        <v/>
      </c>
      <c s="252" t="str">
        <f>IF($I57="","",'JUN 24'!$BX57)</f>
        <v/>
      </c>
      <c s="253" t="str">
        <f t="shared" si="19"/>
        <v/>
      </c>
      <c s="252" t="str">
        <f t="shared" si="20"/>
        <v/>
      </c>
      <c s="252" t="str">
        <f>IF($I57="","",'JUN 24'!$CA57)</f>
        <v/>
      </c>
      <c s="253" t="str">
        <f t="shared" si="21"/>
        <v/>
      </c>
      <c s="252" t="str">
        <f t="shared" si="22"/>
        <v/>
      </c>
      <c s="252" t="str">
        <f>IF($I57="","",'JUN 24'!$CD57)</f>
        <v/>
      </c>
      <c s="253" t="str">
        <f t="shared" si="23"/>
        <v/>
      </c>
      <c s="253"/>
      <c s="249">
        <v>51</v>
      </c>
      <c s="298"/>
      <c s="298"/>
      <c s="298"/>
      <c s="254" t="str">
        <f t="shared" si="24"/>
        <v/>
      </c>
      <c s="298"/>
      <c s="298"/>
      <c s="298"/>
      <c s="298"/>
      <c s="298"/>
      <c s="298"/>
      <c s="298"/>
      <c s="298"/>
    </row>
    <row r="58" spans="1:98" ht="15.75" customHeight="1">
      <c r="A58" s="249" t="str">
        <f>IF('STUDENT DATA SHEET '!A59="","",'STUDENT DATA SHEET '!A59)</f>
        <v/>
      </c>
      <c s="229" t="str">
        <f>IFERROR(IF('STUDENT DATA SHEET '!B59="","",'STUDENT DATA SHEET '!B59),"")</f>
        <v/>
      </c>
      <c s="229" t="str">
        <f>IFERROR(IF('STUDENT DATA SHEET '!C59="","",'STUDENT DATA SHEET '!C59),"")</f>
        <v/>
      </c>
      <c s="229" t="str">
        <f>IFERROR(IF('STUDENT DATA SHEET '!D59="","",'STUDENT DATA SHEET '!D59),"")</f>
        <v/>
      </c>
      <c s="250" t="str">
        <f>IFERROR(IF('STUDENT DATA SHEET '!E59="","",'STUDENT DATA SHEET '!E59),"")</f>
        <v/>
      </c>
      <c s="251" t="str">
        <f>IFERROR(IF('STUDENT DATA SHEET '!F59="","",'STUDENT DATA SHEET '!F59),"")</f>
        <v/>
      </c>
      <c s="229" t="str">
        <f>IFERROR(IF('STUDENT DATA SHEET '!G59="","",'STUDENT DATA SHEET '!G59),"")</f>
        <v/>
      </c>
      <c s="229" t="str">
        <f>IFERROR(IF('STUDENT DATA SHEET '!H59="","",'STUDENT DATA SHEET '!H59),"")</f>
        <v/>
      </c>
      <c s="229" t="str">
        <f>IFERROR(UPPER(IF('STUDENT DATA SHEET '!I59="","",'STUDENT DATA SHEET '!I59)),"")</f>
        <v/>
      </c>
      <c s="229" t="str">
        <f>IFERROR(IF('STUDENT DATA SHEET '!J59="","",'STUDENT DATA SHEET '!J59),"")</f>
        <v/>
      </c>
      <c s="229" t="str">
        <f>IFERROR(IF('STUDENT DATA SHEET '!K59="","",'STUDENT DATA SHEET '!K59),"")</f>
        <v/>
      </c>
      <c s="229"/>
      <c s="102"/>
      <c s="102"/>
      <c s="102"/>
      <c s="102"/>
      <c s="102"/>
      <c s="102"/>
      <c s="102"/>
      <c s="102"/>
      <c s="102"/>
      <c s="102"/>
      <c s="102"/>
      <c s="102"/>
      <c s="102"/>
      <c s="102"/>
      <c s="102"/>
      <c s="102"/>
      <c s="102"/>
      <c s="102"/>
      <c s="102"/>
      <c s="102"/>
      <c s="102"/>
      <c s="102"/>
      <c s="102"/>
      <c s="102"/>
      <c s="102"/>
      <c s="102"/>
      <c s="102"/>
      <c s="102"/>
      <c s="102"/>
      <c s="102"/>
      <c s="102"/>
      <c s="102"/>
      <c s="89" t="str">
        <f>IF(B58="","",_xlfn.AGGREGATE(3,5,$B$6:B58))</f>
        <v/>
      </c>
      <c s="209"/>
      <c s="209"/>
      <c s="102"/>
      <c s="102"/>
      <c s="102"/>
      <c s="102"/>
      <c s="102"/>
      <c s="102"/>
      <c s="102"/>
      <c s="102"/>
      <c s="102"/>
      <c s="102"/>
      <c s="102"/>
      <c s="102"/>
      <c s="102"/>
      <c s="102"/>
      <c s="102"/>
      <c s="102"/>
      <c s="102"/>
      <c s="102"/>
      <c s="102"/>
      <c s="102"/>
      <c s="102"/>
      <c s="102"/>
      <c s="102"/>
      <c s="102"/>
      <c s="102"/>
      <c s="102"/>
      <c s="102"/>
      <c s="102"/>
      <c s="252" t="str">
        <f t="shared" si="18"/>
        <v/>
      </c>
      <c s="252" t="str">
        <f>IF($I58="","",'JUN 24'!$BX58)</f>
        <v/>
      </c>
      <c s="253" t="str">
        <f t="shared" si="19"/>
        <v/>
      </c>
      <c s="252" t="str">
        <f t="shared" si="20"/>
        <v/>
      </c>
      <c s="252" t="str">
        <f>IF($I58="","",'JUN 24'!$CA58)</f>
        <v/>
      </c>
      <c s="253" t="str">
        <f t="shared" si="21"/>
        <v/>
      </c>
      <c s="252" t="str">
        <f t="shared" si="22"/>
        <v/>
      </c>
      <c s="252" t="str">
        <f>IF($I58="","",'JUN 24'!$CD58)</f>
        <v/>
      </c>
      <c s="253" t="str">
        <f t="shared" si="23"/>
        <v/>
      </c>
      <c s="253"/>
      <c s="249">
        <v>52</v>
      </c>
      <c s="298"/>
      <c s="298"/>
      <c s="298"/>
      <c s="254" t="str">
        <f t="shared" si="24"/>
        <v/>
      </c>
      <c s="298"/>
      <c s="298"/>
      <c s="298"/>
      <c s="298"/>
      <c s="298"/>
      <c s="298"/>
      <c s="298"/>
      <c s="298"/>
    </row>
    <row r="59" spans="1:98" ht="15.75" customHeight="1">
      <c r="A59" s="249" t="str">
        <f>IF('STUDENT DATA SHEET '!A60="","",'STUDENT DATA SHEET '!A60)</f>
        <v/>
      </c>
      <c s="229" t="str">
        <f>IFERROR(IF('STUDENT DATA SHEET '!B60="","",'STUDENT DATA SHEET '!B60),"")</f>
        <v/>
      </c>
      <c s="229" t="str">
        <f>IFERROR(IF('STUDENT DATA SHEET '!C60="","",'STUDENT DATA SHEET '!C60),"")</f>
        <v/>
      </c>
      <c s="229" t="str">
        <f>IFERROR(IF('STUDENT DATA SHEET '!D60="","",'STUDENT DATA SHEET '!D60),"")</f>
        <v/>
      </c>
      <c s="250" t="str">
        <f>IFERROR(IF('STUDENT DATA SHEET '!E60="","",'STUDENT DATA SHEET '!E60),"")</f>
        <v/>
      </c>
      <c s="251" t="str">
        <f>IFERROR(IF('STUDENT DATA SHEET '!F60="","",'STUDENT DATA SHEET '!F60),"")</f>
        <v/>
      </c>
      <c s="229" t="str">
        <f>IFERROR(IF('STUDENT DATA SHEET '!G60="","",'STUDENT DATA SHEET '!G60),"")</f>
        <v/>
      </c>
      <c s="229" t="str">
        <f>IFERROR(IF('STUDENT DATA SHEET '!H60="","",'STUDENT DATA SHEET '!H60),"")</f>
        <v/>
      </c>
      <c s="229" t="str">
        <f>IFERROR(UPPER(IF('STUDENT DATA SHEET '!I60="","",'STUDENT DATA SHEET '!I60)),"")</f>
        <v/>
      </c>
      <c s="229" t="str">
        <f>IFERROR(IF('STUDENT DATA SHEET '!J60="","",'STUDENT DATA SHEET '!J60),"")</f>
        <v/>
      </c>
      <c s="229" t="str">
        <f>IFERROR(IF('STUDENT DATA SHEET '!K60="","",'STUDENT DATA SHEET '!K60),"")</f>
        <v/>
      </c>
      <c s="229"/>
      <c s="102"/>
      <c s="102"/>
      <c s="102"/>
      <c s="102"/>
      <c s="102"/>
      <c s="102"/>
      <c s="102"/>
      <c s="102"/>
      <c s="102"/>
      <c s="102"/>
      <c s="102"/>
      <c s="102"/>
      <c s="102"/>
      <c s="102"/>
      <c s="102"/>
      <c s="102"/>
      <c s="102"/>
      <c s="102"/>
      <c s="102"/>
      <c s="102"/>
      <c s="102"/>
      <c s="102"/>
      <c s="102"/>
      <c s="102"/>
      <c s="102"/>
      <c s="102"/>
      <c s="102"/>
      <c s="102"/>
      <c s="102"/>
      <c s="102"/>
      <c s="102"/>
      <c s="102"/>
      <c s="89" t="str">
        <f>IF(B59="","",_xlfn.AGGREGATE(3,5,$B$6:B59))</f>
        <v/>
      </c>
      <c s="209"/>
      <c s="209"/>
      <c s="102"/>
      <c s="102"/>
      <c s="102"/>
      <c s="102"/>
      <c s="102"/>
      <c s="102"/>
      <c s="102"/>
      <c s="102"/>
      <c s="102"/>
      <c s="102"/>
      <c s="102"/>
      <c s="102"/>
      <c s="102"/>
      <c s="102"/>
      <c s="102"/>
      <c s="102"/>
      <c s="102"/>
      <c s="102"/>
      <c s="102"/>
      <c s="102"/>
      <c s="102"/>
      <c s="102"/>
      <c s="102"/>
      <c s="102"/>
      <c s="102"/>
      <c s="102"/>
      <c s="102"/>
      <c s="102"/>
      <c s="252" t="str">
        <f t="shared" si="18"/>
        <v/>
      </c>
      <c s="252" t="str">
        <f>IF($I59="","",'JUN 24'!$BX59)</f>
        <v/>
      </c>
      <c s="253" t="str">
        <f t="shared" si="19"/>
        <v/>
      </c>
      <c s="252" t="str">
        <f t="shared" si="20"/>
        <v/>
      </c>
      <c s="252" t="str">
        <f>IF($I59="","",'JUN 24'!$CA59)</f>
        <v/>
      </c>
      <c s="253" t="str">
        <f t="shared" si="21"/>
        <v/>
      </c>
      <c s="252" t="str">
        <f t="shared" si="22"/>
        <v/>
      </c>
      <c s="252" t="str">
        <f>IF($I59="","",'JUN 24'!$CD59)</f>
        <v/>
      </c>
      <c s="253" t="str">
        <f t="shared" si="23"/>
        <v/>
      </c>
      <c s="253"/>
      <c s="249">
        <v>53</v>
      </c>
      <c s="298"/>
      <c s="298"/>
      <c s="298"/>
      <c s="254" t="str">
        <f t="shared" si="24"/>
        <v/>
      </c>
      <c s="298"/>
      <c s="298"/>
      <c s="298"/>
      <c s="298"/>
      <c s="298"/>
      <c s="298"/>
      <c s="298"/>
      <c s="298"/>
    </row>
    <row r="60" spans="1:98" ht="15.75" customHeight="1">
      <c r="A60" s="249" t="str">
        <f>IF('STUDENT DATA SHEET '!A61="","",'STUDENT DATA SHEET '!A61)</f>
        <v/>
      </c>
      <c s="229" t="str">
        <f>IFERROR(IF('STUDENT DATA SHEET '!B61="","",'STUDENT DATA SHEET '!B61),"")</f>
        <v/>
      </c>
      <c s="229" t="str">
        <f>IFERROR(IF('STUDENT DATA SHEET '!C61="","",'STUDENT DATA SHEET '!C61),"")</f>
        <v/>
      </c>
      <c s="229" t="str">
        <f>IFERROR(IF('STUDENT DATA SHEET '!D61="","",'STUDENT DATA SHEET '!D61),"")</f>
        <v/>
      </c>
      <c s="250" t="str">
        <f>IFERROR(IF('STUDENT DATA SHEET '!E61="","",'STUDENT DATA SHEET '!E61),"")</f>
        <v/>
      </c>
      <c s="251" t="str">
        <f>IFERROR(IF('STUDENT DATA SHEET '!F61="","",'STUDENT DATA SHEET '!F61),"")</f>
        <v/>
      </c>
      <c s="229" t="str">
        <f>IFERROR(IF('STUDENT DATA SHEET '!G61="","",'STUDENT DATA SHEET '!G61),"")</f>
        <v/>
      </c>
      <c s="229" t="str">
        <f>IFERROR(IF('STUDENT DATA SHEET '!H61="","",'STUDENT DATA SHEET '!H61),"")</f>
        <v/>
      </c>
      <c s="229" t="str">
        <f>IFERROR(UPPER(IF('STUDENT DATA SHEET '!I61="","",'STUDENT DATA SHEET '!I61)),"")</f>
        <v/>
      </c>
      <c s="229" t="str">
        <f>IFERROR(IF('STUDENT DATA SHEET '!J61="","",'STUDENT DATA SHEET '!J61),"")</f>
        <v/>
      </c>
      <c s="229" t="str">
        <f>IFERROR(IF('STUDENT DATA SHEET '!K61="","",'STUDENT DATA SHEET '!K61),"")</f>
        <v/>
      </c>
      <c s="229"/>
      <c s="102"/>
      <c s="102"/>
      <c s="102"/>
      <c s="102"/>
      <c s="102"/>
      <c s="102"/>
      <c s="102"/>
      <c s="102"/>
      <c s="102"/>
      <c s="102"/>
      <c s="102"/>
      <c s="102"/>
      <c s="102"/>
      <c s="102"/>
      <c s="102"/>
      <c s="102"/>
      <c s="102"/>
      <c s="102"/>
      <c s="102"/>
      <c s="102"/>
      <c s="102"/>
      <c s="102"/>
      <c s="102"/>
      <c s="102"/>
      <c s="102"/>
      <c s="102"/>
      <c s="102"/>
      <c s="102"/>
      <c s="102"/>
      <c s="102"/>
      <c s="102"/>
      <c s="102"/>
      <c s="89" t="str">
        <f>IF(B60="","",_xlfn.AGGREGATE(3,5,$B$6:B60))</f>
        <v/>
      </c>
      <c s="209"/>
      <c s="209"/>
      <c s="102"/>
      <c s="102"/>
      <c s="102"/>
      <c s="102"/>
      <c s="102"/>
      <c s="102"/>
      <c s="102"/>
      <c s="102"/>
      <c s="102"/>
      <c s="102"/>
      <c s="102"/>
      <c s="102"/>
      <c s="102"/>
      <c s="102"/>
      <c s="102"/>
      <c s="102"/>
      <c s="102"/>
      <c s="102"/>
      <c s="102"/>
      <c s="102"/>
      <c s="102"/>
      <c s="102"/>
      <c s="102"/>
      <c s="102"/>
      <c s="102"/>
      <c s="102"/>
      <c s="102"/>
      <c s="102"/>
      <c s="252" t="str">
        <f t="shared" si="18"/>
        <v/>
      </c>
      <c s="252" t="str">
        <f>IF($I60="","",'JUN 24'!$BX60)</f>
        <v/>
      </c>
      <c s="253" t="str">
        <f t="shared" si="19"/>
        <v/>
      </c>
      <c s="252" t="str">
        <f t="shared" si="20"/>
        <v/>
      </c>
      <c s="252" t="str">
        <f>IF($I60="","",'JUN 24'!$CA60)</f>
        <v/>
      </c>
      <c s="253" t="str">
        <f t="shared" si="21"/>
        <v/>
      </c>
      <c s="252" t="str">
        <f t="shared" si="22"/>
        <v/>
      </c>
      <c s="252" t="str">
        <f>IF($I60="","",'JUN 24'!$CD60)</f>
        <v/>
      </c>
      <c s="253" t="str">
        <f t="shared" si="23"/>
        <v/>
      </c>
      <c s="253"/>
      <c s="249">
        <v>54</v>
      </c>
      <c s="298"/>
      <c s="298"/>
      <c s="298"/>
      <c s="254" t="str">
        <f t="shared" si="24"/>
        <v/>
      </c>
      <c s="298"/>
      <c s="298"/>
      <c s="298"/>
      <c s="298"/>
      <c s="298"/>
      <c s="298"/>
      <c s="298"/>
      <c s="298"/>
    </row>
    <row r="61" spans="1:98" ht="15.75" customHeight="1">
      <c r="A61" s="249" t="str">
        <f>IF('STUDENT DATA SHEET '!A62="","",'STUDENT DATA SHEET '!A62)</f>
        <v/>
      </c>
      <c s="229" t="str">
        <f>IFERROR(IF('STUDENT DATA SHEET '!B62="","",'STUDENT DATA SHEET '!B62),"")</f>
        <v/>
      </c>
      <c s="229" t="str">
        <f>IFERROR(IF('STUDENT DATA SHEET '!C62="","",'STUDENT DATA SHEET '!C62),"")</f>
        <v/>
      </c>
      <c s="229" t="str">
        <f>IFERROR(IF('STUDENT DATA SHEET '!D62="","",'STUDENT DATA SHEET '!D62),"")</f>
        <v/>
      </c>
      <c s="250" t="str">
        <f>IFERROR(IF('STUDENT DATA SHEET '!E62="","",'STUDENT DATA SHEET '!E62),"")</f>
        <v/>
      </c>
      <c s="251" t="str">
        <f>IFERROR(IF('STUDENT DATA SHEET '!F62="","",'STUDENT DATA SHEET '!F62),"")</f>
        <v/>
      </c>
      <c s="229" t="str">
        <f>IFERROR(IF('STUDENT DATA SHEET '!G62="","",'STUDENT DATA SHEET '!G62),"")</f>
        <v/>
      </c>
      <c s="229" t="str">
        <f>IFERROR(IF('STUDENT DATA SHEET '!H62="","",'STUDENT DATA SHEET '!H62),"")</f>
        <v/>
      </c>
      <c s="229" t="str">
        <f>IFERROR(UPPER(IF('STUDENT DATA SHEET '!I62="","",'STUDENT DATA SHEET '!I62)),"")</f>
        <v/>
      </c>
      <c s="229" t="str">
        <f>IFERROR(IF('STUDENT DATA SHEET '!J62="","",'STUDENT DATA SHEET '!J62),"")</f>
        <v/>
      </c>
      <c s="229" t="str">
        <f>IFERROR(IF('STUDENT DATA SHEET '!K62="","",'STUDENT DATA SHEET '!K62),"")</f>
        <v/>
      </c>
      <c s="229"/>
      <c s="102"/>
      <c s="102"/>
      <c s="102"/>
      <c s="102"/>
      <c s="102"/>
      <c s="102"/>
      <c s="102"/>
      <c s="102"/>
      <c s="102"/>
      <c s="102"/>
      <c s="102"/>
      <c s="102"/>
      <c s="102"/>
      <c s="102"/>
      <c s="102"/>
      <c s="102"/>
      <c s="102"/>
      <c s="102"/>
      <c s="102"/>
      <c s="102"/>
      <c s="102"/>
      <c s="102"/>
      <c s="102"/>
      <c s="102"/>
      <c s="102"/>
      <c s="102"/>
      <c s="102"/>
      <c s="102"/>
      <c s="102"/>
      <c s="102"/>
      <c s="102"/>
      <c s="102"/>
      <c s="89" t="str">
        <f>IF(B61="","",_xlfn.AGGREGATE(3,5,$B$6:B61))</f>
        <v/>
      </c>
      <c s="209"/>
      <c s="209"/>
      <c s="102"/>
      <c s="102"/>
      <c s="102"/>
      <c s="102"/>
      <c s="102"/>
      <c s="102"/>
      <c s="102"/>
      <c s="102"/>
      <c s="102"/>
      <c s="102"/>
      <c s="102"/>
      <c s="102"/>
      <c s="102"/>
      <c s="102"/>
      <c s="102"/>
      <c s="102"/>
      <c s="102"/>
      <c s="102"/>
      <c s="102"/>
      <c s="102"/>
      <c s="102"/>
      <c s="102"/>
      <c s="102"/>
      <c s="102"/>
      <c s="102"/>
      <c s="102"/>
      <c s="102"/>
      <c s="102"/>
      <c s="252" t="str">
        <f t="shared" si="18"/>
        <v/>
      </c>
      <c s="252" t="str">
        <f>IF($I61="","",'JUN 24'!$BX61)</f>
        <v/>
      </c>
      <c s="253" t="str">
        <f t="shared" si="19"/>
        <v/>
      </c>
      <c s="252" t="str">
        <f t="shared" si="20"/>
        <v/>
      </c>
      <c s="252" t="str">
        <f>IF($I61="","",'JUN 24'!$CA61)</f>
        <v/>
      </c>
      <c s="253" t="str">
        <f t="shared" si="21"/>
        <v/>
      </c>
      <c s="252" t="str">
        <f t="shared" si="22"/>
        <v/>
      </c>
      <c s="252" t="str">
        <f>IF($I61="","",'JUN 24'!$CD61)</f>
        <v/>
      </c>
      <c s="253" t="str">
        <f t="shared" si="23"/>
        <v/>
      </c>
      <c s="253"/>
      <c s="249">
        <v>55</v>
      </c>
      <c s="298"/>
      <c s="298"/>
      <c s="298"/>
      <c s="254" t="str">
        <f t="shared" si="24"/>
        <v/>
      </c>
      <c s="298"/>
      <c s="298"/>
      <c s="298"/>
      <c s="298"/>
      <c s="298"/>
      <c s="298"/>
      <c s="298"/>
      <c s="298"/>
    </row>
    <row r="62" spans="1:98" ht="15.75" customHeight="1">
      <c r="A62" s="249" t="str">
        <f>IF('STUDENT DATA SHEET '!A63="","",'STUDENT DATA SHEET '!A63)</f>
        <v/>
      </c>
      <c s="229" t="str">
        <f>IFERROR(IF('STUDENT DATA SHEET '!B63="","",'STUDENT DATA SHEET '!B63),"")</f>
        <v/>
      </c>
      <c s="229" t="str">
        <f>IFERROR(IF('STUDENT DATA SHEET '!C63="","",'STUDENT DATA SHEET '!C63),"")</f>
        <v/>
      </c>
      <c s="229" t="str">
        <f>IFERROR(IF('STUDENT DATA SHEET '!D63="","",'STUDENT DATA SHEET '!D63),"")</f>
        <v/>
      </c>
      <c s="250" t="str">
        <f>IFERROR(IF('STUDENT DATA SHEET '!E63="","",'STUDENT DATA SHEET '!E63),"")</f>
        <v/>
      </c>
      <c s="251" t="str">
        <f>IFERROR(IF('STUDENT DATA SHEET '!F63="","",'STUDENT DATA SHEET '!F63),"")</f>
        <v/>
      </c>
      <c s="229" t="str">
        <f>IFERROR(IF('STUDENT DATA SHEET '!G63="","",'STUDENT DATA SHEET '!G63),"")</f>
        <v/>
      </c>
      <c s="229" t="str">
        <f>IFERROR(IF('STUDENT DATA SHEET '!H63="","",'STUDENT DATA SHEET '!H63),"")</f>
        <v/>
      </c>
      <c s="229" t="str">
        <f>IFERROR(UPPER(IF('STUDENT DATA SHEET '!I63="","",'STUDENT DATA SHEET '!I63)),"")</f>
        <v/>
      </c>
      <c s="229" t="str">
        <f>IFERROR(IF('STUDENT DATA SHEET '!J63="","",'STUDENT DATA SHEET '!J63),"")</f>
        <v/>
      </c>
      <c s="229" t="str">
        <f>IFERROR(IF('STUDENT DATA SHEET '!K63="","",'STUDENT DATA SHEET '!K63),"")</f>
        <v/>
      </c>
      <c s="229"/>
      <c s="102"/>
      <c s="102"/>
      <c s="102"/>
      <c s="102"/>
      <c s="102"/>
      <c s="102"/>
      <c s="102"/>
      <c s="102"/>
      <c s="102"/>
      <c s="102"/>
      <c s="102"/>
      <c s="102"/>
      <c s="102"/>
      <c s="102"/>
      <c s="102"/>
      <c s="102"/>
      <c s="102"/>
      <c s="102"/>
      <c s="102"/>
      <c s="102"/>
      <c s="102"/>
      <c s="102"/>
      <c s="102"/>
      <c s="102"/>
      <c s="102"/>
      <c s="102"/>
      <c s="102"/>
      <c s="102"/>
      <c s="102"/>
      <c s="102"/>
      <c s="102"/>
      <c s="102"/>
      <c s="89" t="str">
        <f>IF(B62="","",_xlfn.AGGREGATE(3,5,$B$6:B62))</f>
        <v/>
      </c>
      <c s="209"/>
      <c s="209"/>
      <c s="102"/>
      <c s="102"/>
      <c s="102"/>
      <c s="102"/>
      <c s="102"/>
      <c s="102"/>
      <c s="102"/>
      <c s="102"/>
      <c s="102"/>
      <c s="102"/>
      <c s="102"/>
      <c s="102"/>
      <c s="102"/>
      <c s="102"/>
      <c s="102"/>
      <c s="102"/>
      <c s="102"/>
      <c s="102"/>
      <c s="102"/>
      <c s="102"/>
      <c s="102"/>
      <c s="102"/>
      <c s="102"/>
      <c s="102"/>
      <c s="102"/>
      <c s="102"/>
      <c s="102"/>
      <c s="102"/>
      <c s="252" t="str">
        <f t="shared" si="18"/>
        <v/>
      </c>
      <c s="252" t="str">
        <f>IF($I62="","",'JUN 24'!$BX62)</f>
        <v/>
      </c>
      <c s="253" t="str">
        <f t="shared" si="19"/>
        <v/>
      </c>
      <c s="252" t="str">
        <f t="shared" si="20"/>
        <v/>
      </c>
      <c s="252" t="str">
        <f>IF($I62="","",'JUN 24'!$CA62)</f>
        <v/>
      </c>
      <c s="253" t="str">
        <f t="shared" si="21"/>
        <v/>
      </c>
      <c s="252" t="str">
        <f t="shared" si="22"/>
        <v/>
      </c>
      <c s="252" t="str">
        <f>IF($I62="","",'JUN 24'!$CD62)</f>
        <v/>
      </c>
      <c s="253" t="str">
        <f t="shared" si="23"/>
        <v/>
      </c>
      <c s="253"/>
      <c s="249">
        <v>56</v>
      </c>
      <c s="298"/>
      <c s="298"/>
      <c s="298"/>
      <c s="254" t="str">
        <f t="shared" si="24"/>
        <v/>
      </c>
      <c s="298"/>
      <c s="298"/>
      <c s="298"/>
      <c s="298"/>
      <c s="298"/>
      <c s="298"/>
      <c s="298"/>
      <c s="298"/>
    </row>
    <row r="63" spans="1:98" ht="15.75" customHeight="1">
      <c r="A63" s="249" t="str">
        <f>IF('STUDENT DATA SHEET '!A64="","",'STUDENT DATA SHEET '!A64)</f>
        <v/>
      </c>
      <c s="229" t="str">
        <f>IFERROR(IF('STUDENT DATA SHEET '!B64="","",'STUDENT DATA SHEET '!B64),"")</f>
        <v/>
      </c>
      <c s="229" t="str">
        <f>IFERROR(IF('STUDENT DATA SHEET '!C64="","",'STUDENT DATA SHEET '!C64),"")</f>
        <v/>
      </c>
      <c s="229" t="str">
        <f>IFERROR(IF('STUDENT DATA SHEET '!D64="","",'STUDENT DATA SHEET '!D64),"")</f>
        <v/>
      </c>
      <c s="250" t="str">
        <f>IFERROR(IF('STUDENT DATA SHEET '!E64="","",'STUDENT DATA SHEET '!E64),"")</f>
        <v/>
      </c>
      <c s="251" t="str">
        <f>IFERROR(IF('STUDENT DATA SHEET '!F64="","",'STUDENT DATA SHEET '!F64),"")</f>
        <v/>
      </c>
      <c s="229" t="str">
        <f>IFERROR(IF('STUDENT DATA SHEET '!G64="","",'STUDENT DATA SHEET '!G64),"")</f>
        <v/>
      </c>
      <c s="229" t="str">
        <f>IFERROR(IF('STUDENT DATA SHEET '!H64="","",'STUDENT DATA SHEET '!H64),"")</f>
        <v/>
      </c>
      <c s="229" t="str">
        <f>IFERROR(UPPER(IF('STUDENT DATA SHEET '!I64="","",'STUDENT DATA SHEET '!I64)),"")</f>
        <v/>
      </c>
      <c s="229" t="str">
        <f>IFERROR(IF('STUDENT DATA SHEET '!J64="","",'STUDENT DATA SHEET '!J64),"")</f>
        <v/>
      </c>
      <c s="229" t="str">
        <f>IFERROR(IF('STUDENT DATA SHEET '!K64="","",'STUDENT DATA SHEET '!K64),"")</f>
        <v/>
      </c>
      <c s="229"/>
      <c s="102"/>
      <c s="102"/>
      <c s="102"/>
      <c s="102"/>
      <c s="102"/>
      <c s="102"/>
      <c s="102"/>
      <c s="102"/>
      <c s="102"/>
      <c s="102"/>
      <c s="102"/>
      <c s="102"/>
      <c s="102"/>
      <c s="102"/>
      <c s="102"/>
      <c s="102"/>
      <c s="102"/>
      <c s="102"/>
      <c s="102"/>
      <c s="102"/>
      <c s="102"/>
      <c s="102"/>
      <c s="102"/>
      <c s="102"/>
      <c s="102"/>
      <c s="102"/>
      <c s="102"/>
      <c s="102"/>
      <c s="102"/>
      <c s="102"/>
      <c s="102"/>
      <c s="102"/>
      <c s="89" t="str">
        <f>IF(B63="","",_xlfn.AGGREGATE(3,5,$B$6:B63))</f>
        <v/>
      </c>
      <c s="209"/>
      <c s="209"/>
      <c s="102"/>
      <c s="102"/>
      <c s="102"/>
      <c s="102"/>
      <c s="102"/>
      <c s="102"/>
      <c s="102"/>
      <c s="102"/>
      <c s="102"/>
      <c s="102"/>
      <c s="102"/>
      <c s="102"/>
      <c s="102"/>
      <c s="102"/>
      <c s="102"/>
      <c s="102"/>
      <c s="102"/>
      <c s="102"/>
      <c s="102"/>
      <c s="102"/>
      <c s="102"/>
      <c s="102"/>
      <c s="102"/>
      <c s="102"/>
      <c s="102"/>
      <c s="102"/>
      <c s="102"/>
      <c s="102"/>
      <c s="252" t="str">
        <f t="shared" si="18"/>
        <v/>
      </c>
      <c s="252" t="str">
        <f>IF($I63="","",'JUN 24'!$BX63)</f>
        <v/>
      </c>
      <c s="253" t="str">
        <f t="shared" si="19"/>
        <v/>
      </c>
      <c s="252" t="str">
        <f t="shared" si="20"/>
        <v/>
      </c>
      <c s="252" t="str">
        <f>IF($I63="","",'JUN 24'!$CA63)</f>
        <v/>
      </c>
      <c s="253" t="str">
        <f t="shared" si="21"/>
        <v/>
      </c>
      <c s="252" t="str">
        <f t="shared" si="22"/>
        <v/>
      </c>
      <c s="252" t="str">
        <f>IF($I63="","",'JUN 24'!$CD63)</f>
        <v/>
      </c>
      <c s="253" t="str">
        <f t="shared" si="23"/>
        <v/>
      </c>
      <c s="253"/>
      <c s="249">
        <v>57</v>
      </c>
      <c s="298"/>
      <c s="298"/>
      <c s="298"/>
      <c s="254" t="str">
        <f t="shared" si="24"/>
        <v/>
      </c>
      <c s="298"/>
      <c s="298"/>
      <c s="298"/>
      <c s="298"/>
      <c s="298"/>
      <c s="298"/>
      <c s="298"/>
      <c s="298"/>
    </row>
    <row r="64" spans="1:98" ht="15.75" customHeight="1">
      <c r="A64" s="249" t="str">
        <f>IF('STUDENT DATA SHEET '!A65="","",'STUDENT DATA SHEET '!A65)</f>
        <v/>
      </c>
      <c s="229" t="str">
        <f>IFERROR(IF('STUDENT DATA SHEET '!B65="","",'STUDENT DATA SHEET '!B65),"")</f>
        <v/>
      </c>
      <c s="229" t="str">
        <f>IFERROR(IF('STUDENT DATA SHEET '!C65="","",'STUDENT DATA SHEET '!C65),"")</f>
        <v/>
      </c>
      <c s="229" t="str">
        <f>IFERROR(IF('STUDENT DATA SHEET '!D65="","",'STUDENT DATA SHEET '!D65),"")</f>
        <v/>
      </c>
      <c s="250" t="str">
        <f>IFERROR(IF('STUDENT DATA SHEET '!E65="","",'STUDENT DATA SHEET '!E65),"")</f>
        <v/>
      </c>
      <c s="251" t="str">
        <f>IFERROR(IF('STUDENT DATA SHEET '!F65="","",'STUDENT DATA SHEET '!F65),"")</f>
        <v/>
      </c>
      <c s="229" t="str">
        <f>IFERROR(IF('STUDENT DATA SHEET '!G65="","",'STUDENT DATA SHEET '!G65),"")</f>
        <v/>
      </c>
      <c s="229" t="str">
        <f>IFERROR(IF('STUDENT DATA SHEET '!H65="","",'STUDENT DATA SHEET '!H65),"")</f>
        <v/>
      </c>
      <c s="229" t="str">
        <f>IFERROR(UPPER(IF('STUDENT DATA SHEET '!I65="","",'STUDENT DATA SHEET '!I65)),"")</f>
        <v/>
      </c>
      <c s="229" t="str">
        <f>IFERROR(IF('STUDENT DATA SHEET '!J65="","",'STUDENT DATA SHEET '!J65),"")</f>
        <v/>
      </c>
      <c s="229" t="str">
        <f>IFERROR(IF('STUDENT DATA SHEET '!K65="","",'STUDENT DATA SHEET '!K65),"")</f>
        <v/>
      </c>
      <c s="229"/>
      <c s="102"/>
      <c s="102"/>
      <c s="102"/>
      <c s="102"/>
      <c s="102"/>
      <c s="102"/>
      <c s="102"/>
      <c s="102"/>
      <c s="102"/>
      <c s="102"/>
      <c s="102"/>
      <c s="102"/>
      <c s="102"/>
      <c s="102"/>
      <c s="102"/>
      <c s="102"/>
      <c s="102"/>
      <c s="102"/>
      <c s="102"/>
      <c s="102"/>
      <c s="102"/>
      <c s="102"/>
      <c s="102"/>
      <c s="102"/>
      <c s="102"/>
      <c s="102"/>
      <c s="102"/>
      <c s="102"/>
      <c s="102"/>
      <c s="102"/>
      <c s="102"/>
      <c s="102"/>
      <c s="89" t="str">
        <f>IF(B64="","",_xlfn.AGGREGATE(3,5,$B$6:B64))</f>
        <v/>
      </c>
      <c s="209"/>
      <c s="209"/>
      <c s="102"/>
      <c s="102"/>
      <c s="102"/>
      <c s="102"/>
      <c s="102"/>
      <c s="102"/>
      <c s="102"/>
      <c s="102"/>
      <c s="102"/>
      <c s="102"/>
      <c s="102"/>
      <c s="102"/>
      <c s="102"/>
      <c s="102"/>
      <c s="102"/>
      <c s="102"/>
      <c s="102"/>
      <c s="102"/>
      <c s="102"/>
      <c s="102"/>
      <c s="102"/>
      <c s="102"/>
      <c s="102"/>
      <c s="102"/>
      <c s="102"/>
      <c s="102"/>
      <c s="102"/>
      <c s="102"/>
      <c s="252" t="str">
        <f t="shared" si="18"/>
        <v/>
      </c>
      <c s="252" t="str">
        <f>IF($I64="","",'JUN 24'!$BX64)</f>
        <v/>
      </c>
      <c s="253" t="str">
        <f t="shared" si="19"/>
        <v/>
      </c>
      <c s="252" t="str">
        <f t="shared" si="20"/>
        <v/>
      </c>
      <c s="252" t="str">
        <f>IF($I64="","",'JUN 24'!$CA64)</f>
        <v/>
      </c>
      <c s="253" t="str">
        <f t="shared" si="21"/>
        <v/>
      </c>
      <c s="252" t="str">
        <f t="shared" si="22"/>
        <v/>
      </c>
      <c s="252" t="str">
        <f>IF($I64="","",'JUN 24'!$CD64)</f>
        <v/>
      </c>
      <c s="253" t="str">
        <f t="shared" si="23"/>
        <v/>
      </c>
      <c s="253"/>
      <c s="249">
        <v>58</v>
      </c>
      <c s="298"/>
      <c s="298"/>
      <c s="298"/>
      <c s="254" t="str">
        <f t="shared" si="24"/>
        <v/>
      </c>
      <c s="298"/>
      <c s="298"/>
      <c s="298"/>
      <c s="298"/>
      <c s="298"/>
      <c s="298"/>
      <c s="298"/>
      <c s="298"/>
    </row>
    <row r="65" spans="1:98" ht="15.75" customHeight="1">
      <c r="A65" s="249" t="str">
        <f>IF('STUDENT DATA SHEET '!A66="","",'STUDENT DATA SHEET '!A66)</f>
        <v/>
      </c>
      <c s="229" t="str">
        <f>IFERROR(IF('STUDENT DATA SHEET '!B66="","",'STUDENT DATA SHEET '!B66),"")</f>
        <v/>
      </c>
      <c s="229" t="str">
        <f>IFERROR(IF('STUDENT DATA SHEET '!C66="","",'STUDENT DATA SHEET '!C66),"")</f>
        <v/>
      </c>
      <c s="229" t="str">
        <f>IFERROR(IF('STUDENT DATA SHEET '!D66="","",'STUDENT DATA SHEET '!D66),"")</f>
        <v/>
      </c>
      <c s="250" t="str">
        <f>IFERROR(IF('STUDENT DATA SHEET '!E66="","",'STUDENT DATA SHEET '!E66),"")</f>
        <v/>
      </c>
      <c s="251" t="str">
        <f>IFERROR(IF('STUDENT DATA SHEET '!F66="","",'STUDENT DATA SHEET '!F66),"")</f>
        <v/>
      </c>
      <c s="229" t="str">
        <f>IFERROR(IF('STUDENT DATA SHEET '!G66="","",'STUDENT DATA SHEET '!G66),"")</f>
        <v/>
      </c>
      <c s="229" t="str">
        <f>IFERROR(IF('STUDENT DATA SHEET '!H66="","",'STUDENT DATA SHEET '!H66),"")</f>
        <v/>
      </c>
      <c s="229" t="str">
        <f>IFERROR(UPPER(IF('STUDENT DATA SHEET '!I66="","",'STUDENT DATA SHEET '!I66)),"")</f>
        <v/>
      </c>
      <c s="229" t="str">
        <f>IFERROR(IF('STUDENT DATA SHEET '!J66="","",'STUDENT DATA SHEET '!J66),"")</f>
        <v/>
      </c>
      <c s="229" t="str">
        <f>IFERROR(IF('STUDENT DATA SHEET '!K66="","",'STUDENT DATA SHEET '!K66),"")</f>
        <v/>
      </c>
      <c s="229"/>
      <c s="102"/>
      <c s="102"/>
      <c s="102"/>
      <c s="102"/>
      <c s="102"/>
      <c s="102"/>
      <c s="102"/>
      <c s="102"/>
      <c s="102"/>
      <c s="102"/>
      <c s="102"/>
      <c s="102"/>
      <c s="102"/>
      <c s="102"/>
      <c s="102"/>
      <c s="102"/>
      <c s="102"/>
      <c s="102"/>
      <c s="102"/>
      <c s="102"/>
      <c s="102"/>
      <c s="102"/>
      <c s="102"/>
      <c s="102"/>
      <c s="102"/>
      <c s="102"/>
      <c s="102"/>
      <c s="102"/>
      <c s="102"/>
      <c s="102"/>
      <c s="102"/>
      <c s="102"/>
      <c s="89" t="str">
        <f>IF(B65="","",_xlfn.AGGREGATE(3,5,$B$6:B65))</f>
        <v/>
      </c>
      <c s="209"/>
      <c s="209"/>
      <c s="102"/>
      <c s="102"/>
      <c s="102"/>
      <c s="102"/>
      <c s="102"/>
      <c s="102"/>
      <c s="102"/>
      <c s="102"/>
      <c s="102"/>
      <c s="102"/>
      <c s="102"/>
      <c s="102"/>
      <c s="102"/>
      <c s="102"/>
      <c s="102"/>
      <c s="102"/>
      <c s="102"/>
      <c s="102"/>
      <c s="102"/>
      <c s="102"/>
      <c s="102"/>
      <c s="102"/>
      <c s="102"/>
      <c s="102"/>
      <c s="102"/>
      <c s="102"/>
      <c s="102"/>
      <c s="102"/>
      <c s="252" t="str">
        <f t="shared" si="18"/>
        <v/>
      </c>
      <c s="252" t="str">
        <f>IF($I65="","",'JUN 24'!$BX65)</f>
        <v/>
      </c>
      <c s="253" t="str">
        <f t="shared" si="19"/>
        <v/>
      </c>
      <c s="252" t="str">
        <f t="shared" si="20"/>
        <v/>
      </c>
      <c s="252" t="str">
        <f>IF($I65="","",'JUN 24'!$CA65)</f>
        <v/>
      </c>
      <c s="253" t="str">
        <f t="shared" si="21"/>
        <v/>
      </c>
      <c s="252" t="str">
        <f t="shared" si="22"/>
        <v/>
      </c>
      <c s="252" t="str">
        <f>IF($I65="","",'JUN 24'!$CD65)</f>
        <v/>
      </c>
      <c s="253" t="str">
        <f t="shared" si="23"/>
        <v/>
      </c>
      <c s="253"/>
      <c s="249">
        <v>59</v>
      </c>
      <c s="298"/>
      <c s="298"/>
      <c s="298"/>
      <c s="254" t="str">
        <f t="shared" si="24"/>
        <v/>
      </c>
      <c s="298"/>
      <c s="298"/>
      <c s="298"/>
      <c s="298"/>
      <c s="298"/>
      <c s="298"/>
      <c s="298"/>
      <c s="298"/>
    </row>
    <row r="66" spans="1:98" ht="15.75" customHeight="1">
      <c r="A66" s="249" t="str">
        <f>IF('STUDENT DATA SHEET '!A67="","",'STUDENT DATA SHEET '!A67)</f>
        <v/>
      </c>
      <c s="229" t="str">
        <f>IFERROR(IF('STUDENT DATA SHEET '!B67="","",'STUDENT DATA SHEET '!B67),"")</f>
        <v/>
      </c>
      <c s="229" t="str">
        <f>IFERROR(IF('STUDENT DATA SHEET '!C67="","",'STUDENT DATA SHEET '!C67),"")</f>
        <v/>
      </c>
      <c s="229" t="str">
        <f>IFERROR(IF('STUDENT DATA SHEET '!D67="","",'STUDENT DATA SHEET '!D67),"")</f>
        <v/>
      </c>
      <c s="250" t="str">
        <f>IFERROR(IF('STUDENT DATA SHEET '!E67="","",'STUDENT DATA SHEET '!E67),"")</f>
        <v/>
      </c>
      <c s="251" t="str">
        <f>IFERROR(IF('STUDENT DATA SHEET '!F67="","",'STUDENT DATA SHEET '!F67),"")</f>
        <v/>
      </c>
      <c s="229" t="str">
        <f>IFERROR(IF('STUDENT DATA SHEET '!G67="","",'STUDENT DATA SHEET '!G67),"")</f>
        <v/>
      </c>
      <c s="229" t="str">
        <f>IFERROR(IF('STUDENT DATA SHEET '!H67="","",'STUDENT DATA SHEET '!H67),"")</f>
        <v/>
      </c>
      <c s="229" t="str">
        <f>IFERROR(UPPER(IF('STUDENT DATA SHEET '!I67="","",'STUDENT DATA SHEET '!I67)),"")</f>
        <v/>
      </c>
      <c s="229" t="str">
        <f>IFERROR(IF('STUDENT DATA SHEET '!J67="","",'STUDENT DATA SHEET '!J67),"")</f>
        <v/>
      </c>
      <c s="229" t="str">
        <f>IFERROR(IF('STUDENT DATA SHEET '!K67="","",'STUDENT DATA SHEET '!K67),"")</f>
        <v/>
      </c>
      <c s="229"/>
      <c s="102"/>
      <c s="102"/>
      <c s="102"/>
      <c s="102"/>
      <c s="102"/>
      <c s="102"/>
      <c s="102"/>
      <c s="102"/>
      <c s="102"/>
      <c s="102"/>
      <c s="102"/>
      <c s="102"/>
      <c s="102"/>
      <c s="102"/>
      <c s="102"/>
      <c s="102"/>
      <c s="102"/>
      <c s="102"/>
      <c s="102"/>
      <c s="102"/>
      <c s="102"/>
      <c s="102"/>
      <c s="102"/>
      <c s="102"/>
      <c s="102"/>
      <c s="102"/>
      <c s="102"/>
      <c s="102"/>
      <c s="102"/>
      <c s="102"/>
      <c s="102"/>
      <c s="102"/>
      <c s="89" t="str">
        <f>IF(B66="","",_xlfn.AGGREGATE(3,5,$B$6:B66))</f>
        <v/>
      </c>
      <c s="209"/>
      <c s="209"/>
      <c s="102"/>
      <c s="102"/>
      <c s="102"/>
      <c s="102"/>
      <c s="102"/>
      <c s="102"/>
      <c s="102"/>
      <c s="102"/>
      <c s="102"/>
      <c s="102"/>
      <c s="102"/>
      <c s="102"/>
      <c s="102"/>
      <c s="102"/>
      <c s="102"/>
      <c s="102"/>
      <c s="102"/>
      <c s="102"/>
      <c s="102"/>
      <c s="102"/>
      <c s="102"/>
      <c s="102"/>
      <c s="102"/>
      <c s="102"/>
      <c s="102"/>
      <c s="102"/>
      <c s="102"/>
      <c s="102"/>
      <c s="252" t="str">
        <f t="shared" si="18"/>
        <v/>
      </c>
      <c s="252" t="str">
        <f>IF($I66="","",'JUN 24'!$BX66)</f>
        <v/>
      </c>
      <c s="253" t="str">
        <f t="shared" si="19"/>
        <v/>
      </c>
      <c s="252" t="str">
        <f t="shared" si="20"/>
        <v/>
      </c>
      <c s="252" t="str">
        <f>IF($I66="","",'JUN 24'!$CA66)</f>
        <v/>
      </c>
      <c s="253" t="str">
        <f t="shared" si="21"/>
        <v/>
      </c>
      <c s="252" t="str">
        <f t="shared" si="22"/>
        <v/>
      </c>
      <c s="252" t="str">
        <f>IF($I66="","",'JUN 24'!$CD66)</f>
        <v/>
      </c>
      <c s="253" t="str">
        <f t="shared" si="23"/>
        <v/>
      </c>
      <c s="253"/>
      <c s="249">
        <v>60</v>
      </c>
      <c s="298"/>
      <c s="298"/>
      <c s="298"/>
      <c s="254" t="str">
        <f t="shared" si="24"/>
        <v/>
      </c>
      <c s="298"/>
      <c s="298"/>
      <c s="298"/>
      <c s="298"/>
      <c s="298"/>
      <c s="298"/>
      <c s="298"/>
      <c s="298"/>
    </row>
    <row r="67" spans="1:98" ht="15.75" customHeight="1">
      <c r="A67" s="249" t="str">
        <f>IF('STUDENT DATA SHEET '!A68="","",'STUDENT DATA SHEET '!A68)</f>
        <v/>
      </c>
      <c s="229" t="str">
        <f>IFERROR(IF('STUDENT DATA SHEET '!B68="","",'STUDENT DATA SHEET '!B68),"")</f>
        <v/>
      </c>
      <c s="229" t="str">
        <f>IFERROR(IF('STUDENT DATA SHEET '!C68="","",'STUDENT DATA SHEET '!C68),"")</f>
        <v/>
      </c>
      <c s="229" t="str">
        <f>IFERROR(IF('STUDENT DATA SHEET '!D68="","",'STUDENT DATA SHEET '!D68),"")</f>
        <v/>
      </c>
      <c s="250" t="str">
        <f>IFERROR(IF('STUDENT DATA SHEET '!E68="","",'STUDENT DATA SHEET '!E68),"")</f>
        <v/>
      </c>
      <c s="251" t="str">
        <f>IFERROR(IF('STUDENT DATA SHEET '!F68="","",'STUDENT DATA SHEET '!F68),"")</f>
        <v/>
      </c>
      <c s="229" t="str">
        <f>IFERROR(IF('STUDENT DATA SHEET '!G68="","",'STUDENT DATA SHEET '!G68),"")</f>
        <v/>
      </c>
      <c s="229" t="str">
        <f>IFERROR(IF('STUDENT DATA SHEET '!H68="","",'STUDENT DATA SHEET '!H68),"")</f>
        <v/>
      </c>
      <c s="229" t="str">
        <f>IFERROR(UPPER(IF('STUDENT DATA SHEET '!I68="","",'STUDENT DATA SHEET '!I68)),"")</f>
        <v/>
      </c>
      <c s="229" t="str">
        <f>IFERROR(IF('STUDENT DATA SHEET '!J68="","",'STUDENT DATA SHEET '!J68),"")</f>
        <v/>
      </c>
      <c s="229" t="str">
        <f>IFERROR(IF('STUDENT DATA SHEET '!K68="","",'STUDENT DATA SHEET '!K68),"")</f>
        <v/>
      </c>
      <c s="229"/>
      <c s="102"/>
      <c s="102"/>
      <c s="102"/>
      <c s="102"/>
      <c s="102"/>
      <c s="102"/>
      <c s="102"/>
      <c s="102"/>
      <c s="102"/>
      <c s="102"/>
      <c s="102"/>
      <c s="102"/>
      <c s="102"/>
      <c s="102"/>
      <c s="102"/>
      <c s="102"/>
      <c s="102"/>
      <c s="102"/>
      <c s="102"/>
      <c s="102"/>
      <c s="102"/>
      <c s="102"/>
      <c s="102"/>
      <c s="102"/>
      <c s="102"/>
      <c s="102"/>
      <c s="102"/>
      <c s="102"/>
      <c s="102"/>
      <c s="102"/>
      <c s="102"/>
      <c s="102"/>
      <c s="89" t="str">
        <f>IF(B67="","",_xlfn.AGGREGATE(3,5,$B$6:B67))</f>
        <v/>
      </c>
      <c s="209"/>
      <c s="209"/>
      <c s="102"/>
      <c s="102"/>
      <c s="102"/>
      <c s="102"/>
      <c s="102"/>
      <c s="102"/>
      <c s="102"/>
      <c s="102"/>
      <c s="102"/>
      <c s="102"/>
      <c s="102"/>
      <c s="102"/>
      <c s="102"/>
      <c s="102"/>
      <c s="102"/>
      <c s="102"/>
      <c s="102"/>
      <c s="102"/>
      <c s="102"/>
      <c s="102"/>
      <c s="102"/>
      <c s="102"/>
      <c s="102"/>
      <c s="102"/>
      <c s="102"/>
      <c s="102"/>
      <c s="102"/>
      <c s="102"/>
      <c s="252" t="str">
        <f t="shared" si="18"/>
        <v/>
      </c>
      <c s="252" t="str">
        <f>IF($I67="","",'JUN 24'!$BX67)</f>
        <v/>
      </c>
      <c s="253" t="str">
        <f t="shared" si="19"/>
        <v/>
      </c>
      <c s="252" t="str">
        <f t="shared" si="20"/>
        <v/>
      </c>
      <c s="252" t="str">
        <f>IF($I67="","",'JUN 24'!$CA67)</f>
        <v/>
      </c>
      <c s="253" t="str">
        <f t="shared" si="21"/>
        <v/>
      </c>
      <c s="252" t="str">
        <f t="shared" si="22"/>
        <v/>
      </c>
      <c s="252" t="str">
        <f>IF($I67="","",'JUN 24'!$CD67)</f>
        <v/>
      </c>
      <c s="253" t="str">
        <f t="shared" si="23"/>
        <v/>
      </c>
      <c s="253"/>
      <c s="249">
        <v>61</v>
      </c>
      <c s="298"/>
      <c s="298"/>
      <c s="298"/>
      <c s="254" t="str">
        <f t="shared" si="24"/>
        <v/>
      </c>
      <c s="298"/>
      <c s="298"/>
      <c s="298"/>
      <c s="298"/>
      <c s="298"/>
      <c s="298"/>
      <c s="298"/>
      <c s="298"/>
    </row>
    <row r="68" spans="1:98" ht="15.75" customHeight="1">
      <c r="A68" s="249" t="str">
        <f>IF('STUDENT DATA SHEET '!A69="","",'STUDENT DATA SHEET '!A69)</f>
        <v/>
      </c>
      <c s="229" t="str">
        <f>IFERROR(IF('STUDENT DATA SHEET '!B69="","",'STUDENT DATA SHEET '!B69),"")</f>
        <v/>
      </c>
      <c s="229" t="str">
        <f>IFERROR(IF('STUDENT DATA SHEET '!C69="","",'STUDENT DATA SHEET '!C69),"")</f>
        <v/>
      </c>
      <c s="229" t="str">
        <f>IFERROR(IF('STUDENT DATA SHEET '!D69="","",'STUDENT DATA SHEET '!D69),"")</f>
        <v/>
      </c>
      <c s="250" t="str">
        <f>IFERROR(IF('STUDENT DATA SHEET '!E69="","",'STUDENT DATA SHEET '!E69),"")</f>
        <v/>
      </c>
      <c s="251" t="str">
        <f>IFERROR(IF('STUDENT DATA SHEET '!F69="","",'STUDENT DATA SHEET '!F69),"")</f>
        <v/>
      </c>
      <c s="229" t="str">
        <f>IFERROR(IF('STUDENT DATA SHEET '!G69="","",'STUDENT DATA SHEET '!G69),"")</f>
        <v/>
      </c>
      <c s="229" t="str">
        <f>IFERROR(IF('STUDENT DATA SHEET '!H69="","",'STUDENT DATA SHEET '!H69),"")</f>
        <v/>
      </c>
      <c s="229" t="str">
        <f>IFERROR(UPPER(IF('STUDENT DATA SHEET '!I69="","",'STUDENT DATA SHEET '!I69)),"")</f>
        <v/>
      </c>
      <c s="229" t="str">
        <f>IFERROR(IF('STUDENT DATA SHEET '!J69="","",'STUDENT DATA SHEET '!J69),"")</f>
        <v/>
      </c>
      <c s="229" t="str">
        <f>IFERROR(IF('STUDENT DATA SHEET '!K69="","",'STUDENT DATA SHEET '!K69),"")</f>
        <v/>
      </c>
      <c s="229"/>
      <c s="102"/>
      <c s="102"/>
      <c s="102"/>
      <c s="102"/>
      <c s="102"/>
      <c s="102"/>
      <c s="102"/>
      <c s="102"/>
      <c s="102"/>
      <c s="102"/>
      <c s="102"/>
      <c s="102"/>
      <c s="102"/>
      <c s="102"/>
      <c s="102"/>
      <c s="102"/>
      <c s="102"/>
      <c s="102"/>
      <c s="102"/>
      <c s="102"/>
      <c s="102"/>
      <c s="102"/>
      <c s="102"/>
      <c s="102"/>
      <c s="102"/>
      <c s="102"/>
      <c s="102"/>
      <c s="102"/>
      <c s="102"/>
      <c s="102"/>
      <c s="102"/>
      <c s="102"/>
      <c s="89" t="str">
        <f>IF(B68="","",_xlfn.AGGREGATE(3,5,$B$6:B68))</f>
        <v/>
      </c>
      <c s="209"/>
      <c s="209"/>
      <c s="102"/>
      <c s="102"/>
      <c s="102"/>
      <c s="102"/>
      <c s="102"/>
      <c s="102"/>
      <c s="102"/>
      <c s="102"/>
      <c s="102"/>
      <c s="102"/>
      <c s="102"/>
      <c s="102"/>
      <c s="102"/>
      <c s="102"/>
      <c s="102"/>
      <c s="102"/>
      <c s="102"/>
      <c s="102"/>
      <c s="102"/>
      <c s="102"/>
      <c s="102"/>
      <c s="102"/>
      <c s="102"/>
      <c s="102"/>
      <c s="102"/>
      <c s="102"/>
      <c s="102"/>
      <c s="102"/>
      <c s="252" t="str">
        <f t="shared" si="18"/>
        <v/>
      </c>
      <c s="252" t="str">
        <f>IF($I68="","",'JUN 24'!$BX68)</f>
        <v/>
      </c>
      <c s="253" t="str">
        <f t="shared" si="19"/>
        <v/>
      </c>
      <c s="252" t="str">
        <f t="shared" si="20"/>
        <v/>
      </c>
      <c s="252" t="str">
        <f>IF($I68="","",'JUN 24'!$CA68)</f>
        <v/>
      </c>
      <c s="253" t="str">
        <f t="shared" si="21"/>
        <v/>
      </c>
      <c s="252" t="str">
        <f t="shared" si="22"/>
        <v/>
      </c>
      <c s="252" t="str">
        <f>IF($I68="","",'JUN 24'!$CD68)</f>
        <v/>
      </c>
      <c s="253" t="str">
        <f t="shared" si="23"/>
        <v/>
      </c>
      <c s="253"/>
      <c s="304">
        <v>62</v>
      </c>
      <c s="298"/>
      <c s="298"/>
      <c s="298"/>
      <c s="254" t="str">
        <f t="shared" si="24"/>
        <v/>
      </c>
      <c s="298"/>
      <c s="298"/>
      <c s="298"/>
      <c s="298"/>
      <c s="298"/>
      <c s="298"/>
      <c s="298"/>
      <c s="298"/>
    </row>
    <row r="69" spans="1:98" ht="15.75" customHeight="1">
      <c r="A69" s="249" t="str">
        <f>IF('STUDENT DATA SHEET '!A70="","",'STUDENT DATA SHEET '!A70)</f>
        <v/>
      </c>
      <c s="229" t="str">
        <f>IFERROR(IF('STUDENT DATA SHEET '!B70="","",'STUDENT DATA SHEET '!B70),"")</f>
        <v/>
      </c>
      <c s="229" t="str">
        <f>IFERROR(IF('STUDENT DATA SHEET '!C70="","",'STUDENT DATA SHEET '!C70),"")</f>
        <v/>
      </c>
      <c s="229" t="str">
        <f>IFERROR(IF('STUDENT DATA SHEET '!D70="","",'STUDENT DATA SHEET '!D70),"")</f>
        <v/>
      </c>
      <c s="250" t="str">
        <f>IFERROR(IF('STUDENT DATA SHEET '!E70="","",'STUDENT DATA SHEET '!E70),"")</f>
        <v/>
      </c>
      <c s="251" t="str">
        <f>IFERROR(IF('STUDENT DATA SHEET '!F70="","",'STUDENT DATA SHEET '!F70),"")</f>
        <v/>
      </c>
      <c s="229" t="str">
        <f>IFERROR(IF('STUDENT DATA SHEET '!G70="","",'STUDENT DATA SHEET '!G70),"")</f>
        <v/>
      </c>
      <c s="229" t="str">
        <f>IFERROR(IF('STUDENT DATA SHEET '!H70="","",'STUDENT DATA SHEET '!H70),"")</f>
        <v/>
      </c>
      <c s="229" t="str">
        <f>IFERROR(UPPER(IF('STUDENT DATA SHEET '!I70="","",'STUDENT DATA SHEET '!I70)),"")</f>
        <v/>
      </c>
      <c s="229" t="str">
        <f>IFERROR(IF('STUDENT DATA SHEET '!J70="","",'STUDENT DATA SHEET '!J70),"")</f>
        <v/>
      </c>
      <c s="229" t="str">
        <f>IFERROR(IF('STUDENT DATA SHEET '!K70="","",'STUDENT DATA SHEET '!K70),"")</f>
        <v/>
      </c>
      <c s="229"/>
      <c s="102"/>
      <c s="102"/>
      <c s="102"/>
      <c s="102"/>
      <c s="102"/>
      <c s="102"/>
      <c s="102"/>
      <c s="102"/>
      <c s="102"/>
      <c s="102"/>
      <c s="102"/>
      <c s="102"/>
      <c s="102"/>
      <c s="102"/>
      <c s="102"/>
      <c s="102"/>
      <c s="102"/>
      <c s="102"/>
      <c s="102"/>
      <c s="102"/>
      <c s="102"/>
      <c s="102"/>
      <c s="102"/>
      <c s="102"/>
      <c s="102"/>
      <c s="102"/>
      <c s="102"/>
      <c s="102"/>
      <c s="102"/>
      <c s="102"/>
      <c s="102"/>
      <c s="102"/>
      <c s="89" t="str">
        <f>IF(B69="","",_xlfn.AGGREGATE(3,5,$B$6:B69))</f>
        <v/>
      </c>
      <c s="209"/>
      <c s="209"/>
      <c s="102"/>
      <c s="102"/>
      <c s="102"/>
      <c s="102"/>
      <c s="102"/>
      <c s="102"/>
      <c s="102"/>
      <c s="102"/>
      <c s="102"/>
      <c s="102"/>
      <c s="102"/>
      <c s="102"/>
      <c s="102"/>
      <c s="102"/>
      <c s="102"/>
      <c s="102"/>
      <c s="102"/>
      <c s="102"/>
      <c s="102"/>
      <c s="102"/>
      <c s="102"/>
      <c s="102"/>
      <c s="102"/>
      <c s="102"/>
      <c s="102"/>
      <c s="102"/>
      <c s="102"/>
      <c s="102"/>
      <c s="252" t="str">
        <f t="shared" si="18"/>
        <v/>
      </c>
      <c s="252" t="str">
        <f>IF($I69="","",'JUN 24'!$BX69)</f>
        <v/>
      </c>
      <c s="253" t="str">
        <f t="shared" si="19"/>
        <v/>
      </c>
      <c s="252" t="str">
        <f t="shared" si="20"/>
        <v/>
      </c>
      <c s="252" t="str">
        <f>IF($I69="","",'JUN 24'!$CA69)</f>
        <v/>
      </c>
      <c s="253" t="str">
        <f t="shared" si="21"/>
        <v/>
      </c>
      <c s="252" t="str">
        <f t="shared" si="22"/>
        <v/>
      </c>
      <c s="252" t="str">
        <f>IF($I69="","",'JUN 24'!$CD69)</f>
        <v/>
      </c>
      <c s="253" t="str">
        <f t="shared" si="23"/>
        <v/>
      </c>
      <c s="253"/>
      <c s="305"/>
      <c s="298"/>
      <c s="298"/>
      <c s="298"/>
      <c s="254" t="str">
        <f t="shared" si="24"/>
        <v/>
      </c>
      <c s="298"/>
      <c s="298"/>
      <c s="298"/>
      <c s="298"/>
      <c s="298"/>
      <c s="298"/>
      <c s="298"/>
      <c s="298"/>
    </row>
    <row r="70" spans="1:98" ht="15.75" customHeight="1">
      <c r="A70" s="249" t="str">
        <f>IF('STUDENT DATA SHEET '!A71="","",'STUDENT DATA SHEET '!A71)</f>
        <v/>
      </c>
      <c s="229" t="str">
        <f>IFERROR(IF('STUDENT DATA SHEET '!B71="","",'STUDENT DATA SHEET '!B71),"")</f>
        <v/>
      </c>
      <c s="229" t="str">
        <f>IFERROR(IF('STUDENT DATA SHEET '!C71="","",'STUDENT DATA SHEET '!C71),"")</f>
        <v/>
      </c>
      <c s="229" t="str">
        <f>IFERROR(IF('STUDENT DATA SHEET '!D71="","",'STUDENT DATA SHEET '!D71),"")</f>
        <v/>
      </c>
      <c s="250" t="str">
        <f>IFERROR(IF('STUDENT DATA SHEET '!E71="","",'STUDENT DATA SHEET '!E71),"")</f>
        <v/>
      </c>
      <c s="251" t="str">
        <f>IFERROR(IF('STUDENT DATA SHEET '!F71="","",'STUDENT DATA SHEET '!F71),"")</f>
        <v/>
      </c>
      <c s="229" t="str">
        <f>IFERROR(IF('STUDENT DATA SHEET '!G71="","",'STUDENT DATA SHEET '!G71),"")</f>
        <v/>
      </c>
      <c s="229" t="str">
        <f>IFERROR(IF('STUDENT DATA SHEET '!H71="","",'STUDENT DATA SHEET '!H71),"")</f>
        <v/>
      </c>
      <c s="229" t="str">
        <f>IFERROR(UPPER(IF('STUDENT DATA SHEET '!I71="","",'STUDENT DATA SHEET '!I71)),"")</f>
        <v/>
      </c>
      <c s="229" t="str">
        <f>IFERROR(IF('STUDENT DATA SHEET '!J71="","",'STUDENT DATA SHEET '!J71),"")</f>
        <v/>
      </c>
      <c s="229" t="str">
        <f>IFERROR(IF('STUDENT DATA SHEET '!K71="","",'STUDENT DATA SHEET '!K71),"")</f>
        <v/>
      </c>
      <c s="229"/>
      <c s="102"/>
      <c s="102"/>
      <c s="102"/>
      <c s="102"/>
      <c s="102"/>
      <c s="102"/>
      <c s="102"/>
      <c s="102"/>
      <c s="102"/>
      <c s="102"/>
      <c s="102"/>
      <c s="102"/>
      <c s="102"/>
      <c s="102"/>
      <c s="102"/>
      <c s="102"/>
      <c s="102"/>
      <c s="102"/>
      <c s="102"/>
      <c s="102"/>
      <c s="102"/>
      <c s="102"/>
      <c s="102"/>
      <c s="102"/>
      <c s="102"/>
      <c s="102"/>
      <c s="102"/>
      <c s="102"/>
      <c s="102"/>
      <c s="102"/>
      <c s="102"/>
      <c s="102"/>
      <c s="89" t="str">
        <f>IF(B70="","",_xlfn.AGGREGATE(3,5,$B$6:B70))</f>
        <v/>
      </c>
      <c s="209"/>
      <c s="209"/>
      <c s="102"/>
      <c s="102"/>
      <c s="102"/>
      <c s="102"/>
      <c s="102"/>
      <c s="102"/>
      <c s="102"/>
      <c s="102"/>
      <c s="102"/>
      <c s="102"/>
      <c s="102"/>
      <c s="102"/>
      <c s="102"/>
      <c s="102"/>
      <c s="102"/>
      <c s="102"/>
      <c s="102"/>
      <c s="102"/>
      <c s="102"/>
      <c s="102"/>
      <c s="102"/>
      <c s="102"/>
      <c s="102"/>
      <c s="102"/>
      <c s="102"/>
      <c s="102"/>
      <c s="102"/>
      <c s="102"/>
      <c s="252" t="str">
        <f t="shared" si="18"/>
        <v/>
      </c>
      <c s="252" t="str">
        <f>IF($I70="","",'JUN 24'!$BX70)</f>
        <v/>
      </c>
      <c s="253" t="str">
        <f t="shared" si="19"/>
        <v/>
      </c>
      <c s="252" t="str">
        <f t="shared" si="20"/>
        <v/>
      </c>
      <c s="252" t="str">
        <f>IF($I70="","",'JUN 24'!$CA70)</f>
        <v/>
      </c>
      <c s="253" t="str">
        <f t="shared" si="21"/>
        <v/>
      </c>
      <c s="252" t="str">
        <f t="shared" si="22"/>
        <v/>
      </c>
      <c s="252" t="str">
        <f>IF($I70="","",'JUN 24'!$CD70)</f>
        <v/>
      </c>
      <c s="253" t="str">
        <f t="shared" si="23"/>
        <v/>
      </c>
      <c s="253"/>
      <c s="306"/>
      <c s="298"/>
      <c s="298"/>
      <c s="298"/>
      <c s="254" t="str">
        <f t="shared" si="24"/>
        <v/>
      </c>
      <c s="298"/>
      <c s="298"/>
      <c s="298"/>
      <c s="298"/>
      <c s="298"/>
      <c s="298"/>
      <c s="298"/>
      <c s="298"/>
    </row>
    <row r="71" spans="1:98" ht="15.75" customHeight="1">
      <c r="A71" s="249" t="str">
        <f>IF('STUDENT DATA SHEET '!A72="","",'STUDENT DATA SHEET '!A72)</f>
        <v/>
      </c>
      <c s="229" t="str">
        <f>IFERROR(IF('STUDENT DATA SHEET '!B72="","",'STUDENT DATA SHEET '!B72),"")</f>
        <v/>
      </c>
      <c s="229" t="str">
        <f>IFERROR(IF('STUDENT DATA SHEET '!C72="","",'STUDENT DATA SHEET '!C72),"")</f>
        <v/>
      </c>
      <c s="229" t="str">
        <f>IFERROR(IF('STUDENT DATA SHEET '!D72="","",'STUDENT DATA SHEET '!D72),"")</f>
        <v/>
      </c>
      <c s="250" t="str">
        <f>IFERROR(IF('STUDENT DATA SHEET '!E72="","",'STUDENT DATA SHEET '!E72),"")</f>
        <v/>
      </c>
      <c s="251" t="str">
        <f>IFERROR(IF('STUDENT DATA SHEET '!F72="","",'STUDENT DATA SHEET '!F72),"")</f>
        <v/>
      </c>
      <c s="229" t="str">
        <f>IFERROR(IF('STUDENT DATA SHEET '!G72="","",'STUDENT DATA SHEET '!G72),"")</f>
        <v/>
      </c>
      <c s="229" t="str">
        <f>IFERROR(IF('STUDENT DATA SHEET '!H72="","",'STUDENT DATA SHEET '!H72),"")</f>
        <v/>
      </c>
      <c s="229" t="str">
        <f>IFERROR(UPPER(IF('STUDENT DATA SHEET '!I72="","",'STUDENT DATA SHEET '!I72)),"")</f>
        <v/>
      </c>
      <c s="229" t="str">
        <f>IFERROR(IF('STUDENT DATA SHEET '!J72="","",'STUDENT DATA SHEET '!J72),"")</f>
        <v/>
      </c>
      <c s="229" t="str">
        <f>IFERROR(IF('STUDENT DATA SHEET '!K72="","",'STUDENT DATA SHEET '!K72),"")</f>
        <v/>
      </c>
      <c s="229"/>
      <c s="102"/>
      <c s="102"/>
      <c s="102"/>
      <c s="102"/>
      <c s="102"/>
      <c s="102"/>
      <c s="102"/>
      <c s="102"/>
      <c s="102"/>
      <c s="102"/>
      <c s="102"/>
      <c s="102"/>
      <c s="102"/>
      <c s="102"/>
      <c s="102"/>
      <c s="102"/>
      <c s="102"/>
      <c s="102"/>
      <c s="102"/>
      <c s="102"/>
      <c s="102"/>
      <c s="102"/>
      <c s="102"/>
      <c s="102"/>
      <c s="102"/>
      <c s="102"/>
      <c s="102"/>
      <c s="102"/>
      <c s="102"/>
      <c s="102"/>
      <c s="102"/>
      <c s="102"/>
      <c s="89" t="str">
        <f>IF(B71="","",_xlfn.AGGREGATE(3,5,$B$6:B71))</f>
        <v/>
      </c>
      <c s="209"/>
      <c s="209"/>
      <c s="102"/>
      <c s="102"/>
      <c s="102"/>
      <c s="102"/>
      <c s="102"/>
      <c s="102"/>
      <c s="102"/>
      <c s="102"/>
      <c s="102"/>
      <c s="102"/>
      <c s="102"/>
      <c s="102"/>
      <c s="102"/>
      <c s="102"/>
      <c s="102"/>
      <c s="102"/>
      <c s="102"/>
      <c s="102"/>
      <c s="102"/>
      <c s="102"/>
      <c s="102"/>
      <c s="102"/>
      <c s="102"/>
      <c s="102"/>
      <c s="102"/>
      <c s="102"/>
      <c s="102"/>
      <c s="102"/>
      <c s="252" t="str">
        <f t="shared" si="25" ref="BX71:BX134">IFERROR(IF($I71="","",COUNT($M71:$AR71,$AT71:$BW71)),"")</f>
        <v/>
      </c>
      <c s="252" t="str">
        <f>IF($I71="","",'JUN 24'!$BX71)</f>
        <v/>
      </c>
      <c s="253" t="str">
        <f t="shared" si="26" ref="BZ71:BZ134">IF($I71="","",SUM($BX71:$BY71))</f>
        <v/>
      </c>
      <c s="252" t="str">
        <f t="shared" si="27" ref="CA71:CA134">IF($I71="","",COUNTIF($M71:$BW71,"A"))</f>
        <v/>
      </c>
      <c s="252" t="str">
        <f>IF($I71="","",'JUN 24'!$CA71)</f>
        <v/>
      </c>
      <c s="253" t="str">
        <f t="shared" si="28" ref="CC71:CC134">IF($I71="","",SUM($CA71:$CB71))</f>
        <v/>
      </c>
      <c s="252" t="str">
        <f t="shared" si="29" ref="CD71:CD134">IF($I71="","",COUNTIF($M71:$BW71,"L"))</f>
        <v/>
      </c>
      <c s="252" t="str">
        <f>IF($I71="","",'JUN 24'!$CD71)</f>
        <v/>
      </c>
      <c s="253" t="str">
        <f t="shared" si="30" ref="CF71:CF134">IF($I71="","",SUM($CD71:$CE71))</f>
        <v/>
      </c>
      <c s="253"/>
      <c s="306"/>
      <c s="298"/>
      <c s="298"/>
      <c s="298"/>
      <c s="254" t="str">
        <f t="shared" si="31" ref="CL71:CL134">IFERROR(IF($BX71="","",COUNT($M71:$AR71,$AT71:$BW71)/2),"")</f>
        <v/>
      </c>
      <c s="298"/>
      <c s="298"/>
      <c s="298"/>
      <c s="298"/>
      <c s="298"/>
      <c s="298"/>
      <c s="298"/>
      <c s="298"/>
    </row>
    <row r="72" spans="1:98" ht="15.75" customHeight="1">
      <c r="A72" s="249" t="str">
        <f>IF('STUDENT DATA SHEET '!A73="","",'STUDENT DATA SHEET '!A73)</f>
        <v/>
      </c>
      <c s="229" t="str">
        <f>IFERROR(IF('STUDENT DATA SHEET '!B73="","",'STUDENT DATA SHEET '!B73),"")</f>
        <v/>
      </c>
      <c s="229" t="str">
        <f>IFERROR(IF('STUDENT DATA SHEET '!C73="","",'STUDENT DATA SHEET '!C73),"")</f>
        <v/>
      </c>
      <c s="229" t="str">
        <f>IFERROR(IF('STUDENT DATA SHEET '!D73="","",'STUDENT DATA SHEET '!D73),"")</f>
        <v/>
      </c>
      <c s="250" t="str">
        <f>IFERROR(IF('STUDENT DATA SHEET '!E73="","",'STUDENT DATA SHEET '!E73),"")</f>
        <v/>
      </c>
      <c s="251" t="str">
        <f>IFERROR(IF('STUDENT DATA SHEET '!F73="","",'STUDENT DATA SHEET '!F73),"")</f>
        <v/>
      </c>
      <c s="229" t="str">
        <f>IFERROR(IF('STUDENT DATA SHEET '!G73="","",'STUDENT DATA SHEET '!G73),"")</f>
        <v/>
      </c>
      <c s="229" t="str">
        <f>IFERROR(IF('STUDENT DATA SHEET '!H73="","",'STUDENT DATA SHEET '!H73),"")</f>
        <v/>
      </c>
      <c s="229" t="str">
        <f>IFERROR(UPPER(IF('STUDENT DATA SHEET '!I73="","",'STUDENT DATA SHEET '!I73)),"")</f>
        <v/>
      </c>
      <c s="229" t="str">
        <f>IFERROR(IF('STUDENT DATA SHEET '!J73="","",'STUDENT DATA SHEET '!J73),"")</f>
        <v/>
      </c>
      <c s="229" t="str">
        <f>IFERROR(IF('STUDENT DATA SHEET '!K73="","",'STUDENT DATA SHEET '!K73),"")</f>
        <v/>
      </c>
      <c s="229"/>
      <c s="102"/>
      <c s="102"/>
      <c s="102"/>
      <c s="102"/>
      <c s="102"/>
      <c s="102"/>
      <c s="102"/>
      <c s="102"/>
      <c s="102"/>
      <c s="102"/>
      <c s="102"/>
      <c s="102"/>
      <c s="102"/>
      <c s="102"/>
      <c s="102"/>
      <c s="102"/>
      <c s="102"/>
      <c s="102"/>
      <c s="102"/>
      <c s="102"/>
      <c s="102"/>
      <c s="102"/>
      <c s="102"/>
      <c s="102"/>
      <c s="102"/>
      <c s="102"/>
      <c s="102"/>
      <c s="102"/>
      <c s="102"/>
      <c s="102"/>
      <c s="102"/>
      <c s="102"/>
      <c s="89" t="str">
        <f>IF(B72="","",_xlfn.AGGREGATE(3,5,$B$6:B72))</f>
        <v/>
      </c>
      <c s="209"/>
      <c s="209"/>
      <c s="102"/>
      <c s="102"/>
      <c s="102"/>
      <c s="102"/>
      <c s="102"/>
      <c s="102"/>
      <c s="102"/>
      <c s="102"/>
      <c s="102"/>
      <c s="102"/>
      <c s="102"/>
      <c s="102"/>
      <c s="102"/>
      <c s="102"/>
      <c s="102"/>
      <c s="102"/>
      <c s="102"/>
      <c s="102"/>
      <c s="102"/>
      <c s="102"/>
      <c s="102"/>
      <c s="102"/>
      <c s="102"/>
      <c s="102"/>
      <c s="102"/>
      <c s="102"/>
      <c s="102"/>
      <c s="102"/>
      <c s="252" t="str">
        <f t="shared" si="25"/>
        <v/>
      </c>
      <c s="252" t="str">
        <f>IF($I72="","",'JUN 24'!$BX72)</f>
        <v/>
      </c>
      <c s="253" t="str">
        <f t="shared" si="26"/>
        <v/>
      </c>
      <c s="252" t="str">
        <f t="shared" si="27"/>
        <v/>
      </c>
      <c s="252" t="str">
        <f>IF($I72="","",'JUN 24'!$CA72)</f>
        <v/>
      </c>
      <c s="253" t="str">
        <f t="shared" si="28"/>
        <v/>
      </c>
      <c s="252" t="str">
        <f t="shared" si="29"/>
        <v/>
      </c>
      <c s="252" t="str">
        <f>IF($I72="","",'JUN 24'!$CD72)</f>
        <v/>
      </c>
      <c s="253" t="str">
        <f t="shared" si="30"/>
        <v/>
      </c>
      <c s="253"/>
      <c s="306"/>
      <c s="298"/>
      <c s="298"/>
      <c s="298"/>
      <c s="254" t="str">
        <f t="shared" si="31"/>
        <v/>
      </c>
      <c s="298"/>
      <c s="298"/>
      <c s="298"/>
      <c s="298"/>
      <c s="298"/>
      <c s="298"/>
      <c s="298"/>
      <c s="298"/>
    </row>
    <row r="73" spans="1:98" ht="15.75" customHeight="1">
      <c r="A73" s="249" t="str">
        <f>IF('STUDENT DATA SHEET '!A74="","",'STUDENT DATA SHEET '!A74)</f>
        <v/>
      </c>
      <c s="229" t="str">
        <f>IFERROR(IF('STUDENT DATA SHEET '!B74="","",'STUDENT DATA SHEET '!B74),"")</f>
        <v/>
      </c>
      <c s="229" t="str">
        <f>IFERROR(IF('STUDENT DATA SHEET '!C74="","",'STUDENT DATA SHEET '!C74),"")</f>
        <v/>
      </c>
      <c s="229" t="str">
        <f>IFERROR(IF('STUDENT DATA SHEET '!D74="","",'STUDENT DATA SHEET '!D74),"")</f>
        <v/>
      </c>
      <c s="250" t="str">
        <f>IFERROR(IF('STUDENT DATA SHEET '!E74="","",'STUDENT DATA SHEET '!E74),"")</f>
        <v/>
      </c>
      <c s="251" t="str">
        <f>IFERROR(IF('STUDENT DATA SHEET '!F74="","",'STUDENT DATA SHEET '!F74),"")</f>
        <v/>
      </c>
      <c s="229" t="str">
        <f>IFERROR(IF('STUDENT DATA SHEET '!G74="","",'STUDENT DATA SHEET '!G74),"")</f>
        <v/>
      </c>
      <c s="229" t="str">
        <f>IFERROR(IF('STUDENT DATA SHEET '!H74="","",'STUDENT DATA SHEET '!H74),"")</f>
        <v/>
      </c>
      <c s="229" t="str">
        <f>IFERROR(UPPER(IF('STUDENT DATA SHEET '!I74="","",'STUDENT DATA SHEET '!I74)),"")</f>
        <v/>
      </c>
      <c s="229" t="str">
        <f>IFERROR(IF('STUDENT DATA SHEET '!J74="","",'STUDENT DATA SHEET '!J74),"")</f>
        <v/>
      </c>
      <c s="229" t="str">
        <f>IFERROR(IF('STUDENT DATA SHEET '!K74="","",'STUDENT DATA SHEET '!K74),"")</f>
        <v/>
      </c>
      <c s="229"/>
      <c s="102"/>
      <c s="102"/>
      <c s="102"/>
      <c s="102"/>
      <c s="102"/>
      <c s="102"/>
      <c s="102"/>
      <c s="102"/>
      <c s="102"/>
      <c s="102"/>
      <c s="102"/>
      <c s="102"/>
      <c s="102"/>
      <c s="102"/>
      <c s="102"/>
      <c s="102"/>
      <c s="102"/>
      <c s="102"/>
      <c s="102"/>
      <c s="102"/>
      <c s="102"/>
      <c s="102"/>
      <c s="102"/>
      <c s="102"/>
      <c s="102"/>
      <c s="102"/>
      <c s="102"/>
      <c s="102"/>
      <c s="102"/>
      <c s="102"/>
      <c s="102"/>
      <c s="102"/>
      <c s="89" t="str">
        <f>IF(B73="","",_xlfn.AGGREGATE(3,5,$B$6:B73))</f>
        <v/>
      </c>
      <c s="209"/>
      <c s="209"/>
      <c s="102"/>
      <c s="102"/>
      <c s="102"/>
      <c s="102"/>
      <c s="102"/>
      <c s="102"/>
      <c s="102"/>
      <c s="102"/>
      <c s="102"/>
      <c s="102"/>
      <c s="102"/>
      <c s="102"/>
      <c s="102"/>
      <c s="102"/>
      <c s="102"/>
      <c s="102"/>
      <c s="102"/>
      <c s="102"/>
      <c s="102"/>
      <c s="102"/>
      <c s="102"/>
      <c s="102"/>
      <c s="102"/>
      <c s="102"/>
      <c s="102"/>
      <c s="102"/>
      <c s="102"/>
      <c s="102"/>
      <c s="252" t="str">
        <f t="shared" si="25"/>
        <v/>
      </c>
      <c s="252" t="str">
        <f>IF($I73="","",'JUN 24'!$BX73)</f>
        <v/>
      </c>
      <c s="253" t="str">
        <f t="shared" si="26"/>
        <v/>
      </c>
      <c s="252" t="str">
        <f t="shared" si="27"/>
        <v/>
      </c>
      <c s="252" t="str">
        <f>IF($I73="","",'JUN 24'!$CA73)</f>
        <v/>
      </c>
      <c s="253" t="str">
        <f t="shared" si="28"/>
        <v/>
      </c>
      <c s="252" t="str">
        <f t="shared" si="29"/>
        <v/>
      </c>
      <c s="252" t="str">
        <f>IF($I73="","",'JUN 24'!$CD73)</f>
        <v/>
      </c>
      <c s="253" t="str">
        <f t="shared" si="30"/>
        <v/>
      </c>
      <c s="253"/>
      <c s="306"/>
      <c s="298"/>
      <c s="298"/>
      <c s="298"/>
      <c s="254" t="str">
        <f t="shared" si="31"/>
        <v/>
      </c>
      <c s="298"/>
      <c s="298"/>
      <c s="298"/>
      <c s="298"/>
      <c s="298"/>
      <c s="298"/>
      <c s="298"/>
      <c s="298"/>
    </row>
    <row r="74" spans="1:98" ht="15.75" customHeight="1">
      <c r="A74" s="249" t="str">
        <f>IF('STUDENT DATA SHEET '!A75="","",'STUDENT DATA SHEET '!A75)</f>
        <v/>
      </c>
      <c s="229" t="str">
        <f>IFERROR(IF('STUDENT DATA SHEET '!B75="","",'STUDENT DATA SHEET '!B75),"")</f>
        <v/>
      </c>
      <c s="229" t="str">
        <f>IFERROR(IF('STUDENT DATA SHEET '!C75="","",'STUDENT DATA SHEET '!C75),"")</f>
        <v/>
      </c>
      <c s="229" t="str">
        <f>IFERROR(IF('STUDENT DATA SHEET '!D75="","",'STUDENT DATA SHEET '!D75),"")</f>
        <v/>
      </c>
      <c s="250" t="str">
        <f>IFERROR(IF('STUDENT DATA SHEET '!E75="","",'STUDENT DATA SHEET '!E75),"")</f>
        <v/>
      </c>
      <c s="251" t="str">
        <f>IFERROR(IF('STUDENT DATA SHEET '!F75="","",'STUDENT DATA SHEET '!F75),"")</f>
        <v/>
      </c>
      <c s="229" t="str">
        <f>IFERROR(IF('STUDENT DATA SHEET '!G75="","",'STUDENT DATA SHEET '!G75),"")</f>
        <v/>
      </c>
      <c s="229" t="str">
        <f>IFERROR(IF('STUDENT DATA SHEET '!H75="","",'STUDENT DATA SHEET '!H75),"")</f>
        <v/>
      </c>
      <c s="229" t="str">
        <f>IFERROR(UPPER(IF('STUDENT DATA SHEET '!I75="","",'STUDENT DATA SHEET '!I75)),"")</f>
        <v/>
      </c>
      <c s="229" t="str">
        <f>IFERROR(IF('STUDENT DATA SHEET '!J75="","",'STUDENT DATA SHEET '!J75),"")</f>
        <v/>
      </c>
      <c s="229" t="str">
        <f>IFERROR(IF('STUDENT DATA SHEET '!K75="","",'STUDENT DATA SHEET '!K75),"")</f>
        <v/>
      </c>
      <c s="229"/>
      <c s="102"/>
      <c s="102"/>
      <c s="102"/>
      <c s="102"/>
      <c s="102"/>
      <c s="102"/>
      <c s="102"/>
      <c s="102"/>
      <c s="102"/>
      <c s="102"/>
      <c s="102"/>
      <c s="102"/>
      <c s="102"/>
      <c s="102"/>
      <c s="102"/>
      <c s="102"/>
      <c s="102"/>
      <c s="102"/>
      <c s="102"/>
      <c s="102"/>
      <c s="102"/>
      <c s="102"/>
      <c s="102"/>
      <c s="102"/>
      <c s="102"/>
      <c s="102"/>
      <c s="102"/>
      <c s="102"/>
      <c s="102"/>
      <c s="102"/>
      <c s="102"/>
      <c s="102"/>
      <c s="89" t="str">
        <f>IF(B74="","",_xlfn.AGGREGATE(3,5,$B$6:B74))</f>
        <v/>
      </c>
      <c s="209"/>
      <c s="209"/>
      <c s="102"/>
      <c s="102"/>
      <c s="102"/>
      <c s="102"/>
      <c s="102"/>
      <c s="102"/>
      <c s="102"/>
      <c s="102"/>
      <c s="102"/>
      <c s="102"/>
      <c s="102"/>
      <c s="102"/>
      <c s="102"/>
      <c s="102"/>
      <c s="102"/>
      <c s="102"/>
      <c s="102"/>
      <c s="102"/>
      <c s="102"/>
      <c s="102"/>
      <c s="102"/>
      <c s="102"/>
      <c s="102"/>
      <c s="102"/>
      <c s="102"/>
      <c s="102"/>
      <c s="102"/>
      <c s="102"/>
      <c s="252" t="str">
        <f t="shared" si="25"/>
        <v/>
      </c>
      <c s="252" t="str">
        <f>IF($I74="","",'JUN 24'!$BX74)</f>
        <v/>
      </c>
      <c s="253" t="str">
        <f t="shared" si="26"/>
        <v/>
      </c>
      <c s="252" t="str">
        <f t="shared" si="27"/>
        <v/>
      </c>
      <c s="252" t="str">
        <f>IF($I74="","",'JUN 24'!$CA74)</f>
        <v/>
      </c>
      <c s="253" t="str">
        <f t="shared" si="28"/>
        <v/>
      </c>
      <c s="252" t="str">
        <f t="shared" si="29"/>
        <v/>
      </c>
      <c s="252" t="str">
        <f>IF($I74="","",'JUN 24'!$CD74)</f>
        <v/>
      </c>
      <c s="253" t="str">
        <f t="shared" si="30"/>
        <v/>
      </c>
      <c s="253"/>
      <c s="306"/>
      <c s="298"/>
      <c s="298"/>
      <c s="298"/>
      <c s="254" t="str">
        <f t="shared" si="31"/>
        <v/>
      </c>
      <c s="298"/>
      <c s="298"/>
      <c s="298"/>
      <c s="298"/>
      <c s="298"/>
      <c s="298"/>
      <c s="298"/>
      <c s="298"/>
    </row>
    <row r="75" spans="1:98" ht="15.75" customHeight="1">
      <c r="A75" s="249" t="str">
        <f>IF('STUDENT DATA SHEET '!A76="","",'STUDENT DATA SHEET '!A76)</f>
        <v/>
      </c>
      <c s="229" t="str">
        <f>IFERROR(IF('STUDENT DATA SHEET '!B76="","",'STUDENT DATA SHEET '!B76),"")</f>
        <v/>
      </c>
      <c s="229" t="str">
        <f>IFERROR(IF('STUDENT DATA SHEET '!C76="","",'STUDENT DATA SHEET '!C76),"")</f>
        <v/>
      </c>
      <c s="229" t="str">
        <f>IFERROR(IF('STUDENT DATA SHEET '!D76="","",'STUDENT DATA SHEET '!D76),"")</f>
        <v/>
      </c>
      <c s="250" t="str">
        <f>IFERROR(IF('STUDENT DATA SHEET '!E76="","",'STUDENT DATA SHEET '!E76),"")</f>
        <v/>
      </c>
      <c s="251" t="str">
        <f>IFERROR(IF('STUDENT DATA SHEET '!F76="","",'STUDENT DATA SHEET '!F76),"")</f>
        <v/>
      </c>
      <c s="229" t="str">
        <f>IFERROR(IF('STUDENT DATA SHEET '!G76="","",'STUDENT DATA SHEET '!G76),"")</f>
        <v/>
      </c>
      <c s="229" t="str">
        <f>IFERROR(IF('STUDENT DATA SHEET '!H76="","",'STUDENT DATA SHEET '!H76),"")</f>
        <v/>
      </c>
      <c s="229" t="str">
        <f>IFERROR(UPPER(IF('STUDENT DATA SHEET '!I76="","",'STUDENT DATA SHEET '!I76)),"")</f>
        <v/>
      </c>
      <c s="229" t="str">
        <f>IFERROR(IF('STUDENT DATA SHEET '!J76="","",'STUDENT DATA SHEET '!J76),"")</f>
        <v/>
      </c>
      <c s="229" t="str">
        <f>IFERROR(IF('STUDENT DATA SHEET '!K76="","",'STUDENT DATA SHEET '!K76),"")</f>
        <v/>
      </c>
      <c s="229"/>
      <c s="102"/>
      <c s="102"/>
      <c s="102"/>
      <c s="102"/>
      <c s="102"/>
      <c s="102"/>
      <c s="102"/>
      <c s="102"/>
      <c s="102"/>
      <c s="102"/>
      <c s="102"/>
      <c s="102"/>
      <c s="102"/>
      <c s="102"/>
      <c s="102"/>
      <c s="102"/>
      <c s="102"/>
      <c s="102"/>
      <c s="102"/>
      <c s="102"/>
      <c s="102"/>
      <c s="102"/>
      <c s="102"/>
      <c s="102"/>
      <c s="102"/>
      <c s="102"/>
      <c s="102"/>
      <c s="102"/>
      <c s="102"/>
      <c s="102"/>
      <c s="102"/>
      <c s="102"/>
      <c s="89" t="str">
        <f>IF(B75="","",_xlfn.AGGREGATE(3,5,$B$6:B75))</f>
        <v/>
      </c>
      <c s="209"/>
      <c s="209"/>
      <c s="102"/>
      <c s="102"/>
      <c s="102"/>
      <c s="102"/>
      <c s="102"/>
      <c s="102"/>
      <c s="102"/>
      <c s="102"/>
      <c s="102"/>
      <c s="102"/>
      <c s="102"/>
      <c s="102"/>
      <c s="102"/>
      <c s="102"/>
      <c s="102"/>
      <c s="102"/>
      <c s="102"/>
      <c s="102"/>
      <c s="102"/>
      <c s="102"/>
      <c s="102"/>
      <c s="102"/>
      <c s="102"/>
      <c s="102"/>
      <c s="102"/>
      <c s="102"/>
      <c s="102"/>
      <c s="102"/>
      <c s="252" t="str">
        <f t="shared" si="25"/>
        <v/>
      </c>
      <c s="252" t="str">
        <f>IF($I75="","",'JUN 24'!$BX75)</f>
        <v/>
      </c>
      <c s="253" t="str">
        <f t="shared" si="26"/>
        <v/>
      </c>
      <c s="252" t="str">
        <f t="shared" si="27"/>
        <v/>
      </c>
      <c s="252" t="str">
        <f>IF($I75="","",'JUN 24'!$CA75)</f>
        <v/>
      </c>
      <c s="253" t="str">
        <f t="shared" si="28"/>
        <v/>
      </c>
      <c s="252" t="str">
        <f t="shared" si="29"/>
        <v/>
      </c>
      <c s="252" t="str">
        <f>IF($I75="","",'JUN 24'!$CD75)</f>
        <v/>
      </c>
      <c s="253" t="str">
        <f t="shared" si="30"/>
        <v/>
      </c>
      <c s="253"/>
      <c s="306"/>
      <c s="298"/>
      <c s="298"/>
      <c s="298"/>
      <c s="254" t="str">
        <f t="shared" si="31"/>
        <v/>
      </c>
      <c s="298"/>
      <c s="298"/>
      <c s="298"/>
      <c s="298"/>
      <c s="298"/>
      <c s="298"/>
      <c s="298"/>
      <c s="298"/>
    </row>
    <row r="76" spans="1:98" ht="15.75" customHeight="1">
      <c r="A76" s="249" t="str">
        <f>IF('STUDENT DATA SHEET '!A77="","",'STUDENT DATA SHEET '!A77)</f>
        <v/>
      </c>
      <c s="229" t="str">
        <f>IFERROR(IF('STUDENT DATA SHEET '!B77="","",'STUDENT DATA SHEET '!B77),"")</f>
        <v/>
      </c>
      <c s="229" t="str">
        <f>IFERROR(IF('STUDENT DATA SHEET '!C77="","",'STUDENT DATA SHEET '!C77),"")</f>
        <v/>
      </c>
      <c s="229" t="str">
        <f>IFERROR(IF('STUDENT DATA SHEET '!D77="","",'STUDENT DATA SHEET '!D77),"")</f>
        <v/>
      </c>
      <c s="250" t="str">
        <f>IFERROR(IF('STUDENT DATA SHEET '!E77="","",'STUDENT DATA SHEET '!E77),"")</f>
        <v/>
      </c>
      <c s="251" t="str">
        <f>IFERROR(IF('STUDENT DATA SHEET '!F77="","",'STUDENT DATA SHEET '!F77),"")</f>
        <v/>
      </c>
      <c s="229" t="str">
        <f>IFERROR(IF('STUDENT DATA SHEET '!G77="","",'STUDENT DATA SHEET '!G77),"")</f>
        <v/>
      </c>
      <c s="229" t="str">
        <f>IFERROR(IF('STUDENT DATA SHEET '!H77="","",'STUDENT DATA SHEET '!H77),"")</f>
        <v/>
      </c>
      <c s="229" t="str">
        <f>IFERROR(UPPER(IF('STUDENT DATA SHEET '!I77="","",'STUDENT DATA SHEET '!I77)),"")</f>
        <v/>
      </c>
      <c s="229" t="str">
        <f>IFERROR(IF('STUDENT DATA SHEET '!J77="","",'STUDENT DATA SHEET '!J77),"")</f>
        <v/>
      </c>
      <c s="229" t="str">
        <f>IFERROR(IF('STUDENT DATA SHEET '!K77="","",'STUDENT DATA SHEET '!K77),"")</f>
        <v/>
      </c>
      <c s="229"/>
      <c s="102"/>
      <c s="102"/>
      <c s="102"/>
      <c s="102"/>
      <c s="102"/>
      <c s="102"/>
      <c s="102"/>
      <c s="102"/>
      <c s="102"/>
      <c s="102"/>
      <c s="102"/>
      <c s="102"/>
      <c s="102"/>
      <c s="102"/>
      <c s="102"/>
      <c s="102"/>
      <c s="102"/>
      <c s="102"/>
      <c s="102"/>
      <c s="102"/>
      <c s="102"/>
      <c s="102"/>
      <c s="102"/>
      <c s="102"/>
      <c s="102"/>
      <c s="102"/>
      <c s="102"/>
      <c s="102"/>
      <c s="102"/>
      <c s="102"/>
      <c s="102"/>
      <c s="102"/>
      <c s="89" t="str">
        <f>IF(B76="","",_xlfn.AGGREGATE(3,5,$B$6:B76))</f>
        <v/>
      </c>
      <c s="209"/>
      <c s="209"/>
      <c s="102"/>
      <c s="102"/>
      <c s="102"/>
      <c s="102"/>
      <c s="102"/>
      <c s="102"/>
      <c s="102"/>
      <c s="102"/>
      <c s="102"/>
      <c s="102"/>
      <c s="102"/>
      <c s="102"/>
      <c s="102"/>
      <c s="102"/>
      <c s="102"/>
      <c s="102"/>
      <c s="102"/>
      <c s="102"/>
      <c s="102"/>
      <c s="102"/>
      <c s="102"/>
      <c s="102"/>
      <c s="102"/>
      <c s="102"/>
      <c s="102"/>
      <c s="102"/>
      <c s="102"/>
      <c s="102"/>
      <c s="252" t="str">
        <f t="shared" si="25"/>
        <v/>
      </c>
      <c s="252" t="str">
        <f>IF($I76="","",'JUN 24'!$BX76)</f>
        <v/>
      </c>
      <c s="253" t="str">
        <f t="shared" si="26"/>
        <v/>
      </c>
      <c s="252" t="str">
        <f t="shared" si="27"/>
        <v/>
      </c>
      <c s="252" t="str">
        <f>IF($I76="","",'JUN 24'!$CA76)</f>
        <v/>
      </c>
      <c s="253" t="str">
        <f t="shared" si="28"/>
        <v/>
      </c>
      <c s="252" t="str">
        <f t="shared" si="29"/>
        <v/>
      </c>
      <c s="252" t="str">
        <f>IF($I76="","",'JUN 24'!$CD76)</f>
        <v/>
      </c>
      <c s="253" t="str">
        <f t="shared" si="30"/>
        <v/>
      </c>
      <c s="253"/>
      <c s="306"/>
      <c s="298"/>
      <c s="298"/>
      <c s="298"/>
      <c s="254" t="str">
        <f t="shared" si="31"/>
        <v/>
      </c>
      <c s="298"/>
      <c s="298"/>
      <c s="298"/>
      <c s="298"/>
      <c s="298"/>
      <c s="298"/>
      <c s="298"/>
      <c s="298"/>
    </row>
    <row r="77" spans="1:98" ht="15.75" customHeight="1">
      <c r="A77" s="249" t="str">
        <f>IF('STUDENT DATA SHEET '!A78="","",'STUDENT DATA SHEET '!A78)</f>
        <v/>
      </c>
      <c s="229" t="str">
        <f>IFERROR(IF('STUDENT DATA SHEET '!B78="","",'STUDENT DATA SHEET '!B78),"")</f>
        <v/>
      </c>
      <c s="229" t="str">
        <f>IFERROR(IF('STUDENT DATA SHEET '!C78="","",'STUDENT DATA SHEET '!C78),"")</f>
        <v/>
      </c>
      <c s="229" t="str">
        <f>IFERROR(IF('STUDENT DATA SHEET '!D78="","",'STUDENT DATA SHEET '!D78),"")</f>
        <v/>
      </c>
      <c s="250" t="str">
        <f>IFERROR(IF('STUDENT DATA SHEET '!E78="","",'STUDENT DATA SHEET '!E78),"")</f>
        <v/>
      </c>
      <c s="251" t="str">
        <f>IFERROR(IF('STUDENT DATA SHEET '!F78="","",'STUDENT DATA SHEET '!F78),"")</f>
        <v/>
      </c>
      <c s="229" t="str">
        <f>IFERROR(IF('STUDENT DATA SHEET '!G78="","",'STUDENT DATA SHEET '!G78),"")</f>
        <v/>
      </c>
      <c s="229" t="str">
        <f>IFERROR(IF('STUDENT DATA SHEET '!H78="","",'STUDENT DATA SHEET '!H78),"")</f>
        <v/>
      </c>
      <c s="229" t="str">
        <f>IFERROR(UPPER(IF('STUDENT DATA SHEET '!I78="","",'STUDENT DATA SHEET '!I78)),"")</f>
        <v/>
      </c>
      <c s="229" t="str">
        <f>IFERROR(IF('STUDENT DATA SHEET '!J78="","",'STUDENT DATA SHEET '!J78),"")</f>
        <v/>
      </c>
      <c s="229" t="str">
        <f>IFERROR(IF('STUDENT DATA SHEET '!K78="","",'STUDENT DATA SHEET '!K78),"")</f>
        <v/>
      </c>
      <c s="229"/>
      <c s="102"/>
      <c s="102"/>
      <c s="102"/>
      <c s="102"/>
      <c s="102"/>
      <c s="102"/>
      <c s="102"/>
      <c s="102"/>
      <c s="102"/>
      <c s="102"/>
      <c s="102"/>
      <c s="102"/>
      <c s="102"/>
      <c s="102"/>
      <c s="102"/>
      <c s="102"/>
      <c s="102"/>
      <c s="102"/>
      <c s="102"/>
      <c s="102"/>
      <c s="102"/>
      <c s="102"/>
      <c s="102"/>
      <c s="102"/>
      <c s="102"/>
      <c s="102"/>
      <c s="102"/>
      <c s="102"/>
      <c s="102"/>
      <c s="102"/>
      <c s="102"/>
      <c s="102"/>
      <c s="89" t="str">
        <f>IF(B77="","",_xlfn.AGGREGATE(3,5,$B$6:B77))</f>
        <v/>
      </c>
      <c s="209"/>
      <c s="209"/>
      <c s="102"/>
      <c s="102"/>
      <c s="102"/>
      <c s="102"/>
      <c s="102"/>
      <c s="102"/>
      <c s="102"/>
      <c s="102"/>
      <c s="102"/>
      <c s="102"/>
      <c s="102"/>
      <c s="102"/>
      <c s="102"/>
      <c s="102"/>
      <c s="102"/>
      <c s="102"/>
      <c s="102"/>
      <c s="102"/>
      <c s="102"/>
      <c s="102"/>
      <c s="102"/>
      <c s="102"/>
      <c s="102"/>
      <c s="102"/>
      <c s="102"/>
      <c s="102"/>
      <c s="102"/>
      <c s="102"/>
      <c s="252" t="str">
        <f t="shared" si="25"/>
        <v/>
      </c>
      <c s="252" t="str">
        <f>IF($I77="","",'JUN 24'!$BX77)</f>
        <v/>
      </c>
      <c s="253" t="str">
        <f t="shared" si="26"/>
        <v/>
      </c>
      <c s="252" t="str">
        <f t="shared" si="27"/>
        <v/>
      </c>
      <c s="252" t="str">
        <f>IF($I77="","",'JUN 24'!$CA77)</f>
        <v/>
      </c>
      <c s="253" t="str">
        <f t="shared" si="28"/>
        <v/>
      </c>
      <c s="252" t="str">
        <f t="shared" si="29"/>
        <v/>
      </c>
      <c s="252" t="str">
        <f>IF($I77="","",'JUN 24'!$CD77)</f>
        <v/>
      </c>
      <c s="253" t="str">
        <f t="shared" si="30"/>
        <v/>
      </c>
      <c s="253"/>
      <c s="306"/>
      <c s="298"/>
      <c s="298"/>
      <c s="298"/>
      <c s="254" t="str">
        <f t="shared" si="31"/>
        <v/>
      </c>
      <c s="298"/>
      <c s="298"/>
      <c s="298"/>
      <c s="298"/>
      <c s="298"/>
      <c s="298"/>
      <c s="298"/>
      <c s="298"/>
    </row>
    <row r="78" spans="1:98" ht="15.75" customHeight="1">
      <c r="A78" s="249" t="str">
        <f>IF('STUDENT DATA SHEET '!A79="","",'STUDENT DATA SHEET '!A79)</f>
        <v/>
      </c>
      <c s="229" t="str">
        <f>IFERROR(IF('STUDENT DATA SHEET '!B79="","",'STUDENT DATA SHEET '!B79),"")</f>
        <v/>
      </c>
      <c s="229" t="str">
        <f>IFERROR(IF('STUDENT DATA SHEET '!C79="","",'STUDENT DATA SHEET '!C79),"")</f>
        <v/>
      </c>
      <c s="229" t="str">
        <f>IFERROR(IF('STUDENT DATA SHEET '!D79="","",'STUDENT DATA SHEET '!D79),"")</f>
        <v/>
      </c>
      <c s="250" t="str">
        <f>IFERROR(IF('STUDENT DATA SHEET '!E79="","",'STUDENT DATA SHEET '!E79),"")</f>
        <v/>
      </c>
      <c s="251" t="str">
        <f>IFERROR(IF('STUDENT DATA SHEET '!F79="","",'STUDENT DATA SHEET '!F79),"")</f>
        <v/>
      </c>
      <c s="229" t="str">
        <f>IFERROR(IF('STUDENT DATA SHEET '!G79="","",'STUDENT DATA SHEET '!G79),"")</f>
        <v/>
      </c>
      <c s="229" t="str">
        <f>IFERROR(IF('STUDENT DATA SHEET '!H79="","",'STUDENT DATA SHEET '!H79),"")</f>
        <v/>
      </c>
      <c s="229" t="str">
        <f>IFERROR(UPPER(IF('STUDENT DATA SHEET '!I79="","",'STUDENT DATA SHEET '!I79)),"")</f>
        <v/>
      </c>
      <c s="229" t="str">
        <f>IFERROR(IF('STUDENT DATA SHEET '!J79="","",'STUDENT DATA SHEET '!J79),"")</f>
        <v/>
      </c>
      <c s="229" t="str">
        <f>IFERROR(IF('STUDENT DATA SHEET '!K79="","",'STUDENT DATA SHEET '!K79),"")</f>
        <v/>
      </c>
      <c s="229"/>
      <c s="102"/>
      <c s="102"/>
      <c s="102"/>
      <c s="102"/>
      <c s="102"/>
      <c s="102"/>
      <c s="102"/>
      <c s="102"/>
      <c s="102"/>
      <c s="102"/>
      <c s="102"/>
      <c s="102"/>
      <c s="102"/>
      <c s="102"/>
      <c s="102"/>
      <c s="102"/>
      <c s="102"/>
      <c s="102"/>
      <c s="102"/>
      <c s="102"/>
      <c s="102"/>
      <c s="102"/>
      <c s="102"/>
      <c s="102"/>
      <c s="102"/>
      <c s="102"/>
      <c s="102"/>
      <c s="102"/>
      <c s="102"/>
      <c s="102"/>
      <c s="102"/>
      <c s="102"/>
      <c s="89" t="str">
        <f>IF(B78="","",_xlfn.AGGREGATE(3,5,$B$6:B78))</f>
        <v/>
      </c>
      <c s="209"/>
      <c s="209"/>
      <c s="102"/>
      <c s="102"/>
      <c s="102"/>
      <c s="102"/>
      <c s="102"/>
      <c s="102"/>
      <c s="102"/>
      <c s="102"/>
      <c s="102"/>
      <c s="102"/>
      <c s="102"/>
      <c s="102"/>
      <c s="102"/>
      <c s="102"/>
      <c s="102"/>
      <c s="102"/>
      <c s="102"/>
      <c s="102"/>
      <c s="102"/>
      <c s="102"/>
      <c s="102"/>
      <c s="102"/>
      <c s="102"/>
      <c s="102"/>
      <c s="102"/>
      <c s="102"/>
      <c s="102"/>
      <c s="102"/>
      <c s="252" t="str">
        <f t="shared" si="25"/>
        <v/>
      </c>
      <c s="252" t="str">
        <f>IF($I78="","",'JUN 24'!$BX78)</f>
        <v/>
      </c>
      <c s="253" t="str">
        <f t="shared" si="26"/>
        <v/>
      </c>
      <c s="252" t="str">
        <f t="shared" si="27"/>
        <v/>
      </c>
      <c s="252" t="str">
        <f>IF($I78="","",'JUN 24'!$CA78)</f>
        <v/>
      </c>
      <c s="253" t="str">
        <f t="shared" si="28"/>
        <v/>
      </c>
      <c s="252" t="str">
        <f t="shared" si="29"/>
        <v/>
      </c>
      <c s="252" t="str">
        <f>IF($I78="","",'JUN 24'!$CD78)</f>
        <v/>
      </c>
      <c s="253" t="str">
        <f t="shared" si="30"/>
        <v/>
      </c>
      <c s="253"/>
      <c s="306"/>
      <c s="298"/>
      <c s="298"/>
      <c s="298"/>
      <c s="254" t="str">
        <f t="shared" si="31"/>
        <v/>
      </c>
      <c s="298"/>
      <c s="298"/>
      <c s="298"/>
      <c s="298"/>
      <c s="298"/>
      <c s="298"/>
      <c s="298"/>
      <c s="298"/>
    </row>
    <row r="79" spans="1:98" ht="15.75" customHeight="1">
      <c r="A79" s="249" t="str">
        <f>IF('STUDENT DATA SHEET '!A80="","",'STUDENT DATA SHEET '!A80)</f>
        <v/>
      </c>
      <c s="229" t="str">
        <f>IFERROR(IF('STUDENT DATA SHEET '!B80="","",'STUDENT DATA SHEET '!B80),"")</f>
        <v/>
      </c>
      <c s="229" t="str">
        <f>IFERROR(IF('STUDENT DATA SHEET '!C80="","",'STUDENT DATA SHEET '!C80),"")</f>
        <v/>
      </c>
      <c s="229" t="str">
        <f>IFERROR(IF('STUDENT DATA SHEET '!D80="","",'STUDENT DATA SHEET '!D80),"")</f>
        <v/>
      </c>
      <c s="250" t="str">
        <f>IFERROR(IF('STUDENT DATA SHEET '!E80="","",'STUDENT DATA SHEET '!E80),"")</f>
        <v/>
      </c>
      <c s="251" t="str">
        <f>IFERROR(IF('STUDENT DATA SHEET '!F80="","",'STUDENT DATA SHEET '!F80),"")</f>
        <v/>
      </c>
      <c s="229" t="str">
        <f>IFERROR(IF('STUDENT DATA SHEET '!G80="","",'STUDENT DATA SHEET '!G80),"")</f>
        <v/>
      </c>
      <c s="229" t="str">
        <f>IFERROR(IF('STUDENT DATA SHEET '!H80="","",'STUDENT DATA SHEET '!H80),"")</f>
        <v/>
      </c>
      <c s="229" t="str">
        <f>IFERROR(UPPER(IF('STUDENT DATA SHEET '!I80="","",'STUDENT DATA SHEET '!I80)),"")</f>
        <v/>
      </c>
      <c s="229" t="str">
        <f>IFERROR(IF('STUDENT DATA SHEET '!J80="","",'STUDENT DATA SHEET '!J80),"")</f>
        <v/>
      </c>
      <c s="229" t="str">
        <f>IFERROR(IF('STUDENT DATA SHEET '!K80="","",'STUDENT DATA SHEET '!K80),"")</f>
        <v/>
      </c>
      <c s="229"/>
      <c s="102"/>
      <c s="102"/>
      <c s="102"/>
      <c s="102"/>
      <c s="102"/>
      <c s="102"/>
      <c s="102"/>
      <c s="102"/>
      <c s="102"/>
      <c s="102"/>
      <c s="102"/>
      <c s="102"/>
      <c s="102"/>
      <c s="102"/>
      <c s="102"/>
      <c s="102"/>
      <c s="102"/>
      <c s="102"/>
      <c s="102"/>
      <c s="102"/>
      <c s="102"/>
      <c s="102"/>
      <c s="102"/>
      <c s="102"/>
      <c s="102"/>
      <c s="102"/>
      <c s="102"/>
      <c s="102"/>
      <c s="102"/>
      <c s="102"/>
      <c s="102"/>
      <c s="102"/>
      <c s="89" t="str">
        <f>IF(B79="","",_xlfn.AGGREGATE(3,5,$B$6:B79))</f>
        <v/>
      </c>
      <c s="209"/>
      <c s="209"/>
      <c s="102"/>
      <c s="102"/>
      <c s="102"/>
      <c s="102"/>
      <c s="102"/>
      <c s="102"/>
      <c s="102"/>
      <c s="102"/>
      <c s="102"/>
      <c s="102"/>
      <c s="102"/>
      <c s="102"/>
      <c s="102"/>
      <c s="102"/>
      <c s="102"/>
      <c s="102"/>
      <c s="102"/>
      <c s="102"/>
      <c s="102"/>
      <c s="102"/>
      <c s="102"/>
      <c s="102"/>
      <c s="102"/>
      <c s="102"/>
      <c s="102"/>
      <c s="102"/>
      <c s="102"/>
      <c s="102"/>
      <c s="252" t="str">
        <f t="shared" si="25"/>
        <v/>
      </c>
      <c s="252" t="str">
        <f>IF($I79="","",'JUN 24'!$BX79)</f>
        <v/>
      </c>
      <c s="253" t="str">
        <f t="shared" si="26"/>
        <v/>
      </c>
      <c s="252" t="str">
        <f t="shared" si="27"/>
        <v/>
      </c>
      <c s="252" t="str">
        <f>IF($I79="","",'JUN 24'!$CA79)</f>
        <v/>
      </c>
      <c s="253" t="str">
        <f t="shared" si="28"/>
        <v/>
      </c>
      <c s="252" t="str">
        <f t="shared" si="29"/>
        <v/>
      </c>
      <c s="252" t="str">
        <f>IF($I79="","",'JUN 24'!$CD79)</f>
        <v/>
      </c>
      <c s="253" t="str">
        <f t="shared" si="30"/>
        <v/>
      </c>
      <c s="253"/>
      <c s="306"/>
      <c s="298"/>
      <c s="298"/>
      <c s="298"/>
      <c s="254" t="str">
        <f t="shared" si="31"/>
        <v/>
      </c>
      <c s="298"/>
      <c s="298"/>
      <c s="298"/>
      <c s="298"/>
      <c s="298"/>
      <c s="298"/>
      <c s="298"/>
      <c s="298"/>
    </row>
    <row r="80" spans="1:98" ht="15.75" customHeight="1">
      <c r="A80" s="249" t="str">
        <f>IF('STUDENT DATA SHEET '!A81="","",'STUDENT DATA SHEET '!A81)</f>
        <v/>
      </c>
      <c s="229" t="str">
        <f>IFERROR(IF('STUDENT DATA SHEET '!B81="","",'STUDENT DATA SHEET '!B81),"")</f>
        <v/>
      </c>
      <c s="229" t="str">
        <f>IFERROR(IF('STUDENT DATA SHEET '!C81="","",'STUDENT DATA SHEET '!C81),"")</f>
        <v/>
      </c>
      <c s="229" t="str">
        <f>IFERROR(IF('STUDENT DATA SHEET '!D81="","",'STUDENT DATA SHEET '!D81),"")</f>
        <v/>
      </c>
      <c s="250" t="str">
        <f>IFERROR(IF('STUDENT DATA SHEET '!E81="","",'STUDENT DATA SHEET '!E81),"")</f>
        <v/>
      </c>
      <c s="251" t="str">
        <f>IFERROR(IF('STUDENT DATA SHEET '!F81="","",'STUDENT DATA SHEET '!F81),"")</f>
        <v/>
      </c>
      <c s="229" t="str">
        <f>IFERROR(IF('STUDENT DATA SHEET '!G81="","",'STUDENT DATA SHEET '!G81),"")</f>
        <v/>
      </c>
      <c s="229" t="str">
        <f>IFERROR(IF('STUDENT DATA SHEET '!H81="","",'STUDENT DATA SHEET '!H81),"")</f>
        <v/>
      </c>
      <c s="229" t="str">
        <f>IFERROR(UPPER(IF('STUDENT DATA SHEET '!I81="","",'STUDENT DATA SHEET '!I81)),"")</f>
        <v/>
      </c>
      <c s="229" t="str">
        <f>IFERROR(IF('STUDENT DATA SHEET '!J81="","",'STUDENT DATA SHEET '!J81),"")</f>
        <v/>
      </c>
      <c s="229" t="str">
        <f>IFERROR(IF('STUDENT DATA SHEET '!K81="","",'STUDENT DATA SHEET '!K81),"")</f>
        <v/>
      </c>
      <c s="229"/>
      <c s="102"/>
      <c s="102"/>
      <c s="102"/>
      <c s="102"/>
      <c s="102"/>
      <c s="102"/>
      <c s="102"/>
      <c s="102"/>
      <c s="102"/>
      <c s="102"/>
      <c s="102"/>
      <c s="102"/>
      <c s="102"/>
      <c s="102"/>
      <c s="102"/>
      <c s="102"/>
      <c s="102"/>
      <c s="102"/>
      <c s="102"/>
      <c s="102"/>
      <c s="102"/>
      <c s="102"/>
      <c s="102"/>
      <c s="102"/>
      <c s="102"/>
      <c s="102"/>
      <c s="102"/>
      <c s="102"/>
      <c s="102"/>
      <c s="102"/>
      <c s="102"/>
      <c s="102"/>
      <c s="89" t="str">
        <f>IF(B80="","",_xlfn.AGGREGATE(3,5,$B$6:B80))</f>
        <v/>
      </c>
      <c s="209"/>
      <c s="209"/>
      <c s="102"/>
      <c s="102"/>
      <c s="102"/>
      <c s="102"/>
      <c s="102"/>
      <c s="102"/>
      <c s="102"/>
      <c s="102"/>
      <c s="102"/>
      <c s="102"/>
      <c s="102"/>
      <c s="102"/>
      <c s="102"/>
      <c s="102"/>
      <c s="102"/>
      <c s="102"/>
      <c s="102"/>
      <c s="102"/>
      <c s="102"/>
      <c s="102"/>
      <c s="102"/>
      <c s="102"/>
      <c s="102"/>
      <c s="102"/>
      <c s="102"/>
      <c s="102"/>
      <c s="102"/>
      <c s="102"/>
      <c s="252" t="str">
        <f t="shared" si="25"/>
        <v/>
      </c>
      <c s="252" t="str">
        <f>IF($I80="","",'JUN 24'!$BX80)</f>
        <v/>
      </c>
      <c s="253" t="str">
        <f t="shared" si="26"/>
        <v/>
      </c>
      <c s="252" t="str">
        <f t="shared" si="27"/>
        <v/>
      </c>
      <c s="252" t="str">
        <f>IF($I80="","",'JUN 24'!$CA80)</f>
        <v/>
      </c>
      <c s="253" t="str">
        <f t="shared" si="28"/>
        <v/>
      </c>
      <c s="252" t="str">
        <f t="shared" si="29"/>
        <v/>
      </c>
      <c s="252" t="str">
        <f>IF($I80="","",'JUN 24'!$CD80)</f>
        <v/>
      </c>
      <c s="253" t="str">
        <f t="shared" si="30"/>
        <v/>
      </c>
      <c s="253"/>
      <c s="306"/>
      <c s="298"/>
      <c s="298"/>
      <c s="298"/>
      <c s="254" t="str">
        <f t="shared" si="31"/>
        <v/>
      </c>
      <c s="298"/>
      <c s="298"/>
      <c s="298"/>
      <c s="298"/>
      <c s="298"/>
      <c s="298"/>
      <c s="298"/>
      <c s="298"/>
    </row>
    <row r="81" spans="1:98" ht="15.75" customHeight="1">
      <c r="A81" s="249" t="str">
        <f>IF('STUDENT DATA SHEET '!A82="","",'STUDENT DATA SHEET '!A82)</f>
        <v/>
      </c>
      <c s="229" t="str">
        <f>IFERROR(IF('STUDENT DATA SHEET '!B82="","",'STUDENT DATA SHEET '!B82),"")</f>
        <v/>
      </c>
      <c s="229" t="str">
        <f>IFERROR(IF('STUDENT DATA SHEET '!C82="","",'STUDENT DATA SHEET '!C82),"")</f>
        <v/>
      </c>
      <c s="229" t="str">
        <f>IFERROR(IF('STUDENT DATA SHEET '!D82="","",'STUDENT DATA SHEET '!D82),"")</f>
        <v/>
      </c>
      <c s="250" t="str">
        <f>IFERROR(IF('STUDENT DATA SHEET '!E82="","",'STUDENT DATA SHEET '!E82),"")</f>
        <v/>
      </c>
      <c s="251" t="str">
        <f>IFERROR(IF('STUDENT DATA SHEET '!F82="","",'STUDENT DATA SHEET '!F82),"")</f>
        <v/>
      </c>
      <c s="229" t="str">
        <f>IFERROR(IF('STUDENT DATA SHEET '!G82="","",'STUDENT DATA SHEET '!G82),"")</f>
        <v/>
      </c>
      <c s="229" t="str">
        <f>IFERROR(IF('STUDENT DATA SHEET '!H82="","",'STUDENT DATA SHEET '!H82),"")</f>
        <v/>
      </c>
      <c s="229" t="str">
        <f>IFERROR(UPPER(IF('STUDENT DATA SHEET '!I82="","",'STUDENT DATA SHEET '!I82)),"")</f>
        <v/>
      </c>
      <c s="229" t="str">
        <f>IFERROR(IF('STUDENT DATA SHEET '!J82="","",'STUDENT DATA SHEET '!J82),"")</f>
        <v/>
      </c>
      <c s="229" t="str">
        <f>IFERROR(IF('STUDENT DATA SHEET '!K82="","",'STUDENT DATA SHEET '!K82),"")</f>
        <v/>
      </c>
      <c s="229"/>
      <c s="102"/>
      <c s="102"/>
      <c s="102"/>
      <c s="102"/>
      <c s="102"/>
      <c s="102"/>
      <c s="102"/>
      <c s="102"/>
      <c s="102"/>
      <c s="102"/>
      <c s="102"/>
      <c s="102"/>
      <c s="102"/>
      <c s="102"/>
      <c s="102"/>
      <c s="102"/>
      <c s="102"/>
      <c s="102"/>
      <c s="102"/>
      <c s="102"/>
      <c s="102"/>
      <c s="102"/>
      <c s="102"/>
      <c s="102"/>
      <c s="102"/>
      <c s="102"/>
      <c s="102"/>
      <c s="102"/>
      <c s="102"/>
      <c s="102"/>
      <c s="102"/>
      <c s="102"/>
      <c s="89" t="str">
        <f>IF(B81="","",_xlfn.AGGREGATE(3,5,$B$6:B81))</f>
        <v/>
      </c>
      <c s="209"/>
      <c s="209"/>
      <c s="102"/>
      <c s="102"/>
      <c s="102"/>
      <c s="102"/>
      <c s="102"/>
      <c s="102"/>
      <c s="102"/>
      <c s="102"/>
      <c s="102"/>
      <c s="102"/>
      <c s="102"/>
      <c s="102"/>
      <c s="102"/>
      <c s="102"/>
      <c s="102"/>
      <c s="102"/>
      <c s="102"/>
      <c s="102"/>
      <c s="102"/>
      <c s="102"/>
      <c s="102"/>
      <c s="102"/>
      <c s="102"/>
      <c s="102"/>
      <c s="102"/>
      <c s="102"/>
      <c s="102"/>
      <c s="102"/>
      <c s="252" t="str">
        <f t="shared" si="25"/>
        <v/>
      </c>
      <c s="252" t="str">
        <f>IF($I81="","",'JUN 24'!$BX81)</f>
        <v/>
      </c>
      <c s="253" t="str">
        <f t="shared" si="26"/>
        <v/>
      </c>
      <c s="252" t="str">
        <f t="shared" si="27"/>
        <v/>
      </c>
      <c s="252" t="str">
        <f>IF($I81="","",'JUN 24'!$CA81)</f>
        <v/>
      </c>
      <c s="253" t="str">
        <f t="shared" si="28"/>
        <v/>
      </c>
      <c s="252" t="str">
        <f t="shared" si="29"/>
        <v/>
      </c>
      <c s="252" t="str">
        <f>IF($I81="","",'JUN 24'!$CD81)</f>
        <v/>
      </c>
      <c s="253" t="str">
        <f t="shared" si="30"/>
        <v/>
      </c>
      <c s="253"/>
      <c s="306"/>
      <c s="298"/>
      <c s="298"/>
      <c s="298"/>
      <c s="254" t="str">
        <f t="shared" si="31"/>
        <v/>
      </c>
      <c s="298"/>
      <c s="298"/>
      <c s="298"/>
      <c s="298"/>
      <c s="298"/>
      <c s="298"/>
      <c s="298"/>
      <c s="298"/>
    </row>
    <row r="82" spans="1:98" ht="15.75" customHeight="1">
      <c r="A82" s="249" t="str">
        <f>IF('STUDENT DATA SHEET '!A83="","",'STUDENT DATA SHEET '!A83)</f>
        <v/>
      </c>
      <c s="229" t="str">
        <f>IFERROR(IF('STUDENT DATA SHEET '!B83="","",'STUDENT DATA SHEET '!B83),"")</f>
        <v/>
      </c>
      <c s="229" t="str">
        <f>IFERROR(IF('STUDENT DATA SHEET '!C83="","",'STUDENT DATA SHEET '!C83),"")</f>
        <v/>
      </c>
      <c s="229" t="str">
        <f>IFERROR(IF('STUDENT DATA SHEET '!D83="","",'STUDENT DATA SHEET '!D83),"")</f>
        <v/>
      </c>
      <c s="250" t="str">
        <f>IFERROR(IF('STUDENT DATA SHEET '!E83="","",'STUDENT DATA SHEET '!E83),"")</f>
        <v/>
      </c>
      <c s="251" t="str">
        <f>IFERROR(IF('STUDENT DATA SHEET '!F83="","",'STUDENT DATA SHEET '!F83),"")</f>
        <v/>
      </c>
      <c s="229" t="str">
        <f>IFERROR(IF('STUDENT DATA SHEET '!G83="","",'STUDENT DATA SHEET '!G83),"")</f>
        <v/>
      </c>
      <c s="229" t="str">
        <f>IFERROR(IF('STUDENT DATA SHEET '!H83="","",'STUDENT DATA SHEET '!H83),"")</f>
        <v/>
      </c>
      <c s="229" t="str">
        <f>IFERROR(UPPER(IF('STUDENT DATA SHEET '!I83="","",'STUDENT DATA SHEET '!I83)),"")</f>
        <v/>
      </c>
      <c s="229" t="str">
        <f>IFERROR(IF('STUDENT DATA SHEET '!J83="","",'STUDENT DATA SHEET '!J83),"")</f>
        <v/>
      </c>
      <c s="229" t="str">
        <f>IFERROR(IF('STUDENT DATA SHEET '!K83="","",'STUDENT DATA SHEET '!K83),"")</f>
        <v/>
      </c>
      <c s="229"/>
      <c s="102"/>
      <c s="102"/>
      <c s="102"/>
      <c s="102"/>
      <c s="102"/>
      <c s="102"/>
      <c s="102"/>
      <c s="102"/>
      <c s="102"/>
      <c s="102"/>
      <c s="102"/>
      <c s="102"/>
      <c s="102"/>
      <c s="102"/>
      <c s="102"/>
      <c s="102"/>
      <c s="102"/>
      <c s="102"/>
      <c s="102"/>
      <c s="102"/>
      <c s="102"/>
      <c s="102"/>
      <c s="102"/>
      <c s="102"/>
      <c s="102"/>
      <c s="102"/>
      <c s="102"/>
      <c s="102"/>
      <c s="102"/>
      <c s="102"/>
      <c s="102"/>
      <c s="102"/>
      <c s="89" t="str">
        <f>IF(B82="","",_xlfn.AGGREGATE(3,5,$B$6:B82))</f>
        <v/>
      </c>
      <c s="209"/>
      <c s="209"/>
      <c s="102"/>
      <c s="102"/>
      <c s="102"/>
      <c s="102"/>
      <c s="102"/>
      <c s="102"/>
      <c s="102"/>
      <c s="102"/>
      <c s="102"/>
      <c s="102"/>
      <c s="102"/>
      <c s="102"/>
      <c s="102"/>
      <c s="102"/>
      <c s="102"/>
      <c s="102"/>
      <c s="102"/>
      <c s="102"/>
      <c s="102"/>
      <c s="102"/>
      <c s="102"/>
      <c s="102"/>
      <c s="102"/>
      <c s="102"/>
      <c s="102"/>
      <c s="102"/>
      <c s="102"/>
      <c s="102"/>
      <c s="252" t="str">
        <f t="shared" si="25"/>
        <v/>
      </c>
      <c s="252" t="str">
        <f>IF($I82="","",'JUN 24'!$BX82)</f>
        <v/>
      </c>
      <c s="253" t="str">
        <f t="shared" si="26"/>
        <v/>
      </c>
      <c s="252" t="str">
        <f t="shared" si="27"/>
        <v/>
      </c>
      <c s="252" t="str">
        <f>IF($I82="","",'JUN 24'!$CA82)</f>
        <v/>
      </c>
      <c s="253" t="str">
        <f t="shared" si="28"/>
        <v/>
      </c>
      <c s="252" t="str">
        <f t="shared" si="29"/>
        <v/>
      </c>
      <c s="252" t="str">
        <f>IF($I82="","",'JUN 24'!$CD82)</f>
        <v/>
      </c>
      <c s="253" t="str">
        <f t="shared" si="30"/>
        <v/>
      </c>
      <c s="253"/>
      <c s="306"/>
      <c s="298"/>
      <c s="298"/>
      <c s="298"/>
      <c s="254" t="str">
        <f t="shared" si="31"/>
        <v/>
      </c>
      <c s="298"/>
      <c s="298"/>
      <c s="298"/>
      <c s="298"/>
      <c s="298"/>
      <c s="298"/>
      <c s="298"/>
      <c s="298"/>
    </row>
    <row r="83" spans="1:98" ht="15.75" customHeight="1">
      <c r="A83" s="249" t="str">
        <f>IF('STUDENT DATA SHEET '!A84="","",'STUDENT DATA SHEET '!A84)</f>
        <v/>
      </c>
      <c s="229" t="str">
        <f>IFERROR(IF('STUDENT DATA SHEET '!B84="","",'STUDENT DATA SHEET '!B84),"")</f>
        <v/>
      </c>
      <c s="229" t="str">
        <f>IFERROR(IF('STUDENT DATA SHEET '!C84="","",'STUDENT DATA SHEET '!C84),"")</f>
        <v/>
      </c>
      <c s="229" t="str">
        <f>IFERROR(IF('STUDENT DATA SHEET '!D84="","",'STUDENT DATA SHEET '!D84),"")</f>
        <v/>
      </c>
      <c s="250" t="str">
        <f>IFERROR(IF('STUDENT DATA SHEET '!E84="","",'STUDENT DATA SHEET '!E84),"")</f>
        <v/>
      </c>
      <c s="251" t="str">
        <f>IFERROR(IF('STUDENT DATA SHEET '!F84="","",'STUDENT DATA SHEET '!F84),"")</f>
        <v/>
      </c>
      <c s="229" t="str">
        <f>IFERROR(IF('STUDENT DATA SHEET '!G84="","",'STUDENT DATA SHEET '!G84),"")</f>
        <v/>
      </c>
      <c s="229" t="str">
        <f>IFERROR(IF('STUDENT DATA SHEET '!H84="","",'STUDENT DATA SHEET '!H84),"")</f>
        <v/>
      </c>
      <c s="229" t="str">
        <f>IFERROR(UPPER(IF('STUDENT DATA SHEET '!I84="","",'STUDENT DATA SHEET '!I84)),"")</f>
        <v/>
      </c>
      <c s="229" t="str">
        <f>IFERROR(IF('STUDENT DATA SHEET '!J84="","",'STUDENT DATA SHEET '!J84),"")</f>
        <v/>
      </c>
      <c s="229" t="str">
        <f>IFERROR(IF('STUDENT DATA SHEET '!K84="","",'STUDENT DATA SHEET '!K84),"")</f>
        <v/>
      </c>
      <c s="229"/>
      <c s="102"/>
      <c s="102"/>
      <c s="102"/>
      <c s="102"/>
      <c s="102"/>
      <c s="102"/>
      <c s="102"/>
      <c s="102"/>
      <c s="102"/>
      <c s="102"/>
      <c s="102"/>
      <c s="102"/>
      <c s="102"/>
      <c s="102"/>
      <c s="102"/>
      <c s="102"/>
      <c s="102"/>
      <c s="102"/>
      <c s="102"/>
      <c s="102"/>
      <c s="102"/>
      <c s="102"/>
      <c s="102"/>
      <c s="102"/>
      <c s="102"/>
      <c s="102"/>
      <c s="102"/>
      <c s="102"/>
      <c s="102"/>
      <c s="102"/>
      <c s="102"/>
      <c s="102"/>
      <c s="89" t="str">
        <f>IF(B83="","",_xlfn.AGGREGATE(3,5,$B$6:B83))</f>
        <v/>
      </c>
      <c s="209"/>
      <c s="209"/>
      <c s="102"/>
      <c s="102"/>
      <c s="102"/>
      <c s="102"/>
      <c s="102"/>
      <c s="102"/>
      <c s="102"/>
      <c s="102"/>
      <c s="102"/>
      <c s="102"/>
      <c s="102"/>
      <c s="102"/>
      <c s="102"/>
      <c s="102"/>
      <c s="102"/>
      <c s="102"/>
      <c s="102"/>
      <c s="102"/>
      <c s="102"/>
      <c s="102"/>
      <c s="102"/>
      <c s="102"/>
      <c s="102"/>
      <c s="102"/>
      <c s="102"/>
      <c s="102"/>
      <c s="102"/>
      <c s="102"/>
      <c s="252" t="str">
        <f t="shared" si="25"/>
        <v/>
      </c>
      <c s="252" t="str">
        <f>IF($I83="","",'JUN 24'!$BX83)</f>
        <v/>
      </c>
      <c s="253" t="str">
        <f t="shared" si="26"/>
        <v/>
      </c>
      <c s="252" t="str">
        <f t="shared" si="27"/>
        <v/>
      </c>
      <c s="252" t="str">
        <f>IF($I83="","",'JUN 24'!$CA83)</f>
        <v/>
      </c>
      <c s="253" t="str">
        <f t="shared" si="28"/>
        <v/>
      </c>
      <c s="252" t="str">
        <f t="shared" si="29"/>
        <v/>
      </c>
      <c s="252" t="str">
        <f>IF($I83="","",'JUN 24'!$CD83)</f>
        <v/>
      </c>
      <c s="253" t="str">
        <f t="shared" si="30"/>
        <v/>
      </c>
      <c s="253"/>
      <c s="306"/>
      <c s="298"/>
      <c s="298"/>
      <c s="298"/>
      <c s="254" t="str">
        <f t="shared" si="31"/>
        <v/>
      </c>
      <c s="298"/>
      <c s="298"/>
      <c s="298"/>
      <c s="298"/>
      <c s="298"/>
      <c s="298"/>
      <c s="298"/>
      <c s="298"/>
    </row>
    <row r="84" spans="1:98" ht="15.75" customHeight="1">
      <c r="A84" s="249" t="str">
        <f>IF('STUDENT DATA SHEET '!A85="","",'STUDENT DATA SHEET '!A85)</f>
        <v/>
      </c>
      <c s="229" t="str">
        <f>IFERROR(IF('STUDENT DATA SHEET '!B85="","",'STUDENT DATA SHEET '!B85),"")</f>
        <v/>
      </c>
      <c s="229" t="str">
        <f>IFERROR(IF('STUDENT DATA SHEET '!C85="","",'STUDENT DATA SHEET '!C85),"")</f>
        <v/>
      </c>
      <c s="229" t="str">
        <f>IFERROR(IF('STUDENT DATA SHEET '!D85="","",'STUDENT DATA SHEET '!D85),"")</f>
        <v/>
      </c>
      <c s="250" t="str">
        <f>IFERROR(IF('STUDENT DATA SHEET '!E85="","",'STUDENT DATA SHEET '!E85),"")</f>
        <v/>
      </c>
      <c s="251" t="str">
        <f>IFERROR(IF('STUDENT DATA SHEET '!F85="","",'STUDENT DATA SHEET '!F85),"")</f>
        <v/>
      </c>
      <c s="229" t="str">
        <f>IFERROR(IF('STUDENT DATA SHEET '!G85="","",'STUDENT DATA SHEET '!G85),"")</f>
        <v/>
      </c>
      <c s="229" t="str">
        <f>IFERROR(IF('STUDENT DATA SHEET '!H85="","",'STUDENT DATA SHEET '!H85),"")</f>
        <v/>
      </c>
      <c s="229" t="str">
        <f>IFERROR(UPPER(IF('STUDENT DATA SHEET '!I85="","",'STUDENT DATA SHEET '!I85)),"")</f>
        <v/>
      </c>
      <c s="229" t="str">
        <f>IFERROR(IF('STUDENT DATA SHEET '!J85="","",'STUDENT DATA SHEET '!J85),"")</f>
        <v/>
      </c>
      <c s="229" t="str">
        <f>IFERROR(IF('STUDENT DATA SHEET '!K85="","",'STUDENT DATA SHEET '!K85),"")</f>
        <v/>
      </c>
      <c s="229"/>
      <c s="102"/>
      <c s="102"/>
      <c s="102"/>
      <c s="102"/>
      <c s="102"/>
      <c s="102"/>
      <c s="102"/>
      <c s="102"/>
      <c s="102"/>
      <c s="102"/>
      <c s="102"/>
      <c s="102"/>
      <c s="102"/>
      <c s="102"/>
      <c s="102"/>
      <c s="102"/>
      <c s="102"/>
      <c s="102"/>
      <c s="102"/>
      <c s="102"/>
      <c s="102"/>
      <c s="102"/>
      <c s="102"/>
      <c s="102"/>
      <c s="102"/>
      <c s="102"/>
      <c s="102"/>
      <c s="102"/>
      <c s="102"/>
      <c s="102"/>
      <c s="102"/>
      <c s="102"/>
      <c s="89" t="str">
        <f>IF(B84="","",_xlfn.AGGREGATE(3,5,$B$6:B84))</f>
        <v/>
      </c>
      <c s="209"/>
      <c s="209"/>
      <c s="102"/>
      <c s="102"/>
      <c s="102"/>
      <c s="102"/>
      <c s="102"/>
      <c s="102"/>
      <c s="102"/>
      <c s="102"/>
      <c s="102"/>
      <c s="102"/>
      <c s="102"/>
      <c s="102"/>
      <c s="102"/>
      <c s="102"/>
      <c s="102"/>
      <c s="102"/>
      <c s="102"/>
      <c s="102"/>
      <c s="102"/>
      <c s="102"/>
      <c s="102"/>
      <c s="102"/>
      <c s="102"/>
      <c s="102"/>
      <c s="102"/>
      <c s="102"/>
      <c s="102"/>
      <c s="102"/>
      <c s="252" t="str">
        <f t="shared" si="25"/>
        <v/>
      </c>
      <c s="252" t="str">
        <f>IF($I84="","",'JUN 24'!$BX84)</f>
        <v/>
      </c>
      <c s="253" t="str">
        <f t="shared" si="26"/>
        <v/>
      </c>
      <c s="252" t="str">
        <f t="shared" si="27"/>
        <v/>
      </c>
      <c s="252" t="str">
        <f>IF($I84="","",'JUN 24'!$CA84)</f>
        <v/>
      </c>
      <c s="253" t="str">
        <f t="shared" si="28"/>
        <v/>
      </c>
      <c s="252" t="str">
        <f t="shared" si="29"/>
        <v/>
      </c>
      <c s="252" t="str">
        <f>IF($I84="","",'JUN 24'!$CD84)</f>
        <v/>
      </c>
      <c s="253" t="str">
        <f t="shared" si="30"/>
        <v/>
      </c>
      <c s="253"/>
      <c s="306"/>
      <c s="298"/>
      <c s="298"/>
      <c s="298"/>
      <c s="254" t="str">
        <f t="shared" si="31"/>
        <v/>
      </c>
      <c s="298"/>
      <c s="298"/>
      <c s="298"/>
      <c s="298"/>
      <c s="298"/>
      <c s="298"/>
      <c s="298"/>
      <c s="298"/>
    </row>
    <row r="85" spans="1:98" ht="15.75" customHeight="1">
      <c r="A85" s="249" t="str">
        <f>IF('STUDENT DATA SHEET '!A86="","",'STUDENT DATA SHEET '!A86)</f>
        <v/>
      </c>
      <c s="229" t="str">
        <f>IFERROR(IF('STUDENT DATA SHEET '!B86="","",'STUDENT DATA SHEET '!B86),"")</f>
        <v/>
      </c>
      <c s="229" t="str">
        <f>IFERROR(IF('STUDENT DATA SHEET '!C86="","",'STUDENT DATA SHEET '!C86),"")</f>
        <v/>
      </c>
      <c s="229" t="str">
        <f>IFERROR(IF('STUDENT DATA SHEET '!D86="","",'STUDENT DATA SHEET '!D86),"")</f>
        <v/>
      </c>
      <c s="250" t="str">
        <f>IFERROR(IF('STUDENT DATA SHEET '!E86="","",'STUDENT DATA SHEET '!E86),"")</f>
        <v/>
      </c>
      <c s="251" t="str">
        <f>IFERROR(IF('STUDENT DATA SHEET '!F86="","",'STUDENT DATA SHEET '!F86),"")</f>
        <v/>
      </c>
      <c s="229" t="str">
        <f>IFERROR(IF('STUDENT DATA SHEET '!G86="","",'STUDENT DATA SHEET '!G86),"")</f>
        <v/>
      </c>
      <c s="229" t="str">
        <f>IFERROR(IF('STUDENT DATA SHEET '!H86="","",'STUDENT DATA SHEET '!H86),"")</f>
        <v/>
      </c>
      <c s="229" t="str">
        <f>IFERROR(UPPER(IF('STUDENT DATA SHEET '!I86="","",'STUDENT DATA SHEET '!I86)),"")</f>
        <v/>
      </c>
      <c s="229" t="str">
        <f>IFERROR(IF('STUDENT DATA SHEET '!J86="","",'STUDENT DATA SHEET '!J86),"")</f>
        <v/>
      </c>
      <c s="229" t="str">
        <f>IFERROR(IF('STUDENT DATA SHEET '!K86="","",'STUDENT DATA SHEET '!K86),"")</f>
        <v/>
      </c>
      <c s="229"/>
      <c s="102"/>
      <c s="102"/>
      <c s="102"/>
      <c s="102"/>
      <c s="102"/>
      <c s="102"/>
      <c s="102"/>
      <c s="102"/>
      <c s="102"/>
      <c s="102"/>
      <c s="102"/>
      <c s="102"/>
      <c s="102"/>
      <c s="102"/>
      <c s="102"/>
      <c s="102"/>
      <c s="102"/>
      <c s="102"/>
      <c s="102"/>
      <c s="102"/>
      <c s="102"/>
      <c s="102"/>
      <c s="102"/>
      <c s="102"/>
      <c s="102"/>
      <c s="102"/>
      <c s="102"/>
      <c s="102"/>
      <c s="102"/>
      <c s="102"/>
      <c s="102"/>
      <c s="102"/>
      <c s="89" t="str">
        <f>IF(B85="","",_xlfn.AGGREGATE(3,5,$B$6:B85))</f>
        <v/>
      </c>
      <c s="209"/>
      <c s="209"/>
      <c s="102"/>
      <c s="102"/>
      <c s="102"/>
      <c s="102"/>
      <c s="102"/>
      <c s="102"/>
      <c s="102"/>
      <c s="102"/>
      <c s="102"/>
      <c s="102"/>
      <c s="102"/>
      <c s="102"/>
      <c s="102"/>
      <c s="102"/>
      <c s="102"/>
      <c s="102"/>
      <c s="102"/>
      <c s="102"/>
      <c s="102"/>
      <c s="102"/>
      <c s="102"/>
      <c s="102"/>
      <c s="102"/>
      <c s="102"/>
      <c s="102"/>
      <c s="102"/>
      <c s="102"/>
      <c s="102"/>
      <c s="252" t="str">
        <f t="shared" si="25"/>
        <v/>
      </c>
      <c s="252" t="str">
        <f>IF($I85="","",'JUN 24'!$BX85)</f>
        <v/>
      </c>
      <c s="253" t="str">
        <f t="shared" si="26"/>
        <v/>
      </c>
      <c s="252" t="str">
        <f t="shared" si="27"/>
        <v/>
      </c>
      <c s="252" t="str">
        <f>IF($I85="","",'JUN 24'!$CA85)</f>
        <v/>
      </c>
      <c s="253" t="str">
        <f t="shared" si="28"/>
        <v/>
      </c>
      <c s="252" t="str">
        <f t="shared" si="29"/>
        <v/>
      </c>
      <c s="252" t="str">
        <f>IF($I85="","",'JUN 24'!$CD85)</f>
        <v/>
      </c>
      <c s="253" t="str">
        <f t="shared" si="30"/>
        <v/>
      </c>
      <c s="253"/>
      <c s="306"/>
      <c s="298"/>
      <c s="298"/>
      <c s="298"/>
      <c s="254" t="str">
        <f t="shared" si="31"/>
        <v/>
      </c>
      <c s="298"/>
      <c s="298"/>
      <c s="298"/>
      <c s="298"/>
      <c s="298"/>
      <c s="298"/>
      <c s="298"/>
      <c s="298"/>
    </row>
    <row r="86" spans="1:98" ht="15.75" customHeight="1">
      <c r="A86" s="249" t="str">
        <f>IF('STUDENT DATA SHEET '!A87="","",'STUDENT DATA SHEET '!A87)</f>
        <v/>
      </c>
      <c s="229" t="str">
        <f>IFERROR(IF('STUDENT DATA SHEET '!B87="","",'STUDENT DATA SHEET '!B87),"")</f>
        <v/>
      </c>
      <c s="229" t="str">
        <f>IFERROR(IF('STUDENT DATA SHEET '!C87="","",'STUDENT DATA SHEET '!C87),"")</f>
        <v/>
      </c>
      <c s="229" t="str">
        <f>IFERROR(IF('STUDENT DATA SHEET '!D87="","",'STUDENT DATA SHEET '!D87),"")</f>
        <v/>
      </c>
      <c s="250" t="str">
        <f>IFERROR(IF('STUDENT DATA SHEET '!E87="","",'STUDENT DATA SHEET '!E87),"")</f>
        <v/>
      </c>
      <c s="251" t="str">
        <f>IFERROR(IF('STUDENT DATA SHEET '!F87="","",'STUDENT DATA SHEET '!F87),"")</f>
        <v/>
      </c>
      <c s="229" t="str">
        <f>IFERROR(IF('STUDENT DATA SHEET '!G87="","",'STUDENT DATA SHEET '!G87),"")</f>
        <v/>
      </c>
      <c s="229" t="str">
        <f>IFERROR(IF('STUDENT DATA SHEET '!H87="","",'STUDENT DATA SHEET '!H87),"")</f>
        <v/>
      </c>
      <c s="229" t="str">
        <f>IFERROR(UPPER(IF('STUDENT DATA SHEET '!I87="","",'STUDENT DATA SHEET '!I87)),"")</f>
        <v/>
      </c>
      <c s="229" t="str">
        <f>IFERROR(IF('STUDENT DATA SHEET '!J87="","",'STUDENT DATA SHEET '!J87),"")</f>
        <v/>
      </c>
      <c s="229" t="str">
        <f>IFERROR(IF('STUDENT DATA SHEET '!K87="","",'STUDENT DATA SHEET '!K87),"")</f>
        <v/>
      </c>
      <c s="229"/>
      <c s="102"/>
      <c s="102"/>
      <c s="102"/>
      <c s="102"/>
      <c s="102"/>
      <c s="102"/>
      <c s="102"/>
      <c s="102"/>
      <c s="102"/>
      <c s="102"/>
      <c s="102"/>
      <c s="102"/>
      <c s="102"/>
      <c s="102"/>
      <c s="102"/>
      <c s="102"/>
      <c s="102"/>
      <c s="102"/>
      <c s="102"/>
      <c s="102"/>
      <c s="102"/>
      <c s="102"/>
      <c s="102"/>
      <c s="102"/>
      <c s="102"/>
      <c s="102"/>
      <c s="102"/>
      <c s="102"/>
      <c s="102"/>
      <c s="102"/>
      <c s="102"/>
      <c s="102"/>
      <c s="89" t="str">
        <f>IF(B86="","",_xlfn.AGGREGATE(3,5,$B$6:B86))</f>
        <v/>
      </c>
      <c s="209"/>
      <c s="209"/>
      <c s="102"/>
      <c s="102"/>
      <c s="102"/>
      <c s="102"/>
      <c s="102"/>
      <c s="102"/>
      <c s="102"/>
      <c s="102"/>
      <c s="102"/>
      <c s="102"/>
      <c s="102"/>
      <c s="102"/>
      <c s="102"/>
      <c s="102"/>
      <c s="102"/>
      <c s="102"/>
      <c s="102"/>
      <c s="102"/>
      <c s="102"/>
      <c s="102"/>
      <c s="102"/>
      <c s="102"/>
      <c s="102"/>
      <c s="102"/>
      <c s="102"/>
      <c s="102"/>
      <c s="102"/>
      <c s="102"/>
      <c s="252" t="str">
        <f t="shared" si="25"/>
        <v/>
      </c>
      <c s="252" t="str">
        <f>IF($I86="","",'JUN 24'!$BX86)</f>
        <v/>
      </c>
      <c s="253" t="str">
        <f t="shared" si="26"/>
        <v/>
      </c>
      <c s="252" t="str">
        <f t="shared" si="27"/>
        <v/>
      </c>
      <c s="252" t="str">
        <f>IF($I86="","",'JUN 24'!$CA86)</f>
        <v/>
      </c>
      <c s="253" t="str">
        <f t="shared" si="28"/>
        <v/>
      </c>
      <c s="252" t="str">
        <f t="shared" si="29"/>
        <v/>
      </c>
      <c s="252" t="str">
        <f>IF($I86="","",'JUN 24'!$CD86)</f>
        <v/>
      </c>
      <c s="253" t="str">
        <f t="shared" si="30"/>
        <v/>
      </c>
      <c s="253"/>
      <c s="306"/>
      <c s="298"/>
      <c s="298"/>
      <c s="298"/>
      <c s="254" t="str">
        <f t="shared" si="31"/>
        <v/>
      </c>
      <c s="298"/>
      <c s="298"/>
      <c s="298"/>
      <c s="298"/>
      <c s="298"/>
      <c s="298"/>
      <c s="298"/>
      <c s="298"/>
    </row>
    <row r="87" spans="1:98" ht="15.75" customHeight="1">
      <c r="A87" s="249" t="str">
        <f>IF('STUDENT DATA SHEET '!A88="","",'STUDENT DATA SHEET '!A88)</f>
        <v/>
      </c>
      <c s="229" t="str">
        <f>IFERROR(IF('STUDENT DATA SHEET '!B88="","",'STUDENT DATA SHEET '!B88),"")</f>
        <v/>
      </c>
      <c s="229" t="str">
        <f>IFERROR(IF('STUDENT DATA SHEET '!C88="","",'STUDENT DATA SHEET '!C88),"")</f>
        <v/>
      </c>
      <c s="229" t="str">
        <f>IFERROR(IF('STUDENT DATA SHEET '!D88="","",'STUDENT DATA SHEET '!D88),"")</f>
        <v/>
      </c>
      <c s="250" t="str">
        <f>IFERROR(IF('STUDENT DATA SHEET '!E88="","",'STUDENT DATA SHEET '!E88),"")</f>
        <v/>
      </c>
      <c s="251" t="str">
        <f>IFERROR(IF('STUDENT DATA SHEET '!F88="","",'STUDENT DATA SHEET '!F88),"")</f>
        <v/>
      </c>
      <c s="229" t="str">
        <f>IFERROR(IF('STUDENT DATA SHEET '!G88="","",'STUDENT DATA SHEET '!G88),"")</f>
        <v/>
      </c>
      <c s="229" t="str">
        <f>IFERROR(IF('STUDENT DATA SHEET '!H88="","",'STUDENT DATA SHEET '!H88),"")</f>
        <v/>
      </c>
      <c s="229" t="str">
        <f>IFERROR(UPPER(IF('STUDENT DATA SHEET '!I88="","",'STUDENT DATA SHEET '!I88)),"")</f>
        <v/>
      </c>
      <c s="229" t="str">
        <f>IFERROR(IF('STUDENT DATA SHEET '!J88="","",'STUDENT DATA SHEET '!J88),"")</f>
        <v/>
      </c>
      <c s="229" t="str">
        <f>IFERROR(IF('STUDENT DATA SHEET '!K88="","",'STUDENT DATA SHEET '!K88),"")</f>
        <v/>
      </c>
      <c s="229"/>
      <c s="102"/>
      <c s="102"/>
      <c s="102"/>
      <c s="102"/>
      <c s="102"/>
      <c s="102"/>
      <c s="102"/>
      <c s="102"/>
      <c s="102"/>
      <c s="102"/>
      <c s="102"/>
      <c s="102"/>
      <c s="102"/>
      <c s="102"/>
      <c s="102"/>
      <c s="102"/>
      <c s="102"/>
      <c s="102"/>
      <c s="102"/>
      <c s="102"/>
      <c s="102"/>
      <c s="102"/>
      <c s="102"/>
      <c s="102"/>
      <c s="102"/>
      <c s="102"/>
      <c s="102"/>
      <c s="102"/>
      <c s="102"/>
      <c s="102"/>
      <c s="102"/>
      <c s="102"/>
      <c s="89" t="str">
        <f>IF(B87="","",_xlfn.AGGREGATE(3,5,$B$6:B87))</f>
        <v/>
      </c>
      <c s="209"/>
      <c s="209"/>
      <c s="102"/>
      <c s="102"/>
      <c s="102"/>
      <c s="102"/>
      <c s="102"/>
      <c s="102"/>
      <c s="102"/>
      <c s="102"/>
      <c s="102"/>
      <c s="102"/>
      <c s="102"/>
      <c s="102"/>
      <c s="102"/>
      <c s="102"/>
      <c s="102"/>
      <c s="102"/>
      <c s="102"/>
      <c s="102"/>
      <c s="102"/>
      <c s="102"/>
      <c s="102"/>
      <c s="102"/>
      <c s="102"/>
      <c s="102"/>
      <c s="102"/>
      <c s="102"/>
      <c s="102"/>
      <c s="102"/>
      <c s="252" t="str">
        <f t="shared" si="25"/>
        <v/>
      </c>
      <c s="252" t="str">
        <f>IF($I87="","",'JUN 24'!$BX87)</f>
        <v/>
      </c>
      <c s="253" t="str">
        <f t="shared" si="26"/>
        <v/>
      </c>
      <c s="252" t="str">
        <f t="shared" si="27"/>
        <v/>
      </c>
      <c s="252" t="str">
        <f>IF($I87="","",'JUN 24'!$CA87)</f>
        <v/>
      </c>
      <c s="253" t="str">
        <f t="shared" si="28"/>
        <v/>
      </c>
      <c s="252" t="str">
        <f t="shared" si="29"/>
        <v/>
      </c>
      <c s="252" t="str">
        <f>IF($I87="","",'JUN 24'!$CD87)</f>
        <v/>
      </c>
      <c s="253" t="str">
        <f t="shared" si="30"/>
        <v/>
      </c>
      <c s="253"/>
      <c s="306"/>
      <c s="298"/>
      <c s="298"/>
      <c s="298"/>
      <c s="254" t="str">
        <f t="shared" si="31"/>
        <v/>
      </c>
      <c s="298"/>
      <c s="298"/>
      <c s="298"/>
      <c s="298"/>
      <c s="298"/>
      <c s="298"/>
      <c s="298"/>
      <c s="298"/>
    </row>
    <row r="88" spans="1:98" ht="15.75" customHeight="1">
      <c r="A88" s="249" t="str">
        <f>IF('STUDENT DATA SHEET '!A89="","",'STUDENT DATA SHEET '!A89)</f>
        <v/>
      </c>
      <c s="229" t="str">
        <f>IFERROR(IF('STUDENT DATA SHEET '!B89="","",'STUDENT DATA SHEET '!B89),"")</f>
        <v/>
      </c>
      <c s="229" t="str">
        <f>IFERROR(IF('STUDENT DATA SHEET '!C89="","",'STUDENT DATA SHEET '!C89),"")</f>
        <v/>
      </c>
      <c s="229" t="str">
        <f>IFERROR(IF('STUDENT DATA SHEET '!D89="","",'STUDENT DATA SHEET '!D89),"")</f>
        <v/>
      </c>
      <c s="250" t="str">
        <f>IFERROR(IF('STUDENT DATA SHEET '!E89="","",'STUDENT DATA SHEET '!E89),"")</f>
        <v/>
      </c>
      <c s="251" t="str">
        <f>IFERROR(IF('STUDENT DATA SHEET '!F89="","",'STUDENT DATA SHEET '!F89),"")</f>
        <v/>
      </c>
      <c s="229" t="str">
        <f>IFERROR(IF('STUDENT DATA SHEET '!G89="","",'STUDENT DATA SHEET '!G89),"")</f>
        <v/>
      </c>
      <c s="229" t="str">
        <f>IFERROR(IF('STUDENT DATA SHEET '!H89="","",'STUDENT DATA SHEET '!H89),"")</f>
        <v/>
      </c>
      <c s="229" t="str">
        <f>IFERROR(UPPER(IF('STUDENT DATA SHEET '!I89="","",'STUDENT DATA SHEET '!I89)),"")</f>
        <v/>
      </c>
      <c s="229" t="str">
        <f>IFERROR(IF('STUDENT DATA SHEET '!J89="","",'STUDENT DATA SHEET '!J89),"")</f>
        <v/>
      </c>
      <c s="229" t="str">
        <f>IFERROR(IF('STUDENT DATA SHEET '!K89="","",'STUDENT DATA SHEET '!K89),"")</f>
        <v/>
      </c>
      <c s="229"/>
      <c s="102"/>
      <c s="102"/>
      <c s="102"/>
      <c s="102"/>
      <c s="102"/>
      <c s="102"/>
      <c s="102"/>
      <c s="102"/>
      <c s="102"/>
      <c s="102"/>
      <c s="102"/>
      <c s="102"/>
      <c s="102"/>
      <c s="102"/>
      <c s="102"/>
      <c s="102"/>
      <c s="102"/>
      <c s="102"/>
      <c s="102"/>
      <c s="102"/>
      <c s="102"/>
      <c s="102"/>
      <c s="102"/>
      <c s="102"/>
      <c s="102"/>
      <c s="102"/>
      <c s="102"/>
      <c s="102"/>
      <c s="102"/>
      <c s="102"/>
      <c s="102"/>
      <c s="102"/>
      <c s="89" t="str">
        <f>IF(B88="","",_xlfn.AGGREGATE(3,5,$B$6:B88))</f>
        <v/>
      </c>
      <c s="209"/>
      <c s="209"/>
      <c s="102"/>
      <c s="102"/>
      <c s="102"/>
      <c s="102"/>
      <c s="102"/>
      <c s="102"/>
      <c s="102"/>
      <c s="102"/>
      <c s="102"/>
      <c s="102"/>
      <c s="102"/>
      <c s="102"/>
      <c s="102"/>
      <c s="102"/>
      <c s="102"/>
      <c s="102"/>
      <c s="102"/>
      <c s="102"/>
      <c s="102"/>
      <c s="102"/>
      <c s="102"/>
      <c s="102"/>
      <c s="102"/>
      <c s="102"/>
      <c s="102"/>
      <c s="102"/>
      <c s="102"/>
      <c s="102"/>
      <c s="252" t="str">
        <f t="shared" si="25"/>
        <v/>
      </c>
      <c s="252" t="str">
        <f>IF($I88="","",'JUN 24'!$BX88)</f>
        <v/>
      </c>
      <c s="253" t="str">
        <f t="shared" si="26"/>
        <v/>
      </c>
      <c s="252" t="str">
        <f t="shared" si="27"/>
        <v/>
      </c>
      <c s="252" t="str">
        <f>IF($I88="","",'JUN 24'!$CA88)</f>
        <v/>
      </c>
      <c s="253" t="str">
        <f t="shared" si="28"/>
        <v/>
      </c>
      <c s="252" t="str">
        <f t="shared" si="29"/>
        <v/>
      </c>
      <c s="252" t="str">
        <f>IF($I88="","",'JUN 24'!$CD88)</f>
        <v/>
      </c>
      <c s="253" t="str">
        <f t="shared" si="30"/>
        <v/>
      </c>
      <c s="253"/>
      <c s="306"/>
      <c s="298"/>
      <c s="298"/>
      <c s="298"/>
      <c s="254" t="str">
        <f t="shared" si="31"/>
        <v/>
      </c>
      <c s="298"/>
      <c s="298"/>
      <c s="298"/>
      <c s="298"/>
      <c s="298"/>
      <c s="298"/>
      <c s="298"/>
      <c s="298"/>
    </row>
    <row r="89" spans="1:98" ht="15.75" customHeight="1">
      <c r="A89" s="249" t="str">
        <f>IF('STUDENT DATA SHEET '!A90="","",'STUDENT DATA SHEET '!A90)</f>
        <v/>
      </c>
      <c s="229" t="str">
        <f>IFERROR(IF('STUDENT DATA SHEET '!B90="","",'STUDENT DATA SHEET '!B90),"")</f>
        <v/>
      </c>
      <c s="229" t="str">
        <f>IFERROR(IF('STUDENT DATA SHEET '!C90="","",'STUDENT DATA SHEET '!C90),"")</f>
        <v/>
      </c>
      <c s="229" t="str">
        <f>IFERROR(IF('STUDENT DATA SHEET '!D90="","",'STUDENT DATA SHEET '!D90),"")</f>
        <v/>
      </c>
      <c s="250" t="str">
        <f>IFERROR(IF('STUDENT DATA SHEET '!E90="","",'STUDENT DATA SHEET '!E90),"")</f>
        <v/>
      </c>
      <c s="251" t="str">
        <f>IFERROR(IF('STUDENT DATA SHEET '!F90="","",'STUDENT DATA SHEET '!F90),"")</f>
        <v/>
      </c>
      <c s="229" t="str">
        <f>IFERROR(IF('STUDENT DATA SHEET '!G90="","",'STUDENT DATA SHEET '!G90),"")</f>
        <v/>
      </c>
      <c s="229" t="str">
        <f>IFERROR(IF('STUDENT DATA SHEET '!H90="","",'STUDENT DATA SHEET '!H90),"")</f>
        <v/>
      </c>
      <c s="229" t="str">
        <f>IFERROR(UPPER(IF('STUDENT DATA SHEET '!I90="","",'STUDENT DATA SHEET '!I90)),"")</f>
        <v/>
      </c>
      <c s="229" t="str">
        <f>IFERROR(IF('STUDENT DATA SHEET '!J90="","",'STUDENT DATA SHEET '!J90),"")</f>
        <v/>
      </c>
      <c s="229" t="str">
        <f>IFERROR(IF('STUDENT DATA SHEET '!K90="","",'STUDENT DATA SHEET '!K90),"")</f>
        <v/>
      </c>
      <c s="229"/>
      <c s="102"/>
      <c s="102"/>
      <c s="102"/>
      <c s="102"/>
      <c s="102"/>
      <c s="102"/>
      <c s="102"/>
      <c s="102"/>
      <c s="102"/>
      <c s="102"/>
      <c s="102"/>
      <c s="102"/>
      <c s="102"/>
      <c s="102"/>
      <c s="102"/>
      <c s="102"/>
      <c s="102"/>
      <c s="102"/>
      <c s="102"/>
      <c s="102"/>
      <c s="102"/>
      <c s="102"/>
      <c s="102"/>
      <c s="102"/>
      <c s="102"/>
      <c s="102"/>
      <c s="102"/>
      <c s="102"/>
      <c s="102"/>
      <c s="102"/>
      <c s="102"/>
      <c s="102"/>
      <c s="89" t="str">
        <f>IF(B89="","",_xlfn.AGGREGATE(3,5,$B$6:B89))</f>
        <v/>
      </c>
      <c s="209"/>
      <c s="209"/>
      <c s="102"/>
      <c s="102"/>
      <c s="102"/>
      <c s="102"/>
      <c s="102"/>
      <c s="102"/>
      <c s="102"/>
      <c s="102"/>
      <c s="102"/>
      <c s="102"/>
      <c s="102"/>
      <c s="102"/>
      <c s="102"/>
      <c s="102"/>
      <c s="102"/>
      <c s="102"/>
      <c s="102"/>
      <c s="102"/>
      <c s="102"/>
      <c s="102"/>
      <c s="102"/>
      <c s="102"/>
      <c s="102"/>
      <c s="102"/>
      <c s="102"/>
      <c s="102"/>
      <c s="102"/>
      <c s="102"/>
      <c s="252" t="str">
        <f t="shared" si="25"/>
        <v/>
      </c>
      <c s="252" t="str">
        <f>IF($I89="","",'JUN 24'!$BX89)</f>
        <v/>
      </c>
      <c s="253" t="str">
        <f t="shared" si="26"/>
        <v/>
      </c>
      <c s="252" t="str">
        <f t="shared" si="27"/>
        <v/>
      </c>
      <c s="252" t="str">
        <f>IF($I89="","",'JUN 24'!$CA89)</f>
        <v/>
      </c>
      <c s="253" t="str">
        <f t="shared" si="28"/>
        <v/>
      </c>
      <c s="252" t="str">
        <f t="shared" si="29"/>
        <v/>
      </c>
      <c s="252" t="str">
        <f>IF($I89="","",'JUN 24'!$CD89)</f>
        <v/>
      </c>
      <c s="253" t="str">
        <f t="shared" si="30"/>
        <v/>
      </c>
      <c s="253"/>
      <c s="306"/>
      <c s="298"/>
      <c s="298"/>
      <c s="298"/>
      <c s="254" t="str">
        <f t="shared" si="31"/>
        <v/>
      </c>
      <c s="298"/>
      <c s="298"/>
      <c s="298"/>
      <c s="298"/>
      <c s="298"/>
      <c s="298"/>
      <c s="298"/>
      <c s="298"/>
    </row>
    <row r="90" spans="1:98" ht="15.75" customHeight="1">
      <c r="A90" s="249" t="str">
        <f>IF('STUDENT DATA SHEET '!A91="","",'STUDENT DATA SHEET '!A91)</f>
        <v/>
      </c>
      <c s="229" t="str">
        <f>IFERROR(IF('STUDENT DATA SHEET '!B91="","",'STUDENT DATA SHEET '!B91),"")</f>
        <v/>
      </c>
      <c s="229" t="str">
        <f>IFERROR(IF('STUDENT DATA SHEET '!C91="","",'STUDENT DATA SHEET '!C91),"")</f>
        <v/>
      </c>
      <c s="229" t="str">
        <f>IFERROR(IF('STUDENT DATA SHEET '!D91="","",'STUDENT DATA SHEET '!D91),"")</f>
        <v/>
      </c>
      <c s="250" t="str">
        <f>IFERROR(IF('STUDENT DATA SHEET '!E91="","",'STUDENT DATA SHEET '!E91),"")</f>
        <v/>
      </c>
      <c s="251" t="str">
        <f>IFERROR(IF('STUDENT DATA SHEET '!F91="","",'STUDENT DATA SHEET '!F91),"")</f>
        <v/>
      </c>
      <c s="229" t="str">
        <f>IFERROR(IF('STUDENT DATA SHEET '!G91="","",'STUDENT DATA SHEET '!G91),"")</f>
        <v/>
      </c>
      <c s="229" t="str">
        <f>IFERROR(IF('STUDENT DATA SHEET '!H91="","",'STUDENT DATA SHEET '!H91),"")</f>
        <v/>
      </c>
      <c s="229" t="str">
        <f>IFERROR(UPPER(IF('STUDENT DATA SHEET '!I91="","",'STUDENT DATA SHEET '!I91)),"")</f>
        <v/>
      </c>
      <c s="229" t="str">
        <f>IFERROR(IF('STUDENT DATA SHEET '!J91="","",'STUDENT DATA SHEET '!J91),"")</f>
        <v/>
      </c>
      <c s="229" t="str">
        <f>IFERROR(IF('STUDENT DATA SHEET '!K91="","",'STUDENT DATA SHEET '!K91),"")</f>
        <v/>
      </c>
      <c s="229"/>
      <c s="102"/>
      <c s="102"/>
      <c s="102"/>
      <c s="102"/>
      <c s="102"/>
      <c s="102"/>
      <c s="102"/>
      <c s="102"/>
      <c s="102"/>
      <c s="102"/>
      <c s="102"/>
      <c s="102"/>
      <c s="102"/>
      <c s="102"/>
      <c s="102"/>
      <c s="102"/>
      <c s="102"/>
      <c s="102"/>
      <c s="102"/>
      <c s="102"/>
      <c s="102"/>
      <c s="102"/>
      <c s="102"/>
      <c s="102"/>
      <c s="102"/>
      <c s="102"/>
      <c s="102"/>
      <c s="102"/>
      <c s="102"/>
      <c s="102"/>
      <c s="102"/>
      <c s="102"/>
      <c s="89" t="str">
        <f>IF(B90="","",_xlfn.AGGREGATE(3,5,$B$6:B90))</f>
        <v/>
      </c>
      <c s="209"/>
      <c s="209"/>
      <c s="102"/>
      <c s="102"/>
      <c s="102"/>
      <c s="102"/>
      <c s="102"/>
      <c s="102"/>
      <c s="102"/>
      <c s="102"/>
      <c s="102"/>
      <c s="102"/>
      <c s="102"/>
      <c s="102"/>
      <c s="102"/>
      <c s="102"/>
      <c s="102"/>
      <c s="102"/>
      <c s="102"/>
      <c s="102"/>
      <c s="102"/>
      <c s="102"/>
      <c s="102"/>
      <c s="102"/>
      <c s="102"/>
      <c s="102"/>
      <c s="102"/>
      <c s="102"/>
      <c s="102"/>
      <c s="102"/>
      <c s="252" t="str">
        <f t="shared" si="25"/>
        <v/>
      </c>
      <c s="252" t="str">
        <f>IF($I90="","",'JUN 24'!$BX90)</f>
        <v/>
      </c>
      <c s="253" t="str">
        <f t="shared" si="26"/>
        <v/>
      </c>
      <c s="252" t="str">
        <f t="shared" si="27"/>
        <v/>
      </c>
      <c s="252" t="str">
        <f>IF($I90="","",'JUN 24'!$CA90)</f>
        <v/>
      </c>
      <c s="253" t="str">
        <f t="shared" si="28"/>
        <v/>
      </c>
      <c s="252" t="str">
        <f t="shared" si="29"/>
        <v/>
      </c>
      <c s="252" t="str">
        <f>IF($I90="","",'JUN 24'!$CD90)</f>
        <v/>
      </c>
      <c s="253" t="str">
        <f t="shared" si="30"/>
        <v/>
      </c>
      <c s="253"/>
      <c s="306"/>
      <c s="298"/>
      <c s="298"/>
      <c s="298"/>
      <c s="254" t="str">
        <f t="shared" si="31"/>
        <v/>
      </c>
      <c s="298"/>
      <c s="298"/>
      <c s="298"/>
      <c s="298"/>
      <c s="298"/>
      <c s="298"/>
      <c s="298"/>
      <c s="298"/>
    </row>
    <row r="91" spans="1:98" ht="15.75" customHeight="1">
      <c r="A91" s="249" t="str">
        <f>IF('STUDENT DATA SHEET '!A92="","",'STUDENT DATA SHEET '!A92)</f>
        <v/>
      </c>
      <c s="229" t="str">
        <f>IFERROR(IF('STUDENT DATA SHEET '!B92="","",'STUDENT DATA SHEET '!B92),"")</f>
        <v/>
      </c>
      <c s="229" t="str">
        <f>IFERROR(IF('STUDENT DATA SHEET '!C92="","",'STUDENT DATA SHEET '!C92),"")</f>
        <v/>
      </c>
      <c s="229" t="str">
        <f>IFERROR(IF('STUDENT DATA SHEET '!D92="","",'STUDENT DATA SHEET '!D92),"")</f>
        <v/>
      </c>
      <c s="250" t="str">
        <f>IFERROR(IF('STUDENT DATA SHEET '!E92="","",'STUDENT DATA SHEET '!E92),"")</f>
        <v/>
      </c>
      <c s="251" t="str">
        <f>IFERROR(IF('STUDENT DATA SHEET '!F92="","",'STUDENT DATA SHEET '!F92),"")</f>
        <v/>
      </c>
      <c s="229" t="str">
        <f>IFERROR(IF('STUDENT DATA SHEET '!G92="","",'STUDENT DATA SHEET '!G92),"")</f>
        <v/>
      </c>
      <c s="229" t="str">
        <f>IFERROR(IF('STUDENT DATA SHEET '!H92="","",'STUDENT DATA SHEET '!H92),"")</f>
        <v/>
      </c>
      <c s="229" t="str">
        <f>IFERROR(UPPER(IF('STUDENT DATA SHEET '!I92="","",'STUDENT DATA SHEET '!I92)),"")</f>
        <v/>
      </c>
      <c s="229" t="str">
        <f>IFERROR(IF('STUDENT DATA SHEET '!J92="","",'STUDENT DATA SHEET '!J92),"")</f>
        <v/>
      </c>
      <c s="229" t="str">
        <f>IFERROR(IF('STUDENT DATA SHEET '!K92="","",'STUDENT DATA SHEET '!K92),"")</f>
        <v/>
      </c>
      <c s="229"/>
      <c s="102"/>
      <c s="102"/>
      <c s="102"/>
      <c s="102"/>
      <c s="102"/>
      <c s="102"/>
      <c s="102"/>
      <c s="102"/>
      <c s="102"/>
      <c s="102"/>
      <c s="102"/>
      <c s="102"/>
      <c s="102"/>
      <c s="102"/>
      <c s="102"/>
      <c s="102"/>
      <c s="102"/>
      <c s="102"/>
      <c s="102"/>
      <c s="102"/>
      <c s="102"/>
      <c s="102"/>
      <c s="102"/>
      <c s="102"/>
      <c s="102"/>
      <c s="102"/>
      <c s="102"/>
      <c s="102"/>
      <c s="102"/>
      <c s="102"/>
      <c s="102"/>
      <c s="102"/>
      <c s="89" t="str">
        <f>IF(B91="","",_xlfn.AGGREGATE(3,5,$B$6:B91))</f>
        <v/>
      </c>
      <c s="209"/>
      <c s="209"/>
      <c s="102"/>
      <c s="102"/>
      <c s="102"/>
      <c s="102"/>
      <c s="102"/>
      <c s="102"/>
      <c s="102"/>
      <c s="102"/>
      <c s="102"/>
      <c s="102"/>
      <c s="102"/>
      <c s="102"/>
      <c s="102"/>
      <c s="102"/>
      <c s="102"/>
      <c s="102"/>
      <c s="102"/>
      <c s="102"/>
      <c s="102"/>
      <c s="102"/>
      <c s="102"/>
      <c s="102"/>
      <c s="102"/>
      <c s="102"/>
      <c s="102"/>
      <c s="102"/>
      <c s="102"/>
      <c s="102"/>
      <c s="252" t="str">
        <f t="shared" si="25"/>
        <v/>
      </c>
      <c s="252" t="str">
        <f>IF($I91="","",'JUN 24'!$BX91)</f>
        <v/>
      </c>
      <c s="253" t="str">
        <f t="shared" si="26"/>
        <v/>
      </c>
      <c s="252" t="str">
        <f t="shared" si="27"/>
        <v/>
      </c>
      <c s="252" t="str">
        <f>IF($I91="","",'JUN 24'!$CA91)</f>
        <v/>
      </c>
      <c s="253" t="str">
        <f t="shared" si="28"/>
        <v/>
      </c>
      <c s="252" t="str">
        <f t="shared" si="29"/>
        <v/>
      </c>
      <c s="252" t="str">
        <f>IF($I91="","",'JUN 24'!$CD91)</f>
        <v/>
      </c>
      <c s="253" t="str">
        <f t="shared" si="30"/>
        <v/>
      </c>
      <c s="253"/>
      <c s="306"/>
      <c s="298"/>
      <c s="298"/>
      <c s="298"/>
      <c s="254" t="str">
        <f t="shared" si="31"/>
        <v/>
      </c>
      <c s="298"/>
      <c s="298"/>
      <c s="298"/>
      <c s="298"/>
      <c s="298"/>
      <c s="298"/>
      <c s="298"/>
      <c s="298"/>
    </row>
    <row r="92" spans="1:98" ht="15.75" customHeight="1">
      <c r="A92" s="249" t="str">
        <f>IF('STUDENT DATA SHEET '!A93="","",'STUDENT DATA SHEET '!A93)</f>
        <v/>
      </c>
      <c s="229" t="str">
        <f>IFERROR(IF('STUDENT DATA SHEET '!B93="","",'STUDENT DATA SHEET '!B93),"")</f>
        <v/>
      </c>
      <c s="229" t="str">
        <f>IFERROR(IF('STUDENT DATA SHEET '!C93="","",'STUDENT DATA SHEET '!C93),"")</f>
        <v/>
      </c>
      <c s="229" t="str">
        <f>IFERROR(IF('STUDENT DATA SHEET '!D93="","",'STUDENT DATA SHEET '!D93),"")</f>
        <v/>
      </c>
      <c s="250" t="str">
        <f>IFERROR(IF('STUDENT DATA SHEET '!E93="","",'STUDENT DATA SHEET '!E93),"")</f>
        <v/>
      </c>
      <c s="251" t="str">
        <f>IFERROR(IF('STUDENT DATA SHEET '!F93="","",'STUDENT DATA SHEET '!F93),"")</f>
        <v/>
      </c>
      <c s="229" t="str">
        <f>IFERROR(IF('STUDENT DATA SHEET '!G93="","",'STUDENT DATA SHEET '!G93),"")</f>
        <v/>
      </c>
      <c s="229" t="str">
        <f>IFERROR(IF('STUDENT DATA SHEET '!H93="","",'STUDENT DATA SHEET '!H93),"")</f>
        <v/>
      </c>
      <c s="229" t="str">
        <f>IFERROR(UPPER(IF('STUDENT DATA SHEET '!I93="","",'STUDENT DATA SHEET '!I93)),"")</f>
        <v/>
      </c>
      <c s="229" t="str">
        <f>IFERROR(IF('STUDENT DATA SHEET '!J93="","",'STUDENT DATA SHEET '!J93),"")</f>
        <v/>
      </c>
      <c s="229" t="str">
        <f>IFERROR(IF('STUDENT DATA SHEET '!K93="","",'STUDENT DATA SHEET '!K93),"")</f>
        <v/>
      </c>
      <c s="229"/>
      <c s="102"/>
      <c s="102"/>
      <c s="102"/>
      <c s="102"/>
      <c s="102"/>
      <c s="102"/>
      <c s="102"/>
      <c s="102"/>
      <c s="102"/>
      <c s="102"/>
      <c s="102"/>
      <c s="102"/>
      <c s="102"/>
      <c s="102"/>
      <c s="102"/>
      <c s="102"/>
      <c s="102"/>
      <c s="102"/>
      <c s="102"/>
      <c s="102"/>
      <c s="102"/>
      <c s="102"/>
      <c s="102"/>
      <c s="102"/>
      <c s="102"/>
      <c s="102"/>
      <c s="102"/>
      <c s="102"/>
      <c s="102"/>
      <c s="102"/>
      <c s="102"/>
      <c s="102"/>
      <c s="89" t="str">
        <f>IF(B92="","",_xlfn.AGGREGATE(3,5,$B$6:B92))</f>
        <v/>
      </c>
      <c s="209"/>
      <c s="209"/>
      <c s="102"/>
      <c s="102"/>
      <c s="102"/>
      <c s="102"/>
      <c s="102"/>
      <c s="102"/>
      <c s="102"/>
      <c s="102"/>
      <c s="102"/>
      <c s="102"/>
      <c s="102"/>
      <c s="102"/>
      <c s="102"/>
      <c s="102"/>
      <c s="102"/>
      <c s="102"/>
      <c s="102"/>
      <c s="102"/>
      <c s="102"/>
      <c s="102"/>
      <c s="102"/>
      <c s="102"/>
      <c s="102"/>
      <c s="102"/>
      <c s="102"/>
      <c s="102"/>
      <c s="102"/>
      <c s="102"/>
      <c s="252" t="str">
        <f t="shared" si="25"/>
        <v/>
      </c>
      <c s="252" t="str">
        <f>IF($I92="","",'JUN 24'!$BX92)</f>
        <v/>
      </c>
      <c s="253" t="str">
        <f t="shared" si="26"/>
        <v/>
      </c>
      <c s="252" t="str">
        <f t="shared" si="27"/>
        <v/>
      </c>
      <c s="252" t="str">
        <f>IF($I92="","",'JUN 24'!$CA92)</f>
        <v/>
      </c>
      <c s="253" t="str">
        <f t="shared" si="28"/>
        <v/>
      </c>
      <c s="252" t="str">
        <f t="shared" si="29"/>
        <v/>
      </c>
      <c s="252" t="str">
        <f>IF($I92="","",'JUN 24'!$CD92)</f>
        <v/>
      </c>
      <c s="253" t="str">
        <f t="shared" si="30"/>
        <v/>
      </c>
      <c s="253"/>
      <c s="306"/>
      <c s="298"/>
      <c s="298"/>
      <c s="298"/>
      <c s="254" t="str">
        <f t="shared" si="31"/>
        <v/>
      </c>
      <c s="298"/>
      <c s="298"/>
      <c s="298"/>
      <c s="298"/>
      <c s="298"/>
      <c s="298"/>
      <c s="298"/>
      <c s="298"/>
    </row>
    <row r="93" spans="1:98" ht="15.75" customHeight="1">
      <c r="A93" s="249" t="str">
        <f>IF('STUDENT DATA SHEET '!A94="","",'STUDENT DATA SHEET '!A94)</f>
        <v/>
      </c>
      <c s="229" t="str">
        <f>IFERROR(IF('STUDENT DATA SHEET '!B94="","",'STUDENT DATA SHEET '!B94),"")</f>
        <v/>
      </c>
      <c s="229" t="str">
        <f>IFERROR(IF('STUDENT DATA SHEET '!C94="","",'STUDENT DATA SHEET '!C94),"")</f>
        <v/>
      </c>
      <c s="229" t="str">
        <f>IFERROR(IF('STUDENT DATA SHEET '!D94="","",'STUDENT DATA SHEET '!D94),"")</f>
        <v/>
      </c>
      <c s="250" t="str">
        <f>IFERROR(IF('STUDENT DATA SHEET '!E94="","",'STUDENT DATA SHEET '!E94),"")</f>
        <v/>
      </c>
      <c s="251" t="str">
        <f>IFERROR(IF('STUDENT DATA SHEET '!F94="","",'STUDENT DATA SHEET '!F94),"")</f>
        <v/>
      </c>
      <c s="229" t="str">
        <f>IFERROR(IF('STUDENT DATA SHEET '!G94="","",'STUDENT DATA SHEET '!G94),"")</f>
        <v/>
      </c>
      <c s="229" t="str">
        <f>IFERROR(IF('STUDENT DATA SHEET '!H94="","",'STUDENT DATA SHEET '!H94),"")</f>
        <v/>
      </c>
      <c s="229" t="str">
        <f>IFERROR(UPPER(IF('STUDENT DATA SHEET '!I94="","",'STUDENT DATA SHEET '!I94)),"")</f>
        <v/>
      </c>
      <c s="229" t="str">
        <f>IFERROR(IF('STUDENT DATA SHEET '!J94="","",'STUDENT DATA SHEET '!J94),"")</f>
        <v/>
      </c>
      <c s="229" t="str">
        <f>IFERROR(IF('STUDENT DATA SHEET '!K94="","",'STUDENT DATA SHEET '!K94),"")</f>
        <v/>
      </c>
      <c s="229"/>
      <c s="102"/>
      <c s="102"/>
      <c s="102"/>
      <c s="102"/>
      <c s="102"/>
      <c s="102"/>
      <c s="102"/>
      <c s="102"/>
      <c s="102"/>
      <c s="102"/>
      <c s="102"/>
      <c s="102"/>
      <c s="102"/>
      <c s="102"/>
      <c s="102"/>
      <c s="102"/>
      <c s="102"/>
      <c s="102"/>
      <c s="102"/>
      <c s="102"/>
      <c s="102"/>
      <c s="102"/>
      <c s="102"/>
      <c s="102"/>
      <c s="102"/>
      <c s="102"/>
      <c s="102"/>
      <c s="102"/>
      <c s="102"/>
      <c s="102"/>
      <c s="102"/>
      <c s="102"/>
      <c s="89" t="str">
        <f>IF(B93="","",_xlfn.AGGREGATE(3,5,$B$6:B93))</f>
        <v/>
      </c>
      <c s="209"/>
      <c s="209"/>
      <c s="102"/>
      <c s="102"/>
      <c s="102"/>
      <c s="102"/>
      <c s="102"/>
      <c s="102"/>
      <c s="102"/>
      <c s="102"/>
      <c s="102"/>
      <c s="102"/>
      <c s="102"/>
      <c s="102"/>
      <c s="102"/>
      <c s="102"/>
      <c s="102"/>
      <c s="102"/>
      <c s="102"/>
      <c s="102"/>
      <c s="102"/>
      <c s="102"/>
      <c s="102"/>
      <c s="102"/>
      <c s="102"/>
      <c s="102"/>
      <c s="102"/>
      <c s="102"/>
      <c s="102"/>
      <c s="102"/>
      <c s="252" t="str">
        <f t="shared" si="25"/>
        <v/>
      </c>
      <c s="252" t="str">
        <f>IF($I93="","",'JUN 24'!$BX93)</f>
        <v/>
      </c>
      <c s="253" t="str">
        <f t="shared" si="26"/>
        <v/>
      </c>
      <c s="252" t="str">
        <f t="shared" si="27"/>
        <v/>
      </c>
      <c s="252" t="str">
        <f>IF($I93="","",'JUN 24'!$CA93)</f>
        <v/>
      </c>
      <c s="253" t="str">
        <f t="shared" si="28"/>
        <v/>
      </c>
      <c s="252" t="str">
        <f t="shared" si="29"/>
        <v/>
      </c>
      <c s="252" t="str">
        <f>IF($I93="","",'JUN 24'!$CD93)</f>
        <v/>
      </c>
      <c s="253" t="str">
        <f t="shared" si="30"/>
        <v/>
      </c>
      <c s="253"/>
      <c s="306"/>
      <c s="298"/>
      <c s="298"/>
      <c s="298"/>
      <c s="254" t="str">
        <f t="shared" si="31"/>
        <v/>
      </c>
      <c s="298"/>
      <c s="298"/>
      <c s="298"/>
      <c s="298"/>
      <c s="298"/>
      <c s="298"/>
      <c s="298"/>
      <c s="298"/>
    </row>
    <row r="94" spans="1:98" ht="15.75" customHeight="1">
      <c r="A94" s="249" t="str">
        <f>IF('STUDENT DATA SHEET '!A95="","",'STUDENT DATA SHEET '!A95)</f>
        <v/>
      </c>
      <c s="229" t="str">
        <f>IFERROR(IF('STUDENT DATA SHEET '!B95="","",'STUDENT DATA SHEET '!B95),"")</f>
        <v/>
      </c>
      <c s="229" t="str">
        <f>IFERROR(IF('STUDENT DATA SHEET '!C95="","",'STUDENT DATA SHEET '!C95),"")</f>
        <v/>
      </c>
      <c s="229" t="str">
        <f>IFERROR(IF('STUDENT DATA SHEET '!D95="","",'STUDENT DATA SHEET '!D95),"")</f>
        <v/>
      </c>
      <c s="250" t="str">
        <f>IFERROR(IF('STUDENT DATA SHEET '!E95="","",'STUDENT DATA SHEET '!E95),"")</f>
        <v/>
      </c>
      <c s="251" t="str">
        <f>IFERROR(IF('STUDENT DATA SHEET '!F95="","",'STUDENT DATA SHEET '!F95),"")</f>
        <v/>
      </c>
      <c s="229" t="str">
        <f>IFERROR(IF('STUDENT DATA SHEET '!G95="","",'STUDENT DATA SHEET '!G95),"")</f>
        <v/>
      </c>
      <c s="229" t="str">
        <f>IFERROR(IF('STUDENT DATA SHEET '!H95="","",'STUDENT DATA SHEET '!H95),"")</f>
        <v/>
      </c>
      <c s="229" t="str">
        <f>IFERROR(UPPER(IF('STUDENT DATA SHEET '!I95="","",'STUDENT DATA SHEET '!I95)),"")</f>
        <v/>
      </c>
      <c s="229" t="str">
        <f>IFERROR(IF('STUDENT DATA SHEET '!J95="","",'STUDENT DATA SHEET '!J95),"")</f>
        <v/>
      </c>
      <c s="229" t="str">
        <f>IFERROR(IF('STUDENT DATA SHEET '!K95="","",'STUDENT DATA SHEET '!K95),"")</f>
        <v/>
      </c>
      <c s="229"/>
      <c s="102"/>
      <c s="102"/>
      <c s="102"/>
      <c s="102"/>
      <c s="102"/>
      <c s="102"/>
      <c s="102"/>
      <c s="102"/>
      <c s="102"/>
      <c s="102"/>
      <c s="102"/>
      <c s="102"/>
      <c s="102"/>
      <c s="102"/>
      <c s="102"/>
      <c s="102"/>
      <c s="102"/>
      <c s="102"/>
      <c s="102"/>
      <c s="102"/>
      <c s="102"/>
      <c s="102"/>
      <c s="102"/>
      <c s="102"/>
      <c s="102"/>
      <c s="102"/>
      <c s="102"/>
      <c s="102"/>
      <c s="102"/>
      <c s="102"/>
      <c s="102"/>
      <c s="102"/>
      <c s="89" t="str">
        <f>IF(B94="","",_xlfn.AGGREGATE(3,5,$B$6:B94))</f>
        <v/>
      </c>
      <c s="209"/>
      <c s="209"/>
      <c s="102"/>
      <c s="102"/>
      <c s="102"/>
      <c s="102"/>
      <c s="102"/>
      <c s="102"/>
      <c s="102"/>
      <c s="102"/>
      <c s="102"/>
      <c s="102"/>
      <c s="102"/>
      <c s="102"/>
      <c s="102"/>
      <c s="102"/>
      <c s="102"/>
      <c s="102"/>
      <c s="102"/>
      <c s="102"/>
      <c s="102"/>
      <c s="102"/>
      <c s="102"/>
      <c s="102"/>
      <c s="102"/>
      <c s="102"/>
      <c s="102"/>
      <c s="102"/>
      <c s="102"/>
      <c s="102"/>
      <c s="252" t="str">
        <f t="shared" si="25"/>
        <v/>
      </c>
      <c s="252" t="str">
        <f>IF($I94="","",'JUN 24'!$BX94)</f>
        <v/>
      </c>
      <c s="253" t="str">
        <f t="shared" si="26"/>
        <v/>
      </c>
      <c s="252" t="str">
        <f t="shared" si="27"/>
        <v/>
      </c>
      <c s="252" t="str">
        <f>IF($I94="","",'JUN 24'!$CA94)</f>
        <v/>
      </c>
      <c s="253" t="str">
        <f t="shared" si="28"/>
        <v/>
      </c>
      <c s="252" t="str">
        <f t="shared" si="29"/>
        <v/>
      </c>
      <c s="252" t="str">
        <f>IF($I94="","",'JUN 24'!$CD94)</f>
        <v/>
      </c>
      <c s="253" t="str">
        <f t="shared" si="30"/>
        <v/>
      </c>
      <c s="253"/>
      <c s="306"/>
      <c s="298"/>
      <c s="298"/>
      <c s="298"/>
      <c s="254" t="str">
        <f t="shared" si="31"/>
        <v/>
      </c>
      <c s="298"/>
      <c s="298"/>
      <c s="298"/>
      <c s="298"/>
      <c s="298"/>
      <c s="298"/>
      <c s="298"/>
      <c s="298"/>
    </row>
    <row r="95" spans="1:98" ht="15.75" customHeight="1">
      <c r="A95" s="249" t="str">
        <f>IF('STUDENT DATA SHEET '!A96="","",'STUDENT DATA SHEET '!A96)</f>
        <v/>
      </c>
      <c s="229" t="str">
        <f>IFERROR(IF('STUDENT DATA SHEET '!B96="","",'STUDENT DATA SHEET '!B96),"")</f>
        <v/>
      </c>
      <c s="229" t="str">
        <f>IFERROR(IF('STUDENT DATA SHEET '!C96="","",'STUDENT DATA SHEET '!C96),"")</f>
        <v/>
      </c>
      <c s="229" t="str">
        <f>IFERROR(IF('STUDENT DATA SHEET '!D96="","",'STUDENT DATA SHEET '!D96),"")</f>
        <v/>
      </c>
      <c s="250" t="str">
        <f>IFERROR(IF('STUDENT DATA SHEET '!E96="","",'STUDENT DATA SHEET '!E96),"")</f>
        <v/>
      </c>
      <c s="251" t="str">
        <f>IFERROR(IF('STUDENT DATA SHEET '!F96="","",'STUDENT DATA SHEET '!F96),"")</f>
        <v/>
      </c>
      <c s="229" t="str">
        <f>IFERROR(IF('STUDENT DATA SHEET '!G96="","",'STUDENT DATA SHEET '!G96),"")</f>
        <v/>
      </c>
      <c s="229" t="str">
        <f>IFERROR(IF('STUDENT DATA SHEET '!H96="","",'STUDENT DATA SHEET '!H96),"")</f>
        <v/>
      </c>
      <c s="229" t="str">
        <f>IFERROR(UPPER(IF('STUDENT DATA SHEET '!I96="","",'STUDENT DATA SHEET '!I96)),"")</f>
        <v/>
      </c>
      <c s="229" t="str">
        <f>IFERROR(IF('STUDENT DATA SHEET '!J96="","",'STUDENT DATA SHEET '!J96),"")</f>
        <v/>
      </c>
      <c s="229" t="str">
        <f>IFERROR(IF('STUDENT DATA SHEET '!K96="","",'STUDENT DATA SHEET '!K96),"")</f>
        <v/>
      </c>
      <c s="229"/>
      <c s="102"/>
      <c s="102"/>
      <c s="102"/>
      <c s="102"/>
      <c s="102"/>
      <c s="102"/>
      <c s="102"/>
      <c s="102"/>
      <c s="102"/>
      <c s="102"/>
      <c s="102"/>
      <c s="102"/>
      <c s="102"/>
      <c s="102"/>
      <c s="102"/>
      <c s="102"/>
      <c s="102"/>
      <c s="102"/>
      <c s="102"/>
      <c s="102"/>
      <c s="102"/>
      <c s="102"/>
      <c s="102"/>
      <c s="102"/>
      <c s="102"/>
      <c s="102"/>
      <c s="102"/>
      <c s="102"/>
      <c s="102"/>
      <c s="102"/>
      <c s="102"/>
      <c s="102"/>
      <c s="89" t="str">
        <f>IF(B95="","",_xlfn.AGGREGATE(3,5,$B$6:B95))</f>
        <v/>
      </c>
      <c s="209"/>
      <c s="209"/>
      <c s="102"/>
      <c s="102"/>
      <c s="102"/>
      <c s="102"/>
      <c s="102"/>
      <c s="102"/>
      <c s="102"/>
      <c s="102"/>
      <c s="102"/>
      <c s="102"/>
      <c s="102"/>
      <c s="102"/>
      <c s="102"/>
      <c s="102"/>
      <c s="102"/>
      <c s="102"/>
      <c s="102"/>
      <c s="102"/>
      <c s="102"/>
      <c s="102"/>
      <c s="102"/>
      <c s="102"/>
      <c s="102"/>
      <c s="102"/>
      <c s="102"/>
      <c s="102"/>
      <c s="102"/>
      <c s="102"/>
      <c s="252" t="str">
        <f t="shared" si="25"/>
        <v/>
      </c>
      <c s="252" t="str">
        <f>IF($I95="","",'JUN 24'!$BX95)</f>
        <v/>
      </c>
      <c s="253" t="str">
        <f t="shared" si="26"/>
        <v/>
      </c>
      <c s="252" t="str">
        <f t="shared" si="27"/>
        <v/>
      </c>
      <c s="252" t="str">
        <f>IF($I95="","",'JUN 24'!$CA95)</f>
        <v/>
      </c>
      <c s="253" t="str">
        <f t="shared" si="28"/>
        <v/>
      </c>
      <c s="252" t="str">
        <f t="shared" si="29"/>
        <v/>
      </c>
      <c s="252" t="str">
        <f>IF($I95="","",'JUN 24'!$CD95)</f>
        <v/>
      </c>
      <c s="253" t="str">
        <f t="shared" si="30"/>
        <v/>
      </c>
      <c s="253"/>
      <c s="306"/>
      <c s="298"/>
      <c s="298"/>
      <c s="298"/>
      <c s="254" t="str">
        <f t="shared" si="31"/>
        <v/>
      </c>
      <c s="298"/>
      <c s="298"/>
      <c s="298"/>
      <c s="298"/>
      <c s="298"/>
      <c s="298"/>
      <c s="298"/>
      <c s="298"/>
    </row>
    <row r="96" spans="1:98" ht="15.75" customHeight="1">
      <c r="A96" s="249" t="str">
        <f>IF('STUDENT DATA SHEET '!A97="","",'STUDENT DATA SHEET '!A97)</f>
        <v/>
      </c>
      <c s="229" t="str">
        <f>IFERROR(IF('STUDENT DATA SHEET '!B97="","",'STUDENT DATA SHEET '!B97),"")</f>
        <v/>
      </c>
      <c s="229" t="str">
        <f>IFERROR(IF('STUDENT DATA SHEET '!C97="","",'STUDENT DATA SHEET '!C97),"")</f>
        <v/>
      </c>
      <c s="229" t="str">
        <f>IFERROR(IF('STUDENT DATA SHEET '!D97="","",'STUDENT DATA SHEET '!D97),"")</f>
        <v/>
      </c>
      <c s="250" t="str">
        <f>IFERROR(IF('STUDENT DATA SHEET '!E97="","",'STUDENT DATA SHEET '!E97),"")</f>
        <v/>
      </c>
      <c s="251" t="str">
        <f>IFERROR(IF('STUDENT DATA SHEET '!F97="","",'STUDENT DATA SHEET '!F97),"")</f>
        <v/>
      </c>
      <c s="229" t="str">
        <f>IFERROR(IF('STUDENT DATA SHEET '!G97="","",'STUDENT DATA SHEET '!G97),"")</f>
        <v/>
      </c>
      <c s="229" t="str">
        <f>IFERROR(IF('STUDENT DATA SHEET '!H97="","",'STUDENT DATA SHEET '!H97),"")</f>
        <v/>
      </c>
      <c s="229" t="str">
        <f>IFERROR(UPPER(IF('STUDENT DATA SHEET '!I97="","",'STUDENT DATA SHEET '!I97)),"")</f>
        <v/>
      </c>
      <c s="229" t="str">
        <f>IFERROR(IF('STUDENT DATA SHEET '!J97="","",'STUDENT DATA SHEET '!J97),"")</f>
        <v/>
      </c>
      <c s="229" t="str">
        <f>IFERROR(IF('STUDENT DATA SHEET '!K97="","",'STUDENT DATA SHEET '!K97),"")</f>
        <v/>
      </c>
      <c s="229"/>
      <c s="102"/>
      <c s="102"/>
      <c s="102"/>
      <c s="102"/>
      <c s="102"/>
      <c s="102"/>
      <c s="102"/>
      <c s="102"/>
      <c s="102"/>
      <c s="102"/>
      <c s="102"/>
      <c s="102"/>
      <c s="102"/>
      <c s="102"/>
      <c s="102"/>
      <c s="102"/>
      <c s="102"/>
      <c s="102"/>
      <c s="102"/>
      <c s="102"/>
      <c s="102"/>
      <c s="102"/>
      <c s="102"/>
      <c s="102"/>
      <c s="102"/>
      <c s="102"/>
      <c s="102"/>
      <c s="102"/>
      <c s="102"/>
      <c s="102"/>
      <c s="102"/>
      <c s="102"/>
      <c s="89" t="str">
        <f>IF(B96="","",_xlfn.AGGREGATE(3,5,$B$6:B96))</f>
        <v/>
      </c>
      <c s="209"/>
      <c s="209"/>
      <c s="102"/>
      <c s="102"/>
      <c s="102"/>
      <c s="102"/>
      <c s="102"/>
      <c s="102"/>
      <c s="102"/>
      <c s="102"/>
      <c s="102"/>
      <c s="102"/>
      <c s="102"/>
      <c s="102"/>
      <c s="102"/>
      <c s="102"/>
      <c s="102"/>
      <c s="102"/>
      <c s="102"/>
      <c s="102"/>
      <c s="102"/>
      <c s="102"/>
      <c s="102"/>
      <c s="102"/>
      <c s="102"/>
      <c s="102"/>
      <c s="102"/>
      <c s="102"/>
      <c s="102"/>
      <c s="102"/>
      <c s="252" t="str">
        <f t="shared" si="25"/>
        <v/>
      </c>
      <c s="252" t="str">
        <f>IF($I96="","",'JUN 24'!$BX96)</f>
        <v/>
      </c>
      <c s="253" t="str">
        <f t="shared" si="26"/>
        <v/>
      </c>
      <c s="252" t="str">
        <f t="shared" si="27"/>
        <v/>
      </c>
      <c s="252" t="str">
        <f>IF($I96="","",'JUN 24'!$CA96)</f>
        <v/>
      </c>
      <c s="253" t="str">
        <f t="shared" si="28"/>
        <v/>
      </c>
      <c s="252" t="str">
        <f t="shared" si="29"/>
        <v/>
      </c>
      <c s="252" t="str">
        <f>IF($I96="","",'JUN 24'!$CD96)</f>
        <v/>
      </c>
      <c s="253" t="str">
        <f t="shared" si="30"/>
        <v/>
      </c>
      <c s="253"/>
      <c s="306"/>
      <c s="298"/>
      <c s="298"/>
      <c s="298"/>
      <c s="254" t="str">
        <f t="shared" si="31"/>
        <v/>
      </c>
      <c s="298"/>
      <c s="298"/>
      <c s="298"/>
      <c s="298"/>
      <c s="298"/>
      <c s="298"/>
      <c s="298"/>
      <c s="298"/>
    </row>
    <row r="97" spans="1:98" ht="15.75" customHeight="1">
      <c r="A97" s="249" t="str">
        <f>IF('STUDENT DATA SHEET '!A98="","",'STUDENT DATA SHEET '!A98)</f>
        <v/>
      </c>
      <c s="229" t="str">
        <f>IFERROR(IF('STUDENT DATA SHEET '!B98="","",'STUDENT DATA SHEET '!B98),"")</f>
        <v/>
      </c>
      <c s="229" t="str">
        <f>IFERROR(IF('STUDENT DATA SHEET '!C98="","",'STUDENT DATA SHEET '!C98),"")</f>
        <v/>
      </c>
      <c s="229" t="str">
        <f>IFERROR(IF('STUDENT DATA SHEET '!D98="","",'STUDENT DATA SHEET '!D98),"")</f>
        <v/>
      </c>
      <c s="250" t="str">
        <f>IFERROR(IF('STUDENT DATA SHEET '!E98="","",'STUDENT DATA SHEET '!E98),"")</f>
        <v/>
      </c>
      <c s="251" t="str">
        <f>IFERROR(IF('STUDENT DATA SHEET '!F98="","",'STUDENT DATA SHEET '!F98),"")</f>
        <v/>
      </c>
      <c s="229" t="str">
        <f>IFERROR(IF('STUDENT DATA SHEET '!G98="","",'STUDENT DATA SHEET '!G98),"")</f>
        <v/>
      </c>
      <c s="229" t="str">
        <f>IFERROR(IF('STUDENT DATA SHEET '!H98="","",'STUDENT DATA SHEET '!H98),"")</f>
        <v/>
      </c>
      <c s="229" t="str">
        <f>IFERROR(UPPER(IF('STUDENT DATA SHEET '!I98="","",'STUDENT DATA SHEET '!I98)),"")</f>
        <v/>
      </c>
      <c s="229" t="str">
        <f>IFERROR(IF('STUDENT DATA SHEET '!J98="","",'STUDENT DATA SHEET '!J98),"")</f>
        <v/>
      </c>
      <c s="229" t="str">
        <f>IFERROR(IF('STUDENT DATA SHEET '!K98="","",'STUDENT DATA SHEET '!K98),"")</f>
        <v/>
      </c>
      <c s="229"/>
      <c s="102"/>
      <c s="102"/>
      <c s="102"/>
      <c s="102"/>
      <c s="102"/>
      <c s="102"/>
      <c s="102"/>
      <c s="102"/>
      <c s="102"/>
      <c s="102"/>
      <c s="102"/>
      <c s="102"/>
      <c s="102"/>
      <c s="102"/>
      <c s="102"/>
      <c s="102"/>
      <c s="102"/>
      <c s="102"/>
      <c s="102"/>
      <c s="102"/>
      <c s="102"/>
      <c s="102"/>
      <c s="102"/>
      <c s="102"/>
      <c s="102"/>
      <c s="102"/>
      <c s="102"/>
      <c s="102"/>
      <c s="102"/>
      <c s="102"/>
      <c s="102"/>
      <c s="102"/>
      <c s="89" t="str">
        <f>IF(B97="","",_xlfn.AGGREGATE(3,5,$B$6:B97))</f>
        <v/>
      </c>
      <c s="209"/>
      <c s="209"/>
      <c s="102"/>
      <c s="102"/>
      <c s="102"/>
      <c s="102"/>
      <c s="102"/>
      <c s="102"/>
      <c s="102"/>
      <c s="102"/>
      <c s="102"/>
      <c s="102"/>
      <c s="102"/>
      <c s="102"/>
      <c s="102"/>
      <c s="102"/>
      <c s="102"/>
      <c s="102"/>
      <c s="102"/>
      <c s="102"/>
      <c s="102"/>
      <c s="102"/>
      <c s="102"/>
      <c s="102"/>
      <c s="102"/>
      <c s="102"/>
      <c s="102"/>
      <c s="102"/>
      <c s="102"/>
      <c s="102"/>
      <c s="252" t="str">
        <f t="shared" si="25"/>
        <v/>
      </c>
      <c s="252" t="str">
        <f>IF($I97="","",'JUN 24'!$BX97)</f>
        <v/>
      </c>
      <c s="253" t="str">
        <f t="shared" si="26"/>
        <v/>
      </c>
      <c s="252" t="str">
        <f t="shared" si="27"/>
        <v/>
      </c>
      <c s="252" t="str">
        <f>IF($I97="","",'JUN 24'!$CA97)</f>
        <v/>
      </c>
      <c s="253" t="str">
        <f t="shared" si="28"/>
        <v/>
      </c>
      <c s="252" t="str">
        <f t="shared" si="29"/>
        <v/>
      </c>
      <c s="252" t="str">
        <f>IF($I97="","",'JUN 24'!$CD97)</f>
        <v/>
      </c>
      <c s="253" t="str">
        <f t="shared" si="30"/>
        <v/>
      </c>
      <c s="253"/>
      <c s="306"/>
      <c s="298"/>
      <c s="298"/>
      <c s="298"/>
      <c s="254" t="str">
        <f t="shared" si="31"/>
        <v/>
      </c>
      <c s="298"/>
      <c s="298"/>
      <c s="298"/>
      <c s="298"/>
      <c s="298"/>
      <c s="298"/>
      <c s="298"/>
      <c s="298"/>
    </row>
    <row r="98" spans="1:98" ht="15.75" customHeight="1">
      <c r="A98" s="249" t="str">
        <f>IF('STUDENT DATA SHEET '!A99="","",'STUDENT DATA SHEET '!A99)</f>
        <v/>
      </c>
      <c s="229" t="str">
        <f>IFERROR(IF('STUDENT DATA SHEET '!B99="","",'STUDENT DATA SHEET '!B99),"")</f>
        <v/>
      </c>
      <c s="229" t="str">
        <f>IFERROR(IF('STUDENT DATA SHEET '!C99="","",'STUDENT DATA SHEET '!C99),"")</f>
        <v/>
      </c>
      <c s="229" t="str">
        <f>IFERROR(IF('STUDENT DATA SHEET '!D99="","",'STUDENT DATA SHEET '!D99),"")</f>
        <v/>
      </c>
      <c s="250" t="str">
        <f>IFERROR(IF('STUDENT DATA SHEET '!E99="","",'STUDENT DATA SHEET '!E99),"")</f>
        <v/>
      </c>
      <c s="251" t="str">
        <f>IFERROR(IF('STUDENT DATA SHEET '!F99="","",'STUDENT DATA SHEET '!F99),"")</f>
        <v/>
      </c>
      <c s="229" t="str">
        <f>IFERROR(IF('STUDENT DATA SHEET '!G99="","",'STUDENT DATA SHEET '!G99),"")</f>
        <v/>
      </c>
      <c s="229" t="str">
        <f>IFERROR(IF('STUDENT DATA SHEET '!H99="","",'STUDENT DATA SHEET '!H99),"")</f>
        <v/>
      </c>
      <c s="229" t="str">
        <f>IFERROR(UPPER(IF('STUDENT DATA SHEET '!I99="","",'STUDENT DATA SHEET '!I99)),"")</f>
        <v/>
      </c>
      <c s="229" t="str">
        <f>IFERROR(IF('STUDENT DATA SHEET '!J99="","",'STUDENT DATA SHEET '!J99),"")</f>
        <v/>
      </c>
      <c s="229" t="str">
        <f>IFERROR(IF('STUDENT DATA SHEET '!K99="","",'STUDENT DATA SHEET '!K99),"")</f>
        <v/>
      </c>
      <c s="229"/>
      <c s="102"/>
      <c s="102"/>
      <c s="102"/>
      <c s="102"/>
      <c s="102"/>
      <c s="102"/>
      <c s="102"/>
      <c s="102"/>
      <c s="102"/>
      <c s="102"/>
      <c s="102"/>
      <c s="102"/>
      <c s="102"/>
      <c s="102"/>
      <c s="102"/>
      <c s="102"/>
      <c s="102"/>
      <c s="102"/>
      <c s="102"/>
      <c s="102"/>
      <c s="102"/>
      <c s="102"/>
      <c s="102"/>
      <c s="102"/>
      <c s="102"/>
      <c s="102"/>
      <c s="102"/>
      <c s="102"/>
      <c s="102"/>
      <c s="102"/>
      <c s="102"/>
      <c s="102"/>
      <c s="89" t="str">
        <f>IF(B98="","",_xlfn.AGGREGATE(3,5,$B$6:B98))</f>
        <v/>
      </c>
      <c s="209"/>
      <c s="209"/>
      <c s="102"/>
      <c s="102"/>
      <c s="102"/>
      <c s="102"/>
      <c s="102"/>
      <c s="102"/>
      <c s="102"/>
      <c s="102"/>
      <c s="102"/>
      <c s="102"/>
      <c s="102"/>
      <c s="102"/>
      <c s="102"/>
      <c s="102"/>
      <c s="102"/>
      <c s="102"/>
      <c s="102"/>
      <c s="102"/>
      <c s="102"/>
      <c s="102"/>
      <c s="102"/>
      <c s="102"/>
      <c s="102"/>
      <c s="102"/>
      <c s="102"/>
      <c s="102"/>
      <c s="102"/>
      <c s="102"/>
      <c s="252" t="str">
        <f t="shared" si="25"/>
        <v/>
      </c>
      <c s="252" t="str">
        <f>IF($I98="","",'JUN 24'!$BX98)</f>
        <v/>
      </c>
      <c s="253" t="str">
        <f t="shared" si="26"/>
        <v/>
      </c>
      <c s="252" t="str">
        <f t="shared" si="27"/>
        <v/>
      </c>
      <c s="252" t="str">
        <f>IF($I98="","",'JUN 24'!$CA98)</f>
        <v/>
      </c>
      <c s="253" t="str">
        <f t="shared" si="28"/>
        <v/>
      </c>
      <c s="252" t="str">
        <f t="shared" si="29"/>
        <v/>
      </c>
      <c s="252" t="str">
        <f>IF($I98="","",'JUN 24'!$CD98)</f>
        <v/>
      </c>
      <c s="253" t="str">
        <f t="shared" si="30"/>
        <v/>
      </c>
      <c s="253"/>
      <c s="306"/>
      <c s="298"/>
      <c s="298"/>
      <c s="298"/>
      <c s="254" t="str">
        <f t="shared" si="31"/>
        <v/>
      </c>
      <c s="298"/>
      <c s="298"/>
      <c s="298"/>
      <c s="298"/>
      <c s="298"/>
      <c s="298"/>
      <c s="298"/>
      <c s="298"/>
    </row>
    <row r="99" spans="1:98" ht="15.75" customHeight="1">
      <c r="A99" s="249" t="str">
        <f>IF('STUDENT DATA SHEET '!A100="","",'STUDENT DATA SHEET '!A100)</f>
        <v/>
      </c>
      <c s="229" t="str">
        <f>IFERROR(IF('STUDENT DATA SHEET '!B100="","",'STUDENT DATA SHEET '!B100),"")</f>
        <v/>
      </c>
      <c s="229" t="str">
        <f>IFERROR(IF('STUDENT DATA SHEET '!C100="","",'STUDENT DATA SHEET '!C100),"")</f>
        <v/>
      </c>
      <c s="229" t="str">
        <f>IFERROR(IF('STUDENT DATA SHEET '!D100="","",'STUDENT DATA SHEET '!D100),"")</f>
        <v/>
      </c>
      <c s="250" t="str">
        <f>IFERROR(IF('STUDENT DATA SHEET '!E100="","",'STUDENT DATA SHEET '!E100),"")</f>
        <v/>
      </c>
      <c s="251" t="str">
        <f>IFERROR(IF('STUDENT DATA SHEET '!F100="","",'STUDENT DATA SHEET '!F100),"")</f>
        <v/>
      </c>
      <c s="229" t="str">
        <f>IFERROR(IF('STUDENT DATA SHEET '!G100="","",'STUDENT DATA SHEET '!G100),"")</f>
        <v/>
      </c>
      <c s="229" t="str">
        <f>IFERROR(IF('STUDENT DATA SHEET '!H100="","",'STUDENT DATA SHEET '!H100),"")</f>
        <v/>
      </c>
      <c s="229" t="str">
        <f>IFERROR(UPPER(IF('STUDENT DATA SHEET '!I100="","",'STUDENT DATA SHEET '!I100)),"")</f>
        <v/>
      </c>
      <c s="229" t="str">
        <f>IFERROR(IF('STUDENT DATA SHEET '!J100="","",'STUDENT DATA SHEET '!J100),"")</f>
        <v/>
      </c>
      <c s="229" t="str">
        <f>IFERROR(IF('STUDENT DATA SHEET '!K100="","",'STUDENT DATA SHEET '!K100),"")</f>
        <v/>
      </c>
      <c s="229"/>
      <c s="102"/>
      <c s="102"/>
      <c s="102"/>
      <c s="102"/>
      <c s="102"/>
      <c s="102"/>
      <c s="102"/>
      <c s="102"/>
      <c s="102"/>
      <c s="102"/>
      <c s="102"/>
      <c s="102"/>
      <c s="102"/>
      <c s="102"/>
      <c s="102"/>
      <c s="102"/>
      <c s="102"/>
      <c s="102"/>
      <c s="102"/>
      <c s="102"/>
      <c s="102"/>
      <c s="102"/>
      <c s="102"/>
      <c s="102"/>
      <c s="102"/>
      <c s="102"/>
      <c s="102"/>
      <c s="102"/>
      <c s="102"/>
      <c s="102"/>
      <c s="102"/>
      <c s="102"/>
      <c s="89" t="str">
        <f>IF(B99="","",_xlfn.AGGREGATE(3,5,$B$6:B99))</f>
        <v/>
      </c>
      <c s="209"/>
      <c s="209"/>
      <c s="102"/>
      <c s="102"/>
      <c s="102"/>
      <c s="102"/>
      <c s="102"/>
      <c s="102"/>
      <c s="102"/>
      <c s="102"/>
      <c s="102"/>
      <c s="102"/>
      <c s="102"/>
      <c s="102"/>
      <c s="102"/>
      <c s="102"/>
      <c s="102"/>
      <c s="102"/>
      <c s="102"/>
      <c s="102"/>
      <c s="102"/>
      <c s="102"/>
      <c s="102"/>
      <c s="102"/>
      <c s="102"/>
      <c s="102"/>
      <c s="102"/>
      <c s="102"/>
      <c s="102"/>
      <c s="102"/>
      <c s="252" t="str">
        <f t="shared" si="25"/>
        <v/>
      </c>
      <c s="252" t="str">
        <f>IF($I99="","",'JUN 24'!$BX99)</f>
        <v/>
      </c>
      <c s="253" t="str">
        <f t="shared" si="26"/>
        <v/>
      </c>
      <c s="252" t="str">
        <f t="shared" si="27"/>
        <v/>
      </c>
      <c s="252" t="str">
        <f>IF($I99="","",'JUN 24'!$CA99)</f>
        <v/>
      </c>
      <c s="253" t="str">
        <f t="shared" si="28"/>
        <v/>
      </c>
      <c s="252" t="str">
        <f t="shared" si="29"/>
        <v/>
      </c>
      <c s="252" t="str">
        <f>IF($I99="","",'JUN 24'!$CD99)</f>
        <v/>
      </c>
      <c s="253" t="str">
        <f t="shared" si="30"/>
        <v/>
      </c>
      <c s="253"/>
      <c s="306"/>
      <c s="298"/>
      <c s="298"/>
      <c s="298"/>
      <c s="254" t="str">
        <f t="shared" si="31"/>
        <v/>
      </c>
      <c s="298"/>
      <c s="298"/>
      <c s="298"/>
      <c s="298"/>
      <c s="298"/>
      <c s="298"/>
      <c s="298"/>
      <c s="298"/>
    </row>
    <row r="100" spans="1:98" ht="15.75" customHeight="1">
      <c r="A100" s="249" t="str">
        <f>IF('STUDENT DATA SHEET '!A101="","",'STUDENT DATA SHEET '!A101)</f>
        <v/>
      </c>
      <c s="229" t="str">
        <f>IFERROR(IF('STUDENT DATA SHEET '!B101="","",'STUDENT DATA SHEET '!B101),"")</f>
        <v/>
      </c>
      <c s="229" t="str">
        <f>IFERROR(IF('STUDENT DATA SHEET '!C101="","",'STUDENT DATA SHEET '!C101),"")</f>
        <v/>
      </c>
      <c s="229" t="str">
        <f>IFERROR(IF('STUDENT DATA SHEET '!D101="","",'STUDENT DATA SHEET '!D101),"")</f>
        <v/>
      </c>
      <c s="250" t="str">
        <f>IFERROR(IF('STUDENT DATA SHEET '!E101="","",'STUDENT DATA SHEET '!E101),"")</f>
        <v/>
      </c>
      <c s="251" t="str">
        <f>IFERROR(IF('STUDENT DATA SHEET '!F101="","",'STUDENT DATA SHEET '!F101),"")</f>
        <v/>
      </c>
      <c s="229" t="str">
        <f>IFERROR(IF('STUDENT DATA SHEET '!G101="","",'STUDENT DATA SHEET '!G101),"")</f>
        <v/>
      </c>
      <c s="229" t="str">
        <f>IFERROR(IF('STUDENT DATA SHEET '!H101="","",'STUDENT DATA SHEET '!H101),"")</f>
        <v/>
      </c>
      <c s="229" t="str">
        <f>IFERROR(UPPER(IF('STUDENT DATA SHEET '!I101="","",'STUDENT DATA SHEET '!I101)),"")</f>
        <v/>
      </c>
      <c s="229" t="str">
        <f>IFERROR(IF('STUDENT DATA SHEET '!J101="","",'STUDENT DATA SHEET '!J101),"")</f>
        <v/>
      </c>
      <c s="229" t="str">
        <f>IFERROR(IF('STUDENT DATA SHEET '!K101="","",'STUDENT DATA SHEET '!K101),"")</f>
        <v/>
      </c>
      <c s="229"/>
      <c s="102"/>
      <c s="102"/>
      <c s="102"/>
      <c s="102"/>
      <c s="102"/>
      <c s="102"/>
      <c s="102"/>
      <c s="102"/>
      <c s="102"/>
      <c s="102"/>
      <c s="102"/>
      <c s="102"/>
      <c s="102"/>
      <c s="102"/>
      <c s="102"/>
      <c s="102"/>
      <c s="102"/>
      <c s="102"/>
      <c s="102"/>
      <c s="102"/>
      <c s="102"/>
      <c s="102"/>
      <c s="102"/>
      <c s="102"/>
      <c s="102"/>
      <c s="102"/>
      <c s="102"/>
      <c s="102"/>
      <c s="102"/>
      <c s="102"/>
      <c s="102"/>
      <c s="102"/>
      <c s="89" t="str">
        <f>IF(B100="","",_xlfn.AGGREGATE(3,5,$B$6:B100))</f>
        <v/>
      </c>
      <c s="209"/>
      <c s="209"/>
      <c s="102"/>
      <c s="102"/>
      <c s="102"/>
      <c s="102"/>
      <c s="102"/>
      <c s="102"/>
      <c s="102"/>
      <c s="102"/>
      <c s="102"/>
      <c s="102"/>
      <c s="102"/>
      <c s="102"/>
      <c s="102"/>
      <c s="102"/>
      <c s="102"/>
      <c s="102"/>
      <c s="102"/>
      <c s="102"/>
      <c s="102"/>
      <c s="102"/>
      <c s="102"/>
      <c s="102"/>
      <c s="102"/>
      <c s="102"/>
      <c s="102"/>
      <c s="102"/>
      <c s="102"/>
      <c s="102"/>
      <c s="252" t="str">
        <f t="shared" si="25"/>
        <v/>
      </c>
      <c s="252" t="str">
        <f>IF($I100="","",'JUN 24'!$BX100)</f>
        <v/>
      </c>
      <c s="253" t="str">
        <f t="shared" si="26"/>
        <v/>
      </c>
      <c s="252" t="str">
        <f t="shared" si="27"/>
        <v/>
      </c>
      <c s="252" t="str">
        <f>IF($I100="","",'JUN 24'!$CA100)</f>
        <v/>
      </c>
      <c s="253" t="str">
        <f t="shared" si="28"/>
        <v/>
      </c>
      <c s="252" t="str">
        <f t="shared" si="29"/>
        <v/>
      </c>
      <c s="252" t="str">
        <f>IF($I100="","",'JUN 24'!$CD100)</f>
        <v/>
      </c>
      <c s="253" t="str">
        <f t="shared" si="30"/>
        <v/>
      </c>
      <c s="253"/>
      <c s="306"/>
      <c s="298"/>
      <c s="298"/>
      <c s="298"/>
      <c s="254" t="str">
        <f t="shared" si="31"/>
        <v/>
      </c>
      <c s="298"/>
      <c s="298"/>
      <c s="298"/>
      <c s="298"/>
      <c s="298"/>
      <c s="298"/>
      <c s="298"/>
      <c s="298"/>
    </row>
    <row r="101" spans="1:98" ht="15.75" customHeight="1">
      <c r="A101" s="249" t="str">
        <f>IF('STUDENT DATA SHEET '!A102="","",'STUDENT DATA SHEET '!A102)</f>
        <v/>
      </c>
      <c s="229" t="str">
        <f>IFERROR(IF('STUDENT DATA SHEET '!B102="","",'STUDENT DATA SHEET '!B102),"")</f>
        <v/>
      </c>
      <c s="229" t="str">
        <f>IFERROR(IF('STUDENT DATA SHEET '!C102="","",'STUDENT DATA SHEET '!C102),"")</f>
        <v/>
      </c>
      <c s="229" t="str">
        <f>IFERROR(IF('STUDENT DATA SHEET '!D102="","",'STUDENT DATA SHEET '!D102),"")</f>
        <v/>
      </c>
      <c s="250" t="str">
        <f>IFERROR(IF('STUDENT DATA SHEET '!E102="","",'STUDENT DATA SHEET '!E102),"")</f>
        <v/>
      </c>
      <c s="251" t="str">
        <f>IFERROR(IF('STUDENT DATA SHEET '!F102="","",'STUDENT DATA SHEET '!F102),"")</f>
        <v/>
      </c>
      <c s="229" t="str">
        <f>IFERROR(IF('STUDENT DATA SHEET '!G102="","",'STUDENT DATA SHEET '!G102),"")</f>
        <v/>
      </c>
      <c s="229" t="str">
        <f>IFERROR(IF('STUDENT DATA SHEET '!H102="","",'STUDENT DATA SHEET '!H102),"")</f>
        <v/>
      </c>
      <c s="229" t="str">
        <f>IFERROR(UPPER(IF('STUDENT DATA SHEET '!I102="","",'STUDENT DATA SHEET '!I102)),"")</f>
        <v/>
      </c>
      <c s="229" t="str">
        <f>IFERROR(IF('STUDENT DATA SHEET '!J102="","",'STUDENT DATA SHEET '!J102),"")</f>
        <v/>
      </c>
      <c s="229" t="str">
        <f>IFERROR(IF('STUDENT DATA SHEET '!K102="","",'STUDENT DATA SHEET '!K102),"")</f>
        <v/>
      </c>
      <c s="229"/>
      <c s="102"/>
      <c s="102"/>
      <c s="102"/>
      <c s="102"/>
      <c s="102"/>
      <c s="102"/>
      <c s="102"/>
      <c s="102"/>
      <c s="102"/>
      <c s="102"/>
      <c s="102"/>
      <c s="102"/>
      <c s="102"/>
      <c s="102"/>
      <c s="102"/>
      <c s="102"/>
      <c s="102"/>
      <c s="102"/>
      <c s="102"/>
      <c s="102"/>
      <c s="102"/>
      <c s="102"/>
      <c s="102"/>
      <c s="102"/>
      <c s="102"/>
      <c s="102"/>
      <c s="102"/>
      <c s="102"/>
      <c s="102"/>
      <c s="102"/>
      <c s="102"/>
      <c s="102"/>
      <c s="89" t="str">
        <f>IF(B101="","",_xlfn.AGGREGATE(3,5,$B$6:B101))</f>
        <v/>
      </c>
      <c s="209"/>
      <c s="209"/>
      <c s="102"/>
      <c s="102"/>
      <c s="102"/>
      <c s="102"/>
      <c s="102"/>
      <c s="102"/>
      <c s="102"/>
      <c s="102"/>
      <c s="102"/>
      <c s="102"/>
      <c s="102"/>
      <c s="102"/>
      <c s="102"/>
      <c s="102"/>
      <c s="102"/>
      <c s="102"/>
      <c s="102"/>
      <c s="102"/>
      <c s="102"/>
      <c s="102"/>
      <c s="102"/>
      <c s="102"/>
      <c s="102"/>
      <c s="102"/>
      <c s="102"/>
      <c s="102"/>
      <c s="102"/>
      <c s="102"/>
      <c s="252" t="str">
        <f t="shared" si="25"/>
        <v/>
      </c>
      <c s="252" t="str">
        <f>IF($I101="","",'JUN 24'!$BX101)</f>
        <v/>
      </c>
      <c s="253" t="str">
        <f t="shared" si="26"/>
        <v/>
      </c>
      <c s="252" t="str">
        <f t="shared" si="27"/>
        <v/>
      </c>
      <c s="252" t="str">
        <f>IF($I101="","",'JUN 24'!$CA101)</f>
        <v/>
      </c>
      <c s="253" t="str">
        <f t="shared" si="28"/>
        <v/>
      </c>
      <c s="252" t="str">
        <f t="shared" si="29"/>
        <v/>
      </c>
      <c s="252" t="str">
        <f>IF($I101="","",'JUN 24'!$CD101)</f>
        <v/>
      </c>
      <c s="253" t="str">
        <f t="shared" si="30"/>
        <v/>
      </c>
      <c s="253"/>
      <c s="306"/>
      <c s="298"/>
      <c s="298"/>
      <c s="298"/>
      <c s="254" t="str">
        <f t="shared" si="31"/>
        <v/>
      </c>
      <c s="298"/>
      <c s="298"/>
      <c s="298"/>
      <c s="298"/>
      <c s="298"/>
      <c s="298"/>
      <c s="298"/>
      <c s="298"/>
    </row>
    <row r="102" spans="1:98" ht="15.75" customHeight="1">
      <c r="A102" s="249" t="str">
        <f>IF('STUDENT DATA SHEET '!A103="","",'STUDENT DATA SHEET '!A103)</f>
        <v/>
      </c>
      <c s="229" t="str">
        <f>IFERROR(IF('STUDENT DATA SHEET '!B103="","",'STUDENT DATA SHEET '!B103),"")</f>
        <v/>
      </c>
      <c s="229" t="str">
        <f>IFERROR(IF('STUDENT DATA SHEET '!C103="","",'STUDENT DATA SHEET '!C103),"")</f>
        <v/>
      </c>
      <c s="229" t="str">
        <f>IFERROR(IF('STUDENT DATA SHEET '!D103="","",'STUDENT DATA SHEET '!D103),"")</f>
        <v/>
      </c>
      <c s="250" t="str">
        <f>IFERROR(IF('STUDENT DATA SHEET '!E103="","",'STUDENT DATA SHEET '!E103),"")</f>
        <v/>
      </c>
      <c s="251" t="str">
        <f>IFERROR(IF('STUDENT DATA SHEET '!F103="","",'STUDENT DATA SHEET '!F103),"")</f>
        <v/>
      </c>
      <c s="229" t="str">
        <f>IFERROR(IF('STUDENT DATA SHEET '!G103="","",'STUDENT DATA SHEET '!G103),"")</f>
        <v/>
      </c>
      <c s="229" t="str">
        <f>IFERROR(IF('STUDENT DATA SHEET '!H103="","",'STUDENT DATA SHEET '!H103),"")</f>
        <v/>
      </c>
      <c s="229" t="str">
        <f>IFERROR(UPPER(IF('STUDENT DATA SHEET '!I103="","",'STUDENT DATA SHEET '!I103)),"")</f>
        <v/>
      </c>
      <c s="229" t="str">
        <f>IFERROR(IF('STUDENT DATA SHEET '!J103="","",'STUDENT DATA SHEET '!J103),"")</f>
        <v/>
      </c>
      <c s="229" t="str">
        <f>IFERROR(IF('STUDENT DATA SHEET '!K103="","",'STUDENT DATA SHEET '!K103),"")</f>
        <v/>
      </c>
      <c s="229"/>
      <c s="102"/>
      <c s="102"/>
      <c s="102"/>
      <c s="102"/>
      <c s="102"/>
      <c s="102"/>
      <c s="102"/>
      <c s="102"/>
      <c s="102"/>
      <c s="102"/>
      <c s="102"/>
      <c s="102"/>
      <c s="102"/>
      <c s="102"/>
      <c s="102"/>
      <c s="102"/>
      <c s="102"/>
      <c s="102"/>
      <c s="102"/>
      <c s="102"/>
      <c s="102"/>
      <c s="102"/>
      <c s="102"/>
      <c s="102"/>
      <c s="102"/>
      <c s="102"/>
      <c s="102"/>
      <c s="102"/>
      <c s="102"/>
      <c s="102"/>
      <c s="102"/>
      <c s="102"/>
      <c s="89" t="str">
        <f>IF(B102="","",_xlfn.AGGREGATE(3,5,$B$6:B102))</f>
        <v/>
      </c>
      <c s="209"/>
      <c s="209"/>
      <c s="102"/>
      <c s="102"/>
      <c s="102"/>
      <c s="102"/>
      <c s="102"/>
      <c s="102"/>
      <c s="102"/>
      <c s="102"/>
      <c s="102"/>
      <c s="102"/>
      <c s="102"/>
      <c s="102"/>
      <c s="102"/>
      <c s="102"/>
      <c s="102"/>
      <c s="102"/>
      <c s="102"/>
      <c s="102"/>
      <c s="102"/>
      <c s="102"/>
      <c s="102"/>
      <c s="102"/>
      <c s="102"/>
      <c s="102"/>
      <c s="102"/>
      <c s="102"/>
      <c s="102"/>
      <c s="102"/>
      <c s="252" t="str">
        <f t="shared" si="25"/>
        <v/>
      </c>
      <c s="252" t="str">
        <f>IF($I102="","",'JUN 24'!$BX102)</f>
        <v/>
      </c>
      <c s="253" t="str">
        <f t="shared" si="26"/>
        <v/>
      </c>
      <c s="252" t="str">
        <f t="shared" si="27"/>
        <v/>
      </c>
      <c s="252" t="str">
        <f>IF($I102="","",'JUN 24'!$CA102)</f>
        <v/>
      </c>
      <c s="253" t="str">
        <f t="shared" si="28"/>
        <v/>
      </c>
      <c s="252" t="str">
        <f t="shared" si="29"/>
        <v/>
      </c>
      <c s="252" t="str">
        <f>IF($I102="","",'JUN 24'!$CD102)</f>
        <v/>
      </c>
      <c s="253" t="str">
        <f t="shared" si="30"/>
        <v/>
      </c>
      <c s="253"/>
      <c s="306"/>
      <c s="298"/>
      <c s="298"/>
      <c s="298"/>
      <c s="254" t="str">
        <f t="shared" si="31"/>
        <v/>
      </c>
      <c s="298"/>
      <c s="298"/>
      <c s="298"/>
      <c s="298"/>
      <c s="298"/>
      <c s="298"/>
      <c s="298"/>
      <c s="298"/>
    </row>
    <row r="103" spans="1:98" ht="15.75" customHeight="1">
      <c r="A103" s="249" t="str">
        <f>IF('STUDENT DATA SHEET '!A104="","",'STUDENT DATA SHEET '!A104)</f>
        <v/>
      </c>
      <c s="229" t="str">
        <f>IFERROR(IF('STUDENT DATA SHEET '!B104="","",'STUDENT DATA SHEET '!B104),"")</f>
        <v/>
      </c>
      <c s="229" t="str">
        <f>IFERROR(IF('STUDENT DATA SHEET '!C104="","",'STUDENT DATA SHEET '!C104),"")</f>
        <v/>
      </c>
      <c s="229" t="str">
        <f>IFERROR(IF('STUDENT DATA SHEET '!D104="","",'STUDENT DATA SHEET '!D104),"")</f>
        <v/>
      </c>
      <c s="250" t="str">
        <f>IFERROR(IF('STUDENT DATA SHEET '!E104="","",'STUDENT DATA SHEET '!E104),"")</f>
        <v/>
      </c>
      <c s="251" t="str">
        <f>IFERROR(IF('STUDENT DATA SHEET '!F104="","",'STUDENT DATA SHEET '!F104),"")</f>
        <v/>
      </c>
      <c s="229" t="str">
        <f>IFERROR(IF('STUDENT DATA SHEET '!G104="","",'STUDENT DATA SHEET '!G104),"")</f>
        <v/>
      </c>
      <c s="229" t="str">
        <f>IFERROR(IF('STUDENT DATA SHEET '!H104="","",'STUDENT DATA SHEET '!H104),"")</f>
        <v/>
      </c>
      <c s="229" t="str">
        <f>IFERROR(UPPER(IF('STUDENT DATA SHEET '!I104="","",'STUDENT DATA SHEET '!I104)),"")</f>
        <v/>
      </c>
      <c s="229" t="str">
        <f>IFERROR(IF('STUDENT DATA SHEET '!J104="","",'STUDENT DATA SHEET '!J104),"")</f>
        <v/>
      </c>
      <c s="229" t="str">
        <f>IFERROR(IF('STUDENT DATA SHEET '!K104="","",'STUDENT DATA SHEET '!K104),"")</f>
        <v/>
      </c>
      <c s="229"/>
      <c s="102"/>
      <c s="102"/>
      <c s="102"/>
      <c s="102"/>
      <c s="102"/>
      <c s="102"/>
      <c s="102"/>
      <c s="102"/>
      <c s="102"/>
      <c s="102"/>
      <c s="102"/>
      <c s="102"/>
      <c s="102"/>
      <c s="102"/>
      <c s="102"/>
      <c s="102"/>
      <c s="102"/>
      <c s="102"/>
      <c s="102"/>
      <c s="102"/>
      <c s="102"/>
      <c s="102"/>
      <c s="102"/>
      <c s="102"/>
      <c s="102"/>
      <c s="102"/>
      <c s="102"/>
      <c s="102"/>
      <c s="102"/>
      <c s="102"/>
      <c s="102"/>
      <c s="102"/>
      <c s="89" t="str">
        <f>IF(B103="","",_xlfn.AGGREGATE(3,5,$B$6:B103))</f>
        <v/>
      </c>
      <c s="209"/>
      <c s="209"/>
      <c s="102"/>
      <c s="102"/>
      <c s="102"/>
      <c s="102"/>
      <c s="102"/>
      <c s="102"/>
      <c s="102"/>
      <c s="102"/>
      <c s="102"/>
      <c s="102"/>
      <c s="102"/>
      <c s="102"/>
      <c s="102"/>
      <c s="102"/>
      <c s="102"/>
      <c s="102"/>
      <c s="102"/>
      <c s="102"/>
      <c s="102"/>
      <c s="102"/>
      <c s="102"/>
      <c s="102"/>
      <c s="102"/>
      <c s="102"/>
      <c s="102"/>
      <c s="102"/>
      <c s="102"/>
      <c s="102"/>
      <c s="252" t="str">
        <f t="shared" si="25"/>
        <v/>
      </c>
      <c s="252" t="str">
        <f>IF($I103="","",'JUN 24'!$BX103)</f>
        <v/>
      </c>
      <c s="253" t="str">
        <f t="shared" si="26"/>
        <v/>
      </c>
      <c s="252" t="str">
        <f t="shared" si="27"/>
        <v/>
      </c>
      <c s="252" t="str">
        <f>IF($I103="","",'JUN 24'!$CA103)</f>
        <v/>
      </c>
      <c s="253" t="str">
        <f t="shared" si="28"/>
        <v/>
      </c>
      <c s="252" t="str">
        <f t="shared" si="29"/>
        <v/>
      </c>
      <c s="252" t="str">
        <f>IF($I103="","",'JUN 24'!$CD103)</f>
        <v/>
      </c>
      <c s="253" t="str">
        <f t="shared" si="30"/>
        <v/>
      </c>
      <c s="253"/>
      <c s="306"/>
      <c s="298"/>
      <c s="298"/>
      <c s="298"/>
      <c s="254" t="str">
        <f t="shared" si="31"/>
        <v/>
      </c>
      <c s="298"/>
      <c s="298"/>
      <c s="298"/>
      <c s="298"/>
      <c s="298"/>
      <c s="298"/>
      <c s="298"/>
      <c s="298"/>
    </row>
    <row r="104" spans="1:98" ht="15.75" customHeight="1">
      <c r="A104" s="249" t="str">
        <f>IF('STUDENT DATA SHEET '!A105="","",'STUDENT DATA SHEET '!A105)</f>
        <v/>
      </c>
      <c s="229" t="str">
        <f>IFERROR(IF('STUDENT DATA SHEET '!B105="","",'STUDENT DATA SHEET '!B105),"")</f>
        <v/>
      </c>
      <c s="229" t="str">
        <f>IFERROR(IF('STUDENT DATA SHEET '!C105="","",'STUDENT DATA SHEET '!C105),"")</f>
        <v/>
      </c>
      <c s="229" t="str">
        <f>IFERROR(IF('STUDENT DATA SHEET '!D105="","",'STUDENT DATA SHEET '!D105),"")</f>
        <v/>
      </c>
      <c s="250" t="str">
        <f>IFERROR(IF('STUDENT DATA SHEET '!E105="","",'STUDENT DATA SHEET '!E105),"")</f>
        <v/>
      </c>
      <c s="251" t="str">
        <f>IFERROR(IF('STUDENT DATA SHEET '!F105="","",'STUDENT DATA SHEET '!F105),"")</f>
        <v/>
      </c>
      <c s="229" t="str">
        <f>IFERROR(IF('STUDENT DATA SHEET '!G105="","",'STUDENT DATA SHEET '!G105),"")</f>
        <v/>
      </c>
      <c s="229" t="str">
        <f>IFERROR(IF('STUDENT DATA SHEET '!H105="","",'STUDENT DATA SHEET '!H105),"")</f>
        <v/>
      </c>
      <c s="229" t="str">
        <f>IFERROR(UPPER(IF('STUDENT DATA SHEET '!I105="","",'STUDENT DATA SHEET '!I105)),"")</f>
        <v/>
      </c>
      <c s="229" t="str">
        <f>IFERROR(IF('STUDENT DATA SHEET '!J105="","",'STUDENT DATA SHEET '!J105),"")</f>
        <v/>
      </c>
      <c s="229" t="str">
        <f>IFERROR(IF('STUDENT DATA SHEET '!K105="","",'STUDENT DATA SHEET '!K105),"")</f>
        <v/>
      </c>
      <c s="229"/>
      <c s="102"/>
      <c s="102"/>
      <c s="102"/>
      <c s="102"/>
      <c s="102"/>
      <c s="102"/>
      <c s="102"/>
      <c s="102"/>
      <c s="102"/>
      <c s="102"/>
      <c s="102"/>
      <c s="102"/>
      <c s="102"/>
      <c s="102"/>
      <c s="102"/>
      <c s="102"/>
      <c s="102"/>
      <c s="102"/>
      <c s="102"/>
      <c s="102"/>
      <c s="102"/>
      <c s="102"/>
      <c s="102"/>
      <c s="102"/>
      <c s="102"/>
      <c s="102"/>
      <c s="102"/>
      <c s="102"/>
      <c s="102"/>
      <c s="102"/>
      <c s="102"/>
      <c s="102"/>
      <c s="89" t="str">
        <f>IF(B104="","",_xlfn.AGGREGATE(3,5,$B$6:B104))</f>
        <v/>
      </c>
      <c s="209"/>
      <c s="209"/>
      <c s="102"/>
      <c s="102"/>
      <c s="102"/>
      <c s="102"/>
      <c s="102"/>
      <c s="102"/>
      <c s="102"/>
      <c s="102"/>
      <c s="102"/>
      <c s="102"/>
      <c s="102"/>
      <c s="102"/>
      <c s="102"/>
      <c s="102"/>
      <c s="102"/>
      <c s="102"/>
      <c s="102"/>
      <c s="102"/>
      <c s="102"/>
      <c s="102"/>
      <c s="102"/>
      <c s="102"/>
      <c s="102"/>
      <c s="102"/>
      <c s="102"/>
      <c s="102"/>
      <c s="102"/>
      <c s="102"/>
      <c s="252" t="str">
        <f t="shared" si="25"/>
        <v/>
      </c>
      <c s="252" t="str">
        <f>IF($I104="","",'JUN 24'!$BX104)</f>
        <v/>
      </c>
      <c s="253" t="str">
        <f t="shared" si="26"/>
        <v/>
      </c>
      <c s="252" t="str">
        <f t="shared" si="27"/>
        <v/>
      </c>
      <c s="252" t="str">
        <f>IF($I104="","",'JUN 24'!$CA104)</f>
        <v/>
      </c>
      <c s="253" t="str">
        <f t="shared" si="28"/>
        <v/>
      </c>
      <c s="252" t="str">
        <f t="shared" si="29"/>
        <v/>
      </c>
      <c s="252" t="str">
        <f>IF($I104="","",'JUN 24'!$CD104)</f>
        <v/>
      </c>
      <c s="253" t="str">
        <f t="shared" si="30"/>
        <v/>
      </c>
      <c s="253"/>
      <c s="306"/>
      <c s="298"/>
      <c s="298"/>
      <c s="298"/>
      <c s="254" t="str">
        <f t="shared" si="31"/>
        <v/>
      </c>
      <c s="298"/>
      <c s="298"/>
      <c s="298"/>
      <c s="298"/>
      <c s="298"/>
      <c s="298"/>
      <c s="298"/>
      <c s="298"/>
    </row>
    <row r="105" spans="1:98" ht="15.75" customHeight="1">
      <c r="A105" s="249" t="str">
        <f>IF('STUDENT DATA SHEET '!A106="","",'STUDENT DATA SHEET '!A106)</f>
        <v/>
      </c>
      <c s="229" t="str">
        <f>IFERROR(IF('STUDENT DATA SHEET '!B106="","",'STUDENT DATA SHEET '!B106),"")</f>
        <v/>
      </c>
      <c s="229" t="str">
        <f>IFERROR(IF('STUDENT DATA SHEET '!C106="","",'STUDENT DATA SHEET '!C106),"")</f>
        <v/>
      </c>
      <c s="229" t="str">
        <f>IFERROR(IF('STUDENT DATA SHEET '!D106="","",'STUDENT DATA SHEET '!D106),"")</f>
        <v/>
      </c>
      <c s="250" t="str">
        <f>IFERROR(IF('STUDENT DATA SHEET '!E106="","",'STUDENT DATA SHEET '!E106),"")</f>
        <v/>
      </c>
      <c s="251" t="str">
        <f>IFERROR(IF('STUDENT DATA SHEET '!F106="","",'STUDENT DATA SHEET '!F106),"")</f>
        <v/>
      </c>
      <c s="229" t="str">
        <f>IFERROR(IF('STUDENT DATA SHEET '!G106="","",'STUDENT DATA SHEET '!G106),"")</f>
        <v/>
      </c>
      <c s="229" t="str">
        <f>IFERROR(IF('STUDENT DATA SHEET '!H106="","",'STUDENT DATA SHEET '!H106),"")</f>
        <v/>
      </c>
      <c s="229" t="str">
        <f>IFERROR(UPPER(IF('STUDENT DATA SHEET '!I106="","",'STUDENT DATA SHEET '!I106)),"")</f>
        <v/>
      </c>
      <c s="229" t="str">
        <f>IFERROR(IF('STUDENT DATA SHEET '!J106="","",'STUDENT DATA SHEET '!J106),"")</f>
        <v/>
      </c>
      <c s="229" t="str">
        <f>IFERROR(IF('STUDENT DATA SHEET '!K106="","",'STUDENT DATA SHEET '!K106),"")</f>
        <v/>
      </c>
      <c s="229"/>
      <c s="102"/>
      <c s="102"/>
      <c s="102"/>
      <c s="102"/>
      <c s="102"/>
      <c s="102"/>
      <c s="102"/>
      <c s="102"/>
      <c s="102"/>
      <c s="102"/>
      <c s="102"/>
      <c s="102"/>
      <c s="102"/>
      <c s="102"/>
      <c s="102"/>
      <c s="102"/>
      <c s="102"/>
      <c s="102"/>
      <c s="102"/>
      <c s="102"/>
      <c s="102"/>
      <c s="102"/>
      <c s="102"/>
      <c s="102"/>
      <c s="102"/>
      <c s="102"/>
      <c s="102"/>
      <c s="102"/>
      <c s="102"/>
      <c s="102"/>
      <c s="102"/>
      <c s="102"/>
      <c s="89" t="str">
        <f>IF(B105="","",_xlfn.AGGREGATE(3,5,$B$6:B105))</f>
        <v/>
      </c>
      <c s="209"/>
      <c s="209"/>
      <c s="102"/>
      <c s="102"/>
      <c s="102"/>
      <c s="102"/>
      <c s="102"/>
      <c s="102"/>
      <c s="102"/>
      <c s="102"/>
      <c s="102"/>
      <c s="102"/>
      <c s="102"/>
      <c s="102"/>
      <c s="102"/>
      <c s="102"/>
      <c s="102"/>
      <c s="102"/>
      <c s="102"/>
      <c s="102"/>
      <c s="102"/>
      <c s="102"/>
      <c s="102"/>
      <c s="102"/>
      <c s="102"/>
      <c s="102"/>
      <c s="102"/>
      <c s="102"/>
      <c s="102"/>
      <c s="102"/>
      <c s="252" t="str">
        <f t="shared" si="25"/>
        <v/>
      </c>
      <c s="252" t="str">
        <f>IF($I105="","",'JUN 24'!$BX105)</f>
        <v/>
      </c>
      <c s="253" t="str">
        <f t="shared" si="26"/>
        <v/>
      </c>
      <c s="252" t="str">
        <f t="shared" si="27"/>
        <v/>
      </c>
      <c s="252" t="str">
        <f>IF($I105="","",'JUN 24'!$CA105)</f>
        <v/>
      </c>
      <c s="253" t="str">
        <f t="shared" si="28"/>
        <v/>
      </c>
      <c s="252" t="str">
        <f t="shared" si="29"/>
        <v/>
      </c>
      <c s="252" t="str">
        <f>IF($I105="","",'JUN 24'!$CD105)</f>
        <v/>
      </c>
      <c s="253" t="str">
        <f t="shared" si="30"/>
        <v/>
      </c>
      <c s="253"/>
      <c s="306"/>
      <c s="298"/>
      <c s="298"/>
      <c s="298"/>
      <c s="254" t="str">
        <f t="shared" si="31"/>
        <v/>
      </c>
      <c s="298"/>
      <c s="298"/>
      <c s="298"/>
      <c s="298"/>
      <c s="298"/>
      <c s="298"/>
      <c s="298"/>
      <c s="298"/>
    </row>
    <row r="106" spans="1:98" ht="15.75" customHeight="1">
      <c r="A106" s="249" t="str">
        <f>IF('STUDENT DATA SHEET '!A107="","",'STUDENT DATA SHEET '!A107)</f>
        <v/>
      </c>
      <c s="229" t="str">
        <f>IFERROR(IF('STUDENT DATA SHEET '!B107="","",'STUDENT DATA SHEET '!B107),"")</f>
        <v/>
      </c>
      <c s="229" t="str">
        <f>IFERROR(IF('STUDENT DATA SHEET '!C107="","",'STUDENT DATA SHEET '!C107),"")</f>
        <v/>
      </c>
      <c s="229" t="str">
        <f>IFERROR(IF('STUDENT DATA SHEET '!D107="","",'STUDENT DATA SHEET '!D107),"")</f>
        <v/>
      </c>
      <c s="250" t="str">
        <f>IFERROR(IF('STUDENT DATA SHEET '!E107="","",'STUDENT DATA SHEET '!E107),"")</f>
        <v/>
      </c>
      <c s="251" t="str">
        <f>IFERROR(IF('STUDENT DATA SHEET '!F107="","",'STUDENT DATA SHEET '!F107),"")</f>
        <v/>
      </c>
      <c s="229" t="str">
        <f>IFERROR(IF('STUDENT DATA SHEET '!G107="","",'STUDENT DATA SHEET '!G107),"")</f>
        <v/>
      </c>
      <c s="229" t="str">
        <f>IFERROR(IF('STUDENT DATA SHEET '!H107="","",'STUDENT DATA SHEET '!H107),"")</f>
        <v/>
      </c>
      <c s="229" t="str">
        <f>IFERROR(UPPER(IF('STUDENT DATA SHEET '!I107="","",'STUDENT DATA SHEET '!I107)),"")</f>
        <v/>
      </c>
      <c s="229" t="str">
        <f>IFERROR(IF('STUDENT DATA SHEET '!J107="","",'STUDENT DATA SHEET '!J107),"")</f>
        <v/>
      </c>
      <c s="229" t="str">
        <f>IFERROR(IF('STUDENT DATA SHEET '!K107="","",'STUDENT DATA SHEET '!K107),"")</f>
        <v/>
      </c>
      <c s="229"/>
      <c s="102"/>
      <c s="102"/>
      <c s="102"/>
      <c s="102"/>
      <c s="102"/>
      <c s="102"/>
      <c s="102"/>
      <c s="102"/>
      <c s="102"/>
      <c s="102"/>
      <c s="102"/>
      <c s="102"/>
      <c s="102"/>
      <c s="102"/>
      <c s="102"/>
      <c s="102"/>
      <c s="102"/>
      <c s="102"/>
      <c s="102"/>
      <c s="102"/>
      <c s="102"/>
      <c s="102"/>
      <c s="102"/>
      <c s="102"/>
      <c s="102"/>
      <c s="102"/>
      <c s="102"/>
      <c s="102"/>
      <c s="102"/>
      <c s="102"/>
      <c s="102"/>
      <c s="102"/>
      <c s="89" t="str">
        <f>IF(B106="","",_xlfn.AGGREGATE(3,5,$B$6:B106))</f>
        <v/>
      </c>
      <c s="209"/>
      <c s="209"/>
      <c s="102"/>
      <c s="102"/>
      <c s="102"/>
      <c s="102"/>
      <c s="102"/>
      <c s="102"/>
      <c s="102"/>
      <c s="102"/>
      <c s="102"/>
      <c s="102"/>
      <c s="102"/>
      <c s="102"/>
      <c s="102"/>
      <c s="102"/>
      <c s="102"/>
      <c s="102"/>
      <c s="102"/>
      <c s="102"/>
      <c s="102"/>
      <c s="102"/>
      <c s="102"/>
      <c s="102"/>
      <c s="102"/>
      <c s="102"/>
      <c s="102"/>
      <c s="102"/>
      <c s="102"/>
      <c s="102"/>
      <c s="252" t="str">
        <f t="shared" si="25"/>
        <v/>
      </c>
      <c s="252" t="str">
        <f>IF($I106="","",'JUN 24'!$BX106)</f>
        <v/>
      </c>
      <c s="253" t="str">
        <f t="shared" si="26"/>
        <v/>
      </c>
      <c s="252" t="str">
        <f t="shared" si="27"/>
        <v/>
      </c>
      <c s="252" t="str">
        <f>IF($I106="","",'JUN 24'!$CA106)</f>
        <v/>
      </c>
      <c s="253" t="str">
        <f t="shared" si="28"/>
        <v/>
      </c>
      <c s="252" t="str">
        <f t="shared" si="29"/>
        <v/>
      </c>
      <c s="252" t="str">
        <f>IF($I106="","",'JUN 24'!$CD106)</f>
        <v/>
      </c>
      <c s="253" t="str">
        <f t="shared" si="30"/>
        <v/>
      </c>
      <c s="253"/>
      <c s="306"/>
      <c s="298"/>
      <c s="298"/>
      <c s="298"/>
      <c s="254" t="str">
        <f t="shared" si="31"/>
        <v/>
      </c>
      <c s="298"/>
      <c s="298"/>
      <c s="298"/>
      <c s="298"/>
      <c s="298"/>
      <c s="298"/>
      <c s="298"/>
      <c s="298"/>
    </row>
    <row r="107" spans="1:98" ht="15.75" customHeight="1">
      <c r="A107" s="249" t="str">
        <f>IF('STUDENT DATA SHEET '!A108="","",'STUDENT DATA SHEET '!A108)</f>
        <v/>
      </c>
      <c s="229" t="str">
        <f>IFERROR(IF('STUDENT DATA SHEET '!B108="","",'STUDENT DATA SHEET '!B108),"")</f>
        <v/>
      </c>
      <c s="229" t="str">
        <f>IFERROR(IF('STUDENT DATA SHEET '!C108="","",'STUDENT DATA SHEET '!C108),"")</f>
        <v/>
      </c>
      <c s="229" t="str">
        <f>IFERROR(IF('STUDENT DATA SHEET '!D108="","",'STUDENT DATA SHEET '!D108),"")</f>
        <v/>
      </c>
      <c s="250" t="str">
        <f>IFERROR(IF('STUDENT DATA SHEET '!E108="","",'STUDENT DATA SHEET '!E108),"")</f>
        <v/>
      </c>
      <c s="251" t="str">
        <f>IFERROR(IF('STUDENT DATA SHEET '!F108="","",'STUDENT DATA SHEET '!F108),"")</f>
        <v/>
      </c>
      <c s="229" t="str">
        <f>IFERROR(IF('STUDENT DATA SHEET '!G108="","",'STUDENT DATA SHEET '!G108),"")</f>
        <v/>
      </c>
      <c s="229" t="str">
        <f>IFERROR(IF('STUDENT DATA SHEET '!H108="","",'STUDENT DATA SHEET '!H108),"")</f>
        <v/>
      </c>
      <c s="229" t="str">
        <f>IFERROR(UPPER(IF('STUDENT DATA SHEET '!I108="","",'STUDENT DATA SHEET '!I108)),"")</f>
        <v/>
      </c>
      <c s="229" t="str">
        <f>IFERROR(IF('STUDENT DATA SHEET '!J108="","",'STUDENT DATA SHEET '!J108),"")</f>
        <v/>
      </c>
      <c s="229" t="str">
        <f>IFERROR(IF('STUDENT DATA SHEET '!K108="","",'STUDENT DATA SHEET '!K108),"")</f>
        <v/>
      </c>
      <c s="229"/>
      <c s="102"/>
      <c s="102"/>
      <c s="102"/>
      <c s="102"/>
      <c s="102"/>
      <c s="102"/>
      <c s="102"/>
      <c s="102"/>
      <c s="102"/>
      <c s="102"/>
      <c s="102"/>
      <c s="102"/>
      <c s="102"/>
      <c s="102"/>
      <c s="102"/>
      <c s="102"/>
      <c s="102"/>
      <c s="102"/>
      <c s="102"/>
      <c s="102"/>
      <c s="102"/>
      <c s="102"/>
      <c s="102"/>
      <c s="102"/>
      <c s="102"/>
      <c s="102"/>
      <c s="102"/>
      <c s="102"/>
      <c s="102"/>
      <c s="102"/>
      <c s="102"/>
      <c s="102"/>
      <c s="89" t="str">
        <f>IF(B107="","",_xlfn.AGGREGATE(3,5,$B$6:B107))</f>
        <v/>
      </c>
      <c s="209"/>
      <c s="209"/>
      <c s="102"/>
      <c s="102"/>
      <c s="102"/>
      <c s="102"/>
      <c s="102"/>
      <c s="102"/>
      <c s="102"/>
      <c s="102"/>
      <c s="102"/>
      <c s="102"/>
      <c s="102"/>
      <c s="102"/>
      <c s="102"/>
      <c s="102"/>
      <c s="102"/>
      <c s="102"/>
      <c s="102"/>
      <c s="102"/>
      <c s="102"/>
      <c s="102"/>
      <c s="102"/>
      <c s="102"/>
      <c s="102"/>
      <c s="102"/>
      <c s="102"/>
      <c s="102"/>
      <c s="102"/>
      <c s="102"/>
      <c s="252" t="str">
        <f t="shared" si="25"/>
        <v/>
      </c>
      <c s="252" t="str">
        <f>IF($I107="","",'JUN 24'!$BX107)</f>
        <v/>
      </c>
      <c s="253" t="str">
        <f t="shared" si="26"/>
        <v/>
      </c>
      <c s="252" t="str">
        <f t="shared" si="27"/>
        <v/>
      </c>
      <c s="252" t="str">
        <f>IF($I107="","",'JUN 24'!$CA107)</f>
        <v/>
      </c>
      <c s="253" t="str">
        <f t="shared" si="28"/>
        <v/>
      </c>
      <c s="252" t="str">
        <f t="shared" si="29"/>
        <v/>
      </c>
      <c s="252" t="str">
        <f>IF($I107="","",'JUN 24'!$CD107)</f>
        <v/>
      </c>
      <c s="253" t="str">
        <f t="shared" si="30"/>
        <v/>
      </c>
      <c s="253"/>
      <c s="306"/>
      <c s="298"/>
      <c s="298"/>
      <c s="298"/>
      <c s="254" t="str">
        <f t="shared" si="31"/>
        <v/>
      </c>
      <c s="298"/>
      <c s="298"/>
      <c s="298"/>
      <c s="298"/>
      <c s="298"/>
      <c s="298"/>
      <c s="298"/>
      <c s="298"/>
    </row>
    <row r="108" spans="1:98" ht="15.75" customHeight="1">
      <c r="A108" s="249" t="str">
        <f>IF('STUDENT DATA SHEET '!A109="","",'STUDENT DATA SHEET '!A109)</f>
        <v/>
      </c>
      <c s="229" t="str">
        <f>IFERROR(IF('STUDENT DATA SHEET '!B109="","",'STUDENT DATA SHEET '!B109),"")</f>
        <v/>
      </c>
      <c s="229" t="str">
        <f>IFERROR(IF('STUDENT DATA SHEET '!C109="","",'STUDENT DATA SHEET '!C109),"")</f>
        <v/>
      </c>
      <c s="229" t="str">
        <f>IFERROR(IF('STUDENT DATA SHEET '!D109="","",'STUDENT DATA SHEET '!D109),"")</f>
        <v/>
      </c>
      <c s="250" t="str">
        <f>IFERROR(IF('STUDENT DATA SHEET '!E109="","",'STUDENT DATA SHEET '!E109),"")</f>
        <v/>
      </c>
      <c s="251" t="str">
        <f>IFERROR(IF('STUDENT DATA SHEET '!F109="","",'STUDENT DATA SHEET '!F109),"")</f>
        <v/>
      </c>
      <c s="229" t="str">
        <f>IFERROR(IF('STUDENT DATA SHEET '!G109="","",'STUDENT DATA SHEET '!G109),"")</f>
        <v/>
      </c>
      <c s="229" t="str">
        <f>IFERROR(IF('STUDENT DATA SHEET '!H109="","",'STUDENT DATA SHEET '!H109),"")</f>
        <v/>
      </c>
      <c s="229" t="str">
        <f>IFERROR(UPPER(IF('STUDENT DATA SHEET '!I109="","",'STUDENT DATA SHEET '!I109)),"")</f>
        <v/>
      </c>
      <c s="229" t="str">
        <f>IFERROR(IF('STUDENT DATA SHEET '!J109="","",'STUDENT DATA SHEET '!J109),"")</f>
        <v/>
      </c>
      <c s="229" t="str">
        <f>IFERROR(IF('STUDENT DATA SHEET '!K109="","",'STUDENT DATA SHEET '!K109),"")</f>
        <v/>
      </c>
      <c s="229"/>
      <c s="102"/>
      <c s="102"/>
      <c s="102"/>
      <c s="102"/>
      <c s="102"/>
      <c s="102"/>
      <c s="102"/>
      <c s="102"/>
      <c s="102"/>
      <c s="102"/>
      <c s="102"/>
      <c s="102"/>
      <c s="102"/>
      <c s="102"/>
      <c s="102"/>
      <c s="102"/>
      <c s="102"/>
      <c s="102"/>
      <c s="102"/>
      <c s="102"/>
      <c s="102"/>
      <c s="102"/>
      <c s="102"/>
      <c s="102"/>
      <c s="102"/>
      <c s="102"/>
      <c s="102"/>
      <c s="102"/>
      <c s="102"/>
      <c s="102"/>
      <c s="102"/>
      <c s="102"/>
      <c s="89" t="str">
        <f>IF(B108="","",_xlfn.AGGREGATE(3,5,$B$6:B108))</f>
        <v/>
      </c>
      <c s="209"/>
      <c s="209"/>
      <c s="102"/>
      <c s="102"/>
      <c s="102"/>
      <c s="102"/>
      <c s="102"/>
      <c s="102"/>
      <c s="102"/>
      <c s="102"/>
      <c s="102"/>
      <c s="102"/>
      <c s="102"/>
      <c s="102"/>
      <c s="102"/>
      <c s="102"/>
      <c s="102"/>
      <c s="102"/>
      <c s="102"/>
      <c s="102"/>
      <c s="102"/>
      <c s="102"/>
      <c s="102"/>
      <c s="102"/>
      <c s="102"/>
      <c s="102"/>
      <c s="102"/>
      <c s="102"/>
      <c s="102"/>
      <c s="102"/>
      <c s="252" t="str">
        <f t="shared" si="25"/>
        <v/>
      </c>
      <c s="252" t="str">
        <f>IF($I108="","",'JUN 24'!$BX108)</f>
        <v/>
      </c>
      <c s="253" t="str">
        <f t="shared" si="26"/>
        <v/>
      </c>
      <c s="252" t="str">
        <f t="shared" si="27"/>
        <v/>
      </c>
      <c s="252" t="str">
        <f>IF($I108="","",'JUN 24'!$CA108)</f>
        <v/>
      </c>
      <c s="253" t="str">
        <f t="shared" si="28"/>
        <v/>
      </c>
      <c s="252" t="str">
        <f t="shared" si="29"/>
        <v/>
      </c>
      <c s="252" t="str">
        <f>IF($I108="","",'JUN 24'!$CD108)</f>
        <v/>
      </c>
      <c s="253" t="str">
        <f t="shared" si="30"/>
        <v/>
      </c>
      <c s="253"/>
      <c s="306"/>
      <c s="298"/>
      <c s="298"/>
      <c s="298"/>
      <c s="254" t="str">
        <f t="shared" si="31"/>
        <v/>
      </c>
      <c s="298"/>
      <c s="298"/>
      <c s="298"/>
      <c s="298"/>
      <c s="298"/>
      <c s="298"/>
      <c s="298"/>
      <c s="298"/>
    </row>
    <row r="109" spans="1:98" ht="15.75" customHeight="1">
      <c r="A109" s="249" t="str">
        <f>IF('STUDENT DATA SHEET '!A110="","",'STUDENT DATA SHEET '!A110)</f>
        <v/>
      </c>
      <c s="229" t="str">
        <f>IFERROR(IF('STUDENT DATA SHEET '!B110="","",'STUDENT DATA SHEET '!B110),"")</f>
        <v/>
      </c>
      <c s="229" t="str">
        <f>IFERROR(IF('STUDENT DATA SHEET '!C110="","",'STUDENT DATA SHEET '!C110),"")</f>
        <v/>
      </c>
      <c s="229" t="str">
        <f>IFERROR(IF('STUDENT DATA SHEET '!D110="","",'STUDENT DATA SHEET '!D110),"")</f>
        <v/>
      </c>
      <c s="250" t="str">
        <f>IFERROR(IF('STUDENT DATA SHEET '!E110="","",'STUDENT DATA SHEET '!E110),"")</f>
        <v/>
      </c>
      <c s="251" t="str">
        <f>IFERROR(IF('STUDENT DATA SHEET '!F110="","",'STUDENT DATA SHEET '!F110),"")</f>
        <v/>
      </c>
      <c s="229" t="str">
        <f>IFERROR(IF('STUDENT DATA SHEET '!G110="","",'STUDENT DATA SHEET '!G110),"")</f>
        <v/>
      </c>
      <c s="229" t="str">
        <f>IFERROR(IF('STUDENT DATA SHEET '!H110="","",'STUDENT DATA SHEET '!H110),"")</f>
        <v/>
      </c>
      <c s="229" t="str">
        <f>IFERROR(UPPER(IF('STUDENT DATA SHEET '!I110="","",'STUDENT DATA SHEET '!I110)),"")</f>
        <v/>
      </c>
      <c s="229" t="str">
        <f>IFERROR(IF('STUDENT DATA SHEET '!J110="","",'STUDENT DATA SHEET '!J110),"")</f>
        <v/>
      </c>
      <c s="229" t="str">
        <f>IFERROR(IF('STUDENT DATA SHEET '!K110="","",'STUDENT DATA SHEET '!K110),"")</f>
        <v/>
      </c>
      <c s="229"/>
      <c s="102"/>
      <c s="102"/>
      <c s="102"/>
      <c s="102"/>
      <c s="102"/>
      <c s="102"/>
      <c s="102"/>
      <c s="102"/>
      <c s="102"/>
      <c s="102"/>
      <c s="102"/>
      <c s="102"/>
      <c s="102"/>
      <c s="102"/>
      <c s="102"/>
      <c s="102"/>
      <c s="102"/>
      <c s="102"/>
      <c s="102"/>
      <c s="102"/>
      <c s="102"/>
      <c s="102"/>
      <c s="102"/>
      <c s="102"/>
      <c s="102"/>
      <c s="102"/>
      <c s="102"/>
      <c s="102"/>
      <c s="102"/>
      <c s="102"/>
      <c s="102"/>
      <c s="102"/>
      <c s="89" t="str">
        <f>IF(B109="","",_xlfn.AGGREGATE(3,5,$B$6:B109))</f>
        <v/>
      </c>
      <c s="209"/>
      <c s="209"/>
      <c s="102"/>
      <c s="102"/>
      <c s="102"/>
      <c s="102"/>
      <c s="102"/>
      <c s="102"/>
      <c s="102"/>
      <c s="102"/>
      <c s="102"/>
      <c s="102"/>
      <c s="102"/>
      <c s="102"/>
      <c s="102"/>
      <c s="102"/>
      <c s="102"/>
      <c s="102"/>
      <c s="102"/>
      <c s="102"/>
      <c s="102"/>
      <c s="102"/>
      <c s="102"/>
      <c s="102"/>
      <c s="102"/>
      <c s="102"/>
      <c s="102"/>
      <c s="102"/>
      <c s="102"/>
      <c s="102"/>
      <c s="252" t="str">
        <f t="shared" si="25"/>
        <v/>
      </c>
      <c s="252" t="str">
        <f>IF($I109="","",'JUN 24'!$BX109)</f>
        <v/>
      </c>
      <c s="253" t="str">
        <f t="shared" si="26"/>
        <v/>
      </c>
      <c s="252" t="str">
        <f t="shared" si="27"/>
        <v/>
      </c>
      <c s="252" t="str">
        <f>IF($I109="","",'JUN 24'!$CA109)</f>
        <v/>
      </c>
      <c s="253" t="str">
        <f t="shared" si="28"/>
        <v/>
      </c>
      <c s="252" t="str">
        <f t="shared" si="29"/>
        <v/>
      </c>
      <c s="252" t="str">
        <f>IF($I109="","",'JUN 24'!$CD109)</f>
        <v/>
      </c>
      <c s="253" t="str">
        <f t="shared" si="30"/>
        <v/>
      </c>
      <c s="253"/>
      <c s="306"/>
      <c s="298"/>
      <c s="298"/>
      <c s="298"/>
      <c s="254" t="str">
        <f t="shared" si="31"/>
        <v/>
      </c>
      <c s="298"/>
      <c s="298"/>
      <c s="298"/>
      <c s="298"/>
      <c s="298"/>
      <c s="298"/>
      <c s="298"/>
      <c s="298"/>
    </row>
    <row r="110" spans="1:98" ht="15.75" customHeight="1">
      <c r="A110" s="249" t="str">
        <f>IF('STUDENT DATA SHEET '!A111="","",'STUDENT DATA SHEET '!A111)</f>
        <v/>
      </c>
      <c s="229" t="str">
        <f>IFERROR(IF('STUDENT DATA SHEET '!B111="","",'STUDENT DATA SHEET '!B111),"")</f>
        <v/>
      </c>
      <c s="229" t="str">
        <f>IFERROR(IF('STUDENT DATA SHEET '!C111="","",'STUDENT DATA SHEET '!C111),"")</f>
        <v/>
      </c>
      <c s="229" t="str">
        <f>IFERROR(IF('STUDENT DATA SHEET '!D111="","",'STUDENT DATA SHEET '!D111),"")</f>
        <v/>
      </c>
      <c s="250" t="str">
        <f>IFERROR(IF('STUDENT DATA SHEET '!E111="","",'STUDENT DATA SHEET '!E111),"")</f>
        <v/>
      </c>
      <c s="251" t="str">
        <f>IFERROR(IF('STUDENT DATA SHEET '!F111="","",'STUDENT DATA SHEET '!F111),"")</f>
        <v/>
      </c>
      <c s="229" t="str">
        <f>IFERROR(IF('STUDENT DATA SHEET '!G111="","",'STUDENT DATA SHEET '!G111),"")</f>
        <v/>
      </c>
      <c s="229" t="str">
        <f>IFERROR(IF('STUDENT DATA SHEET '!H111="","",'STUDENT DATA SHEET '!H111),"")</f>
        <v/>
      </c>
      <c s="229" t="str">
        <f>IFERROR(UPPER(IF('STUDENT DATA SHEET '!I111="","",'STUDENT DATA SHEET '!I111)),"")</f>
        <v/>
      </c>
      <c s="229" t="str">
        <f>IFERROR(IF('STUDENT DATA SHEET '!J111="","",'STUDENT DATA SHEET '!J111),"")</f>
        <v/>
      </c>
      <c s="229" t="str">
        <f>IFERROR(IF('STUDENT DATA SHEET '!K111="","",'STUDENT DATA SHEET '!K111),"")</f>
        <v/>
      </c>
      <c s="229"/>
      <c s="102"/>
      <c s="102"/>
      <c s="102"/>
      <c s="102"/>
      <c s="102"/>
      <c s="102"/>
      <c s="102"/>
      <c s="102"/>
      <c s="102"/>
      <c s="102"/>
      <c s="102"/>
      <c s="102"/>
      <c s="102"/>
      <c s="102"/>
      <c s="102"/>
      <c s="102"/>
      <c s="102"/>
      <c s="102"/>
      <c s="102"/>
      <c s="102"/>
      <c s="102"/>
      <c s="102"/>
      <c s="102"/>
      <c s="102"/>
      <c s="102"/>
      <c s="102"/>
      <c s="102"/>
      <c s="102"/>
      <c s="102"/>
      <c s="102"/>
      <c s="102"/>
      <c s="102"/>
      <c s="89" t="str">
        <f>IF(B110="","",_xlfn.AGGREGATE(3,5,$B$6:B110))</f>
        <v/>
      </c>
      <c s="209"/>
      <c s="209"/>
      <c s="102"/>
      <c s="102"/>
      <c s="102"/>
      <c s="102"/>
      <c s="102"/>
      <c s="102"/>
      <c s="102"/>
      <c s="102"/>
      <c s="102"/>
      <c s="102"/>
      <c s="102"/>
      <c s="102"/>
      <c s="102"/>
      <c s="102"/>
      <c s="102"/>
      <c s="102"/>
      <c s="102"/>
      <c s="102"/>
      <c s="102"/>
      <c s="102"/>
      <c s="102"/>
      <c s="102"/>
      <c s="102"/>
      <c s="102"/>
      <c s="102"/>
      <c s="102"/>
      <c s="102"/>
      <c s="102"/>
      <c s="252" t="str">
        <f t="shared" si="25"/>
        <v/>
      </c>
      <c s="252" t="str">
        <f>IF($I110="","",'JUN 24'!$BX110)</f>
        <v/>
      </c>
      <c s="253" t="str">
        <f t="shared" si="26"/>
        <v/>
      </c>
      <c s="252" t="str">
        <f t="shared" si="27"/>
        <v/>
      </c>
      <c s="252" t="str">
        <f>IF($I110="","",'JUN 24'!$CA110)</f>
        <v/>
      </c>
      <c s="253" t="str">
        <f t="shared" si="28"/>
        <v/>
      </c>
      <c s="252" t="str">
        <f t="shared" si="29"/>
        <v/>
      </c>
      <c s="252" t="str">
        <f>IF($I110="","",'JUN 24'!$CD110)</f>
        <v/>
      </c>
      <c s="253" t="str">
        <f t="shared" si="30"/>
        <v/>
      </c>
      <c s="253"/>
      <c s="306"/>
      <c s="298"/>
      <c s="298"/>
      <c s="298"/>
      <c s="254" t="str">
        <f t="shared" si="31"/>
        <v/>
      </c>
      <c s="298"/>
      <c s="298"/>
      <c s="298"/>
      <c s="298"/>
      <c s="298"/>
      <c s="298"/>
      <c s="298"/>
      <c s="298"/>
    </row>
    <row r="111" spans="1:98" ht="15.75" customHeight="1">
      <c r="A111" s="249" t="str">
        <f>IF('STUDENT DATA SHEET '!A112="","",'STUDENT DATA SHEET '!A112)</f>
        <v/>
      </c>
      <c s="229" t="str">
        <f>IFERROR(IF('STUDENT DATA SHEET '!B112="","",'STUDENT DATA SHEET '!B112),"")</f>
        <v/>
      </c>
      <c s="229" t="str">
        <f>IFERROR(IF('STUDENT DATA SHEET '!C112="","",'STUDENT DATA SHEET '!C112),"")</f>
        <v/>
      </c>
      <c s="229" t="str">
        <f>IFERROR(IF('STUDENT DATA SHEET '!D112="","",'STUDENT DATA SHEET '!D112),"")</f>
        <v/>
      </c>
      <c s="250" t="str">
        <f>IFERROR(IF('STUDENT DATA SHEET '!E112="","",'STUDENT DATA SHEET '!E112),"")</f>
        <v/>
      </c>
      <c s="251" t="str">
        <f>IFERROR(IF('STUDENT DATA SHEET '!F112="","",'STUDENT DATA SHEET '!F112),"")</f>
        <v/>
      </c>
      <c s="229" t="str">
        <f>IFERROR(IF('STUDENT DATA SHEET '!G112="","",'STUDENT DATA SHEET '!G112),"")</f>
        <v/>
      </c>
      <c s="229" t="str">
        <f>IFERROR(IF('STUDENT DATA SHEET '!H112="","",'STUDENT DATA SHEET '!H112),"")</f>
        <v/>
      </c>
      <c s="229" t="str">
        <f>IFERROR(UPPER(IF('STUDENT DATA SHEET '!I112="","",'STUDENT DATA SHEET '!I112)),"")</f>
        <v/>
      </c>
      <c s="229" t="str">
        <f>IFERROR(IF('STUDENT DATA SHEET '!J112="","",'STUDENT DATA SHEET '!J112),"")</f>
        <v/>
      </c>
      <c s="229" t="str">
        <f>IFERROR(IF('STUDENT DATA SHEET '!K112="","",'STUDENT DATA SHEET '!K112),"")</f>
        <v/>
      </c>
      <c s="229"/>
      <c s="102"/>
      <c s="102"/>
      <c s="102"/>
      <c s="102"/>
      <c s="102"/>
      <c s="102"/>
      <c s="102"/>
      <c s="102"/>
      <c s="102"/>
      <c s="102"/>
      <c s="102"/>
      <c s="102"/>
      <c s="102"/>
      <c s="102"/>
      <c s="102"/>
      <c s="102"/>
      <c s="102"/>
      <c s="102"/>
      <c s="102"/>
      <c s="102"/>
      <c s="102"/>
      <c s="102"/>
      <c s="102"/>
      <c s="102"/>
      <c s="102"/>
      <c s="102"/>
      <c s="102"/>
      <c s="102"/>
      <c s="102"/>
      <c s="102"/>
      <c s="102"/>
      <c s="102"/>
      <c s="89" t="str">
        <f>IF(B111="","",_xlfn.AGGREGATE(3,5,$B$6:B111))</f>
        <v/>
      </c>
      <c s="209"/>
      <c s="209"/>
      <c s="102"/>
      <c s="102"/>
      <c s="102"/>
      <c s="102"/>
      <c s="102"/>
      <c s="102"/>
      <c s="102"/>
      <c s="102"/>
      <c s="102"/>
      <c s="102"/>
      <c s="102"/>
      <c s="102"/>
      <c s="102"/>
      <c s="102"/>
      <c s="102"/>
      <c s="102"/>
      <c s="102"/>
      <c s="102"/>
      <c s="102"/>
      <c s="102"/>
      <c s="102"/>
      <c s="102"/>
      <c s="102"/>
      <c s="102"/>
      <c s="102"/>
      <c s="102"/>
      <c s="102"/>
      <c s="102"/>
      <c s="252" t="str">
        <f t="shared" si="25"/>
        <v/>
      </c>
      <c s="252" t="str">
        <f>IF($I111="","",'JUN 24'!$BX111)</f>
        <v/>
      </c>
      <c s="253" t="str">
        <f t="shared" si="26"/>
        <v/>
      </c>
      <c s="252" t="str">
        <f t="shared" si="27"/>
        <v/>
      </c>
      <c s="252" t="str">
        <f>IF($I111="","",'JUN 24'!$CA111)</f>
        <v/>
      </c>
      <c s="253" t="str">
        <f t="shared" si="28"/>
        <v/>
      </c>
      <c s="252" t="str">
        <f t="shared" si="29"/>
        <v/>
      </c>
      <c s="252" t="str">
        <f>IF($I111="","",'JUN 24'!$CD111)</f>
        <v/>
      </c>
      <c s="253" t="str">
        <f t="shared" si="30"/>
        <v/>
      </c>
      <c s="253"/>
      <c s="306"/>
      <c s="298"/>
      <c s="298"/>
      <c s="298"/>
      <c s="254" t="str">
        <f t="shared" si="31"/>
        <v/>
      </c>
      <c s="298"/>
      <c s="298"/>
      <c s="298"/>
      <c s="298"/>
      <c s="298"/>
      <c s="298"/>
      <c s="298"/>
      <c s="298"/>
    </row>
    <row r="112" spans="1:98" ht="15.75" customHeight="1">
      <c r="A112" s="249" t="str">
        <f>IF('STUDENT DATA SHEET '!A113="","",'STUDENT DATA SHEET '!A113)</f>
        <v/>
      </c>
      <c s="229" t="str">
        <f>IFERROR(IF('STUDENT DATA SHEET '!B113="","",'STUDENT DATA SHEET '!B113),"")</f>
        <v/>
      </c>
      <c s="229" t="str">
        <f>IFERROR(IF('STUDENT DATA SHEET '!C113="","",'STUDENT DATA SHEET '!C113),"")</f>
        <v/>
      </c>
      <c s="229" t="str">
        <f>IFERROR(IF('STUDENT DATA SHEET '!D113="","",'STUDENT DATA SHEET '!D113),"")</f>
        <v/>
      </c>
      <c s="250" t="str">
        <f>IFERROR(IF('STUDENT DATA SHEET '!E113="","",'STUDENT DATA SHEET '!E113),"")</f>
        <v/>
      </c>
      <c s="251" t="str">
        <f>IFERROR(IF('STUDENT DATA SHEET '!F113="","",'STUDENT DATA SHEET '!F113),"")</f>
        <v/>
      </c>
      <c s="229" t="str">
        <f>IFERROR(IF('STUDENT DATA SHEET '!G113="","",'STUDENT DATA SHEET '!G113),"")</f>
        <v/>
      </c>
      <c s="229" t="str">
        <f>IFERROR(IF('STUDENT DATA SHEET '!H113="","",'STUDENT DATA SHEET '!H113),"")</f>
        <v/>
      </c>
      <c s="229" t="str">
        <f>IFERROR(UPPER(IF('STUDENT DATA SHEET '!I113="","",'STUDENT DATA SHEET '!I113)),"")</f>
        <v/>
      </c>
      <c s="229" t="str">
        <f>IFERROR(IF('STUDENT DATA SHEET '!J113="","",'STUDENT DATA SHEET '!J113),"")</f>
        <v/>
      </c>
      <c s="229" t="str">
        <f>IFERROR(IF('STUDENT DATA SHEET '!K113="","",'STUDENT DATA SHEET '!K113),"")</f>
        <v/>
      </c>
      <c s="229"/>
      <c s="102"/>
      <c s="102"/>
      <c s="102"/>
      <c s="102"/>
      <c s="102"/>
      <c s="102"/>
      <c s="102"/>
      <c s="102"/>
      <c s="102"/>
      <c s="102"/>
      <c s="102"/>
      <c s="102"/>
      <c s="102"/>
      <c s="102"/>
      <c s="102"/>
      <c s="102"/>
      <c s="102"/>
      <c s="102"/>
      <c s="102"/>
      <c s="102"/>
      <c s="102"/>
      <c s="102"/>
      <c s="102"/>
      <c s="102"/>
      <c s="102"/>
      <c s="102"/>
      <c s="102"/>
      <c s="102"/>
      <c s="102"/>
      <c s="102"/>
      <c s="102"/>
      <c s="102"/>
      <c s="89" t="str">
        <f>IF(B112="","",_xlfn.AGGREGATE(3,5,$B$6:B112))</f>
        <v/>
      </c>
      <c s="209"/>
      <c s="209"/>
      <c s="102"/>
      <c s="102"/>
      <c s="102"/>
      <c s="102"/>
      <c s="102"/>
      <c s="102"/>
      <c s="102"/>
      <c s="102"/>
      <c s="102"/>
      <c s="102"/>
      <c s="102"/>
      <c s="102"/>
      <c s="102"/>
      <c s="102"/>
      <c s="102"/>
      <c s="102"/>
      <c s="102"/>
      <c s="102"/>
      <c s="102"/>
      <c s="102"/>
      <c s="102"/>
      <c s="102"/>
      <c s="102"/>
      <c s="102"/>
      <c s="102"/>
      <c s="102"/>
      <c s="102"/>
      <c s="102"/>
      <c s="252" t="str">
        <f t="shared" si="25"/>
        <v/>
      </c>
      <c s="252" t="str">
        <f>IF($I112="","",'JUN 24'!$BX112)</f>
        <v/>
      </c>
      <c s="253" t="str">
        <f t="shared" si="26"/>
        <v/>
      </c>
      <c s="252" t="str">
        <f t="shared" si="27"/>
        <v/>
      </c>
      <c s="252" t="str">
        <f>IF($I112="","",'JUN 24'!$CA112)</f>
        <v/>
      </c>
      <c s="253" t="str">
        <f t="shared" si="28"/>
        <v/>
      </c>
      <c s="252" t="str">
        <f t="shared" si="29"/>
        <v/>
      </c>
      <c s="252" t="str">
        <f>IF($I112="","",'JUN 24'!$CD112)</f>
        <v/>
      </c>
      <c s="253" t="str">
        <f t="shared" si="30"/>
        <v/>
      </c>
      <c s="253"/>
      <c s="306"/>
      <c s="298"/>
      <c s="298"/>
      <c s="298"/>
      <c s="254" t="str">
        <f t="shared" si="31"/>
        <v/>
      </c>
      <c s="298"/>
      <c s="298"/>
      <c s="298"/>
      <c s="298"/>
      <c s="298"/>
      <c s="298"/>
      <c s="298"/>
      <c s="298"/>
    </row>
    <row r="113" spans="1:98" ht="15.75" customHeight="1">
      <c r="A113" s="249" t="str">
        <f>IF('STUDENT DATA SHEET '!A114="","",'STUDENT DATA SHEET '!A114)</f>
        <v/>
      </c>
      <c s="229" t="str">
        <f>IFERROR(IF('STUDENT DATA SHEET '!B114="","",'STUDENT DATA SHEET '!B114),"")</f>
        <v/>
      </c>
      <c s="229" t="str">
        <f>IFERROR(IF('STUDENT DATA SHEET '!C114="","",'STUDENT DATA SHEET '!C114),"")</f>
        <v/>
      </c>
      <c s="229" t="str">
        <f>IFERROR(IF('STUDENT DATA SHEET '!D114="","",'STUDENT DATA SHEET '!D114),"")</f>
        <v/>
      </c>
      <c s="250" t="str">
        <f>IFERROR(IF('STUDENT DATA SHEET '!E114="","",'STUDENT DATA SHEET '!E114),"")</f>
        <v/>
      </c>
      <c s="251" t="str">
        <f>IFERROR(IF('STUDENT DATA SHEET '!F114="","",'STUDENT DATA SHEET '!F114),"")</f>
        <v/>
      </c>
      <c s="229" t="str">
        <f>IFERROR(IF('STUDENT DATA SHEET '!G114="","",'STUDENT DATA SHEET '!G114),"")</f>
        <v/>
      </c>
      <c s="229" t="str">
        <f>IFERROR(IF('STUDENT DATA SHEET '!H114="","",'STUDENT DATA SHEET '!H114),"")</f>
        <v/>
      </c>
      <c s="229" t="str">
        <f>IFERROR(UPPER(IF('STUDENT DATA SHEET '!I114="","",'STUDENT DATA SHEET '!I114)),"")</f>
        <v/>
      </c>
      <c s="229" t="str">
        <f>IFERROR(IF('STUDENT DATA SHEET '!J114="","",'STUDENT DATA SHEET '!J114),"")</f>
        <v/>
      </c>
      <c s="229" t="str">
        <f>IFERROR(IF('STUDENT DATA SHEET '!K114="","",'STUDENT DATA SHEET '!K114),"")</f>
        <v/>
      </c>
      <c s="229"/>
      <c s="102"/>
      <c s="102"/>
      <c s="102"/>
      <c s="102"/>
      <c s="102"/>
      <c s="102"/>
      <c s="102"/>
      <c s="102"/>
      <c s="102"/>
      <c s="102"/>
      <c s="102"/>
      <c s="102"/>
      <c s="102"/>
      <c s="102"/>
      <c s="102"/>
      <c s="102"/>
      <c s="102"/>
      <c s="102"/>
      <c s="102"/>
      <c s="102"/>
      <c s="102"/>
      <c s="102"/>
      <c s="102"/>
      <c s="102"/>
      <c s="102"/>
      <c s="102"/>
      <c s="102"/>
      <c s="102"/>
      <c s="102"/>
      <c s="102"/>
      <c s="102"/>
      <c s="102"/>
      <c s="89" t="str">
        <f>IF(B113="","",_xlfn.AGGREGATE(3,5,$B$6:B113))</f>
        <v/>
      </c>
      <c s="209"/>
      <c s="209"/>
      <c s="102"/>
      <c s="102"/>
      <c s="102"/>
      <c s="102"/>
      <c s="102"/>
      <c s="102"/>
      <c s="102"/>
      <c s="102"/>
      <c s="102"/>
      <c s="102"/>
      <c s="102"/>
      <c s="102"/>
      <c s="102"/>
      <c s="102"/>
      <c s="102"/>
      <c s="102"/>
      <c s="102"/>
      <c s="102"/>
      <c s="102"/>
      <c s="102"/>
      <c s="102"/>
      <c s="102"/>
      <c s="102"/>
      <c s="102"/>
      <c s="102"/>
      <c s="102"/>
      <c s="102"/>
      <c s="102"/>
      <c s="252" t="str">
        <f t="shared" si="25"/>
        <v/>
      </c>
      <c s="252" t="str">
        <f>IF($I113="","",'JUN 24'!$BX113)</f>
        <v/>
      </c>
      <c s="253" t="str">
        <f t="shared" si="26"/>
        <v/>
      </c>
      <c s="252" t="str">
        <f t="shared" si="27"/>
        <v/>
      </c>
      <c s="252" t="str">
        <f>IF($I113="","",'JUN 24'!$CA113)</f>
        <v/>
      </c>
      <c s="253" t="str">
        <f t="shared" si="28"/>
        <v/>
      </c>
      <c s="252" t="str">
        <f t="shared" si="29"/>
        <v/>
      </c>
      <c s="252" t="str">
        <f>IF($I113="","",'JUN 24'!$CD113)</f>
        <v/>
      </c>
      <c s="253" t="str">
        <f t="shared" si="30"/>
        <v/>
      </c>
      <c s="253"/>
      <c s="306"/>
      <c s="298"/>
      <c s="298"/>
      <c s="298"/>
      <c s="254" t="str">
        <f t="shared" si="31"/>
        <v/>
      </c>
      <c s="298"/>
      <c s="298"/>
      <c s="298"/>
      <c s="298"/>
      <c s="298"/>
      <c s="298"/>
      <c s="298"/>
      <c s="298"/>
    </row>
    <row r="114" spans="1:98" ht="15.75" customHeight="1">
      <c r="A114" s="249" t="str">
        <f>IF('STUDENT DATA SHEET '!A115="","",'STUDENT DATA SHEET '!A115)</f>
        <v/>
      </c>
      <c s="229" t="str">
        <f>IFERROR(IF('STUDENT DATA SHEET '!B115="","",'STUDENT DATA SHEET '!B115),"")</f>
        <v/>
      </c>
      <c s="229" t="str">
        <f>IFERROR(IF('STUDENT DATA SHEET '!C115="","",'STUDENT DATA SHEET '!C115),"")</f>
        <v/>
      </c>
      <c s="229" t="str">
        <f>IFERROR(IF('STUDENT DATA SHEET '!D115="","",'STUDENT DATA SHEET '!D115),"")</f>
        <v/>
      </c>
      <c s="250" t="str">
        <f>IFERROR(IF('STUDENT DATA SHEET '!E115="","",'STUDENT DATA SHEET '!E115),"")</f>
        <v/>
      </c>
      <c s="251" t="str">
        <f>IFERROR(IF('STUDENT DATA SHEET '!F115="","",'STUDENT DATA SHEET '!F115),"")</f>
        <v/>
      </c>
      <c s="229" t="str">
        <f>IFERROR(IF('STUDENT DATA SHEET '!G115="","",'STUDENT DATA SHEET '!G115),"")</f>
        <v/>
      </c>
      <c s="229" t="str">
        <f>IFERROR(IF('STUDENT DATA SHEET '!H115="","",'STUDENT DATA SHEET '!H115),"")</f>
        <v/>
      </c>
      <c s="229" t="str">
        <f>IFERROR(UPPER(IF('STUDENT DATA SHEET '!I115="","",'STUDENT DATA SHEET '!I115)),"")</f>
        <v/>
      </c>
      <c s="229" t="str">
        <f>IFERROR(IF('STUDENT DATA SHEET '!J115="","",'STUDENT DATA SHEET '!J115),"")</f>
        <v/>
      </c>
      <c s="229" t="str">
        <f>IFERROR(IF('STUDENT DATA SHEET '!K115="","",'STUDENT DATA SHEET '!K115),"")</f>
        <v/>
      </c>
      <c s="229"/>
      <c s="102"/>
      <c s="102"/>
      <c s="102"/>
      <c s="102"/>
      <c s="102"/>
      <c s="102"/>
      <c s="102"/>
      <c s="102"/>
      <c s="102"/>
      <c s="102"/>
      <c s="102"/>
      <c s="102"/>
      <c s="102"/>
      <c s="102"/>
      <c s="102"/>
      <c s="102"/>
      <c s="102"/>
      <c s="102"/>
      <c s="102"/>
      <c s="102"/>
      <c s="102"/>
      <c s="102"/>
      <c s="102"/>
      <c s="102"/>
      <c s="102"/>
      <c s="102"/>
      <c s="102"/>
      <c s="102"/>
      <c s="102"/>
      <c s="102"/>
      <c s="102"/>
      <c s="102"/>
      <c s="89" t="str">
        <f>IF(B114="","",_xlfn.AGGREGATE(3,5,$B$6:B114))</f>
        <v/>
      </c>
      <c s="209"/>
      <c s="209"/>
      <c s="102"/>
      <c s="102"/>
      <c s="102"/>
      <c s="102"/>
      <c s="102"/>
      <c s="102"/>
      <c s="102"/>
      <c s="102"/>
      <c s="102"/>
      <c s="102"/>
      <c s="102"/>
      <c s="102"/>
      <c s="102"/>
      <c s="102"/>
      <c s="102"/>
      <c s="102"/>
      <c s="102"/>
      <c s="102"/>
      <c s="102"/>
      <c s="102"/>
      <c s="102"/>
      <c s="102"/>
      <c s="102"/>
      <c s="102"/>
      <c s="102"/>
      <c s="102"/>
      <c s="102"/>
      <c s="102"/>
      <c s="252" t="str">
        <f t="shared" si="25"/>
        <v/>
      </c>
      <c s="252" t="str">
        <f>IF($I114="","",'JUN 24'!$BX114)</f>
        <v/>
      </c>
      <c s="253" t="str">
        <f t="shared" si="26"/>
        <v/>
      </c>
      <c s="252" t="str">
        <f t="shared" si="27"/>
        <v/>
      </c>
      <c s="252" t="str">
        <f>IF($I114="","",'JUN 24'!$CA114)</f>
        <v/>
      </c>
      <c s="253" t="str">
        <f t="shared" si="28"/>
        <v/>
      </c>
      <c s="252" t="str">
        <f t="shared" si="29"/>
        <v/>
      </c>
      <c s="252" t="str">
        <f>IF($I114="","",'JUN 24'!$CD114)</f>
        <v/>
      </c>
      <c s="253" t="str">
        <f t="shared" si="30"/>
        <v/>
      </c>
      <c s="253"/>
      <c s="306"/>
      <c s="298"/>
      <c s="298"/>
      <c s="298"/>
      <c s="254" t="str">
        <f t="shared" si="31"/>
        <v/>
      </c>
      <c s="298"/>
      <c s="298"/>
      <c s="298"/>
      <c s="298"/>
      <c s="298"/>
      <c s="298"/>
      <c s="298"/>
      <c s="298"/>
    </row>
    <row r="115" spans="1:98" ht="15.75" customHeight="1">
      <c r="A115" s="249" t="str">
        <f>IF('STUDENT DATA SHEET '!A116="","",'STUDENT DATA SHEET '!A116)</f>
        <v/>
      </c>
      <c s="229" t="str">
        <f>IFERROR(IF('STUDENT DATA SHEET '!B116="","",'STUDENT DATA SHEET '!B116),"")</f>
        <v/>
      </c>
      <c s="229" t="str">
        <f>IFERROR(IF('STUDENT DATA SHEET '!C116="","",'STUDENT DATA SHEET '!C116),"")</f>
        <v/>
      </c>
      <c s="229" t="str">
        <f>IFERROR(IF('STUDENT DATA SHEET '!D116="","",'STUDENT DATA SHEET '!D116),"")</f>
        <v/>
      </c>
      <c s="250" t="str">
        <f>IFERROR(IF('STUDENT DATA SHEET '!E116="","",'STUDENT DATA SHEET '!E116),"")</f>
        <v/>
      </c>
      <c s="251" t="str">
        <f>IFERROR(IF('STUDENT DATA SHEET '!F116="","",'STUDENT DATA SHEET '!F116),"")</f>
        <v/>
      </c>
      <c s="229" t="str">
        <f>IFERROR(IF('STUDENT DATA SHEET '!G116="","",'STUDENT DATA SHEET '!G116),"")</f>
        <v/>
      </c>
      <c s="229" t="str">
        <f>IFERROR(IF('STUDENT DATA SHEET '!H116="","",'STUDENT DATA SHEET '!H116),"")</f>
        <v/>
      </c>
      <c s="229" t="str">
        <f>IFERROR(UPPER(IF('STUDENT DATA SHEET '!I116="","",'STUDENT DATA SHEET '!I116)),"")</f>
        <v/>
      </c>
      <c s="229" t="str">
        <f>IFERROR(IF('STUDENT DATA SHEET '!J116="","",'STUDENT DATA SHEET '!J116),"")</f>
        <v/>
      </c>
      <c s="229" t="str">
        <f>IFERROR(IF('STUDENT DATA SHEET '!K116="","",'STUDENT DATA SHEET '!K116),"")</f>
        <v/>
      </c>
      <c s="229"/>
      <c s="102"/>
      <c s="102"/>
      <c s="102"/>
      <c s="102"/>
      <c s="102"/>
      <c s="102"/>
      <c s="102"/>
      <c s="102"/>
      <c s="102"/>
      <c s="102"/>
      <c s="102"/>
      <c s="102"/>
      <c s="102"/>
      <c s="102"/>
      <c s="102"/>
      <c s="102"/>
      <c s="102"/>
      <c s="102"/>
      <c s="102"/>
      <c s="102"/>
      <c s="102"/>
      <c s="102"/>
      <c s="102"/>
      <c s="102"/>
      <c s="102"/>
      <c s="102"/>
      <c s="102"/>
      <c s="102"/>
      <c s="102"/>
      <c s="102"/>
      <c s="102"/>
      <c s="102"/>
      <c s="89" t="str">
        <f>IF(B115="","",_xlfn.AGGREGATE(3,5,$B$6:B115))</f>
        <v/>
      </c>
      <c s="209"/>
      <c s="209"/>
      <c s="102"/>
      <c s="102"/>
      <c s="102"/>
      <c s="102"/>
      <c s="102"/>
      <c s="102"/>
      <c s="102"/>
      <c s="102"/>
      <c s="102"/>
      <c s="102"/>
      <c s="102"/>
      <c s="102"/>
      <c s="102"/>
      <c s="102"/>
      <c s="102"/>
      <c s="102"/>
      <c s="102"/>
      <c s="102"/>
      <c s="102"/>
      <c s="102"/>
      <c s="102"/>
      <c s="102"/>
      <c s="102"/>
      <c s="102"/>
      <c s="102"/>
      <c s="102"/>
      <c s="102"/>
      <c s="102"/>
      <c s="252" t="str">
        <f t="shared" si="25"/>
        <v/>
      </c>
      <c s="252" t="str">
        <f>IF($I115="","",'JUN 24'!$BX115)</f>
        <v/>
      </c>
      <c s="253" t="str">
        <f t="shared" si="26"/>
        <v/>
      </c>
      <c s="252" t="str">
        <f t="shared" si="27"/>
        <v/>
      </c>
      <c s="252" t="str">
        <f>IF($I115="","",'JUN 24'!$CA115)</f>
        <v/>
      </c>
      <c s="253" t="str">
        <f t="shared" si="28"/>
        <v/>
      </c>
      <c s="252" t="str">
        <f t="shared" si="29"/>
        <v/>
      </c>
      <c s="252" t="str">
        <f>IF($I115="","",'JUN 24'!$CD115)</f>
        <v/>
      </c>
      <c s="253" t="str">
        <f t="shared" si="30"/>
        <v/>
      </c>
      <c s="253"/>
      <c s="306"/>
      <c s="298"/>
      <c s="298"/>
      <c s="298"/>
      <c s="254" t="str">
        <f t="shared" si="31"/>
        <v/>
      </c>
      <c s="298"/>
      <c s="298"/>
      <c s="298"/>
      <c s="298"/>
      <c s="298"/>
      <c s="298"/>
      <c s="298"/>
      <c s="298"/>
    </row>
    <row r="116" spans="1:98" ht="15.75" customHeight="1">
      <c r="A116" s="249" t="str">
        <f>IF('STUDENT DATA SHEET '!A117="","",'STUDENT DATA SHEET '!A117)</f>
        <v/>
      </c>
      <c s="229" t="str">
        <f>IFERROR(IF('STUDENT DATA SHEET '!B117="","",'STUDENT DATA SHEET '!B117),"")</f>
        <v/>
      </c>
      <c s="229" t="str">
        <f>IFERROR(IF('STUDENT DATA SHEET '!C117="","",'STUDENT DATA SHEET '!C117),"")</f>
        <v/>
      </c>
      <c s="229" t="str">
        <f>IFERROR(IF('STUDENT DATA SHEET '!D117="","",'STUDENT DATA SHEET '!D117),"")</f>
        <v/>
      </c>
      <c s="250" t="str">
        <f>IFERROR(IF('STUDENT DATA SHEET '!E117="","",'STUDENT DATA SHEET '!E117),"")</f>
        <v/>
      </c>
      <c s="251" t="str">
        <f>IFERROR(IF('STUDENT DATA SHEET '!F117="","",'STUDENT DATA SHEET '!F117),"")</f>
        <v/>
      </c>
      <c s="229" t="str">
        <f>IFERROR(IF('STUDENT DATA SHEET '!G117="","",'STUDENT DATA SHEET '!G117),"")</f>
        <v/>
      </c>
      <c s="229" t="str">
        <f>IFERROR(IF('STUDENT DATA SHEET '!H117="","",'STUDENT DATA SHEET '!H117),"")</f>
        <v/>
      </c>
      <c s="229" t="str">
        <f>IFERROR(UPPER(IF('STUDENT DATA SHEET '!I117="","",'STUDENT DATA SHEET '!I117)),"")</f>
        <v/>
      </c>
      <c s="229" t="str">
        <f>IFERROR(IF('STUDENT DATA SHEET '!J117="","",'STUDENT DATA SHEET '!J117),"")</f>
        <v/>
      </c>
      <c s="229" t="str">
        <f>IFERROR(IF('STUDENT DATA SHEET '!K117="","",'STUDENT DATA SHEET '!K117),"")</f>
        <v/>
      </c>
      <c s="229"/>
      <c s="102"/>
      <c s="102"/>
      <c s="102"/>
      <c s="102"/>
      <c s="102"/>
      <c s="102"/>
      <c s="102"/>
      <c s="102"/>
      <c s="102"/>
      <c s="102"/>
      <c s="102"/>
      <c s="102"/>
      <c s="102"/>
      <c s="102"/>
      <c s="102"/>
      <c s="102"/>
      <c s="102"/>
      <c s="102"/>
      <c s="102"/>
      <c s="102"/>
      <c s="102"/>
      <c s="102"/>
      <c s="102"/>
      <c s="102"/>
      <c s="102"/>
      <c s="102"/>
      <c s="102"/>
      <c s="102"/>
      <c s="102"/>
      <c s="102"/>
      <c s="102"/>
      <c s="102"/>
      <c s="89" t="str">
        <f>IF(B116="","",_xlfn.AGGREGATE(3,5,$B$6:B116))</f>
        <v/>
      </c>
      <c s="209"/>
      <c s="209"/>
      <c s="102"/>
      <c s="102"/>
      <c s="102"/>
      <c s="102"/>
      <c s="102"/>
      <c s="102"/>
      <c s="102"/>
      <c s="102"/>
      <c s="102"/>
      <c s="102"/>
      <c s="102"/>
      <c s="102"/>
      <c s="102"/>
      <c s="102"/>
      <c s="102"/>
      <c s="102"/>
      <c s="102"/>
      <c s="102"/>
      <c s="102"/>
      <c s="102"/>
      <c s="102"/>
      <c s="102"/>
      <c s="102"/>
      <c s="102"/>
      <c s="102"/>
      <c s="102"/>
      <c s="102"/>
      <c s="102"/>
      <c s="252" t="str">
        <f t="shared" si="25"/>
        <v/>
      </c>
      <c s="252" t="str">
        <f>IF($I116="","",'JUN 24'!$BX116)</f>
        <v/>
      </c>
      <c s="253" t="str">
        <f t="shared" si="26"/>
        <v/>
      </c>
      <c s="252" t="str">
        <f t="shared" si="27"/>
        <v/>
      </c>
      <c s="252" t="str">
        <f>IF($I116="","",'JUN 24'!$CA116)</f>
        <v/>
      </c>
      <c s="253" t="str">
        <f t="shared" si="28"/>
        <v/>
      </c>
      <c s="252" t="str">
        <f t="shared" si="29"/>
        <v/>
      </c>
      <c s="252" t="str">
        <f>IF($I116="","",'JUN 24'!$CD116)</f>
        <v/>
      </c>
      <c s="253" t="str">
        <f t="shared" si="30"/>
        <v/>
      </c>
      <c s="253"/>
      <c s="306"/>
      <c s="298"/>
      <c s="298"/>
      <c s="298"/>
      <c s="254" t="str">
        <f t="shared" si="31"/>
        <v/>
      </c>
      <c s="298"/>
      <c s="298"/>
      <c s="298"/>
      <c s="298"/>
      <c s="298"/>
      <c s="298"/>
      <c s="298"/>
      <c s="298"/>
    </row>
    <row r="117" spans="1:98" ht="15.75" customHeight="1">
      <c r="A117" s="249" t="str">
        <f>IF('STUDENT DATA SHEET '!A118="","",'STUDENT DATA SHEET '!A118)</f>
        <v/>
      </c>
      <c s="229" t="str">
        <f>IFERROR(IF('STUDENT DATA SHEET '!B118="","",'STUDENT DATA SHEET '!B118),"")</f>
        <v/>
      </c>
      <c s="229" t="str">
        <f>IFERROR(IF('STUDENT DATA SHEET '!C118="","",'STUDENT DATA SHEET '!C118),"")</f>
        <v/>
      </c>
      <c s="229" t="str">
        <f>IFERROR(IF('STUDENT DATA SHEET '!D118="","",'STUDENT DATA SHEET '!D118),"")</f>
        <v/>
      </c>
      <c s="250" t="str">
        <f>IFERROR(IF('STUDENT DATA SHEET '!E118="","",'STUDENT DATA SHEET '!E118),"")</f>
        <v/>
      </c>
      <c s="251" t="str">
        <f>IFERROR(IF('STUDENT DATA SHEET '!F118="","",'STUDENT DATA SHEET '!F118),"")</f>
        <v/>
      </c>
      <c s="229" t="str">
        <f>IFERROR(IF('STUDENT DATA SHEET '!G118="","",'STUDENT DATA SHEET '!G118),"")</f>
        <v/>
      </c>
      <c s="229" t="str">
        <f>IFERROR(IF('STUDENT DATA SHEET '!H118="","",'STUDENT DATA SHEET '!H118),"")</f>
        <v/>
      </c>
      <c s="229" t="str">
        <f>IFERROR(UPPER(IF('STUDENT DATA SHEET '!I118="","",'STUDENT DATA SHEET '!I118)),"")</f>
        <v/>
      </c>
      <c s="229" t="str">
        <f>IFERROR(IF('STUDENT DATA SHEET '!J118="","",'STUDENT DATA SHEET '!J118),"")</f>
        <v/>
      </c>
      <c s="229" t="str">
        <f>IFERROR(IF('STUDENT DATA SHEET '!K118="","",'STUDENT DATA SHEET '!K118),"")</f>
        <v/>
      </c>
      <c s="229"/>
      <c s="102"/>
      <c s="102"/>
      <c s="102"/>
      <c s="102"/>
      <c s="102"/>
      <c s="102"/>
      <c s="102"/>
      <c s="102"/>
      <c s="102"/>
      <c s="102"/>
      <c s="102"/>
      <c s="102"/>
      <c s="102"/>
      <c s="102"/>
      <c s="102"/>
      <c s="102"/>
      <c s="102"/>
      <c s="102"/>
      <c s="102"/>
      <c s="102"/>
      <c s="102"/>
      <c s="102"/>
      <c s="102"/>
      <c s="102"/>
      <c s="102"/>
      <c s="102"/>
      <c s="102"/>
      <c s="102"/>
      <c s="102"/>
      <c s="102"/>
      <c s="102"/>
      <c s="102"/>
      <c s="89" t="str">
        <f>IF(B117="","",_xlfn.AGGREGATE(3,5,$B$6:B117))</f>
        <v/>
      </c>
      <c s="209"/>
      <c s="209"/>
      <c s="102"/>
      <c s="102"/>
      <c s="102"/>
      <c s="102"/>
      <c s="102"/>
      <c s="102"/>
      <c s="102"/>
      <c s="102"/>
      <c s="102"/>
      <c s="102"/>
      <c s="102"/>
      <c s="102"/>
      <c s="102"/>
      <c s="102"/>
      <c s="102"/>
      <c s="102"/>
      <c s="102"/>
      <c s="102"/>
      <c s="102"/>
      <c s="102"/>
      <c s="102"/>
      <c s="102"/>
      <c s="102"/>
      <c s="102"/>
      <c s="102"/>
      <c s="102"/>
      <c s="102"/>
      <c s="102"/>
      <c s="252" t="str">
        <f t="shared" si="25"/>
        <v/>
      </c>
      <c s="252" t="str">
        <f>IF($I117="","",'JUN 24'!$BX117)</f>
        <v/>
      </c>
      <c s="253" t="str">
        <f t="shared" si="26"/>
        <v/>
      </c>
      <c s="252" t="str">
        <f t="shared" si="27"/>
        <v/>
      </c>
      <c s="252" t="str">
        <f>IF($I117="","",'JUN 24'!$CA117)</f>
        <v/>
      </c>
      <c s="253" t="str">
        <f t="shared" si="28"/>
        <v/>
      </c>
      <c s="252" t="str">
        <f t="shared" si="29"/>
        <v/>
      </c>
      <c s="252" t="str">
        <f>IF($I117="","",'JUN 24'!$CD117)</f>
        <v/>
      </c>
      <c s="253" t="str">
        <f t="shared" si="30"/>
        <v/>
      </c>
      <c s="253"/>
      <c s="306"/>
      <c s="298"/>
      <c s="298"/>
      <c s="298"/>
      <c s="254" t="str">
        <f t="shared" si="31"/>
        <v/>
      </c>
      <c s="298"/>
      <c s="298"/>
      <c s="298"/>
      <c s="298"/>
      <c s="298"/>
      <c s="298"/>
      <c s="298"/>
      <c s="298"/>
    </row>
    <row r="118" spans="1:98" ht="15.75" customHeight="1">
      <c r="A118" s="249" t="str">
        <f>IF('STUDENT DATA SHEET '!A119="","",'STUDENT DATA SHEET '!A119)</f>
        <v/>
      </c>
      <c s="229" t="str">
        <f>IFERROR(IF('STUDENT DATA SHEET '!B119="","",'STUDENT DATA SHEET '!B119),"")</f>
        <v/>
      </c>
      <c s="229" t="str">
        <f>IFERROR(IF('STUDENT DATA SHEET '!C119="","",'STUDENT DATA SHEET '!C119),"")</f>
        <v/>
      </c>
      <c s="229" t="str">
        <f>IFERROR(IF('STUDENT DATA SHEET '!D119="","",'STUDENT DATA SHEET '!D119),"")</f>
        <v/>
      </c>
      <c s="250" t="str">
        <f>IFERROR(IF('STUDENT DATA SHEET '!E119="","",'STUDENT DATA SHEET '!E119),"")</f>
        <v/>
      </c>
      <c s="251" t="str">
        <f>IFERROR(IF('STUDENT DATA SHEET '!F119="","",'STUDENT DATA SHEET '!F119),"")</f>
        <v/>
      </c>
      <c s="229" t="str">
        <f>IFERROR(IF('STUDENT DATA SHEET '!G119="","",'STUDENT DATA SHEET '!G119),"")</f>
        <v/>
      </c>
      <c s="229" t="str">
        <f>IFERROR(IF('STUDENT DATA SHEET '!H119="","",'STUDENT DATA SHEET '!H119),"")</f>
        <v/>
      </c>
      <c s="229" t="str">
        <f>IFERROR(UPPER(IF('STUDENT DATA SHEET '!I119="","",'STUDENT DATA SHEET '!I119)),"")</f>
        <v/>
      </c>
      <c s="229" t="str">
        <f>IFERROR(IF('STUDENT DATA SHEET '!J119="","",'STUDENT DATA SHEET '!J119),"")</f>
        <v/>
      </c>
      <c s="229" t="str">
        <f>IFERROR(IF('STUDENT DATA SHEET '!K119="","",'STUDENT DATA SHEET '!K119),"")</f>
        <v/>
      </c>
      <c s="229"/>
      <c s="102"/>
      <c s="102"/>
      <c s="102"/>
      <c s="102"/>
      <c s="102"/>
      <c s="102"/>
      <c s="102"/>
      <c s="102"/>
      <c s="102"/>
      <c s="102"/>
      <c s="102"/>
      <c s="102"/>
      <c s="102"/>
      <c s="102"/>
      <c s="102"/>
      <c s="102"/>
      <c s="102"/>
      <c s="102"/>
      <c s="102"/>
      <c s="102"/>
      <c s="102"/>
      <c s="102"/>
      <c s="102"/>
      <c s="102"/>
      <c s="102"/>
      <c s="102"/>
      <c s="102"/>
      <c s="102"/>
      <c s="102"/>
      <c s="102"/>
      <c s="102"/>
      <c s="102"/>
      <c s="89" t="str">
        <f>IF(B118="","",_xlfn.AGGREGATE(3,5,$B$6:B118))</f>
        <v/>
      </c>
      <c s="209"/>
      <c s="209"/>
      <c s="102"/>
      <c s="102"/>
      <c s="102"/>
      <c s="102"/>
      <c s="102"/>
      <c s="102"/>
      <c s="102"/>
      <c s="102"/>
      <c s="102"/>
      <c s="102"/>
      <c s="102"/>
      <c s="102"/>
      <c s="102"/>
      <c s="102"/>
      <c s="102"/>
      <c s="102"/>
      <c s="102"/>
      <c s="102"/>
      <c s="102"/>
      <c s="102"/>
      <c s="102"/>
      <c s="102"/>
      <c s="102"/>
      <c s="102"/>
      <c s="102"/>
      <c s="102"/>
      <c s="102"/>
      <c s="102"/>
      <c s="252" t="str">
        <f t="shared" si="25"/>
        <v/>
      </c>
      <c s="252" t="str">
        <f>IF($I118="","",'JUN 24'!$BX118)</f>
        <v/>
      </c>
      <c s="253" t="str">
        <f t="shared" si="26"/>
        <v/>
      </c>
      <c s="252" t="str">
        <f t="shared" si="27"/>
        <v/>
      </c>
      <c s="252" t="str">
        <f>IF($I118="","",'JUN 24'!$CA118)</f>
        <v/>
      </c>
      <c s="253" t="str">
        <f t="shared" si="28"/>
        <v/>
      </c>
      <c s="252" t="str">
        <f t="shared" si="29"/>
        <v/>
      </c>
      <c s="252" t="str">
        <f>IF($I118="","",'JUN 24'!$CD118)</f>
        <v/>
      </c>
      <c s="253" t="str">
        <f t="shared" si="30"/>
        <v/>
      </c>
      <c s="253"/>
      <c s="306"/>
      <c s="298"/>
      <c s="298"/>
      <c s="298"/>
      <c s="254" t="str">
        <f t="shared" si="31"/>
        <v/>
      </c>
      <c s="298"/>
      <c s="298"/>
      <c s="298"/>
      <c s="298"/>
      <c s="298"/>
      <c s="298"/>
      <c s="298"/>
      <c s="298"/>
    </row>
    <row r="119" spans="1:98" ht="15.75" customHeight="1">
      <c r="A119" s="249" t="str">
        <f>IF('STUDENT DATA SHEET '!A120="","",'STUDENT DATA SHEET '!A120)</f>
        <v/>
      </c>
      <c s="229" t="str">
        <f>IFERROR(IF('STUDENT DATA SHEET '!B120="","",'STUDENT DATA SHEET '!B120),"")</f>
        <v/>
      </c>
      <c s="229" t="str">
        <f>IFERROR(IF('STUDENT DATA SHEET '!C120="","",'STUDENT DATA SHEET '!C120),"")</f>
        <v/>
      </c>
      <c s="229" t="str">
        <f>IFERROR(IF('STUDENT DATA SHEET '!D120="","",'STUDENT DATA SHEET '!D120),"")</f>
        <v/>
      </c>
      <c s="250" t="str">
        <f>IFERROR(IF('STUDENT DATA SHEET '!E120="","",'STUDENT DATA SHEET '!E120),"")</f>
        <v/>
      </c>
      <c s="251" t="str">
        <f>IFERROR(IF('STUDENT DATA SHEET '!F120="","",'STUDENT DATA SHEET '!F120),"")</f>
        <v/>
      </c>
      <c s="229" t="str">
        <f>IFERROR(IF('STUDENT DATA SHEET '!G120="","",'STUDENT DATA SHEET '!G120),"")</f>
        <v/>
      </c>
      <c s="229" t="str">
        <f>IFERROR(IF('STUDENT DATA SHEET '!H120="","",'STUDENT DATA SHEET '!H120),"")</f>
        <v/>
      </c>
      <c s="229" t="str">
        <f>IFERROR(UPPER(IF('STUDENT DATA SHEET '!I120="","",'STUDENT DATA SHEET '!I120)),"")</f>
        <v/>
      </c>
      <c s="229" t="str">
        <f>IFERROR(IF('STUDENT DATA SHEET '!J120="","",'STUDENT DATA SHEET '!J120),"")</f>
        <v/>
      </c>
      <c s="229" t="str">
        <f>IFERROR(IF('STUDENT DATA SHEET '!K120="","",'STUDENT DATA SHEET '!K120),"")</f>
        <v/>
      </c>
      <c s="229"/>
      <c s="102"/>
      <c s="102"/>
      <c s="102"/>
      <c s="102"/>
      <c s="102"/>
      <c s="102"/>
      <c s="102"/>
      <c s="102"/>
      <c s="102"/>
      <c s="102"/>
      <c s="102"/>
      <c s="102"/>
      <c s="102"/>
      <c s="102"/>
      <c s="102"/>
      <c s="102"/>
      <c s="102"/>
      <c s="102"/>
      <c s="102"/>
      <c s="102"/>
      <c s="102"/>
      <c s="102"/>
      <c s="102"/>
      <c s="102"/>
      <c s="102"/>
      <c s="102"/>
      <c s="102"/>
      <c s="102"/>
      <c s="102"/>
      <c s="102"/>
      <c s="102"/>
      <c s="102"/>
      <c s="89" t="str">
        <f>IF(B119="","",_xlfn.AGGREGATE(3,5,$B$6:B119))</f>
        <v/>
      </c>
      <c s="209"/>
      <c s="209"/>
      <c s="102"/>
      <c s="102"/>
      <c s="102"/>
      <c s="102"/>
      <c s="102"/>
      <c s="102"/>
      <c s="102"/>
      <c s="102"/>
      <c s="102"/>
      <c s="102"/>
      <c s="102"/>
      <c s="102"/>
      <c s="102"/>
      <c s="102"/>
      <c s="102"/>
      <c s="102"/>
      <c s="102"/>
      <c s="102"/>
      <c s="102"/>
      <c s="102"/>
      <c s="102"/>
      <c s="102"/>
      <c s="102"/>
      <c s="102"/>
      <c s="102"/>
      <c s="102"/>
      <c s="102"/>
      <c s="102"/>
      <c s="252" t="str">
        <f t="shared" si="25"/>
        <v/>
      </c>
      <c s="252" t="str">
        <f>IF($I119="","",'JUN 24'!$BX119)</f>
        <v/>
      </c>
      <c s="253" t="str">
        <f t="shared" si="26"/>
        <v/>
      </c>
      <c s="252" t="str">
        <f t="shared" si="27"/>
        <v/>
      </c>
      <c s="252" t="str">
        <f>IF($I119="","",'JUN 24'!$CA119)</f>
        <v/>
      </c>
      <c s="253" t="str">
        <f t="shared" si="28"/>
        <v/>
      </c>
      <c s="252" t="str">
        <f t="shared" si="29"/>
        <v/>
      </c>
      <c s="252" t="str">
        <f>IF($I119="","",'JUN 24'!$CD119)</f>
        <v/>
      </c>
      <c s="253" t="str">
        <f t="shared" si="30"/>
        <v/>
      </c>
      <c s="253"/>
      <c s="306"/>
      <c s="298"/>
      <c s="298"/>
      <c s="298"/>
      <c s="254" t="str">
        <f t="shared" si="31"/>
        <v/>
      </c>
      <c s="298"/>
      <c s="298"/>
      <c s="298"/>
      <c s="298"/>
      <c s="298"/>
      <c s="298"/>
      <c s="298"/>
      <c s="298"/>
    </row>
    <row r="120" spans="1:98" ht="15.75" customHeight="1">
      <c r="A120" s="249" t="str">
        <f>IF('STUDENT DATA SHEET '!A121="","",'STUDENT DATA SHEET '!A121)</f>
        <v/>
      </c>
      <c s="229" t="str">
        <f>IFERROR(IF('STUDENT DATA SHEET '!B121="","",'STUDENT DATA SHEET '!B121),"")</f>
        <v/>
      </c>
      <c s="229" t="str">
        <f>IFERROR(IF('STUDENT DATA SHEET '!C121="","",'STUDENT DATA SHEET '!C121),"")</f>
        <v/>
      </c>
      <c s="229" t="str">
        <f>IFERROR(IF('STUDENT DATA SHEET '!D121="","",'STUDENT DATA SHEET '!D121),"")</f>
        <v/>
      </c>
      <c s="250" t="str">
        <f>IFERROR(IF('STUDENT DATA SHEET '!E121="","",'STUDENT DATA SHEET '!E121),"")</f>
        <v/>
      </c>
      <c s="251" t="str">
        <f>IFERROR(IF('STUDENT DATA SHEET '!F121="","",'STUDENT DATA SHEET '!F121),"")</f>
        <v/>
      </c>
      <c s="229" t="str">
        <f>IFERROR(IF('STUDENT DATA SHEET '!G121="","",'STUDENT DATA SHEET '!G121),"")</f>
        <v/>
      </c>
      <c s="229" t="str">
        <f>IFERROR(IF('STUDENT DATA SHEET '!H121="","",'STUDENT DATA SHEET '!H121),"")</f>
        <v/>
      </c>
      <c s="229" t="str">
        <f>IFERROR(UPPER(IF('STUDENT DATA SHEET '!I121="","",'STUDENT DATA SHEET '!I121)),"")</f>
        <v/>
      </c>
      <c s="229" t="str">
        <f>IFERROR(IF('STUDENT DATA SHEET '!J121="","",'STUDENT DATA SHEET '!J121),"")</f>
        <v/>
      </c>
      <c s="229" t="str">
        <f>IFERROR(IF('STUDENT DATA SHEET '!K121="","",'STUDENT DATA SHEET '!K121),"")</f>
        <v/>
      </c>
      <c s="229"/>
      <c s="102"/>
      <c s="102"/>
      <c s="102"/>
      <c s="102"/>
      <c s="102"/>
      <c s="102"/>
      <c s="102"/>
      <c s="102"/>
      <c s="102"/>
      <c s="102"/>
      <c s="102"/>
      <c s="102"/>
      <c s="102"/>
      <c s="102"/>
      <c s="102"/>
      <c s="102"/>
      <c s="102"/>
      <c s="102"/>
      <c s="102"/>
      <c s="102"/>
      <c s="102"/>
      <c s="102"/>
      <c s="102"/>
      <c s="102"/>
      <c s="102"/>
      <c s="102"/>
      <c s="102"/>
      <c s="102"/>
      <c s="102"/>
      <c s="102"/>
      <c s="102"/>
      <c s="102"/>
      <c s="89" t="str">
        <f>IF(B120="","",_xlfn.AGGREGATE(3,5,$B$6:B120))</f>
        <v/>
      </c>
      <c s="209"/>
      <c s="209"/>
      <c s="102"/>
      <c s="102"/>
      <c s="102"/>
      <c s="102"/>
      <c s="102"/>
      <c s="102"/>
      <c s="102"/>
      <c s="102"/>
      <c s="102"/>
      <c s="102"/>
      <c s="102"/>
      <c s="102"/>
      <c s="102"/>
      <c s="102"/>
      <c s="102"/>
      <c s="102"/>
      <c s="102"/>
      <c s="102"/>
      <c s="102"/>
      <c s="102"/>
      <c s="102"/>
      <c s="102"/>
      <c s="102"/>
      <c s="102"/>
      <c s="102"/>
      <c s="102"/>
      <c s="102"/>
      <c s="102"/>
      <c s="252" t="str">
        <f t="shared" si="25"/>
        <v/>
      </c>
      <c s="252" t="str">
        <f>IF($I120="","",'JUN 24'!$BX120)</f>
        <v/>
      </c>
      <c s="253" t="str">
        <f t="shared" si="26"/>
        <v/>
      </c>
      <c s="252" t="str">
        <f t="shared" si="27"/>
        <v/>
      </c>
      <c s="252" t="str">
        <f>IF($I120="","",'JUN 24'!$CA120)</f>
        <v/>
      </c>
      <c s="253" t="str">
        <f t="shared" si="28"/>
        <v/>
      </c>
      <c s="252" t="str">
        <f t="shared" si="29"/>
        <v/>
      </c>
      <c s="252" t="str">
        <f>IF($I120="","",'JUN 24'!$CD120)</f>
        <v/>
      </c>
      <c s="253" t="str">
        <f t="shared" si="30"/>
        <v/>
      </c>
      <c s="253"/>
      <c s="306"/>
      <c s="298"/>
      <c s="298"/>
      <c s="298"/>
      <c s="254" t="str">
        <f t="shared" si="31"/>
        <v/>
      </c>
      <c s="298"/>
      <c s="298"/>
      <c s="298"/>
      <c s="298"/>
      <c s="298"/>
      <c s="298"/>
      <c s="298"/>
      <c s="298"/>
    </row>
    <row r="121" spans="1:98" ht="15.75" customHeight="1">
      <c r="A121" s="249" t="str">
        <f>IF('STUDENT DATA SHEET '!A122="","",'STUDENT DATA SHEET '!A122)</f>
        <v/>
      </c>
      <c s="229" t="str">
        <f>IFERROR(IF('STUDENT DATA SHEET '!B122="","",'STUDENT DATA SHEET '!B122),"")</f>
        <v/>
      </c>
      <c s="229" t="str">
        <f>IFERROR(IF('STUDENT DATA SHEET '!C122="","",'STUDENT DATA SHEET '!C122),"")</f>
        <v/>
      </c>
      <c s="229" t="str">
        <f>IFERROR(IF('STUDENT DATA SHEET '!D122="","",'STUDENT DATA SHEET '!D122),"")</f>
        <v/>
      </c>
      <c s="250" t="str">
        <f>IFERROR(IF('STUDENT DATA SHEET '!E122="","",'STUDENT DATA SHEET '!E122),"")</f>
        <v/>
      </c>
      <c s="251" t="str">
        <f>IFERROR(IF('STUDENT DATA SHEET '!F122="","",'STUDENT DATA SHEET '!F122),"")</f>
        <v/>
      </c>
      <c s="229" t="str">
        <f>IFERROR(IF('STUDENT DATA SHEET '!G122="","",'STUDENT DATA SHEET '!G122),"")</f>
        <v/>
      </c>
      <c s="229" t="str">
        <f>IFERROR(IF('STUDENT DATA SHEET '!H122="","",'STUDENT DATA SHEET '!H122),"")</f>
        <v/>
      </c>
      <c s="229" t="str">
        <f>IFERROR(UPPER(IF('STUDENT DATA SHEET '!I122="","",'STUDENT DATA SHEET '!I122)),"")</f>
        <v/>
      </c>
      <c s="229" t="str">
        <f>IFERROR(IF('STUDENT DATA SHEET '!J122="","",'STUDENT DATA SHEET '!J122),"")</f>
        <v/>
      </c>
      <c s="229" t="str">
        <f>IFERROR(IF('STUDENT DATA SHEET '!K122="","",'STUDENT DATA SHEET '!K122),"")</f>
        <v/>
      </c>
      <c s="229"/>
      <c s="102"/>
      <c s="102"/>
      <c s="102"/>
      <c s="102"/>
      <c s="102"/>
      <c s="102"/>
      <c s="102"/>
      <c s="102"/>
      <c s="102"/>
      <c s="102"/>
      <c s="102"/>
      <c s="102"/>
      <c s="102"/>
      <c s="102"/>
      <c s="102"/>
      <c s="102"/>
      <c s="102"/>
      <c s="102"/>
      <c s="102"/>
      <c s="102"/>
      <c s="102"/>
      <c s="102"/>
      <c s="102"/>
      <c s="102"/>
      <c s="102"/>
      <c s="102"/>
      <c s="102"/>
      <c s="102"/>
      <c s="102"/>
      <c s="102"/>
      <c s="102"/>
      <c s="102"/>
      <c s="89" t="str">
        <f>IF(B121="","",_xlfn.AGGREGATE(3,5,$B$6:B121))</f>
        <v/>
      </c>
      <c s="209"/>
      <c s="209"/>
      <c s="102"/>
      <c s="102"/>
      <c s="102"/>
      <c s="102"/>
      <c s="102"/>
      <c s="102"/>
      <c s="102"/>
      <c s="102"/>
      <c s="102"/>
      <c s="102"/>
      <c s="102"/>
      <c s="102"/>
      <c s="102"/>
      <c s="102"/>
      <c s="102"/>
      <c s="102"/>
      <c s="102"/>
      <c s="102"/>
      <c s="102"/>
      <c s="102"/>
      <c s="102"/>
      <c s="102"/>
      <c s="102"/>
      <c s="102"/>
      <c s="102"/>
      <c s="102"/>
      <c s="102"/>
      <c s="102"/>
      <c s="252" t="str">
        <f t="shared" si="25"/>
        <v/>
      </c>
      <c s="252" t="str">
        <f>IF($I121="","",'JUN 24'!$BX121)</f>
        <v/>
      </c>
      <c s="253" t="str">
        <f t="shared" si="26"/>
        <v/>
      </c>
      <c s="252" t="str">
        <f t="shared" si="27"/>
        <v/>
      </c>
      <c s="252" t="str">
        <f>IF($I121="","",'JUN 24'!$CA121)</f>
        <v/>
      </c>
      <c s="253" t="str">
        <f t="shared" si="28"/>
        <v/>
      </c>
      <c s="252" t="str">
        <f t="shared" si="29"/>
        <v/>
      </c>
      <c s="252" t="str">
        <f>IF($I121="","",'JUN 24'!$CD121)</f>
        <v/>
      </c>
      <c s="253" t="str">
        <f t="shared" si="30"/>
        <v/>
      </c>
      <c s="253"/>
      <c s="306"/>
      <c s="298"/>
      <c s="298"/>
      <c s="298"/>
      <c s="254" t="str">
        <f t="shared" si="31"/>
        <v/>
      </c>
      <c s="298"/>
      <c s="298"/>
      <c s="298"/>
      <c s="298"/>
      <c s="298"/>
      <c s="298"/>
      <c s="298"/>
      <c s="298"/>
    </row>
    <row r="122" spans="1:98" ht="15.75" customHeight="1">
      <c r="A122" s="249" t="str">
        <f>IF('STUDENT DATA SHEET '!A123="","",'STUDENT DATA SHEET '!A123)</f>
        <v/>
      </c>
      <c s="229" t="str">
        <f>IFERROR(IF('STUDENT DATA SHEET '!B123="","",'STUDENT DATA SHEET '!B123),"")</f>
        <v/>
      </c>
      <c s="229" t="str">
        <f>IFERROR(IF('STUDENT DATA SHEET '!C123="","",'STUDENT DATA SHEET '!C123),"")</f>
        <v/>
      </c>
      <c s="229" t="str">
        <f>IFERROR(IF('STUDENT DATA SHEET '!D123="","",'STUDENT DATA SHEET '!D123),"")</f>
        <v/>
      </c>
      <c s="250" t="str">
        <f>IFERROR(IF('STUDENT DATA SHEET '!E123="","",'STUDENT DATA SHEET '!E123),"")</f>
        <v/>
      </c>
      <c s="251" t="str">
        <f>IFERROR(IF('STUDENT DATA SHEET '!F123="","",'STUDENT DATA SHEET '!F123),"")</f>
        <v/>
      </c>
      <c s="229" t="str">
        <f>IFERROR(IF('STUDENT DATA SHEET '!G123="","",'STUDENT DATA SHEET '!G123),"")</f>
        <v/>
      </c>
      <c s="229" t="str">
        <f>IFERROR(IF('STUDENT DATA SHEET '!H123="","",'STUDENT DATA SHEET '!H123),"")</f>
        <v/>
      </c>
      <c s="229" t="str">
        <f>IFERROR(UPPER(IF('STUDENT DATA SHEET '!I123="","",'STUDENT DATA SHEET '!I123)),"")</f>
        <v/>
      </c>
      <c s="229" t="str">
        <f>IFERROR(IF('STUDENT DATA SHEET '!J123="","",'STUDENT DATA SHEET '!J123),"")</f>
        <v/>
      </c>
      <c s="229" t="str">
        <f>IFERROR(IF('STUDENT DATA SHEET '!K123="","",'STUDENT DATA SHEET '!K123),"")</f>
        <v/>
      </c>
      <c s="229"/>
      <c s="102"/>
      <c s="102"/>
      <c s="102"/>
      <c s="102"/>
      <c s="102"/>
      <c s="102"/>
      <c s="102"/>
      <c s="102"/>
      <c s="102"/>
      <c s="102"/>
      <c s="102"/>
      <c s="102"/>
      <c s="102"/>
      <c s="102"/>
      <c s="102"/>
      <c s="102"/>
      <c s="102"/>
      <c s="102"/>
      <c s="102"/>
      <c s="102"/>
      <c s="102"/>
      <c s="102"/>
      <c s="102"/>
      <c s="102"/>
      <c s="102"/>
      <c s="102"/>
      <c s="102"/>
      <c s="102"/>
      <c s="102"/>
      <c s="102"/>
      <c s="102"/>
      <c s="102"/>
      <c s="89" t="str">
        <f>IF(B122="","",_xlfn.AGGREGATE(3,5,$B$6:B122))</f>
        <v/>
      </c>
      <c s="209"/>
      <c s="209"/>
      <c s="102"/>
      <c s="102"/>
      <c s="102"/>
      <c s="102"/>
      <c s="102"/>
      <c s="102"/>
      <c s="102"/>
      <c s="102"/>
      <c s="102"/>
      <c s="102"/>
      <c s="102"/>
      <c s="102"/>
      <c s="102"/>
      <c s="102"/>
      <c s="102"/>
      <c s="102"/>
      <c s="102"/>
      <c s="102"/>
      <c s="102"/>
      <c s="102"/>
      <c s="102"/>
      <c s="102"/>
      <c s="102"/>
      <c s="102"/>
      <c s="102"/>
      <c s="102"/>
      <c s="102"/>
      <c s="102"/>
      <c s="252" t="str">
        <f t="shared" si="25"/>
        <v/>
      </c>
      <c s="252" t="str">
        <f>IF($I122="","",'JUN 24'!$BX122)</f>
        <v/>
      </c>
      <c s="253" t="str">
        <f t="shared" si="26"/>
        <v/>
      </c>
      <c s="252" t="str">
        <f t="shared" si="27"/>
        <v/>
      </c>
      <c s="252" t="str">
        <f>IF($I122="","",'JUN 24'!$CA122)</f>
        <v/>
      </c>
      <c s="253" t="str">
        <f t="shared" si="28"/>
        <v/>
      </c>
      <c s="252" t="str">
        <f t="shared" si="29"/>
        <v/>
      </c>
      <c s="252" t="str">
        <f>IF($I122="","",'JUN 24'!$CD122)</f>
        <v/>
      </c>
      <c s="253" t="str">
        <f t="shared" si="30"/>
        <v/>
      </c>
      <c s="253"/>
      <c s="306"/>
      <c s="298"/>
      <c s="298"/>
      <c s="298"/>
      <c s="254" t="str">
        <f t="shared" si="31"/>
        <v/>
      </c>
      <c s="298"/>
      <c s="298"/>
      <c s="298"/>
      <c s="298"/>
      <c s="298"/>
      <c s="298"/>
      <c s="298"/>
      <c s="298"/>
    </row>
    <row r="123" spans="1:98" ht="15.75" customHeight="1">
      <c r="A123" s="249" t="str">
        <f>IF('STUDENT DATA SHEET '!A124="","",'STUDENT DATA SHEET '!A124)</f>
        <v/>
      </c>
      <c s="229" t="str">
        <f>IFERROR(IF('STUDENT DATA SHEET '!B124="","",'STUDENT DATA SHEET '!B124),"")</f>
        <v/>
      </c>
      <c s="229" t="str">
        <f>IFERROR(IF('STUDENT DATA SHEET '!C124="","",'STUDENT DATA SHEET '!C124),"")</f>
        <v/>
      </c>
      <c s="229" t="str">
        <f>IFERROR(IF('STUDENT DATA SHEET '!D124="","",'STUDENT DATA SHEET '!D124),"")</f>
        <v/>
      </c>
      <c s="250" t="str">
        <f>IFERROR(IF('STUDENT DATA SHEET '!E124="","",'STUDENT DATA SHEET '!E124),"")</f>
        <v/>
      </c>
      <c s="251" t="str">
        <f>IFERROR(IF('STUDENT DATA SHEET '!F124="","",'STUDENT DATA SHEET '!F124),"")</f>
        <v/>
      </c>
      <c s="229" t="str">
        <f>IFERROR(IF('STUDENT DATA SHEET '!G124="","",'STUDENT DATA SHEET '!G124),"")</f>
        <v/>
      </c>
      <c s="229" t="str">
        <f>IFERROR(IF('STUDENT DATA SHEET '!H124="","",'STUDENT DATA SHEET '!H124),"")</f>
        <v/>
      </c>
      <c s="229" t="str">
        <f>IFERROR(UPPER(IF('STUDENT DATA SHEET '!I124="","",'STUDENT DATA SHEET '!I124)),"")</f>
        <v/>
      </c>
      <c s="229" t="str">
        <f>IFERROR(IF('STUDENT DATA SHEET '!J124="","",'STUDENT DATA SHEET '!J124),"")</f>
        <v/>
      </c>
      <c s="229" t="str">
        <f>IFERROR(IF('STUDENT DATA SHEET '!K124="","",'STUDENT DATA SHEET '!K124),"")</f>
        <v/>
      </c>
      <c s="229"/>
      <c s="102"/>
      <c s="102"/>
      <c s="102"/>
      <c s="102"/>
      <c s="102"/>
      <c s="102"/>
      <c s="102"/>
      <c s="102"/>
      <c s="102"/>
      <c s="102"/>
      <c s="102"/>
      <c s="102"/>
      <c s="102"/>
      <c s="102"/>
      <c s="102"/>
      <c s="102"/>
      <c s="102"/>
      <c s="102"/>
      <c s="102"/>
      <c s="102"/>
      <c s="102"/>
      <c s="102"/>
      <c s="102"/>
      <c s="102"/>
      <c s="102"/>
      <c s="102"/>
      <c s="102"/>
      <c s="102"/>
      <c s="102"/>
      <c s="102"/>
      <c s="102"/>
      <c s="102"/>
      <c s="89" t="str">
        <f>IF(B123="","",_xlfn.AGGREGATE(3,5,$B$6:B123))</f>
        <v/>
      </c>
      <c s="209"/>
      <c s="209"/>
      <c s="102"/>
      <c s="102"/>
      <c s="102"/>
      <c s="102"/>
      <c s="102"/>
      <c s="102"/>
      <c s="102"/>
      <c s="102"/>
      <c s="102"/>
      <c s="102"/>
      <c s="102"/>
      <c s="102"/>
      <c s="102"/>
      <c s="102"/>
      <c s="102"/>
      <c s="102"/>
      <c s="102"/>
      <c s="102"/>
      <c s="102"/>
      <c s="102"/>
      <c s="102"/>
      <c s="102"/>
      <c s="102"/>
      <c s="102"/>
      <c s="102"/>
      <c s="102"/>
      <c s="102"/>
      <c s="102"/>
      <c s="252" t="str">
        <f t="shared" si="25"/>
        <v/>
      </c>
      <c s="252" t="str">
        <f>IF($I123="","",'JUN 24'!$BX123)</f>
        <v/>
      </c>
      <c s="253" t="str">
        <f t="shared" si="26"/>
        <v/>
      </c>
      <c s="252" t="str">
        <f t="shared" si="27"/>
        <v/>
      </c>
      <c s="252" t="str">
        <f>IF($I123="","",'JUN 24'!$CA123)</f>
        <v/>
      </c>
      <c s="253" t="str">
        <f t="shared" si="28"/>
        <v/>
      </c>
      <c s="252" t="str">
        <f t="shared" si="29"/>
        <v/>
      </c>
      <c s="252" t="str">
        <f>IF($I123="","",'JUN 24'!$CD123)</f>
        <v/>
      </c>
      <c s="253" t="str">
        <f t="shared" si="30"/>
        <v/>
      </c>
      <c s="253"/>
      <c s="306"/>
      <c s="298"/>
      <c s="298"/>
      <c s="298"/>
      <c s="254" t="str">
        <f t="shared" si="31"/>
        <v/>
      </c>
      <c s="298"/>
      <c s="298"/>
      <c s="298"/>
      <c s="298"/>
      <c s="298"/>
      <c s="298"/>
      <c s="298"/>
      <c s="298"/>
    </row>
    <row r="124" spans="1:98" ht="15.75" customHeight="1">
      <c r="A124" s="249" t="str">
        <f>IF('STUDENT DATA SHEET '!A125="","",'STUDENT DATA SHEET '!A125)</f>
        <v/>
      </c>
      <c s="229" t="str">
        <f>IFERROR(IF('STUDENT DATA SHEET '!B125="","",'STUDENT DATA SHEET '!B125),"")</f>
        <v/>
      </c>
      <c s="229" t="str">
        <f>IFERROR(IF('STUDENT DATA SHEET '!C125="","",'STUDENT DATA SHEET '!C125),"")</f>
        <v/>
      </c>
      <c s="229" t="str">
        <f>IFERROR(IF('STUDENT DATA SHEET '!D125="","",'STUDENT DATA SHEET '!D125),"")</f>
        <v/>
      </c>
      <c s="250" t="str">
        <f>IFERROR(IF('STUDENT DATA SHEET '!E125="","",'STUDENT DATA SHEET '!E125),"")</f>
        <v/>
      </c>
      <c s="251" t="str">
        <f>IFERROR(IF('STUDENT DATA SHEET '!F125="","",'STUDENT DATA SHEET '!F125),"")</f>
        <v/>
      </c>
      <c s="229" t="str">
        <f>IFERROR(IF('STUDENT DATA SHEET '!G125="","",'STUDENT DATA SHEET '!G125),"")</f>
        <v/>
      </c>
      <c s="229" t="str">
        <f>IFERROR(IF('STUDENT DATA SHEET '!H125="","",'STUDENT DATA SHEET '!H125),"")</f>
        <v/>
      </c>
      <c s="229" t="str">
        <f>IFERROR(UPPER(IF('STUDENT DATA SHEET '!I125="","",'STUDENT DATA SHEET '!I125)),"")</f>
        <v/>
      </c>
      <c s="229" t="str">
        <f>IFERROR(IF('STUDENT DATA SHEET '!J125="","",'STUDENT DATA SHEET '!J125),"")</f>
        <v/>
      </c>
      <c s="229" t="str">
        <f>IFERROR(IF('STUDENT DATA SHEET '!K125="","",'STUDENT DATA SHEET '!K125),"")</f>
        <v/>
      </c>
      <c s="229"/>
      <c s="102"/>
      <c s="102"/>
      <c s="102"/>
      <c s="102"/>
      <c s="102"/>
      <c s="102"/>
      <c s="102"/>
      <c s="102"/>
      <c s="102"/>
      <c s="102"/>
      <c s="102"/>
      <c s="102"/>
      <c s="102"/>
      <c s="102"/>
      <c s="102"/>
      <c s="102"/>
      <c s="102"/>
      <c s="102"/>
      <c s="102"/>
      <c s="102"/>
      <c s="102"/>
      <c s="102"/>
      <c s="102"/>
      <c s="102"/>
      <c s="102"/>
      <c s="102"/>
      <c s="102"/>
      <c s="102"/>
      <c s="102"/>
      <c s="102"/>
      <c s="102"/>
      <c s="102"/>
      <c s="89" t="str">
        <f>IF(B124="","",_xlfn.AGGREGATE(3,5,$B$6:B124))</f>
        <v/>
      </c>
      <c s="209"/>
      <c s="209"/>
      <c s="102"/>
      <c s="102"/>
      <c s="102"/>
      <c s="102"/>
      <c s="102"/>
      <c s="102"/>
      <c s="102"/>
      <c s="102"/>
      <c s="102"/>
      <c s="102"/>
      <c s="102"/>
      <c s="102"/>
      <c s="102"/>
      <c s="102"/>
      <c s="102"/>
      <c s="102"/>
      <c s="102"/>
      <c s="102"/>
      <c s="102"/>
      <c s="102"/>
      <c s="102"/>
      <c s="102"/>
      <c s="102"/>
      <c s="102"/>
      <c s="102"/>
      <c s="102"/>
      <c s="102"/>
      <c s="102"/>
      <c s="252" t="str">
        <f t="shared" si="25"/>
        <v/>
      </c>
      <c s="252" t="str">
        <f>IF($I124="","",'JUN 24'!$BX124)</f>
        <v/>
      </c>
      <c s="253" t="str">
        <f t="shared" si="26"/>
        <v/>
      </c>
      <c s="252" t="str">
        <f t="shared" si="27"/>
        <v/>
      </c>
      <c s="252" t="str">
        <f>IF($I124="","",'JUN 24'!$CA124)</f>
        <v/>
      </c>
      <c s="253" t="str">
        <f t="shared" si="28"/>
        <v/>
      </c>
      <c s="252" t="str">
        <f t="shared" si="29"/>
        <v/>
      </c>
      <c s="252" t="str">
        <f>IF($I124="","",'JUN 24'!$CD124)</f>
        <v/>
      </c>
      <c s="253" t="str">
        <f t="shared" si="30"/>
        <v/>
      </c>
      <c s="253"/>
      <c s="306"/>
      <c s="298"/>
      <c s="298"/>
      <c s="298"/>
      <c s="254" t="str">
        <f t="shared" si="31"/>
        <v/>
      </c>
      <c s="298"/>
      <c s="298"/>
      <c s="298"/>
      <c s="298"/>
      <c s="298"/>
      <c s="298"/>
      <c s="298"/>
      <c s="298"/>
    </row>
    <row r="125" spans="1:98" ht="15.75" customHeight="1">
      <c r="A125" s="249" t="str">
        <f>IF('STUDENT DATA SHEET '!A126="","",'STUDENT DATA SHEET '!A126)</f>
        <v/>
      </c>
      <c s="229" t="str">
        <f>IFERROR(IF('STUDENT DATA SHEET '!B126="","",'STUDENT DATA SHEET '!B126),"")</f>
        <v/>
      </c>
      <c s="229" t="str">
        <f>IFERROR(IF('STUDENT DATA SHEET '!C126="","",'STUDENT DATA SHEET '!C126),"")</f>
        <v/>
      </c>
      <c s="229" t="str">
        <f>IFERROR(IF('STUDENT DATA SHEET '!D126="","",'STUDENT DATA SHEET '!D126),"")</f>
        <v/>
      </c>
      <c s="250" t="str">
        <f>IFERROR(IF('STUDENT DATA SHEET '!E126="","",'STUDENT DATA SHEET '!E126),"")</f>
        <v/>
      </c>
      <c s="251" t="str">
        <f>IFERROR(IF('STUDENT DATA SHEET '!F126="","",'STUDENT DATA SHEET '!F126),"")</f>
        <v/>
      </c>
      <c s="229" t="str">
        <f>IFERROR(IF('STUDENT DATA SHEET '!G126="","",'STUDENT DATA SHEET '!G126),"")</f>
        <v/>
      </c>
      <c s="229" t="str">
        <f>IFERROR(IF('STUDENT DATA SHEET '!H126="","",'STUDENT DATA SHEET '!H126),"")</f>
        <v/>
      </c>
      <c s="229" t="str">
        <f>IFERROR(UPPER(IF('STUDENT DATA SHEET '!I126="","",'STUDENT DATA SHEET '!I126)),"")</f>
        <v/>
      </c>
      <c s="229" t="str">
        <f>IFERROR(IF('STUDENT DATA SHEET '!J126="","",'STUDENT DATA SHEET '!J126),"")</f>
        <v/>
      </c>
      <c s="229" t="str">
        <f>IFERROR(IF('STUDENT DATA SHEET '!K126="","",'STUDENT DATA SHEET '!K126),"")</f>
        <v/>
      </c>
      <c s="229"/>
      <c s="102"/>
      <c s="102"/>
      <c s="102"/>
      <c s="102"/>
      <c s="102"/>
      <c s="102"/>
      <c s="102"/>
      <c s="102"/>
      <c s="102"/>
      <c s="102"/>
      <c s="102"/>
      <c s="102"/>
      <c s="102"/>
      <c s="102"/>
      <c s="102"/>
      <c s="102"/>
      <c s="102"/>
      <c s="102"/>
      <c s="102"/>
      <c s="102"/>
      <c s="102"/>
      <c s="102"/>
      <c s="102"/>
      <c s="102"/>
      <c s="102"/>
      <c s="102"/>
      <c s="102"/>
      <c s="102"/>
      <c s="102"/>
      <c s="102"/>
      <c s="102"/>
      <c s="102"/>
      <c s="89" t="str">
        <f>IF(B125="","",_xlfn.AGGREGATE(3,5,$B$6:B125))</f>
        <v/>
      </c>
      <c s="209"/>
      <c s="209"/>
      <c s="102"/>
      <c s="102"/>
      <c s="102"/>
      <c s="102"/>
      <c s="102"/>
      <c s="102"/>
      <c s="102"/>
      <c s="102"/>
      <c s="102"/>
      <c s="102"/>
      <c s="102"/>
      <c s="102"/>
      <c s="102"/>
      <c s="102"/>
      <c s="102"/>
      <c s="102"/>
      <c s="102"/>
      <c s="102"/>
      <c s="102"/>
      <c s="102"/>
      <c s="102"/>
      <c s="102"/>
      <c s="102"/>
      <c s="102"/>
      <c s="102"/>
      <c s="102"/>
      <c s="102"/>
      <c s="102"/>
      <c s="252" t="str">
        <f t="shared" si="25"/>
        <v/>
      </c>
      <c s="252" t="str">
        <f>IF($I125="","",'JUN 24'!$BX125)</f>
        <v/>
      </c>
      <c s="253" t="str">
        <f t="shared" si="26"/>
        <v/>
      </c>
      <c s="252" t="str">
        <f t="shared" si="27"/>
        <v/>
      </c>
      <c s="252" t="str">
        <f>IF($I125="","",'JUN 24'!$CA125)</f>
        <v/>
      </c>
      <c s="253" t="str">
        <f t="shared" si="28"/>
        <v/>
      </c>
      <c s="252" t="str">
        <f t="shared" si="29"/>
        <v/>
      </c>
      <c s="252" t="str">
        <f>IF($I125="","",'JUN 24'!$CD125)</f>
        <v/>
      </c>
      <c s="253" t="str">
        <f t="shared" si="30"/>
        <v/>
      </c>
      <c s="253"/>
      <c s="306"/>
      <c s="298"/>
      <c s="298"/>
      <c s="298"/>
      <c s="254" t="str">
        <f t="shared" si="31"/>
        <v/>
      </c>
      <c s="298"/>
      <c s="298"/>
      <c s="298"/>
      <c s="298"/>
      <c s="298"/>
      <c s="298"/>
      <c s="298"/>
      <c s="298"/>
    </row>
    <row r="126" spans="1:98" ht="15.75" customHeight="1">
      <c r="A126" s="249" t="str">
        <f>IF('STUDENT DATA SHEET '!A127="","",'STUDENT DATA SHEET '!A127)</f>
        <v/>
      </c>
      <c s="229" t="str">
        <f>IFERROR(IF('STUDENT DATA SHEET '!B127="","",'STUDENT DATA SHEET '!B127),"")</f>
        <v/>
      </c>
      <c s="229" t="str">
        <f>IFERROR(IF('STUDENT DATA SHEET '!C127="","",'STUDENT DATA SHEET '!C127),"")</f>
        <v/>
      </c>
      <c s="229" t="str">
        <f>IFERROR(IF('STUDENT DATA SHEET '!D127="","",'STUDENT DATA SHEET '!D127),"")</f>
        <v/>
      </c>
      <c s="250" t="str">
        <f>IFERROR(IF('STUDENT DATA SHEET '!E127="","",'STUDENT DATA SHEET '!E127),"")</f>
        <v/>
      </c>
      <c s="251" t="str">
        <f>IFERROR(IF('STUDENT DATA SHEET '!F127="","",'STUDENT DATA SHEET '!F127),"")</f>
        <v/>
      </c>
      <c s="229" t="str">
        <f>IFERROR(IF('STUDENT DATA SHEET '!G127="","",'STUDENT DATA SHEET '!G127),"")</f>
        <v/>
      </c>
      <c s="229" t="str">
        <f>IFERROR(IF('STUDENT DATA SHEET '!H127="","",'STUDENT DATA SHEET '!H127),"")</f>
        <v/>
      </c>
      <c s="229" t="str">
        <f>IFERROR(UPPER(IF('STUDENT DATA SHEET '!I127="","",'STUDENT DATA SHEET '!I127)),"")</f>
        <v/>
      </c>
      <c s="229" t="str">
        <f>IFERROR(IF('STUDENT DATA SHEET '!J127="","",'STUDENT DATA SHEET '!J127),"")</f>
        <v/>
      </c>
      <c s="229" t="str">
        <f>IFERROR(IF('STUDENT DATA SHEET '!K127="","",'STUDENT DATA SHEET '!K127),"")</f>
        <v/>
      </c>
      <c s="229"/>
      <c s="102"/>
      <c s="102"/>
      <c s="102"/>
      <c s="102"/>
      <c s="102"/>
      <c s="102"/>
      <c s="102"/>
      <c s="102"/>
      <c s="102"/>
      <c s="102"/>
      <c s="102"/>
      <c s="102"/>
      <c s="102"/>
      <c s="102"/>
      <c s="102"/>
      <c s="102"/>
      <c s="102"/>
      <c s="102"/>
      <c s="102"/>
      <c s="102"/>
      <c s="102"/>
      <c s="102"/>
      <c s="102"/>
      <c s="102"/>
      <c s="102"/>
      <c s="102"/>
      <c s="102"/>
      <c s="102"/>
      <c s="102"/>
      <c s="102"/>
      <c s="102"/>
      <c s="102"/>
      <c s="89" t="str">
        <f>IF(B126="","",_xlfn.AGGREGATE(3,5,$B$6:B126))</f>
        <v/>
      </c>
      <c s="209"/>
      <c s="209"/>
      <c s="102"/>
      <c s="102"/>
      <c s="102"/>
      <c s="102"/>
      <c s="102"/>
      <c s="102"/>
      <c s="102"/>
      <c s="102"/>
      <c s="102"/>
      <c s="102"/>
      <c s="102"/>
      <c s="102"/>
      <c s="102"/>
      <c s="102"/>
      <c s="102"/>
      <c s="102"/>
      <c s="102"/>
      <c s="102"/>
      <c s="102"/>
      <c s="102"/>
      <c s="102"/>
      <c s="102"/>
      <c s="102"/>
      <c s="102"/>
      <c s="102"/>
      <c s="102"/>
      <c s="102"/>
      <c s="102"/>
      <c s="252" t="str">
        <f t="shared" si="25"/>
        <v/>
      </c>
      <c s="252" t="str">
        <f>IF($I126="","",'JUN 24'!$BX126)</f>
        <v/>
      </c>
      <c s="253" t="str">
        <f t="shared" si="26"/>
        <v/>
      </c>
      <c s="252" t="str">
        <f t="shared" si="27"/>
        <v/>
      </c>
      <c s="252" t="str">
        <f>IF($I126="","",'JUN 24'!$CA126)</f>
        <v/>
      </c>
      <c s="253" t="str">
        <f t="shared" si="28"/>
        <v/>
      </c>
      <c s="252" t="str">
        <f t="shared" si="29"/>
        <v/>
      </c>
      <c s="252" t="str">
        <f>IF($I126="","",'JUN 24'!$CD126)</f>
        <v/>
      </c>
      <c s="253" t="str">
        <f t="shared" si="30"/>
        <v/>
      </c>
      <c s="253"/>
      <c s="306"/>
      <c s="298"/>
      <c s="298"/>
      <c s="298"/>
      <c s="254" t="str">
        <f t="shared" si="31"/>
        <v/>
      </c>
      <c s="298"/>
      <c s="298"/>
      <c s="298"/>
      <c s="298"/>
      <c s="298"/>
      <c s="298"/>
      <c s="298"/>
      <c s="298"/>
    </row>
    <row r="127" spans="1:98" ht="15.75" customHeight="1">
      <c r="A127" s="249" t="str">
        <f>IF('STUDENT DATA SHEET '!A128="","",'STUDENT DATA SHEET '!A128)</f>
        <v/>
      </c>
      <c s="229" t="str">
        <f>IFERROR(IF('STUDENT DATA SHEET '!B128="","",'STUDENT DATA SHEET '!B128),"")</f>
        <v/>
      </c>
      <c s="229" t="str">
        <f>IFERROR(IF('STUDENT DATA SHEET '!C128="","",'STUDENT DATA SHEET '!C128),"")</f>
        <v/>
      </c>
      <c s="229" t="str">
        <f>IFERROR(IF('STUDENT DATA SHEET '!D128="","",'STUDENT DATA SHEET '!D128),"")</f>
        <v/>
      </c>
      <c s="250" t="str">
        <f>IFERROR(IF('STUDENT DATA SHEET '!E128="","",'STUDENT DATA SHEET '!E128),"")</f>
        <v/>
      </c>
      <c s="251" t="str">
        <f>IFERROR(IF('STUDENT DATA SHEET '!F128="","",'STUDENT DATA SHEET '!F128),"")</f>
        <v/>
      </c>
      <c s="229" t="str">
        <f>IFERROR(IF('STUDENT DATA SHEET '!G128="","",'STUDENT DATA SHEET '!G128),"")</f>
        <v/>
      </c>
      <c s="229" t="str">
        <f>IFERROR(IF('STUDENT DATA SHEET '!H128="","",'STUDENT DATA SHEET '!H128),"")</f>
        <v/>
      </c>
      <c s="229" t="str">
        <f>IFERROR(UPPER(IF('STUDENT DATA SHEET '!I128="","",'STUDENT DATA SHEET '!I128)),"")</f>
        <v/>
      </c>
      <c s="229" t="str">
        <f>IFERROR(IF('STUDENT DATA SHEET '!J128="","",'STUDENT DATA SHEET '!J128),"")</f>
        <v/>
      </c>
      <c s="229" t="str">
        <f>IFERROR(IF('STUDENT DATA SHEET '!K128="","",'STUDENT DATA SHEET '!K128),"")</f>
        <v/>
      </c>
      <c s="229"/>
      <c s="102"/>
      <c s="102"/>
      <c s="102"/>
      <c s="102"/>
      <c s="102"/>
      <c s="102"/>
      <c s="102"/>
      <c s="102"/>
      <c s="102"/>
      <c s="102"/>
      <c s="102"/>
      <c s="102"/>
      <c s="102"/>
      <c s="102"/>
      <c s="102"/>
      <c s="102"/>
      <c s="102"/>
      <c s="102"/>
      <c s="102"/>
      <c s="102"/>
      <c s="102"/>
      <c s="102"/>
      <c s="102"/>
      <c s="102"/>
      <c s="102"/>
      <c s="102"/>
      <c s="102"/>
      <c s="102"/>
      <c s="102"/>
      <c s="102"/>
      <c s="102"/>
      <c s="102"/>
      <c s="89" t="str">
        <f>IF(B127="","",_xlfn.AGGREGATE(3,5,$B$6:B127))</f>
        <v/>
      </c>
      <c s="209"/>
      <c s="209"/>
      <c s="102"/>
      <c s="102"/>
      <c s="102"/>
      <c s="102"/>
      <c s="102"/>
      <c s="102"/>
      <c s="102"/>
      <c s="102"/>
      <c s="102"/>
      <c s="102"/>
      <c s="102"/>
      <c s="102"/>
      <c s="102"/>
      <c s="102"/>
      <c s="102"/>
      <c s="102"/>
      <c s="102"/>
      <c s="102"/>
      <c s="102"/>
      <c s="102"/>
      <c s="102"/>
      <c s="102"/>
      <c s="102"/>
      <c s="102"/>
      <c s="102"/>
      <c s="102"/>
      <c s="102"/>
      <c s="102"/>
      <c s="252" t="str">
        <f t="shared" si="25"/>
        <v/>
      </c>
      <c s="252" t="str">
        <f>IF($I127="","",'JUN 24'!$BX127)</f>
        <v/>
      </c>
      <c s="253" t="str">
        <f t="shared" si="26"/>
        <v/>
      </c>
      <c s="252" t="str">
        <f t="shared" si="27"/>
        <v/>
      </c>
      <c s="252" t="str">
        <f>IF($I127="","",'JUN 24'!$CA127)</f>
        <v/>
      </c>
      <c s="253" t="str">
        <f t="shared" si="28"/>
        <v/>
      </c>
      <c s="252" t="str">
        <f t="shared" si="29"/>
        <v/>
      </c>
      <c s="252" t="str">
        <f>IF($I127="","",'JUN 24'!$CD127)</f>
        <v/>
      </c>
      <c s="253" t="str">
        <f t="shared" si="30"/>
        <v/>
      </c>
      <c s="253"/>
      <c s="306"/>
      <c s="298"/>
      <c s="298"/>
      <c s="298"/>
      <c s="254" t="str">
        <f t="shared" si="31"/>
        <v/>
      </c>
      <c s="298"/>
      <c s="298"/>
      <c s="298"/>
      <c s="298"/>
      <c s="298"/>
      <c s="298"/>
      <c s="298"/>
      <c s="298"/>
    </row>
    <row r="128" spans="1:98" ht="15.75" customHeight="1">
      <c r="A128" s="249" t="str">
        <f>IF('STUDENT DATA SHEET '!A129="","",'STUDENT DATA SHEET '!A129)</f>
        <v/>
      </c>
      <c s="229" t="str">
        <f>IFERROR(IF('STUDENT DATA SHEET '!B129="","",'STUDENT DATA SHEET '!B129),"")</f>
        <v/>
      </c>
      <c s="229" t="str">
        <f>IFERROR(IF('STUDENT DATA SHEET '!C129="","",'STUDENT DATA SHEET '!C129),"")</f>
        <v/>
      </c>
      <c s="229" t="str">
        <f>IFERROR(IF('STUDENT DATA SHEET '!D129="","",'STUDENT DATA SHEET '!D129),"")</f>
        <v/>
      </c>
      <c s="250" t="str">
        <f>IFERROR(IF('STUDENT DATA SHEET '!E129="","",'STUDENT DATA SHEET '!E129),"")</f>
        <v/>
      </c>
      <c s="251" t="str">
        <f>IFERROR(IF('STUDENT DATA SHEET '!F129="","",'STUDENT DATA SHEET '!F129),"")</f>
        <v/>
      </c>
      <c s="229" t="str">
        <f>IFERROR(IF('STUDENT DATA SHEET '!G129="","",'STUDENT DATA SHEET '!G129),"")</f>
        <v/>
      </c>
      <c s="229" t="str">
        <f>IFERROR(IF('STUDENT DATA SHEET '!H129="","",'STUDENT DATA SHEET '!H129),"")</f>
        <v/>
      </c>
      <c s="229" t="str">
        <f>IFERROR(UPPER(IF('STUDENT DATA SHEET '!I129="","",'STUDENT DATA SHEET '!I129)),"")</f>
        <v/>
      </c>
      <c s="229" t="str">
        <f>IFERROR(IF('STUDENT DATA SHEET '!J129="","",'STUDENT DATA SHEET '!J129),"")</f>
        <v/>
      </c>
      <c s="229" t="str">
        <f>IFERROR(IF('STUDENT DATA SHEET '!K129="","",'STUDENT DATA SHEET '!K129),"")</f>
        <v/>
      </c>
      <c s="229"/>
      <c s="102"/>
      <c s="102"/>
      <c s="102"/>
      <c s="102"/>
      <c s="102"/>
      <c s="102"/>
      <c s="102"/>
      <c s="102"/>
      <c s="102"/>
      <c s="102"/>
      <c s="102"/>
      <c s="102"/>
      <c s="102"/>
      <c s="102"/>
      <c s="102"/>
      <c s="102"/>
      <c s="102"/>
      <c s="102"/>
      <c s="102"/>
      <c s="102"/>
      <c s="102"/>
      <c s="102"/>
      <c s="102"/>
      <c s="102"/>
      <c s="102"/>
      <c s="102"/>
      <c s="102"/>
      <c s="102"/>
      <c s="102"/>
      <c s="102"/>
      <c s="102"/>
      <c s="102"/>
      <c s="89" t="str">
        <f>IF(B128="","",_xlfn.AGGREGATE(3,5,$B$6:B128))</f>
        <v/>
      </c>
      <c s="209"/>
      <c s="209"/>
      <c s="102"/>
      <c s="102"/>
      <c s="102"/>
      <c s="102"/>
      <c s="102"/>
      <c s="102"/>
      <c s="102"/>
      <c s="102"/>
      <c s="102"/>
      <c s="102"/>
      <c s="102"/>
      <c s="102"/>
      <c s="102"/>
      <c s="102"/>
      <c s="102"/>
      <c s="102"/>
      <c s="102"/>
      <c s="102"/>
      <c s="102"/>
      <c s="102"/>
      <c s="102"/>
      <c s="102"/>
      <c s="102"/>
      <c s="102"/>
      <c s="102"/>
      <c s="102"/>
      <c s="102"/>
      <c s="102"/>
      <c s="252" t="str">
        <f t="shared" si="25"/>
        <v/>
      </c>
      <c s="252" t="str">
        <f>IF($I128="","",'JUN 24'!$BX128)</f>
        <v/>
      </c>
      <c s="253" t="str">
        <f t="shared" si="26"/>
        <v/>
      </c>
      <c s="252" t="str">
        <f t="shared" si="27"/>
        <v/>
      </c>
      <c s="252" t="str">
        <f>IF($I128="","",'JUN 24'!$CA128)</f>
        <v/>
      </c>
      <c s="253" t="str">
        <f t="shared" si="28"/>
        <v/>
      </c>
      <c s="252" t="str">
        <f t="shared" si="29"/>
        <v/>
      </c>
      <c s="252" t="str">
        <f>IF($I128="","",'JUN 24'!$CD128)</f>
        <v/>
      </c>
      <c s="253" t="str">
        <f t="shared" si="30"/>
        <v/>
      </c>
      <c s="253"/>
      <c s="306"/>
      <c s="298"/>
      <c s="298"/>
      <c s="298"/>
      <c s="254" t="str">
        <f t="shared" si="31"/>
        <v/>
      </c>
      <c s="298"/>
      <c s="298"/>
      <c s="298"/>
      <c s="298"/>
      <c s="298"/>
      <c s="298"/>
      <c s="298"/>
      <c s="298"/>
    </row>
    <row r="129" spans="1:98" ht="15.75" customHeight="1">
      <c r="A129" s="249" t="str">
        <f>IF('STUDENT DATA SHEET '!A130="","",'STUDENT DATA SHEET '!A130)</f>
        <v/>
      </c>
      <c s="229" t="str">
        <f>IFERROR(IF('STUDENT DATA SHEET '!B130="","",'STUDENT DATA SHEET '!B130),"")</f>
        <v/>
      </c>
      <c s="229" t="str">
        <f>IFERROR(IF('STUDENT DATA SHEET '!C130="","",'STUDENT DATA SHEET '!C130),"")</f>
        <v/>
      </c>
      <c s="229" t="str">
        <f>IFERROR(IF('STUDENT DATA SHEET '!D130="","",'STUDENT DATA SHEET '!D130),"")</f>
        <v/>
      </c>
      <c s="250" t="str">
        <f>IFERROR(IF('STUDENT DATA SHEET '!E130="","",'STUDENT DATA SHEET '!E130),"")</f>
        <v/>
      </c>
      <c s="251" t="str">
        <f>IFERROR(IF('STUDENT DATA SHEET '!F130="","",'STUDENT DATA SHEET '!F130),"")</f>
        <v/>
      </c>
      <c s="229" t="str">
        <f>IFERROR(IF('STUDENT DATA SHEET '!G130="","",'STUDENT DATA SHEET '!G130),"")</f>
        <v/>
      </c>
      <c s="229" t="str">
        <f>IFERROR(IF('STUDENT DATA SHEET '!H130="","",'STUDENT DATA SHEET '!H130),"")</f>
        <v/>
      </c>
      <c s="229" t="str">
        <f>IFERROR(UPPER(IF('STUDENT DATA SHEET '!I130="","",'STUDENT DATA SHEET '!I130)),"")</f>
        <v/>
      </c>
      <c s="229" t="str">
        <f>IFERROR(IF('STUDENT DATA SHEET '!J130="","",'STUDENT DATA SHEET '!J130),"")</f>
        <v/>
      </c>
      <c s="229" t="str">
        <f>IFERROR(IF('STUDENT DATA SHEET '!K130="","",'STUDENT DATA SHEET '!K130),"")</f>
        <v/>
      </c>
      <c s="229"/>
      <c s="102"/>
      <c s="102"/>
      <c s="102"/>
      <c s="102"/>
      <c s="102"/>
      <c s="102"/>
      <c s="102"/>
      <c s="102"/>
      <c s="102"/>
      <c s="102"/>
      <c s="102"/>
      <c s="102"/>
      <c s="102"/>
      <c s="102"/>
      <c s="102"/>
      <c s="102"/>
      <c s="102"/>
      <c s="102"/>
      <c s="102"/>
      <c s="102"/>
      <c s="102"/>
      <c s="102"/>
      <c s="102"/>
      <c s="102"/>
      <c s="102"/>
      <c s="102"/>
      <c s="102"/>
      <c s="102"/>
      <c s="102"/>
      <c s="102"/>
      <c s="102"/>
      <c s="102"/>
      <c s="89" t="str">
        <f>IF(B129="","",_xlfn.AGGREGATE(3,5,$B$6:B129))</f>
        <v/>
      </c>
      <c s="209"/>
      <c s="209"/>
      <c s="102"/>
      <c s="102"/>
      <c s="102"/>
      <c s="102"/>
      <c s="102"/>
      <c s="102"/>
      <c s="102"/>
      <c s="102"/>
      <c s="102"/>
      <c s="102"/>
      <c s="102"/>
      <c s="102"/>
      <c s="102"/>
      <c s="102"/>
      <c s="102"/>
      <c s="102"/>
      <c s="102"/>
      <c s="102"/>
      <c s="102"/>
      <c s="102"/>
      <c s="102"/>
      <c s="102"/>
      <c s="102"/>
      <c s="102"/>
      <c s="102"/>
      <c s="102"/>
      <c s="102"/>
      <c s="102"/>
      <c s="252" t="str">
        <f t="shared" si="25"/>
        <v/>
      </c>
      <c s="252" t="str">
        <f>IF($I129="","",'JUN 24'!$BX129)</f>
        <v/>
      </c>
      <c s="253" t="str">
        <f t="shared" si="26"/>
        <v/>
      </c>
      <c s="252" t="str">
        <f t="shared" si="27"/>
        <v/>
      </c>
      <c s="252" t="str">
        <f>IF($I129="","",'JUN 24'!$CA129)</f>
        <v/>
      </c>
      <c s="253" t="str">
        <f t="shared" si="28"/>
        <v/>
      </c>
      <c s="252" t="str">
        <f t="shared" si="29"/>
        <v/>
      </c>
      <c s="252" t="str">
        <f>IF($I129="","",'JUN 24'!$CD129)</f>
        <v/>
      </c>
      <c s="253" t="str">
        <f t="shared" si="30"/>
        <v/>
      </c>
      <c s="253"/>
      <c s="306"/>
      <c s="298"/>
      <c s="298"/>
      <c s="298"/>
      <c s="254" t="str">
        <f t="shared" si="31"/>
        <v/>
      </c>
      <c s="298"/>
      <c s="298"/>
      <c s="298"/>
      <c s="298"/>
      <c s="298"/>
      <c s="298"/>
      <c s="298"/>
      <c s="298"/>
    </row>
    <row r="130" spans="1:98" ht="15.75" customHeight="1">
      <c r="A130" s="249" t="str">
        <f>IF('STUDENT DATA SHEET '!A131="","",'STUDENT DATA SHEET '!A131)</f>
        <v/>
      </c>
      <c s="229" t="str">
        <f>IFERROR(IF('STUDENT DATA SHEET '!B131="","",'STUDENT DATA SHEET '!B131),"")</f>
        <v/>
      </c>
      <c s="229" t="str">
        <f>IFERROR(IF('STUDENT DATA SHEET '!C131="","",'STUDENT DATA SHEET '!C131),"")</f>
        <v/>
      </c>
      <c s="229" t="str">
        <f>IFERROR(IF('STUDENT DATA SHEET '!D131="","",'STUDENT DATA SHEET '!D131),"")</f>
        <v/>
      </c>
      <c s="250" t="str">
        <f>IFERROR(IF('STUDENT DATA SHEET '!E131="","",'STUDENT DATA SHEET '!E131),"")</f>
        <v/>
      </c>
      <c s="251" t="str">
        <f>IFERROR(IF('STUDENT DATA SHEET '!F131="","",'STUDENT DATA SHEET '!F131),"")</f>
        <v/>
      </c>
      <c s="229" t="str">
        <f>IFERROR(IF('STUDENT DATA SHEET '!G131="","",'STUDENT DATA SHEET '!G131),"")</f>
        <v/>
      </c>
      <c s="229" t="str">
        <f>IFERROR(IF('STUDENT DATA SHEET '!H131="","",'STUDENT DATA SHEET '!H131),"")</f>
        <v/>
      </c>
      <c s="229" t="str">
        <f>IFERROR(UPPER(IF('STUDENT DATA SHEET '!I131="","",'STUDENT DATA SHEET '!I131)),"")</f>
        <v/>
      </c>
      <c s="229" t="str">
        <f>IFERROR(IF('STUDENT DATA SHEET '!J131="","",'STUDENT DATA SHEET '!J131),"")</f>
        <v/>
      </c>
      <c s="229" t="str">
        <f>IFERROR(IF('STUDENT DATA SHEET '!K131="","",'STUDENT DATA SHEET '!K131),"")</f>
        <v/>
      </c>
      <c s="229"/>
      <c s="102"/>
      <c s="102"/>
      <c s="102"/>
      <c s="102"/>
      <c s="102"/>
      <c s="102"/>
      <c s="102"/>
      <c s="102"/>
      <c s="102"/>
      <c s="102"/>
      <c s="102"/>
      <c s="102"/>
      <c s="102"/>
      <c s="102"/>
      <c s="102"/>
      <c s="102"/>
      <c s="102"/>
      <c s="102"/>
      <c s="102"/>
      <c s="102"/>
      <c s="102"/>
      <c s="102"/>
      <c s="102"/>
      <c s="102"/>
      <c s="102"/>
      <c s="102"/>
      <c s="102"/>
      <c s="102"/>
      <c s="102"/>
      <c s="102"/>
      <c s="102"/>
      <c s="102"/>
      <c s="89" t="str">
        <f>IF(B130="","",_xlfn.AGGREGATE(3,5,$B$6:B130))</f>
        <v/>
      </c>
      <c s="209"/>
      <c s="209"/>
      <c s="102"/>
      <c s="102"/>
      <c s="102"/>
      <c s="102"/>
      <c s="102"/>
      <c s="102"/>
      <c s="102"/>
      <c s="102"/>
      <c s="102"/>
      <c s="102"/>
      <c s="102"/>
      <c s="102"/>
      <c s="102"/>
      <c s="102"/>
      <c s="102"/>
      <c s="102"/>
      <c s="102"/>
      <c s="102"/>
      <c s="102"/>
      <c s="102"/>
      <c s="102"/>
      <c s="102"/>
      <c s="102"/>
      <c s="102"/>
      <c s="102"/>
      <c s="102"/>
      <c s="102"/>
      <c s="102"/>
      <c s="252" t="str">
        <f t="shared" si="25"/>
        <v/>
      </c>
      <c s="252" t="str">
        <f>IF($I130="","",'JUN 24'!$BX130)</f>
        <v/>
      </c>
      <c s="253" t="str">
        <f t="shared" si="26"/>
        <v/>
      </c>
      <c s="252" t="str">
        <f t="shared" si="27"/>
        <v/>
      </c>
      <c s="252" t="str">
        <f>IF($I130="","",'JUN 24'!$CA130)</f>
        <v/>
      </c>
      <c s="253" t="str">
        <f t="shared" si="28"/>
        <v/>
      </c>
      <c s="252" t="str">
        <f t="shared" si="29"/>
        <v/>
      </c>
      <c s="252" t="str">
        <f>IF($I130="","",'JUN 24'!$CD130)</f>
        <v/>
      </c>
      <c s="253" t="str">
        <f t="shared" si="30"/>
        <v/>
      </c>
      <c s="253"/>
      <c s="306"/>
      <c s="298"/>
      <c s="298"/>
      <c s="298"/>
      <c s="254" t="str">
        <f t="shared" si="31"/>
        <v/>
      </c>
      <c s="298"/>
      <c s="298"/>
      <c s="298"/>
      <c s="298"/>
      <c s="298"/>
      <c s="298"/>
      <c s="298"/>
      <c s="298"/>
    </row>
    <row r="131" spans="1:98" ht="15.75" customHeight="1">
      <c r="A131" s="249" t="str">
        <f>IF('STUDENT DATA SHEET '!A132="","",'STUDENT DATA SHEET '!A132)</f>
        <v/>
      </c>
      <c s="229" t="str">
        <f>IFERROR(IF('STUDENT DATA SHEET '!B132="","",'STUDENT DATA SHEET '!B132),"")</f>
        <v/>
      </c>
      <c s="229" t="str">
        <f>IFERROR(IF('STUDENT DATA SHEET '!C132="","",'STUDENT DATA SHEET '!C132),"")</f>
        <v/>
      </c>
      <c s="229" t="str">
        <f>IFERROR(IF('STUDENT DATA SHEET '!D132="","",'STUDENT DATA SHEET '!D132),"")</f>
        <v/>
      </c>
      <c s="250" t="str">
        <f>IFERROR(IF('STUDENT DATA SHEET '!E132="","",'STUDENT DATA SHEET '!E132),"")</f>
        <v/>
      </c>
      <c s="251" t="str">
        <f>IFERROR(IF('STUDENT DATA SHEET '!F132="","",'STUDENT DATA SHEET '!F132),"")</f>
        <v/>
      </c>
      <c s="229" t="str">
        <f>IFERROR(IF('STUDENT DATA SHEET '!G132="","",'STUDENT DATA SHEET '!G132),"")</f>
        <v/>
      </c>
      <c s="229" t="str">
        <f>IFERROR(IF('STUDENT DATA SHEET '!H132="","",'STUDENT DATA SHEET '!H132),"")</f>
        <v/>
      </c>
      <c s="229" t="str">
        <f>IFERROR(UPPER(IF('STUDENT DATA SHEET '!I132="","",'STUDENT DATA SHEET '!I132)),"")</f>
        <v/>
      </c>
      <c s="229" t="str">
        <f>IFERROR(IF('STUDENT DATA SHEET '!J132="","",'STUDENT DATA SHEET '!J132),"")</f>
        <v/>
      </c>
      <c s="229" t="str">
        <f>IFERROR(IF('STUDENT DATA SHEET '!K132="","",'STUDENT DATA SHEET '!K132),"")</f>
        <v/>
      </c>
      <c s="229"/>
      <c s="102"/>
      <c s="102"/>
      <c s="102"/>
      <c s="102"/>
      <c s="102"/>
      <c s="102"/>
      <c s="102"/>
      <c s="102"/>
      <c s="102"/>
      <c s="102"/>
      <c s="102"/>
      <c s="102"/>
      <c s="102"/>
      <c s="102"/>
      <c s="102"/>
      <c s="102"/>
      <c s="102"/>
      <c s="102"/>
      <c s="102"/>
      <c s="102"/>
      <c s="102"/>
      <c s="102"/>
      <c s="102"/>
      <c s="102"/>
      <c s="102"/>
      <c s="102"/>
      <c s="102"/>
      <c s="102"/>
      <c s="102"/>
      <c s="102"/>
      <c s="102"/>
      <c s="102"/>
      <c s="89" t="str">
        <f>IF(B131="","",_xlfn.AGGREGATE(3,5,$B$6:B131))</f>
        <v/>
      </c>
      <c s="209"/>
      <c s="209"/>
      <c s="102"/>
      <c s="102"/>
      <c s="102"/>
      <c s="102"/>
      <c s="102"/>
      <c s="102"/>
      <c s="102"/>
      <c s="102"/>
      <c s="102"/>
      <c s="102"/>
      <c s="102"/>
      <c s="102"/>
      <c s="102"/>
      <c s="102"/>
      <c s="102"/>
      <c s="102"/>
      <c s="102"/>
      <c s="102"/>
      <c s="102"/>
      <c s="102"/>
      <c s="102"/>
      <c s="102"/>
      <c s="102"/>
      <c s="102"/>
      <c s="102"/>
      <c s="102"/>
      <c s="102"/>
      <c s="102"/>
      <c s="252" t="str">
        <f t="shared" si="25"/>
        <v/>
      </c>
      <c s="252" t="str">
        <f>IF($I131="","",'JUN 24'!$BX131)</f>
        <v/>
      </c>
      <c s="253" t="str">
        <f t="shared" si="26"/>
        <v/>
      </c>
      <c s="252" t="str">
        <f t="shared" si="27"/>
        <v/>
      </c>
      <c s="252" t="str">
        <f>IF($I131="","",'JUN 24'!$CA131)</f>
        <v/>
      </c>
      <c s="253" t="str">
        <f t="shared" si="28"/>
        <v/>
      </c>
      <c s="252" t="str">
        <f t="shared" si="29"/>
        <v/>
      </c>
      <c s="252" t="str">
        <f>IF($I131="","",'JUN 24'!$CD131)</f>
        <v/>
      </c>
      <c s="253" t="str">
        <f t="shared" si="30"/>
        <v/>
      </c>
      <c s="253"/>
      <c s="306"/>
      <c s="298"/>
      <c s="298"/>
      <c s="298"/>
      <c s="254" t="str">
        <f t="shared" si="31"/>
        <v/>
      </c>
      <c s="298"/>
      <c s="298"/>
      <c s="298"/>
      <c s="298"/>
      <c s="298"/>
      <c s="298"/>
      <c s="298"/>
      <c s="298"/>
    </row>
    <row r="132" spans="1:98" ht="15.75" customHeight="1">
      <c r="A132" s="249" t="str">
        <f>IF('STUDENT DATA SHEET '!A133="","",'STUDENT DATA SHEET '!A133)</f>
        <v/>
      </c>
      <c s="229" t="str">
        <f>IFERROR(IF('STUDENT DATA SHEET '!B133="","",'STUDENT DATA SHEET '!B133),"")</f>
        <v/>
      </c>
      <c s="229" t="str">
        <f>IFERROR(IF('STUDENT DATA SHEET '!C133="","",'STUDENT DATA SHEET '!C133),"")</f>
        <v/>
      </c>
      <c s="229" t="str">
        <f>IFERROR(IF('STUDENT DATA SHEET '!D133="","",'STUDENT DATA SHEET '!D133),"")</f>
        <v/>
      </c>
      <c s="250" t="str">
        <f>IFERROR(IF('STUDENT DATA SHEET '!E133="","",'STUDENT DATA SHEET '!E133),"")</f>
        <v/>
      </c>
      <c s="251" t="str">
        <f>IFERROR(IF('STUDENT DATA SHEET '!F133="","",'STUDENT DATA SHEET '!F133),"")</f>
        <v/>
      </c>
      <c s="229" t="str">
        <f>IFERROR(IF('STUDENT DATA SHEET '!G133="","",'STUDENT DATA SHEET '!G133),"")</f>
        <v/>
      </c>
      <c s="229" t="str">
        <f>IFERROR(IF('STUDENT DATA SHEET '!H133="","",'STUDENT DATA SHEET '!H133),"")</f>
        <v/>
      </c>
      <c s="229" t="str">
        <f>IFERROR(UPPER(IF('STUDENT DATA SHEET '!I133="","",'STUDENT DATA SHEET '!I133)),"")</f>
        <v/>
      </c>
      <c s="229" t="str">
        <f>IFERROR(IF('STUDENT DATA SHEET '!J133="","",'STUDENT DATA SHEET '!J133),"")</f>
        <v/>
      </c>
      <c s="229" t="str">
        <f>IFERROR(IF('STUDENT DATA SHEET '!K133="","",'STUDENT DATA SHEET '!K133),"")</f>
        <v/>
      </c>
      <c s="229"/>
      <c s="102"/>
      <c s="102"/>
      <c s="102"/>
      <c s="102"/>
      <c s="102"/>
      <c s="102"/>
      <c s="102"/>
      <c s="102"/>
      <c s="102"/>
      <c s="102"/>
      <c s="102"/>
      <c s="102"/>
      <c s="102"/>
      <c s="102"/>
      <c s="102"/>
      <c s="102"/>
      <c s="102"/>
      <c s="102"/>
      <c s="102"/>
      <c s="102"/>
      <c s="102"/>
      <c s="102"/>
      <c s="102"/>
      <c s="102"/>
      <c s="102"/>
      <c s="102"/>
      <c s="102"/>
      <c s="102"/>
      <c s="102"/>
      <c s="102"/>
      <c s="102"/>
      <c s="102"/>
      <c s="89" t="str">
        <f>IF(B132="","",_xlfn.AGGREGATE(3,5,$B$6:B132))</f>
        <v/>
      </c>
      <c s="209"/>
      <c s="209"/>
      <c s="102"/>
      <c s="102"/>
      <c s="102"/>
      <c s="102"/>
      <c s="102"/>
      <c s="102"/>
      <c s="102"/>
      <c s="102"/>
      <c s="102"/>
      <c s="102"/>
      <c s="102"/>
      <c s="102"/>
      <c s="102"/>
      <c s="102"/>
      <c s="102"/>
      <c s="102"/>
      <c s="102"/>
      <c s="102"/>
      <c s="102"/>
      <c s="102"/>
      <c s="102"/>
      <c s="102"/>
      <c s="102"/>
      <c s="102"/>
      <c s="102"/>
      <c s="102"/>
      <c s="102"/>
      <c s="102"/>
      <c s="252" t="str">
        <f t="shared" si="25"/>
        <v/>
      </c>
      <c s="252" t="str">
        <f>IF($I132="","",'JUN 24'!$BX132)</f>
        <v/>
      </c>
      <c s="253" t="str">
        <f t="shared" si="26"/>
        <v/>
      </c>
      <c s="252" t="str">
        <f t="shared" si="27"/>
        <v/>
      </c>
      <c s="252" t="str">
        <f>IF($I132="","",'JUN 24'!$CA132)</f>
        <v/>
      </c>
      <c s="253" t="str">
        <f t="shared" si="28"/>
        <v/>
      </c>
      <c s="252" t="str">
        <f t="shared" si="29"/>
        <v/>
      </c>
      <c s="252" t="str">
        <f>IF($I132="","",'JUN 24'!$CD132)</f>
        <v/>
      </c>
      <c s="253" t="str">
        <f t="shared" si="30"/>
        <v/>
      </c>
      <c s="253"/>
      <c s="306"/>
      <c s="298"/>
      <c s="298"/>
      <c s="298"/>
      <c s="254" t="str">
        <f t="shared" si="31"/>
        <v/>
      </c>
      <c s="298"/>
      <c s="298"/>
      <c s="298"/>
      <c s="298"/>
      <c s="298"/>
      <c s="298"/>
      <c s="298"/>
      <c s="298"/>
    </row>
    <row r="133" spans="1:98" ht="15.75" customHeight="1">
      <c r="A133" s="249" t="str">
        <f>IF('STUDENT DATA SHEET '!A134="","",'STUDENT DATA SHEET '!A134)</f>
        <v/>
      </c>
      <c s="229" t="str">
        <f>IFERROR(IF('STUDENT DATA SHEET '!B134="","",'STUDENT DATA SHEET '!B134),"")</f>
        <v/>
      </c>
      <c s="229" t="str">
        <f>IFERROR(IF('STUDENT DATA SHEET '!C134="","",'STUDENT DATA SHEET '!C134),"")</f>
        <v/>
      </c>
      <c s="229" t="str">
        <f>IFERROR(IF('STUDENT DATA SHEET '!D134="","",'STUDENT DATA SHEET '!D134),"")</f>
        <v/>
      </c>
      <c s="250" t="str">
        <f>IFERROR(IF('STUDENT DATA SHEET '!E134="","",'STUDENT DATA SHEET '!E134),"")</f>
        <v/>
      </c>
      <c s="251" t="str">
        <f>IFERROR(IF('STUDENT DATA SHEET '!F134="","",'STUDENT DATA SHEET '!F134),"")</f>
        <v/>
      </c>
      <c s="229" t="str">
        <f>IFERROR(IF('STUDENT DATA SHEET '!G134="","",'STUDENT DATA SHEET '!G134),"")</f>
        <v/>
      </c>
      <c s="229" t="str">
        <f>IFERROR(IF('STUDENT DATA SHEET '!H134="","",'STUDENT DATA SHEET '!H134),"")</f>
        <v/>
      </c>
      <c s="229" t="str">
        <f>IFERROR(UPPER(IF('STUDENT DATA SHEET '!I134="","",'STUDENT DATA SHEET '!I134)),"")</f>
        <v/>
      </c>
      <c s="229" t="str">
        <f>IFERROR(IF('STUDENT DATA SHEET '!J134="","",'STUDENT DATA SHEET '!J134),"")</f>
        <v/>
      </c>
      <c s="229" t="str">
        <f>IFERROR(IF('STUDENT DATA SHEET '!K134="","",'STUDENT DATA SHEET '!K134),"")</f>
        <v/>
      </c>
      <c s="229"/>
      <c s="102"/>
      <c s="102"/>
      <c s="102"/>
      <c s="102"/>
      <c s="102"/>
      <c s="102"/>
      <c s="102"/>
      <c s="102"/>
      <c s="102"/>
      <c s="102"/>
      <c s="102"/>
      <c s="102"/>
      <c s="102"/>
      <c s="102"/>
      <c s="102"/>
      <c s="102"/>
      <c s="102"/>
      <c s="102"/>
      <c s="102"/>
      <c s="102"/>
      <c s="102"/>
      <c s="102"/>
      <c s="102"/>
      <c s="102"/>
      <c s="102"/>
      <c s="102"/>
      <c s="102"/>
      <c s="102"/>
      <c s="102"/>
      <c s="102"/>
      <c s="102"/>
      <c s="102"/>
      <c s="89" t="str">
        <f>IF(B133="","",_xlfn.AGGREGATE(3,5,$B$6:B133))</f>
        <v/>
      </c>
      <c s="209"/>
      <c s="209"/>
      <c s="102"/>
      <c s="102"/>
      <c s="102"/>
      <c s="102"/>
      <c s="102"/>
      <c s="102"/>
      <c s="102"/>
      <c s="102"/>
      <c s="102"/>
      <c s="102"/>
      <c s="102"/>
      <c s="102"/>
      <c s="102"/>
      <c s="102"/>
      <c s="102"/>
      <c s="102"/>
      <c s="102"/>
      <c s="102"/>
      <c s="102"/>
      <c s="102"/>
      <c s="102"/>
      <c s="102"/>
      <c s="102"/>
      <c s="102"/>
      <c s="102"/>
      <c s="102"/>
      <c s="102"/>
      <c s="102"/>
      <c s="252" t="str">
        <f t="shared" si="25"/>
        <v/>
      </c>
      <c s="252" t="str">
        <f>IF($I133="","",'JUN 24'!$BX133)</f>
        <v/>
      </c>
      <c s="253" t="str">
        <f t="shared" si="26"/>
        <v/>
      </c>
      <c s="252" t="str">
        <f t="shared" si="27"/>
        <v/>
      </c>
      <c s="252" t="str">
        <f>IF($I133="","",'JUN 24'!$CA133)</f>
        <v/>
      </c>
      <c s="253" t="str">
        <f t="shared" si="28"/>
        <v/>
      </c>
      <c s="252" t="str">
        <f t="shared" si="29"/>
        <v/>
      </c>
      <c s="252" t="str">
        <f>IF($I133="","",'JUN 24'!$CD133)</f>
        <v/>
      </c>
      <c s="253" t="str">
        <f t="shared" si="30"/>
        <v/>
      </c>
      <c s="253"/>
      <c s="306"/>
      <c s="298"/>
      <c s="298"/>
      <c s="298"/>
      <c s="254" t="str">
        <f t="shared" si="31"/>
        <v/>
      </c>
      <c s="298"/>
      <c s="298"/>
      <c s="298"/>
      <c s="298"/>
      <c s="298"/>
      <c s="298"/>
      <c s="298"/>
      <c s="298"/>
    </row>
    <row r="134" spans="1:98" ht="15.75" customHeight="1">
      <c r="A134" s="249" t="str">
        <f>IF('STUDENT DATA SHEET '!A135="","",'STUDENT DATA SHEET '!A135)</f>
        <v/>
      </c>
      <c s="229" t="str">
        <f>IFERROR(IF('STUDENT DATA SHEET '!B135="","",'STUDENT DATA SHEET '!B135),"")</f>
        <v/>
      </c>
      <c s="229" t="str">
        <f>IFERROR(IF('STUDENT DATA SHEET '!C135="","",'STUDENT DATA SHEET '!C135),"")</f>
        <v/>
      </c>
      <c s="229" t="str">
        <f>IFERROR(IF('STUDENT DATA SHEET '!D135="","",'STUDENT DATA SHEET '!D135),"")</f>
        <v/>
      </c>
      <c s="250" t="str">
        <f>IFERROR(IF('STUDENT DATA SHEET '!E135="","",'STUDENT DATA SHEET '!E135),"")</f>
        <v/>
      </c>
      <c s="251" t="str">
        <f>IFERROR(IF('STUDENT DATA SHEET '!F135="","",'STUDENT DATA SHEET '!F135),"")</f>
        <v/>
      </c>
      <c s="229" t="str">
        <f>IFERROR(IF('STUDENT DATA SHEET '!G135="","",'STUDENT DATA SHEET '!G135),"")</f>
        <v/>
      </c>
      <c s="229" t="str">
        <f>IFERROR(IF('STUDENT DATA SHEET '!H135="","",'STUDENT DATA SHEET '!H135),"")</f>
        <v/>
      </c>
      <c s="229" t="str">
        <f>IFERROR(UPPER(IF('STUDENT DATA SHEET '!I135="","",'STUDENT DATA SHEET '!I135)),"")</f>
        <v/>
      </c>
      <c s="229" t="str">
        <f>IFERROR(IF('STUDENT DATA SHEET '!J135="","",'STUDENT DATA SHEET '!J135),"")</f>
        <v/>
      </c>
      <c s="229" t="str">
        <f>IFERROR(IF('STUDENT DATA SHEET '!K135="","",'STUDENT DATA SHEET '!K135),"")</f>
        <v/>
      </c>
      <c s="229"/>
      <c s="102"/>
      <c s="102"/>
      <c s="102"/>
      <c s="102"/>
      <c s="102"/>
      <c s="102"/>
      <c s="102"/>
      <c s="102"/>
      <c s="102"/>
      <c s="102"/>
      <c s="102"/>
      <c s="102"/>
      <c s="102"/>
      <c s="102"/>
      <c s="102"/>
      <c s="102"/>
      <c s="102"/>
      <c s="102"/>
      <c s="102"/>
      <c s="102"/>
      <c s="102"/>
      <c s="102"/>
      <c s="102"/>
      <c s="102"/>
      <c s="102"/>
      <c s="102"/>
      <c s="102"/>
      <c s="102"/>
      <c s="102"/>
      <c s="102"/>
      <c s="102"/>
      <c s="102"/>
      <c s="89" t="str">
        <f>IF(B134="","",_xlfn.AGGREGATE(3,5,$B$6:B134))</f>
        <v/>
      </c>
      <c s="209"/>
      <c s="209"/>
      <c s="102"/>
      <c s="102"/>
      <c s="102"/>
      <c s="102"/>
      <c s="102"/>
      <c s="102"/>
      <c s="102"/>
      <c s="102"/>
      <c s="102"/>
      <c s="102"/>
      <c s="102"/>
      <c s="102"/>
      <c s="102"/>
      <c s="102"/>
      <c s="102"/>
      <c s="102"/>
      <c s="102"/>
      <c s="102"/>
      <c s="102"/>
      <c s="102"/>
      <c s="102"/>
      <c s="102"/>
      <c s="102"/>
      <c s="102"/>
      <c s="102"/>
      <c s="102"/>
      <c s="102"/>
      <c s="102"/>
      <c s="252" t="str">
        <f t="shared" si="25"/>
        <v/>
      </c>
      <c s="252" t="str">
        <f>IF($I134="","",'JUN 24'!$BX134)</f>
        <v/>
      </c>
      <c s="253" t="str">
        <f t="shared" si="26"/>
        <v/>
      </c>
      <c s="252" t="str">
        <f t="shared" si="27"/>
        <v/>
      </c>
      <c s="252" t="str">
        <f>IF($I134="","",'JUN 24'!$CA134)</f>
        <v/>
      </c>
      <c s="253" t="str">
        <f t="shared" si="28"/>
        <v/>
      </c>
      <c s="252" t="str">
        <f t="shared" si="29"/>
        <v/>
      </c>
      <c s="252" t="str">
        <f>IF($I134="","",'JUN 24'!$CD134)</f>
        <v/>
      </c>
      <c s="253" t="str">
        <f t="shared" si="30"/>
        <v/>
      </c>
      <c s="253"/>
      <c s="306"/>
      <c s="298"/>
      <c s="298"/>
      <c s="298"/>
      <c s="254" t="str">
        <f t="shared" si="31"/>
        <v/>
      </c>
      <c s="298"/>
      <c s="298"/>
      <c s="298"/>
      <c s="298"/>
      <c s="298"/>
      <c s="298"/>
      <c s="298"/>
      <c s="298"/>
    </row>
    <row r="135" spans="1:98" ht="15.75" customHeight="1">
      <c r="A135" s="249" t="str">
        <f>IF('STUDENT DATA SHEET '!A136="","",'STUDENT DATA SHEET '!A136)</f>
        <v/>
      </c>
      <c s="229" t="str">
        <f>IFERROR(IF('STUDENT DATA SHEET '!B136="","",'STUDENT DATA SHEET '!B136),"")</f>
        <v/>
      </c>
      <c s="229" t="str">
        <f>IFERROR(IF('STUDENT DATA SHEET '!C136="","",'STUDENT DATA SHEET '!C136),"")</f>
        <v/>
      </c>
      <c s="229" t="str">
        <f>IFERROR(IF('STUDENT DATA SHEET '!D136="","",'STUDENT DATA SHEET '!D136),"")</f>
        <v/>
      </c>
      <c s="250" t="str">
        <f>IFERROR(IF('STUDENT DATA SHEET '!E136="","",'STUDENT DATA SHEET '!E136),"")</f>
        <v/>
      </c>
      <c s="251" t="str">
        <f>IFERROR(IF('STUDENT DATA SHEET '!F136="","",'STUDENT DATA SHEET '!F136),"")</f>
        <v/>
      </c>
      <c s="229" t="str">
        <f>IFERROR(IF('STUDENT DATA SHEET '!G136="","",'STUDENT DATA SHEET '!G136),"")</f>
        <v/>
      </c>
      <c s="229" t="str">
        <f>IFERROR(IF('STUDENT DATA SHEET '!H136="","",'STUDENT DATA SHEET '!H136),"")</f>
        <v/>
      </c>
      <c s="229" t="str">
        <f>IFERROR(UPPER(IF('STUDENT DATA SHEET '!I136="","",'STUDENT DATA SHEET '!I136)),"")</f>
        <v/>
      </c>
      <c s="229" t="str">
        <f>IFERROR(IF('STUDENT DATA SHEET '!J136="","",'STUDENT DATA SHEET '!J136),"")</f>
        <v/>
      </c>
      <c s="229" t="str">
        <f>IFERROR(IF('STUDENT DATA SHEET '!K136="","",'STUDENT DATA SHEET '!K136),"")</f>
        <v/>
      </c>
      <c s="229"/>
      <c s="102"/>
      <c s="102"/>
      <c s="102"/>
      <c s="102"/>
      <c s="102"/>
      <c s="102"/>
      <c s="102"/>
      <c s="102"/>
      <c s="102"/>
      <c s="102"/>
      <c s="102"/>
      <c s="102"/>
      <c s="102"/>
      <c s="102"/>
      <c s="102"/>
      <c s="102"/>
      <c s="102"/>
      <c s="102"/>
      <c s="102"/>
      <c s="102"/>
      <c s="102"/>
      <c s="102"/>
      <c s="102"/>
      <c s="102"/>
      <c s="102"/>
      <c s="102"/>
      <c s="102"/>
      <c s="102"/>
      <c s="102"/>
      <c s="102"/>
      <c s="102"/>
      <c s="102"/>
      <c s="89" t="str">
        <f>IF(B135="","",_xlfn.AGGREGATE(3,5,$B$6:B135))</f>
        <v/>
      </c>
      <c s="209"/>
      <c s="209"/>
      <c s="102"/>
      <c s="102"/>
      <c s="102"/>
      <c s="102"/>
      <c s="102"/>
      <c s="102"/>
      <c s="102"/>
      <c s="102"/>
      <c s="102"/>
      <c s="102"/>
      <c s="102"/>
      <c s="102"/>
      <c s="102"/>
      <c s="102"/>
      <c s="102"/>
      <c s="102"/>
      <c s="102"/>
      <c s="102"/>
      <c s="102"/>
      <c s="102"/>
      <c s="102"/>
      <c s="102"/>
      <c s="102"/>
      <c s="102"/>
      <c s="102"/>
      <c s="102"/>
      <c s="102"/>
      <c s="102"/>
      <c s="252" t="str">
        <f t="shared" si="32" ref="BX135:BX198">IFERROR(IF($I135="","",COUNT($M135:$AR135,$AT135:$BW135)),"")</f>
        <v/>
      </c>
      <c s="252" t="str">
        <f>IF($I135="","",'JUN 24'!$BX135)</f>
        <v/>
      </c>
      <c s="253" t="str">
        <f t="shared" si="33" ref="BZ135:BZ198">IF($I135="","",SUM($BX135:$BY135))</f>
        <v/>
      </c>
      <c s="252" t="str">
        <f t="shared" si="34" ref="CA135:CA198">IF($I135="","",COUNTIF($M135:$BW135,"A"))</f>
        <v/>
      </c>
      <c s="252" t="str">
        <f>IF($I135="","",'JUN 24'!$CA135)</f>
        <v/>
      </c>
      <c s="253" t="str">
        <f t="shared" si="35" ref="CC135:CC198">IF($I135="","",SUM($CA135:$CB135))</f>
        <v/>
      </c>
      <c s="252" t="str">
        <f t="shared" si="36" ref="CD135:CD198">IF($I135="","",COUNTIF($M135:$BW135,"L"))</f>
        <v/>
      </c>
      <c s="252" t="str">
        <f>IF($I135="","",'JUN 24'!$CD135)</f>
        <v/>
      </c>
      <c s="253" t="str">
        <f t="shared" si="37" ref="CF135:CF198">IF($I135="","",SUM($CD135:$CE135))</f>
        <v/>
      </c>
      <c s="253"/>
      <c s="306"/>
      <c s="298"/>
      <c s="298"/>
      <c s="298"/>
      <c s="254" t="str">
        <f t="shared" si="38" ref="CL135:CL204">IFERROR(IF($BX135="","",COUNT($M135:$AR135,$AT135:$BW135)/2),"")</f>
        <v/>
      </c>
      <c s="298"/>
      <c s="298"/>
      <c s="298"/>
      <c s="298"/>
      <c s="298"/>
      <c s="298"/>
      <c s="298"/>
      <c s="298"/>
    </row>
    <row r="136" spans="1:98" ht="15.75" customHeight="1">
      <c r="A136" s="249" t="str">
        <f>IF('STUDENT DATA SHEET '!A137="","",'STUDENT DATA SHEET '!A137)</f>
        <v/>
      </c>
      <c s="229" t="str">
        <f>IFERROR(IF('STUDENT DATA SHEET '!B137="","",'STUDENT DATA SHEET '!B137),"")</f>
        <v/>
      </c>
      <c s="229" t="str">
        <f>IFERROR(IF('STUDENT DATA SHEET '!C137="","",'STUDENT DATA SHEET '!C137),"")</f>
        <v/>
      </c>
      <c s="229" t="str">
        <f>IFERROR(IF('STUDENT DATA SHEET '!D137="","",'STUDENT DATA SHEET '!D137),"")</f>
        <v/>
      </c>
      <c s="250" t="str">
        <f>IFERROR(IF('STUDENT DATA SHEET '!E137="","",'STUDENT DATA SHEET '!E137),"")</f>
        <v/>
      </c>
      <c s="251" t="str">
        <f>IFERROR(IF('STUDENT DATA SHEET '!F137="","",'STUDENT DATA SHEET '!F137),"")</f>
        <v/>
      </c>
      <c s="229" t="str">
        <f>IFERROR(IF('STUDENT DATA SHEET '!G137="","",'STUDENT DATA SHEET '!G137),"")</f>
        <v/>
      </c>
      <c s="229" t="str">
        <f>IFERROR(IF('STUDENT DATA SHEET '!H137="","",'STUDENT DATA SHEET '!H137),"")</f>
        <v/>
      </c>
      <c s="229" t="str">
        <f>IFERROR(UPPER(IF('STUDENT DATA SHEET '!I137="","",'STUDENT DATA SHEET '!I137)),"")</f>
        <v/>
      </c>
      <c s="229" t="str">
        <f>IFERROR(IF('STUDENT DATA SHEET '!J137="","",'STUDENT DATA SHEET '!J137),"")</f>
        <v/>
      </c>
      <c s="229" t="str">
        <f>IFERROR(IF('STUDENT DATA SHEET '!K137="","",'STUDENT DATA SHEET '!K137),"")</f>
        <v/>
      </c>
      <c s="229"/>
      <c s="102"/>
      <c s="102"/>
      <c s="102"/>
      <c s="102"/>
      <c s="102"/>
      <c s="102"/>
      <c s="102"/>
      <c s="102"/>
      <c s="102"/>
      <c s="102"/>
      <c s="102"/>
      <c s="102"/>
      <c s="102"/>
      <c s="102"/>
      <c s="102"/>
      <c s="102"/>
      <c s="102"/>
      <c s="102"/>
      <c s="102"/>
      <c s="102"/>
      <c s="102"/>
      <c s="102"/>
      <c s="102"/>
      <c s="102"/>
      <c s="102"/>
      <c s="102"/>
      <c s="102"/>
      <c s="102"/>
      <c s="102"/>
      <c s="102"/>
      <c s="102"/>
      <c s="102"/>
      <c s="89" t="str">
        <f>IF(B136="","",_xlfn.AGGREGATE(3,5,$B$6:B136))</f>
        <v/>
      </c>
      <c s="209"/>
      <c s="209"/>
      <c s="102"/>
      <c s="102"/>
      <c s="102"/>
      <c s="102"/>
      <c s="102"/>
      <c s="102"/>
      <c s="102"/>
      <c s="102"/>
      <c s="102"/>
      <c s="102"/>
      <c s="102"/>
      <c s="102"/>
      <c s="102"/>
      <c s="102"/>
      <c s="102"/>
      <c s="102"/>
      <c s="102"/>
      <c s="102"/>
      <c s="102"/>
      <c s="102"/>
      <c s="102"/>
      <c s="102"/>
      <c s="102"/>
      <c s="102"/>
      <c s="102"/>
      <c s="102"/>
      <c s="102"/>
      <c s="102"/>
      <c s="252" t="str">
        <f t="shared" si="32"/>
        <v/>
      </c>
      <c s="252" t="str">
        <f>IF($I136="","",'JUN 24'!$BX136)</f>
        <v/>
      </c>
      <c s="253" t="str">
        <f t="shared" si="33"/>
        <v/>
      </c>
      <c s="252" t="str">
        <f t="shared" si="34"/>
        <v/>
      </c>
      <c s="252" t="str">
        <f>IF($I136="","",'JUN 24'!$CA136)</f>
        <v/>
      </c>
      <c s="253" t="str">
        <f t="shared" si="35"/>
        <v/>
      </c>
      <c s="252" t="str">
        <f t="shared" si="36"/>
        <v/>
      </c>
      <c s="252" t="str">
        <f>IF($I136="","",'JUN 24'!$CD136)</f>
        <v/>
      </c>
      <c s="253" t="str">
        <f t="shared" si="37"/>
        <v/>
      </c>
      <c s="253"/>
      <c s="306"/>
      <c s="298"/>
      <c s="298"/>
      <c s="298"/>
      <c s="254" t="str">
        <f t="shared" si="38"/>
        <v/>
      </c>
      <c s="298"/>
      <c s="298"/>
      <c s="298"/>
      <c s="298"/>
      <c s="298"/>
      <c s="298"/>
      <c s="298"/>
      <c s="298"/>
    </row>
    <row r="137" spans="1:98" ht="15.75" customHeight="1">
      <c r="A137" s="249" t="str">
        <f>IF('STUDENT DATA SHEET '!A138="","",'STUDENT DATA SHEET '!A138)</f>
        <v/>
      </c>
      <c s="229" t="str">
        <f>IFERROR(IF('STUDENT DATA SHEET '!B138="","",'STUDENT DATA SHEET '!B138),"")</f>
        <v/>
      </c>
      <c s="229" t="str">
        <f>IFERROR(IF('STUDENT DATA SHEET '!C138="","",'STUDENT DATA SHEET '!C138),"")</f>
        <v/>
      </c>
      <c s="229" t="str">
        <f>IFERROR(IF('STUDENT DATA SHEET '!D138="","",'STUDENT DATA SHEET '!D138),"")</f>
        <v/>
      </c>
      <c s="250" t="str">
        <f>IFERROR(IF('STUDENT DATA SHEET '!E138="","",'STUDENT DATA SHEET '!E138),"")</f>
        <v/>
      </c>
      <c s="251" t="str">
        <f>IFERROR(IF('STUDENT DATA SHEET '!F138="","",'STUDENT DATA SHEET '!F138),"")</f>
        <v/>
      </c>
      <c s="229" t="str">
        <f>IFERROR(IF('STUDENT DATA SHEET '!G138="","",'STUDENT DATA SHEET '!G138),"")</f>
        <v/>
      </c>
      <c s="229" t="str">
        <f>IFERROR(IF('STUDENT DATA SHEET '!H138="","",'STUDENT DATA SHEET '!H138),"")</f>
        <v/>
      </c>
      <c s="229" t="str">
        <f>IFERROR(UPPER(IF('STUDENT DATA SHEET '!I138="","",'STUDENT DATA SHEET '!I138)),"")</f>
        <v/>
      </c>
      <c s="229" t="str">
        <f>IFERROR(IF('STUDENT DATA SHEET '!J138="","",'STUDENT DATA SHEET '!J138),"")</f>
        <v/>
      </c>
      <c s="229" t="str">
        <f>IFERROR(IF('STUDENT DATA SHEET '!K138="","",'STUDENT DATA SHEET '!K138),"")</f>
        <v/>
      </c>
      <c s="229"/>
      <c s="102"/>
      <c s="102"/>
      <c s="102"/>
      <c s="102"/>
      <c s="102"/>
      <c s="102"/>
      <c s="102"/>
      <c s="102"/>
      <c s="102"/>
      <c s="102"/>
      <c s="102"/>
      <c s="102"/>
      <c s="102"/>
      <c s="102"/>
      <c s="102"/>
      <c s="102"/>
      <c s="102"/>
      <c s="102"/>
      <c s="102"/>
      <c s="102"/>
      <c s="102"/>
      <c s="102"/>
      <c s="102"/>
      <c s="102"/>
      <c s="102"/>
      <c s="102"/>
      <c s="102"/>
      <c s="102"/>
      <c s="102"/>
      <c s="102"/>
      <c s="102"/>
      <c s="102"/>
      <c s="89" t="str">
        <f>IF(B137="","",_xlfn.AGGREGATE(3,5,$B$6:B137))</f>
        <v/>
      </c>
      <c s="209"/>
      <c s="209"/>
      <c s="102"/>
      <c s="102"/>
      <c s="102"/>
      <c s="102"/>
      <c s="102"/>
      <c s="102"/>
      <c s="102"/>
      <c s="102"/>
      <c s="102"/>
      <c s="102"/>
      <c s="102"/>
      <c s="102"/>
      <c s="102"/>
      <c s="102"/>
      <c s="102"/>
      <c s="102"/>
      <c s="102"/>
      <c s="102"/>
      <c s="102"/>
      <c s="102"/>
      <c s="102"/>
      <c s="102"/>
      <c s="102"/>
      <c s="102"/>
      <c s="102"/>
      <c s="102"/>
      <c s="102"/>
      <c s="102"/>
      <c s="252" t="str">
        <f t="shared" si="32"/>
        <v/>
      </c>
      <c s="252" t="str">
        <f>IF($I137="","",'JUN 24'!$BX137)</f>
        <v/>
      </c>
      <c s="253" t="str">
        <f t="shared" si="33"/>
        <v/>
      </c>
      <c s="252" t="str">
        <f t="shared" si="34"/>
        <v/>
      </c>
      <c s="252" t="str">
        <f>IF($I137="","",'JUN 24'!$CA137)</f>
        <v/>
      </c>
      <c s="253" t="str">
        <f t="shared" si="35"/>
        <v/>
      </c>
      <c s="252" t="str">
        <f t="shared" si="36"/>
        <v/>
      </c>
      <c s="252" t="str">
        <f>IF($I137="","",'JUN 24'!$CD137)</f>
        <v/>
      </c>
      <c s="253" t="str">
        <f t="shared" si="37"/>
        <v/>
      </c>
      <c s="253"/>
      <c s="306"/>
      <c s="298"/>
      <c s="298"/>
      <c s="298"/>
      <c s="254" t="str">
        <f t="shared" si="38"/>
        <v/>
      </c>
      <c s="298"/>
      <c s="298"/>
      <c s="298"/>
      <c s="298"/>
      <c s="298"/>
      <c s="298"/>
      <c s="298"/>
      <c s="298"/>
    </row>
    <row r="138" spans="1:98" ht="15.75" customHeight="1">
      <c r="A138" s="249" t="str">
        <f>IF('STUDENT DATA SHEET '!A139="","",'STUDENT DATA SHEET '!A139)</f>
        <v/>
      </c>
      <c s="229" t="str">
        <f>IFERROR(IF('STUDENT DATA SHEET '!B139="","",'STUDENT DATA SHEET '!B139),"")</f>
        <v/>
      </c>
      <c s="229" t="str">
        <f>IFERROR(IF('STUDENT DATA SHEET '!C139="","",'STUDENT DATA SHEET '!C139),"")</f>
        <v/>
      </c>
      <c s="229" t="str">
        <f>IFERROR(IF('STUDENT DATA SHEET '!D139="","",'STUDENT DATA SHEET '!D139),"")</f>
        <v/>
      </c>
      <c s="250" t="str">
        <f>IFERROR(IF('STUDENT DATA SHEET '!E139="","",'STUDENT DATA SHEET '!E139),"")</f>
        <v/>
      </c>
      <c s="251" t="str">
        <f>IFERROR(IF('STUDENT DATA SHEET '!F139="","",'STUDENT DATA SHEET '!F139),"")</f>
        <v/>
      </c>
      <c s="229" t="str">
        <f>IFERROR(IF('STUDENT DATA SHEET '!G139="","",'STUDENT DATA SHEET '!G139),"")</f>
        <v/>
      </c>
      <c s="229" t="str">
        <f>IFERROR(IF('STUDENT DATA SHEET '!H139="","",'STUDENT DATA SHEET '!H139),"")</f>
        <v/>
      </c>
      <c s="229" t="str">
        <f>IFERROR(UPPER(IF('STUDENT DATA SHEET '!I139="","",'STUDENT DATA SHEET '!I139)),"")</f>
        <v/>
      </c>
      <c s="229" t="str">
        <f>IFERROR(IF('STUDENT DATA SHEET '!J139="","",'STUDENT DATA SHEET '!J139),"")</f>
        <v/>
      </c>
      <c s="229" t="str">
        <f>IFERROR(IF('STUDENT DATA SHEET '!K139="","",'STUDENT DATA SHEET '!K139),"")</f>
        <v/>
      </c>
      <c s="229"/>
      <c s="102"/>
      <c s="102"/>
      <c s="102"/>
      <c s="102"/>
      <c s="102"/>
      <c s="102"/>
      <c s="102"/>
      <c s="102"/>
      <c s="102"/>
      <c s="102"/>
      <c s="102"/>
      <c s="102"/>
      <c s="102"/>
      <c s="102"/>
      <c s="102"/>
      <c s="102"/>
      <c s="102"/>
      <c s="102"/>
      <c s="102"/>
      <c s="102"/>
      <c s="102"/>
      <c s="102"/>
      <c s="102"/>
      <c s="102"/>
      <c s="102"/>
      <c s="102"/>
      <c s="102"/>
      <c s="102"/>
      <c s="102"/>
      <c s="102"/>
      <c s="102"/>
      <c s="102"/>
      <c s="89" t="str">
        <f>IF(B138="","",_xlfn.AGGREGATE(3,5,$B$6:B138))</f>
        <v/>
      </c>
      <c s="209"/>
      <c s="209"/>
      <c s="102"/>
      <c s="102"/>
      <c s="102"/>
      <c s="102"/>
      <c s="102"/>
      <c s="102"/>
      <c s="102"/>
      <c s="102"/>
      <c s="102"/>
      <c s="102"/>
      <c s="102"/>
      <c s="102"/>
      <c s="102"/>
      <c s="102"/>
      <c s="102"/>
      <c s="102"/>
      <c s="102"/>
      <c s="102"/>
      <c s="102"/>
      <c s="102"/>
      <c s="102"/>
      <c s="102"/>
      <c s="102"/>
      <c s="102"/>
      <c s="102"/>
      <c s="102"/>
      <c s="102"/>
      <c s="102"/>
      <c s="252" t="str">
        <f t="shared" si="32"/>
        <v/>
      </c>
      <c s="252" t="str">
        <f>IF($I138="","",'JUN 24'!$BX138)</f>
        <v/>
      </c>
      <c s="253" t="str">
        <f t="shared" si="33"/>
        <v/>
      </c>
      <c s="252" t="str">
        <f t="shared" si="34"/>
        <v/>
      </c>
      <c s="252" t="str">
        <f>IF($I138="","",'JUN 24'!$CA138)</f>
        <v/>
      </c>
      <c s="253" t="str">
        <f t="shared" si="35"/>
        <v/>
      </c>
      <c s="252" t="str">
        <f t="shared" si="36"/>
        <v/>
      </c>
      <c s="252" t="str">
        <f>IF($I138="","",'JUN 24'!$CD138)</f>
        <v/>
      </c>
      <c s="253" t="str">
        <f t="shared" si="37"/>
        <v/>
      </c>
      <c s="253"/>
      <c s="306"/>
      <c s="298"/>
      <c s="298"/>
      <c s="298"/>
      <c s="254" t="str">
        <f t="shared" si="38"/>
        <v/>
      </c>
      <c s="298"/>
      <c s="298"/>
      <c s="298"/>
      <c s="298"/>
      <c s="298"/>
      <c s="298"/>
      <c s="298"/>
      <c s="298"/>
    </row>
    <row r="139" spans="1:98" ht="15.75" customHeight="1">
      <c r="A139" s="249" t="str">
        <f>IF('STUDENT DATA SHEET '!A140="","",'STUDENT DATA SHEET '!A140)</f>
        <v/>
      </c>
      <c s="229" t="str">
        <f>IFERROR(IF('STUDENT DATA SHEET '!B140="","",'STUDENT DATA SHEET '!B140),"")</f>
        <v/>
      </c>
      <c s="229" t="str">
        <f>IFERROR(IF('STUDENT DATA SHEET '!C140="","",'STUDENT DATA SHEET '!C140),"")</f>
        <v/>
      </c>
      <c s="229" t="str">
        <f>IFERROR(IF('STUDENT DATA SHEET '!D140="","",'STUDENT DATA SHEET '!D140),"")</f>
        <v/>
      </c>
      <c s="250" t="str">
        <f>IFERROR(IF('STUDENT DATA SHEET '!E140="","",'STUDENT DATA SHEET '!E140),"")</f>
        <v/>
      </c>
      <c s="251" t="str">
        <f>IFERROR(IF('STUDENT DATA SHEET '!F140="","",'STUDENT DATA SHEET '!F140),"")</f>
        <v/>
      </c>
      <c s="229" t="str">
        <f>IFERROR(IF('STUDENT DATA SHEET '!G140="","",'STUDENT DATA SHEET '!G140),"")</f>
        <v/>
      </c>
      <c s="229" t="str">
        <f>IFERROR(IF('STUDENT DATA SHEET '!H140="","",'STUDENT DATA SHEET '!H140),"")</f>
        <v/>
      </c>
      <c s="229" t="str">
        <f>IFERROR(UPPER(IF('STUDENT DATA SHEET '!I140="","",'STUDENT DATA SHEET '!I140)),"")</f>
        <v/>
      </c>
      <c s="229" t="str">
        <f>IFERROR(IF('STUDENT DATA SHEET '!J140="","",'STUDENT DATA SHEET '!J140),"")</f>
        <v/>
      </c>
      <c s="229" t="str">
        <f>IFERROR(IF('STUDENT DATA SHEET '!K140="","",'STUDENT DATA SHEET '!K140),"")</f>
        <v/>
      </c>
      <c s="229"/>
      <c s="102"/>
      <c s="102"/>
      <c s="102"/>
      <c s="102"/>
      <c s="102"/>
      <c s="102"/>
      <c s="102"/>
      <c s="102"/>
      <c s="102"/>
      <c s="102"/>
      <c s="102"/>
      <c s="102"/>
      <c s="102"/>
      <c s="102"/>
      <c s="102"/>
      <c s="102"/>
      <c s="102"/>
      <c s="102"/>
      <c s="102"/>
      <c s="102"/>
      <c s="102"/>
      <c s="102"/>
      <c s="102"/>
      <c s="102"/>
      <c s="102"/>
      <c s="102"/>
      <c s="102"/>
      <c s="102"/>
      <c s="102"/>
      <c s="102"/>
      <c s="102"/>
      <c s="102"/>
      <c s="89" t="str">
        <f>IF(B139="","",_xlfn.AGGREGATE(3,5,$B$6:B139))</f>
        <v/>
      </c>
      <c s="209"/>
      <c s="209"/>
      <c s="102"/>
      <c s="102"/>
      <c s="102"/>
      <c s="102"/>
      <c s="102"/>
      <c s="102"/>
      <c s="102"/>
      <c s="102"/>
      <c s="102"/>
      <c s="102"/>
      <c s="102"/>
      <c s="102"/>
      <c s="102"/>
      <c s="102"/>
      <c s="102"/>
      <c s="102"/>
      <c s="102"/>
      <c s="102"/>
      <c s="102"/>
      <c s="102"/>
      <c s="102"/>
      <c s="102"/>
      <c s="102"/>
      <c s="102"/>
      <c s="102"/>
      <c s="102"/>
      <c s="102"/>
      <c s="102"/>
      <c s="252" t="str">
        <f t="shared" si="32"/>
        <v/>
      </c>
      <c s="252" t="str">
        <f>IF($I139="","",'JUN 24'!$BX139)</f>
        <v/>
      </c>
      <c s="253" t="str">
        <f t="shared" si="33"/>
        <v/>
      </c>
      <c s="252" t="str">
        <f t="shared" si="34"/>
        <v/>
      </c>
      <c s="252" t="str">
        <f>IF($I139="","",'JUN 24'!$CA139)</f>
        <v/>
      </c>
      <c s="253" t="str">
        <f t="shared" si="35"/>
        <v/>
      </c>
      <c s="252" t="str">
        <f t="shared" si="36"/>
        <v/>
      </c>
      <c s="252" t="str">
        <f>IF($I139="","",'JUN 24'!$CD139)</f>
        <v/>
      </c>
      <c s="253" t="str">
        <f t="shared" si="37"/>
        <v/>
      </c>
      <c s="253"/>
      <c s="306"/>
      <c s="298"/>
      <c s="298"/>
      <c s="298"/>
      <c s="254" t="str">
        <f t="shared" si="38"/>
        <v/>
      </c>
      <c s="298"/>
      <c s="298"/>
      <c s="298"/>
      <c s="298"/>
      <c s="298"/>
      <c s="298"/>
      <c s="298"/>
      <c s="298"/>
    </row>
    <row r="140" spans="1:98" ht="15.75" customHeight="1">
      <c r="A140" s="249" t="str">
        <f>IF('STUDENT DATA SHEET '!A141="","",'STUDENT DATA SHEET '!A141)</f>
        <v/>
      </c>
      <c s="229" t="str">
        <f>IFERROR(IF('STUDENT DATA SHEET '!B141="","",'STUDENT DATA SHEET '!B141),"")</f>
        <v/>
      </c>
      <c s="229" t="str">
        <f>IFERROR(IF('STUDENT DATA SHEET '!C141="","",'STUDENT DATA SHEET '!C141),"")</f>
        <v/>
      </c>
      <c s="229" t="str">
        <f>IFERROR(IF('STUDENT DATA SHEET '!D141="","",'STUDENT DATA SHEET '!D141),"")</f>
        <v/>
      </c>
      <c s="250" t="str">
        <f>IFERROR(IF('STUDENT DATA SHEET '!E141="","",'STUDENT DATA SHEET '!E141),"")</f>
        <v/>
      </c>
      <c s="251" t="str">
        <f>IFERROR(IF('STUDENT DATA SHEET '!F141="","",'STUDENT DATA SHEET '!F141),"")</f>
        <v/>
      </c>
      <c s="229" t="str">
        <f>IFERROR(IF('STUDENT DATA SHEET '!G141="","",'STUDENT DATA SHEET '!G141),"")</f>
        <v/>
      </c>
      <c s="229" t="str">
        <f>IFERROR(IF('STUDENT DATA SHEET '!H141="","",'STUDENT DATA SHEET '!H141),"")</f>
        <v/>
      </c>
      <c s="229" t="str">
        <f>IFERROR(UPPER(IF('STUDENT DATA SHEET '!I141="","",'STUDENT DATA SHEET '!I141)),"")</f>
        <v/>
      </c>
      <c s="229" t="str">
        <f>IFERROR(IF('STUDENT DATA SHEET '!J141="","",'STUDENT DATA SHEET '!J141),"")</f>
        <v/>
      </c>
      <c s="229" t="str">
        <f>IFERROR(IF('STUDENT DATA SHEET '!K141="","",'STUDENT DATA SHEET '!K141),"")</f>
        <v/>
      </c>
      <c s="229"/>
      <c s="102"/>
      <c s="102"/>
      <c s="102"/>
      <c s="102"/>
      <c s="102"/>
      <c s="102"/>
      <c s="102"/>
      <c s="102"/>
      <c s="102"/>
      <c s="102"/>
      <c s="102"/>
      <c s="102"/>
      <c s="102"/>
      <c s="102"/>
      <c s="102"/>
      <c s="102"/>
      <c s="102"/>
      <c s="102"/>
      <c s="102"/>
      <c s="102"/>
      <c s="102"/>
      <c s="102"/>
      <c s="102"/>
      <c s="102"/>
      <c s="102"/>
      <c s="102"/>
      <c s="102"/>
      <c s="102"/>
      <c s="102"/>
      <c s="102"/>
      <c s="102"/>
      <c s="102"/>
      <c s="89" t="str">
        <f>IF(B140="","",_xlfn.AGGREGATE(3,5,$B$6:B140))</f>
        <v/>
      </c>
      <c s="209"/>
      <c s="209"/>
      <c s="102"/>
      <c s="102"/>
      <c s="102"/>
      <c s="102"/>
      <c s="102"/>
      <c s="102"/>
      <c s="102"/>
      <c s="102"/>
      <c s="102"/>
      <c s="102"/>
      <c s="102"/>
      <c s="102"/>
      <c s="102"/>
      <c s="102"/>
      <c s="102"/>
      <c s="102"/>
      <c s="102"/>
      <c s="102"/>
      <c s="102"/>
      <c s="102"/>
      <c s="102"/>
      <c s="102"/>
      <c s="102"/>
      <c s="102"/>
      <c s="102"/>
      <c s="102"/>
      <c s="102"/>
      <c s="102"/>
      <c s="252" t="str">
        <f t="shared" si="32"/>
        <v/>
      </c>
      <c s="252" t="str">
        <f>IF($I140="","",'JUN 24'!$BX140)</f>
        <v/>
      </c>
      <c s="253" t="str">
        <f t="shared" si="33"/>
        <v/>
      </c>
      <c s="252" t="str">
        <f t="shared" si="34"/>
        <v/>
      </c>
      <c s="252" t="str">
        <f>IF($I140="","",'JUN 24'!$CA140)</f>
        <v/>
      </c>
      <c s="253" t="str">
        <f t="shared" si="35"/>
        <v/>
      </c>
      <c s="252" t="str">
        <f t="shared" si="36"/>
        <v/>
      </c>
      <c s="252" t="str">
        <f>IF($I140="","",'JUN 24'!$CD140)</f>
        <v/>
      </c>
      <c s="253" t="str">
        <f t="shared" si="37"/>
        <v/>
      </c>
      <c s="253"/>
      <c s="306"/>
      <c s="298"/>
      <c s="298"/>
      <c s="298"/>
      <c s="254" t="str">
        <f t="shared" si="38"/>
        <v/>
      </c>
      <c s="298"/>
      <c s="298"/>
      <c s="298"/>
      <c s="298"/>
      <c s="298"/>
      <c s="298"/>
      <c s="298"/>
      <c s="298"/>
    </row>
    <row r="141" spans="1:98" ht="15.75" customHeight="1">
      <c r="A141" s="249" t="str">
        <f>IF('STUDENT DATA SHEET '!A142="","",'STUDENT DATA SHEET '!A142)</f>
        <v/>
      </c>
      <c s="229" t="str">
        <f>IFERROR(IF('STUDENT DATA SHEET '!B142="","",'STUDENT DATA SHEET '!B142),"")</f>
        <v/>
      </c>
      <c s="229" t="str">
        <f>IFERROR(IF('STUDENT DATA SHEET '!C142="","",'STUDENT DATA SHEET '!C142),"")</f>
        <v/>
      </c>
      <c s="229" t="str">
        <f>IFERROR(IF('STUDENT DATA SHEET '!D142="","",'STUDENT DATA SHEET '!D142),"")</f>
        <v/>
      </c>
      <c s="250" t="str">
        <f>IFERROR(IF('STUDENT DATA SHEET '!E142="","",'STUDENT DATA SHEET '!E142),"")</f>
        <v/>
      </c>
      <c s="251" t="str">
        <f>IFERROR(IF('STUDENT DATA SHEET '!F142="","",'STUDENT DATA SHEET '!F142),"")</f>
        <v/>
      </c>
      <c s="229" t="str">
        <f>IFERROR(IF('STUDENT DATA SHEET '!G142="","",'STUDENT DATA SHEET '!G142),"")</f>
        <v/>
      </c>
      <c s="229" t="str">
        <f>IFERROR(IF('STUDENT DATA SHEET '!H142="","",'STUDENT DATA SHEET '!H142),"")</f>
        <v/>
      </c>
      <c s="229" t="str">
        <f>IFERROR(UPPER(IF('STUDENT DATA SHEET '!I142="","",'STUDENT DATA SHEET '!I142)),"")</f>
        <v/>
      </c>
      <c s="229" t="str">
        <f>IFERROR(IF('STUDENT DATA SHEET '!J142="","",'STUDENT DATA SHEET '!J142),"")</f>
        <v/>
      </c>
      <c s="229" t="str">
        <f>IFERROR(IF('STUDENT DATA SHEET '!K142="","",'STUDENT DATA SHEET '!K142),"")</f>
        <v/>
      </c>
      <c s="229"/>
      <c s="102"/>
      <c s="102"/>
      <c s="102"/>
      <c s="102"/>
      <c s="102"/>
      <c s="102"/>
      <c s="102"/>
      <c s="102"/>
      <c s="102"/>
      <c s="102"/>
      <c s="102"/>
      <c s="102"/>
      <c s="102"/>
      <c s="102"/>
      <c s="102"/>
      <c s="102"/>
      <c s="102"/>
      <c s="102"/>
      <c s="102"/>
      <c s="102"/>
      <c s="102"/>
      <c s="102"/>
      <c s="102"/>
      <c s="102"/>
      <c s="102"/>
      <c s="102"/>
      <c s="102"/>
      <c s="102"/>
      <c s="102"/>
      <c s="102"/>
      <c s="102"/>
      <c s="102"/>
      <c s="89" t="str">
        <f>IF(B141="","",_xlfn.AGGREGATE(3,5,$B$6:B141))</f>
        <v/>
      </c>
      <c s="209"/>
      <c s="209"/>
      <c s="102"/>
      <c s="102"/>
      <c s="102"/>
      <c s="102"/>
      <c s="102"/>
      <c s="102"/>
      <c s="102"/>
      <c s="102"/>
      <c s="102"/>
      <c s="102"/>
      <c s="102"/>
      <c s="102"/>
      <c s="102"/>
      <c s="102"/>
      <c s="102"/>
      <c s="102"/>
      <c s="102"/>
      <c s="102"/>
      <c s="102"/>
      <c s="102"/>
      <c s="102"/>
      <c s="102"/>
      <c s="102"/>
      <c s="102"/>
      <c s="102"/>
      <c s="102"/>
      <c s="102"/>
      <c s="102"/>
      <c s="252" t="str">
        <f t="shared" si="32"/>
        <v/>
      </c>
      <c s="252" t="str">
        <f>IF($I141="","",'JUN 24'!$BX141)</f>
        <v/>
      </c>
      <c s="253" t="str">
        <f t="shared" si="33"/>
        <v/>
      </c>
      <c s="252" t="str">
        <f t="shared" si="34"/>
        <v/>
      </c>
      <c s="252" t="str">
        <f>IF($I141="","",'JUN 24'!$CA141)</f>
        <v/>
      </c>
      <c s="253" t="str">
        <f t="shared" si="35"/>
        <v/>
      </c>
      <c s="252" t="str">
        <f t="shared" si="36"/>
        <v/>
      </c>
      <c s="252" t="str">
        <f>IF($I141="","",'JUN 24'!$CD141)</f>
        <v/>
      </c>
      <c s="253" t="str">
        <f t="shared" si="37"/>
        <v/>
      </c>
      <c s="253"/>
      <c s="306"/>
      <c s="298"/>
      <c s="298"/>
      <c s="298"/>
      <c s="254" t="str">
        <f t="shared" si="38"/>
        <v/>
      </c>
      <c s="298"/>
      <c s="298"/>
      <c s="298"/>
      <c s="298"/>
      <c s="298"/>
      <c s="298"/>
      <c s="298"/>
      <c s="298"/>
    </row>
    <row r="142" spans="1:98" ht="15.75" customHeight="1">
      <c r="A142" s="249" t="str">
        <f>IF('STUDENT DATA SHEET '!A143="","",'STUDENT DATA SHEET '!A143)</f>
        <v/>
      </c>
      <c s="229" t="str">
        <f>IFERROR(IF('STUDENT DATA SHEET '!B143="","",'STUDENT DATA SHEET '!B143),"")</f>
        <v/>
      </c>
      <c s="229" t="str">
        <f>IFERROR(IF('STUDENT DATA SHEET '!C143="","",'STUDENT DATA SHEET '!C143),"")</f>
        <v/>
      </c>
      <c s="229" t="str">
        <f>IFERROR(IF('STUDENT DATA SHEET '!D143="","",'STUDENT DATA SHEET '!D143),"")</f>
        <v/>
      </c>
      <c s="250" t="str">
        <f>IFERROR(IF('STUDENT DATA SHEET '!E143="","",'STUDENT DATA SHEET '!E143),"")</f>
        <v/>
      </c>
      <c s="251" t="str">
        <f>IFERROR(IF('STUDENT DATA SHEET '!F143="","",'STUDENT DATA SHEET '!F143),"")</f>
        <v/>
      </c>
      <c s="229" t="str">
        <f>IFERROR(IF('STUDENT DATA SHEET '!G143="","",'STUDENT DATA SHEET '!G143),"")</f>
        <v/>
      </c>
      <c s="229" t="str">
        <f>IFERROR(IF('STUDENT DATA SHEET '!H143="","",'STUDENT DATA SHEET '!H143),"")</f>
        <v/>
      </c>
      <c s="229" t="str">
        <f>IFERROR(UPPER(IF('STUDENT DATA SHEET '!I143="","",'STUDENT DATA SHEET '!I143)),"")</f>
        <v/>
      </c>
      <c s="229" t="str">
        <f>IFERROR(IF('STUDENT DATA SHEET '!J143="","",'STUDENT DATA SHEET '!J143),"")</f>
        <v/>
      </c>
      <c s="229" t="str">
        <f>IFERROR(IF('STUDENT DATA SHEET '!K143="","",'STUDENT DATA SHEET '!K143),"")</f>
        <v/>
      </c>
      <c s="229"/>
      <c s="102"/>
      <c s="102"/>
      <c s="102"/>
      <c s="102"/>
      <c s="102"/>
      <c s="102"/>
      <c s="102"/>
      <c s="102"/>
      <c s="102"/>
      <c s="102"/>
      <c s="102"/>
      <c s="102"/>
      <c s="102"/>
      <c s="102"/>
      <c s="102"/>
      <c s="102"/>
      <c s="102"/>
      <c s="102"/>
      <c s="102"/>
      <c s="102"/>
      <c s="102"/>
      <c s="102"/>
      <c s="102"/>
      <c s="102"/>
      <c s="102"/>
      <c s="102"/>
      <c s="102"/>
      <c s="102"/>
      <c s="102"/>
      <c s="102"/>
      <c s="102"/>
      <c s="102"/>
      <c s="89" t="str">
        <f>IF(B142="","",_xlfn.AGGREGATE(3,5,$B$6:B142))</f>
        <v/>
      </c>
      <c s="209"/>
      <c s="209"/>
      <c s="102"/>
      <c s="102"/>
      <c s="102"/>
      <c s="102"/>
      <c s="102"/>
      <c s="102"/>
      <c s="102"/>
      <c s="102"/>
      <c s="102"/>
      <c s="102"/>
      <c s="102"/>
      <c s="102"/>
      <c s="102"/>
      <c s="102"/>
      <c s="102"/>
      <c s="102"/>
      <c s="102"/>
      <c s="102"/>
      <c s="102"/>
      <c s="102"/>
      <c s="102"/>
      <c s="102"/>
      <c s="102"/>
      <c s="102"/>
      <c s="102"/>
      <c s="102"/>
      <c s="102"/>
      <c s="102"/>
      <c s="252" t="str">
        <f t="shared" si="32"/>
        <v/>
      </c>
      <c s="252" t="str">
        <f>IF($I142="","",'JUN 24'!$BX142)</f>
        <v/>
      </c>
      <c s="253" t="str">
        <f t="shared" si="33"/>
        <v/>
      </c>
      <c s="252" t="str">
        <f t="shared" si="34"/>
        <v/>
      </c>
      <c s="252" t="str">
        <f>IF($I142="","",'JUN 24'!$CA142)</f>
        <v/>
      </c>
      <c s="253" t="str">
        <f t="shared" si="35"/>
        <v/>
      </c>
      <c s="252" t="str">
        <f t="shared" si="36"/>
        <v/>
      </c>
      <c s="252" t="str">
        <f>IF($I142="","",'JUN 24'!$CD142)</f>
        <v/>
      </c>
      <c s="253" t="str">
        <f t="shared" si="37"/>
        <v/>
      </c>
      <c s="253"/>
      <c s="306"/>
      <c s="298"/>
      <c s="298"/>
      <c s="298"/>
      <c s="254" t="str">
        <f t="shared" si="38"/>
        <v/>
      </c>
      <c s="298"/>
      <c s="298"/>
      <c s="298"/>
      <c s="298"/>
      <c s="298"/>
      <c s="298"/>
      <c s="298"/>
      <c s="298"/>
    </row>
    <row r="143" spans="1:98" ht="15.75" customHeight="1">
      <c r="A143" s="249" t="str">
        <f>IF('STUDENT DATA SHEET '!A144="","",'STUDENT DATA SHEET '!A144)</f>
        <v/>
      </c>
      <c s="229" t="str">
        <f>IFERROR(IF('STUDENT DATA SHEET '!B144="","",'STUDENT DATA SHEET '!B144),"")</f>
        <v/>
      </c>
      <c s="229" t="str">
        <f>IFERROR(IF('STUDENT DATA SHEET '!C144="","",'STUDENT DATA SHEET '!C144),"")</f>
        <v/>
      </c>
      <c s="229" t="str">
        <f>IFERROR(IF('STUDENT DATA SHEET '!D144="","",'STUDENT DATA SHEET '!D144),"")</f>
        <v/>
      </c>
      <c s="250" t="str">
        <f>IFERROR(IF('STUDENT DATA SHEET '!E144="","",'STUDENT DATA SHEET '!E144),"")</f>
        <v/>
      </c>
      <c s="251" t="str">
        <f>IFERROR(IF('STUDENT DATA SHEET '!F144="","",'STUDENT DATA SHEET '!F144),"")</f>
        <v/>
      </c>
      <c s="229" t="str">
        <f>IFERROR(IF('STUDENT DATA SHEET '!G144="","",'STUDENT DATA SHEET '!G144),"")</f>
        <v/>
      </c>
      <c s="229" t="str">
        <f>IFERROR(IF('STUDENT DATA SHEET '!H144="","",'STUDENT DATA SHEET '!H144),"")</f>
        <v/>
      </c>
      <c s="229" t="str">
        <f>IFERROR(UPPER(IF('STUDENT DATA SHEET '!I144="","",'STUDENT DATA SHEET '!I144)),"")</f>
        <v/>
      </c>
      <c s="229" t="str">
        <f>IFERROR(IF('STUDENT DATA SHEET '!J144="","",'STUDENT DATA SHEET '!J144),"")</f>
        <v/>
      </c>
      <c s="229" t="str">
        <f>IFERROR(IF('STUDENT DATA SHEET '!K144="","",'STUDENT DATA SHEET '!K144),"")</f>
        <v/>
      </c>
      <c s="229"/>
      <c s="102"/>
      <c s="102"/>
      <c s="102"/>
      <c s="102"/>
      <c s="102"/>
      <c s="102"/>
      <c s="102"/>
      <c s="102"/>
      <c s="102"/>
      <c s="102"/>
      <c s="102"/>
      <c s="102"/>
      <c s="102"/>
      <c s="102"/>
      <c s="102"/>
      <c s="102"/>
      <c s="102"/>
      <c s="102"/>
      <c s="102"/>
      <c s="102"/>
      <c s="102"/>
      <c s="102"/>
      <c s="102"/>
      <c s="102"/>
      <c s="102"/>
      <c s="102"/>
      <c s="102"/>
      <c s="102"/>
      <c s="102"/>
      <c s="102"/>
      <c s="102"/>
      <c s="102"/>
      <c s="89" t="str">
        <f>IF(B143="","",_xlfn.AGGREGATE(3,5,$B$6:B143))</f>
        <v/>
      </c>
      <c s="209"/>
      <c s="209"/>
      <c s="102"/>
      <c s="102"/>
      <c s="102"/>
      <c s="102"/>
      <c s="102"/>
      <c s="102"/>
      <c s="102"/>
      <c s="102"/>
      <c s="102"/>
      <c s="102"/>
      <c s="102"/>
      <c s="102"/>
      <c s="102"/>
      <c s="102"/>
      <c s="102"/>
      <c s="102"/>
      <c s="102"/>
      <c s="102"/>
      <c s="102"/>
      <c s="102"/>
      <c s="102"/>
      <c s="102"/>
      <c s="102"/>
      <c s="102"/>
      <c s="102"/>
      <c s="102"/>
      <c s="102"/>
      <c s="102"/>
      <c s="252" t="str">
        <f t="shared" si="32"/>
        <v/>
      </c>
      <c s="252" t="str">
        <f>IF($I143="","",'JUN 24'!$BX143)</f>
        <v/>
      </c>
      <c s="253" t="str">
        <f t="shared" si="33"/>
        <v/>
      </c>
      <c s="252" t="str">
        <f t="shared" si="34"/>
        <v/>
      </c>
      <c s="252" t="str">
        <f>IF($I143="","",'JUN 24'!$CA143)</f>
        <v/>
      </c>
      <c s="253" t="str">
        <f t="shared" si="35"/>
        <v/>
      </c>
      <c s="252" t="str">
        <f t="shared" si="36"/>
        <v/>
      </c>
      <c s="252" t="str">
        <f>IF($I143="","",'JUN 24'!$CD143)</f>
        <v/>
      </c>
      <c s="253" t="str">
        <f t="shared" si="37"/>
        <v/>
      </c>
      <c s="253"/>
      <c s="306"/>
      <c s="298"/>
      <c s="298"/>
      <c s="298"/>
      <c s="254" t="str">
        <f t="shared" si="38"/>
        <v/>
      </c>
      <c s="298"/>
      <c s="298"/>
      <c s="298"/>
      <c s="298"/>
      <c s="298"/>
      <c s="298"/>
      <c s="298"/>
      <c s="298"/>
    </row>
    <row r="144" spans="1:98" ht="15.75" customHeight="1">
      <c r="A144" s="249" t="str">
        <f>IF('STUDENT DATA SHEET '!A145="","",'STUDENT DATA SHEET '!A145)</f>
        <v/>
      </c>
      <c s="229" t="str">
        <f>IFERROR(IF('STUDENT DATA SHEET '!B145="","",'STUDENT DATA SHEET '!B145),"")</f>
        <v/>
      </c>
      <c s="229" t="str">
        <f>IFERROR(IF('STUDENT DATA SHEET '!C145="","",'STUDENT DATA SHEET '!C145),"")</f>
        <v/>
      </c>
      <c s="229" t="str">
        <f>IFERROR(IF('STUDENT DATA SHEET '!D145="","",'STUDENT DATA SHEET '!D145),"")</f>
        <v/>
      </c>
      <c s="250" t="str">
        <f>IFERROR(IF('STUDENT DATA SHEET '!E145="","",'STUDENT DATA SHEET '!E145),"")</f>
        <v/>
      </c>
      <c s="251" t="str">
        <f>IFERROR(IF('STUDENT DATA SHEET '!F145="","",'STUDENT DATA SHEET '!F145),"")</f>
        <v/>
      </c>
      <c s="229" t="str">
        <f>IFERROR(IF('STUDENT DATA SHEET '!G145="","",'STUDENT DATA SHEET '!G145),"")</f>
        <v/>
      </c>
      <c s="229" t="str">
        <f>IFERROR(IF('STUDENT DATA SHEET '!H145="","",'STUDENT DATA SHEET '!H145),"")</f>
        <v/>
      </c>
      <c s="229" t="str">
        <f>IFERROR(UPPER(IF('STUDENT DATA SHEET '!I145="","",'STUDENT DATA SHEET '!I145)),"")</f>
        <v/>
      </c>
      <c s="229" t="str">
        <f>IFERROR(IF('STUDENT DATA SHEET '!J145="","",'STUDENT DATA SHEET '!J145),"")</f>
        <v/>
      </c>
      <c s="229" t="str">
        <f>IFERROR(IF('STUDENT DATA SHEET '!K145="","",'STUDENT DATA SHEET '!K145),"")</f>
        <v/>
      </c>
      <c s="229"/>
      <c s="102"/>
      <c s="102"/>
      <c s="102"/>
      <c s="102"/>
      <c s="102"/>
      <c s="102"/>
      <c s="102"/>
      <c s="102"/>
      <c s="102"/>
      <c s="102"/>
      <c s="102"/>
      <c s="102"/>
      <c s="102"/>
      <c s="102"/>
      <c s="102"/>
      <c s="102"/>
      <c s="102"/>
      <c s="102"/>
      <c s="102"/>
      <c s="102"/>
      <c s="102"/>
      <c s="102"/>
      <c s="102"/>
      <c s="102"/>
      <c s="102"/>
      <c s="102"/>
      <c s="102"/>
      <c s="102"/>
      <c s="102"/>
      <c s="102"/>
      <c s="102"/>
      <c s="102"/>
      <c s="89" t="str">
        <f>IF(B144="","",_xlfn.AGGREGATE(3,5,$B$6:B144))</f>
        <v/>
      </c>
      <c s="209"/>
      <c s="209"/>
      <c s="102"/>
      <c s="102"/>
      <c s="102"/>
      <c s="102"/>
      <c s="102"/>
      <c s="102"/>
      <c s="102"/>
      <c s="102"/>
      <c s="102"/>
      <c s="102"/>
      <c s="102"/>
      <c s="102"/>
      <c s="102"/>
      <c s="102"/>
      <c s="102"/>
      <c s="102"/>
      <c s="102"/>
      <c s="102"/>
      <c s="102"/>
      <c s="102"/>
      <c s="102"/>
      <c s="102"/>
      <c s="102"/>
      <c s="102"/>
      <c s="102"/>
      <c s="102"/>
      <c s="102"/>
      <c s="102"/>
      <c s="252" t="str">
        <f t="shared" si="32"/>
        <v/>
      </c>
      <c s="252" t="str">
        <f>IF($I144="","",'JUN 24'!$BX144)</f>
        <v/>
      </c>
      <c s="253" t="str">
        <f t="shared" si="33"/>
        <v/>
      </c>
      <c s="252" t="str">
        <f t="shared" si="34"/>
        <v/>
      </c>
      <c s="252" t="str">
        <f>IF($I144="","",'JUN 24'!$CA144)</f>
        <v/>
      </c>
      <c s="253" t="str">
        <f t="shared" si="35"/>
        <v/>
      </c>
      <c s="252" t="str">
        <f t="shared" si="36"/>
        <v/>
      </c>
      <c s="252" t="str">
        <f>IF($I144="","",'JUN 24'!$CD144)</f>
        <v/>
      </c>
      <c s="253" t="str">
        <f t="shared" si="37"/>
        <v/>
      </c>
      <c s="253"/>
      <c s="306"/>
      <c s="298"/>
      <c s="298"/>
      <c s="298"/>
      <c s="254" t="str">
        <f t="shared" si="38"/>
        <v/>
      </c>
      <c s="298"/>
      <c s="298"/>
      <c s="298"/>
      <c s="298"/>
      <c s="298"/>
      <c s="298"/>
      <c s="298"/>
      <c s="298"/>
    </row>
    <row r="145" spans="1:98" ht="15.75" customHeight="1">
      <c r="A145" s="249" t="str">
        <f>IF('STUDENT DATA SHEET '!A146="","",'STUDENT DATA SHEET '!A146)</f>
        <v/>
      </c>
      <c s="229" t="str">
        <f>IFERROR(IF('STUDENT DATA SHEET '!B146="","",'STUDENT DATA SHEET '!B146),"")</f>
        <v/>
      </c>
      <c s="229" t="str">
        <f>IFERROR(IF('STUDENT DATA SHEET '!C146="","",'STUDENT DATA SHEET '!C146),"")</f>
        <v/>
      </c>
      <c s="229" t="str">
        <f>IFERROR(IF('STUDENT DATA SHEET '!D146="","",'STUDENT DATA SHEET '!D146),"")</f>
        <v/>
      </c>
      <c s="250" t="str">
        <f>IFERROR(IF('STUDENT DATA SHEET '!E146="","",'STUDENT DATA SHEET '!E146),"")</f>
        <v/>
      </c>
      <c s="251" t="str">
        <f>IFERROR(IF('STUDENT DATA SHEET '!F146="","",'STUDENT DATA SHEET '!F146),"")</f>
        <v/>
      </c>
      <c s="229" t="str">
        <f>IFERROR(IF('STUDENT DATA SHEET '!G146="","",'STUDENT DATA SHEET '!G146),"")</f>
        <v/>
      </c>
      <c s="229" t="str">
        <f>IFERROR(IF('STUDENT DATA SHEET '!H146="","",'STUDENT DATA SHEET '!H146),"")</f>
        <v/>
      </c>
      <c s="229" t="str">
        <f>IFERROR(UPPER(IF('STUDENT DATA SHEET '!I146="","",'STUDENT DATA SHEET '!I146)),"")</f>
        <v/>
      </c>
      <c s="229" t="str">
        <f>IFERROR(IF('STUDENT DATA SHEET '!J146="","",'STUDENT DATA SHEET '!J146),"")</f>
        <v/>
      </c>
      <c s="229" t="str">
        <f>IFERROR(IF('STUDENT DATA SHEET '!K146="","",'STUDENT DATA SHEET '!K146),"")</f>
        <v/>
      </c>
      <c s="229"/>
      <c s="102"/>
      <c s="102"/>
      <c s="102"/>
      <c s="102"/>
      <c s="102"/>
      <c s="102"/>
      <c s="102"/>
      <c s="102"/>
      <c s="102"/>
      <c s="102"/>
      <c s="102"/>
      <c s="102"/>
      <c s="102"/>
      <c s="102"/>
      <c s="102"/>
      <c s="102"/>
      <c s="102"/>
      <c s="102"/>
      <c s="102"/>
      <c s="102"/>
      <c s="102"/>
      <c s="102"/>
      <c s="102"/>
      <c s="102"/>
      <c s="102"/>
      <c s="102"/>
      <c s="102"/>
      <c s="102"/>
      <c s="102"/>
      <c s="102"/>
      <c s="102"/>
      <c s="102"/>
      <c s="89" t="str">
        <f>IF(B145="","",_xlfn.AGGREGATE(3,5,$B$6:B145))</f>
        <v/>
      </c>
      <c s="209"/>
      <c s="209"/>
      <c s="102"/>
      <c s="102"/>
      <c s="102"/>
      <c s="102"/>
      <c s="102"/>
      <c s="102"/>
      <c s="102"/>
      <c s="102"/>
      <c s="102"/>
      <c s="102"/>
      <c s="102"/>
      <c s="102"/>
      <c s="102"/>
      <c s="102"/>
      <c s="102"/>
      <c s="102"/>
      <c s="102"/>
      <c s="102"/>
      <c s="102"/>
      <c s="102"/>
      <c s="102"/>
      <c s="102"/>
      <c s="102"/>
      <c s="102"/>
      <c s="102"/>
      <c s="102"/>
      <c s="102"/>
      <c s="102"/>
      <c s="252" t="str">
        <f t="shared" si="32"/>
        <v/>
      </c>
      <c s="252" t="str">
        <f>IF($I145="","",'JUN 24'!$BX145)</f>
        <v/>
      </c>
      <c s="253" t="str">
        <f t="shared" si="33"/>
        <v/>
      </c>
      <c s="252" t="str">
        <f t="shared" si="34"/>
        <v/>
      </c>
      <c s="252" t="str">
        <f>IF($I145="","",'JUN 24'!$CA145)</f>
        <v/>
      </c>
      <c s="253" t="str">
        <f t="shared" si="35"/>
        <v/>
      </c>
      <c s="252" t="str">
        <f t="shared" si="36"/>
        <v/>
      </c>
      <c s="252" t="str">
        <f>IF($I145="","",'JUN 24'!$CD145)</f>
        <v/>
      </c>
      <c s="253" t="str">
        <f t="shared" si="37"/>
        <v/>
      </c>
      <c s="253"/>
      <c s="306"/>
      <c s="298"/>
      <c s="298"/>
      <c s="298"/>
      <c s="254" t="str">
        <f t="shared" si="38"/>
        <v/>
      </c>
      <c s="298"/>
      <c s="298"/>
      <c s="298"/>
      <c s="298"/>
      <c s="298"/>
      <c s="298"/>
      <c s="298"/>
      <c s="298"/>
    </row>
    <row r="146" spans="1:98" ht="15.75" customHeight="1">
      <c r="A146" s="249" t="str">
        <f>IF('STUDENT DATA SHEET '!A147="","",'STUDENT DATA SHEET '!A147)</f>
        <v/>
      </c>
      <c s="229" t="str">
        <f>IFERROR(IF('STUDENT DATA SHEET '!B147="","",'STUDENT DATA SHEET '!B147),"")</f>
        <v/>
      </c>
      <c s="229" t="str">
        <f>IFERROR(IF('STUDENT DATA SHEET '!C147="","",'STUDENT DATA SHEET '!C147),"")</f>
        <v/>
      </c>
      <c s="229" t="str">
        <f>IFERROR(IF('STUDENT DATA SHEET '!D147="","",'STUDENT DATA SHEET '!D147),"")</f>
        <v/>
      </c>
      <c s="250" t="str">
        <f>IFERROR(IF('STUDENT DATA SHEET '!E147="","",'STUDENT DATA SHEET '!E147),"")</f>
        <v/>
      </c>
      <c s="251" t="str">
        <f>IFERROR(IF('STUDENT DATA SHEET '!F147="","",'STUDENT DATA SHEET '!F147),"")</f>
        <v/>
      </c>
      <c s="229" t="str">
        <f>IFERROR(IF('STUDENT DATA SHEET '!G147="","",'STUDENT DATA SHEET '!G147),"")</f>
        <v/>
      </c>
      <c s="229" t="str">
        <f>IFERROR(IF('STUDENT DATA SHEET '!H147="","",'STUDENT DATA SHEET '!H147),"")</f>
        <v/>
      </c>
      <c s="229" t="str">
        <f>IFERROR(UPPER(IF('STUDENT DATA SHEET '!I147="","",'STUDENT DATA SHEET '!I147)),"")</f>
        <v/>
      </c>
      <c s="229" t="str">
        <f>IFERROR(IF('STUDENT DATA SHEET '!J147="","",'STUDENT DATA SHEET '!J147),"")</f>
        <v/>
      </c>
      <c s="229" t="str">
        <f>IFERROR(IF('STUDENT DATA SHEET '!K147="","",'STUDENT DATA SHEET '!K147),"")</f>
        <v/>
      </c>
      <c s="229"/>
      <c s="102"/>
      <c s="102"/>
      <c s="102"/>
      <c s="102"/>
      <c s="102"/>
      <c s="102"/>
      <c s="102"/>
      <c s="102"/>
      <c s="102"/>
      <c s="102"/>
      <c s="102"/>
      <c s="102"/>
      <c s="102"/>
      <c s="102"/>
      <c s="102"/>
      <c s="102"/>
      <c s="102"/>
      <c s="102"/>
      <c s="102"/>
      <c s="102"/>
      <c s="102"/>
      <c s="102"/>
      <c s="102"/>
      <c s="102"/>
      <c s="102"/>
      <c s="102"/>
      <c s="102"/>
      <c s="102"/>
      <c s="102"/>
      <c s="102"/>
      <c s="102"/>
      <c s="102"/>
      <c s="89" t="str">
        <f>IF(B146="","",_xlfn.AGGREGATE(3,5,$B$6:B146))</f>
        <v/>
      </c>
      <c s="209"/>
      <c s="209"/>
      <c s="102"/>
      <c s="102"/>
      <c s="102"/>
      <c s="102"/>
      <c s="102"/>
      <c s="102"/>
      <c s="102"/>
      <c s="102"/>
      <c s="102"/>
      <c s="102"/>
      <c s="102"/>
      <c s="102"/>
      <c s="102"/>
      <c s="102"/>
      <c s="102"/>
      <c s="102"/>
      <c s="102"/>
      <c s="102"/>
      <c s="102"/>
      <c s="102"/>
      <c s="102"/>
      <c s="102"/>
      <c s="102"/>
      <c s="102"/>
      <c s="102"/>
      <c s="102"/>
      <c s="102"/>
      <c s="102"/>
      <c s="252" t="str">
        <f t="shared" si="32"/>
        <v/>
      </c>
      <c s="252" t="str">
        <f>IF($I146="","",'JUN 24'!$BX146)</f>
        <v/>
      </c>
      <c s="253" t="str">
        <f t="shared" si="33"/>
        <v/>
      </c>
      <c s="252" t="str">
        <f t="shared" si="34"/>
        <v/>
      </c>
      <c s="252" t="str">
        <f>IF($I146="","",'JUN 24'!$CA146)</f>
        <v/>
      </c>
      <c s="253" t="str">
        <f t="shared" si="35"/>
        <v/>
      </c>
      <c s="252" t="str">
        <f t="shared" si="36"/>
        <v/>
      </c>
      <c s="252" t="str">
        <f>IF($I146="","",'JUN 24'!$CD146)</f>
        <v/>
      </c>
      <c s="253" t="str">
        <f t="shared" si="37"/>
        <v/>
      </c>
      <c s="253"/>
      <c s="306"/>
      <c s="298"/>
      <c s="298"/>
      <c s="298"/>
      <c s="254" t="str">
        <f t="shared" si="38"/>
        <v/>
      </c>
      <c s="298"/>
      <c s="298"/>
      <c s="298"/>
      <c s="298"/>
      <c s="298"/>
      <c s="298"/>
      <c s="298"/>
      <c s="298"/>
    </row>
    <row r="147" spans="1:98" ht="15.75" customHeight="1">
      <c r="A147" s="249" t="str">
        <f>IF('STUDENT DATA SHEET '!A148="","",'STUDENT DATA SHEET '!A148)</f>
        <v/>
      </c>
      <c s="229" t="str">
        <f>IFERROR(IF('STUDENT DATA SHEET '!B148="","",'STUDENT DATA SHEET '!B148),"")</f>
        <v/>
      </c>
      <c s="229" t="str">
        <f>IFERROR(IF('STUDENT DATA SHEET '!C148="","",'STUDENT DATA SHEET '!C148),"")</f>
        <v/>
      </c>
      <c s="229" t="str">
        <f>IFERROR(IF('STUDENT DATA SHEET '!D148="","",'STUDENT DATA SHEET '!D148),"")</f>
        <v/>
      </c>
      <c s="250" t="str">
        <f>IFERROR(IF('STUDENT DATA SHEET '!E148="","",'STUDENT DATA SHEET '!E148),"")</f>
        <v/>
      </c>
      <c s="251" t="str">
        <f>IFERROR(IF('STUDENT DATA SHEET '!F148="","",'STUDENT DATA SHEET '!F148),"")</f>
        <v/>
      </c>
      <c s="229" t="str">
        <f>IFERROR(IF('STUDENT DATA SHEET '!G148="","",'STUDENT DATA SHEET '!G148),"")</f>
        <v/>
      </c>
      <c s="229" t="str">
        <f>IFERROR(IF('STUDENT DATA SHEET '!H148="","",'STUDENT DATA SHEET '!H148),"")</f>
        <v/>
      </c>
      <c s="229" t="str">
        <f>IFERROR(UPPER(IF('STUDENT DATA SHEET '!I148="","",'STUDENT DATA SHEET '!I148)),"")</f>
        <v/>
      </c>
      <c s="229" t="str">
        <f>IFERROR(IF('STUDENT DATA SHEET '!J148="","",'STUDENT DATA SHEET '!J148),"")</f>
        <v/>
      </c>
      <c s="229" t="str">
        <f>IFERROR(IF('STUDENT DATA SHEET '!K148="","",'STUDENT DATA SHEET '!K148),"")</f>
        <v/>
      </c>
      <c s="229"/>
      <c s="102"/>
      <c s="102"/>
      <c s="102"/>
      <c s="102"/>
      <c s="102"/>
      <c s="102"/>
      <c s="102"/>
      <c s="102"/>
      <c s="102"/>
      <c s="102"/>
      <c s="102"/>
      <c s="102"/>
      <c s="102"/>
      <c s="102"/>
      <c s="102"/>
      <c s="102"/>
      <c s="102"/>
      <c s="102"/>
      <c s="102"/>
      <c s="102"/>
      <c s="102"/>
      <c s="102"/>
      <c s="102"/>
      <c s="102"/>
      <c s="102"/>
      <c s="102"/>
      <c s="102"/>
      <c s="102"/>
      <c s="102"/>
      <c s="102"/>
      <c s="102"/>
      <c s="102"/>
      <c s="89" t="str">
        <f>IF(B147="","",_xlfn.AGGREGATE(3,5,$B$6:B147))</f>
        <v/>
      </c>
      <c s="209"/>
      <c s="209"/>
      <c s="102"/>
      <c s="102"/>
      <c s="102"/>
      <c s="102"/>
      <c s="102"/>
      <c s="102"/>
      <c s="102"/>
      <c s="102"/>
      <c s="102"/>
      <c s="102"/>
      <c s="102"/>
      <c s="102"/>
      <c s="102"/>
      <c s="102"/>
      <c s="102"/>
      <c s="102"/>
      <c s="102"/>
      <c s="102"/>
      <c s="102"/>
      <c s="102"/>
      <c s="102"/>
      <c s="102"/>
      <c s="102"/>
      <c s="102"/>
      <c s="102"/>
      <c s="102"/>
      <c s="102"/>
      <c s="102"/>
      <c s="252" t="str">
        <f t="shared" si="32"/>
        <v/>
      </c>
      <c s="252" t="str">
        <f>IF($I147="","",'JUN 24'!$BX147)</f>
        <v/>
      </c>
      <c s="253" t="str">
        <f t="shared" si="33"/>
        <v/>
      </c>
      <c s="252" t="str">
        <f t="shared" si="34"/>
        <v/>
      </c>
      <c s="252" t="str">
        <f>IF($I147="","",'JUN 24'!$CA147)</f>
        <v/>
      </c>
      <c s="253" t="str">
        <f t="shared" si="35"/>
        <v/>
      </c>
      <c s="252" t="str">
        <f t="shared" si="36"/>
        <v/>
      </c>
      <c s="252" t="str">
        <f>IF($I147="","",'JUN 24'!$CD147)</f>
        <v/>
      </c>
      <c s="253" t="str">
        <f t="shared" si="37"/>
        <v/>
      </c>
      <c s="253"/>
      <c s="306"/>
      <c s="298"/>
      <c s="298"/>
      <c s="298"/>
      <c s="254" t="str">
        <f t="shared" si="38"/>
        <v/>
      </c>
      <c s="298"/>
      <c s="298"/>
      <c s="298"/>
      <c s="298"/>
      <c s="298"/>
      <c s="298"/>
      <c s="298"/>
      <c s="298"/>
    </row>
    <row r="148" spans="1:98" ht="15.75" customHeight="1">
      <c r="A148" s="249" t="str">
        <f>IF('STUDENT DATA SHEET '!A149="","",'STUDENT DATA SHEET '!A149)</f>
        <v/>
      </c>
      <c s="229" t="str">
        <f>IFERROR(IF('STUDENT DATA SHEET '!B149="","",'STUDENT DATA SHEET '!B149),"")</f>
        <v/>
      </c>
      <c s="229" t="str">
        <f>IFERROR(IF('STUDENT DATA SHEET '!C149="","",'STUDENT DATA SHEET '!C149),"")</f>
        <v/>
      </c>
      <c s="229" t="str">
        <f>IFERROR(IF('STUDENT DATA SHEET '!D149="","",'STUDENT DATA SHEET '!D149),"")</f>
        <v/>
      </c>
      <c s="250" t="str">
        <f>IFERROR(IF('STUDENT DATA SHEET '!E149="","",'STUDENT DATA SHEET '!E149),"")</f>
        <v/>
      </c>
      <c s="251" t="str">
        <f>IFERROR(IF('STUDENT DATA SHEET '!F149="","",'STUDENT DATA SHEET '!F149),"")</f>
        <v/>
      </c>
      <c s="229" t="str">
        <f>IFERROR(IF('STUDENT DATA SHEET '!G149="","",'STUDENT DATA SHEET '!G149),"")</f>
        <v/>
      </c>
      <c s="229" t="str">
        <f>IFERROR(IF('STUDENT DATA SHEET '!H149="","",'STUDENT DATA SHEET '!H149),"")</f>
        <v/>
      </c>
      <c s="229" t="str">
        <f>IFERROR(UPPER(IF('STUDENT DATA SHEET '!I149="","",'STUDENT DATA SHEET '!I149)),"")</f>
        <v/>
      </c>
      <c s="229" t="str">
        <f>IFERROR(IF('STUDENT DATA SHEET '!J149="","",'STUDENT DATA SHEET '!J149),"")</f>
        <v/>
      </c>
      <c s="229" t="str">
        <f>IFERROR(IF('STUDENT DATA SHEET '!K149="","",'STUDENT DATA SHEET '!K149),"")</f>
        <v/>
      </c>
      <c s="229"/>
      <c s="102"/>
      <c s="102"/>
      <c s="102"/>
      <c s="102"/>
      <c s="102"/>
      <c s="102"/>
      <c s="102"/>
      <c s="102"/>
      <c s="102"/>
      <c s="102"/>
      <c s="102"/>
      <c s="102"/>
      <c s="102"/>
      <c s="102"/>
      <c s="102"/>
      <c s="102"/>
      <c s="102"/>
      <c s="102"/>
      <c s="102"/>
      <c s="102"/>
      <c s="102"/>
      <c s="102"/>
      <c s="102"/>
      <c s="102"/>
      <c s="102"/>
      <c s="102"/>
      <c s="102"/>
      <c s="102"/>
      <c s="102"/>
      <c s="102"/>
      <c s="102"/>
      <c s="102"/>
      <c s="89" t="str">
        <f>IF(B148="","",_xlfn.AGGREGATE(3,5,$B$6:B148))</f>
        <v/>
      </c>
      <c s="209"/>
      <c s="209"/>
      <c s="102"/>
      <c s="102"/>
      <c s="102"/>
      <c s="102"/>
      <c s="102"/>
      <c s="102"/>
      <c s="102"/>
      <c s="102"/>
      <c s="102"/>
      <c s="102"/>
      <c s="102"/>
      <c s="102"/>
      <c s="102"/>
      <c s="102"/>
      <c s="102"/>
      <c s="102"/>
      <c s="102"/>
      <c s="102"/>
      <c s="102"/>
      <c s="102"/>
      <c s="102"/>
      <c s="102"/>
      <c s="102"/>
      <c s="102"/>
      <c s="102"/>
      <c s="102"/>
      <c s="102"/>
      <c s="102"/>
      <c s="252" t="str">
        <f t="shared" si="32"/>
        <v/>
      </c>
      <c s="252" t="str">
        <f>IF($I148="","",'JUN 24'!$BX148)</f>
        <v/>
      </c>
      <c s="253" t="str">
        <f t="shared" si="33"/>
        <v/>
      </c>
      <c s="252" t="str">
        <f t="shared" si="34"/>
        <v/>
      </c>
      <c s="252" t="str">
        <f>IF($I148="","",'JUN 24'!$CA148)</f>
        <v/>
      </c>
      <c s="253" t="str">
        <f t="shared" si="35"/>
        <v/>
      </c>
      <c s="252" t="str">
        <f t="shared" si="36"/>
        <v/>
      </c>
      <c s="252" t="str">
        <f>IF($I148="","",'JUN 24'!$CD148)</f>
        <v/>
      </c>
      <c s="253" t="str">
        <f t="shared" si="37"/>
        <v/>
      </c>
      <c s="253"/>
      <c s="306"/>
      <c s="298"/>
      <c s="298"/>
      <c s="298"/>
      <c s="254" t="str">
        <f t="shared" si="38"/>
        <v/>
      </c>
      <c s="298"/>
      <c s="298"/>
      <c s="298"/>
      <c s="298"/>
      <c s="298"/>
      <c s="298"/>
      <c s="298"/>
      <c s="298"/>
    </row>
    <row r="149" spans="1:98" ht="15.75" customHeight="1">
      <c r="A149" s="249" t="str">
        <f>IF('STUDENT DATA SHEET '!A150="","",'STUDENT DATA SHEET '!A150)</f>
        <v/>
      </c>
      <c s="229" t="str">
        <f>IFERROR(IF('STUDENT DATA SHEET '!B150="","",'STUDENT DATA SHEET '!B150),"")</f>
        <v/>
      </c>
      <c s="229" t="str">
        <f>IFERROR(IF('STUDENT DATA SHEET '!C150="","",'STUDENT DATA SHEET '!C150),"")</f>
        <v/>
      </c>
      <c s="229" t="str">
        <f>IFERROR(IF('STUDENT DATA SHEET '!D150="","",'STUDENT DATA SHEET '!D150),"")</f>
        <v/>
      </c>
      <c s="250" t="str">
        <f>IFERROR(IF('STUDENT DATA SHEET '!E150="","",'STUDENT DATA SHEET '!E150),"")</f>
        <v/>
      </c>
      <c s="251" t="str">
        <f>IFERROR(IF('STUDENT DATA SHEET '!F150="","",'STUDENT DATA SHEET '!F150),"")</f>
        <v/>
      </c>
      <c s="229" t="str">
        <f>IFERROR(IF('STUDENT DATA SHEET '!G150="","",'STUDENT DATA SHEET '!G150),"")</f>
        <v/>
      </c>
      <c s="229" t="str">
        <f>IFERROR(IF('STUDENT DATA SHEET '!H150="","",'STUDENT DATA SHEET '!H150),"")</f>
        <v/>
      </c>
      <c s="229" t="str">
        <f>IFERROR(UPPER(IF('STUDENT DATA SHEET '!I150="","",'STUDENT DATA SHEET '!I150)),"")</f>
        <v/>
      </c>
      <c s="229" t="str">
        <f>IFERROR(IF('STUDENT DATA SHEET '!J150="","",'STUDENT DATA SHEET '!J150),"")</f>
        <v/>
      </c>
      <c s="229" t="str">
        <f>IFERROR(IF('STUDENT DATA SHEET '!K150="","",'STUDENT DATA SHEET '!K150),"")</f>
        <v/>
      </c>
      <c s="229"/>
      <c s="102"/>
      <c s="102"/>
      <c s="102"/>
      <c s="102"/>
      <c s="102"/>
      <c s="102"/>
      <c s="102"/>
      <c s="102"/>
      <c s="102"/>
      <c s="102"/>
      <c s="102"/>
      <c s="102"/>
      <c s="102"/>
      <c s="102"/>
      <c s="102"/>
      <c s="102"/>
      <c s="102"/>
      <c s="102"/>
      <c s="102"/>
      <c s="102"/>
      <c s="102"/>
      <c s="102"/>
      <c s="102"/>
      <c s="102"/>
      <c s="102"/>
      <c s="102"/>
      <c s="102"/>
      <c s="102"/>
      <c s="102"/>
      <c s="102"/>
      <c s="102"/>
      <c s="102"/>
      <c s="89" t="str">
        <f>IF(B149="","",_xlfn.AGGREGATE(3,5,$B$6:B149))</f>
        <v/>
      </c>
      <c s="209"/>
      <c s="209"/>
      <c s="102"/>
      <c s="102"/>
      <c s="102"/>
      <c s="102"/>
      <c s="102"/>
      <c s="102"/>
      <c s="102"/>
      <c s="102"/>
      <c s="102"/>
      <c s="102"/>
      <c s="102"/>
      <c s="102"/>
      <c s="102"/>
      <c s="102"/>
      <c s="102"/>
      <c s="102"/>
      <c s="102"/>
      <c s="102"/>
      <c s="102"/>
      <c s="102"/>
      <c s="102"/>
      <c s="102"/>
      <c s="102"/>
      <c s="102"/>
      <c s="102"/>
      <c s="102"/>
      <c s="102"/>
      <c s="102"/>
      <c s="252" t="str">
        <f t="shared" si="32"/>
        <v/>
      </c>
      <c s="252" t="str">
        <f>IF($I149="","",'JUN 24'!$BX149)</f>
        <v/>
      </c>
      <c s="253" t="str">
        <f t="shared" si="33"/>
        <v/>
      </c>
      <c s="252" t="str">
        <f t="shared" si="34"/>
        <v/>
      </c>
      <c s="252" t="str">
        <f>IF($I149="","",'JUN 24'!$CA149)</f>
        <v/>
      </c>
      <c s="253" t="str">
        <f t="shared" si="35"/>
        <v/>
      </c>
      <c s="252" t="str">
        <f t="shared" si="36"/>
        <v/>
      </c>
      <c s="252" t="str">
        <f>IF($I149="","",'JUN 24'!$CD149)</f>
        <v/>
      </c>
      <c s="253" t="str">
        <f t="shared" si="37"/>
        <v/>
      </c>
      <c s="253"/>
      <c s="306"/>
      <c s="298"/>
      <c s="298"/>
      <c s="298"/>
      <c s="254" t="str">
        <f t="shared" si="38"/>
        <v/>
      </c>
      <c s="298"/>
      <c s="298"/>
      <c s="298"/>
      <c s="298"/>
      <c s="298"/>
      <c s="298"/>
      <c s="298"/>
      <c s="298"/>
    </row>
    <row r="150" spans="1:98" ht="15.75" customHeight="1">
      <c r="A150" s="249" t="str">
        <f>IF('STUDENT DATA SHEET '!A151="","",'STUDENT DATA SHEET '!A151)</f>
        <v/>
      </c>
      <c s="229" t="str">
        <f>IFERROR(IF('STUDENT DATA SHEET '!B151="","",'STUDENT DATA SHEET '!B151),"")</f>
        <v/>
      </c>
      <c s="229" t="str">
        <f>IFERROR(IF('STUDENT DATA SHEET '!C151="","",'STUDENT DATA SHEET '!C151),"")</f>
        <v/>
      </c>
      <c s="229" t="str">
        <f>IFERROR(IF('STUDENT DATA SHEET '!D151="","",'STUDENT DATA SHEET '!D151),"")</f>
        <v/>
      </c>
      <c s="250" t="str">
        <f>IFERROR(IF('STUDENT DATA SHEET '!E151="","",'STUDENT DATA SHEET '!E151),"")</f>
        <v/>
      </c>
      <c s="251" t="str">
        <f>IFERROR(IF('STUDENT DATA SHEET '!F151="","",'STUDENT DATA SHEET '!F151),"")</f>
        <v/>
      </c>
      <c s="229" t="str">
        <f>IFERROR(IF('STUDENT DATA SHEET '!G151="","",'STUDENT DATA SHEET '!G151),"")</f>
        <v/>
      </c>
      <c s="229" t="str">
        <f>IFERROR(IF('STUDENT DATA SHEET '!H151="","",'STUDENT DATA SHEET '!H151),"")</f>
        <v/>
      </c>
      <c s="229" t="str">
        <f>IFERROR(UPPER(IF('STUDENT DATA SHEET '!I151="","",'STUDENT DATA SHEET '!I151)),"")</f>
        <v/>
      </c>
      <c s="229" t="str">
        <f>IFERROR(IF('STUDENT DATA SHEET '!J151="","",'STUDENT DATA SHEET '!J151),"")</f>
        <v/>
      </c>
      <c s="229" t="str">
        <f>IFERROR(IF('STUDENT DATA SHEET '!K151="","",'STUDENT DATA SHEET '!K151),"")</f>
        <v/>
      </c>
      <c s="229"/>
      <c s="102"/>
      <c s="102"/>
      <c s="102"/>
      <c s="102"/>
      <c s="102"/>
      <c s="102"/>
      <c s="102"/>
      <c s="102"/>
      <c s="102"/>
      <c s="102"/>
      <c s="102"/>
      <c s="102"/>
      <c s="102"/>
      <c s="102"/>
      <c s="102"/>
      <c s="102"/>
      <c s="102"/>
      <c s="102"/>
      <c s="102"/>
      <c s="102"/>
      <c s="102"/>
      <c s="102"/>
      <c s="102"/>
      <c s="102"/>
      <c s="102"/>
      <c s="102"/>
      <c s="102"/>
      <c s="102"/>
      <c s="102"/>
      <c s="102"/>
      <c s="102"/>
      <c s="102"/>
      <c s="89" t="str">
        <f>IF(B150="","",_xlfn.AGGREGATE(3,5,$B$6:B150))</f>
        <v/>
      </c>
      <c s="209"/>
      <c s="209"/>
      <c s="102"/>
      <c s="102"/>
      <c s="102"/>
      <c s="102"/>
      <c s="102"/>
      <c s="102"/>
      <c s="102"/>
      <c s="102"/>
      <c s="102"/>
      <c s="102"/>
      <c s="102"/>
      <c s="102"/>
      <c s="102"/>
      <c s="102"/>
      <c s="102"/>
      <c s="102"/>
      <c s="102"/>
      <c s="102"/>
      <c s="102"/>
      <c s="102"/>
      <c s="102"/>
      <c s="102"/>
      <c s="102"/>
      <c s="102"/>
      <c s="102"/>
      <c s="102"/>
      <c s="102"/>
      <c s="102"/>
      <c s="252" t="str">
        <f t="shared" si="32"/>
        <v/>
      </c>
      <c s="252" t="str">
        <f>IF($I150="","",'JUN 24'!$BX150)</f>
        <v/>
      </c>
      <c s="253" t="str">
        <f t="shared" si="33"/>
        <v/>
      </c>
      <c s="252" t="str">
        <f t="shared" si="34"/>
        <v/>
      </c>
      <c s="252" t="str">
        <f>IF($I150="","",'JUN 24'!$CA150)</f>
        <v/>
      </c>
      <c s="253" t="str">
        <f t="shared" si="35"/>
        <v/>
      </c>
      <c s="252" t="str">
        <f t="shared" si="36"/>
        <v/>
      </c>
      <c s="252" t="str">
        <f>IF($I150="","",'JUN 24'!$CD150)</f>
        <v/>
      </c>
      <c s="253" t="str">
        <f t="shared" si="37"/>
        <v/>
      </c>
      <c s="253"/>
      <c s="306"/>
      <c s="298"/>
      <c s="298"/>
      <c s="298"/>
      <c s="254" t="str">
        <f t="shared" si="38"/>
        <v/>
      </c>
      <c s="298"/>
      <c s="298"/>
      <c s="298"/>
      <c s="298"/>
      <c s="298"/>
      <c s="298"/>
      <c s="298"/>
      <c s="298"/>
    </row>
    <row r="151" spans="1:98" ht="15.75" customHeight="1">
      <c r="A151" s="249" t="str">
        <f>IF('STUDENT DATA SHEET '!A152="","",'STUDENT DATA SHEET '!A152)</f>
        <v/>
      </c>
      <c s="229" t="str">
        <f>IFERROR(IF('STUDENT DATA SHEET '!B152="","",'STUDENT DATA SHEET '!B152),"")</f>
        <v/>
      </c>
      <c s="229" t="str">
        <f>IFERROR(IF('STUDENT DATA SHEET '!C152="","",'STUDENT DATA SHEET '!C152),"")</f>
        <v/>
      </c>
      <c s="229" t="str">
        <f>IFERROR(IF('STUDENT DATA SHEET '!D152="","",'STUDENT DATA SHEET '!D152),"")</f>
        <v/>
      </c>
      <c s="250" t="str">
        <f>IFERROR(IF('STUDENT DATA SHEET '!E152="","",'STUDENT DATA SHEET '!E152),"")</f>
        <v/>
      </c>
      <c s="251" t="str">
        <f>IFERROR(IF('STUDENT DATA SHEET '!F152="","",'STUDENT DATA SHEET '!F152),"")</f>
        <v/>
      </c>
      <c s="229" t="str">
        <f>IFERROR(IF('STUDENT DATA SHEET '!G152="","",'STUDENT DATA SHEET '!G152),"")</f>
        <v/>
      </c>
      <c s="229" t="str">
        <f>IFERROR(IF('STUDENT DATA SHEET '!H152="","",'STUDENT DATA SHEET '!H152),"")</f>
        <v/>
      </c>
      <c s="229" t="str">
        <f>IFERROR(UPPER(IF('STUDENT DATA SHEET '!I152="","",'STUDENT DATA SHEET '!I152)),"")</f>
        <v/>
      </c>
      <c s="229" t="str">
        <f>IFERROR(IF('STUDENT DATA SHEET '!J152="","",'STUDENT DATA SHEET '!J152),"")</f>
        <v/>
      </c>
      <c s="229" t="str">
        <f>IFERROR(IF('STUDENT DATA SHEET '!K152="","",'STUDENT DATA SHEET '!K152),"")</f>
        <v/>
      </c>
      <c s="229"/>
      <c s="102"/>
      <c s="102"/>
      <c s="102"/>
      <c s="102"/>
      <c s="102"/>
      <c s="102"/>
      <c s="102"/>
      <c s="102"/>
      <c s="102"/>
      <c s="102"/>
      <c s="102"/>
      <c s="102"/>
      <c s="102"/>
      <c s="102"/>
      <c s="102"/>
      <c s="102"/>
      <c s="102"/>
      <c s="102"/>
      <c s="102"/>
      <c s="102"/>
      <c s="102"/>
      <c s="102"/>
      <c s="102"/>
      <c s="102"/>
      <c s="102"/>
      <c s="102"/>
      <c s="102"/>
      <c s="102"/>
      <c s="102"/>
      <c s="102"/>
      <c s="102"/>
      <c s="102"/>
      <c s="89" t="str">
        <f>IF(B151="","",_xlfn.AGGREGATE(3,5,$B$6:B151))</f>
        <v/>
      </c>
      <c s="209"/>
      <c s="209"/>
      <c s="102"/>
      <c s="102"/>
      <c s="102"/>
      <c s="102"/>
      <c s="102"/>
      <c s="102"/>
      <c s="102"/>
      <c s="102"/>
      <c s="102"/>
      <c s="102"/>
      <c s="102"/>
      <c s="102"/>
      <c s="102"/>
      <c s="102"/>
      <c s="102"/>
      <c s="102"/>
      <c s="102"/>
      <c s="102"/>
      <c s="102"/>
      <c s="102"/>
      <c s="102"/>
      <c s="102"/>
      <c s="102"/>
      <c s="102"/>
      <c s="102"/>
      <c s="102"/>
      <c s="102"/>
      <c s="102"/>
      <c s="252" t="str">
        <f t="shared" si="32"/>
        <v/>
      </c>
      <c s="252" t="str">
        <f>IF($I151="","",'JUN 24'!$BX151)</f>
        <v/>
      </c>
      <c s="253" t="str">
        <f t="shared" si="33"/>
        <v/>
      </c>
      <c s="252" t="str">
        <f t="shared" si="34"/>
        <v/>
      </c>
      <c s="252" t="str">
        <f>IF($I151="","",'JUN 24'!$CA151)</f>
        <v/>
      </c>
      <c s="253" t="str">
        <f t="shared" si="35"/>
        <v/>
      </c>
      <c s="252" t="str">
        <f t="shared" si="36"/>
        <v/>
      </c>
      <c s="252" t="str">
        <f>IF($I151="","",'JUN 24'!$CD151)</f>
        <v/>
      </c>
      <c s="253" t="str">
        <f t="shared" si="37"/>
        <v/>
      </c>
      <c s="253"/>
      <c s="306"/>
      <c s="298"/>
      <c s="298"/>
      <c s="298"/>
      <c s="254" t="str">
        <f t="shared" si="38"/>
        <v/>
      </c>
      <c s="298"/>
      <c s="298"/>
      <c s="298"/>
      <c s="298"/>
      <c s="298"/>
      <c s="298"/>
      <c s="298"/>
      <c s="298"/>
    </row>
    <row r="152" spans="1:98" ht="15.75" customHeight="1">
      <c r="A152" s="249" t="str">
        <f>IF('STUDENT DATA SHEET '!A153="","",'STUDENT DATA SHEET '!A153)</f>
        <v/>
      </c>
      <c s="229" t="str">
        <f>IFERROR(IF('STUDENT DATA SHEET '!B153="","",'STUDENT DATA SHEET '!B153),"")</f>
        <v/>
      </c>
      <c s="229" t="str">
        <f>IFERROR(IF('STUDENT DATA SHEET '!C153="","",'STUDENT DATA SHEET '!C153),"")</f>
        <v/>
      </c>
      <c s="229" t="str">
        <f>IFERROR(IF('STUDENT DATA SHEET '!D153="","",'STUDENT DATA SHEET '!D153),"")</f>
        <v/>
      </c>
      <c s="250" t="str">
        <f>IFERROR(IF('STUDENT DATA SHEET '!E153="","",'STUDENT DATA SHEET '!E153),"")</f>
        <v/>
      </c>
      <c s="251" t="str">
        <f>IFERROR(IF('STUDENT DATA SHEET '!F153="","",'STUDENT DATA SHEET '!F153),"")</f>
        <v/>
      </c>
      <c s="229" t="str">
        <f>IFERROR(IF('STUDENT DATA SHEET '!G153="","",'STUDENT DATA SHEET '!G153),"")</f>
        <v/>
      </c>
      <c s="229" t="str">
        <f>IFERROR(IF('STUDENT DATA SHEET '!H153="","",'STUDENT DATA SHEET '!H153),"")</f>
        <v/>
      </c>
      <c s="229" t="str">
        <f>IFERROR(UPPER(IF('STUDENT DATA SHEET '!I153="","",'STUDENT DATA SHEET '!I153)),"")</f>
        <v/>
      </c>
      <c s="229" t="str">
        <f>IFERROR(IF('STUDENT DATA SHEET '!J153="","",'STUDENT DATA SHEET '!J153),"")</f>
        <v/>
      </c>
      <c s="229" t="str">
        <f>IFERROR(IF('STUDENT DATA SHEET '!K153="","",'STUDENT DATA SHEET '!K153),"")</f>
        <v/>
      </c>
      <c s="229"/>
      <c s="102"/>
      <c s="102"/>
      <c s="102"/>
      <c s="102"/>
      <c s="102"/>
      <c s="102"/>
      <c s="102"/>
      <c s="102"/>
      <c s="102"/>
      <c s="102"/>
      <c s="102"/>
      <c s="102"/>
      <c s="102"/>
      <c s="102"/>
      <c s="102"/>
      <c s="102"/>
      <c s="102"/>
      <c s="102"/>
      <c s="102"/>
      <c s="102"/>
      <c s="102"/>
      <c s="102"/>
      <c s="102"/>
      <c s="102"/>
      <c s="102"/>
      <c s="102"/>
      <c s="102"/>
      <c s="102"/>
      <c s="102"/>
      <c s="102"/>
      <c s="102"/>
      <c s="102"/>
      <c s="89" t="str">
        <f>IF(B152="","",_xlfn.AGGREGATE(3,5,$B$6:B152))</f>
        <v/>
      </c>
      <c s="209"/>
      <c s="209"/>
      <c s="102"/>
      <c s="102"/>
      <c s="102"/>
      <c s="102"/>
      <c s="102"/>
      <c s="102"/>
      <c s="102"/>
      <c s="102"/>
      <c s="102"/>
      <c s="102"/>
      <c s="102"/>
      <c s="102"/>
      <c s="102"/>
      <c s="102"/>
      <c s="102"/>
      <c s="102"/>
      <c s="102"/>
      <c s="102"/>
      <c s="102"/>
      <c s="102"/>
      <c s="102"/>
      <c s="102"/>
      <c s="102"/>
      <c s="102"/>
      <c s="102"/>
      <c s="102"/>
      <c s="102"/>
      <c s="102"/>
      <c s="252" t="str">
        <f t="shared" si="32"/>
        <v/>
      </c>
      <c s="252" t="str">
        <f>IF($I152="","",'JUN 24'!$BX152)</f>
        <v/>
      </c>
      <c s="253" t="str">
        <f t="shared" si="33"/>
        <v/>
      </c>
      <c s="252" t="str">
        <f t="shared" si="34"/>
        <v/>
      </c>
      <c s="252" t="str">
        <f>IF($I152="","",'JUN 24'!$CA152)</f>
        <v/>
      </c>
      <c s="253" t="str">
        <f t="shared" si="35"/>
        <v/>
      </c>
      <c s="252" t="str">
        <f t="shared" si="36"/>
        <v/>
      </c>
      <c s="252" t="str">
        <f>IF($I152="","",'JUN 24'!$CD152)</f>
        <v/>
      </c>
      <c s="253" t="str">
        <f t="shared" si="37"/>
        <v/>
      </c>
      <c s="253"/>
      <c s="306"/>
      <c s="298"/>
      <c s="298"/>
      <c s="298"/>
      <c s="254" t="str">
        <f t="shared" si="38"/>
        <v/>
      </c>
      <c s="298"/>
      <c s="298"/>
      <c s="298"/>
      <c s="298"/>
      <c s="298"/>
      <c s="298"/>
      <c s="298"/>
      <c s="298"/>
    </row>
    <row r="153" spans="1:98" ht="15.75" customHeight="1">
      <c r="A153" s="249" t="str">
        <f>IF('STUDENT DATA SHEET '!A154="","",'STUDENT DATA SHEET '!A154)</f>
        <v/>
      </c>
      <c s="229" t="str">
        <f>IFERROR(IF('STUDENT DATA SHEET '!B154="","",'STUDENT DATA SHEET '!B154),"")</f>
        <v/>
      </c>
      <c s="229" t="str">
        <f>IFERROR(IF('STUDENT DATA SHEET '!C154="","",'STUDENT DATA SHEET '!C154),"")</f>
        <v/>
      </c>
      <c s="229" t="str">
        <f>IFERROR(IF('STUDENT DATA SHEET '!D154="","",'STUDENT DATA SHEET '!D154),"")</f>
        <v/>
      </c>
      <c s="250" t="str">
        <f>IFERROR(IF('STUDENT DATA SHEET '!E154="","",'STUDENT DATA SHEET '!E154),"")</f>
        <v/>
      </c>
      <c s="251" t="str">
        <f>IFERROR(IF('STUDENT DATA SHEET '!F154="","",'STUDENT DATA SHEET '!F154),"")</f>
        <v/>
      </c>
      <c s="229" t="str">
        <f>IFERROR(IF('STUDENT DATA SHEET '!G154="","",'STUDENT DATA SHEET '!G154),"")</f>
        <v/>
      </c>
      <c s="229" t="str">
        <f>IFERROR(IF('STUDENT DATA SHEET '!H154="","",'STUDENT DATA SHEET '!H154),"")</f>
        <v/>
      </c>
      <c s="229" t="str">
        <f>IFERROR(UPPER(IF('STUDENT DATA SHEET '!I154="","",'STUDENT DATA SHEET '!I154)),"")</f>
        <v/>
      </c>
      <c s="229" t="str">
        <f>IFERROR(IF('STUDENT DATA SHEET '!J154="","",'STUDENT DATA SHEET '!J154),"")</f>
        <v/>
      </c>
      <c s="229" t="str">
        <f>IFERROR(IF('STUDENT DATA SHEET '!K154="","",'STUDENT DATA SHEET '!K154),"")</f>
        <v/>
      </c>
      <c s="229"/>
      <c s="102"/>
      <c s="102"/>
      <c s="102"/>
      <c s="102"/>
      <c s="102"/>
      <c s="102"/>
      <c s="102"/>
      <c s="102"/>
      <c s="102"/>
      <c s="102"/>
      <c s="102"/>
      <c s="102"/>
      <c s="102"/>
      <c s="102"/>
      <c s="102"/>
      <c s="102"/>
      <c s="102"/>
      <c s="102"/>
      <c s="102"/>
      <c s="102"/>
      <c s="102"/>
      <c s="102"/>
      <c s="102"/>
      <c s="102"/>
      <c s="102"/>
      <c s="102"/>
      <c s="102"/>
      <c s="102"/>
      <c s="102"/>
      <c s="102"/>
      <c s="102"/>
      <c s="102"/>
      <c s="89" t="str">
        <f>IF(B153="","",_xlfn.AGGREGATE(3,5,$B$6:B153))</f>
        <v/>
      </c>
      <c s="209"/>
      <c s="209"/>
      <c s="102"/>
      <c s="102"/>
      <c s="102"/>
      <c s="102"/>
      <c s="102"/>
      <c s="102"/>
      <c s="102"/>
      <c s="102"/>
      <c s="102"/>
      <c s="102"/>
      <c s="102"/>
      <c s="102"/>
      <c s="102"/>
      <c s="102"/>
      <c s="102"/>
      <c s="102"/>
      <c s="102"/>
      <c s="102"/>
      <c s="102"/>
      <c s="102"/>
      <c s="102"/>
      <c s="102"/>
      <c s="102"/>
      <c s="102"/>
      <c s="102"/>
      <c s="102"/>
      <c s="102"/>
      <c s="102"/>
      <c s="252" t="str">
        <f t="shared" si="32"/>
        <v/>
      </c>
      <c s="252" t="str">
        <f>IF($I153="","",'JUN 24'!$BX153)</f>
        <v/>
      </c>
      <c s="253" t="str">
        <f t="shared" si="33"/>
        <v/>
      </c>
      <c s="252" t="str">
        <f t="shared" si="34"/>
        <v/>
      </c>
      <c s="252" t="str">
        <f>IF($I153="","",'JUN 24'!$CA153)</f>
        <v/>
      </c>
      <c s="253" t="str">
        <f t="shared" si="35"/>
        <v/>
      </c>
      <c s="252" t="str">
        <f t="shared" si="36"/>
        <v/>
      </c>
      <c s="252" t="str">
        <f>IF($I153="","",'JUN 24'!$CD153)</f>
        <v/>
      </c>
      <c s="253" t="str">
        <f t="shared" si="37"/>
        <v/>
      </c>
      <c s="253"/>
      <c s="306"/>
      <c s="298"/>
      <c s="298"/>
      <c s="298"/>
      <c s="254" t="str">
        <f t="shared" si="38"/>
        <v/>
      </c>
      <c s="298"/>
      <c s="298"/>
      <c s="298"/>
      <c s="298"/>
      <c s="298"/>
      <c s="298"/>
      <c s="298"/>
      <c s="298"/>
    </row>
    <row r="154" spans="1:98" ht="15.75" customHeight="1">
      <c r="A154" s="249" t="str">
        <f>IF('STUDENT DATA SHEET '!A155="","",'STUDENT DATA SHEET '!A155)</f>
        <v/>
      </c>
      <c s="229" t="str">
        <f>IFERROR(IF('STUDENT DATA SHEET '!B155="","",'STUDENT DATA SHEET '!B155),"")</f>
        <v/>
      </c>
      <c s="229" t="str">
        <f>IFERROR(IF('STUDENT DATA SHEET '!C155="","",'STUDENT DATA SHEET '!C155),"")</f>
        <v/>
      </c>
      <c s="229" t="str">
        <f>IFERROR(IF('STUDENT DATA SHEET '!D155="","",'STUDENT DATA SHEET '!D155),"")</f>
        <v/>
      </c>
      <c s="250" t="str">
        <f>IFERROR(IF('STUDENT DATA SHEET '!E155="","",'STUDENT DATA SHEET '!E155),"")</f>
        <v/>
      </c>
      <c s="251" t="str">
        <f>IFERROR(IF('STUDENT DATA SHEET '!F155="","",'STUDENT DATA SHEET '!F155),"")</f>
        <v/>
      </c>
      <c s="229" t="str">
        <f>IFERROR(IF('STUDENT DATA SHEET '!G155="","",'STUDENT DATA SHEET '!G155),"")</f>
        <v/>
      </c>
      <c s="229" t="str">
        <f>IFERROR(IF('STUDENT DATA SHEET '!H155="","",'STUDENT DATA SHEET '!H155),"")</f>
        <v/>
      </c>
      <c s="229" t="str">
        <f>IFERROR(UPPER(IF('STUDENT DATA SHEET '!I155="","",'STUDENT DATA SHEET '!I155)),"")</f>
        <v/>
      </c>
      <c s="229" t="str">
        <f>IFERROR(IF('STUDENT DATA SHEET '!J155="","",'STUDENT DATA SHEET '!J155),"")</f>
        <v/>
      </c>
      <c s="229" t="str">
        <f>IFERROR(IF('STUDENT DATA SHEET '!K155="","",'STUDENT DATA SHEET '!K155),"")</f>
        <v/>
      </c>
      <c s="229"/>
      <c s="102"/>
      <c s="102"/>
      <c s="102"/>
      <c s="102"/>
      <c s="102"/>
      <c s="102"/>
      <c s="102"/>
      <c s="102"/>
      <c s="102"/>
      <c s="102"/>
      <c s="102"/>
      <c s="102"/>
      <c s="102"/>
      <c s="102"/>
      <c s="102"/>
      <c s="102"/>
      <c s="102"/>
      <c s="102"/>
      <c s="102"/>
      <c s="102"/>
      <c s="102"/>
      <c s="102"/>
      <c s="102"/>
      <c s="102"/>
      <c s="102"/>
      <c s="102"/>
      <c s="102"/>
      <c s="102"/>
      <c s="102"/>
      <c s="102"/>
      <c s="102"/>
      <c s="102"/>
      <c s="89" t="str">
        <f>IF(B154="","",_xlfn.AGGREGATE(3,5,$B$6:B154))</f>
        <v/>
      </c>
      <c s="209"/>
      <c s="209"/>
      <c s="102"/>
      <c s="102"/>
      <c s="102"/>
      <c s="102"/>
      <c s="102"/>
      <c s="102"/>
      <c s="102"/>
      <c s="102"/>
      <c s="102"/>
      <c s="102"/>
      <c s="102"/>
      <c s="102"/>
      <c s="102"/>
      <c s="102"/>
      <c s="102"/>
      <c s="102"/>
      <c s="102"/>
      <c s="102"/>
      <c s="102"/>
      <c s="102"/>
      <c s="102"/>
      <c s="102"/>
      <c s="102"/>
      <c s="102"/>
      <c s="102"/>
      <c s="102"/>
      <c s="102"/>
      <c s="102"/>
      <c s="252" t="str">
        <f t="shared" si="32"/>
        <v/>
      </c>
      <c s="252" t="str">
        <f>IF($I154="","",'JUN 24'!$BX154)</f>
        <v/>
      </c>
      <c s="253" t="str">
        <f t="shared" si="33"/>
        <v/>
      </c>
      <c s="252" t="str">
        <f t="shared" si="34"/>
        <v/>
      </c>
      <c s="252" t="str">
        <f>IF($I154="","",'JUN 24'!$CA154)</f>
        <v/>
      </c>
      <c s="253" t="str">
        <f t="shared" si="35"/>
        <v/>
      </c>
      <c s="252" t="str">
        <f t="shared" si="36"/>
        <v/>
      </c>
      <c s="252" t="str">
        <f>IF($I154="","",'JUN 24'!$CD154)</f>
        <v/>
      </c>
      <c s="253" t="str">
        <f t="shared" si="37"/>
        <v/>
      </c>
      <c s="253"/>
      <c s="306"/>
      <c s="298"/>
      <c s="298"/>
      <c s="298"/>
      <c s="254" t="str">
        <f t="shared" si="38"/>
        <v/>
      </c>
      <c s="298"/>
      <c s="298"/>
      <c s="298"/>
      <c s="298"/>
      <c s="298"/>
      <c s="298"/>
      <c s="298"/>
      <c s="298"/>
    </row>
    <row r="155" spans="1:98" ht="15.75" customHeight="1">
      <c r="A155" s="249" t="str">
        <f>IF('STUDENT DATA SHEET '!A156="","",'STUDENT DATA SHEET '!A156)</f>
        <v/>
      </c>
      <c s="229" t="str">
        <f>IFERROR(IF('STUDENT DATA SHEET '!B156="","",'STUDENT DATA SHEET '!B156),"")</f>
        <v/>
      </c>
      <c s="229" t="str">
        <f>IFERROR(IF('STUDENT DATA SHEET '!C156="","",'STUDENT DATA SHEET '!C156),"")</f>
        <v/>
      </c>
      <c s="229" t="str">
        <f>IFERROR(IF('STUDENT DATA SHEET '!D156="","",'STUDENT DATA SHEET '!D156),"")</f>
        <v/>
      </c>
      <c s="250" t="str">
        <f>IFERROR(IF('STUDENT DATA SHEET '!E156="","",'STUDENT DATA SHEET '!E156),"")</f>
        <v/>
      </c>
      <c s="251" t="str">
        <f>IFERROR(IF('STUDENT DATA SHEET '!F156="","",'STUDENT DATA SHEET '!F156),"")</f>
        <v/>
      </c>
      <c s="229" t="str">
        <f>IFERROR(IF('STUDENT DATA SHEET '!G156="","",'STUDENT DATA SHEET '!G156),"")</f>
        <v/>
      </c>
      <c s="229" t="str">
        <f>IFERROR(IF('STUDENT DATA SHEET '!H156="","",'STUDENT DATA SHEET '!H156),"")</f>
        <v/>
      </c>
      <c s="229" t="str">
        <f>IFERROR(UPPER(IF('STUDENT DATA SHEET '!I156="","",'STUDENT DATA SHEET '!I156)),"")</f>
        <v/>
      </c>
      <c s="229" t="str">
        <f>IFERROR(IF('STUDENT DATA SHEET '!J156="","",'STUDENT DATA SHEET '!J156),"")</f>
        <v/>
      </c>
      <c s="229" t="str">
        <f>IFERROR(IF('STUDENT DATA SHEET '!K156="","",'STUDENT DATA SHEET '!K156),"")</f>
        <v/>
      </c>
      <c s="229"/>
      <c s="102"/>
      <c s="102"/>
      <c s="102"/>
      <c s="102"/>
      <c s="102"/>
      <c s="102"/>
      <c s="102"/>
      <c s="102"/>
      <c s="102"/>
      <c s="102"/>
      <c s="102"/>
      <c s="102"/>
      <c s="102"/>
      <c s="102"/>
      <c s="102"/>
      <c s="102"/>
      <c s="102"/>
      <c s="102"/>
      <c s="102"/>
      <c s="102"/>
      <c s="102"/>
      <c s="102"/>
      <c s="102"/>
      <c s="102"/>
      <c s="102"/>
      <c s="102"/>
      <c s="102"/>
      <c s="102"/>
      <c s="102"/>
      <c s="102"/>
      <c s="102"/>
      <c s="102"/>
      <c s="89" t="str">
        <f>IF(B155="","",_xlfn.AGGREGATE(3,5,$B$6:B155))</f>
        <v/>
      </c>
      <c s="209"/>
      <c s="209"/>
      <c s="102"/>
      <c s="102"/>
      <c s="102"/>
      <c s="102"/>
      <c s="102"/>
      <c s="102"/>
      <c s="102"/>
      <c s="102"/>
      <c s="102"/>
      <c s="102"/>
      <c s="102"/>
      <c s="102"/>
      <c s="102"/>
      <c s="102"/>
      <c s="102"/>
      <c s="102"/>
      <c s="102"/>
      <c s="102"/>
      <c s="102"/>
      <c s="102"/>
      <c s="102"/>
      <c s="102"/>
      <c s="102"/>
      <c s="102"/>
      <c s="102"/>
      <c s="102"/>
      <c s="102"/>
      <c s="102"/>
      <c s="252" t="str">
        <f t="shared" si="32"/>
        <v/>
      </c>
      <c s="252" t="str">
        <f>IF($I155="","",'JUN 24'!$BX155)</f>
        <v/>
      </c>
      <c s="253" t="str">
        <f t="shared" si="33"/>
        <v/>
      </c>
      <c s="252" t="str">
        <f t="shared" si="34"/>
        <v/>
      </c>
      <c s="252" t="str">
        <f>IF($I155="","",'JUN 24'!$CA155)</f>
        <v/>
      </c>
      <c s="253" t="str">
        <f t="shared" si="35"/>
        <v/>
      </c>
      <c s="252" t="str">
        <f t="shared" si="36"/>
        <v/>
      </c>
      <c s="252" t="str">
        <f>IF($I155="","",'JUN 24'!$CD155)</f>
        <v/>
      </c>
      <c s="253" t="str">
        <f t="shared" si="37"/>
        <v/>
      </c>
      <c s="253"/>
      <c s="306"/>
      <c s="298"/>
      <c s="298"/>
      <c s="298"/>
      <c s="254" t="str">
        <f t="shared" si="38"/>
        <v/>
      </c>
      <c s="298"/>
      <c s="298"/>
      <c s="298"/>
      <c s="298"/>
      <c s="298"/>
      <c s="298"/>
      <c s="298"/>
      <c s="298"/>
    </row>
    <row r="156" spans="1:98" ht="15.75" customHeight="1">
      <c r="A156" s="249" t="str">
        <f>IF('STUDENT DATA SHEET '!A157="","",'STUDENT DATA SHEET '!A157)</f>
        <v/>
      </c>
      <c s="229" t="str">
        <f>IFERROR(IF('STUDENT DATA SHEET '!B157="","",'STUDENT DATA SHEET '!B157),"")</f>
        <v/>
      </c>
      <c s="229" t="str">
        <f>IFERROR(IF('STUDENT DATA SHEET '!C157="","",'STUDENT DATA SHEET '!C157),"")</f>
        <v/>
      </c>
      <c s="229" t="str">
        <f>IFERROR(IF('STUDENT DATA SHEET '!D157="","",'STUDENT DATA SHEET '!D157),"")</f>
        <v/>
      </c>
      <c s="250" t="str">
        <f>IFERROR(IF('STUDENT DATA SHEET '!E157="","",'STUDENT DATA SHEET '!E157),"")</f>
        <v/>
      </c>
      <c s="251" t="str">
        <f>IFERROR(IF('STUDENT DATA SHEET '!F157="","",'STUDENT DATA SHEET '!F157),"")</f>
        <v/>
      </c>
      <c s="229" t="str">
        <f>IFERROR(IF('STUDENT DATA SHEET '!G157="","",'STUDENT DATA SHEET '!G157),"")</f>
        <v/>
      </c>
      <c s="229" t="str">
        <f>IFERROR(IF('STUDENT DATA SHEET '!H157="","",'STUDENT DATA SHEET '!H157),"")</f>
        <v/>
      </c>
      <c s="229" t="str">
        <f>IFERROR(UPPER(IF('STUDENT DATA SHEET '!I157="","",'STUDENT DATA SHEET '!I157)),"")</f>
        <v/>
      </c>
      <c s="229" t="str">
        <f>IFERROR(IF('STUDENT DATA SHEET '!J157="","",'STUDENT DATA SHEET '!J157),"")</f>
        <v/>
      </c>
      <c s="229" t="str">
        <f>IFERROR(IF('STUDENT DATA SHEET '!K157="","",'STUDENT DATA SHEET '!K157),"")</f>
        <v/>
      </c>
      <c s="229"/>
      <c s="102"/>
      <c s="102"/>
      <c s="102"/>
      <c s="102"/>
      <c s="102"/>
      <c s="102"/>
      <c s="102"/>
      <c s="102"/>
      <c s="102"/>
      <c s="102"/>
      <c s="102"/>
      <c s="102"/>
      <c s="102"/>
      <c s="102"/>
      <c s="102"/>
      <c s="102"/>
      <c s="102"/>
      <c s="102"/>
      <c s="102"/>
      <c s="102"/>
      <c s="102"/>
      <c s="102"/>
      <c s="102"/>
      <c s="102"/>
      <c s="102"/>
      <c s="102"/>
      <c s="102"/>
      <c s="102"/>
      <c s="102"/>
      <c s="102"/>
      <c s="102"/>
      <c s="102"/>
      <c s="89" t="str">
        <f>IF(B156="","",_xlfn.AGGREGATE(3,5,$B$6:B156))</f>
        <v/>
      </c>
      <c s="209"/>
      <c s="209"/>
      <c s="102"/>
      <c s="102"/>
      <c s="102"/>
      <c s="102"/>
      <c s="102"/>
      <c s="102"/>
      <c s="102"/>
      <c s="102"/>
      <c s="102"/>
      <c s="102"/>
      <c s="102"/>
      <c s="102"/>
      <c s="102"/>
      <c s="102"/>
      <c s="102"/>
      <c s="102"/>
      <c s="102"/>
      <c s="102"/>
      <c s="102"/>
      <c s="102"/>
      <c s="102"/>
      <c s="102"/>
      <c s="102"/>
      <c s="102"/>
      <c s="102"/>
      <c s="102"/>
      <c s="102"/>
      <c s="102"/>
      <c s="252" t="str">
        <f t="shared" si="32"/>
        <v/>
      </c>
      <c s="252" t="str">
        <f>IF($I156="","",'JUN 24'!$BX156)</f>
        <v/>
      </c>
      <c s="253" t="str">
        <f t="shared" si="33"/>
        <v/>
      </c>
      <c s="252" t="str">
        <f t="shared" si="34"/>
        <v/>
      </c>
      <c s="252" t="str">
        <f>IF($I156="","",'JUN 24'!$CA156)</f>
        <v/>
      </c>
      <c s="253" t="str">
        <f t="shared" si="35"/>
        <v/>
      </c>
      <c s="252" t="str">
        <f t="shared" si="36"/>
        <v/>
      </c>
      <c s="252" t="str">
        <f>IF($I156="","",'JUN 24'!$CD156)</f>
        <v/>
      </c>
      <c s="253" t="str">
        <f t="shared" si="37"/>
        <v/>
      </c>
      <c s="253"/>
      <c s="306"/>
      <c s="298"/>
      <c s="298"/>
      <c s="298"/>
      <c s="254" t="str">
        <f t="shared" si="38"/>
        <v/>
      </c>
      <c s="298"/>
      <c s="298"/>
      <c s="298"/>
      <c s="298"/>
      <c s="298"/>
      <c s="298"/>
      <c s="298"/>
      <c s="298"/>
    </row>
    <row r="157" spans="1:98" ht="15.75" customHeight="1">
      <c r="A157" s="249" t="str">
        <f>IF('STUDENT DATA SHEET '!A158="","",'STUDENT DATA SHEET '!A158)</f>
        <v/>
      </c>
      <c s="229" t="str">
        <f>IFERROR(IF('STUDENT DATA SHEET '!B158="","",'STUDENT DATA SHEET '!B158),"")</f>
        <v/>
      </c>
      <c s="229" t="str">
        <f>IFERROR(IF('STUDENT DATA SHEET '!C158="","",'STUDENT DATA SHEET '!C158),"")</f>
        <v/>
      </c>
      <c s="229" t="str">
        <f>IFERROR(IF('STUDENT DATA SHEET '!D158="","",'STUDENT DATA SHEET '!D158),"")</f>
        <v/>
      </c>
      <c s="250" t="str">
        <f>IFERROR(IF('STUDENT DATA SHEET '!E158="","",'STUDENT DATA SHEET '!E158),"")</f>
        <v/>
      </c>
      <c s="251" t="str">
        <f>IFERROR(IF('STUDENT DATA SHEET '!F158="","",'STUDENT DATA SHEET '!F158),"")</f>
        <v/>
      </c>
      <c s="229" t="str">
        <f>IFERROR(IF('STUDENT DATA SHEET '!G158="","",'STUDENT DATA SHEET '!G158),"")</f>
        <v/>
      </c>
      <c s="229" t="str">
        <f>IFERROR(IF('STUDENT DATA SHEET '!H158="","",'STUDENT DATA SHEET '!H158),"")</f>
        <v/>
      </c>
      <c s="229" t="str">
        <f>IFERROR(UPPER(IF('STUDENT DATA SHEET '!I158="","",'STUDENT DATA SHEET '!I158)),"")</f>
        <v/>
      </c>
      <c s="229" t="str">
        <f>IFERROR(IF('STUDENT DATA SHEET '!J158="","",'STUDENT DATA SHEET '!J158),"")</f>
        <v/>
      </c>
      <c s="229" t="str">
        <f>IFERROR(IF('STUDENT DATA SHEET '!K158="","",'STUDENT DATA SHEET '!K158),"")</f>
        <v/>
      </c>
      <c s="229"/>
      <c s="102"/>
      <c s="102"/>
      <c s="102"/>
      <c s="102"/>
      <c s="102"/>
      <c s="102"/>
      <c s="102"/>
      <c s="102"/>
      <c s="102"/>
      <c s="102"/>
      <c s="102"/>
      <c s="102"/>
      <c s="102"/>
      <c s="102"/>
      <c s="102"/>
      <c s="102"/>
      <c s="102"/>
      <c s="102"/>
      <c s="102"/>
      <c s="102"/>
      <c s="102"/>
      <c s="102"/>
      <c s="102"/>
      <c s="102"/>
      <c s="102"/>
      <c s="102"/>
      <c s="102"/>
      <c s="102"/>
      <c s="102"/>
      <c s="102"/>
      <c s="102"/>
      <c s="102"/>
      <c s="89" t="str">
        <f>IF(B157="","",_xlfn.AGGREGATE(3,5,$B$6:B157))</f>
        <v/>
      </c>
      <c s="209"/>
      <c s="209"/>
      <c s="102"/>
      <c s="102"/>
      <c s="102"/>
      <c s="102"/>
      <c s="102"/>
      <c s="102"/>
      <c s="102"/>
      <c s="102"/>
      <c s="102"/>
      <c s="102"/>
      <c s="102"/>
      <c s="102"/>
      <c s="102"/>
      <c s="102"/>
      <c s="102"/>
      <c s="102"/>
      <c s="102"/>
      <c s="102"/>
      <c s="102"/>
      <c s="102"/>
      <c s="102"/>
      <c s="102"/>
      <c s="102"/>
      <c s="102"/>
      <c s="102"/>
      <c s="102"/>
      <c s="102"/>
      <c s="102"/>
      <c s="252" t="str">
        <f t="shared" si="32"/>
        <v/>
      </c>
      <c s="252" t="str">
        <f>IF($I157="","",'JUN 24'!$BX157)</f>
        <v/>
      </c>
      <c s="253" t="str">
        <f t="shared" si="33"/>
        <v/>
      </c>
      <c s="252" t="str">
        <f t="shared" si="34"/>
        <v/>
      </c>
      <c s="252" t="str">
        <f>IF($I157="","",'JUN 24'!$CA157)</f>
        <v/>
      </c>
      <c s="253" t="str">
        <f t="shared" si="35"/>
        <v/>
      </c>
      <c s="252" t="str">
        <f t="shared" si="36"/>
        <v/>
      </c>
      <c s="252" t="str">
        <f>IF($I157="","",'JUN 24'!$CD157)</f>
        <v/>
      </c>
      <c s="253" t="str">
        <f t="shared" si="37"/>
        <v/>
      </c>
      <c s="253"/>
      <c s="306"/>
      <c s="298"/>
      <c s="298"/>
      <c s="298"/>
      <c s="254" t="str">
        <f t="shared" si="38"/>
        <v/>
      </c>
      <c s="298"/>
      <c s="298"/>
      <c s="298"/>
      <c s="298"/>
      <c s="298"/>
      <c s="298"/>
      <c s="298"/>
      <c s="298"/>
    </row>
    <row r="158" spans="1:98" ht="15.75" customHeight="1">
      <c r="A158" s="249" t="str">
        <f>IF('STUDENT DATA SHEET '!A159="","",'STUDENT DATA SHEET '!A159)</f>
        <v/>
      </c>
      <c s="229" t="str">
        <f>IFERROR(IF('STUDENT DATA SHEET '!B159="","",'STUDENT DATA SHEET '!B159),"")</f>
        <v/>
      </c>
      <c s="229" t="str">
        <f>IFERROR(IF('STUDENT DATA SHEET '!C159="","",'STUDENT DATA SHEET '!C159),"")</f>
        <v/>
      </c>
      <c s="229" t="str">
        <f>IFERROR(IF('STUDENT DATA SHEET '!D159="","",'STUDENT DATA SHEET '!D159),"")</f>
        <v/>
      </c>
      <c s="250" t="str">
        <f>IFERROR(IF('STUDENT DATA SHEET '!E159="","",'STUDENT DATA SHEET '!E159),"")</f>
        <v/>
      </c>
      <c s="251" t="str">
        <f>IFERROR(IF('STUDENT DATA SHEET '!F159="","",'STUDENT DATA SHEET '!F159),"")</f>
        <v/>
      </c>
      <c s="229" t="str">
        <f>IFERROR(IF('STUDENT DATA SHEET '!G159="","",'STUDENT DATA SHEET '!G159),"")</f>
        <v/>
      </c>
      <c s="229" t="str">
        <f>IFERROR(IF('STUDENT DATA SHEET '!H159="","",'STUDENT DATA SHEET '!H159),"")</f>
        <v/>
      </c>
      <c s="229" t="str">
        <f>IFERROR(UPPER(IF('STUDENT DATA SHEET '!I159="","",'STUDENT DATA SHEET '!I159)),"")</f>
        <v/>
      </c>
      <c s="229" t="str">
        <f>IFERROR(IF('STUDENT DATA SHEET '!J159="","",'STUDENT DATA SHEET '!J159),"")</f>
        <v/>
      </c>
      <c s="229" t="str">
        <f>IFERROR(IF('STUDENT DATA SHEET '!K159="","",'STUDENT DATA SHEET '!K159),"")</f>
        <v/>
      </c>
      <c s="229"/>
      <c s="102"/>
      <c s="102"/>
      <c s="102"/>
      <c s="102"/>
      <c s="102"/>
      <c s="102"/>
      <c s="102"/>
      <c s="102"/>
      <c s="102"/>
      <c s="102"/>
      <c s="102"/>
      <c s="102"/>
      <c s="102"/>
      <c s="102"/>
      <c s="102"/>
      <c s="102"/>
      <c s="102"/>
      <c s="102"/>
      <c s="102"/>
      <c s="102"/>
      <c s="102"/>
      <c s="102"/>
      <c s="102"/>
      <c s="102"/>
      <c s="102"/>
      <c s="102"/>
      <c s="102"/>
      <c s="102"/>
      <c s="102"/>
      <c s="102"/>
      <c s="102"/>
      <c s="102"/>
      <c s="89" t="str">
        <f>IF(B158="","",_xlfn.AGGREGATE(3,5,$B$6:B158))</f>
        <v/>
      </c>
      <c s="209"/>
      <c s="209"/>
      <c s="102"/>
      <c s="102"/>
      <c s="102"/>
      <c s="102"/>
      <c s="102"/>
      <c s="102"/>
      <c s="102"/>
      <c s="102"/>
      <c s="102"/>
      <c s="102"/>
      <c s="102"/>
      <c s="102"/>
      <c s="102"/>
      <c s="102"/>
      <c s="102"/>
      <c s="102"/>
      <c s="102"/>
      <c s="102"/>
      <c s="102"/>
      <c s="102"/>
      <c s="102"/>
      <c s="102"/>
      <c s="102"/>
      <c s="102"/>
      <c s="102"/>
      <c s="102"/>
      <c s="102"/>
      <c s="102"/>
      <c s="252" t="str">
        <f t="shared" si="32"/>
        <v/>
      </c>
      <c s="252" t="str">
        <f>IF($I158="","",'JUN 24'!$BX158)</f>
        <v/>
      </c>
      <c s="253" t="str">
        <f t="shared" si="33"/>
        <v/>
      </c>
      <c s="252" t="str">
        <f t="shared" si="34"/>
        <v/>
      </c>
      <c s="252" t="str">
        <f>IF($I158="","",'JUN 24'!$CA158)</f>
        <v/>
      </c>
      <c s="253" t="str">
        <f t="shared" si="35"/>
        <v/>
      </c>
      <c s="252" t="str">
        <f t="shared" si="36"/>
        <v/>
      </c>
      <c s="252" t="str">
        <f>IF($I158="","",'JUN 24'!$CD158)</f>
        <v/>
      </c>
      <c s="253" t="str">
        <f t="shared" si="37"/>
        <v/>
      </c>
      <c s="253"/>
      <c s="306"/>
      <c s="298"/>
      <c s="298"/>
      <c s="298"/>
      <c s="254" t="str">
        <f t="shared" si="38"/>
        <v/>
      </c>
      <c s="298"/>
      <c s="298"/>
      <c s="298"/>
      <c s="298"/>
      <c s="298"/>
      <c s="298"/>
      <c s="298"/>
      <c s="298"/>
    </row>
    <row r="159" spans="1:98" ht="15.75" customHeight="1">
      <c r="A159" s="249" t="str">
        <f>IF('STUDENT DATA SHEET '!A160="","",'STUDENT DATA SHEET '!A160)</f>
        <v/>
      </c>
      <c s="229" t="str">
        <f>IFERROR(IF('STUDENT DATA SHEET '!B160="","",'STUDENT DATA SHEET '!B160),"")</f>
        <v/>
      </c>
      <c s="229" t="str">
        <f>IFERROR(IF('STUDENT DATA SHEET '!C160="","",'STUDENT DATA SHEET '!C160),"")</f>
        <v/>
      </c>
      <c s="229" t="str">
        <f>IFERROR(IF('STUDENT DATA SHEET '!D160="","",'STUDENT DATA SHEET '!D160),"")</f>
        <v/>
      </c>
      <c s="250" t="str">
        <f>IFERROR(IF('STUDENT DATA SHEET '!E160="","",'STUDENT DATA SHEET '!E160),"")</f>
        <v/>
      </c>
      <c s="251" t="str">
        <f>IFERROR(IF('STUDENT DATA SHEET '!F160="","",'STUDENT DATA SHEET '!F160),"")</f>
        <v/>
      </c>
      <c s="229" t="str">
        <f>IFERROR(IF('STUDENT DATA SHEET '!G160="","",'STUDENT DATA SHEET '!G160),"")</f>
        <v/>
      </c>
      <c s="229" t="str">
        <f>IFERROR(IF('STUDENT DATA SHEET '!H160="","",'STUDENT DATA SHEET '!H160),"")</f>
        <v/>
      </c>
      <c s="229" t="str">
        <f>IFERROR(UPPER(IF('STUDENT DATA SHEET '!I160="","",'STUDENT DATA SHEET '!I160)),"")</f>
        <v/>
      </c>
      <c s="229" t="str">
        <f>IFERROR(IF('STUDENT DATA SHEET '!J160="","",'STUDENT DATA SHEET '!J160),"")</f>
        <v/>
      </c>
      <c s="229" t="str">
        <f>IFERROR(IF('STUDENT DATA SHEET '!K160="","",'STUDENT DATA SHEET '!K160),"")</f>
        <v/>
      </c>
      <c s="229"/>
      <c s="102"/>
      <c s="102"/>
      <c s="102"/>
      <c s="102"/>
      <c s="102"/>
      <c s="102"/>
      <c s="102"/>
      <c s="102"/>
      <c s="102"/>
      <c s="102"/>
      <c s="102"/>
      <c s="102"/>
      <c s="102"/>
      <c s="102"/>
      <c s="102"/>
      <c s="102"/>
      <c s="102"/>
      <c s="102"/>
      <c s="102"/>
      <c s="102"/>
      <c s="102"/>
      <c s="102"/>
      <c s="102"/>
      <c s="102"/>
      <c s="102"/>
      <c s="102"/>
      <c s="102"/>
      <c s="102"/>
      <c s="102"/>
      <c s="102"/>
      <c s="102"/>
      <c s="102"/>
      <c s="89" t="str">
        <f>IF(B159="","",_xlfn.AGGREGATE(3,5,$B$6:B159))</f>
        <v/>
      </c>
      <c s="209"/>
      <c s="209"/>
      <c s="102"/>
      <c s="102"/>
      <c s="102"/>
      <c s="102"/>
      <c s="102"/>
      <c s="102"/>
      <c s="102"/>
      <c s="102"/>
      <c s="102"/>
      <c s="102"/>
      <c s="102"/>
      <c s="102"/>
      <c s="102"/>
      <c s="102"/>
      <c s="102"/>
      <c s="102"/>
      <c s="102"/>
      <c s="102"/>
      <c s="102"/>
      <c s="102"/>
      <c s="102"/>
      <c s="102"/>
      <c s="102"/>
      <c s="102"/>
      <c s="102"/>
      <c s="102"/>
      <c s="102"/>
      <c s="102"/>
      <c s="252" t="str">
        <f t="shared" si="32"/>
        <v/>
      </c>
      <c s="252" t="str">
        <f>IF($I159="","",'JUN 24'!$BX159)</f>
        <v/>
      </c>
      <c s="253" t="str">
        <f t="shared" si="33"/>
        <v/>
      </c>
      <c s="252" t="str">
        <f t="shared" si="34"/>
        <v/>
      </c>
      <c s="252" t="str">
        <f>IF($I159="","",'JUN 24'!$CA159)</f>
        <v/>
      </c>
      <c s="253" t="str">
        <f t="shared" si="35"/>
        <v/>
      </c>
      <c s="252" t="str">
        <f t="shared" si="36"/>
        <v/>
      </c>
      <c s="252" t="str">
        <f>IF($I159="","",'JUN 24'!$CD159)</f>
        <v/>
      </c>
      <c s="253" t="str">
        <f t="shared" si="37"/>
        <v/>
      </c>
      <c s="253"/>
      <c s="306"/>
      <c s="298"/>
      <c s="298"/>
      <c s="298"/>
      <c s="254" t="str">
        <f t="shared" si="38"/>
        <v/>
      </c>
      <c s="298"/>
      <c s="298"/>
      <c s="298"/>
      <c s="298"/>
      <c s="298"/>
      <c s="298"/>
      <c s="298"/>
      <c s="298"/>
    </row>
    <row r="160" spans="1:98" ht="15.75" customHeight="1">
      <c r="A160" s="249" t="str">
        <f>IF('STUDENT DATA SHEET '!A161="","",'STUDENT DATA SHEET '!A161)</f>
        <v/>
      </c>
      <c s="229" t="str">
        <f>IFERROR(IF('STUDENT DATA SHEET '!B161="","",'STUDENT DATA SHEET '!B161),"")</f>
        <v/>
      </c>
      <c s="229" t="str">
        <f>IFERROR(IF('STUDENT DATA SHEET '!C161="","",'STUDENT DATA SHEET '!C161),"")</f>
        <v/>
      </c>
      <c s="229" t="str">
        <f>IFERROR(IF('STUDENT DATA SHEET '!D161="","",'STUDENT DATA SHEET '!D161),"")</f>
        <v/>
      </c>
      <c s="250" t="str">
        <f>IFERROR(IF('STUDENT DATA SHEET '!E161="","",'STUDENT DATA SHEET '!E161),"")</f>
        <v/>
      </c>
      <c s="251" t="str">
        <f>IFERROR(IF('STUDENT DATA SHEET '!F161="","",'STUDENT DATA SHEET '!F161),"")</f>
        <v/>
      </c>
      <c s="229" t="str">
        <f>IFERROR(IF('STUDENT DATA SHEET '!G161="","",'STUDENT DATA SHEET '!G161),"")</f>
        <v/>
      </c>
      <c s="229" t="str">
        <f>IFERROR(IF('STUDENT DATA SHEET '!H161="","",'STUDENT DATA SHEET '!H161),"")</f>
        <v/>
      </c>
      <c s="229" t="str">
        <f>IFERROR(UPPER(IF('STUDENT DATA SHEET '!I161="","",'STUDENT DATA SHEET '!I161)),"")</f>
        <v/>
      </c>
      <c s="229" t="str">
        <f>IFERROR(IF('STUDENT DATA SHEET '!J161="","",'STUDENT DATA SHEET '!J161),"")</f>
        <v/>
      </c>
      <c s="229" t="str">
        <f>IFERROR(IF('STUDENT DATA SHEET '!K161="","",'STUDENT DATA SHEET '!K161),"")</f>
        <v/>
      </c>
      <c s="229"/>
      <c s="102"/>
      <c s="102"/>
      <c s="102"/>
      <c s="102"/>
      <c s="102"/>
      <c s="102"/>
      <c s="102"/>
      <c s="102"/>
      <c s="102"/>
      <c s="102"/>
      <c s="102"/>
      <c s="102"/>
      <c s="102"/>
      <c s="102"/>
      <c s="102"/>
      <c s="102"/>
      <c s="102"/>
      <c s="102"/>
      <c s="102"/>
      <c s="102"/>
      <c s="102"/>
      <c s="102"/>
      <c s="102"/>
      <c s="102"/>
      <c s="102"/>
      <c s="102"/>
      <c s="102"/>
      <c s="102"/>
      <c s="102"/>
      <c s="102"/>
      <c s="102"/>
      <c s="102"/>
      <c s="89" t="str">
        <f>IF(B160="","",_xlfn.AGGREGATE(3,5,$B$6:B160))</f>
        <v/>
      </c>
      <c s="209"/>
      <c s="209"/>
      <c s="102"/>
      <c s="102"/>
      <c s="102"/>
      <c s="102"/>
      <c s="102"/>
      <c s="102"/>
      <c s="102"/>
      <c s="102"/>
      <c s="102"/>
      <c s="102"/>
      <c s="102"/>
      <c s="102"/>
      <c s="102"/>
      <c s="102"/>
      <c s="102"/>
      <c s="102"/>
      <c s="102"/>
      <c s="102"/>
      <c s="102"/>
      <c s="102"/>
      <c s="102"/>
      <c s="102"/>
      <c s="102"/>
      <c s="102"/>
      <c s="102"/>
      <c s="102"/>
      <c s="102"/>
      <c s="102"/>
      <c s="252" t="str">
        <f t="shared" si="32"/>
        <v/>
      </c>
      <c s="252" t="str">
        <f>IF($I160="","",'JUN 24'!$BX160)</f>
        <v/>
      </c>
      <c s="253" t="str">
        <f t="shared" si="33"/>
        <v/>
      </c>
      <c s="252" t="str">
        <f t="shared" si="34"/>
        <v/>
      </c>
      <c s="252" t="str">
        <f>IF($I160="","",'JUN 24'!$CA160)</f>
        <v/>
      </c>
      <c s="253" t="str">
        <f t="shared" si="35"/>
        <v/>
      </c>
      <c s="252" t="str">
        <f t="shared" si="36"/>
        <v/>
      </c>
      <c s="252" t="str">
        <f>IF($I160="","",'JUN 24'!$CD160)</f>
        <v/>
      </c>
      <c s="253" t="str">
        <f t="shared" si="37"/>
        <v/>
      </c>
      <c s="253"/>
      <c s="306"/>
      <c s="298"/>
      <c s="298"/>
      <c s="298"/>
      <c s="254" t="str">
        <f t="shared" si="38"/>
        <v/>
      </c>
      <c s="298"/>
      <c s="298"/>
      <c s="298"/>
      <c s="298"/>
      <c s="298"/>
      <c s="298"/>
      <c s="298"/>
      <c s="298"/>
    </row>
    <row r="161" spans="1:98" ht="15.75" customHeight="1">
      <c r="A161" s="249" t="str">
        <f>IF('STUDENT DATA SHEET '!A162="","",'STUDENT DATA SHEET '!A162)</f>
        <v/>
      </c>
      <c s="229" t="str">
        <f>IFERROR(IF('STUDENT DATA SHEET '!B162="","",'STUDENT DATA SHEET '!B162),"")</f>
        <v/>
      </c>
      <c s="229" t="str">
        <f>IFERROR(IF('STUDENT DATA SHEET '!C162="","",'STUDENT DATA SHEET '!C162),"")</f>
        <v/>
      </c>
      <c s="229" t="str">
        <f>IFERROR(IF('STUDENT DATA SHEET '!D162="","",'STUDENT DATA SHEET '!D162),"")</f>
        <v/>
      </c>
      <c s="250" t="str">
        <f>IFERROR(IF('STUDENT DATA SHEET '!E162="","",'STUDENT DATA SHEET '!E162),"")</f>
        <v/>
      </c>
      <c s="251" t="str">
        <f>IFERROR(IF('STUDENT DATA SHEET '!F162="","",'STUDENT DATA SHEET '!F162),"")</f>
        <v/>
      </c>
      <c s="229" t="str">
        <f>IFERROR(IF('STUDENT DATA SHEET '!G162="","",'STUDENT DATA SHEET '!G162),"")</f>
        <v/>
      </c>
      <c s="229" t="str">
        <f>IFERROR(IF('STUDENT DATA SHEET '!H162="","",'STUDENT DATA SHEET '!H162),"")</f>
        <v/>
      </c>
      <c s="229" t="str">
        <f>IFERROR(UPPER(IF('STUDENT DATA SHEET '!I162="","",'STUDENT DATA SHEET '!I162)),"")</f>
        <v/>
      </c>
      <c s="229" t="str">
        <f>IFERROR(IF('STUDENT DATA SHEET '!J162="","",'STUDENT DATA SHEET '!J162),"")</f>
        <v/>
      </c>
      <c s="229" t="str">
        <f>IFERROR(IF('STUDENT DATA SHEET '!K162="","",'STUDENT DATA SHEET '!K162),"")</f>
        <v/>
      </c>
      <c s="229"/>
      <c s="102"/>
      <c s="102"/>
      <c s="102"/>
      <c s="102"/>
      <c s="102"/>
      <c s="102"/>
      <c s="102"/>
      <c s="102"/>
      <c s="102"/>
      <c s="102"/>
      <c s="102"/>
      <c s="102"/>
      <c s="102"/>
      <c s="102"/>
      <c s="102"/>
      <c s="102"/>
      <c s="102"/>
      <c s="102"/>
      <c s="102"/>
      <c s="102"/>
      <c s="102"/>
      <c s="102"/>
      <c s="102"/>
      <c s="102"/>
      <c s="102"/>
      <c s="102"/>
      <c s="102"/>
      <c s="102"/>
      <c s="102"/>
      <c s="102"/>
      <c s="102"/>
      <c s="102"/>
      <c s="89" t="str">
        <f>IF(B161="","",_xlfn.AGGREGATE(3,5,$B$6:B161))</f>
        <v/>
      </c>
      <c s="209"/>
      <c s="209"/>
      <c s="102"/>
      <c s="102"/>
      <c s="102"/>
      <c s="102"/>
      <c s="102"/>
      <c s="102"/>
      <c s="102"/>
      <c s="102"/>
      <c s="102"/>
      <c s="102"/>
      <c s="102"/>
      <c s="102"/>
      <c s="102"/>
      <c s="102"/>
      <c s="102"/>
      <c s="102"/>
      <c s="102"/>
      <c s="102"/>
      <c s="102"/>
      <c s="102"/>
      <c s="102"/>
      <c s="102"/>
      <c s="102"/>
      <c s="102"/>
      <c s="102"/>
      <c s="102"/>
      <c s="102"/>
      <c s="102"/>
      <c s="252" t="str">
        <f t="shared" si="32"/>
        <v/>
      </c>
      <c s="252" t="str">
        <f>IF($I161="","",'JUN 24'!$BX161)</f>
        <v/>
      </c>
      <c s="253" t="str">
        <f t="shared" si="33"/>
        <v/>
      </c>
      <c s="252" t="str">
        <f t="shared" si="34"/>
        <v/>
      </c>
      <c s="252" t="str">
        <f>IF($I161="","",'JUN 24'!$CA161)</f>
        <v/>
      </c>
      <c s="253" t="str">
        <f t="shared" si="35"/>
        <v/>
      </c>
      <c s="252" t="str">
        <f t="shared" si="36"/>
        <v/>
      </c>
      <c s="252" t="str">
        <f>IF($I161="","",'JUN 24'!$CD161)</f>
        <v/>
      </c>
      <c s="253" t="str">
        <f t="shared" si="37"/>
        <v/>
      </c>
      <c s="253"/>
      <c s="306"/>
      <c s="298"/>
      <c s="298"/>
      <c s="298"/>
      <c s="254" t="str">
        <f t="shared" si="38"/>
        <v/>
      </c>
      <c s="298"/>
      <c s="298"/>
      <c s="298"/>
      <c s="298"/>
      <c s="298"/>
      <c s="298"/>
      <c s="298"/>
      <c s="298"/>
    </row>
    <row r="162" spans="1:98" ht="15.75" customHeight="1">
      <c r="A162" s="249" t="str">
        <f>IF('STUDENT DATA SHEET '!A163="","",'STUDENT DATA SHEET '!A163)</f>
        <v/>
      </c>
      <c s="229" t="str">
        <f>IFERROR(IF('STUDENT DATA SHEET '!B163="","",'STUDENT DATA SHEET '!B163),"")</f>
        <v/>
      </c>
      <c s="229" t="str">
        <f>IFERROR(IF('STUDENT DATA SHEET '!C163="","",'STUDENT DATA SHEET '!C163),"")</f>
        <v/>
      </c>
      <c s="229" t="str">
        <f>IFERROR(IF('STUDENT DATA SHEET '!D163="","",'STUDENT DATA SHEET '!D163),"")</f>
        <v/>
      </c>
      <c s="250" t="str">
        <f>IFERROR(IF('STUDENT DATA SHEET '!E163="","",'STUDENT DATA SHEET '!E163),"")</f>
        <v/>
      </c>
      <c s="251" t="str">
        <f>IFERROR(IF('STUDENT DATA SHEET '!F163="","",'STUDENT DATA SHEET '!F163),"")</f>
        <v/>
      </c>
      <c s="229" t="str">
        <f>IFERROR(IF('STUDENT DATA SHEET '!G163="","",'STUDENT DATA SHEET '!G163),"")</f>
        <v/>
      </c>
      <c s="229" t="str">
        <f>IFERROR(IF('STUDENT DATA SHEET '!H163="","",'STUDENT DATA SHEET '!H163),"")</f>
        <v/>
      </c>
      <c s="229" t="str">
        <f>IFERROR(UPPER(IF('STUDENT DATA SHEET '!I163="","",'STUDENT DATA SHEET '!I163)),"")</f>
        <v/>
      </c>
      <c s="229" t="str">
        <f>IFERROR(IF('STUDENT DATA SHEET '!J163="","",'STUDENT DATA SHEET '!J163),"")</f>
        <v/>
      </c>
      <c s="229" t="str">
        <f>IFERROR(IF('STUDENT DATA SHEET '!K163="","",'STUDENT DATA SHEET '!K163),"")</f>
        <v/>
      </c>
      <c s="229"/>
      <c s="102"/>
      <c s="102"/>
      <c s="102"/>
      <c s="102"/>
      <c s="102"/>
      <c s="102"/>
      <c s="102"/>
      <c s="102"/>
      <c s="102"/>
      <c s="102"/>
      <c s="102"/>
      <c s="102"/>
      <c s="102"/>
      <c s="102"/>
      <c s="102"/>
      <c s="102"/>
      <c s="102"/>
      <c s="102"/>
      <c s="102"/>
      <c s="102"/>
      <c s="102"/>
      <c s="102"/>
      <c s="102"/>
      <c s="102"/>
      <c s="102"/>
      <c s="102"/>
      <c s="102"/>
      <c s="102"/>
      <c s="102"/>
      <c s="102"/>
      <c s="102"/>
      <c s="102"/>
      <c s="89" t="str">
        <f>IF(B162="","",_xlfn.AGGREGATE(3,5,$B$6:B162))</f>
        <v/>
      </c>
      <c s="209"/>
      <c s="209"/>
      <c s="102"/>
      <c s="102"/>
      <c s="102"/>
      <c s="102"/>
      <c s="102"/>
      <c s="102"/>
      <c s="102"/>
      <c s="102"/>
      <c s="102"/>
      <c s="102"/>
      <c s="102"/>
      <c s="102"/>
      <c s="102"/>
      <c s="102"/>
      <c s="102"/>
      <c s="102"/>
      <c s="102"/>
      <c s="102"/>
      <c s="102"/>
      <c s="102"/>
      <c s="102"/>
      <c s="102"/>
      <c s="102"/>
      <c s="102"/>
      <c s="102"/>
      <c s="102"/>
      <c s="102"/>
      <c s="102"/>
      <c s="252" t="str">
        <f t="shared" si="32"/>
        <v/>
      </c>
      <c s="252" t="str">
        <f>IF($I162="","",'JUN 24'!$BX162)</f>
        <v/>
      </c>
      <c s="253" t="str">
        <f t="shared" si="33"/>
        <v/>
      </c>
      <c s="252" t="str">
        <f t="shared" si="34"/>
        <v/>
      </c>
      <c s="252" t="str">
        <f>IF($I162="","",'JUN 24'!$CA162)</f>
        <v/>
      </c>
      <c s="253" t="str">
        <f t="shared" si="35"/>
        <v/>
      </c>
      <c s="252" t="str">
        <f t="shared" si="36"/>
        <v/>
      </c>
      <c s="252" t="str">
        <f>IF($I162="","",'JUN 24'!$CD162)</f>
        <v/>
      </c>
      <c s="253" t="str">
        <f t="shared" si="37"/>
        <v/>
      </c>
      <c s="253"/>
      <c s="306"/>
      <c s="298"/>
      <c s="298"/>
      <c s="298"/>
      <c s="254" t="str">
        <f t="shared" si="38"/>
        <v/>
      </c>
      <c s="298"/>
      <c s="298"/>
      <c s="298"/>
      <c s="298"/>
      <c s="298"/>
      <c s="298"/>
      <c s="298"/>
      <c s="298"/>
    </row>
    <row r="163" spans="1:98" ht="15.75" customHeight="1">
      <c r="A163" s="249" t="str">
        <f>IF('STUDENT DATA SHEET '!A164="","",'STUDENT DATA SHEET '!A164)</f>
        <v/>
      </c>
      <c s="229" t="str">
        <f>IFERROR(IF('STUDENT DATA SHEET '!B164="","",'STUDENT DATA SHEET '!B164),"")</f>
        <v/>
      </c>
      <c s="229" t="str">
        <f>IFERROR(IF('STUDENT DATA SHEET '!C164="","",'STUDENT DATA SHEET '!C164),"")</f>
        <v/>
      </c>
      <c s="229" t="str">
        <f>IFERROR(IF('STUDENT DATA SHEET '!D164="","",'STUDENT DATA SHEET '!D164),"")</f>
        <v/>
      </c>
      <c s="250" t="str">
        <f>IFERROR(IF('STUDENT DATA SHEET '!E164="","",'STUDENT DATA SHEET '!E164),"")</f>
        <v/>
      </c>
      <c s="251" t="str">
        <f>IFERROR(IF('STUDENT DATA SHEET '!F164="","",'STUDENT DATA SHEET '!F164),"")</f>
        <v/>
      </c>
      <c s="229" t="str">
        <f>IFERROR(IF('STUDENT DATA SHEET '!G164="","",'STUDENT DATA SHEET '!G164),"")</f>
        <v/>
      </c>
      <c s="229" t="str">
        <f>IFERROR(IF('STUDENT DATA SHEET '!H164="","",'STUDENT DATA SHEET '!H164),"")</f>
        <v/>
      </c>
      <c s="229" t="str">
        <f>IFERROR(UPPER(IF('STUDENT DATA SHEET '!I164="","",'STUDENT DATA SHEET '!I164)),"")</f>
        <v/>
      </c>
      <c s="229" t="str">
        <f>IFERROR(IF('STUDENT DATA SHEET '!J164="","",'STUDENT DATA SHEET '!J164),"")</f>
        <v/>
      </c>
      <c s="229" t="str">
        <f>IFERROR(IF('STUDENT DATA SHEET '!K164="","",'STUDENT DATA SHEET '!K164),"")</f>
        <v/>
      </c>
      <c s="229"/>
      <c s="102"/>
      <c s="102"/>
      <c s="102"/>
      <c s="102"/>
      <c s="102"/>
      <c s="102"/>
      <c s="102"/>
      <c s="102"/>
      <c s="102"/>
      <c s="102"/>
      <c s="102"/>
      <c s="102"/>
      <c s="102"/>
      <c s="102"/>
      <c s="102"/>
      <c s="102"/>
      <c s="102"/>
      <c s="102"/>
      <c s="102"/>
      <c s="102"/>
      <c s="102"/>
      <c s="102"/>
      <c s="102"/>
      <c s="102"/>
      <c s="102"/>
      <c s="102"/>
      <c s="102"/>
      <c s="102"/>
      <c s="102"/>
      <c s="102"/>
      <c s="102"/>
      <c s="102"/>
      <c s="89" t="str">
        <f>IF(B163="","",_xlfn.AGGREGATE(3,5,$B$6:B163))</f>
        <v/>
      </c>
      <c s="209"/>
      <c s="209"/>
      <c s="102"/>
      <c s="102"/>
      <c s="102"/>
      <c s="102"/>
      <c s="102"/>
      <c s="102"/>
      <c s="102"/>
      <c s="102"/>
      <c s="102"/>
      <c s="102"/>
      <c s="102"/>
      <c s="102"/>
      <c s="102"/>
      <c s="102"/>
      <c s="102"/>
      <c s="102"/>
      <c s="102"/>
      <c s="102"/>
      <c s="102"/>
      <c s="102"/>
      <c s="102"/>
      <c s="102"/>
      <c s="102"/>
      <c s="102"/>
      <c s="102"/>
      <c s="102"/>
      <c s="102"/>
      <c s="102"/>
      <c s="252" t="str">
        <f t="shared" si="32"/>
        <v/>
      </c>
      <c s="252" t="str">
        <f>IF($I163="","",'JUN 24'!$BX163)</f>
        <v/>
      </c>
      <c s="253" t="str">
        <f t="shared" si="33"/>
        <v/>
      </c>
      <c s="252" t="str">
        <f t="shared" si="34"/>
        <v/>
      </c>
      <c s="252" t="str">
        <f>IF($I163="","",'JUN 24'!$CA163)</f>
        <v/>
      </c>
      <c s="253" t="str">
        <f t="shared" si="35"/>
        <v/>
      </c>
      <c s="252" t="str">
        <f t="shared" si="36"/>
        <v/>
      </c>
      <c s="252" t="str">
        <f>IF($I163="","",'JUN 24'!$CD163)</f>
        <v/>
      </c>
      <c s="253" t="str">
        <f t="shared" si="37"/>
        <v/>
      </c>
      <c s="253"/>
      <c s="306"/>
      <c s="298"/>
      <c s="298"/>
      <c s="298"/>
      <c s="254" t="str">
        <f t="shared" si="38"/>
        <v/>
      </c>
      <c s="298"/>
      <c s="298"/>
      <c s="298"/>
      <c s="298"/>
      <c s="298"/>
      <c s="298"/>
      <c s="298"/>
      <c s="298"/>
    </row>
    <row r="164" spans="1:98" ht="15.75" customHeight="1">
      <c r="A164" s="249" t="str">
        <f>IF('STUDENT DATA SHEET '!A165="","",'STUDENT DATA SHEET '!A165)</f>
        <v/>
      </c>
      <c s="229" t="str">
        <f>IFERROR(IF('STUDENT DATA SHEET '!B165="","",'STUDENT DATA SHEET '!B165),"")</f>
        <v/>
      </c>
      <c s="229" t="str">
        <f>IFERROR(IF('STUDENT DATA SHEET '!C165="","",'STUDENT DATA SHEET '!C165),"")</f>
        <v/>
      </c>
      <c s="229" t="str">
        <f>IFERROR(IF('STUDENT DATA SHEET '!D165="","",'STUDENT DATA SHEET '!D165),"")</f>
        <v/>
      </c>
      <c s="250" t="str">
        <f>IFERROR(IF('STUDENT DATA SHEET '!E165="","",'STUDENT DATA SHEET '!E165),"")</f>
        <v/>
      </c>
      <c s="251" t="str">
        <f>IFERROR(IF('STUDENT DATA SHEET '!F165="","",'STUDENT DATA SHEET '!F165),"")</f>
        <v/>
      </c>
      <c s="229" t="str">
        <f>IFERROR(IF('STUDENT DATA SHEET '!G165="","",'STUDENT DATA SHEET '!G165),"")</f>
        <v/>
      </c>
      <c s="229" t="str">
        <f>IFERROR(IF('STUDENT DATA SHEET '!H165="","",'STUDENT DATA SHEET '!H165),"")</f>
        <v/>
      </c>
      <c s="229" t="str">
        <f>IFERROR(UPPER(IF('STUDENT DATA SHEET '!I165="","",'STUDENT DATA SHEET '!I165)),"")</f>
        <v/>
      </c>
      <c s="229" t="str">
        <f>IFERROR(IF('STUDENT DATA SHEET '!J165="","",'STUDENT DATA SHEET '!J165),"")</f>
        <v/>
      </c>
      <c s="229" t="str">
        <f>IFERROR(IF('STUDENT DATA SHEET '!K165="","",'STUDENT DATA SHEET '!K165),"")</f>
        <v/>
      </c>
      <c s="229"/>
      <c s="102"/>
      <c s="102"/>
      <c s="102"/>
      <c s="102"/>
      <c s="102"/>
      <c s="102"/>
      <c s="102"/>
      <c s="102"/>
      <c s="102"/>
      <c s="102"/>
      <c s="102"/>
      <c s="102"/>
      <c s="102"/>
      <c s="102"/>
      <c s="102"/>
      <c s="102"/>
      <c s="102"/>
      <c s="102"/>
      <c s="102"/>
      <c s="102"/>
      <c s="102"/>
      <c s="102"/>
      <c s="102"/>
      <c s="102"/>
      <c s="102"/>
      <c s="102"/>
      <c s="102"/>
      <c s="102"/>
      <c s="102"/>
      <c s="102"/>
      <c s="102"/>
      <c s="102"/>
      <c s="89" t="str">
        <f>IF(B164="","",_xlfn.AGGREGATE(3,5,$B$6:B164))</f>
        <v/>
      </c>
      <c s="209"/>
      <c s="209"/>
      <c s="102"/>
      <c s="102"/>
      <c s="102"/>
      <c s="102"/>
      <c s="102"/>
      <c s="102"/>
      <c s="102"/>
      <c s="102"/>
      <c s="102"/>
      <c s="102"/>
      <c s="102"/>
      <c s="102"/>
      <c s="102"/>
      <c s="102"/>
      <c s="102"/>
      <c s="102"/>
      <c s="102"/>
      <c s="102"/>
      <c s="102"/>
      <c s="102"/>
      <c s="102"/>
      <c s="102"/>
      <c s="102"/>
      <c s="102"/>
      <c s="102"/>
      <c s="102"/>
      <c s="102"/>
      <c s="102"/>
      <c s="252" t="str">
        <f t="shared" si="32"/>
        <v/>
      </c>
      <c s="252" t="str">
        <f>IF($I164="","",'JUN 24'!$BX164)</f>
        <v/>
      </c>
      <c s="253" t="str">
        <f t="shared" si="33"/>
        <v/>
      </c>
      <c s="252" t="str">
        <f t="shared" si="34"/>
        <v/>
      </c>
      <c s="252" t="str">
        <f>IF($I164="","",'JUN 24'!$CA164)</f>
        <v/>
      </c>
      <c s="253" t="str">
        <f t="shared" si="35"/>
        <v/>
      </c>
      <c s="252" t="str">
        <f t="shared" si="36"/>
        <v/>
      </c>
      <c s="252" t="str">
        <f>IF($I164="","",'JUN 24'!$CD164)</f>
        <v/>
      </c>
      <c s="253" t="str">
        <f t="shared" si="37"/>
        <v/>
      </c>
      <c s="253"/>
      <c s="306"/>
      <c s="298"/>
      <c s="298"/>
      <c s="298"/>
      <c s="254" t="str">
        <f t="shared" si="38"/>
        <v/>
      </c>
      <c s="298"/>
      <c s="298"/>
      <c s="298"/>
      <c s="298"/>
      <c s="298"/>
      <c s="298"/>
      <c s="298"/>
      <c s="298"/>
    </row>
    <row r="165" spans="1:98" ht="15.75" customHeight="1">
      <c r="A165" s="249" t="str">
        <f>IF('STUDENT DATA SHEET '!A166="","",'STUDENT DATA SHEET '!A166)</f>
        <v/>
      </c>
      <c s="229" t="str">
        <f>IFERROR(IF('STUDENT DATA SHEET '!B166="","",'STUDENT DATA SHEET '!B166),"")</f>
        <v/>
      </c>
      <c s="229" t="str">
        <f>IFERROR(IF('STUDENT DATA SHEET '!C166="","",'STUDENT DATA SHEET '!C166),"")</f>
        <v/>
      </c>
      <c s="229" t="str">
        <f>IFERROR(IF('STUDENT DATA SHEET '!D166="","",'STUDENT DATA SHEET '!D166),"")</f>
        <v/>
      </c>
      <c s="250" t="str">
        <f>IFERROR(IF('STUDENT DATA SHEET '!E166="","",'STUDENT DATA SHEET '!E166),"")</f>
        <v/>
      </c>
      <c s="251" t="str">
        <f>IFERROR(IF('STUDENT DATA SHEET '!F166="","",'STUDENT DATA SHEET '!F166),"")</f>
        <v/>
      </c>
      <c s="229" t="str">
        <f>IFERROR(IF('STUDENT DATA SHEET '!G166="","",'STUDENT DATA SHEET '!G166),"")</f>
        <v/>
      </c>
      <c s="229" t="str">
        <f>IFERROR(IF('STUDENT DATA SHEET '!H166="","",'STUDENT DATA SHEET '!H166),"")</f>
        <v/>
      </c>
      <c s="229" t="str">
        <f>IFERROR(UPPER(IF('STUDENT DATA SHEET '!I166="","",'STUDENT DATA SHEET '!I166)),"")</f>
        <v/>
      </c>
      <c s="229" t="str">
        <f>IFERROR(IF('STUDENT DATA SHEET '!J166="","",'STUDENT DATA SHEET '!J166),"")</f>
        <v/>
      </c>
      <c s="229" t="str">
        <f>IFERROR(IF('STUDENT DATA SHEET '!K166="","",'STUDENT DATA SHEET '!K166),"")</f>
        <v/>
      </c>
      <c s="229"/>
      <c s="102"/>
      <c s="102"/>
      <c s="102"/>
      <c s="102"/>
      <c s="102"/>
      <c s="102"/>
      <c s="102"/>
      <c s="102"/>
      <c s="102"/>
      <c s="102"/>
      <c s="102"/>
      <c s="102"/>
      <c s="102"/>
      <c s="102"/>
      <c s="102"/>
      <c s="102"/>
      <c s="102"/>
      <c s="102"/>
      <c s="102"/>
      <c s="102"/>
      <c s="102"/>
      <c s="102"/>
      <c s="102"/>
      <c s="102"/>
      <c s="102"/>
      <c s="102"/>
      <c s="102"/>
      <c s="102"/>
      <c s="102"/>
      <c s="102"/>
      <c s="102"/>
      <c s="102"/>
      <c s="89" t="str">
        <f>IF(B165="","",_xlfn.AGGREGATE(3,5,$B$6:B165))</f>
        <v/>
      </c>
      <c s="209"/>
      <c s="209"/>
      <c s="102"/>
      <c s="102"/>
      <c s="102"/>
      <c s="102"/>
      <c s="102"/>
      <c s="102"/>
      <c s="102"/>
      <c s="102"/>
      <c s="102"/>
      <c s="102"/>
      <c s="102"/>
      <c s="102"/>
      <c s="102"/>
      <c s="102"/>
      <c s="102"/>
      <c s="102"/>
      <c s="102"/>
      <c s="102"/>
      <c s="102"/>
      <c s="102"/>
      <c s="102"/>
      <c s="102"/>
      <c s="102"/>
      <c s="102"/>
      <c s="102"/>
      <c s="102"/>
      <c s="102"/>
      <c s="102"/>
      <c s="252" t="str">
        <f t="shared" si="32"/>
        <v/>
      </c>
      <c s="252" t="str">
        <f>IF($I165="","",'JUN 24'!$BX165)</f>
        <v/>
      </c>
      <c s="253" t="str">
        <f t="shared" si="33"/>
        <v/>
      </c>
      <c s="252" t="str">
        <f t="shared" si="34"/>
        <v/>
      </c>
      <c s="252" t="str">
        <f>IF($I165="","",'JUN 24'!$CA165)</f>
        <v/>
      </c>
      <c s="253" t="str">
        <f t="shared" si="35"/>
        <v/>
      </c>
      <c s="252" t="str">
        <f t="shared" si="36"/>
        <v/>
      </c>
      <c s="252" t="str">
        <f>IF($I165="","",'JUN 24'!$CD165)</f>
        <v/>
      </c>
      <c s="253" t="str">
        <f t="shared" si="37"/>
        <v/>
      </c>
      <c s="253"/>
      <c s="306"/>
      <c s="298"/>
      <c s="298"/>
      <c s="298"/>
      <c s="254" t="str">
        <f t="shared" si="38"/>
        <v/>
      </c>
      <c s="298"/>
      <c s="298"/>
      <c s="298"/>
      <c s="298"/>
      <c s="298"/>
      <c s="298"/>
      <c s="298"/>
      <c s="298"/>
    </row>
    <row r="166" spans="1:98" ht="15.75" customHeight="1">
      <c r="A166" s="249" t="str">
        <f>IF('STUDENT DATA SHEET '!A167="","",'STUDENT DATA SHEET '!A167)</f>
        <v/>
      </c>
      <c s="229" t="str">
        <f>IFERROR(IF('STUDENT DATA SHEET '!B167="","",'STUDENT DATA SHEET '!B167),"")</f>
        <v/>
      </c>
      <c s="229" t="str">
        <f>IFERROR(IF('STUDENT DATA SHEET '!C167="","",'STUDENT DATA SHEET '!C167),"")</f>
        <v/>
      </c>
      <c s="229" t="str">
        <f>IFERROR(IF('STUDENT DATA SHEET '!D167="","",'STUDENT DATA SHEET '!D167),"")</f>
        <v/>
      </c>
      <c s="250" t="str">
        <f>IFERROR(IF('STUDENT DATA SHEET '!E167="","",'STUDENT DATA SHEET '!E167),"")</f>
        <v/>
      </c>
      <c s="251" t="str">
        <f>IFERROR(IF('STUDENT DATA SHEET '!F167="","",'STUDENT DATA SHEET '!F167),"")</f>
        <v/>
      </c>
      <c s="229" t="str">
        <f>IFERROR(IF('STUDENT DATA SHEET '!G167="","",'STUDENT DATA SHEET '!G167),"")</f>
        <v/>
      </c>
      <c s="229" t="str">
        <f>IFERROR(IF('STUDENT DATA SHEET '!H167="","",'STUDENT DATA SHEET '!H167),"")</f>
        <v/>
      </c>
      <c s="229" t="str">
        <f>IFERROR(UPPER(IF('STUDENT DATA SHEET '!I167="","",'STUDENT DATA SHEET '!I167)),"")</f>
        <v/>
      </c>
      <c s="229" t="str">
        <f>IFERROR(IF('STUDENT DATA SHEET '!J167="","",'STUDENT DATA SHEET '!J167),"")</f>
        <v/>
      </c>
      <c s="229" t="str">
        <f>IFERROR(IF('STUDENT DATA SHEET '!K167="","",'STUDENT DATA SHEET '!K167),"")</f>
        <v/>
      </c>
      <c s="229"/>
      <c s="102"/>
      <c s="102"/>
      <c s="102"/>
      <c s="102"/>
      <c s="102"/>
      <c s="102"/>
      <c s="102"/>
      <c s="102"/>
      <c s="102"/>
      <c s="102"/>
      <c s="102"/>
      <c s="102"/>
      <c s="102"/>
      <c s="102"/>
      <c s="102"/>
      <c s="102"/>
      <c s="102"/>
      <c s="102"/>
      <c s="102"/>
      <c s="102"/>
      <c s="102"/>
      <c s="102"/>
      <c s="102"/>
      <c s="102"/>
      <c s="102"/>
      <c s="102"/>
      <c s="102"/>
      <c s="102"/>
      <c s="102"/>
      <c s="102"/>
      <c s="102"/>
      <c s="102"/>
      <c s="89" t="str">
        <f>IF(B166="","",_xlfn.AGGREGATE(3,5,$B$6:B166))</f>
        <v/>
      </c>
      <c s="209"/>
      <c s="209"/>
      <c s="102"/>
      <c s="102"/>
      <c s="102"/>
      <c s="102"/>
      <c s="102"/>
      <c s="102"/>
      <c s="102"/>
      <c s="102"/>
      <c s="102"/>
      <c s="102"/>
      <c s="102"/>
      <c s="102"/>
      <c s="102"/>
      <c s="102"/>
      <c s="102"/>
      <c s="102"/>
      <c s="102"/>
      <c s="102"/>
      <c s="102"/>
      <c s="102"/>
      <c s="102"/>
      <c s="102"/>
      <c s="102"/>
      <c s="102"/>
      <c s="102"/>
      <c s="102"/>
      <c s="102"/>
      <c s="102"/>
      <c s="252" t="str">
        <f t="shared" si="32"/>
        <v/>
      </c>
      <c s="252" t="str">
        <f>IF($I166="","",'JUN 24'!$BX166)</f>
        <v/>
      </c>
      <c s="253" t="str">
        <f t="shared" si="33"/>
        <v/>
      </c>
      <c s="252" t="str">
        <f t="shared" si="34"/>
        <v/>
      </c>
      <c s="252" t="str">
        <f>IF($I166="","",'JUN 24'!$CA166)</f>
        <v/>
      </c>
      <c s="253" t="str">
        <f t="shared" si="35"/>
        <v/>
      </c>
      <c s="252" t="str">
        <f t="shared" si="36"/>
        <v/>
      </c>
      <c s="252" t="str">
        <f>IF($I166="","",'JUN 24'!$CD166)</f>
        <v/>
      </c>
      <c s="253" t="str">
        <f t="shared" si="37"/>
        <v/>
      </c>
      <c s="253"/>
      <c s="306"/>
      <c s="298"/>
      <c s="298"/>
      <c s="298"/>
      <c s="254" t="str">
        <f t="shared" si="38"/>
        <v/>
      </c>
      <c s="298"/>
      <c s="298"/>
      <c s="298"/>
      <c s="298"/>
      <c s="298"/>
      <c s="298"/>
      <c s="298"/>
      <c s="298"/>
    </row>
    <row r="167" spans="1:98" ht="15.75" customHeight="1">
      <c r="A167" s="249" t="str">
        <f>IF('STUDENT DATA SHEET '!A168="","",'STUDENT DATA SHEET '!A168)</f>
        <v/>
      </c>
      <c s="229" t="str">
        <f>IFERROR(IF('STUDENT DATA SHEET '!B168="","",'STUDENT DATA SHEET '!B168),"")</f>
        <v/>
      </c>
      <c s="229" t="str">
        <f>IFERROR(IF('STUDENT DATA SHEET '!C168="","",'STUDENT DATA SHEET '!C168),"")</f>
        <v/>
      </c>
      <c s="229" t="str">
        <f>IFERROR(IF('STUDENT DATA SHEET '!D168="","",'STUDENT DATA SHEET '!D168),"")</f>
        <v/>
      </c>
      <c s="250" t="str">
        <f>IFERROR(IF('STUDENT DATA SHEET '!E168="","",'STUDENT DATA SHEET '!E168),"")</f>
        <v/>
      </c>
      <c s="251" t="str">
        <f>IFERROR(IF('STUDENT DATA SHEET '!F168="","",'STUDENT DATA SHEET '!F168),"")</f>
        <v/>
      </c>
      <c s="229" t="str">
        <f>IFERROR(IF('STUDENT DATA SHEET '!G168="","",'STUDENT DATA SHEET '!G168),"")</f>
        <v/>
      </c>
      <c s="229" t="str">
        <f>IFERROR(IF('STUDENT DATA SHEET '!H168="","",'STUDENT DATA SHEET '!H168),"")</f>
        <v/>
      </c>
      <c s="229" t="str">
        <f>IFERROR(UPPER(IF('STUDENT DATA SHEET '!I168="","",'STUDENT DATA SHEET '!I168)),"")</f>
        <v/>
      </c>
      <c s="229" t="str">
        <f>IFERROR(IF('STUDENT DATA SHEET '!J168="","",'STUDENT DATA SHEET '!J168),"")</f>
        <v/>
      </c>
      <c s="229" t="str">
        <f>IFERROR(IF('STUDENT DATA SHEET '!K168="","",'STUDENT DATA SHEET '!K168),"")</f>
        <v/>
      </c>
      <c s="229"/>
      <c s="102"/>
      <c s="102"/>
      <c s="102"/>
      <c s="102"/>
      <c s="102"/>
      <c s="102"/>
      <c s="102"/>
      <c s="102"/>
      <c s="102"/>
      <c s="102"/>
      <c s="102"/>
      <c s="102"/>
      <c s="102"/>
      <c s="102"/>
      <c s="102"/>
      <c s="102"/>
      <c s="102"/>
      <c s="102"/>
      <c s="102"/>
      <c s="102"/>
      <c s="102"/>
      <c s="102"/>
      <c s="102"/>
      <c s="102"/>
      <c s="102"/>
      <c s="102"/>
      <c s="102"/>
      <c s="102"/>
      <c s="102"/>
      <c s="102"/>
      <c s="102"/>
      <c s="102"/>
      <c s="89" t="str">
        <f>IF(B167="","",_xlfn.AGGREGATE(3,5,$B$6:B167))</f>
        <v/>
      </c>
      <c s="209"/>
      <c s="209"/>
      <c s="102"/>
      <c s="102"/>
      <c s="102"/>
      <c s="102"/>
      <c s="102"/>
      <c s="102"/>
      <c s="102"/>
      <c s="102"/>
      <c s="102"/>
      <c s="102"/>
      <c s="102"/>
      <c s="102"/>
      <c s="102"/>
      <c s="102"/>
      <c s="102"/>
      <c s="102"/>
      <c s="102"/>
      <c s="102"/>
      <c s="102"/>
      <c s="102"/>
      <c s="102"/>
      <c s="102"/>
      <c s="102"/>
      <c s="102"/>
      <c s="102"/>
      <c s="102"/>
      <c s="102"/>
      <c s="102"/>
      <c s="252" t="str">
        <f t="shared" si="32"/>
        <v/>
      </c>
      <c s="252" t="str">
        <f>IF($I167="","",'JUN 24'!$BX167)</f>
        <v/>
      </c>
      <c s="253" t="str">
        <f t="shared" si="33"/>
        <v/>
      </c>
      <c s="252" t="str">
        <f t="shared" si="34"/>
        <v/>
      </c>
      <c s="252" t="str">
        <f>IF($I167="","",'JUN 24'!$CA167)</f>
        <v/>
      </c>
      <c s="253" t="str">
        <f t="shared" si="35"/>
        <v/>
      </c>
      <c s="252" t="str">
        <f t="shared" si="36"/>
        <v/>
      </c>
      <c s="252" t="str">
        <f>IF($I167="","",'JUN 24'!$CD167)</f>
        <v/>
      </c>
      <c s="253" t="str">
        <f t="shared" si="37"/>
        <v/>
      </c>
      <c s="253"/>
      <c s="306"/>
      <c s="298"/>
      <c s="298"/>
      <c s="298"/>
      <c s="254" t="str">
        <f t="shared" si="38"/>
        <v/>
      </c>
      <c s="298"/>
      <c s="298"/>
      <c s="298"/>
      <c s="298"/>
      <c s="298"/>
      <c s="298"/>
      <c s="298"/>
      <c s="298"/>
    </row>
    <row r="168" spans="1:98" ht="15.75" customHeight="1">
      <c r="A168" s="249" t="str">
        <f>IF('STUDENT DATA SHEET '!A169="","",'STUDENT DATA SHEET '!A169)</f>
        <v/>
      </c>
      <c s="229" t="str">
        <f>IFERROR(IF('STUDENT DATA SHEET '!B169="","",'STUDENT DATA SHEET '!B169),"")</f>
        <v/>
      </c>
      <c s="229" t="str">
        <f>IFERROR(IF('STUDENT DATA SHEET '!C169="","",'STUDENT DATA SHEET '!C169),"")</f>
        <v/>
      </c>
      <c s="229" t="str">
        <f>IFERROR(IF('STUDENT DATA SHEET '!D169="","",'STUDENT DATA SHEET '!D169),"")</f>
        <v/>
      </c>
      <c s="250" t="str">
        <f>IFERROR(IF('STUDENT DATA SHEET '!E169="","",'STUDENT DATA SHEET '!E169),"")</f>
        <v/>
      </c>
      <c s="251" t="str">
        <f>IFERROR(IF('STUDENT DATA SHEET '!F169="","",'STUDENT DATA SHEET '!F169),"")</f>
        <v/>
      </c>
      <c s="229" t="str">
        <f>IFERROR(IF('STUDENT DATA SHEET '!G169="","",'STUDENT DATA SHEET '!G169),"")</f>
        <v/>
      </c>
      <c s="229" t="str">
        <f>IFERROR(IF('STUDENT DATA SHEET '!H169="","",'STUDENT DATA SHEET '!H169),"")</f>
        <v/>
      </c>
      <c s="229" t="str">
        <f>IFERROR(UPPER(IF('STUDENT DATA SHEET '!I169="","",'STUDENT DATA SHEET '!I169)),"")</f>
        <v/>
      </c>
      <c s="229" t="str">
        <f>IFERROR(IF('STUDENT DATA SHEET '!J169="","",'STUDENT DATA SHEET '!J169),"")</f>
        <v/>
      </c>
      <c s="229" t="str">
        <f>IFERROR(IF('STUDENT DATA SHEET '!K169="","",'STUDENT DATA SHEET '!K169),"")</f>
        <v/>
      </c>
      <c s="229"/>
      <c s="102"/>
      <c s="102"/>
      <c s="102"/>
      <c s="102"/>
      <c s="102"/>
      <c s="102"/>
      <c s="102"/>
      <c s="102"/>
      <c s="102"/>
      <c s="102"/>
      <c s="102"/>
      <c s="102"/>
      <c s="102"/>
      <c s="102"/>
      <c s="102"/>
      <c s="102"/>
      <c s="102"/>
      <c s="102"/>
      <c s="102"/>
      <c s="102"/>
      <c s="102"/>
      <c s="102"/>
      <c s="102"/>
      <c s="102"/>
      <c s="102"/>
      <c s="102"/>
      <c s="102"/>
      <c s="102"/>
      <c s="102"/>
      <c s="102"/>
      <c s="102"/>
      <c s="102"/>
      <c s="89" t="str">
        <f>IF(B168="","",_xlfn.AGGREGATE(3,5,$B$6:B168))</f>
        <v/>
      </c>
      <c s="209"/>
      <c s="209"/>
      <c s="102"/>
      <c s="102"/>
      <c s="102"/>
      <c s="102"/>
      <c s="102"/>
      <c s="102"/>
      <c s="102"/>
      <c s="102"/>
      <c s="102"/>
      <c s="102"/>
      <c s="102"/>
      <c s="102"/>
      <c s="102"/>
      <c s="102"/>
      <c s="102"/>
      <c s="102"/>
      <c s="102"/>
      <c s="102"/>
      <c s="102"/>
      <c s="102"/>
      <c s="102"/>
      <c s="102"/>
      <c s="102"/>
      <c s="102"/>
      <c s="102"/>
      <c s="102"/>
      <c s="102"/>
      <c s="102"/>
      <c s="252" t="str">
        <f t="shared" si="32"/>
        <v/>
      </c>
      <c s="252" t="str">
        <f>IF($I168="","",'JUN 24'!$BX168)</f>
        <v/>
      </c>
      <c s="253" t="str">
        <f t="shared" si="33"/>
        <v/>
      </c>
      <c s="252" t="str">
        <f t="shared" si="34"/>
        <v/>
      </c>
      <c s="252" t="str">
        <f>IF($I168="","",'JUN 24'!$CA168)</f>
        <v/>
      </c>
      <c s="253" t="str">
        <f t="shared" si="35"/>
        <v/>
      </c>
      <c s="252" t="str">
        <f t="shared" si="36"/>
        <v/>
      </c>
      <c s="252" t="str">
        <f>IF($I168="","",'JUN 24'!$CD168)</f>
        <v/>
      </c>
      <c s="253" t="str">
        <f t="shared" si="37"/>
        <v/>
      </c>
      <c s="253"/>
      <c s="306"/>
      <c s="298"/>
      <c s="298"/>
      <c s="298"/>
      <c s="254" t="str">
        <f t="shared" si="38"/>
        <v/>
      </c>
      <c s="298"/>
      <c s="298"/>
      <c s="298"/>
      <c s="298"/>
      <c s="298"/>
      <c s="298"/>
      <c s="298"/>
      <c s="298"/>
    </row>
    <row r="169" spans="1:98" ht="15.75" customHeight="1">
      <c r="A169" s="249" t="str">
        <f>IF('STUDENT DATA SHEET '!A170="","",'STUDENT DATA SHEET '!A170)</f>
        <v/>
      </c>
      <c s="229" t="str">
        <f>IFERROR(IF('STUDENT DATA SHEET '!B170="","",'STUDENT DATA SHEET '!B170),"")</f>
        <v/>
      </c>
      <c s="229" t="str">
        <f>IFERROR(IF('STUDENT DATA SHEET '!C170="","",'STUDENT DATA SHEET '!C170),"")</f>
        <v/>
      </c>
      <c s="229" t="str">
        <f>IFERROR(IF('STUDENT DATA SHEET '!D170="","",'STUDENT DATA SHEET '!D170),"")</f>
        <v/>
      </c>
      <c s="250" t="str">
        <f>IFERROR(IF('STUDENT DATA SHEET '!E170="","",'STUDENT DATA SHEET '!E170),"")</f>
        <v/>
      </c>
      <c s="251" t="str">
        <f>IFERROR(IF('STUDENT DATA SHEET '!F170="","",'STUDENT DATA SHEET '!F170),"")</f>
        <v/>
      </c>
      <c s="229" t="str">
        <f>IFERROR(IF('STUDENT DATA SHEET '!G170="","",'STUDENT DATA SHEET '!G170),"")</f>
        <v/>
      </c>
      <c s="229" t="str">
        <f>IFERROR(IF('STUDENT DATA SHEET '!H170="","",'STUDENT DATA SHEET '!H170),"")</f>
        <v/>
      </c>
      <c s="229" t="str">
        <f>IFERROR(UPPER(IF('STUDENT DATA SHEET '!I170="","",'STUDENT DATA SHEET '!I170)),"")</f>
        <v/>
      </c>
      <c s="229" t="str">
        <f>IFERROR(IF('STUDENT DATA SHEET '!J170="","",'STUDENT DATA SHEET '!J170),"")</f>
        <v/>
      </c>
      <c s="229" t="str">
        <f>IFERROR(IF('STUDENT DATA SHEET '!K170="","",'STUDENT DATA SHEET '!K170),"")</f>
        <v/>
      </c>
      <c s="229"/>
      <c s="102"/>
      <c s="102"/>
      <c s="102"/>
      <c s="102"/>
      <c s="102"/>
      <c s="102"/>
      <c s="102"/>
      <c s="102"/>
      <c s="102"/>
      <c s="102"/>
      <c s="102"/>
      <c s="102"/>
      <c s="102"/>
      <c s="102"/>
      <c s="102"/>
      <c s="102"/>
      <c s="102"/>
      <c s="102"/>
      <c s="102"/>
      <c s="102"/>
      <c s="102"/>
      <c s="102"/>
      <c s="102"/>
      <c s="102"/>
      <c s="102"/>
      <c s="102"/>
      <c s="102"/>
      <c s="102"/>
      <c s="102"/>
      <c s="102"/>
      <c s="102"/>
      <c s="102"/>
      <c s="89" t="str">
        <f>IF(B169="","",_xlfn.AGGREGATE(3,5,$B$6:B169))</f>
        <v/>
      </c>
      <c s="209"/>
      <c s="209"/>
      <c s="102"/>
      <c s="102"/>
      <c s="102"/>
      <c s="102"/>
      <c s="102"/>
      <c s="102"/>
      <c s="102"/>
      <c s="102"/>
      <c s="102"/>
      <c s="102"/>
      <c s="102"/>
      <c s="102"/>
      <c s="102"/>
      <c s="102"/>
      <c s="102"/>
      <c s="102"/>
      <c s="102"/>
      <c s="102"/>
      <c s="102"/>
      <c s="102"/>
      <c s="102"/>
      <c s="102"/>
      <c s="102"/>
      <c s="102"/>
      <c s="102"/>
      <c s="102"/>
      <c s="102"/>
      <c s="102"/>
      <c s="252" t="str">
        <f t="shared" si="32"/>
        <v/>
      </c>
      <c s="252" t="str">
        <f>IF($I169="","",'JUN 24'!$BX169)</f>
        <v/>
      </c>
      <c s="253" t="str">
        <f t="shared" si="33"/>
        <v/>
      </c>
      <c s="252" t="str">
        <f t="shared" si="34"/>
        <v/>
      </c>
      <c s="252" t="str">
        <f>IF($I169="","",'JUN 24'!$CA169)</f>
        <v/>
      </c>
      <c s="253" t="str">
        <f t="shared" si="35"/>
        <v/>
      </c>
      <c s="252" t="str">
        <f t="shared" si="36"/>
        <v/>
      </c>
      <c s="252" t="str">
        <f>IF($I169="","",'JUN 24'!$CD169)</f>
        <v/>
      </c>
      <c s="253" t="str">
        <f t="shared" si="37"/>
        <v/>
      </c>
      <c s="253"/>
      <c s="306"/>
      <c s="298"/>
      <c s="298"/>
      <c s="298"/>
      <c s="254" t="str">
        <f t="shared" si="38"/>
        <v/>
      </c>
      <c s="298"/>
      <c s="298"/>
      <c s="298"/>
      <c s="298"/>
      <c s="298"/>
      <c s="298"/>
      <c s="298"/>
      <c s="298"/>
    </row>
    <row r="170" spans="1:98" ht="15.75" customHeight="1">
      <c r="A170" s="249" t="str">
        <f>IF('STUDENT DATA SHEET '!A171="","",'STUDENT DATA SHEET '!A171)</f>
        <v/>
      </c>
      <c s="229" t="str">
        <f>IFERROR(IF('STUDENT DATA SHEET '!B171="","",'STUDENT DATA SHEET '!B171),"")</f>
        <v/>
      </c>
      <c s="229" t="str">
        <f>IFERROR(IF('STUDENT DATA SHEET '!C171="","",'STUDENT DATA SHEET '!C171),"")</f>
        <v/>
      </c>
      <c s="229" t="str">
        <f>IFERROR(IF('STUDENT DATA SHEET '!D171="","",'STUDENT DATA SHEET '!D171),"")</f>
        <v/>
      </c>
      <c s="250" t="str">
        <f>IFERROR(IF('STUDENT DATA SHEET '!E171="","",'STUDENT DATA SHEET '!E171),"")</f>
        <v/>
      </c>
      <c s="251" t="str">
        <f>IFERROR(IF('STUDENT DATA SHEET '!F171="","",'STUDENT DATA SHEET '!F171),"")</f>
        <v/>
      </c>
      <c s="229" t="str">
        <f>IFERROR(IF('STUDENT DATA SHEET '!G171="","",'STUDENT DATA SHEET '!G171),"")</f>
        <v/>
      </c>
      <c s="229" t="str">
        <f>IFERROR(IF('STUDENT DATA SHEET '!H171="","",'STUDENT DATA SHEET '!H171),"")</f>
        <v/>
      </c>
      <c s="229" t="str">
        <f>IFERROR(UPPER(IF('STUDENT DATA SHEET '!I171="","",'STUDENT DATA SHEET '!I171)),"")</f>
        <v/>
      </c>
      <c s="229" t="str">
        <f>IFERROR(IF('STUDENT DATA SHEET '!J171="","",'STUDENT DATA SHEET '!J171),"")</f>
        <v/>
      </c>
      <c s="229" t="str">
        <f>IFERROR(IF('STUDENT DATA SHEET '!K171="","",'STUDENT DATA SHEET '!K171),"")</f>
        <v/>
      </c>
      <c s="229"/>
      <c s="102"/>
      <c s="102"/>
      <c s="102"/>
      <c s="102"/>
      <c s="102"/>
      <c s="102"/>
      <c s="102"/>
      <c s="102"/>
      <c s="102"/>
      <c s="102"/>
      <c s="102"/>
      <c s="102"/>
      <c s="102"/>
      <c s="102"/>
      <c s="102"/>
      <c s="102"/>
      <c s="102"/>
      <c s="102"/>
      <c s="102"/>
      <c s="102"/>
      <c s="102"/>
      <c s="102"/>
      <c s="102"/>
      <c s="102"/>
      <c s="102"/>
      <c s="102"/>
      <c s="102"/>
      <c s="102"/>
      <c s="102"/>
      <c s="102"/>
      <c s="102"/>
      <c s="102"/>
      <c s="89" t="str">
        <f>IF(B170="","",_xlfn.AGGREGATE(3,5,$B$6:B170))</f>
        <v/>
      </c>
      <c s="209"/>
      <c s="209"/>
      <c s="102"/>
      <c s="102"/>
      <c s="102"/>
      <c s="102"/>
      <c s="102"/>
      <c s="102"/>
      <c s="102"/>
      <c s="102"/>
      <c s="102"/>
      <c s="102"/>
      <c s="102"/>
      <c s="102"/>
      <c s="102"/>
      <c s="102"/>
      <c s="102"/>
      <c s="102"/>
      <c s="102"/>
      <c s="102"/>
      <c s="102"/>
      <c s="102"/>
      <c s="102"/>
      <c s="102"/>
      <c s="102"/>
      <c s="102"/>
      <c s="102"/>
      <c s="102"/>
      <c s="102"/>
      <c s="102"/>
      <c s="252" t="str">
        <f t="shared" si="32"/>
        <v/>
      </c>
      <c s="252" t="str">
        <f>IF($I170="","",'JUN 24'!$BX170)</f>
        <v/>
      </c>
      <c s="253" t="str">
        <f t="shared" si="33"/>
        <v/>
      </c>
      <c s="252" t="str">
        <f t="shared" si="34"/>
        <v/>
      </c>
      <c s="252" t="str">
        <f>IF($I170="","",'JUN 24'!$CA170)</f>
        <v/>
      </c>
      <c s="253" t="str">
        <f t="shared" si="35"/>
        <v/>
      </c>
      <c s="252" t="str">
        <f t="shared" si="36"/>
        <v/>
      </c>
      <c s="252" t="str">
        <f>IF($I170="","",'JUN 24'!$CD170)</f>
        <v/>
      </c>
      <c s="253" t="str">
        <f t="shared" si="37"/>
        <v/>
      </c>
      <c s="253"/>
      <c s="306"/>
      <c s="298"/>
      <c s="298"/>
      <c s="298"/>
      <c s="254" t="str">
        <f t="shared" si="38"/>
        <v/>
      </c>
      <c s="298"/>
      <c s="298"/>
      <c s="298"/>
      <c s="298"/>
      <c s="298"/>
      <c s="298"/>
      <c s="298"/>
      <c s="298"/>
    </row>
    <row r="171" spans="1:98" ht="15.75" customHeight="1">
      <c r="A171" s="249" t="str">
        <f>IF('STUDENT DATA SHEET '!A172="","",'STUDENT DATA SHEET '!A172)</f>
        <v/>
      </c>
      <c s="229" t="str">
        <f>IFERROR(IF('STUDENT DATA SHEET '!B172="","",'STUDENT DATA SHEET '!B172),"")</f>
        <v/>
      </c>
      <c s="229" t="str">
        <f>IFERROR(IF('STUDENT DATA SHEET '!C172="","",'STUDENT DATA SHEET '!C172),"")</f>
        <v/>
      </c>
      <c s="229" t="str">
        <f>IFERROR(IF('STUDENT DATA SHEET '!D172="","",'STUDENT DATA SHEET '!D172),"")</f>
        <v/>
      </c>
      <c s="250" t="str">
        <f>IFERROR(IF('STUDENT DATA SHEET '!E172="","",'STUDENT DATA SHEET '!E172),"")</f>
        <v/>
      </c>
      <c s="251" t="str">
        <f>IFERROR(IF('STUDENT DATA SHEET '!F172="","",'STUDENT DATA SHEET '!F172),"")</f>
        <v/>
      </c>
      <c s="229" t="str">
        <f>IFERROR(IF('STUDENT DATA SHEET '!G172="","",'STUDENT DATA SHEET '!G172),"")</f>
        <v/>
      </c>
      <c s="229" t="str">
        <f>IFERROR(IF('STUDENT DATA SHEET '!H172="","",'STUDENT DATA SHEET '!H172),"")</f>
        <v/>
      </c>
      <c s="229" t="str">
        <f>IFERROR(UPPER(IF('STUDENT DATA SHEET '!I172="","",'STUDENT DATA SHEET '!I172)),"")</f>
        <v/>
      </c>
      <c s="229" t="str">
        <f>IFERROR(IF('STUDENT DATA SHEET '!J172="","",'STUDENT DATA SHEET '!J172),"")</f>
        <v/>
      </c>
      <c s="229" t="str">
        <f>IFERROR(IF('STUDENT DATA SHEET '!K172="","",'STUDENT DATA SHEET '!K172),"")</f>
        <v/>
      </c>
      <c s="229"/>
      <c s="102"/>
      <c s="102"/>
      <c s="102"/>
      <c s="102"/>
      <c s="102"/>
      <c s="102"/>
      <c s="102"/>
      <c s="102"/>
      <c s="102"/>
      <c s="102"/>
      <c s="102"/>
      <c s="102"/>
      <c s="102"/>
      <c s="102"/>
      <c s="102"/>
      <c s="102"/>
      <c s="102"/>
      <c s="102"/>
      <c s="102"/>
      <c s="102"/>
      <c s="102"/>
      <c s="102"/>
      <c s="102"/>
      <c s="102"/>
      <c s="102"/>
      <c s="102"/>
      <c s="102"/>
      <c s="102"/>
      <c s="102"/>
      <c s="102"/>
      <c s="102"/>
      <c s="102"/>
      <c s="89" t="str">
        <f>IF(B171="","",_xlfn.AGGREGATE(3,5,$B$6:B171))</f>
        <v/>
      </c>
      <c s="209"/>
      <c s="209"/>
      <c s="102"/>
      <c s="102"/>
      <c s="102"/>
      <c s="102"/>
      <c s="102"/>
      <c s="102"/>
      <c s="102"/>
      <c s="102"/>
      <c s="102"/>
      <c s="102"/>
      <c s="102"/>
      <c s="102"/>
      <c s="102"/>
      <c s="102"/>
      <c s="102"/>
      <c s="102"/>
      <c s="102"/>
      <c s="102"/>
      <c s="102"/>
      <c s="102"/>
      <c s="102"/>
      <c s="102"/>
      <c s="102"/>
      <c s="102"/>
      <c s="102"/>
      <c s="102"/>
      <c s="102"/>
      <c s="102"/>
      <c s="252" t="str">
        <f t="shared" si="32"/>
        <v/>
      </c>
      <c s="252" t="str">
        <f>IF($I171="","",'JUN 24'!$BX171)</f>
        <v/>
      </c>
      <c s="253" t="str">
        <f t="shared" si="33"/>
        <v/>
      </c>
      <c s="252" t="str">
        <f t="shared" si="34"/>
        <v/>
      </c>
      <c s="252" t="str">
        <f>IF($I171="","",'JUN 24'!$CA171)</f>
        <v/>
      </c>
      <c s="253" t="str">
        <f t="shared" si="35"/>
        <v/>
      </c>
      <c s="252" t="str">
        <f t="shared" si="36"/>
        <v/>
      </c>
      <c s="252" t="str">
        <f>IF($I171="","",'JUN 24'!$CD171)</f>
        <v/>
      </c>
      <c s="253" t="str">
        <f t="shared" si="37"/>
        <v/>
      </c>
      <c s="253"/>
      <c s="306"/>
      <c s="298"/>
      <c s="298"/>
      <c s="298"/>
      <c s="254" t="str">
        <f t="shared" si="38"/>
        <v/>
      </c>
      <c s="298"/>
      <c s="298"/>
      <c s="298"/>
      <c s="298"/>
      <c s="298"/>
      <c s="298"/>
      <c s="298"/>
      <c s="298"/>
    </row>
    <row r="172" spans="1:98" ht="15.75" customHeight="1">
      <c r="A172" s="249" t="str">
        <f>IF('STUDENT DATA SHEET '!A173="","",'STUDENT DATA SHEET '!A173)</f>
        <v/>
      </c>
      <c s="229" t="str">
        <f>IFERROR(IF('STUDENT DATA SHEET '!B173="","",'STUDENT DATA SHEET '!B173),"")</f>
        <v/>
      </c>
      <c s="229" t="str">
        <f>IFERROR(IF('STUDENT DATA SHEET '!C173="","",'STUDENT DATA SHEET '!C173),"")</f>
        <v/>
      </c>
      <c s="229" t="str">
        <f>IFERROR(IF('STUDENT DATA SHEET '!D173="","",'STUDENT DATA SHEET '!D173),"")</f>
        <v/>
      </c>
      <c s="250" t="str">
        <f>IFERROR(IF('STUDENT DATA SHEET '!E173="","",'STUDENT DATA SHEET '!E173),"")</f>
        <v/>
      </c>
      <c s="251" t="str">
        <f>IFERROR(IF('STUDENT DATA SHEET '!F173="","",'STUDENT DATA SHEET '!F173),"")</f>
        <v/>
      </c>
      <c s="229" t="str">
        <f>IFERROR(IF('STUDENT DATA SHEET '!G173="","",'STUDENT DATA SHEET '!G173),"")</f>
        <v/>
      </c>
      <c s="229" t="str">
        <f>IFERROR(IF('STUDENT DATA SHEET '!H173="","",'STUDENT DATA SHEET '!H173),"")</f>
        <v/>
      </c>
      <c s="229" t="str">
        <f>IFERROR(UPPER(IF('STUDENT DATA SHEET '!I173="","",'STUDENT DATA SHEET '!I173)),"")</f>
        <v/>
      </c>
      <c s="229" t="str">
        <f>IFERROR(IF('STUDENT DATA SHEET '!J173="","",'STUDENT DATA SHEET '!J173),"")</f>
        <v/>
      </c>
      <c s="229" t="str">
        <f>IFERROR(IF('STUDENT DATA SHEET '!K173="","",'STUDENT DATA SHEET '!K173),"")</f>
        <v/>
      </c>
      <c s="229"/>
      <c s="102"/>
      <c s="102"/>
      <c s="102"/>
      <c s="102"/>
      <c s="102"/>
      <c s="102"/>
      <c s="102"/>
      <c s="102"/>
      <c s="102"/>
      <c s="102"/>
      <c s="102"/>
      <c s="102"/>
      <c s="102"/>
      <c s="102"/>
      <c s="102"/>
      <c s="102"/>
      <c s="102"/>
      <c s="102"/>
      <c s="102"/>
      <c s="102"/>
      <c s="102"/>
      <c s="102"/>
      <c s="102"/>
      <c s="102"/>
      <c s="102"/>
      <c s="102"/>
      <c s="102"/>
      <c s="102"/>
      <c s="102"/>
      <c s="102"/>
      <c s="102"/>
      <c s="102"/>
      <c s="89" t="str">
        <f>IF(B172="","",_xlfn.AGGREGATE(3,5,$B$6:B172))</f>
        <v/>
      </c>
      <c s="209"/>
      <c s="209"/>
      <c s="102"/>
      <c s="102"/>
      <c s="102"/>
      <c s="102"/>
      <c s="102"/>
      <c s="102"/>
      <c s="102"/>
      <c s="102"/>
      <c s="102"/>
      <c s="102"/>
      <c s="102"/>
      <c s="102"/>
      <c s="102"/>
      <c s="102"/>
      <c s="102"/>
      <c s="102"/>
      <c s="102"/>
      <c s="102"/>
      <c s="102"/>
      <c s="102"/>
      <c s="102"/>
      <c s="102"/>
      <c s="102"/>
      <c s="102"/>
      <c s="102"/>
      <c s="102"/>
      <c s="102"/>
      <c s="102"/>
      <c s="252" t="str">
        <f t="shared" si="32"/>
        <v/>
      </c>
      <c s="252" t="str">
        <f>IF($I172="","",'JUN 24'!$BX172)</f>
        <v/>
      </c>
      <c s="253" t="str">
        <f t="shared" si="33"/>
        <v/>
      </c>
      <c s="252" t="str">
        <f t="shared" si="34"/>
        <v/>
      </c>
      <c s="252" t="str">
        <f>IF($I172="","",'JUN 24'!$CA172)</f>
        <v/>
      </c>
      <c s="253" t="str">
        <f t="shared" si="35"/>
        <v/>
      </c>
      <c s="252" t="str">
        <f t="shared" si="36"/>
        <v/>
      </c>
      <c s="252" t="str">
        <f>IF($I172="","",'JUN 24'!$CD172)</f>
        <v/>
      </c>
      <c s="253" t="str">
        <f t="shared" si="37"/>
        <v/>
      </c>
      <c s="253"/>
      <c s="306"/>
      <c s="298"/>
      <c s="298"/>
      <c s="298"/>
      <c s="254" t="str">
        <f t="shared" si="38"/>
        <v/>
      </c>
      <c s="298"/>
      <c s="298"/>
      <c s="298"/>
      <c s="298"/>
      <c s="298"/>
      <c s="298"/>
      <c s="298"/>
      <c s="298"/>
    </row>
    <row r="173" spans="1:98" ht="15.75" customHeight="1">
      <c r="A173" s="249" t="str">
        <f>IF('STUDENT DATA SHEET '!A174="","",'STUDENT DATA SHEET '!A174)</f>
        <v/>
      </c>
      <c s="229" t="str">
        <f>IFERROR(IF('STUDENT DATA SHEET '!B174="","",'STUDENT DATA SHEET '!B174),"")</f>
        <v/>
      </c>
      <c s="229" t="str">
        <f>IFERROR(IF('STUDENT DATA SHEET '!C174="","",'STUDENT DATA SHEET '!C174),"")</f>
        <v/>
      </c>
      <c s="229" t="str">
        <f>IFERROR(IF('STUDENT DATA SHEET '!D174="","",'STUDENT DATA SHEET '!D174),"")</f>
        <v/>
      </c>
      <c s="250" t="str">
        <f>IFERROR(IF('STUDENT DATA SHEET '!E174="","",'STUDENT DATA SHEET '!E174),"")</f>
        <v/>
      </c>
      <c s="251" t="str">
        <f>IFERROR(IF('STUDENT DATA SHEET '!F174="","",'STUDENT DATA SHEET '!F174),"")</f>
        <v/>
      </c>
      <c s="229" t="str">
        <f>IFERROR(IF('STUDENT DATA SHEET '!G174="","",'STUDENT DATA SHEET '!G174),"")</f>
        <v/>
      </c>
      <c s="229" t="str">
        <f>IFERROR(IF('STUDENT DATA SHEET '!H174="","",'STUDENT DATA SHEET '!H174),"")</f>
        <v/>
      </c>
      <c s="229" t="str">
        <f>IFERROR(UPPER(IF('STUDENT DATA SHEET '!I174="","",'STUDENT DATA SHEET '!I174)),"")</f>
        <v/>
      </c>
      <c s="229" t="str">
        <f>IFERROR(IF('STUDENT DATA SHEET '!J174="","",'STUDENT DATA SHEET '!J174),"")</f>
        <v/>
      </c>
      <c s="229" t="str">
        <f>IFERROR(IF('STUDENT DATA SHEET '!K174="","",'STUDENT DATA SHEET '!K174),"")</f>
        <v/>
      </c>
      <c s="229"/>
      <c s="102"/>
      <c s="102"/>
      <c s="102"/>
      <c s="102"/>
      <c s="102"/>
      <c s="102"/>
      <c s="102"/>
      <c s="102"/>
      <c s="102"/>
      <c s="102"/>
      <c s="102"/>
      <c s="102"/>
      <c s="102"/>
      <c s="102"/>
      <c s="102"/>
      <c s="102"/>
      <c s="102"/>
      <c s="102"/>
      <c s="102"/>
      <c s="102"/>
      <c s="102"/>
      <c s="102"/>
      <c s="102"/>
      <c s="102"/>
      <c s="102"/>
      <c s="102"/>
      <c s="102"/>
      <c s="102"/>
      <c s="102"/>
      <c s="102"/>
      <c s="102"/>
      <c s="102"/>
      <c s="89" t="str">
        <f>IF(B173="","",_xlfn.AGGREGATE(3,5,$B$6:B173))</f>
        <v/>
      </c>
      <c s="209"/>
      <c s="209"/>
      <c s="102"/>
      <c s="102"/>
      <c s="102"/>
      <c s="102"/>
      <c s="102"/>
      <c s="102"/>
      <c s="102"/>
      <c s="102"/>
      <c s="102"/>
      <c s="102"/>
      <c s="102"/>
      <c s="102"/>
      <c s="102"/>
      <c s="102"/>
      <c s="102"/>
      <c s="102"/>
      <c s="102"/>
      <c s="102"/>
      <c s="102"/>
      <c s="102"/>
      <c s="102"/>
      <c s="102"/>
      <c s="102"/>
      <c s="102"/>
      <c s="102"/>
      <c s="102"/>
      <c s="102"/>
      <c s="102"/>
      <c s="252" t="str">
        <f t="shared" si="32"/>
        <v/>
      </c>
      <c s="252" t="str">
        <f>IF($I173="","",'JUN 24'!$BX173)</f>
        <v/>
      </c>
      <c s="253" t="str">
        <f t="shared" si="33"/>
        <v/>
      </c>
      <c s="252" t="str">
        <f t="shared" si="34"/>
        <v/>
      </c>
      <c s="252" t="str">
        <f>IF($I173="","",'JUN 24'!$CA173)</f>
        <v/>
      </c>
      <c s="253" t="str">
        <f t="shared" si="35"/>
        <v/>
      </c>
      <c s="252" t="str">
        <f t="shared" si="36"/>
        <v/>
      </c>
      <c s="252" t="str">
        <f>IF($I173="","",'JUN 24'!$CD173)</f>
        <v/>
      </c>
      <c s="253" t="str">
        <f t="shared" si="37"/>
        <v/>
      </c>
      <c s="253"/>
      <c s="306"/>
      <c s="298"/>
      <c s="298"/>
      <c s="298"/>
      <c s="254" t="str">
        <f t="shared" si="38"/>
        <v/>
      </c>
      <c s="298"/>
      <c s="298"/>
      <c s="298"/>
      <c s="298"/>
      <c s="298"/>
      <c s="298"/>
      <c s="298"/>
      <c s="298"/>
    </row>
    <row r="174" spans="1:98" ht="15.75" customHeight="1">
      <c r="A174" s="249" t="str">
        <f>IF('STUDENT DATA SHEET '!A175="","",'STUDENT DATA SHEET '!A175)</f>
        <v/>
      </c>
      <c s="229" t="str">
        <f>IFERROR(IF('STUDENT DATA SHEET '!B175="","",'STUDENT DATA SHEET '!B175),"")</f>
        <v/>
      </c>
      <c s="229" t="str">
        <f>IFERROR(IF('STUDENT DATA SHEET '!C175="","",'STUDENT DATA SHEET '!C175),"")</f>
        <v/>
      </c>
      <c s="229" t="str">
        <f>IFERROR(IF('STUDENT DATA SHEET '!D175="","",'STUDENT DATA SHEET '!D175),"")</f>
        <v/>
      </c>
      <c s="250" t="str">
        <f>IFERROR(IF('STUDENT DATA SHEET '!E175="","",'STUDENT DATA SHEET '!E175),"")</f>
        <v/>
      </c>
      <c s="251" t="str">
        <f>IFERROR(IF('STUDENT DATA SHEET '!F175="","",'STUDENT DATA SHEET '!F175),"")</f>
        <v/>
      </c>
      <c s="229" t="str">
        <f>IFERROR(IF('STUDENT DATA SHEET '!G175="","",'STUDENT DATA SHEET '!G175),"")</f>
        <v/>
      </c>
      <c s="229" t="str">
        <f>IFERROR(IF('STUDENT DATA SHEET '!H175="","",'STUDENT DATA SHEET '!H175),"")</f>
        <v/>
      </c>
      <c s="229" t="str">
        <f>IFERROR(UPPER(IF('STUDENT DATA SHEET '!I175="","",'STUDENT DATA SHEET '!I175)),"")</f>
        <v/>
      </c>
      <c s="229" t="str">
        <f>IFERROR(IF('STUDENT DATA SHEET '!J175="","",'STUDENT DATA SHEET '!J175),"")</f>
        <v/>
      </c>
      <c s="229" t="str">
        <f>IFERROR(IF('STUDENT DATA SHEET '!K175="","",'STUDENT DATA SHEET '!K175),"")</f>
        <v/>
      </c>
      <c s="229"/>
      <c s="102"/>
      <c s="102"/>
      <c s="102"/>
      <c s="102"/>
      <c s="102"/>
      <c s="102"/>
      <c s="102"/>
      <c s="102"/>
      <c s="102"/>
      <c s="102"/>
      <c s="102"/>
      <c s="102"/>
      <c s="102"/>
      <c s="102"/>
      <c s="102"/>
      <c s="102"/>
      <c s="102"/>
      <c s="102"/>
      <c s="102"/>
      <c s="102"/>
      <c s="102"/>
      <c s="102"/>
      <c s="102"/>
      <c s="102"/>
      <c s="102"/>
      <c s="102"/>
      <c s="102"/>
      <c s="102"/>
      <c s="102"/>
      <c s="102"/>
      <c s="102"/>
      <c s="102"/>
      <c s="89" t="str">
        <f>IF(B174="","",_xlfn.AGGREGATE(3,5,$B$6:B174))</f>
        <v/>
      </c>
      <c s="209"/>
      <c s="209"/>
      <c s="102"/>
      <c s="102"/>
      <c s="102"/>
      <c s="102"/>
      <c s="102"/>
      <c s="102"/>
      <c s="102"/>
      <c s="102"/>
      <c s="102"/>
      <c s="102"/>
      <c s="102"/>
      <c s="102"/>
      <c s="102"/>
      <c s="102"/>
      <c s="102"/>
      <c s="102"/>
      <c s="102"/>
      <c s="102"/>
      <c s="102"/>
      <c s="102"/>
      <c s="102"/>
      <c s="102"/>
      <c s="102"/>
      <c s="102"/>
      <c s="102"/>
      <c s="102"/>
      <c s="102"/>
      <c s="102"/>
      <c s="252" t="str">
        <f t="shared" si="32"/>
        <v/>
      </c>
      <c s="252" t="str">
        <f>IF($I174="","",'JUN 24'!$BX174)</f>
        <v/>
      </c>
      <c s="253" t="str">
        <f t="shared" si="33"/>
        <v/>
      </c>
      <c s="252" t="str">
        <f t="shared" si="34"/>
        <v/>
      </c>
      <c s="252" t="str">
        <f>IF($I174="","",'JUN 24'!$CA174)</f>
        <v/>
      </c>
      <c s="253" t="str">
        <f t="shared" si="35"/>
        <v/>
      </c>
      <c s="252" t="str">
        <f t="shared" si="36"/>
        <v/>
      </c>
      <c s="252" t="str">
        <f>IF($I174="","",'JUN 24'!$CD174)</f>
        <v/>
      </c>
      <c s="253" t="str">
        <f t="shared" si="37"/>
        <v/>
      </c>
      <c s="253"/>
      <c s="306"/>
      <c s="298"/>
      <c s="298"/>
      <c s="298"/>
      <c s="254" t="str">
        <f t="shared" si="38"/>
        <v/>
      </c>
      <c s="298"/>
      <c s="298"/>
      <c s="298"/>
      <c s="298"/>
      <c s="298"/>
      <c s="298"/>
      <c s="298"/>
      <c s="298"/>
    </row>
    <row r="175" spans="1:98" ht="15.75" customHeight="1">
      <c r="A175" s="249" t="str">
        <f>IF('STUDENT DATA SHEET '!A176="","",'STUDENT DATA SHEET '!A176)</f>
        <v/>
      </c>
      <c s="229" t="str">
        <f>IFERROR(IF('STUDENT DATA SHEET '!B176="","",'STUDENT DATA SHEET '!B176),"")</f>
        <v/>
      </c>
      <c s="229" t="str">
        <f>IFERROR(IF('STUDENT DATA SHEET '!C176="","",'STUDENT DATA SHEET '!C176),"")</f>
        <v/>
      </c>
      <c s="229" t="str">
        <f>IFERROR(IF('STUDENT DATA SHEET '!D176="","",'STUDENT DATA SHEET '!D176),"")</f>
        <v/>
      </c>
      <c s="250" t="str">
        <f>IFERROR(IF('STUDENT DATA SHEET '!E176="","",'STUDENT DATA SHEET '!E176),"")</f>
        <v/>
      </c>
      <c s="251" t="str">
        <f>IFERROR(IF('STUDENT DATA SHEET '!F176="","",'STUDENT DATA SHEET '!F176),"")</f>
        <v/>
      </c>
      <c s="229" t="str">
        <f>IFERROR(IF('STUDENT DATA SHEET '!G176="","",'STUDENT DATA SHEET '!G176),"")</f>
        <v/>
      </c>
      <c s="229" t="str">
        <f>IFERROR(IF('STUDENT DATA SHEET '!H176="","",'STUDENT DATA SHEET '!H176),"")</f>
        <v/>
      </c>
      <c s="229" t="str">
        <f>IFERROR(UPPER(IF('STUDENT DATA SHEET '!I176="","",'STUDENT DATA SHEET '!I176)),"")</f>
        <v/>
      </c>
      <c s="229" t="str">
        <f>IFERROR(IF('STUDENT DATA SHEET '!J176="","",'STUDENT DATA SHEET '!J176),"")</f>
        <v/>
      </c>
      <c s="229" t="str">
        <f>IFERROR(IF('STUDENT DATA SHEET '!K176="","",'STUDENT DATA SHEET '!K176),"")</f>
        <v/>
      </c>
      <c s="229"/>
      <c s="102"/>
      <c s="102"/>
      <c s="102"/>
      <c s="102"/>
      <c s="102"/>
      <c s="102"/>
      <c s="102"/>
      <c s="102"/>
      <c s="102"/>
      <c s="102"/>
      <c s="102"/>
      <c s="102"/>
      <c s="102"/>
      <c s="102"/>
      <c s="102"/>
      <c s="102"/>
      <c s="102"/>
      <c s="102"/>
      <c s="102"/>
      <c s="102"/>
      <c s="102"/>
      <c s="102"/>
      <c s="102"/>
      <c s="102"/>
      <c s="102"/>
      <c s="102"/>
      <c s="102"/>
      <c s="102"/>
      <c s="102"/>
      <c s="102"/>
      <c s="102"/>
      <c s="102"/>
      <c s="89" t="str">
        <f>IF(B175="","",_xlfn.AGGREGATE(3,5,$B$6:B175))</f>
        <v/>
      </c>
      <c s="209"/>
      <c s="209"/>
      <c s="102"/>
      <c s="102"/>
      <c s="102"/>
      <c s="102"/>
      <c s="102"/>
      <c s="102"/>
      <c s="102"/>
      <c s="102"/>
      <c s="102"/>
      <c s="102"/>
      <c s="102"/>
      <c s="102"/>
      <c s="102"/>
      <c s="102"/>
      <c s="102"/>
      <c s="102"/>
      <c s="102"/>
      <c s="102"/>
      <c s="102"/>
      <c s="102"/>
      <c s="102"/>
      <c s="102"/>
      <c s="102"/>
      <c s="102"/>
      <c s="102"/>
      <c s="102"/>
      <c s="102"/>
      <c s="102"/>
      <c s="252" t="str">
        <f t="shared" si="32"/>
        <v/>
      </c>
      <c s="252" t="str">
        <f>IF($I175="","",'JUN 24'!$BX175)</f>
        <v/>
      </c>
      <c s="253" t="str">
        <f t="shared" si="33"/>
        <v/>
      </c>
      <c s="252" t="str">
        <f t="shared" si="34"/>
        <v/>
      </c>
      <c s="252" t="str">
        <f>IF($I175="","",'JUN 24'!$CA175)</f>
        <v/>
      </c>
      <c s="253" t="str">
        <f t="shared" si="35"/>
        <v/>
      </c>
      <c s="252" t="str">
        <f t="shared" si="36"/>
        <v/>
      </c>
      <c s="252" t="str">
        <f>IF($I175="","",'JUN 24'!$CD175)</f>
        <v/>
      </c>
      <c s="253" t="str">
        <f t="shared" si="37"/>
        <v/>
      </c>
      <c s="253"/>
      <c s="306"/>
      <c s="298"/>
      <c s="298"/>
      <c s="298"/>
      <c s="254" t="str">
        <f t="shared" si="38"/>
        <v/>
      </c>
      <c s="298"/>
      <c s="298"/>
      <c s="298"/>
      <c s="298"/>
      <c s="298"/>
      <c s="298"/>
      <c s="298"/>
      <c s="298"/>
    </row>
    <row r="176" spans="1:98" ht="15.75" customHeight="1">
      <c r="A176" s="249" t="str">
        <f>IF('STUDENT DATA SHEET '!A177="","",'STUDENT DATA SHEET '!A177)</f>
        <v/>
      </c>
      <c s="229" t="str">
        <f>IFERROR(IF('STUDENT DATA SHEET '!B177="","",'STUDENT DATA SHEET '!B177),"")</f>
        <v/>
      </c>
      <c s="229" t="str">
        <f>IFERROR(IF('STUDENT DATA SHEET '!C177="","",'STUDENT DATA SHEET '!C177),"")</f>
        <v/>
      </c>
      <c s="229" t="str">
        <f>IFERROR(IF('STUDENT DATA SHEET '!D177="","",'STUDENT DATA SHEET '!D177),"")</f>
        <v/>
      </c>
      <c s="250" t="str">
        <f>IFERROR(IF('STUDENT DATA SHEET '!E177="","",'STUDENT DATA SHEET '!E177),"")</f>
        <v/>
      </c>
      <c s="251" t="str">
        <f>IFERROR(IF('STUDENT DATA SHEET '!F177="","",'STUDENT DATA SHEET '!F177),"")</f>
        <v/>
      </c>
      <c s="229" t="str">
        <f>IFERROR(IF('STUDENT DATA SHEET '!G177="","",'STUDENT DATA SHEET '!G177),"")</f>
        <v/>
      </c>
      <c s="229" t="str">
        <f>IFERROR(IF('STUDENT DATA SHEET '!H177="","",'STUDENT DATA SHEET '!H177),"")</f>
        <v/>
      </c>
      <c s="229" t="str">
        <f>IFERROR(UPPER(IF('STUDENT DATA SHEET '!I177="","",'STUDENT DATA SHEET '!I177)),"")</f>
        <v/>
      </c>
      <c s="229" t="str">
        <f>IFERROR(IF('STUDENT DATA SHEET '!J177="","",'STUDENT DATA SHEET '!J177),"")</f>
        <v/>
      </c>
      <c s="229" t="str">
        <f>IFERROR(IF('STUDENT DATA SHEET '!K177="","",'STUDENT DATA SHEET '!K177),"")</f>
        <v/>
      </c>
      <c s="229"/>
      <c s="102"/>
      <c s="102"/>
      <c s="102"/>
      <c s="102"/>
      <c s="102"/>
      <c s="102"/>
      <c s="102"/>
      <c s="102"/>
      <c s="102"/>
      <c s="102"/>
      <c s="102"/>
      <c s="102"/>
      <c s="102"/>
      <c s="102"/>
      <c s="102"/>
      <c s="102"/>
      <c s="102"/>
      <c s="102"/>
      <c s="102"/>
      <c s="102"/>
      <c s="102"/>
      <c s="102"/>
      <c s="102"/>
      <c s="102"/>
      <c s="102"/>
      <c s="102"/>
      <c s="102"/>
      <c s="102"/>
      <c s="102"/>
      <c s="102"/>
      <c s="102"/>
      <c s="102"/>
      <c s="89" t="str">
        <f>IF(B176="","",_xlfn.AGGREGATE(3,5,$B$6:B176))</f>
        <v/>
      </c>
      <c s="209"/>
      <c s="209"/>
      <c s="102"/>
      <c s="102"/>
      <c s="102"/>
      <c s="102"/>
      <c s="102"/>
      <c s="102"/>
      <c s="102"/>
      <c s="102"/>
      <c s="102"/>
      <c s="102"/>
      <c s="102"/>
      <c s="102"/>
      <c s="102"/>
      <c s="102"/>
      <c s="102"/>
      <c s="102"/>
      <c s="102"/>
      <c s="102"/>
      <c s="102"/>
      <c s="102"/>
      <c s="102"/>
      <c s="102"/>
      <c s="102"/>
      <c s="102"/>
      <c s="102"/>
      <c s="102"/>
      <c s="102"/>
      <c s="102"/>
      <c s="252" t="str">
        <f t="shared" si="32"/>
        <v/>
      </c>
      <c s="252" t="str">
        <f>IF($I176="","",'JUN 24'!$BX176)</f>
        <v/>
      </c>
      <c s="253" t="str">
        <f t="shared" si="33"/>
        <v/>
      </c>
      <c s="252" t="str">
        <f t="shared" si="34"/>
        <v/>
      </c>
      <c s="252" t="str">
        <f>IF($I176="","",'JUN 24'!$CA176)</f>
        <v/>
      </c>
      <c s="253" t="str">
        <f t="shared" si="35"/>
        <v/>
      </c>
      <c s="252" t="str">
        <f t="shared" si="36"/>
        <v/>
      </c>
      <c s="252" t="str">
        <f>IF($I176="","",'JUN 24'!$CD176)</f>
        <v/>
      </c>
      <c s="253" t="str">
        <f t="shared" si="37"/>
        <v/>
      </c>
      <c s="253"/>
      <c s="306"/>
      <c s="298"/>
      <c s="298"/>
      <c s="298"/>
      <c s="254" t="str">
        <f t="shared" si="38"/>
        <v/>
      </c>
      <c s="298"/>
      <c s="298"/>
      <c s="298"/>
      <c s="298"/>
      <c s="298"/>
      <c s="298"/>
      <c s="298"/>
      <c s="298"/>
    </row>
    <row r="177" spans="1:98" ht="15.75" customHeight="1">
      <c r="A177" s="249" t="str">
        <f>IF('STUDENT DATA SHEET '!A178="","",'STUDENT DATA SHEET '!A178)</f>
        <v/>
      </c>
      <c s="229" t="str">
        <f>IFERROR(IF('STUDENT DATA SHEET '!B178="","",'STUDENT DATA SHEET '!B178),"")</f>
        <v/>
      </c>
      <c s="229" t="str">
        <f>IFERROR(IF('STUDENT DATA SHEET '!C178="","",'STUDENT DATA SHEET '!C178),"")</f>
        <v/>
      </c>
      <c s="229" t="str">
        <f>IFERROR(IF('STUDENT DATA SHEET '!D178="","",'STUDENT DATA SHEET '!D178),"")</f>
        <v/>
      </c>
      <c s="250" t="str">
        <f>IFERROR(IF('STUDENT DATA SHEET '!E178="","",'STUDENT DATA SHEET '!E178),"")</f>
        <v/>
      </c>
      <c s="251" t="str">
        <f>IFERROR(IF('STUDENT DATA SHEET '!F178="","",'STUDENT DATA SHEET '!F178),"")</f>
        <v/>
      </c>
      <c s="229" t="str">
        <f>IFERROR(IF('STUDENT DATA SHEET '!G178="","",'STUDENT DATA SHEET '!G178),"")</f>
        <v/>
      </c>
      <c s="229" t="str">
        <f>IFERROR(IF('STUDENT DATA SHEET '!H178="","",'STUDENT DATA SHEET '!H178),"")</f>
        <v/>
      </c>
      <c s="229" t="str">
        <f>IFERROR(UPPER(IF('STUDENT DATA SHEET '!I178="","",'STUDENT DATA SHEET '!I178)),"")</f>
        <v/>
      </c>
      <c s="229" t="str">
        <f>IFERROR(IF('STUDENT DATA SHEET '!J178="","",'STUDENT DATA SHEET '!J178),"")</f>
        <v/>
      </c>
      <c s="229" t="str">
        <f>IFERROR(IF('STUDENT DATA SHEET '!K178="","",'STUDENT DATA SHEET '!K178),"")</f>
        <v/>
      </c>
      <c s="229"/>
      <c s="102"/>
      <c s="102"/>
      <c s="102"/>
      <c s="102"/>
      <c s="102"/>
      <c s="102"/>
      <c s="102"/>
      <c s="102"/>
      <c s="102"/>
      <c s="102"/>
      <c s="102"/>
      <c s="102"/>
      <c s="102"/>
      <c s="102"/>
      <c s="102"/>
      <c s="102"/>
      <c s="102"/>
      <c s="102"/>
      <c s="102"/>
      <c s="102"/>
      <c s="102"/>
      <c s="102"/>
      <c s="102"/>
      <c s="102"/>
      <c s="102"/>
      <c s="102"/>
      <c s="102"/>
      <c s="102"/>
      <c s="102"/>
      <c s="102"/>
      <c s="102"/>
      <c s="102"/>
      <c s="89" t="str">
        <f>IF(B177="","",_xlfn.AGGREGATE(3,5,$B$6:B177))</f>
        <v/>
      </c>
      <c s="209"/>
      <c s="209"/>
      <c s="102"/>
      <c s="102"/>
      <c s="102"/>
      <c s="102"/>
      <c s="102"/>
      <c s="102"/>
      <c s="102"/>
      <c s="102"/>
      <c s="102"/>
      <c s="102"/>
      <c s="102"/>
      <c s="102"/>
      <c s="102"/>
      <c s="102"/>
      <c s="102"/>
      <c s="102"/>
      <c s="102"/>
      <c s="102"/>
      <c s="102"/>
      <c s="102"/>
      <c s="102"/>
      <c s="102"/>
      <c s="102"/>
      <c s="102"/>
      <c s="102"/>
      <c s="102"/>
      <c s="102"/>
      <c s="102"/>
      <c s="252" t="str">
        <f t="shared" si="32"/>
        <v/>
      </c>
      <c s="252" t="str">
        <f>IF($I177="","",'JUN 24'!$BX177)</f>
        <v/>
      </c>
      <c s="253" t="str">
        <f t="shared" si="33"/>
        <v/>
      </c>
      <c s="252" t="str">
        <f t="shared" si="34"/>
        <v/>
      </c>
      <c s="252" t="str">
        <f>IF($I177="","",'JUN 24'!$CA177)</f>
        <v/>
      </c>
      <c s="253" t="str">
        <f t="shared" si="35"/>
        <v/>
      </c>
      <c s="252" t="str">
        <f t="shared" si="36"/>
        <v/>
      </c>
      <c s="252" t="str">
        <f>IF($I177="","",'JUN 24'!$CD177)</f>
        <v/>
      </c>
      <c s="253" t="str">
        <f t="shared" si="37"/>
        <v/>
      </c>
      <c s="253"/>
      <c s="306"/>
      <c s="298"/>
      <c s="298"/>
      <c s="298"/>
      <c s="254" t="str">
        <f t="shared" si="38"/>
        <v/>
      </c>
      <c s="298"/>
      <c s="298"/>
      <c s="298"/>
      <c s="298"/>
      <c s="298"/>
      <c s="298"/>
      <c s="298"/>
      <c s="298"/>
    </row>
    <row r="178" spans="1:98" ht="15.75" customHeight="1">
      <c r="A178" s="249" t="str">
        <f>IF('STUDENT DATA SHEET '!A179="","",'STUDENT DATA SHEET '!A179)</f>
        <v/>
      </c>
      <c s="229" t="str">
        <f>IFERROR(IF('STUDENT DATA SHEET '!B179="","",'STUDENT DATA SHEET '!B179),"")</f>
        <v/>
      </c>
      <c s="229" t="str">
        <f>IFERROR(IF('STUDENT DATA SHEET '!C179="","",'STUDENT DATA SHEET '!C179),"")</f>
        <v/>
      </c>
      <c s="229" t="str">
        <f>IFERROR(IF('STUDENT DATA SHEET '!D179="","",'STUDENT DATA SHEET '!D179),"")</f>
        <v/>
      </c>
      <c s="250" t="str">
        <f>IFERROR(IF('STUDENT DATA SHEET '!E179="","",'STUDENT DATA SHEET '!E179),"")</f>
        <v/>
      </c>
      <c s="251" t="str">
        <f>IFERROR(IF('STUDENT DATA SHEET '!F179="","",'STUDENT DATA SHEET '!F179),"")</f>
        <v/>
      </c>
      <c s="229" t="str">
        <f>IFERROR(IF('STUDENT DATA SHEET '!G179="","",'STUDENT DATA SHEET '!G179),"")</f>
        <v/>
      </c>
      <c s="229" t="str">
        <f>IFERROR(IF('STUDENT DATA SHEET '!H179="","",'STUDENT DATA SHEET '!H179),"")</f>
        <v/>
      </c>
      <c s="229" t="str">
        <f>IFERROR(UPPER(IF('STUDENT DATA SHEET '!I179="","",'STUDENT DATA SHEET '!I179)),"")</f>
        <v/>
      </c>
      <c s="229" t="str">
        <f>IFERROR(IF('STUDENT DATA SHEET '!J179="","",'STUDENT DATA SHEET '!J179),"")</f>
        <v/>
      </c>
      <c s="229" t="str">
        <f>IFERROR(IF('STUDENT DATA SHEET '!K179="","",'STUDENT DATA SHEET '!K179),"")</f>
        <v/>
      </c>
      <c s="229"/>
      <c s="102"/>
      <c s="102"/>
      <c s="102"/>
      <c s="102"/>
      <c s="102"/>
      <c s="102"/>
      <c s="102"/>
      <c s="102"/>
      <c s="102"/>
      <c s="102"/>
      <c s="102"/>
      <c s="102"/>
      <c s="102"/>
      <c s="102"/>
      <c s="102"/>
      <c s="102"/>
      <c s="102"/>
      <c s="102"/>
      <c s="102"/>
      <c s="102"/>
      <c s="102"/>
      <c s="102"/>
      <c s="102"/>
      <c s="102"/>
      <c s="102"/>
      <c s="102"/>
      <c s="102"/>
      <c s="102"/>
      <c s="102"/>
      <c s="102"/>
      <c s="102"/>
      <c s="102"/>
      <c s="89" t="str">
        <f>IF(B178="","",_xlfn.AGGREGATE(3,5,$B$6:B178))</f>
        <v/>
      </c>
      <c s="209"/>
      <c s="209"/>
      <c s="102"/>
      <c s="102"/>
      <c s="102"/>
      <c s="102"/>
      <c s="102"/>
      <c s="102"/>
      <c s="102"/>
      <c s="102"/>
      <c s="102"/>
      <c s="102"/>
      <c s="102"/>
      <c s="102"/>
      <c s="102"/>
      <c s="102"/>
      <c s="102"/>
      <c s="102"/>
      <c s="102"/>
      <c s="102"/>
      <c s="102"/>
      <c s="102"/>
      <c s="102"/>
      <c s="102"/>
      <c s="102"/>
      <c s="102"/>
      <c s="102"/>
      <c s="102"/>
      <c s="102"/>
      <c s="102"/>
      <c s="252" t="str">
        <f t="shared" si="32"/>
        <v/>
      </c>
      <c s="252" t="str">
        <f>IF($I178="","",'JUN 24'!$BX178)</f>
        <v/>
      </c>
      <c s="253" t="str">
        <f t="shared" si="33"/>
        <v/>
      </c>
      <c s="252" t="str">
        <f t="shared" si="34"/>
        <v/>
      </c>
      <c s="252" t="str">
        <f>IF($I178="","",'JUN 24'!$CA178)</f>
        <v/>
      </c>
      <c s="253" t="str">
        <f t="shared" si="35"/>
        <v/>
      </c>
      <c s="252" t="str">
        <f t="shared" si="36"/>
        <v/>
      </c>
      <c s="252" t="str">
        <f>IF($I178="","",'JUN 24'!$CD178)</f>
        <v/>
      </c>
      <c s="253" t="str">
        <f t="shared" si="37"/>
        <v/>
      </c>
      <c s="253"/>
      <c s="306"/>
      <c s="298"/>
      <c s="298"/>
      <c s="298"/>
      <c s="254" t="str">
        <f t="shared" si="38"/>
        <v/>
      </c>
      <c s="298"/>
      <c s="298"/>
      <c s="298"/>
      <c s="298"/>
      <c s="298"/>
      <c s="298"/>
      <c s="298"/>
      <c s="298"/>
    </row>
    <row r="179" spans="1:98" ht="15.75" customHeight="1">
      <c r="A179" s="249" t="str">
        <f>IF('STUDENT DATA SHEET '!A180="","",'STUDENT DATA SHEET '!A180)</f>
        <v/>
      </c>
      <c s="229" t="str">
        <f>IFERROR(IF('STUDENT DATA SHEET '!B180="","",'STUDENT DATA SHEET '!B180),"")</f>
        <v/>
      </c>
      <c s="229" t="str">
        <f>IFERROR(IF('STUDENT DATA SHEET '!C180="","",'STUDENT DATA SHEET '!C180),"")</f>
        <v/>
      </c>
      <c s="229" t="str">
        <f>IFERROR(IF('STUDENT DATA SHEET '!D180="","",'STUDENT DATA SHEET '!D180),"")</f>
        <v/>
      </c>
      <c s="250" t="str">
        <f>IFERROR(IF('STUDENT DATA SHEET '!E180="","",'STUDENT DATA SHEET '!E180),"")</f>
        <v/>
      </c>
      <c s="251" t="str">
        <f>IFERROR(IF('STUDENT DATA SHEET '!F180="","",'STUDENT DATA SHEET '!F180),"")</f>
        <v/>
      </c>
      <c s="229" t="str">
        <f>IFERROR(IF('STUDENT DATA SHEET '!G180="","",'STUDENT DATA SHEET '!G180),"")</f>
        <v/>
      </c>
      <c s="229" t="str">
        <f>IFERROR(IF('STUDENT DATA SHEET '!H180="","",'STUDENT DATA SHEET '!H180),"")</f>
        <v/>
      </c>
      <c s="229" t="str">
        <f>IFERROR(UPPER(IF('STUDENT DATA SHEET '!I180="","",'STUDENT DATA SHEET '!I180)),"")</f>
        <v/>
      </c>
      <c s="229" t="str">
        <f>IFERROR(IF('STUDENT DATA SHEET '!J180="","",'STUDENT DATA SHEET '!J180),"")</f>
        <v/>
      </c>
      <c s="229" t="str">
        <f>IFERROR(IF('STUDENT DATA SHEET '!K180="","",'STUDENT DATA SHEET '!K180),"")</f>
        <v/>
      </c>
      <c s="229"/>
      <c s="102"/>
      <c s="102"/>
      <c s="102"/>
      <c s="102"/>
      <c s="102"/>
      <c s="102"/>
      <c s="102"/>
      <c s="102"/>
      <c s="102"/>
      <c s="102"/>
      <c s="102"/>
      <c s="102"/>
      <c s="102"/>
      <c s="102"/>
      <c s="102"/>
      <c s="102"/>
      <c s="102"/>
      <c s="102"/>
      <c s="102"/>
      <c s="102"/>
      <c s="102"/>
      <c s="102"/>
      <c s="102"/>
      <c s="102"/>
      <c s="102"/>
      <c s="102"/>
      <c s="102"/>
      <c s="102"/>
      <c s="102"/>
      <c s="102"/>
      <c s="102"/>
      <c s="102"/>
      <c s="89" t="str">
        <f>IF(B179="","",_xlfn.AGGREGATE(3,5,$B$6:B179))</f>
        <v/>
      </c>
      <c s="209"/>
      <c s="209"/>
      <c s="102"/>
      <c s="102"/>
      <c s="102"/>
      <c s="102"/>
      <c s="102"/>
      <c s="102"/>
      <c s="102"/>
      <c s="102"/>
      <c s="102"/>
      <c s="102"/>
      <c s="102"/>
      <c s="102"/>
      <c s="102"/>
      <c s="102"/>
      <c s="102"/>
      <c s="102"/>
      <c s="102"/>
      <c s="102"/>
      <c s="102"/>
      <c s="102"/>
      <c s="102"/>
      <c s="102"/>
      <c s="102"/>
      <c s="102"/>
      <c s="102"/>
      <c s="102"/>
      <c s="102"/>
      <c s="102"/>
      <c s="252" t="str">
        <f t="shared" si="32"/>
        <v/>
      </c>
      <c s="252" t="str">
        <f>IF($I179="","",'JUN 24'!$BX179)</f>
        <v/>
      </c>
      <c s="253" t="str">
        <f t="shared" si="33"/>
        <v/>
      </c>
      <c s="252" t="str">
        <f t="shared" si="34"/>
        <v/>
      </c>
      <c s="252" t="str">
        <f>IF($I179="","",'JUN 24'!$CA179)</f>
        <v/>
      </c>
      <c s="253" t="str">
        <f t="shared" si="35"/>
        <v/>
      </c>
      <c s="252" t="str">
        <f t="shared" si="36"/>
        <v/>
      </c>
      <c s="252" t="str">
        <f>IF($I179="","",'JUN 24'!$CD179)</f>
        <v/>
      </c>
      <c s="253" t="str">
        <f t="shared" si="37"/>
        <v/>
      </c>
      <c s="253"/>
      <c s="306"/>
      <c s="298"/>
      <c s="298"/>
      <c s="298"/>
      <c s="254" t="str">
        <f t="shared" si="38"/>
        <v/>
      </c>
      <c s="298"/>
      <c s="298"/>
      <c s="298"/>
      <c s="298"/>
      <c s="298"/>
      <c s="298"/>
      <c s="298"/>
      <c s="298"/>
    </row>
    <row r="180" spans="1:98" ht="15.75" customHeight="1">
      <c r="A180" s="249" t="str">
        <f>IF('STUDENT DATA SHEET '!A181="","",'STUDENT DATA SHEET '!A181)</f>
        <v/>
      </c>
      <c s="229" t="str">
        <f>IFERROR(IF('STUDENT DATA SHEET '!B181="","",'STUDENT DATA SHEET '!B181),"")</f>
        <v/>
      </c>
      <c s="229" t="str">
        <f>IFERROR(IF('STUDENT DATA SHEET '!C181="","",'STUDENT DATA SHEET '!C181),"")</f>
        <v/>
      </c>
      <c s="229" t="str">
        <f>IFERROR(IF('STUDENT DATA SHEET '!D181="","",'STUDENT DATA SHEET '!D181),"")</f>
        <v/>
      </c>
      <c s="250" t="str">
        <f>IFERROR(IF('STUDENT DATA SHEET '!E181="","",'STUDENT DATA SHEET '!E181),"")</f>
        <v/>
      </c>
      <c s="251" t="str">
        <f>IFERROR(IF('STUDENT DATA SHEET '!F181="","",'STUDENT DATA SHEET '!F181),"")</f>
        <v/>
      </c>
      <c s="229" t="str">
        <f>IFERROR(IF('STUDENT DATA SHEET '!G181="","",'STUDENT DATA SHEET '!G181),"")</f>
        <v/>
      </c>
      <c s="229" t="str">
        <f>IFERROR(IF('STUDENT DATA SHEET '!H181="","",'STUDENT DATA SHEET '!H181),"")</f>
        <v/>
      </c>
      <c s="229" t="str">
        <f>IFERROR(UPPER(IF('STUDENT DATA SHEET '!I181="","",'STUDENT DATA SHEET '!I181)),"")</f>
        <v/>
      </c>
      <c s="229" t="str">
        <f>IFERROR(IF('STUDENT DATA SHEET '!J181="","",'STUDENT DATA SHEET '!J181),"")</f>
        <v/>
      </c>
      <c s="229" t="str">
        <f>IFERROR(IF('STUDENT DATA SHEET '!K181="","",'STUDENT DATA SHEET '!K181),"")</f>
        <v/>
      </c>
      <c s="229"/>
      <c s="102"/>
      <c s="102"/>
      <c s="102"/>
      <c s="102"/>
      <c s="102"/>
      <c s="102"/>
      <c s="102"/>
      <c s="102"/>
      <c s="102"/>
      <c s="102"/>
      <c s="102"/>
      <c s="102"/>
      <c s="102"/>
      <c s="102"/>
      <c s="102"/>
      <c s="102"/>
      <c s="102"/>
      <c s="102"/>
      <c s="102"/>
      <c s="102"/>
      <c s="102"/>
      <c s="102"/>
      <c s="102"/>
      <c s="102"/>
      <c s="102"/>
      <c s="102"/>
      <c s="102"/>
      <c s="102"/>
      <c s="102"/>
      <c s="102"/>
      <c s="102"/>
      <c s="102"/>
      <c s="89" t="str">
        <f>IF(B180="","",_xlfn.AGGREGATE(3,5,$B$6:B180))</f>
        <v/>
      </c>
      <c s="209"/>
      <c s="209"/>
      <c s="102"/>
      <c s="102"/>
      <c s="102"/>
      <c s="102"/>
      <c s="102"/>
      <c s="102"/>
      <c s="102"/>
      <c s="102"/>
      <c s="102"/>
      <c s="102"/>
      <c s="102"/>
      <c s="102"/>
      <c s="102"/>
      <c s="102"/>
      <c s="102"/>
      <c s="102"/>
      <c s="102"/>
      <c s="102"/>
      <c s="102"/>
      <c s="102"/>
      <c s="102"/>
      <c s="102"/>
      <c s="102"/>
      <c s="102"/>
      <c s="102"/>
      <c s="102"/>
      <c s="102"/>
      <c s="102"/>
      <c s="252" t="str">
        <f t="shared" si="32"/>
        <v/>
      </c>
      <c s="252" t="str">
        <f>IF($I180="","",'JUN 24'!$BX180)</f>
        <v/>
      </c>
      <c s="253" t="str">
        <f t="shared" si="33"/>
        <v/>
      </c>
      <c s="252" t="str">
        <f t="shared" si="34"/>
        <v/>
      </c>
      <c s="252" t="str">
        <f>IF($I180="","",'JUN 24'!$CA180)</f>
        <v/>
      </c>
      <c s="253" t="str">
        <f t="shared" si="35"/>
        <v/>
      </c>
      <c s="252" t="str">
        <f t="shared" si="36"/>
        <v/>
      </c>
      <c s="252" t="str">
        <f>IF($I180="","",'JUN 24'!$CD180)</f>
        <v/>
      </c>
      <c s="253" t="str">
        <f t="shared" si="37"/>
        <v/>
      </c>
      <c s="253"/>
      <c s="306"/>
      <c s="298"/>
      <c s="298"/>
      <c s="298"/>
      <c s="254" t="str">
        <f t="shared" si="38"/>
        <v/>
      </c>
      <c s="298"/>
      <c s="298"/>
      <c s="298"/>
      <c s="298"/>
      <c s="298"/>
      <c s="298"/>
      <c s="298"/>
      <c s="298"/>
    </row>
    <row r="181" spans="1:98" ht="15.75" customHeight="1">
      <c r="A181" s="249" t="str">
        <f>IF('STUDENT DATA SHEET '!A182="","",'STUDENT DATA SHEET '!A182)</f>
        <v/>
      </c>
      <c s="229" t="str">
        <f>IFERROR(IF('STUDENT DATA SHEET '!B182="","",'STUDENT DATA SHEET '!B182),"")</f>
        <v/>
      </c>
      <c s="229" t="str">
        <f>IFERROR(IF('STUDENT DATA SHEET '!C182="","",'STUDENT DATA SHEET '!C182),"")</f>
        <v/>
      </c>
      <c s="229" t="str">
        <f>IFERROR(IF('STUDENT DATA SHEET '!D182="","",'STUDENT DATA SHEET '!D182),"")</f>
        <v/>
      </c>
      <c s="250" t="str">
        <f>IFERROR(IF('STUDENT DATA SHEET '!E182="","",'STUDENT DATA SHEET '!E182),"")</f>
        <v/>
      </c>
      <c s="251" t="str">
        <f>IFERROR(IF('STUDENT DATA SHEET '!F182="","",'STUDENT DATA SHEET '!F182),"")</f>
        <v/>
      </c>
      <c s="229" t="str">
        <f>IFERROR(IF('STUDENT DATA SHEET '!G182="","",'STUDENT DATA SHEET '!G182),"")</f>
        <v/>
      </c>
      <c s="229" t="str">
        <f>IFERROR(IF('STUDENT DATA SHEET '!H182="","",'STUDENT DATA SHEET '!H182),"")</f>
        <v/>
      </c>
      <c s="229" t="str">
        <f>IFERROR(UPPER(IF('STUDENT DATA SHEET '!I182="","",'STUDENT DATA SHEET '!I182)),"")</f>
        <v/>
      </c>
      <c s="229" t="str">
        <f>IFERROR(IF('STUDENT DATA SHEET '!J182="","",'STUDENT DATA SHEET '!J182),"")</f>
        <v/>
      </c>
      <c s="229" t="str">
        <f>IFERROR(IF('STUDENT DATA SHEET '!K182="","",'STUDENT DATA SHEET '!K182),"")</f>
        <v/>
      </c>
      <c s="229"/>
      <c s="102"/>
      <c s="102"/>
      <c s="102"/>
      <c s="102"/>
      <c s="102"/>
      <c s="102"/>
      <c s="102"/>
      <c s="102"/>
      <c s="102"/>
      <c s="102"/>
      <c s="102"/>
      <c s="102"/>
      <c s="102"/>
      <c s="102"/>
      <c s="102"/>
      <c s="102"/>
      <c s="102"/>
      <c s="102"/>
      <c s="102"/>
      <c s="102"/>
      <c s="102"/>
      <c s="102"/>
      <c s="102"/>
      <c s="102"/>
      <c s="102"/>
      <c s="102"/>
      <c s="102"/>
      <c s="102"/>
      <c s="102"/>
      <c s="102"/>
      <c s="102"/>
      <c s="102"/>
      <c s="89" t="str">
        <f>IF(B181="","",_xlfn.AGGREGATE(3,5,$B$6:B181))</f>
        <v/>
      </c>
      <c s="209"/>
      <c s="209"/>
      <c s="102"/>
      <c s="102"/>
      <c s="102"/>
      <c s="102"/>
      <c s="102"/>
      <c s="102"/>
      <c s="102"/>
      <c s="102"/>
      <c s="102"/>
      <c s="102"/>
      <c s="102"/>
      <c s="102"/>
      <c s="102"/>
      <c s="102"/>
      <c s="102"/>
      <c s="102"/>
      <c s="102"/>
      <c s="102"/>
      <c s="102"/>
      <c s="102"/>
      <c s="102"/>
      <c s="102"/>
      <c s="102"/>
      <c s="102"/>
      <c s="102"/>
      <c s="102"/>
      <c s="102"/>
      <c s="102"/>
      <c s="252" t="str">
        <f t="shared" si="32"/>
        <v/>
      </c>
      <c s="252" t="str">
        <f>IF($I181="","",'JUN 24'!$BX181)</f>
        <v/>
      </c>
      <c s="253" t="str">
        <f t="shared" si="33"/>
        <v/>
      </c>
      <c s="252" t="str">
        <f t="shared" si="34"/>
        <v/>
      </c>
      <c s="252" t="str">
        <f>IF($I181="","",'JUN 24'!$CA181)</f>
        <v/>
      </c>
      <c s="253" t="str">
        <f t="shared" si="35"/>
        <v/>
      </c>
      <c s="252" t="str">
        <f t="shared" si="36"/>
        <v/>
      </c>
      <c s="252" t="str">
        <f>IF($I181="","",'JUN 24'!$CD181)</f>
        <v/>
      </c>
      <c s="253" t="str">
        <f t="shared" si="37"/>
        <v/>
      </c>
      <c s="253"/>
      <c s="306"/>
      <c s="298"/>
      <c s="298"/>
      <c s="298"/>
      <c s="254" t="str">
        <f t="shared" si="38"/>
        <v/>
      </c>
      <c s="298"/>
      <c s="298"/>
      <c s="298"/>
      <c s="298"/>
      <c s="298"/>
      <c s="298"/>
      <c s="298"/>
      <c s="298"/>
    </row>
    <row r="182" spans="1:98" ht="15.75" customHeight="1">
      <c r="A182" s="249" t="str">
        <f>IF('STUDENT DATA SHEET '!A183="","",'STUDENT DATA SHEET '!A183)</f>
        <v/>
      </c>
      <c s="229" t="str">
        <f>IFERROR(IF('STUDENT DATA SHEET '!B183="","",'STUDENT DATA SHEET '!B183),"")</f>
        <v/>
      </c>
      <c s="229" t="str">
        <f>IFERROR(IF('STUDENT DATA SHEET '!C183="","",'STUDENT DATA SHEET '!C183),"")</f>
        <v/>
      </c>
      <c s="229" t="str">
        <f>IFERROR(IF('STUDENT DATA SHEET '!D183="","",'STUDENT DATA SHEET '!D183),"")</f>
        <v/>
      </c>
      <c s="250" t="str">
        <f>IFERROR(IF('STUDENT DATA SHEET '!E183="","",'STUDENT DATA SHEET '!E183),"")</f>
        <v/>
      </c>
      <c s="251" t="str">
        <f>IFERROR(IF('STUDENT DATA SHEET '!F183="","",'STUDENT DATA SHEET '!F183),"")</f>
        <v/>
      </c>
      <c s="229" t="str">
        <f>IFERROR(IF('STUDENT DATA SHEET '!G183="","",'STUDENT DATA SHEET '!G183),"")</f>
        <v/>
      </c>
      <c s="229" t="str">
        <f>IFERROR(IF('STUDENT DATA SHEET '!H183="","",'STUDENT DATA SHEET '!H183),"")</f>
        <v/>
      </c>
      <c s="229" t="str">
        <f>IFERROR(UPPER(IF('STUDENT DATA SHEET '!I183="","",'STUDENT DATA SHEET '!I183)),"")</f>
        <v/>
      </c>
      <c s="229" t="str">
        <f>IFERROR(IF('STUDENT DATA SHEET '!J183="","",'STUDENT DATA SHEET '!J183),"")</f>
        <v/>
      </c>
      <c s="229" t="str">
        <f>IFERROR(IF('STUDENT DATA SHEET '!K183="","",'STUDENT DATA SHEET '!K183),"")</f>
        <v/>
      </c>
      <c s="229"/>
      <c s="102"/>
      <c s="102"/>
      <c s="102"/>
      <c s="102"/>
      <c s="102"/>
      <c s="102"/>
      <c s="102"/>
      <c s="102"/>
      <c s="102"/>
      <c s="102"/>
      <c s="102"/>
      <c s="102"/>
      <c s="102"/>
      <c s="102"/>
      <c s="102"/>
      <c s="102"/>
      <c s="102"/>
      <c s="102"/>
      <c s="102"/>
      <c s="102"/>
      <c s="102"/>
      <c s="102"/>
      <c s="102"/>
      <c s="102"/>
      <c s="102"/>
      <c s="102"/>
      <c s="102"/>
      <c s="102"/>
      <c s="102"/>
      <c s="102"/>
      <c s="102"/>
      <c s="102"/>
      <c s="89" t="str">
        <f>IF(B182="","",_xlfn.AGGREGATE(3,5,$B$6:B182))</f>
        <v/>
      </c>
      <c s="209"/>
      <c s="209"/>
      <c s="102"/>
      <c s="102"/>
      <c s="102"/>
      <c s="102"/>
      <c s="102"/>
      <c s="102"/>
      <c s="102"/>
      <c s="102"/>
      <c s="102"/>
      <c s="102"/>
      <c s="102"/>
      <c s="102"/>
      <c s="102"/>
      <c s="102"/>
      <c s="102"/>
      <c s="102"/>
      <c s="102"/>
      <c s="102"/>
      <c s="102"/>
      <c s="102"/>
      <c s="102"/>
      <c s="102"/>
      <c s="102"/>
      <c s="102"/>
      <c s="102"/>
      <c s="102"/>
      <c s="102"/>
      <c s="102"/>
      <c s="252" t="str">
        <f t="shared" si="32"/>
        <v/>
      </c>
      <c s="252" t="str">
        <f>IF($I182="","",'JUN 24'!$BX182)</f>
        <v/>
      </c>
      <c s="253" t="str">
        <f t="shared" si="33"/>
        <v/>
      </c>
      <c s="252" t="str">
        <f t="shared" si="34"/>
        <v/>
      </c>
      <c s="252" t="str">
        <f>IF($I182="","",'JUN 24'!$CA182)</f>
        <v/>
      </c>
      <c s="253" t="str">
        <f t="shared" si="35"/>
        <v/>
      </c>
      <c s="252" t="str">
        <f t="shared" si="36"/>
        <v/>
      </c>
      <c s="252" t="str">
        <f>IF($I182="","",'JUN 24'!$CD182)</f>
        <v/>
      </c>
      <c s="253" t="str">
        <f t="shared" si="37"/>
        <v/>
      </c>
      <c s="253"/>
      <c s="306"/>
      <c s="298"/>
      <c s="298"/>
      <c s="298"/>
      <c s="254" t="str">
        <f t="shared" si="38"/>
        <v/>
      </c>
      <c s="298"/>
      <c s="298"/>
      <c s="298"/>
      <c s="298"/>
      <c s="298"/>
      <c s="298"/>
      <c s="298"/>
      <c s="298"/>
    </row>
    <row r="183" spans="1:98" ht="15.75" customHeight="1">
      <c r="A183" s="249" t="str">
        <f>IF('STUDENT DATA SHEET '!A184="","",'STUDENT DATA SHEET '!A184)</f>
        <v/>
      </c>
      <c s="229" t="str">
        <f>IFERROR(IF('STUDENT DATA SHEET '!B184="","",'STUDENT DATA SHEET '!B184),"")</f>
        <v/>
      </c>
      <c s="229" t="str">
        <f>IFERROR(IF('STUDENT DATA SHEET '!C184="","",'STUDENT DATA SHEET '!C184),"")</f>
        <v/>
      </c>
      <c s="229" t="str">
        <f>IFERROR(IF('STUDENT DATA SHEET '!D184="","",'STUDENT DATA SHEET '!D184),"")</f>
        <v/>
      </c>
      <c s="250" t="str">
        <f>IFERROR(IF('STUDENT DATA SHEET '!E184="","",'STUDENT DATA SHEET '!E184),"")</f>
        <v/>
      </c>
      <c s="251" t="str">
        <f>IFERROR(IF('STUDENT DATA SHEET '!F184="","",'STUDENT DATA SHEET '!F184),"")</f>
        <v/>
      </c>
      <c s="229" t="str">
        <f>IFERROR(IF('STUDENT DATA SHEET '!G184="","",'STUDENT DATA SHEET '!G184),"")</f>
        <v/>
      </c>
      <c s="229" t="str">
        <f>IFERROR(IF('STUDENT DATA SHEET '!H184="","",'STUDENT DATA SHEET '!H184),"")</f>
        <v/>
      </c>
      <c s="229" t="str">
        <f>IFERROR(UPPER(IF('STUDENT DATA SHEET '!I184="","",'STUDENT DATA SHEET '!I184)),"")</f>
        <v/>
      </c>
      <c s="229" t="str">
        <f>IFERROR(IF('STUDENT DATA SHEET '!J184="","",'STUDENT DATA SHEET '!J184),"")</f>
        <v/>
      </c>
      <c s="229" t="str">
        <f>IFERROR(IF('STUDENT DATA SHEET '!K184="","",'STUDENT DATA SHEET '!K184),"")</f>
        <v/>
      </c>
      <c s="229"/>
      <c s="102"/>
      <c s="102"/>
      <c s="102"/>
      <c s="102"/>
      <c s="102"/>
      <c s="102"/>
      <c s="102"/>
      <c s="102"/>
      <c s="102"/>
      <c s="102"/>
      <c s="102"/>
      <c s="102"/>
      <c s="102"/>
      <c s="102"/>
      <c s="102"/>
      <c s="102"/>
      <c s="102"/>
      <c s="102"/>
      <c s="102"/>
      <c s="102"/>
      <c s="102"/>
      <c s="102"/>
      <c s="102"/>
      <c s="102"/>
      <c s="102"/>
      <c s="102"/>
      <c s="102"/>
      <c s="102"/>
      <c s="102"/>
      <c s="102"/>
      <c s="102"/>
      <c s="102"/>
      <c s="89" t="str">
        <f>IF(B183="","",_xlfn.AGGREGATE(3,5,$B$6:B183))</f>
        <v/>
      </c>
      <c s="209"/>
      <c s="209"/>
      <c s="102"/>
      <c s="102"/>
      <c s="102"/>
      <c s="102"/>
      <c s="102"/>
      <c s="102"/>
      <c s="102"/>
      <c s="102"/>
      <c s="102"/>
      <c s="102"/>
      <c s="102"/>
      <c s="102"/>
      <c s="102"/>
      <c s="102"/>
      <c s="102"/>
      <c s="102"/>
      <c s="102"/>
      <c s="102"/>
      <c s="102"/>
      <c s="102"/>
      <c s="102"/>
      <c s="102"/>
      <c s="102"/>
      <c s="102"/>
      <c s="102"/>
      <c s="102"/>
      <c s="102"/>
      <c s="102"/>
      <c s="252" t="str">
        <f t="shared" si="32"/>
        <v/>
      </c>
      <c s="252" t="str">
        <f>IF($I183="","",'JUN 24'!$BX183)</f>
        <v/>
      </c>
      <c s="253" t="str">
        <f t="shared" si="33"/>
        <v/>
      </c>
      <c s="252" t="str">
        <f t="shared" si="34"/>
        <v/>
      </c>
      <c s="252" t="str">
        <f>IF($I183="","",'JUN 24'!$CA183)</f>
        <v/>
      </c>
      <c s="253" t="str">
        <f t="shared" si="35"/>
        <v/>
      </c>
      <c s="252" t="str">
        <f t="shared" si="36"/>
        <v/>
      </c>
      <c s="252" t="str">
        <f>IF($I183="","",'JUN 24'!$CD183)</f>
        <v/>
      </c>
      <c s="253" t="str">
        <f t="shared" si="37"/>
        <v/>
      </c>
      <c s="253"/>
      <c s="306"/>
      <c s="298"/>
      <c s="298"/>
      <c s="298"/>
      <c s="254" t="str">
        <f t="shared" si="38"/>
        <v/>
      </c>
      <c s="298"/>
      <c s="298"/>
      <c s="298"/>
      <c s="298"/>
      <c s="298"/>
      <c s="298"/>
      <c s="298"/>
      <c s="298"/>
    </row>
    <row r="184" spans="1:98" ht="15.75" customHeight="1">
      <c r="A184" s="249" t="str">
        <f>IF('STUDENT DATA SHEET '!A185="","",'STUDENT DATA SHEET '!A185)</f>
        <v/>
      </c>
      <c s="229" t="str">
        <f>IFERROR(IF('STUDENT DATA SHEET '!B185="","",'STUDENT DATA SHEET '!B185),"")</f>
        <v/>
      </c>
      <c s="229" t="str">
        <f>IFERROR(IF('STUDENT DATA SHEET '!C185="","",'STUDENT DATA SHEET '!C185),"")</f>
        <v/>
      </c>
      <c s="229" t="str">
        <f>IFERROR(IF('STUDENT DATA SHEET '!D185="","",'STUDENT DATA SHEET '!D185),"")</f>
        <v/>
      </c>
      <c s="250" t="str">
        <f>IFERROR(IF('STUDENT DATA SHEET '!E185="","",'STUDENT DATA SHEET '!E185),"")</f>
        <v/>
      </c>
      <c s="251" t="str">
        <f>IFERROR(IF('STUDENT DATA SHEET '!F185="","",'STUDENT DATA SHEET '!F185),"")</f>
        <v/>
      </c>
      <c s="229" t="str">
        <f>IFERROR(IF('STUDENT DATA SHEET '!G185="","",'STUDENT DATA SHEET '!G185),"")</f>
        <v/>
      </c>
      <c s="229" t="str">
        <f>IFERROR(IF('STUDENT DATA SHEET '!H185="","",'STUDENT DATA SHEET '!H185),"")</f>
        <v/>
      </c>
      <c s="229" t="str">
        <f>IFERROR(UPPER(IF('STUDENT DATA SHEET '!I185="","",'STUDENT DATA SHEET '!I185)),"")</f>
        <v/>
      </c>
      <c s="229" t="str">
        <f>IFERROR(IF('STUDENT DATA SHEET '!J185="","",'STUDENT DATA SHEET '!J185),"")</f>
        <v/>
      </c>
      <c s="229" t="str">
        <f>IFERROR(IF('STUDENT DATA SHEET '!K185="","",'STUDENT DATA SHEET '!K185),"")</f>
        <v/>
      </c>
      <c s="229"/>
      <c s="102"/>
      <c s="102"/>
      <c s="102"/>
      <c s="102"/>
      <c s="102"/>
      <c s="102"/>
      <c s="102"/>
      <c s="102"/>
      <c s="102"/>
      <c s="102"/>
      <c s="102"/>
      <c s="102"/>
      <c s="102"/>
      <c s="102"/>
      <c s="102"/>
      <c s="102"/>
      <c s="102"/>
      <c s="102"/>
      <c s="102"/>
      <c s="102"/>
      <c s="102"/>
      <c s="102"/>
      <c s="102"/>
      <c s="102"/>
      <c s="102"/>
      <c s="102"/>
      <c s="102"/>
      <c s="102"/>
      <c s="102"/>
      <c s="102"/>
      <c s="102"/>
      <c s="102"/>
      <c s="89" t="str">
        <f>IF(B184="","",_xlfn.AGGREGATE(3,5,$B$6:B184))</f>
        <v/>
      </c>
      <c s="209"/>
      <c s="209"/>
      <c s="102"/>
      <c s="102"/>
      <c s="102"/>
      <c s="102"/>
      <c s="102"/>
      <c s="102"/>
      <c s="102"/>
      <c s="102"/>
      <c s="102"/>
      <c s="102"/>
      <c s="102"/>
      <c s="102"/>
      <c s="102"/>
      <c s="102"/>
      <c s="102"/>
      <c s="102"/>
      <c s="102"/>
      <c s="102"/>
      <c s="102"/>
      <c s="102"/>
      <c s="102"/>
      <c s="102"/>
      <c s="102"/>
      <c s="102"/>
      <c s="102"/>
      <c s="102"/>
      <c s="102"/>
      <c s="102"/>
      <c s="252" t="str">
        <f t="shared" si="32"/>
        <v/>
      </c>
      <c s="252" t="str">
        <f>IF($I184="","",'JUN 24'!$BX184)</f>
        <v/>
      </c>
      <c s="253" t="str">
        <f t="shared" si="33"/>
        <v/>
      </c>
      <c s="252" t="str">
        <f t="shared" si="34"/>
        <v/>
      </c>
      <c s="252" t="str">
        <f>IF($I184="","",'JUN 24'!$CA184)</f>
        <v/>
      </c>
      <c s="253" t="str">
        <f t="shared" si="35"/>
        <v/>
      </c>
      <c s="252" t="str">
        <f t="shared" si="36"/>
        <v/>
      </c>
      <c s="252" t="str">
        <f>IF($I184="","",'JUN 24'!$CD184)</f>
        <v/>
      </c>
      <c s="253" t="str">
        <f t="shared" si="37"/>
        <v/>
      </c>
      <c s="253"/>
      <c s="306"/>
      <c s="298"/>
      <c s="298"/>
      <c s="298"/>
      <c s="254" t="str">
        <f t="shared" si="38"/>
        <v/>
      </c>
      <c s="298"/>
      <c s="298"/>
      <c s="298"/>
      <c s="298"/>
      <c s="298"/>
      <c s="298"/>
      <c s="298"/>
      <c s="298"/>
    </row>
    <row r="185" spans="1:98" ht="15.75" customHeight="1">
      <c r="A185" s="249" t="str">
        <f>IF('STUDENT DATA SHEET '!A186="","",'STUDENT DATA SHEET '!A186)</f>
        <v/>
      </c>
      <c s="229" t="str">
        <f>IFERROR(IF('STUDENT DATA SHEET '!B186="","",'STUDENT DATA SHEET '!B186),"")</f>
        <v/>
      </c>
      <c s="229" t="str">
        <f>IFERROR(IF('STUDENT DATA SHEET '!C186="","",'STUDENT DATA SHEET '!C186),"")</f>
        <v/>
      </c>
      <c s="229" t="str">
        <f>IFERROR(IF('STUDENT DATA SHEET '!D186="","",'STUDENT DATA SHEET '!D186),"")</f>
        <v/>
      </c>
      <c s="250" t="str">
        <f>IFERROR(IF('STUDENT DATA SHEET '!E186="","",'STUDENT DATA SHEET '!E186),"")</f>
        <v/>
      </c>
      <c s="251" t="str">
        <f>IFERROR(IF('STUDENT DATA SHEET '!F186="","",'STUDENT DATA SHEET '!F186),"")</f>
        <v/>
      </c>
      <c s="229" t="str">
        <f>IFERROR(IF('STUDENT DATA SHEET '!G186="","",'STUDENT DATA SHEET '!G186),"")</f>
        <v/>
      </c>
      <c s="229" t="str">
        <f>IFERROR(IF('STUDENT DATA SHEET '!H186="","",'STUDENT DATA SHEET '!H186),"")</f>
        <v/>
      </c>
      <c s="229" t="str">
        <f>IFERROR(UPPER(IF('STUDENT DATA SHEET '!I186="","",'STUDENT DATA SHEET '!I186)),"")</f>
        <v/>
      </c>
      <c s="229" t="str">
        <f>IFERROR(IF('STUDENT DATA SHEET '!J186="","",'STUDENT DATA SHEET '!J186),"")</f>
        <v/>
      </c>
      <c s="229" t="str">
        <f>IFERROR(IF('STUDENT DATA SHEET '!K186="","",'STUDENT DATA SHEET '!K186),"")</f>
        <v/>
      </c>
      <c s="229"/>
      <c s="102"/>
      <c s="102"/>
      <c s="102"/>
      <c s="102"/>
      <c s="102"/>
      <c s="102"/>
      <c s="102"/>
      <c s="102"/>
      <c s="102"/>
      <c s="102"/>
      <c s="102"/>
      <c s="102"/>
      <c s="102"/>
      <c s="102"/>
      <c s="102"/>
      <c s="102"/>
      <c s="102"/>
      <c s="102"/>
      <c s="102"/>
      <c s="102"/>
      <c s="102"/>
      <c s="102"/>
      <c s="102"/>
      <c s="102"/>
      <c s="102"/>
      <c s="102"/>
      <c s="102"/>
      <c s="102"/>
      <c s="102"/>
      <c s="102"/>
      <c s="102"/>
      <c s="102"/>
      <c s="89" t="str">
        <f>IF(B185="","",_xlfn.AGGREGATE(3,5,$B$6:B185))</f>
        <v/>
      </c>
      <c s="209"/>
      <c s="209"/>
      <c s="102"/>
      <c s="102"/>
      <c s="102"/>
      <c s="102"/>
      <c s="102"/>
      <c s="102"/>
      <c s="102"/>
      <c s="102"/>
      <c s="102"/>
      <c s="102"/>
      <c s="102"/>
      <c s="102"/>
      <c s="102"/>
      <c s="102"/>
      <c s="102"/>
      <c s="102"/>
      <c s="102"/>
      <c s="102"/>
      <c s="102"/>
      <c s="102"/>
      <c s="102"/>
      <c s="102"/>
      <c s="102"/>
      <c s="102"/>
      <c s="102"/>
      <c s="102"/>
      <c s="102"/>
      <c s="102"/>
      <c s="252" t="str">
        <f t="shared" si="32"/>
        <v/>
      </c>
      <c s="252" t="str">
        <f>IF($I185="","",'JUN 24'!$BX185)</f>
        <v/>
      </c>
      <c s="253" t="str">
        <f t="shared" si="33"/>
        <v/>
      </c>
      <c s="252" t="str">
        <f t="shared" si="34"/>
        <v/>
      </c>
      <c s="252" t="str">
        <f>IF($I185="","",'JUN 24'!$CA185)</f>
        <v/>
      </c>
      <c s="253" t="str">
        <f t="shared" si="35"/>
        <v/>
      </c>
      <c s="252" t="str">
        <f t="shared" si="36"/>
        <v/>
      </c>
      <c s="252" t="str">
        <f>IF($I185="","",'JUN 24'!$CD185)</f>
        <v/>
      </c>
      <c s="253" t="str">
        <f t="shared" si="37"/>
        <v/>
      </c>
      <c s="253"/>
      <c s="306"/>
      <c s="298"/>
      <c s="298"/>
      <c s="298"/>
      <c s="254" t="str">
        <f t="shared" si="38"/>
        <v/>
      </c>
      <c s="298"/>
      <c s="298"/>
      <c s="298"/>
      <c s="298"/>
      <c s="298"/>
      <c s="298"/>
      <c s="298"/>
      <c s="298"/>
    </row>
    <row r="186" spans="1:98" ht="15.75" customHeight="1">
      <c r="A186" s="249" t="str">
        <f>IF('STUDENT DATA SHEET '!A187="","",'STUDENT DATA SHEET '!A187)</f>
        <v/>
      </c>
      <c s="229" t="str">
        <f>IFERROR(IF('STUDENT DATA SHEET '!B187="","",'STUDENT DATA SHEET '!B187),"")</f>
        <v/>
      </c>
      <c s="229" t="str">
        <f>IFERROR(IF('STUDENT DATA SHEET '!C187="","",'STUDENT DATA SHEET '!C187),"")</f>
        <v/>
      </c>
      <c s="229" t="str">
        <f>IFERROR(IF('STUDENT DATA SHEET '!D187="","",'STUDENT DATA SHEET '!D187),"")</f>
        <v/>
      </c>
      <c s="250" t="str">
        <f>IFERROR(IF('STUDENT DATA SHEET '!E187="","",'STUDENT DATA SHEET '!E187),"")</f>
        <v/>
      </c>
      <c s="251" t="str">
        <f>IFERROR(IF('STUDENT DATA SHEET '!F187="","",'STUDENT DATA SHEET '!F187),"")</f>
        <v/>
      </c>
      <c s="229" t="str">
        <f>IFERROR(IF('STUDENT DATA SHEET '!G187="","",'STUDENT DATA SHEET '!G187),"")</f>
        <v/>
      </c>
      <c s="229" t="str">
        <f>IFERROR(IF('STUDENT DATA SHEET '!H187="","",'STUDENT DATA SHEET '!H187),"")</f>
        <v/>
      </c>
      <c s="229" t="str">
        <f>IFERROR(UPPER(IF('STUDENT DATA SHEET '!I187="","",'STUDENT DATA SHEET '!I187)),"")</f>
        <v/>
      </c>
      <c s="229" t="str">
        <f>IFERROR(IF('STUDENT DATA SHEET '!J187="","",'STUDENT DATA SHEET '!J187),"")</f>
        <v/>
      </c>
      <c s="229" t="str">
        <f>IFERROR(IF('STUDENT DATA SHEET '!K187="","",'STUDENT DATA SHEET '!K187),"")</f>
        <v/>
      </c>
      <c s="229"/>
      <c s="102"/>
      <c s="102"/>
      <c s="102"/>
      <c s="102"/>
      <c s="102"/>
      <c s="102"/>
      <c s="102"/>
      <c s="102"/>
      <c s="102"/>
      <c s="102"/>
      <c s="102"/>
      <c s="102"/>
      <c s="102"/>
      <c s="102"/>
      <c s="102"/>
      <c s="102"/>
      <c s="102"/>
      <c s="102"/>
      <c s="102"/>
      <c s="102"/>
      <c s="102"/>
      <c s="102"/>
      <c s="102"/>
      <c s="102"/>
      <c s="102"/>
      <c s="102"/>
      <c s="102"/>
      <c s="102"/>
      <c s="102"/>
      <c s="102"/>
      <c s="102"/>
      <c s="102"/>
      <c s="89" t="str">
        <f>IF(B186="","",_xlfn.AGGREGATE(3,5,$B$6:B186))</f>
        <v/>
      </c>
      <c s="209"/>
      <c s="209"/>
      <c s="102"/>
      <c s="102"/>
      <c s="102"/>
      <c s="102"/>
      <c s="102"/>
      <c s="102"/>
      <c s="102"/>
      <c s="102"/>
      <c s="102"/>
      <c s="102"/>
      <c s="102"/>
      <c s="102"/>
      <c s="102"/>
      <c s="102"/>
      <c s="102"/>
      <c s="102"/>
      <c s="102"/>
      <c s="102"/>
      <c s="102"/>
      <c s="102"/>
      <c s="102"/>
      <c s="102"/>
      <c s="102"/>
      <c s="102"/>
      <c s="102"/>
      <c s="102"/>
      <c s="102"/>
      <c s="102"/>
      <c s="252" t="str">
        <f t="shared" si="32"/>
        <v/>
      </c>
      <c s="252" t="str">
        <f>IF($I186="","",'JUN 24'!$BX186)</f>
        <v/>
      </c>
      <c s="253" t="str">
        <f t="shared" si="33"/>
        <v/>
      </c>
      <c s="252" t="str">
        <f t="shared" si="34"/>
        <v/>
      </c>
      <c s="252" t="str">
        <f>IF($I186="","",'JUN 24'!$CA186)</f>
        <v/>
      </c>
      <c s="253" t="str">
        <f t="shared" si="35"/>
        <v/>
      </c>
      <c s="252" t="str">
        <f t="shared" si="36"/>
        <v/>
      </c>
      <c s="252" t="str">
        <f>IF($I186="","",'JUN 24'!$CD186)</f>
        <v/>
      </c>
      <c s="253" t="str">
        <f t="shared" si="37"/>
        <v/>
      </c>
      <c s="253"/>
      <c s="306"/>
      <c s="298"/>
      <c s="298"/>
      <c s="298"/>
      <c s="254" t="str">
        <f t="shared" si="38"/>
        <v/>
      </c>
      <c s="298"/>
      <c s="298"/>
      <c s="298"/>
      <c s="298"/>
      <c s="298"/>
      <c s="298"/>
      <c s="298"/>
      <c s="298"/>
    </row>
    <row r="187" spans="1:98" ht="15.75" customHeight="1">
      <c r="A187" s="249" t="str">
        <f>IF('STUDENT DATA SHEET '!A188="","",'STUDENT DATA SHEET '!A188)</f>
        <v/>
      </c>
      <c s="229" t="str">
        <f>IFERROR(IF('STUDENT DATA SHEET '!B188="","",'STUDENT DATA SHEET '!B188),"")</f>
        <v/>
      </c>
      <c s="229" t="str">
        <f>IFERROR(IF('STUDENT DATA SHEET '!C188="","",'STUDENT DATA SHEET '!C188),"")</f>
        <v/>
      </c>
      <c s="229" t="str">
        <f>IFERROR(IF('STUDENT DATA SHEET '!D188="","",'STUDENT DATA SHEET '!D188),"")</f>
        <v/>
      </c>
      <c s="250" t="str">
        <f>IFERROR(IF('STUDENT DATA SHEET '!E188="","",'STUDENT DATA SHEET '!E188),"")</f>
        <v/>
      </c>
      <c s="251" t="str">
        <f>IFERROR(IF('STUDENT DATA SHEET '!F188="","",'STUDENT DATA SHEET '!F188),"")</f>
        <v/>
      </c>
      <c s="229" t="str">
        <f>IFERROR(IF('STUDENT DATA SHEET '!G188="","",'STUDENT DATA SHEET '!G188),"")</f>
        <v/>
      </c>
      <c s="229" t="str">
        <f>IFERROR(IF('STUDENT DATA SHEET '!H188="","",'STUDENT DATA SHEET '!H188),"")</f>
        <v/>
      </c>
      <c s="229" t="str">
        <f>IFERROR(UPPER(IF('STUDENT DATA SHEET '!I188="","",'STUDENT DATA SHEET '!I188)),"")</f>
        <v/>
      </c>
      <c s="229" t="str">
        <f>IFERROR(IF('STUDENT DATA SHEET '!J188="","",'STUDENT DATA SHEET '!J188),"")</f>
        <v/>
      </c>
      <c s="229" t="str">
        <f>IFERROR(IF('STUDENT DATA SHEET '!K188="","",'STUDENT DATA SHEET '!K188),"")</f>
        <v/>
      </c>
      <c s="229"/>
      <c s="102"/>
      <c s="102"/>
      <c s="102"/>
      <c s="102"/>
      <c s="102"/>
      <c s="102"/>
      <c s="102"/>
      <c s="102"/>
      <c s="102"/>
      <c s="102"/>
      <c s="102"/>
      <c s="102"/>
      <c s="102"/>
      <c s="102"/>
      <c s="102"/>
      <c s="102"/>
      <c s="102"/>
      <c s="102"/>
      <c s="102"/>
      <c s="102"/>
      <c s="102"/>
      <c s="102"/>
      <c s="102"/>
      <c s="102"/>
      <c s="102"/>
      <c s="102"/>
      <c s="102"/>
      <c s="102"/>
      <c s="102"/>
      <c s="102"/>
      <c s="102"/>
      <c s="102"/>
      <c s="89" t="str">
        <f>IF(B187="","",_xlfn.AGGREGATE(3,5,$B$6:B187))</f>
        <v/>
      </c>
      <c s="209"/>
      <c s="209"/>
      <c s="102"/>
      <c s="102"/>
      <c s="102"/>
      <c s="102"/>
      <c s="102"/>
      <c s="102"/>
      <c s="102"/>
      <c s="102"/>
      <c s="102"/>
      <c s="102"/>
      <c s="102"/>
      <c s="102"/>
      <c s="102"/>
      <c s="102"/>
      <c s="102"/>
      <c s="102"/>
      <c s="102"/>
      <c s="102"/>
      <c s="102"/>
      <c s="102"/>
      <c s="102"/>
      <c s="102"/>
      <c s="102"/>
      <c s="102"/>
      <c s="102"/>
      <c s="102"/>
      <c s="102"/>
      <c s="102"/>
      <c s="252" t="str">
        <f t="shared" si="32"/>
        <v/>
      </c>
      <c s="252" t="str">
        <f>IF($I187="","",'JUN 24'!$BX187)</f>
        <v/>
      </c>
      <c s="253" t="str">
        <f t="shared" si="33"/>
        <v/>
      </c>
      <c s="252" t="str">
        <f t="shared" si="34"/>
        <v/>
      </c>
      <c s="252" t="str">
        <f>IF($I187="","",'JUN 24'!$CA187)</f>
        <v/>
      </c>
      <c s="253" t="str">
        <f t="shared" si="35"/>
        <v/>
      </c>
      <c s="252" t="str">
        <f t="shared" si="36"/>
        <v/>
      </c>
      <c s="252" t="str">
        <f>IF($I187="","",'JUN 24'!$CD187)</f>
        <v/>
      </c>
      <c s="253" t="str">
        <f t="shared" si="37"/>
        <v/>
      </c>
      <c s="253"/>
      <c s="306"/>
      <c s="298"/>
      <c s="298"/>
      <c s="298"/>
      <c s="254" t="str">
        <f t="shared" si="38"/>
        <v/>
      </c>
      <c s="298"/>
      <c s="298"/>
      <c s="298"/>
      <c s="298"/>
      <c s="298"/>
      <c s="298"/>
      <c s="298"/>
      <c s="298"/>
    </row>
    <row r="188" spans="1:98" ht="15.75" customHeight="1">
      <c r="A188" s="249" t="str">
        <f>IF('STUDENT DATA SHEET '!A189="","",'STUDENT DATA SHEET '!A189)</f>
        <v/>
      </c>
      <c s="229" t="str">
        <f>IFERROR(IF('STUDENT DATA SHEET '!B189="","",'STUDENT DATA SHEET '!B189),"")</f>
        <v/>
      </c>
      <c s="229" t="str">
        <f>IFERROR(IF('STUDENT DATA SHEET '!C189="","",'STUDENT DATA SHEET '!C189),"")</f>
        <v/>
      </c>
      <c s="229" t="str">
        <f>IFERROR(IF('STUDENT DATA SHEET '!D189="","",'STUDENT DATA SHEET '!D189),"")</f>
        <v/>
      </c>
      <c s="250" t="str">
        <f>IFERROR(IF('STUDENT DATA SHEET '!E189="","",'STUDENT DATA SHEET '!E189),"")</f>
        <v/>
      </c>
      <c s="251" t="str">
        <f>IFERROR(IF('STUDENT DATA SHEET '!F189="","",'STUDENT DATA SHEET '!F189),"")</f>
        <v/>
      </c>
      <c s="229" t="str">
        <f>IFERROR(IF('STUDENT DATA SHEET '!G189="","",'STUDENT DATA SHEET '!G189),"")</f>
        <v/>
      </c>
      <c s="229" t="str">
        <f>IFERROR(IF('STUDENT DATA SHEET '!H189="","",'STUDENT DATA SHEET '!H189),"")</f>
        <v/>
      </c>
      <c s="229" t="str">
        <f>IFERROR(UPPER(IF('STUDENT DATA SHEET '!I189="","",'STUDENT DATA SHEET '!I189)),"")</f>
        <v/>
      </c>
      <c s="229" t="str">
        <f>IFERROR(IF('STUDENT DATA SHEET '!J189="","",'STUDENT DATA SHEET '!J189),"")</f>
        <v/>
      </c>
      <c s="229" t="str">
        <f>IFERROR(IF('STUDENT DATA SHEET '!K189="","",'STUDENT DATA SHEET '!K189),"")</f>
        <v/>
      </c>
      <c s="229"/>
      <c s="102"/>
      <c s="102"/>
      <c s="102"/>
      <c s="102"/>
      <c s="102"/>
      <c s="102"/>
      <c s="102"/>
      <c s="102"/>
      <c s="102"/>
      <c s="102"/>
      <c s="102"/>
      <c s="102"/>
      <c s="102"/>
      <c s="102"/>
      <c s="102"/>
      <c s="102"/>
      <c s="102"/>
      <c s="102"/>
      <c s="102"/>
      <c s="102"/>
      <c s="102"/>
      <c s="102"/>
      <c s="102"/>
      <c s="102"/>
      <c s="102"/>
      <c s="102"/>
      <c s="102"/>
      <c s="102"/>
      <c s="102"/>
      <c s="102"/>
      <c s="102"/>
      <c s="102"/>
      <c s="89" t="str">
        <f>IF(B188="","",_xlfn.AGGREGATE(3,5,$B$6:B188))</f>
        <v/>
      </c>
      <c s="209"/>
      <c s="209"/>
      <c s="102"/>
      <c s="102"/>
      <c s="102"/>
      <c s="102"/>
      <c s="102"/>
      <c s="102"/>
      <c s="102"/>
      <c s="102"/>
      <c s="102"/>
      <c s="102"/>
      <c s="102"/>
      <c s="102"/>
      <c s="102"/>
      <c s="102"/>
      <c s="102"/>
      <c s="102"/>
      <c s="102"/>
      <c s="102"/>
      <c s="102"/>
      <c s="102"/>
      <c s="102"/>
      <c s="102"/>
      <c s="102"/>
      <c s="102"/>
      <c s="102"/>
      <c s="102"/>
      <c s="102"/>
      <c s="102"/>
      <c s="252" t="str">
        <f t="shared" si="32"/>
        <v/>
      </c>
      <c s="252" t="str">
        <f>IF($I188="","",'JUN 24'!$BX188)</f>
        <v/>
      </c>
      <c s="253" t="str">
        <f t="shared" si="33"/>
        <v/>
      </c>
      <c s="252" t="str">
        <f t="shared" si="34"/>
        <v/>
      </c>
      <c s="252" t="str">
        <f>IF($I188="","",'JUN 24'!$CA188)</f>
        <v/>
      </c>
      <c s="253" t="str">
        <f t="shared" si="35"/>
        <v/>
      </c>
      <c s="252" t="str">
        <f t="shared" si="36"/>
        <v/>
      </c>
      <c s="252" t="str">
        <f>IF($I188="","",'JUN 24'!$CD188)</f>
        <v/>
      </c>
      <c s="253" t="str">
        <f t="shared" si="37"/>
        <v/>
      </c>
      <c s="253"/>
      <c s="306"/>
      <c s="298"/>
      <c s="298"/>
      <c s="298"/>
      <c s="254" t="str">
        <f t="shared" si="38"/>
        <v/>
      </c>
      <c s="298"/>
      <c s="298"/>
      <c s="298"/>
      <c s="298"/>
      <c s="298"/>
      <c s="298"/>
      <c s="298"/>
      <c s="298"/>
    </row>
    <row r="189" spans="1:98" ht="15.75" customHeight="1">
      <c r="A189" s="249" t="str">
        <f>IF('STUDENT DATA SHEET '!A190="","",'STUDENT DATA SHEET '!A190)</f>
        <v/>
      </c>
      <c s="229" t="str">
        <f>IFERROR(IF('STUDENT DATA SHEET '!B190="","",'STUDENT DATA SHEET '!B190),"")</f>
        <v/>
      </c>
      <c s="229" t="str">
        <f>IFERROR(IF('STUDENT DATA SHEET '!C190="","",'STUDENT DATA SHEET '!C190),"")</f>
        <v/>
      </c>
      <c s="229" t="str">
        <f>IFERROR(IF('STUDENT DATA SHEET '!D190="","",'STUDENT DATA SHEET '!D190),"")</f>
        <v/>
      </c>
      <c s="250" t="str">
        <f>IFERROR(IF('STUDENT DATA SHEET '!E190="","",'STUDENT DATA SHEET '!E190),"")</f>
        <v/>
      </c>
      <c s="251" t="str">
        <f>IFERROR(IF('STUDENT DATA SHEET '!F190="","",'STUDENT DATA SHEET '!F190),"")</f>
        <v/>
      </c>
      <c s="229" t="str">
        <f>IFERROR(IF('STUDENT DATA SHEET '!G190="","",'STUDENT DATA SHEET '!G190),"")</f>
        <v/>
      </c>
      <c s="229" t="str">
        <f>IFERROR(IF('STUDENT DATA SHEET '!H190="","",'STUDENT DATA SHEET '!H190),"")</f>
        <v/>
      </c>
      <c s="229" t="str">
        <f>IFERROR(UPPER(IF('STUDENT DATA SHEET '!I190="","",'STUDENT DATA SHEET '!I190)),"")</f>
        <v/>
      </c>
      <c s="229" t="str">
        <f>IFERROR(IF('STUDENT DATA SHEET '!J190="","",'STUDENT DATA SHEET '!J190),"")</f>
        <v/>
      </c>
      <c s="229" t="str">
        <f>IFERROR(IF('STUDENT DATA SHEET '!K190="","",'STUDENT DATA SHEET '!K190),"")</f>
        <v/>
      </c>
      <c s="229"/>
      <c s="102"/>
      <c s="102"/>
      <c s="102"/>
      <c s="102"/>
      <c s="102"/>
      <c s="102"/>
      <c s="102"/>
      <c s="102"/>
      <c s="102"/>
      <c s="102"/>
      <c s="102"/>
      <c s="102"/>
      <c s="102"/>
      <c s="102"/>
      <c s="102"/>
      <c s="102"/>
      <c s="102"/>
      <c s="102"/>
      <c s="102"/>
      <c s="102"/>
      <c s="102"/>
      <c s="102"/>
      <c s="102"/>
      <c s="102"/>
      <c s="102"/>
      <c s="102"/>
      <c s="102"/>
      <c s="102"/>
      <c s="102"/>
      <c s="102"/>
      <c s="102"/>
      <c s="102"/>
      <c s="89" t="str">
        <f>IF(B189="","",_xlfn.AGGREGATE(3,5,$B$6:B189))</f>
        <v/>
      </c>
      <c s="209"/>
      <c s="209"/>
      <c s="102"/>
      <c s="102"/>
      <c s="102"/>
      <c s="102"/>
      <c s="102"/>
      <c s="102"/>
      <c s="102"/>
      <c s="102"/>
      <c s="102"/>
      <c s="102"/>
      <c s="102"/>
      <c s="102"/>
      <c s="102"/>
      <c s="102"/>
      <c s="102"/>
      <c s="102"/>
      <c s="102"/>
      <c s="102"/>
      <c s="102"/>
      <c s="102"/>
      <c s="102"/>
      <c s="102"/>
      <c s="102"/>
      <c s="102"/>
      <c s="102"/>
      <c s="102"/>
      <c s="102"/>
      <c s="102"/>
      <c s="252" t="str">
        <f t="shared" si="32"/>
        <v/>
      </c>
      <c s="252" t="str">
        <f>IF($I189="","",'JUN 24'!$BX189)</f>
        <v/>
      </c>
      <c s="253" t="str">
        <f t="shared" si="33"/>
        <v/>
      </c>
      <c s="252" t="str">
        <f t="shared" si="34"/>
        <v/>
      </c>
      <c s="252" t="str">
        <f>IF($I189="","",'JUN 24'!$CA189)</f>
        <v/>
      </c>
      <c s="253" t="str">
        <f t="shared" si="35"/>
        <v/>
      </c>
      <c s="252" t="str">
        <f t="shared" si="36"/>
        <v/>
      </c>
      <c s="252" t="str">
        <f>IF($I189="","",'JUN 24'!$CD189)</f>
        <v/>
      </c>
      <c s="253" t="str">
        <f t="shared" si="37"/>
        <v/>
      </c>
      <c s="253"/>
      <c s="306"/>
      <c s="298"/>
      <c s="298"/>
      <c s="298"/>
      <c s="254" t="str">
        <f t="shared" si="38"/>
        <v/>
      </c>
      <c s="298"/>
      <c s="298"/>
      <c s="298"/>
      <c s="298"/>
      <c s="298"/>
      <c s="298"/>
      <c s="298"/>
      <c s="298"/>
    </row>
    <row r="190" spans="1:98" ht="15.75" customHeight="1">
      <c r="A190" s="249" t="str">
        <f>IF('STUDENT DATA SHEET '!A191="","",'STUDENT DATA SHEET '!A191)</f>
        <v/>
      </c>
      <c s="229" t="str">
        <f>IFERROR(IF('STUDENT DATA SHEET '!B191="","",'STUDENT DATA SHEET '!B191),"")</f>
        <v/>
      </c>
      <c s="229" t="str">
        <f>IFERROR(IF('STUDENT DATA SHEET '!C191="","",'STUDENT DATA SHEET '!C191),"")</f>
        <v/>
      </c>
      <c s="229" t="str">
        <f>IFERROR(IF('STUDENT DATA SHEET '!D191="","",'STUDENT DATA SHEET '!D191),"")</f>
        <v/>
      </c>
      <c s="250" t="str">
        <f>IFERROR(IF('STUDENT DATA SHEET '!E191="","",'STUDENT DATA SHEET '!E191),"")</f>
        <v/>
      </c>
      <c s="251" t="str">
        <f>IFERROR(IF('STUDENT DATA SHEET '!F191="","",'STUDENT DATA SHEET '!F191),"")</f>
        <v/>
      </c>
      <c s="229" t="str">
        <f>IFERROR(IF('STUDENT DATA SHEET '!G191="","",'STUDENT DATA SHEET '!G191),"")</f>
        <v/>
      </c>
      <c s="229" t="str">
        <f>IFERROR(IF('STUDENT DATA SHEET '!H191="","",'STUDENT DATA SHEET '!H191),"")</f>
        <v/>
      </c>
      <c s="229" t="str">
        <f>IFERROR(UPPER(IF('STUDENT DATA SHEET '!I191="","",'STUDENT DATA SHEET '!I191)),"")</f>
        <v/>
      </c>
      <c s="229" t="str">
        <f>IFERROR(IF('STUDENT DATA SHEET '!J191="","",'STUDENT DATA SHEET '!J191),"")</f>
        <v/>
      </c>
      <c s="229" t="str">
        <f>IFERROR(IF('STUDENT DATA SHEET '!K191="","",'STUDENT DATA SHEET '!K191),"")</f>
        <v/>
      </c>
      <c s="229"/>
      <c s="102"/>
      <c s="102"/>
      <c s="102"/>
      <c s="102"/>
      <c s="102"/>
      <c s="102"/>
      <c s="102"/>
      <c s="102"/>
      <c s="102"/>
      <c s="102"/>
      <c s="102"/>
      <c s="102"/>
      <c s="102"/>
      <c s="102"/>
      <c s="102"/>
      <c s="102"/>
      <c s="102"/>
      <c s="102"/>
      <c s="102"/>
      <c s="102"/>
      <c s="102"/>
      <c s="102"/>
      <c s="102"/>
      <c s="102"/>
      <c s="102"/>
      <c s="102"/>
      <c s="102"/>
      <c s="102"/>
      <c s="102"/>
      <c s="102"/>
      <c s="102"/>
      <c s="102"/>
      <c s="89" t="str">
        <f>IF(B190="","",_xlfn.AGGREGATE(3,5,$B$6:B190))</f>
        <v/>
      </c>
      <c s="209"/>
      <c s="209"/>
      <c s="102"/>
      <c s="102"/>
      <c s="102"/>
      <c s="102"/>
      <c s="102"/>
      <c s="102"/>
      <c s="102"/>
      <c s="102"/>
      <c s="102"/>
      <c s="102"/>
      <c s="102"/>
      <c s="102"/>
      <c s="102"/>
      <c s="102"/>
      <c s="102"/>
      <c s="102"/>
      <c s="102"/>
      <c s="102"/>
      <c s="102"/>
      <c s="102"/>
      <c s="102"/>
      <c s="102"/>
      <c s="102"/>
      <c s="102"/>
      <c s="102"/>
      <c s="102"/>
      <c s="102"/>
      <c s="102"/>
      <c s="252" t="str">
        <f t="shared" si="32"/>
        <v/>
      </c>
      <c s="252" t="str">
        <f>IF($I190="","",'JUN 24'!$BX190)</f>
        <v/>
      </c>
      <c s="253" t="str">
        <f t="shared" si="33"/>
        <v/>
      </c>
      <c s="252" t="str">
        <f t="shared" si="34"/>
        <v/>
      </c>
      <c s="252" t="str">
        <f>IF($I190="","",'JUN 24'!$CA190)</f>
        <v/>
      </c>
      <c s="253" t="str">
        <f t="shared" si="35"/>
        <v/>
      </c>
      <c s="252" t="str">
        <f t="shared" si="36"/>
        <v/>
      </c>
      <c s="252" t="str">
        <f>IF($I190="","",'JUN 24'!$CD190)</f>
        <v/>
      </c>
      <c s="253" t="str">
        <f t="shared" si="37"/>
        <v/>
      </c>
      <c s="253"/>
      <c s="306"/>
      <c s="298"/>
      <c s="298"/>
      <c s="298"/>
      <c s="254" t="str">
        <f t="shared" si="38"/>
        <v/>
      </c>
      <c s="298"/>
      <c s="298"/>
      <c s="298"/>
      <c s="298"/>
      <c s="298"/>
      <c s="298"/>
      <c s="298"/>
      <c s="298"/>
    </row>
    <row r="191" spans="1:98" ht="15.75" customHeight="1">
      <c r="A191" s="249" t="str">
        <f>IF('STUDENT DATA SHEET '!A192="","",'STUDENT DATA SHEET '!A192)</f>
        <v/>
      </c>
      <c s="229" t="str">
        <f>IFERROR(IF('STUDENT DATA SHEET '!B192="","",'STUDENT DATA SHEET '!B192),"")</f>
        <v/>
      </c>
      <c s="229" t="str">
        <f>IFERROR(IF('STUDENT DATA SHEET '!C192="","",'STUDENT DATA SHEET '!C192),"")</f>
        <v/>
      </c>
      <c s="229" t="str">
        <f>IFERROR(IF('STUDENT DATA SHEET '!D192="","",'STUDENT DATA SHEET '!D192),"")</f>
        <v/>
      </c>
      <c s="250" t="str">
        <f>IFERROR(IF('STUDENT DATA SHEET '!E192="","",'STUDENT DATA SHEET '!E192),"")</f>
        <v/>
      </c>
      <c s="251" t="str">
        <f>IFERROR(IF('STUDENT DATA SHEET '!F192="","",'STUDENT DATA SHEET '!F192),"")</f>
        <v/>
      </c>
      <c s="229" t="str">
        <f>IFERROR(IF('STUDENT DATA SHEET '!G192="","",'STUDENT DATA SHEET '!G192),"")</f>
        <v/>
      </c>
      <c s="229" t="str">
        <f>IFERROR(IF('STUDENT DATA SHEET '!H192="","",'STUDENT DATA SHEET '!H192),"")</f>
        <v/>
      </c>
      <c s="229" t="str">
        <f>IFERROR(UPPER(IF('STUDENT DATA SHEET '!I192="","",'STUDENT DATA SHEET '!I192)),"")</f>
        <v/>
      </c>
      <c s="229" t="str">
        <f>IFERROR(IF('STUDENT DATA SHEET '!J192="","",'STUDENT DATA SHEET '!J192),"")</f>
        <v/>
      </c>
      <c s="229" t="str">
        <f>IFERROR(IF('STUDENT DATA SHEET '!K192="","",'STUDENT DATA SHEET '!K192),"")</f>
        <v/>
      </c>
      <c s="229"/>
      <c s="102"/>
      <c s="102"/>
      <c s="102"/>
      <c s="102"/>
      <c s="102"/>
      <c s="102"/>
      <c s="102"/>
      <c s="102"/>
      <c s="102"/>
      <c s="102"/>
      <c s="102"/>
      <c s="102"/>
      <c s="102"/>
      <c s="102"/>
      <c s="102"/>
      <c s="102"/>
      <c s="102"/>
      <c s="102"/>
      <c s="102"/>
      <c s="102"/>
      <c s="102"/>
      <c s="102"/>
      <c s="102"/>
      <c s="102"/>
      <c s="102"/>
      <c s="102"/>
      <c s="102"/>
      <c s="102"/>
      <c s="102"/>
      <c s="102"/>
      <c s="102"/>
      <c s="102"/>
      <c s="89" t="str">
        <f>IF(B191="","",_xlfn.AGGREGATE(3,5,$B$6:B191))</f>
        <v/>
      </c>
      <c s="209"/>
      <c s="209"/>
      <c s="102"/>
      <c s="102"/>
      <c s="102"/>
      <c s="102"/>
      <c s="102"/>
      <c s="102"/>
      <c s="102"/>
      <c s="102"/>
      <c s="102"/>
      <c s="102"/>
      <c s="102"/>
      <c s="102"/>
      <c s="102"/>
      <c s="102"/>
      <c s="102"/>
      <c s="102"/>
      <c s="102"/>
      <c s="102"/>
      <c s="102"/>
      <c s="102"/>
      <c s="102"/>
      <c s="102"/>
      <c s="102"/>
      <c s="102"/>
      <c s="102"/>
      <c s="102"/>
      <c s="102"/>
      <c s="102"/>
      <c s="252" t="str">
        <f t="shared" si="32"/>
        <v/>
      </c>
      <c s="252" t="str">
        <f>IF($I191="","",'JUN 24'!$BX191)</f>
        <v/>
      </c>
      <c s="253" t="str">
        <f t="shared" si="33"/>
        <v/>
      </c>
      <c s="252" t="str">
        <f t="shared" si="34"/>
        <v/>
      </c>
      <c s="252" t="str">
        <f>IF($I191="","",'JUN 24'!$CA191)</f>
        <v/>
      </c>
      <c s="253" t="str">
        <f t="shared" si="35"/>
        <v/>
      </c>
      <c s="252" t="str">
        <f t="shared" si="36"/>
        <v/>
      </c>
      <c s="252" t="str">
        <f>IF($I191="","",'JUN 24'!$CD191)</f>
        <v/>
      </c>
      <c s="253" t="str">
        <f t="shared" si="37"/>
        <v/>
      </c>
      <c s="253"/>
      <c s="306"/>
      <c s="298"/>
      <c s="298"/>
      <c s="298"/>
      <c s="254" t="str">
        <f t="shared" si="38"/>
        <v/>
      </c>
      <c s="298"/>
      <c s="298"/>
      <c s="298"/>
      <c s="298"/>
      <c s="298"/>
      <c s="298"/>
      <c s="298"/>
      <c s="298"/>
    </row>
    <row r="192" spans="1:98" ht="15.75" customHeight="1">
      <c r="A192" s="249" t="str">
        <f>IF('STUDENT DATA SHEET '!A193="","",'STUDENT DATA SHEET '!A193)</f>
        <v/>
      </c>
      <c s="229" t="str">
        <f>IFERROR(IF('STUDENT DATA SHEET '!B193="","",'STUDENT DATA SHEET '!B193),"")</f>
        <v/>
      </c>
      <c s="229" t="str">
        <f>IFERROR(IF('STUDENT DATA SHEET '!C193="","",'STUDENT DATA SHEET '!C193),"")</f>
        <v/>
      </c>
      <c s="229" t="str">
        <f>IFERROR(IF('STUDENT DATA SHEET '!D193="","",'STUDENT DATA SHEET '!D193),"")</f>
        <v/>
      </c>
      <c s="250" t="str">
        <f>IFERROR(IF('STUDENT DATA SHEET '!E193="","",'STUDENT DATA SHEET '!E193),"")</f>
        <v/>
      </c>
      <c s="251" t="str">
        <f>IFERROR(IF('STUDENT DATA SHEET '!F193="","",'STUDENT DATA SHEET '!F193),"")</f>
        <v/>
      </c>
      <c s="229" t="str">
        <f>IFERROR(IF('STUDENT DATA SHEET '!G193="","",'STUDENT DATA SHEET '!G193),"")</f>
        <v/>
      </c>
      <c s="229" t="str">
        <f>IFERROR(IF('STUDENT DATA SHEET '!H193="","",'STUDENT DATA SHEET '!H193),"")</f>
        <v/>
      </c>
      <c s="229" t="str">
        <f>IFERROR(UPPER(IF('STUDENT DATA SHEET '!I193="","",'STUDENT DATA SHEET '!I193)),"")</f>
        <v/>
      </c>
      <c s="229" t="str">
        <f>IFERROR(IF('STUDENT DATA SHEET '!J193="","",'STUDENT DATA SHEET '!J193),"")</f>
        <v/>
      </c>
      <c s="229" t="str">
        <f>IFERROR(IF('STUDENT DATA SHEET '!K193="","",'STUDENT DATA SHEET '!K193),"")</f>
        <v/>
      </c>
      <c s="229"/>
      <c s="102"/>
      <c s="102"/>
      <c s="102"/>
      <c s="102"/>
      <c s="102"/>
      <c s="102"/>
      <c s="102"/>
      <c s="102"/>
      <c s="102"/>
      <c s="102"/>
      <c s="102"/>
      <c s="102"/>
      <c s="102"/>
      <c s="102"/>
      <c s="102"/>
      <c s="102"/>
      <c s="102"/>
      <c s="102"/>
      <c s="102"/>
      <c s="102"/>
      <c s="102"/>
      <c s="102"/>
      <c s="102"/>
      <c s="102"/>
      <c s="102"/>
      <c s="102"/>
      <c s="102"/>
      <c s="102"/>
      <c s="102"/>
      <c s="102"/>
      <c s="102"/>
      <c s="102"/>
      <c s="89" t="str">
        <f>IF(B192="","",_xlfn.AGGREGATE(3,5,$B$6:B192))</f>
        <v/>
      </c>
      <c s="209"/>
      <c s="209"/>
      <c s="102"/>
      <c s="102"/>
      <c s="102"/>
      <c s="102"/>
      <c s="102"/>
      <c s="102"/>
      <c s="102"/>
      <c s="102"/>
      <c s="102"/>
      <c s="102"/>
      <c s="102"/>
      <c s="102"/>
      <c s="102"/>
      <c s="102"/>
      <c s="102"/>
      <c s="102"/>
      <c s="102"/>
      <c s="102"/>
      <c s="102"/>
      <c s="102"/>
      <c s="102"/>
      <c s="102"/>
      <c s="102"/>
      <c s="102"/>
      <c s="102"/>
      <c s="102"/>
      <c s="102"/>
      <c s="102"/>
      <c s="252" t="str">
        <f t="shared" si="32"/>
        <v/>
      </c>
      <c s="252" t="str">
        <f>IF($I192="","",'JUN 24'!$BX192)</f>
        <v/>
      </c>
      <c s="253" t="str">
        <f t="shared" si="33"/>
        <v/>
      </c>
      <c s="252" t="str">
        <f t="shared" si="34"/>
        <v/>
      </c>
      <c s="252" t="str">
        <f>IF($I192="","",'JUN 24'!$CA192)</f>
        <v/>
      </c>
      <c s="253" t="str">
        <f t="shared" si="35"/>
        <v/>
      </c>
      <c s="252" t="str">
        <f t="shared" si="36"/>
        <v/>
      </c>
      <c s="252" t="str">
        <f>IF($I192="","",'JUN 24'!$CD192)</f>
        <v/>
      </c>
      <c s="253" t="str">
        <f t="shared" si="37"/>
        <v/>
      </c>
      <c s="253"/>
      <c s="306"/>
      <c s="298"/>
      <c s="298"/>
      <c s="298"/>
      <c s="254" t="str">
        <f t="shared" si="38"/>
        <v/>
      </c>
      <c s="298"/>
      <c s="298"/>
      <c s="298"/>
      <c s="298"/>
      <c s="298"/>
      <c s="298"/>
      <c s="298"/>
      <c s="298"/>
    </row>
    <row r="193" spans="1:98" ht="15.75" customHeight="1">
      <c r="A193" s="249" t="str">
        <f>IF('STUDENT DATA SHEET '!A194="","",'STUDENT DATA SHEET '!A194)</f>
        <v/>
      </c>
      <c s="229" t="str">
        <f>IFERROR(IF('STUDENT DATA SHEET '!B194="","",'STUDENT DATA SHEET '!B194),"")</f>
        <v/>
      </c>
      <c s="229" t="str">
        <f>IFERROR(IF('STUDENT DATA SHEET '!C194="","",'STUDENT DATA SHEET '!C194),"")</f>
        <v/>
      </c>
      <c s="229" t="str">
        <f>IFERROR(IF('STUDENT DATA SHEET '!D194="","",'STUDENT DATA SHEET '!D194),"")</f>
        <v/>
      </c>
      <c s="250" t="str">
        <f>IFERROR(IF('STUDENT DATA SHEET '!E194="","",'STUDENT DATA SHEET '!E194),"")</f>
        <v/>
      </c>
      <c s="251" t="str">
        <f>IFERROR(IF('STUDENT DATA SHEET '!F194="","",'STUDENT DATA SHEET '!F194),"")</f>
        <v/>
      </c>
      <c s="229" t="str">
        <f>IFERROR(IF('STUDENT DATA SHEET '!G194="","",'STUDENT DATA SHEET '!G194),"")</f>
        <v/>
      </c>
      <c s="229" t="str">
        <f>IFERROR(IF('STUDENT DATA SHEET '!H194="","",'STUDENT DATA SHEET '!H194),"")</f>
        <v/>
      </c>
      <c s="229" t="str">
        <f>IFERROR(UPPER(IF('STUDENT DATA SHEET '!I194="","",'STUDENT DATA SHEET '!I194)),"")</f>
        <v/>
      </c>
      <c s="229" t="str">
        <f>IFERROR(IF('STUDENT DATA SHEET '!J194="","",'STUDENT DATA SHEET '!J194),"")</f>
        <v/>
      </c>
      <c s="229" t="str">
        <f>IFERROR(IF('STUDENT DATA SHEET '!K194="","",'STUDENT DATA SHEET '!K194),"")</f>
        <v/>
      </c>
      <c s="229"/>
      <c s="102"/>
      <c s="102"/>
      <c s="102"/>
      <c s="102"/>
      <c s="102"/>
      <c s="102"/>
      <c s="102"/>
      <c s="102"/>
      <c s="102"/>
      <c s="102"/>
      <c s="102"/>
      <c s="102"/>
      <c s="102"/>
      <c s="102"/>
      <c s="102"/>
      <c s="102"/>
      <c s="102"/>
      <c s="102"/>
      <c s="102"/>
      <c s="102"/>
      <c s="102"/>
      <c s="102"/>
      <c s="102"/>
      <c s="102"/>
      <c s="102"/>
      <c s="102"/>
      <c s="102"/>
      <c s="102"/>
      <c s="102"/>
      <c s="102"/>
      <c s="102"/>
      <c s="102"/>
      <c s="89" t="str">
        <f>IF(B193="","",_xlfn.AGGREGATE(3,5,$B$6:B193))</f>
        <v/>
      </c>
      <c s="209"/>
      <c s="209"/>
      <c s="102"/>
      <c s="102"/>
      <c s="102"/>
      <c s="102"/>
      <c s="102"/>
      <c s="102"/>
      <c s="102"/>
      <c s="102"/>
      <c s="102"/>
      <c s="102"/>
      <c s="102"/>
      <c s="102"/>
      <c s="102"/>
      <c s="102"/>
      <c s="102"/>
      <c s="102"/>
      <c s="102"/>
      <c s="102"/>
      <c s="102"/>
      <c s="102"/>
      <c s="102"/>
      <c s="102"/>
      <c s="102"/>
      <c s="102"/>
      <c s="102"/>
      <c s="102"/>
      <c s="102"/>
      <c s="102"/>
      <c s="252" t="str">
        <f t="shared" si="32"/>
        <v/>
      </c>
      <c s="252" t="str">
        <f>IF($I193="","",'JUN 24'!$BX193)</f>
        <v/>
      </c>
      <c s="253" t="str">
        <f t="shared" si="33"/>
        <v/>
      </c>
      <c s="252" t="str">
        <f t="shared" si="34"/>
        <v/>
      </c>
      <c s="252" t="str">
        <f>IF($I193="","",'JUN 24'!$CA193)</f>
        <v/>
      </c>
      <c s="253" t="str">
        <f t="shared" si="35"/>
        <v/>
      </c>
      <c s="252" t="str">
        <f t="shared" si="36"/>
        <v/>
      </c>
      <c s="252" t="str">
        <f>IF($I193="","",'JUN 24'!$CD193)</f>
        <v/>
      </c>
      <c s="253" t="str">
        <f t="shared" si="37"/>
        <v/>
      </c>
      <c s="253"/>
      <c s="306"/>
      <c s="298"/>
      <c s="298"/>
      <c s="298"/>
      <c s="254" t="str">
        <f t="shared" si="38"/>
        <v/>
      </c>
      <c s="298"/>
      <c s="298"/>
      <c s="298"/>
      <c s="298"/>
      <c s="298"/>
      <c s="298"/>
      <c s="298"/>
      <c s="298"/>
    </row>
    <row r="194" spans="1:98" ht="15.75" customHeight="1">
      <c r="A194"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102"/>
      <c s="102"/>
      <c s="102"/>
      <c s="102"/>
      <c s="102"/>
      <c s="102"/>
      <c s="252" t="str">
        <f t="shared" si="32"/>
        <v/>
      </c>
      <c s="252" t="str">
        <f>IF($I194="","",'JUN 24'!$BX194)</f>
        <v/>
      </c>
      <c s="253" t="str">
        <f t="shared" si="33"/>
        <v/>
      </c>
      <c s="252" t="str">
        <f t="shared" si="34"/>
        <v/>
      </c>
      <c s="252" t="str">
        <f>IF($I194="","",'JUN 24'!$CA194)</f>
        <v/>
      </c>
      <c s="253" t="str">
        <f t="shared" si="35"/>
        <v/>
      </c>
      <c s="252" t="str">
        <f t="shared" si="36"/>
        <v/>
      </c>
      <c s="252" t="str">
        <f>IF($I194="","",'JUN 24'!$CD194)</f>
        <v/>
      </c>
      <c s="253" t="str">
        <f t="shared" si="37"/>
        <v/>
      </c>
      <c s="253"/>
      <c s="306"/>
      <c s="298"/>
      <c s="298"/>
      <c s="298"/>
      <c s="254"/>
      <c s="298"/>
      <c s="298"/>
      <c s="298"/>
      <c s="298"/>
      <c s="298"/>
      <c s="298"/>
      <c s="298"/>
      <c s="298"/>
    </row>
    <row r="195" spans="1:98" ht="15.75" customHeight="1">
      <c r="A195"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102"/>
      <c s="102"/>
      <c s="102"/>
      <c s="102"/>
      <c s="102"/>
      <c s="102"/>
      <c s="252" t="str">
        <f t="shared" si="32"/>
        <v/>
      </c>
      <c s="252" t="str">
        <f>IF($I195="","",'JUN 24'!$BX195)</f>
        <v/>
      </c>
      <c s="253" t="str">
        <f t="shared" si="33"/>
        <v/>
      </c>
      <c s="252" t="str">
        <f t="shared" si="34"/>
        <v/>
      </c>
      <c s="252" t="str">
        <f>IF($I195="","",'JUN 24'!$CA195)</f>
        <v/>
      </c>
      <c s="253" t="str">
        <f t="shared" si="35"/>
        <v/>
      </c>
      <c s="252" t="str">
        <f t="shared" si="36"/>
        <v/>
      </c>
      <c s="252" t="str">
        <f>IF($I195="","",'JUN 24'!$CD195)</f>
        <v/>
      </c>
      <c s="253" t="str">
        <f t="shared" si="37"/>
        <v/>
      </c>
      <c s="253"/>
      <c s="306"/>
      <c s="298"/>
      <c s="298"/>
      <c s="298"/>
      <c s="254"/>
      <c s="298"/>
      <c s="298"/>
      <c s="298"/>
      <c s="298"/>
      <c s="298"/>
      <c s="298"/>
      <c s="298"/>
      <c s="298"/>
    </row>
    <row r="196" spans="1:98" ht="15.75" customHeight="1">
      <c r="A196"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102"/>
      <c s="102"/>
      <c s="102"/>
      <c s="102"/>
      <c s="102"/>
      <c s="102"/>
      <c s="252" t="str">
        <f t="shared" si="32"/>
        <v/>
      </c>
      <c s="252" t="str">
        <f>IF($I196="","",'JUN 24'!$BX196)</f>
        <v/>
      </c>
      <c s="253" t="str">
        <f t="shared" si="33"/>
        <v/>
      </c>
      <c s="252" t="str">
        <f t="shared" si="34"/>
        <v/>
      </c>
      <c s="252" t="str">
        <f>IF($I196="","",'JUN 24'!$CA196)</f>
        <v/>
      </c>
      <c s="253" t="str">
        <f t="shared" si="35"/>
        <v/>
      </c>
      <c s="252" t="str">
        <f t="shared" si="36"/>
        <v/>
      </c>
      <c s="252" t="str">
        <f>IF($I196="","",'JUN 24'!$CD196)</f>
        <v/>
      </c>
      <c s="253" t="str">
        <f t="shared" si="37"/>
        <v/>
      </c>
      <c s="253"/>
      <c s="306"/>
      <c s="298"/>
      <c s="298"/>
      <c s="298"/>
      <c s="254"/>
      <c s="298"/>
      <c s="298"/>
      <c s="298"/>
      <c s="298"/>
      <c s="298"/>
      <c s="298"/>
      <c s="298"/>
      <c s="298"/>
    </row>
    <row r="197" spans="1:98" ht="15.75" customHeight="1">
      <c r="A197"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102"/>
      <c s="102"/>
      <c s="102"/>
      <c s="102"/>
      <c s="102"/>
      <c s="102"/>
      <c s="252" t="str">
        <f t="shared" si="32"/>
        <v/>
      </c>
      <c s="252" t="str">
        <f>IF($I197="","",'JUN 24'!$BX197)</f>
        <v/>
      </c>
      <c s="253" t="str">
        <f t="shared" si="33"/>
        <v/>
      </c>
      <c s="252" t="str">
        <f t="shared" si="34"/>
        <v/>
      </c>
      <c s="252" t="str">
        <f>IF($I197="","",'JUN 24'!$CA197)</f>
        <v/>
      </c>
      <c s="253" t="str">
        <f t="shared" si="35"/>
        <v/>
      </c>
      <c s="252" t="str">
        <f t="shared" si="36"/>
        <v/>
      </c>
      <c s="252" t="str">
        <f>IF($I197="","",'JUN 24'!$CD197)</f>
        <v/>
      </c>
      <c s="253" t="str">
        <f t="shared" si="37"/>
        <v/>
      </c>
      <c s="253"/>
      <c s="306"/>
      <c s="298"/>
      <c s="298"/>
      <c s="298"/>
      <c s="254"/>
      <c s="298"/>
      <c s="298"/>
      <c s="298"/>
      <c s="298"/>
      <c s="298"/>
      <c s="298"/>
      <c s="298"/>
      <c s="298"/>
    </row>
    <row r="198" spans="1:98" ht="15.75" customHeight="1">
      <c r="A198"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102"/>
      <c s="102"/>
      <c s="102"/>
      <c s="102"/>
      <c s="102"/>
      <c s="102"/>
      <c s="252" t="str">
        <f t="shared" si="32"/>
        <v/>
      </c>
      <c s="252" t="str">
        <f>IF($I198="","",'JUN 24'!$BX198)</f>
        <v/>
      </c>
      <c s="253" t="str">
        <f t="shared" si="33"/>
        <v/>
      </c>
      <c s="252" t="str">
        <f t="shared" si="34"/>
        <v/>
      </c>
      <c s="252" t="str">
        <f>IF($I198="","",'JUN 24'!$CA198)</f>
        <v/>
      </c>
      <c s="253" t="str">
        <f t="shared" si="35"/>
        <v/>
      </c>
      <c s="252" t="str">
        <f t="shared" si="36"/>
        <v/>
      </c>
      <c s="252" t="str">
        <f>IF($I198="","",'JUN 24'!$CD198)</f>
        <v/>
      </c>
      <c s="253" t="str">
        <f t="shared" si="37"/>
        <v/>
      </c>
      <c s="253"/>
      <c s="306"/>
      <c s="298"/>
      <c s="298"/>
      <c s="298"/>
      <c s="254"/>
      <c s="298"/>
      <c s="298"/>
      <c s="298"/>
      <c s="298"/>
      <c s="298"/>
      <c s="298"/>
      <c s="298"/>
      <c s="298"/>
    </row>
    <row r="199" spans="1:98" ht="15.75" customHeight="1">
      <c r="A199"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102"/>
      <c s="102"/>
      <c s="102"/>
      <c s="102"/>
      <c s="102"/>
      <c s="102"/>
      <c s="252" t="str">
        <f t="shared" si="39" ref="BX199:BX205">IFERROR(IF($I199="","",COUNT($M199:$AR199,$AT199:$BW199)),"")</f>
        <v/>
      </c>
      <c s="252" t="str">
        <f>IF($I199="","",'JUN 24'!$BX199)</f>
        <v/>
      </c>
      <c s="253" t="str">
        <f t="shared" si="40" ref="BZ199:BZ205">IF($I199="","",SUM($BX199:$BY199))</f>
        <v/>
      </c>
      <c s="252" t="str">
        <f t="shared" si="41" ref="CA199:CA205">IF($I199="","",COUNTIF($M199:$BW199,"A"))</f>
        <v/>
      </c>
      <c s="252" t="str">
        <f>IF($I199="","",'JUN 24'!$CA199)</f>
        <v/>
      </c>
      <c s="253" t="str">
        <f t="shared" si="42" ref="CC199:CC205">IF($I199="","",SUM($CA199:$CB199))</f>
        <v/>
      </c>
      <c s="252" t="str">
        <f t="shared" si="43" ref="CD199:CD205">IF($I199="","",COUNTIF($M199:$BW199,"L"))</f>
        <v/>
      </c>
      <c s="252" t="str">
        <f>IF($I199="","",'JUN 24'!$CD199)</f>
        <v/>
      </c>
      <c s="253" t="str">
        <f t="shared" si="44" ref="CF199:CF205">IF($I199="","",SUM($CD199:$CE199))</f>
        <v/>
      </c>
      <c s="253"/>
      <c s="306"/>
      <c s="298"/>
      <c s="298"/>
      <c s="298"/>
      <c s="254"/>
      <c s="298"/>
      <c s="298"/>
      <c s="298"/>
      <c s="298"/>
      <c s="298"/>
      <c s="298"/>
      <c s="298"/>
      <c s="298"/>
    </row>
    <row r="200" spans="1:98" ht="15.75" customHeight="1">
      <c r="A200" s="249" t="str">
        <f>IF('STUDENT DATA SHEET '!A195="","",'STUDENT DATA SHEET '!A195)</f>
        <v/>
      </c>
      <c s="229" t="str">
        <f>IFERROR(IF('STUDENT DATA SHEET '!B195="","",'STUDENT DATA SHEET '!B195),"")</f>
        <v/>
      </c>
      <c s="229" t="str">
        <f>IFERROR(IF('STUDENT DATA SHEET '!C195="","",'STUDENT DATA SHEET '!C195),"")</f>
        <v/>
      </c>
      <c s="229" t="str">
        <f>IFERROR(IF('STUDENT DATA SHEET '!D195="","",'STUDENT DATA SHEET '!D195),"")</f>
        <v/>
      </c>
      <c s="250" t="str">
        <f>IFERROR(IF('STUDENT DATA SHEET '!E195="","",'STUDENT DATA SHEET '!E195),"")</f>
        <v/>
      </c>
      <c s="251" t="str">
        <f>IFERROR(IF('STUDENT DATA SHEET '!F195="","",'STUDENT DATA SHEET '!F195),"")</f>
        <v/>
      </c>
      <c s="229" t="str">
        <f>IFERROR(IF('STUDENT DATA SHEET '!G195="","",'STUDENT DATA SHEET '!G195),"")</f>
        <v/>
      </c>
      <c s="229" t="str">
        <f>IFERROR(IF('STUDENT DATA SHEET '!H195="","",'STUDENT DATA SHEET '!H195),"")</f>
        <v/>
      </c>
      <c s="229" t="str">
        <f>IFERROR(IF('STUDENT DATA SHEET '!I195="","",'STUDENT DATA SHEET '!I195),"")</f>
        <v/>
      </c>
      <c s="229" t="str">
        <f>IFERROR(IF('STUDENT DATA SHEET '!J195="","",'STUDENT DATA SHEET '!J195),"")</f>
        <v/>
      </c>
      <c s="229" t="str">
        <f>IFERROR(IF('STUDENT DATA SHEET '!K195="","",'STUDENT DATA SHEET '!K195),"")</f>
        <v/>
      </c>
      <c s="229"/>
      <c s="102"/>
      <c s="102"/>
      <c s="102"/>
      <c s="102"/>
      <c s="102"/>
      <c s="102"/>
      <c s="102"/>
      <c s="102"/>
      <c s="102"/>
      <c s="102"/>
      <c s="102"/>
      <c s="102"/>
      <c s="102"/>
      <c s="102"/>
      <c s="102"/>
      <c s="102"/>
      <c s="102"/>
      <c s="102"/>
      <c s="102"/>
      <c s="102"/>
      <c s="102"/>
      <c s="102"/>
      <c s="102"/>
      <c s="102"/>
      <c s="102"/>
      <c s="102"/>
      <c s="102"/>
      <c s="102"/>
      <c s="102"/>
      <c s="102"/>
      <c s="102"/>
      <c s="102"/>
      <c s="89" t="str">
        <f>IF(B200="","",_xlfn.AGGREGATE(3,5,$B$6:B200))</f>
        <v/>
      </c>
      <c s="209"/>
      <c s="209"/>
      <c s="102"/>
      <c s="102"/>
      <c s="102"/>
      <c s="102"/>
      <c s="102"/>
      <c s="102"/>
      <c s="102"/>
      <c s="102"/>
      <c s="102"/>
      <c s="102"/>
      <c s="102"/>
      <c s="102"/>
      <c s="102"/>
      <c s="102"/>
      <c s="102"/>
      <c s="102"/>
      <c s="102"/>
      <c s="102"/>
      <c s="102"/>
      <c s="102"/>
      <c s="102"/>
      <c s="102"/>
      <c s="102"/>
      <c s="102"/>
      <c s="102"/>
      <c s="102"/>
      <c s="102"/>
      <c s="102"/>
      <c s="252" t="str">
        <f t="shared" si="39"/>
        <v/>
      </c>
      <c s="252" t="str">
        <f>IF($I200="","",'JUN 24'!$BX200)</f>
        <v/>
      </c>
      <c s="253" t="str">
        <f t="shared" si="40"/>
        <v/>
      </c>
      <c s="252" t="str">
        <f t="shared" si="41"/>
        <v/>
      </c>
      <c s="252" t="str">
        <f>IF($I200="","",'JUN 24'!$CA200)</f>
        <v/>
      </c>
      <c s="253" t="str">
        <f t="shared" si="42"/>
        <v/>
      </c>
      <c s="252" t="str">
        <f t="shared" si="43"/>
        <v/>
      </c>
      <c s="252" t="str">
        <f>IF($I200="","",'JUN 24'!$CD200)</f>
        <v/>
      </c>
      <c s="253" t="str">
        <f t="shared" si="44"/>
        <v/>
      </c>
      <c s="253"/>
      <c s="306"/>
      <c s="298"/>
      <c s="298"/>
      <c s="298"/>
      <c s="254" t="str">
        <f t="shared" si="38"/>
        <v/>
      </c>
      <c s="298"/>
      <c s="298"/>
      <c s="298"/>
      <c s="298"/>
      <c s="298"/>
      <c s="298"/>
      <c s="298"/>
      <c s="298"/>
    </row>
    <row r="201" spans="1:98" ht="15.75" customHeight="1">
      <c r="A201" s="249" t="str">
        <f>IF('STUDENT DATA SHEET '!A196="","",'STUDENT DATA SHEET '!A196)</f>
        <v/>
      </c>
      <c s="229" t="str">
        <f>IFERROR(IF('STUDENT DATA SHEET '!B196="","",'STUDENT DATA SHEET '!B196),"")</f>
        <v/>
      </c>
      <c s="229" t="str">
        <f>IFERROR(IF('STUDENT DATA SHEET '!C196="","",'STUDENT DATA SHEET '!C196),"")</f>
        <v/>
      </c>
      <c s="229" t="str">
        <f>IFERROR(IF('STUDENT DATA SHEET '!D196="","",'STUDENT DATA SHEET '!D196),"")</f>
        <v/>
      </c>
      <c s="250" t="str">
        <f>IFERROR(IF('STUDENT DATA SHEET '!E196="","",'STUDENT DATA SHEET '!E196),"")</f>
        <v/>
      </c>
      <c s="251" t="str">
        <f>IFERROR(IF('STUDENT DATA SHEET '!F196="","",'STUDENT DATA SHEET '!F196),"")</f>
        <v/>
      </c>
      <c s="229" t="str">
        <f>IFERROR(IF('STUDENT DATA SHEET '!G196="","",'STUDENT DATA SHEET '!G196),"")</f>
        <v/>
      </c>
      <c s="229" t="str">
        <f>IFERROR(IF('STUDENT DATA SHEET '!H196="","",'STUDENT DATA SHEET '!H196),"")</f>
        <v/>
      </c>
      <c s="229" t="str">
        <f>IFERROR(IF('STUDENT DATA SHEET '!I196="","",'STUDENT DATA SHEET '!I196),"")</f>
        <v/>
      </c>
      <c s="229" t="str">
        <f>IFERROR(IF('STUDENT DATA SHEET '!J196="","",'STUDENT DATA SHEET '!J196),"")</f>
        <v/>
      </c>
      <c s="229" t="str">
        <f>IFERROR(IF('STUDENT DATA SHEET '!K196="","",'STUDENT DATA SHEET '!K196),"")</f>
        <v/>
      </c>
      <c s="229"/>
      <c s="102"/>
      <c s="102"/>
      <c s="102"/>
      <c s="102"/>
      <c s="102"/>
      <c s="102"/>
      <c s="102"/>
      <c s="102"/>
      <c s="102"/>
      <c s="102"/>
      <c s="102"/>
      <c s="102"/>
      <c s="102"/>
      <c s="102"/>
      <c s="102"/>
      <c s="102"/>
      <c s="102"/>
      <c s="102"/>
      <c s="102"/>
      <c s="102"/>
      <c s="102"/>
      <c s="102"/>
      <c s="102"/>
      <c s="102"/>
      <c s="102"/>
      <c s="102"/>
      <c s="102"/>
      <c s="102"/>
      <c s="102"/>
      <c s="102"/>
      <c s="102"/>
      <c s="102"/>
      <c s="89" t="str">
        <f>IF(B201="","",_xlfn.AGGREGATE(3,5,$B$6:B201))</f>
        <v/>
      </c>
      <c s="209"/>
      <c s="209"/>
      <c s="102"/>
      <c s="102"/>
      <c s="102"/>
      <c s="102"/>
      <c s="102"/>
      <c s="102"/>
      <c s="102"/>
      <c s="102"/>
      <c s="102"/>
      <c s="102"/>
      <c s="102"/>
      <c s="102"/>
      <c s="102"/>
      <c s="102"/>
      <c s="102"/>
      <c s="102"/>
      <c s="102"/>
      <c s="102"/>
      <c s="102"/>
      <c s="102"/>
      <c s="102"/>
      <c s="102"/>
      <c s="102"/>
      <c s="102"/>
      <c s="102"/>
      <c s="102"/>
      <c s="102"/>
      <c s="102"/>
      <c s="252" t="str">
        <f t="shared" si="39"/>
        <v/>
      </c>
      <c s="252" t="str">
        <f>IF($I201="","",'JUN 24'!$BX201)</f>
        <v/>
      </c>
      <c s="253" t="str">
        <f t="shared" si="40"/>
        <v/>
      </c>
      <c s="252" t="str">
        <f t="shared" si="41"/>
        <v/>
      </c>
      <c s="252" t="str">
        <f>IF($I201="","",'JUN 24'!$CA201)</f>
        <v/>
      </c>
      <c s="253" t="str">
        <f t="shared" si="42"/>
        <v/>
      </c>
      <c s="252" t="str">
        <f t="shared" si="43"/>
        <v/>
      </c>
      <c s="252" t="str">
        <f>IF($I201="","",'JUN 24'!$CD201)</f>
        <v/>
      </c>
      <c s="253" t="str">
        <f t="shared" si="44"/>
        <v/>
      </c>
      <c s="253"/>
      <c s="306"/>
      <c s="298"/>
      <c s="298"/>
      <c s="298"/>
      <c s="254" t="str">
        <f t="shared" si="38"/>
        <v/>
      </c>
      <c s="298"/>
      <c s="298"/>
      <c s="298"/>
      <c s="298"/>
      <c s="298"/>
      <c s="298"/>
      <c s="298"/>
      <c s="298"/>
    </row>
    <row r="202" spans="1:98" ht="15.75" customHeight="1">
      <c r="A202" s="249" t="str">
        <f>IF('STUDENT DATA SHEET '!A197="","",'STUDENT DATA SHEET '!A197)</f>
        <v/>
      </c>
      <c s="229" t="str">
        <f>IFERROR(IF('STUDENT DATA SHEET '!B197="","",'STUDENT DATA SHEET '!B197),"")</f>
        <v/>
      </c>
      <c s="229" t="str">
        <f>IFERROR(IF('STUDENT DATA SHEET '!C197="","",'STUDENT DATA SHEET '!C197),"")</f>
        <v/>
      </c>
      <c s="229" t="str">
        <f>IFERROR(IF('STUDENT DATA SHEET '!D197="","",'STUDENT DATA SHEET '!D197),"")</f>
        <v/>
      </c>
      <c s="250" t="str">
        <f>IFERROR(IF('STUDENT DATA SHEET '!E197="","",'STUDENT DATA SHEET '!E197),"")</f>
        <v/>
      </c>
      <c s="251" t="str">
        <f>IFERROR(IF('STUDENT DATA SHEET '!F197="","",'STUDENT DATA SHEET '!F197),"")</f>
        <v/>
      </c>
      <c s="229" t="str">
        <f>IFERROR(IF('STUDENT DATA SHEET '!G197="","",'STUDENT DATA SHEET '!G197),"")</f>
        <v/>
      </c>
      <c s="229" t="str">
        <f>IFERROR(IF('STUDENT DATA SHEET '!H197="","",'STUDENT DATA SHEET '!H197),"")</f>
        <v/>
      </c>
      <c s="229" t="str">
        <f>IFERROR(IF('STUDENT DATA SHEET '!I197="","",'STUDENT DATA SHEET '!I197),"")</f>
        <v/>
      </c>
      <c s="229" t="str">
        <f>IFERROR(IF('STUDENT DATA SHEET '!J197="","",'STUDENT DATA SHEET '!J197),"")</f>
        <v/>
      </c>
      <c s="229" t="str">
        <f>IFERROR(IF('STUDENT DATA SHEET '!K197="","",'STUDENT DATA SHEET '!K197),"")</f>
        <v/>
      </c>
      <c s="229"/>
      <c s="102"/>
      <c s="102"/>
      <c s="102"/>
      <c s="102"/>
      <c s="102"/>
      <c s="102"/>
      <c s="102"/>
      <c s="102"/>
      <c s="102"/>
      <c s="102"/>
      <c s="102"/>
      <c s="102"/>
      <c s="102"/>
      <c s="102"/>
      <c s="102"/>
      <c s="102"/>
      <c s="102"/>
      <c s="102"/>
      <c s="102"/>
      <c s="102"/>
      <c s="102"/>
      <c s="102"/>
      <c s="102"/>
      <c s="102"/>
      <c s="102"/>
      <c s="102"/>
      <c s="102"/>
      <c s="102"/>
      <c s="102"/>
      <c s="102"/>
      <c s="102"/>
      <c s="102"/>
      <c s="89" t="str">
        <f>IF(B202="","",_xlfn.AGGREGATE(3,5,$B$6:B202))</f>
        <v/>
      </c>
      <c s="209"/>
      <c s="209"/>
      <c s="102"/>
      <c s="102"/>
      <c s="102"/>
      <c s="102"/>
      <c s="102"/>
      <c s="102"/>
      <c s="102"/>
      <c s="102"/>
      <c s="102"/>
      <c s="102"/>
      <c s="102"/>
      <c s="102"/>
      <c s="102"/>
      <c s="102"/>
      <c s="102"/>
      <c s="102"/>
      <c s="102"/>
      <c s="102"/>
      <c s="102"/>
      <c s="102"/>
      <c s="102"/>
      <c s="102"/>
      <c s="102"/>
      <c s="102"/>
      <c s="102"/>
      <c s="102"/>
      <c s="102"/>
      <c s="102"/>
      <c s="252" t="str">
        <f t="shared" si="39"/>
        <v/>
      </c>
      <c s="252" t="str">
        <f>IF($I202="","",'JUN 24'!$BX202)</f>
        <v/>
      </c>
      <c s="253" t="str">
        <f t="shared" si="40"/>
        <v/>
      </c>
      <c s="252" t="str">
        <f t="shared" si="41"/>
        <v/>
      </c>
      <c s="252" t="str">
        <f>IF($I202="","",'JUN 24'!$CA202)</f>
        <v/>
      </c>
      <c s="253" t="str">
        <f t="shared" si="42"/>
        <v/>
      </c>
      <c s="252" t="str">
        <f t="shared" si="43"/>
        <v/>
      </c>
      <c s="252" t="str">
        <f>IF($I202="","",'JUN 24'!$CD202)</f>
        <v/>
      </c>
      <c s="253" t="str">
        <f t="shared" si="44"/>
        <v/>
      </c>
      <c s="253"/>
      <c s="306"/>
      <c s="298"/>
      <c s="298"/>
      <c s="298"/>
      <c s="254" t="str">
        <f t="shared" si="38"/>
        <v/>
      </c>
      <c s="298"/>
      <c s="298"/>
      <c s="298"/>
      <c s="298"/>
      <c s="298"/>
      <c s="298"/>
      <c s="298"/>
      <c s="298"/>
    </row>
    <row r="203" spans="1:98" ht="15.75" customHeight="1">
      <c r="A203" s="249" t="str">
        <f>IF('STUDENT DATA SHEET '!A204="","",'STUDENT DATA SHEET '!A204)</f>
        <v/>
      </c>
      <c s="229" t="str">
        <f>IFERROR(IF('STUDENT DATA SHEET '!B204="","",'STUDENT DATA SHEET '!B204),"")</f>
        <v/>
      </c>
      <c s="229" t="str">
        <f>IFERROR(IF('STUDENT DATA SHEET '!C204="","",'STUDENT DATA SHEET '!C204),"")</f>
        <v/>
      </c>
      <c s="229" t="str">
        <f>IFERROR(IF('STUDENT DATA SHEET '!D204="","",'STUDENT DATA SHEET '!D204),"")</f>
        <v/>
      </c>
      <c s="250" t="str">
        <f>IFERROR(IF('STUDENT DATA SHEET '!E204="","",'STUDENT DATA SHEET '!E204),"")</f>
        <v/>
      </c>
      <c s="251" t="str">
        <f>IFERROR(IF('STUDENT DATA SHEET '!F204="","",'STUDENT DATA SHEET '!F204),"")</f>
        <v/>
      </c>
      <c s="229" t="str">
        <f>IFERROR(IF('STUDENT DATA SHEET '!G204="","",'STUDENT DATA SHEET '!G204),"")</f>
        <v/>
      </c>
      <c s="229" t="str">
        <f>IFERROR(IF('STUDENT DATA SHEET '!H204="","",'STUDENT DATA SHEET '!H204),"")</f>
        <v/>
      </c>
      <c s="229" t="str">
        <f>IFERROR(IF('STUDENT DATA SHEET '!I204="","",'STUDENT DATA SHEET '!I204),"")</f>
        <v/>
      </c>
      <c s="229" t="str">
        <f>IFERROR(IF('STUDENT DATA SHEET '!J204="","",'STUDENT DATA SHEET '!J204),"")</f>
        <v/>
      </c>
      <c s="229" t="str">
        <f>IFERROR(IF('STUDENT DATA SHEET '!K204="","",'STUDENT DATA SHEET '!K204),"")</f>
        <v/>
      </c>
      <c s="229"/>
      <c s="102"/>
      <c s="102"/>
      <c s="102"/>
      <c s="102"/>
      <c s="102"/>
      <c s="102"/>
      <c s="102"/>
      <c s="102"/>
      <c s="102"/>
      <c s="102"/>
      <c s="102"/>
      <c s="102"/>
      <c s="102"/>
      <c s="102"/>
      <c s="102"/>
      <c s="102"/>
      <c s="102"/>
      <c s="102"/>
      <c s="102"/>
      <c s="102"/>
      <c s="102"/>
      <c s="102"/>
      <c s="102"/>
      <c s="102"/>
      <c s="102"/>
      <c s="102"/>
      <c s="102"/>
      <c s="102"/>
      <c s="102"/>
      <c s="102"/>
      <c s="102"/>
      <c s="102"/>
      <c s="89" t="str">
        <f>IF(B203="","",_xlfn.AGGREGATE(3,5,$B$6:B203))</f>
        <v/>
      </c>
      <c s="209"/>
      <c s="209"/>
      <c s="102"/>
      <c s="102"/>
      <c s="102"/>
      <c s="102"/>
      <c s="102"/>
      <c s="102"/>
      <c s="102"/>
      <c s="102"/>
      <c s="102"/>
      <c s="102"/>
      <c s="102"/>
      <c s="102"/>
      <c s="102"/>
      <c s="102"/>
      <c s="102"/>
      <c s="102"/>
      <c s="102"/>
      <c s="102"/>
      <c s="102"/>
      <c s="102"/>
      <c s="102"/>
      <c s="102"/>
      <c s="102"/>
      <c s="102"/>
      <c s="102"/>
      <c s="102"/>
      <c s="102"/>
      <c s="102"/>
      <c s="252" t="str">
        <f t="shared" si="39"/>
        <v/>
      </c>
      <c s="252" t="str">
        <f>IF($I203="","",'JUN 24'!$BX203)</f>
        <v/>
      </c>
      <c s="253" t="str">
        <f t="shared" si="40"/>
        <v/>
      </c>
      <c s="252" t="str">
        <f t="shared" si="41"/>
        <v/>
      </c>
      <c s="252" t="str">
        <f>IF($I203="","",'JUN 24'!$CA203)</f>
        <v/>
      </c>
      <c s="253" t="str">
        <f t="shared" si="42"/>
        <v/>
      </c>
      <c s="252" t="str">
        <f t="shared" si="43"/>
        <v/>
      </c>
      <c s="252" t="str">
        <f>IF($I203="","",'JUN 24'!$CD203)</f>
        <v/>
      </c>
      <c s="253" t="str">
        <f t="shared" si="44"/>
        <v/>
      </c>
      <c s="253"/>
      <c s="306"/>
      <c s="298"/>
      <c s="298"/>
      <c s="298"/>
      <c s="254" t="str">
        <f t="shared" si="38"/>
        <v/>
      </c>
      <c s="298"/>
      <c s="298"/>
      <c s="298"/>
      <c s="298"/>
      <c s="298"/>
      <c s="298"/>
      <c s="298"/>
      <c s="298"/>
    </row>
    <row r="204" spans="1:98" ht="15.75" customHeight="1">
      <c r="A204" s="249" t="str">
        <f>IF('STUDENT DATA SHEET '!A205="","",'STUDENT DATA SHEET '!A205)</f>
        <v/>
      </c>
      <c s="229" t="str">
        <f>IFERROR(IF('STUDENT DATA SHEET '!B205="","",'STUDENT DATA SHEET '!B205),"")</f>
        <v/>
      </c>
      <c s="229" t="str">
        <f>IFERROR(IF('STUDENT DATA SHEET '!C205="","",'STUDENT DATA SHEET '!C205),"")</f>
        <v/>
      </c>
      <c s="229" t="str">
        <f>IFERROR(IF('STUDENT DATA SHEET '!D205="","",'STUDENT DATA SHEET '!D205),"")</f>
        <v/>
      </c>
      <c s="250" t="str">
        <f>IFERROR(IF('STUDENT DATA SHEET '!E205="","",'STUDENT DATA SHEET '!E205),"")</f>
        <v/>
      </c>
      <c s="251" t="str">
        <f>IFERROR(IF('STUDENT DATA SHEET '!F205="","",'STUDENT DATA SHEET '!F205),"")</f>
        <v/>
      </c>
      <c s="229" t="str">
        <f>IFERROR(IF('STUDENT DATA SHEET '!G205="","",'STUDENT DATA SHEET '!G205),"")</f>
        <v/>
      </c>
      <c s="229" t="str">
        <f>IFERROR(IF('STUDENT DATA SHEET '!H205="","",'STUDENT DATA SHEET '!H205),"")</f>
        <v/>
      </c>
      <c s="229" t="str">
        <f>IFERROR(IF('STUDENT DATA SHEET '!I205="","",'STUDENT DATA SHEET '!I205),"")</f>
        <v/>
      </c>
      <c s="229" t="str">
        <f>IFERROR(IF('STUDENT DATA SHEET '!J205="","",'STUDENT DATA SHEET '!J205),"")</f>
        <v/>
      </c>
      <c s="229" t="str">
        <f>IFERROR(IF('STUDENT DATA SHEET '!K205="","",'STUDENT DATA SHEET '!K205),"")</f>
        <v/>
      </c>
      <c s="229"/>
      <c s="102"/>
      <c s="102"/>
      <c s="102"/>
      <c s="102"/>
      <c s="102"/>
      <c s="102"/>
      <c s="102"/>
      <c s="102"/>
      <c s="102"/>
      <c s="102"/>
      <c s="102"/>
      <c s="102"/>
      <c s="102"/>
      <c s="102"/>
      <c s="102"/>
      <c s="102"/>
      <c s="102"/>
      <c s="102"/>
      <c s="102"/>
      <c s="102"/>
      <c s="102"/>
      <c s="102"/>
      <c s="102"/>
      <c s="102"/>
      <c s="102"/>
      <c s="102"/>
      <c s="102"/>
      <c s="102"/>
      <c s="102"/>
      <c s="102"/>
      <c s="102"/>
      <c s="102"/>
      <c s="89" t="str">
        <f>IF(B204="","",_xlfn.AGGREGATE(3,5,$B$6:B204))</f>
        <v/>
      </c>
      <c s="209"/>
      <c s="209"/>
      <c s="102"/>
      <c s="102"/>
      <c s="102"/>
      <c s="102"/>
      <c s="102"/>
      <c s="102"/>
      <c s="102"/>
      <c s="102"/>
      <c s="102"/>
      <c s="102"/>
      <c s="102"/>
      <c s="102"/>
      <c s="102"/>
      <c s="102"/>
      <c s="102"/>
      <c s="102"/>
      <c s="102"/>
      <c s="102"/>
      <c s="102"/>
      <c s="102"/>
      <c s="102"/>
      <c s="102"/>
      <c s="102"/>
      <c s="102"/>
      <c s="102"/>
      <c s="102"/>
      <c s="102"/>
      <c s="102"/>
      <c s="252" t="str">
        <f t="shared" si="39"/>
        <v/>
      </c>
      <c s="252" t="str">
        <f>IF($I204="","",'JUN 24'!$BX204)</f>
        <v/>
      </c>
      <c s="253" t="str">
        <f t="shared" si="40"/>
        <v/>
      </c>
      <c s="252" t="str">
        <f t="shared" si="41"/>
        <v/>
      </c>
      <c s="252" t="str">
        <f>IF($I204="","",'JUN 24'!$CA204)</f>
        <v/>
      </c>
      <c s="253" t="str">
        <f t="shared" si="42"/>
        <v/>
      </c>
      <c s="252" t="str">
        <f t="shared" si="43"/>
        <v/>
      </c>
      <c s="252" t="str">
        <f>IF($I204="","",'JUN 24'!$CD204)</f>
        <v/>
      </c>
      <c s="253" t="str">
        <f t="shared" si="44"/>
        <v/>
      </c>
      <c s="253"/>
      <c s="306"/>
      <c s="298"/>
      <c s="298"/>
      <c s="298"/>
      <c s="254" t="str">
        <f t="shared" si="38"/>
        <v/>
      </c>
      <c s="298"/>
      <c s="298"/>
      <c s="298"/>
      <c s="298"/>
      <c s="298"/>
      <c s="298"/>
      <c s="298"/>
      <c s="298"/>
    </row>
    <row r="205" spans="1:98" ht="15.75" customHeight="1">
      <c r="A205" s="249" t="str">
        <f>IF('STUDENT DATA SHEET '!A206="","",'STUDENT DATA SHEET '!A206)</f>
        <v/>
      </c>
      <c s="229" t="str">
        <f>IFERROR(IF('STUDENT DATA SHEET '!B206="","",'STUDENT DATA SHEET '!B206),"")</f>
        <v/>
      </c>
      <c s="229" t="str">
        <f>IFERROR(IF('STUDENT DATA SHEET '!C206="","",'STUDENT DATA SHEET '!C206),"")</f>
        <v/>
      </c>
      <c s="229" t="str">
        <f>IFERROR(IF('STUDENT DATA SHEET '!D206="","",'STUDENT DATA SHEET '!D206),"")</f>
        <v/>
      </c>
      <c s="250" t="str">
        <f>IFERROR(IF('STUDENT DATA SHEET '!E206="","",'STUDENT DATA SHEET '!E206),"")</f>
        <v/>
      </c>
      <c s="251" t="str">
        <f>IFERROR(IF('STUDENT DATA SHEET '!F206="","",'STUDENT DATA SHEET '!F206),"")</f>
        <v/>
      </c>
      <c s="229" t="str">
        <f>IFERROR(IF('STUDENT DATA SHEET '!G206="","",'STUDENT DATA SHEET '!G206),"")</f>
        <v/>
      </c>
      <c s="229" t="str">
        <f>IFERROR(IF('STUDENT DATA SHEET '!H206="","",'STUDENT DATA SHEET '!H206),"")</f>
        <v/>
      </c>
      <c s="229" t="str">
        <f>IFERROR(IF('STUDENT DATA SHEET '!I206="","",'STUDENT DATA SHEET '!I206),"")</f>
        <v/>
      </c>
      <c s="229" t="str">
        <f>IFERROR(IF('STUDENT DATA SHEET '!J206="","",'STUDENT DATA SHEET '!J206),"")</f>
        <v/>
      </c>
      <c s="229" t="str">
        <f>IFERROR(IF('STUDENT DATA SHEET '!K206="","",'STUDENT DATA SHEET '!K206),"")</f>
        <v/>
      </c>
      <c s="229"/>
      <c s="102"/>
      <c s="102"/>
      <c s="102"/>
      <c s="102"/>
      <c s="102"/>
      <c s="102"/>
      <c s="102"/>
      <c s="102"/>
      <c s="102"/>
      <c s="102"/>
      <c s="102"/>
      <c s="102"/>
      <c s="102"/>
      <c s="102"/>
      <c s="102"/>
      <c s="102"/>
      <c s="102"/>
      <c s="102"/>
      <c s="102"/>
      <c s="102"/>
      <c s="102"/>
      <c s="102"/>
      <c s="102"/>
      <c s="102"/>
      <c s="102"/>
      <c s="102"/>
      <c s="102"/>
      <c s="102"/>
      <c s="102"/>
      <c s="102"/>
      <c s="102"/>
      <c s="102"/>
      <c s="89" t="str">
        <f>IF(B205="","",_xlfn.AGGREGATE(3,5,$B$6:B205))</f>
        <v/>
      </c>
      <c s="209"/>
      <c s="209"/>
      <c s="102"/>
      <c s="102"/>
      <c s="102"/>
      <c s="102"/>
      <c s="102"/>
      <c s="102"/>
      <c s="102"/>
      <c s="102"/>
      <c s="102"/>
      <c s="102"/>
      <c s="102"/>
      <c s="102"/>
      <c s="102"/>
      <c s="102"/>
      <c s="102"/>
      <c s="102"/>
      <c s="102"/>
      <c s="102"/>
      <c s="102"/>
      <c s="102"/>
      <c s="102"/>
      <c s="102"/>
      <c s="102"/>
      <c s="102"/>
      <c s="102"/>
      <c s="102"/>
      <c s="102"/>
      <c s="102"/>
      <c s="252" t="str">
        <f t="shared" si="39"/>
        <v/>
      </c>
      <c s="252" t="str">
        <f>IF($I205="","",'JUN 24'!$BX205)</f>
        <v/>
      </c>
      <c s="253" t="str">
        <f t="shared" si="40"/>
        <v/>
      </c>
      <c s="252" t="str">
        <f t="shared" si="41"/>
        <v/>
      </c>
      <c s="252" t="str">
        <f>IF($I205="","",'JUN 24'!$CA205)</f>
        <v/>
      </c>
      <c s="253" t="str">
        <f t="shared" si="42"/>
        <v/>
      </c>
      <c s="252" t="str">
        <f t="shared" si="43"/>
        <v/>
      </c>
      <c s="252" t="str">
        <f>IF($I205="","",'JUN 24'!$CD205)</f>
        <v/>
      </c>
      <c s="253" t="str">
        <f t="shared" si="44"/>
        <v/>
      </c>
      <c s="253"/>
      <c s="306"/>
      <c s="298"/>
      <c s="298"/>
      <c s="298"/>
      <c s="254" t="str">
        <f t="shared" si="45" ref="CL205">IFERROR(IF($BX205="","",COUNT($M205:$AR205,$AT205:$BW205)/2),"")</f>
        <v/>
      </c>
      <c s="298"/>
      <c s="298"/>
      <c s="298"/>
      <c s="298"/>
      <c s="298"/>
      <c s="298"/>
      <c s="298"/>
      <c s="298"/>
    </row>
    <row r="206" spans="1:98" ht="14.25" customHeight="1">
      <c r="A206" s="618" t="s">
        <v>102</v>
      </c>
      <c s="619"/>
      <c s="619"/>
      <c s="619"/>
      <c s="619"/>
      <c s="619"/>
      <c s="619"/>
      <c s="619"/>
      <c s="620"/>
      <c s="229"/>
      <c s="229"/>
      <c s="229"/>
      <c s="484">
        <f>COUNT(M6:M205)</f>
        <v>0</v>
      </c>
      <c s="484"/>
      <c s="484">
        <f>COUNT(O6:O205)</f>
        <v>0</v>
      </c>
      <c s="484"/>
      <c s="484">
        <f>COUNT(Q6:Q205)</f>
        <v>0</v>
      </c>
      <c s="484"/>
      <c s="484">
        <f>COUNT(S6:S205)</f>
        <v>0</v>
      </c>
      <c s="484"/>
      <c s="484">
        <f>COUNT(U6:U205)</f>
        <v>0</v>
      </c>
      <c s="484"/>
      <c s="484">
        <f>COUNT(W6:W205)</f>
        <v>0</v>
      </c>
      <c s="484"/>
      <c s="484">
        <f>COUNT(Y6:Y205)</f>
        <v>0</v>
      </c>
      <c s="484"/>
      <c s="484">
        <f>COUNT(AA6:AA205)</f>
        <v>0</v>
      </c>
      <c s="484"/>
      <c s="484">
        <f>COUNT(AC6:AC205)</f>
        <v>0</v>
      </c>
      <c s="484"/>
      <c s="484">
        <f>COUNT(AE6:AE205)</f>
        <v>0</v>
      </c>
      <c s="484"/>
      <c s="484">
        <f>COUNT(AG6:AG205)</f>
        <v>0</v>
      </c>
      <c s="484"/>
      <c s="484">
        <f>COUNT(AI6:AI205)</f>
        <v>0</v>
      </c>
      <c s="484"/>
      <c s="484">
        <f>COUNT(AK6:AK205)</f>
        <v>0</v>
      </c>
      <c s="484"/>
      <c s="484">
        <f>COUNT(AM6:AM205)</f>
        <v>0</v>
      </c>
      <c s="484"/>
      <c s="484">
        <f>COUNT(AO6:AO205)</f>
        <v>0</v>
      </c>
      <c s="484"/>
      <c s="484">
        <f>COUNT(AQ6:AQ205)</f>
        <v>0</v>
      </c>
      <c s="484"/>
      <c s="255"/>
      <c s="484">
        <f>COUNT(AT6:AT205)</f>
        <v>0</v>
      </c>
      <c s="484"/>
      <c s="484">
        <f>COUNT(AV6:AV205)</f>
        <v>0</v>
      </c>
      <c s="484"/>
      <c s="484">
        <f>COUNT(AX6:AX205)</f>
        <v>0</v>
      </c>
      <c s="484"/>
      <c s="484">
        <f>COUNT(AZ6:AZ205)</f>
        <v>0</v>
      </c>
      <c s="484"/>
      <c s="484">
        <f>COUNT(BB6:BB205)</f>
        <v>0</v>
      </c>
      <c s="484"/>
      <c s="484">
        <f>COUNT(BD6:BD205)</f>
        <v>0</v>
      </c>
      <c s="484"/>
      <c s="484">
        <f>COUNT(BF6:BF205)</f>
        <v>0</v>
      </c>
      <c s="484"/>
      <c s="484">
        <f>COUNT(BH6:BH205)</f>
        <v>0</v>
      </c>
      <c s="484"/>
      <c s="484">
        <f>COUNT(BJ6:BJ205)</f>
        <v>0</v>
      </c>
      <c s="484"/>
      <c s="484">
        <f>COUNT(BL6:BL205)</f>
        <v>0</v>
      </c>
      <c s="484"/>
      <c s="484">
        <f>COUNT(BN6:BN205)</f>
        <v>0</v>
      </c>
      <c s="484"/>
      <c s="484">
        <f>COUNT(BP6:BP205)</f>
        <v>0</v>
      </c>
      <c s="484"/>
      <c s="484">
        <f>COUNT(BR6:BR205)</f>
        <v>0</v>
      </c>
      <c s="484"/>
      <c s="484">
        <f>COUNT(BT6:BT205)</f>
        <v>0</v>
      </c>
      <c s="484"/>
      <c s="484">
        <f>COUNT(BV6:BV205)</f>
        <v>0</v>
      </c>
      <c s="484"/>
      <c s="538">
        <f t="shared" si="46" ref="BX206:CF206">SUM(BX6:BX205)</f>
        <v>0</v>
      </c>
      <c s="538">
        <f t="shared" si="46"/>
        <v>14</v>
      </c>
      <c s="541">
        <f t="shared" si="46"/>
        <v>14</v>
      </c>
      <c s="538">
        <f t="shared" si="46"/>
        <v>0</v>
      </c>
      <c s="538">
        <f t="shared" si="46"/>
        <v>8</v>
      </c>
      <c s="541">
        <f t="shared" si="46"/>
        <v>8</v>
      </c>
      <c s="538">
        <f t="shared" si="46"/>
        <v>0</v>
      </c>
      <c s="538">
        <f t="shared" si="46"/>
        <v>0</v>
      </c>
      <c s="541">
        <f t="shared" si="46"/>
        <v>0</v>
      </c>
      <c s="541"/>
      <c s="306"/>
      <c s="298"/>
      <c s="298"/>
      <c s="298"/>
      <c s="298"/>
      <c s="298"/>
      <c s="298"/>
      <c s="298"/>
      <c s="298"/>
      <c s="298"/>
      <c s="298"/>
      <c s="298"/>
      <c s="298"/>
    </row>
    <row r="207" spans="1:98" ht="14.25" customHeight="1">
      <c r="A207" s="618" t="s">
        <v>103</v>
      </c>
      <c s="619"/>
      <c s="619"/>
      <c s="619"/>
      <c s="619"/>
      <c s="619"/>
      <c s="619"/>
      <c s="619"/>
      <c s="620"/>
      <c s="307"/>
      <c s="307"/>
      <c s="308"/>
      <c s="486">
        <f>COUNTIF(M6:M205,"A")</f>
        <v>0</v>
      </c>
      <c s="486">
        <f>COUNTIF(N6:N55,"A")</f>
        <v>0</v>
      </c>
      <c s="486">
        <f>COUNTIF(O6:O205,"A")</f>
        <v>0</v>
      </c>
      <c s="486">
        <f>COUNTIF(P6:P55,"A")</f>
        <v>0</v>
      </c>
      <c s="486">
        <f>COUNTIF(Q6:Q205,"A")</f>
        <v>0</v>
      </c>
      <c s="486">
        <f>COUNTIF(R6:R55,"A")</f>
        <v>0</v>
      </c>
      <c s="486">
        <f>COUNTIF(S6:S205,"A")</f>
        <v>0</v>
      </c>
      <c s="486">
        <f>COUNTIF(T6:T55,"A")</f>
        <v>0</v>
      </c>
      <c s="532">
        <f>COUNTIF(U6:U205,"A")</f>
        <v>0</v>
      </c>
      <c s="533"/>
      <c s="486">
        <f>COUNTIF(W6:W205,"A")</f>
        <v>0</v>
      </c>
      <c s="486">
        <f>COUNTIF(X6:X55,"A")</f>
        <v>0</v>
      </c>
      <c s="486">
        <f>COUNTIF(Y6:Y205,"A")</f>
        <v>0</v>
      </c>
      <c s="486">
        <f>COUNTIF(Z6:Z55,"A")</f>
        <v>0</v>
      </c>
      <c s="486">
        <f>COUNTIF(AA6:AA205,"A")</f>
        <v>0</v>
      </c>
      <c s="486">
        <f>COUNTIF(AB6:AB55,"A")</f>
        <v>0</v>
      </c>
      <c s="486">
        <f>COUNTIF(AC6:AC205,"A")</f>
        <v>0</v>
      </c>
      <c s="486">
        <f>COUNTIF(AD6:AD55,"A")</f>
        <v>0</v>
      </c>
      <c s="486">
        <f>COUNTIF(AE6:AE205,"A")</f>
        <v>0</v>
      </c>
      <c s="486">
        <f>COUNTIF(AF6:AF55,"A")</f>
        <v>0</v>
      </c>
      <c s="486">
        <f>COUNTIF(AG6:AG205,"A")</f>
        <v>0</v>
      </c>
      <c s="486">
        <f>COUNTIF(AH6:AH55,"A")</f>
        <v>0</v>
      </c>
      <c s="486">
        <f>COUNTIF(AI6:AI205,"A")</f>
        <v>0</v>
      </c>
      <c s="486">
        <f>COUNTIF(AJ6:AJ55,"A")</f>
        <v>0</v>
      </c>
      <c s="486">
        <f>COUNTIF(AK6:AK205,"A")</f>
        <v>0</v>
      </c>
      <c s="486">
        <f>COUNTIF(AL6:AL55,"A")</f>
        <v>0</v>
      </c>
      <c s="486">
        <f>COUNTIF(AM6:AM205,"A")</f>
        <v>0</v>
      </c>
      <c s="486">
        <f>COUNTIF(AN6:AN55,"A")</f>
        <v>0</v>
      </c>
      <c s="486">
        <f>COUNTIF(AO6:AO205,"A")</f>
        <v>0</v>
      </c>
      <c s="486">
        <f>COUNTIF(AP6:AP55,"A")</f>
        <v>0</v>
      </c>
      <c s="486">
        <f>COUNTIF(AQ6:AQ205,"A")</f>
        <v>0</v>
      </c>
      <c s="486">
        <f>COUNTIF(AR6:AR55,"A")</f>
        <v>0</v>
      </c>
      <c s="256"/>
      <c s="486">
        <f>COUNTIF(AT6:AT205,"A")</f>
        <v>0</v>
      </c>
      <c s="486">
        <f>COUNTIF(AU6:AU55,"A")</f>
        <v>0</v>
      </c>
      <c s="486">
        <f>COUNTIF(AV6:AV205,"A")</f>
        <v>0</v>
      </c>
      <c s="486">
        <f>COUNTIF(AW6:AW55,"A")</f>
        <v>0</v>
      </c>
      <c s="486">
        <f>COUNTIF(AX6:AX205,"A")</f>
        <v>0</v>
      </c>
      <c s="486">
        <f>COUNTIF(AY6:AY55,"A")</f>
        <v>0</v>
      </c>
      <c s="486">
        <f>COUNTIF(AZ6:AZ205,"A")</f>
        <v>0</v>
      </c>
      <c s="486">
        <f>COUNTIF(BA6:BA55,"A")</f>
        <v>0</v>
      </c>
      <c s="486">
        <f>COUNTIF(BB6:BB205,"A")</f>
        <v>0</v>
      </c>
      <c s="486">
        <f>COUNTIF(BC6:BC55,"A")</f>
        <v>0</v>
      </c>
      <c s="486">
        <f>COUNTIF(BD6:BD205,"A")</f>
        <v>0</v>
      </c>
      <c s="486">
        <f>COUNTIF(BE6:BE55,"A")</f>
        <v>0</v>
      </c>
      <c s="486">
        <f>COUNTIF(BF6:BF205,"A")</f>
        <v>0</v>
      </c>
      <c s="486">
        <f>COUNTIF(BG6:BG55,"A")</f>
        <v>0</v>
      </c>
      <c s="486">
        <f>COUNTIF(BH6:BH205,"A")</f>
        <v>0</v>
      </c>
      <c s="486">
        <f>COUNTIF(BI6:BI55,"A")</f>
        <v>0</v>
      </c>
      <c s="486">
        <f>COUNTIF(BJ6:BJ205,"A")</f>
        <v>0</v>
      </c>
      <c s="486">
        <f>COUNTIF(BK6:BK55,"A")</f>
        <v>0</v>
      </c>
      <c s="486">
        <f>COUNTIF(BL6:BL205,"A")</f>
        <v>0</v>
      </c>
      <c s="486">
        <f>COUNTIF(BM6:BM55,"A")</f>
        <v>0</v>
      </c>
      <c s="486">
        <f>COUNTIF(BN6:BN205,"A")</f>
        <v>0</v>
      </c>
      <c s="486">
        <f>COUNTIF(BO6:BO55,"A")</f>
        <v>0</v>
      </c>
      <c s="486">
        <f>COUNTIF(BP6:BP205,"A")</f>
        <v>0</v>
      </c>
      <c s="486">
        <f>COUNTIF(BQ6:BQ55,"A")</f>
        <v>0</v>
      </c>
      <c s="486">
        <f>COUNTIF(BR6:BR205,"A")</f>
        <v>0</v>
      </c>
      <c s="486">
        <f>COUNTIF(BS6:BS55,"A")</f>
        <v>0</v>
      </c>
      <c s="486">
        <f>COUNTIF(BT6:BT205,"A")</f>
        <v>0</v>
      </c>
      <c s="486">
        <f>COUNTIF(BU6:BU55,"A")</f>
        <v>0</v>
      </c>
      <c s="486">
        <f>COUNTIF(BV6:BV205,"A")</f>
        <v>0</v>
      </c>
      <c s="486">
        <f>COUNTIF(BW6:BW55,"A")</f>
        <v>0</v>
      </c>
      <c s="539"/>
      <c s="539"/>
      <c s="542"/>
      <c s="539"/>
      <c s="539"/>
      <c s="542"/>
      <c s="539"/>
      <c s="539"/>
      <c s="542"/>
      <c s="542"/>
      <c s="309"/>
      <c s="273"/>
      <c s="273"/>
      <c s="273"/>
      <c s="273"/>
      <c s="273"/>
      <c s="273"/>
      <c s="273"/>
      <c s="273"/>
      <c s="273"/>
      <c s="273"/>
      <c s="273"/>
      <c s="273"/>
    </row>
    <row r="208" spans="1:98" ht="14.25" customHeight="1">
      <c r="A208" s="618" t="s">
        <v>104</v>
      </c>
      <c s="619"/>
      <c s="619"/>
      <c s="619"/>
      <c s="619"/>
      <c s="619"/>
      <c s="619"/>
      <c s="619"/>
      <c s="620"/>
      <c s="307"/>
      <c s="307"/>
      <c s="310"/>
      <c s="498">
        <f>COUNTIF(M6:M205,"L")</f>
        <v>0</v>
      </c>
      <c s="498">
        <f>COUNTIF(N6:N55,"L")</f>
        <v>0</v>
      </c>
      <c s="498">
        <f>COUNTIF(O6:O205,"L")</f>
        <v>0</v>
      </c>
      <c s="498">
        <f>COUNTIF(P6:P55,"L")</f>
        <v>0</v>
      </c>
      <c s="498">
        <f>COUNTIF(Q6:Q205,"L")</f>
        <v>0</v>
      </c>
      <c s="498">
        <f>COUNTIF(R6:R55,"L")</f>
        <v>0</v>
      </c>
      <c s="498">
        <f>COUNTIF(S6:S205,"L")</f>
        <v>0</v>
      </c>
      <c s="498">
        <f>COUNTIF(T6:T55,"L")</f>
        <v>0</v>
      </c>
      <c s="498">
        <f>COUNTIF(U6:U205,"L")</f>
        <v>0</v>
      </c>
      <c s="498">
        <f>COUNTIF(V6:V55,"L")</f>
        <v>0</v>
      </c>
      <c s="498">
        <f>COUNTIF(W6:W205,"L")</f>
        <v>0</v>
      </c>
      <c s="498">
        <f>COUNTIF(X6:X55,"L")</f>
        <v>0</v>
      </c>
      <c s="498">
        <f>COUNTIF(Y6:Y205,"L")</f>
        <v>0</v>
      </c>
      <c s="498">
        <f>COUNTIF(Z6:Z55,"L")</f>
        <v>0</v>
      </c>
      <c s="498">
        <f>COUNTIF(AA6:AA205,"L")</f>
        <v>0</v>
      </c>
      <c s="498">
        <f>COUNTIF(AB6:AB55,"L")</f>
        <v>0</v>
      </c>
      <c s="498">
        <f>COUNTIF(AC6:AC205,"L")</f>
        <v>0</v>
      </c>
      <c s="498">
        <f>COUNTIF(AD6:AD55,"L")</f>
        <v>0</v>
      </c>
      <c s="498">
        <f>COUNTIF(AE6:AE205,"L")</f>
        <v>0</v>
      </c>
      <c s="498">
        <f>COUNTIF(AF6:AF55,"L")</f>
        <v>0</v>
      </c>
      <c s="498">
        <f>COUNTIF(AG6:AG205,"L")</f>
        <v>0</v>
      </c>
      <c s="498">
        <f>COUNTIF(AH6:AH55,"L")</f>
        <v>0</v>
      </c>
      <c s="498">
        <f>COUNTIF(AI6:AI205,"L")</f>
        <v>0</v>
      </c>
      <c s="498">
        <f>COUNTIF(AJ6:AJ55,"L")</f>
        <v>0</v>
      </c>
      <c s="498">
        <f>COUNTIF(AK6:AK205,"L")</f>
        <v>0</v>
      </c>
      <c s="498">
        <f>COUNTIF(AL6:AL55,"L")</f>
        <v>0</v>
      </c>
      <c s="498">
        <f>COUNTIF(AM6:AM205,"L")</f>
        <v>0</v>
      </c>
      <c s="498">
        <f>COUNTIF(AN6:AN55,"L")</f>
        <v>0</v>
      </c>
      <c s="498">
        <f>COUNTIF(AO6:AO205,"L")</f>
        <v>0</v>
      </c>
      <c s="498">
        <f>COUNTIF(AP6:AP55,"L")</f>
        <v>0</v>
      </c>
      <c s="498">
        <f>COUNTIF(AQ6:AQ205,"L")</f>
        <v>0</v>
      </c>
      <c s="498">
        <f>COUNTIF(AR6:AR55,"L")</f>
        <v>0</v>
      </c>
      <c s="257"/>
      <c s="498">
        <f>COUNTIF(AT6:AT205,"L")</f>
        <v>0</v>
      </c>
      <c s="498">
        <f>COUNTIF(AU6:AU55,"L")</f>
        <v>0</v>
      </c>
      <c s="498">
        <f>COUNTIF(AV6:AV205,"L")</f>
        <v>0</v>
      </c>
      <c s="498">
        <f>COUNTIF(AW6:AW55,"L")</f>
        <v>0</v>
      </c>
      <c s="498">
        <f>COUNTIF(AX6:AX205,"L")</f>
        <v>0</v>
      </c>
      <c s="498">
        <f>COUNTIF(AY6:AY55,"L")</f>
        <v>0</v>
      </c>
      <c s="498">
        <f>COUNTIF(AZ6:AZ205,"L")</f>
        <v>0</v>
      </c>
      <c s="498">
        <f>COUNTIF(BA6:BA55,"L")</f>
        <v>0</v>
      </c>
      <c s="498">
        <f>COUNTIF(BB6:BB205,"L")</f>
        <v>0</v>
      </c>
      <c s="498">
        <f>COUNTIF(BC6:BC55,"L")</f>
        <v>0</v>
      </c>
      <c s="498">
        <f>COUNTIF(BD6:BD205,"L")</f>
        <v>0</v>
      </c>
      <c s="498">
        <f>COUNTIF(BE6:BE55,"L")</f>
        <v>0</v>
      </c>
      <c s="498">
        <f>COUNTIF(BF6:BF205,"L")</f>
        <v>0</v>
      </c>
      <c s="498">
        <f>COUNTIF(BG6:BG55,"L")</f>
        <v>0</v>
      </c>
      <c s="498">
        <f>COUNTIF(BH6:BH205,"L")</f>
        <v>0</v>
      </c>
      <c s="498">
        <f>COUNTIF(BI6:BI55,"L")</f>
        <v>0</v>
      </c>
      <c s="498">
        <f>COUNTIF(BJ6:BJ205,"L")</f>
        <v>0</v>
      </c>
      <c s="498">
        <f>COUNTIF(BK6:BK55,"L")</f>
        <v>0</v>
      </c>
      <c s="498">
        <f>COUNTIF(BL6:BL205,"L")</f>
        <v>0</v>
      </c>
      <c s="498">
        <f>COUNTIF(BM6:BM55,"L")</f>
        <v>0</v>
      </c>
      <c s="498">
        <f>COUNTIF(BN6:BN205,"L")</f>
        <v>0</v>
      </c>
      <c s="498">
        <f>COUNTIF(BO6:BO55,"L")</f>
        <v>0</v>
      </c>
      <c s="498">
        <f>COUNTIF(BP6:BP205,"L")</f>
        <v>0</v>
      </c>
      <c s="498">
        <f>COUNTIF(BQ6:BQ55,"L")</f>
        <v>0</v>
      </c>
      <c s="498">
        <f>COUNTIF(BR6:BR205,"L")</f>
        <v>0</v>
      </c>
      <c s="498">
        <f>COUNTIF(BS6:BS55,"L")</f>
        <v>0</v>
      </c>
      <c s="498">
        <f>COUNTIF(BT6:BT205,"L")</f>
        <v>0</v>
      </c>
      <c s="498">
        <f>COUNTIF(BU6:BU55,"L")</f>
        <v>0</v>
      </c>
      <c s="498">
        <f>COUNTIF(BV6:BV205,"L")</f>
        <v>0</v>
      </c>
      <c s="498">
        <f>COUNTIF(BW6:BW55,"L")</f>
        <v>0</v>
      </c>
      <c s="539"/>
      <c s="539"/>
      <c s="542"/>
      <c s="539"/>
      <c s="539"/>
      <c s="542"/>
      <c s="539"/>
      <c s="539"/>
      <c s="542"/>
      <c s="542"/>
      <c s="309"/>
      <c s="273"/>
      <c s="273"/>
      <c s="273"/>
      <c s="273"/>
      <c s="273"/>
      <c s="273"/>
      <c s="273"/>
      <c s="273"/>
      <c s="273"/>
      <c s="273"/>
      <c s="273"/>
      <c s="273"/>
    </row>
    <row r="209" spans="1:98" ht="14.25" customHeight="1">
      <c r="A209" s="618" t="s">
        <v>105</v>
      </c>
      <c s="619"/>
      <c s="619"/>
      <c s="619"/>
      <c s="619"/>
      <c s="619"/>
      <c s="619"/>
      <c s="619"/>
      <c s="620"/>
      <c s="307"/>
      <c s="307"/>
      <c s="307"/>
      <c s="461">
        <f>SUM(M206:M208)</f>
        <v>0</v>
      </c>
      <c s="462"/>
      <c s="461">
        <f t="shared" si="47" ref="O209">SUM(O206:O208)</f>
        <v>0</v>
      </c>
      <c s="462"/>
      <c s="461">
        <f t="shared" si="48" ref="Q209">SUM(Q206:Q208)</f>
        <v>0</v>
      </c>
      <c s="462"/>
      <c s="461">
        <f t="shared" si="49" ref="S209">SUM(S206:S208)</f>
        <v>0</v>
      </c>
      <c s="462"/>
      <c s="461">
        <f t="shared" si="50" ref="U209">SUM(U206:U208)</f>
        <v>0</v>
      </c>
      <c s="462"/>
      <c s="461">
        <f t="shared" si="51" ref="W209">SUM(W206:W208)</f>
        <v>0</v>
      </c>
      <c s="462"/>
      <c s="461">
        <f t="shared" si="52" ref="Y209">SUM(Y206:Y208)</f>
        <v>0</v>
      </c>
      <c s="462"/>
      <c s="461">
        <f t="shared" si="53" ref="AA209">SUM(AA206:AA208)</f>
        <v>0</v>
      </c>
      <c s="462"/>
      <c s="461">
        <f t="shared" si="54" ref="AC209">SUM(AC206:AC208)</f>
        <v>0</v>
      </c>
      <c s="462"/>
      <c s="461">
        <f t="shared" si="55" ref="AE209">SUM(AE206:AE208)</f>
        <v>0</v>
      </c>
      <c s="462"/>
      <c s="461">
        <f t="shared" si="56" ref="AG209">SUM(AG206:AG208)</f>
        <v>0</v>
      </c>
      <c s="462"/>
      <c s="461">
        <f t="shared" si="57" ref="AI209">SUM(AI206:AI208)</f>
        <v>0</v>
      </c>
      <c s="462"/>
      <c s="461">
        <f t="shared" si="58" ref="AK209">SUM(AK206:AK208)</f>
        <v>0</v>
      </c>
      <c s="462"/>
      <c s="461">
        <f t="shared" si="59" ref="AM209">SUM(AM206:AM208)</f>
        <v>0</v>
      </c>
      <c s="462"/>
      <c s="461">
        <f t="shared" si="60" ref="AO209">SUM(AO206:AO208)</f>
        <v>0</v>
      </c>
      <c s="462"/>
      <c s="461">
        <f t="shared" si="61" ref="AQ209">SUM(AQ206:AQ208)</f>
        <v>0</v>
      </c>
      <c s="462"/>
      <c s="258"/>
      <c s="461">
        <f t="shared" si="62" ref="AT209">SUM(AT206:AT208)</f>
        <v>0</v>
      </c>
      <c s="462"/>
      <c s="461">
        <f t="shared" si="63" ref="AV209">SUM(AV206:AV208)</f>
        <v>0</v>
      </c>
      <c s="462"/>
      <c s="461">
        <f t="shared" si="64" ref="AX209">SUM(AX206:AX208)</f>
        <v>0</v>
      </c>
      <c s="462"/>
      <c s="461">
        <f t="shared" si="65" ref="AZ209">SUM(AZ206:AZ208)</f>
        <v>0</v>
      </c>
      <c s="462"/>
      <c s="461">
        <f t="shared" si="66" ref="BB209">SUM(BB206:BB208)</f>
        <v>0</v>
      </c>
      <c s="462"/>
      <c s="461">
        <f t="shared" si="67" ref="BD209">SUM(BD206:BD208)</f>
        <v>0</v>
      </c>
      <c s="462"/>
      <c s="461">
        <f t="shared" si="68" ref="BF209">SUM(BF206:BF208)</f>
        <v>0</v>
      </c>
      <c s="462"/>
      <c s="461">
        <f t="shared" si="69" ref="BH209">SUM(BH206:BH208)</f>
        <v>0</v>
      </c>
      <c s="462"/>
      <c s="461">
        <f t="shared" si="70" ref="BJ209">SUM(BJ206:BJ208)</f>
        <v>0</v>
      </c>
      <c s="462"/>
      <c s="461">
        <f t="shared" si="71" ref="BL209">SUM(BL206:BL208)</f>
        <v>0</v>
      </c>
      <c s="462"/>
      <c s="461">
        <f t="shared" si="72" ref="BN209">SUM(BN206:BN208)</f>
        <v>0</v>
      </c>
      <c s="462"/>
      <c s="461">
        <f t="shared" si="73" ref="BP209">SUM(BP206:BP208)</f>
        <v>0</v>
      </c>
      <c s="462"/>
      <c s="461">
        <f t="shared" si="74" ref="BR209">SUM(BR206:BR208)</f>
        <v>0</v>
      </c>
      <c s="462"/>
      <c s="461">
        <f t="shared" si="75" ref="BT209">SUM(BT206:BT208)</f>
        <v>0</v>
      </c>
      <c s="462"/>
      <c s="461">
        <f t="shared" si="76" ref="BV209">SUM(BV206:BV208)</f>
        <v>0</v>
      </c>
      <c s="462"/>
      <c s="540"/>
      <c s="540"/>
      <c s="543"/>
      <c s="540"/>
      <c s="540"/>
      <c s="543"/>
      <c s="540"/>
      <c s="540"/>
      <c s="543"/>
      <c s="543"/>
      <c s="309"/>
      <c s="273"/>
      <c s="273"/>
      <c s="273"/>
      <c s="273"/>
      <c s="273"/>
      <c s="273"/>
      <c s="273"/>
      <c s="273"/>
      <c s="273"/>
      <c s="273"/>
      <c s="273"/>
      <c s="273"/>
    </row>
    <row r="210" spans="1:98" s="318" customFormat="1" ht="6.75" customHeight="1">
      <c r="A210" s="615"/>
      <c s="616"/>
      <c s="616"/>
      <c s="616"/>
      <c s="616"/>
      <c s="616"/>
      <c s="616"/>
      <c s="616"/>
      <c s="617"/>
      <c s="311"/>
      <c s="311"/>
      <c s="311"/>
      <c s="311"/>
      <c s="311"/>
      <c s="312"/>
      <c s="312"/>
      <c s="312"/>
      <c s="312"/>
      <c s="312"/>
      <c s="312"/>
      <c s="312"/>
      <c s="312"/>
      <c s="312"/>
      <c s="312"/>
      <c s="312"/>
      <c s="312"/>
      <c s="312"/>
      <c s="312"/>
      <c s="312"/>
      <c s="312"/>
      <c s="312"/>
      <c s="312"/>
      <c s="312"/>
      <c s="312"/>
      <c s="312"/>
      <c s="312"/>
      <c s="312"/>
      <c s="312"/>
      <c s="312"/>
      <c s="312"/>
      <c s="312"/>
      <c s="312"/>
      <c s="312"/>
      <c s="312"/>
      <c s="267"/>
      <c s="313"/>
      <c s="313"/>
      <c s="313"/>
      <c s="313"/>
      <c s="313"/>
      <c s="313"/>
      <c s="313"/>
      <c s="313"/>
      <c s="313"/>
      <c s="313"/>
      <c s="313"/>
      <c s="313"/>
      <c s="313"/>
      <c s="313"/>
      <c s="313"/>
      <c s="313"/>
      <c s="313"/>
      <c s="313"/>
      <c s="313"/>
      <c s="313"/>
      <c s="313"/>
      <c s="313"/>
      <c s="313"/>
      <c s="313"/>
      <c s="313"/>
      <c s="313"/>
      <c s="313"/>
      <c s="313"/>
      <c s="313"/>
      <c s="313"/>
      <c s="312"/>
      <c s="312"/>
      <c s="312"/>
      <c s="312"/>
      <c s="312"/>
      <c s="314"/>
      <c s="312"/>
      <c s="312"/>
      <c s="314"/>
      <c s="315"/>
      <c s="316"/>
      <c s="317"/>
      <c s="317"/>
      <c s="317"/>
      <c s="317"/>
      <c s="317"/>
      <c s="317"/>
      <c s="317"/>
      <c s="317"/>
      <c s="317"/>
      <c s="317"/>
      <c s="317"/>
      <c s="317"/>
    </row>
    <row r="211" spans="1:98" ht="20.25" customHeight="1">
      <c r="A211" s="440" t="s">
        <v>105</v>
      </c>
      <c s="440"/>
      <c s="440"/>
      <c s="440"/>
      <c s="440"/>
      <c s="440"/>
      <c s="440"/>
      <c s="440"/>
      <c s="440"/>
      <c s="307"/>
      <c s="307"/>
      <c s="307"/>
      <c s="593" t="s">
        <v>108</v>
      </c>
      <c s="606"/>
      <c s="606"/>
      <c s="594"/>
      <c s="593" t="s">
        <v>109</v>
      </c>
      <c s="606"/>
      <c s="606"/>
      <c s="594"/>
      <c s="593" t="s">
        <v>110</v>
      </c>
      <c s="606"/>
      <c s="606"/>
      <c s="594"/>
      <c s="593" t="s">
        <v>111</v>
      </c>
      <c s="606"/>
      <c s="606"/>
      <c s="594"/>
      <c s="593" t="s">
        <v>112</v>
      </c>
      <c s="606"/>
      <c s="606"/>
      <c s="594"/>
      <c s="593" t="s">
        <v>113</v>
      </c>
      <c s="606"/>
      <c s="606"/>
      <c s="594"/>
      <c s="593" t="s">
        <v>118</v>
      </c>
      <c s="606"/>
      <c s="606"/>
      <c s="594"/>
      <c s="606" t="s">
        <v>121</v>
      </c>
      <c s="606"/>
      <c s="606"/>
      <c s="594"/>
      <c s="268"/>
      <c s="606" t="s">
        <v>119</v>
      </c>
      <c s="606"/>
      <c s="606"/>
      <c s="594"/>
      <c s="593" t="s">
        <v>120</v>
      </c>
      <c s="606"/>
      <c s="594"/>
      <c s="593" t="s">
        <v>122</v>
      </c>
      <c s="606"/>
      <c s="606"/>
      <c s="606"/>
      <c s="606"/>
      <c s="606"/>
      <c s="593" t="s">
        <v>123</v>
      </c>
      <c s="606"/>
      <c s="606"/>
      <c s="606"/>
      <c s="606"/>
      <c s="606"/>
      <c s="593" t="s">
        <v>124</v>
      </c>
      <c s="606"/>
      <c s="606"/>
      <c s="606"/>
      <c s="606"/>
      <c s="606"/>
      <c s="603" t="s">
        <v>125</v>
      </c>
      <c s="604"/>
      <c s="604"/>
      <c s="604"/>
      <c s="605"/>
      <c s="436"/>
      <c s="588"/>
      <c s="588"/>
      <c s="588"/>
      <c s="588"/>
      <c s="588"/>
      <c s="588"/>
      <c s="588"/>
      <c s="588"/>
      <c s="437"/>
      <c s="309"/>
      <c s="273"/>
      <c s="273"/>
      <c s="273"/>
      <c s="273"/>
      <c s="273"/>
      <c s="273"/>
      <c s="273"/>
      <c s="273"/>
      <c s="273"/>
      <c s="273"/>
      <c s="273"/>
      <c s="273"/>
    </row>
    <row r="212" spans="1:98" ht="21" customHeight="1">
      <c r="A212" s="319" t="s">
        <v>106</v>
      </c>
      <c s="319"/>
      <c s="319"/>
      <c s="319" t="s">
        <v>107</v>
      </c>
      <c s="319"/>
      <c s="319"/>
      <c s="319"/>
      <c s="319"/>
      <c s="320" t="s">
        <v>84</v>
      </c>
      <c s="307"/>
      <c s="307"/>
      <c s="307"/>
      <c s="321" t="s">
        <v>106</v>
      </c>
      <c s="321" t="s">
        <v>107</v>
      </c>
      <c s="595" t="s">
        <v>84</v>
      </c>
      <c s="596"/>
      <c s="321" t="s">
        <v>106</v>
      </c>
      <c s="321" t="s">
        <v>107</v>
      </c>
      <c s="607" t="s">
        <v>84</v>
      </c>
      <c s="608"/>
      <c s="321" t="s">
        <v>106</v>
      </c>
      <c s="321" t="s">
        <v>107</v>
      </c>
      <c s="591" t="s">
        <v>84</v>
      </c>
      <c s="592"/>
      <c s="321" t="s">
        <v>106</v>
      </c>
      <c s="321" t="s">
        <v>107</v>
      </c>
      <c s="609" t="s">
        <v>84</v>
      </c>
      <c s="610"/>
      <c s="321" t="s">
        <v>106</v>
      </c>
      <c s="321" t="s">
        <v>107</v>
      </c>
      <c s="591" t="s">
        <v>84</v>
      </c>
      <c s="592"/>
      <c s="321" t="s">
        <v>106</v>
      </c>
      <c s="321" t="s">
        <v>107</v>
      </c>
      <c s="591" t="s">
        <v>84</v>
      </c>
      <c s="592"/>
      <c s="321" t="s">
        <v>106</v>
      </c>
      <c s="321" t="s">
        <v>107</v>
      </c>
      <c s="591" t="s">
        <v>84</v>
      </c>
      <c s="592"/>
      <c s="321" t="s">
        <v>106</v>
      </c>
      <c s="321" t="s">
        <v>107</v>
      </c>
      <c s="591" t="s">
        <v>84</v>
      </c>
      <c s="592"/>
      <c s="269"/>
      <c s="321" t="s">
        <v>106</v>
      </c>
      <c s="321" t="s">
        <v>107</v>
      </c>
      <c s="591" t="s">
        <v>84</v>
      </c>
      <c s="592"/>
      <c s="321" t="s">
        <v>106</v>
      </c>
      <c s="321" t="s">
        <v>107</v>
      </c>
      <c s="322" t="s">
        <v>84</v>
      </c>
      <c s="593" t="s">
        <v>128</v>
      </c>
      <c s="594"/>
      <c s="593" t="s">
        <v>101</v>
      </c>
      <c s="594"/>
      <c s="595" t="s">
        <v>84</v>
      </c>
      <c s="596"/>
      <c s="593" t="s">
        <v>128</v>
      </c>
      <c s="594"/>
      <c s="593" t="s">
        <v>101</v>
      </c>
      <c s="594"/>
      <c s="595" t="s">
        <v>84</v>
      </c>
      <c s="596"/>
      <c s="611" t="s">
        <v>129</v>
      </c>
      <c s="612"/>
      <c s="611" t="s">
        <v>130</v>
      </c>
      <c s="612"/>
      <c s="613" t="s">
        <v>131</v>
      </c>
      <c s="614"/>
      <c s="603" t="s">
        <v>126</v>
      </c>
      <c s="604"/>
      <c s="604"/>
      <c s="604"/>
      <c s="605"/>
      <c s="436"/>
      <c s="588"/>
      <c s="588"/>
      <c s="588"/>
      <c s="588"/>
      <c s="588"/>
      <c s="588"/>
      <c s="588"/>
      <c s="588"/>
      <c s="437"/>
      <c s="309"/>
      <c s="273"/>
      <c s="273"/>
      <c s="273"/>
      <c s="273"/>
      <c s="273"/>
      <c s="273"/>
      <c s="273"/>
      <c s="273"/>
      <c s="273"/>
      <c s="273"/>
      <c s="273"/>
      <c s="273"/>
    </row>
    <row r="213" spans="1:98" ht="18.75" customHeight="1">
      <c r="A213" s="259">
        <f>COUNTIF(G6:G205,"M")</f>
        <v>11</v>
      </c>
      <c s="259"/>
      <c s="259"/>
      <c s="259">
        <f>COUNTIF(G7:G214,"F")</f>
        <v>10</v>
      </c>
      <c s="259"/>
      <c s="259"/>
      <c s="259"/>
      <c s="259"/>
      <c s="260">
        <f>SUM(A213:D213)</f>
        <v>21</v>
      </c>
      <c s="307"/>
      <c s="307"/>
      <c s="307"/>
      <c s="261">
        <f>COUNTIFS($G$6:$G$205,"M",$H$6:$H$205,"SC")</f>
        <v>6</v>
      </c>
      <c s="262">
        <f>COUNTIFS($G$6:$G$205,"F",$H$6:$H$205,"SC")</f>
        <v>2</v>
      </c>
      <c s="452">
        <f>SUM(M213:N213)</f>
        <v>8</v>
      </c>
      <c s="453"/>
      <c s="261">
        <f>COUNTIFS($G$6:$G$205,"M",$H$6:$H$205,"ST")</f>
        <v>0</v>
      </c>
      <c s="262">
        <f>COUNTIFS($G$6:$G$205,"F",$H$6:$H$205,"ST")</f>
        <v>0</v>
      </c>
      <c s="452">
        <f>SUM(Q213:R213)</f>
        <v>0</v>
      </c>
      <c s="453"/>
      <c s="261">
        <f>COUNTIFS($G$6:$G$205,"M",$H$6:$H$205,"OBC")</f>
        <v>3</v>
      </c>
      <c s="262">
        <f>COUNTIFS($G$6:$G$205,"F",$H$6:$H$205,"OBC")</f>
        <v>7</v>
      </c>
      <c s="452">
        <f>SUM(U213:V213)</f>
        <v>10</v>
      </c>
      <c s="453"/>
      <c s="261">
        <f>COUNTIFS($G$6:$G$205,"M",$H$6:$H$205,"MIN")</f>
        <v>0</v>
      </c>
      <c s="262">
        <f>COUNTIFS($G$6:$G$205,"F",$H$6:$H$205,"MIN")</f>
        <v>0</v>
      </c>
      <c s="452">
        <f>SUM(Y213:Z213)</f>
        <v>0</v>
      </c>
      <c s="453"/>
      <c s="261">
        <f>COUNTIFS($G$6:$G$205,"M",$H$6:$H$205,"GEN")</f>
        <v>1</v>
      </c>
      <c s="262">
        <f>COUNTIFS($G$6:$G$205,"F",$H$6:$H$205,"GEN")</f>
        <v>1</v>
      </c>
      <c s="452">
        <f>SUM(AC213:AD213)</f>
        <v>2</v>
      </c>
      <c s="453"/>
      <c s="261">
        <f>COUNTIFS($G$6:$G$205,"M",$H$6:$H$205,"SBC")</f>
        <v>1</v>
      </c>
      <c s="262">
        <f>COUNTIFS($G$6:$G$205,"F",$H$6:$H$205,"SBC")</f>
        <v>0</v>
      </c>
      <c s="452">
        <f>SUM(AG213:AH213)</f>
        <v>1</v>
      </c>
      <c s="453"/>
      <c s="332"/>
      <c s="332"/>
      <c s="452"/>
      <c s="453"/>
      <c s="332"/>
      <c s="333"/>
      <c s="452"/>
      <c s="453"/>
      <c s="270"/>
      <c s="332"/>
      <c s="333"/>
      <c s="452"/>
      <c s="453"/>
      <c s="332"/>
      <c s="333"/>
      <c s="263"/>
      <c s="468">
        <f>IFERROR(CN2,0)</f>
        <v>27</v>
      </c>
      <c s="469"/>
      <c s="468">
        <f>IFERROR('JUN 24'!$BE$213,0)</f>
        <v>11</v>
      </c>
      <c s="469"/>
      <c s="470">
        <f>IFERROR(SUM(BA213:BD213),0)</f>
        <v>38</v>
      </c>
      <c s="471"/>
      <c s="472">
        <f>IFERROR(BX206/CO2,0)</f>
        <v>0</v>
      </c>
      <c s="473"/>
      <c s="472">
        <f>IFERROR('JUN 24'!$BK$213,0)</f>
        <v>0.63636363636363635</v>
      </c>
      <c s="473"/>
      <c s="474">
        <f>IFERROR(BG213+BI213,0)</f>
        <v>0.63636363636363635</v>
      </c>
      <c s="475"/>
      <c s="597"/>
      <c s="598"/>
      <c s="599"/>
      <c s="600"/>
      <c s="601"/>
      <c s="602"/>
      <c s="603" t="s">
        <v>127</v>
      </c>
      <c s="604"/>
      <c s="604"/>
      <c s="604"/>
      <c s="605"/>
      <c s="436"/>
      <c s="588"/>
      <c s="588"/>
      <c s="588"/>
      <c s="588"/>
      <c s="588"/>
      <c s="588"/>
      <c s="588"/>
      <c s="588"/>
      <c s="437"/>
      <c s="309"/>
      <c s="273"/>
      <c s="273"/>
      <c s="273"/>
      <c s="273"/>
      <c s="273"/>
      <c s="273"/>
      <c s="273"/>
      <c s="273"/>
      <c s="273"/>
      <c s="273"/>
      <c s="273"/>
      <c s="273"/>
    </row>
    <row r="214" spans="1:13 53:60" ht="5.25" customHeight="1">
      <c r="A214" s="323"/>
      <c r="E214" s="325"/>
      <c r="M214" s="327"/>
      <c r="BA214" s="589"/>
      <c s="589"/>
      <c r="BE214" s="589"/>
      <c s="589"/>
      <c s="590"/>
      <c s="590"/>
    </row>
    <row r="215" spans="9:77" ht="15">
      <c r="I215" s="330" t="s">
        <v>16</v>
      </c>
      <c r="M215" s="435">
        <f>COUNTIFS($H$6:$H$205,"SC",M$6:M$205,"&gt;=1")</f>
        <v>0</v>
      </c>
      <c s="435"/>
      <c s="435">
        <f t="shared" si="77" ref="O215">COUNTIFS($H$6:$H$205,"SC",O$6:O$205,"&gt;=1")</f>
        <v>0</v>
      </c>
      <c s="435"/>
      <c s="435">
        <f t="shared" si="78" ref="Q215">COUNTIFS($H$6:$H$205,"SC",Q$6:Q$205,"&gt;=1")</f>
        <v>0</v>
      </c>
      <c s="435"/>
      <c s="435">
        <f t="shared" si="79" ref="S215">COUNTIFS($H$6:$H$205,"SC",S$6:S$205,"&gt;=1")</f>
        <v>0</v>
      </c>
      <c s="435"/>
      <c s="435">
        <f t="shared" si="80" ref="U215">COUNTIFS($H$6:$H$205,"SC",U$6:U$205,"&gt;=1")</f>
        <v>0</v>
      </c>
      <c s="435"/>
      <c s="435">
        <f t="shared" si="81" ref="W215">COUNTIFS($H$6:$H$205,"SC",W$6:W$205,"&gt;=1")</f>
        <v>0</v>
      </c>
      <c s="435"/>
      <c s="435">
        <f t="shared" si="82" ref="Y215">COUNTIFS($H$6:$H$205,"SC",Y$6:Y$205,"&gt;=1")</f>
        <v>0</v>
      </c>
      <c s="435"/>
      <c s="435">
        <f t="shared" si="83" ref="AA215">COUNTIFS($H$6:$H$205,"SC",AA$6:AA$205,"&gt;=1")</f>
        <v>0</v>
      </c>
      <c s="435"/>
      <c s="435">
        <f t="shared" si="84" ref="AC215">COUNTIFS($H$6:$H$205,"SC",AC$6:AC$205,"&gt;=1")</f>
        <v>0</v>
      </c>
      <c s="435"/>
      <c s="435">
        <f t="shared" si="85" ref="AE215">COUNTIFS($H$6:$H$205,"SC",AE$6:AE$205,"&gt;=1")</f>
        <v>0</v>
      </c>
      <c s="435"/>
      <c s="435">
        <f t="shared" si="86" ref="AG215">COUNTIFS($H$6:$H$205,"SC",AG$6:AG$205,"&gt;=1")</f>
        <v>0</v>
      </c>
      <c s="435"/>
      <c s="435">
        <f t="shared" si="87" ref="AI215">COUNTIFS($H$6:$H$205,"SC",AI$6:AI$205,"&gt;=1")</f>
        <v>0</v>
      </c>
      <c s="435"/>
      <c s="435">
        <f t="shared" si="88" ref="AK215">COUNTIFS($H$6:$H$205,"SC",AK$6:AK$205,"&gt;=1")</f>
        <v>0</v>
      </c>
      <c s="435"/>
      <c s="435">
        <f t="shared" si="89" ref="AM215">COUNTIFS($H$6:$H$205,"SC",AM$6:AM$205,"&gt;=1")</f>
        <v>0</v>
      </c>
      <c s="435"/>
      <c s="435">
        <f t="shared" si="90" ref="AO215">COUNTIFS($H$6:$H$205,"SC",AO$6:AO$205,"&gt;=1")</f>
        <v>0</v>
      </c>
      <c s="435"/>
      <c s="435">
        <f>COUNTIFS($H$6:$H$205,"SC",AQ$6:AQ$205,"&gt;=1")</f>
        <v>0</v>
      </c>
      <c s="435"/>
      <c r="AT215" s="436">
        <f>COUNTIFS($H$6:$H$205,"SC",AT$6:AT$205,"&gt;=1")</f>
        <v>0</v>
      </c>
      <c s="437"/>
      <c s="436">
        <f t="shared" si="91" ref="AV215">COUNTIFS($H$6:$H$205,"SC",AV$6:AV$205,"&gt;=1")</f>
        <v>0</v>
      </c>
      <c s="437"/>
      <c s="436">
        <f t="shared" si="92" ref="AX215">COUNTIFS($H$6:$H$205,"SC",AX$6:AX$205,"&gt;=1")</f>
        <v>0</v>
      </c>
      <c s="437"/>
      <c s="436">
        <f t="shared" si="93" ref="AZ215">COUNTIFS($H$6:$H$205,"SC",AZ$6:AZ$205,"&gt;=1")</f>
        <v>0</v>
      </c>
      <c s="437"/>
      <c s="436">
        <f t="shared" si="94" ref="BB215">COUNTIFS($H$6:$H$205,"SC",BB$6:BB$205,"&gt;=1")</f>
        <v>0</v>
      </c>
      <c s="437"/>
      <c s="436">
        <f t="shared" si="95" ref="BD215">COUNTIFS($H$6:$H$205,"SC",BD$6:BD$205,"&gt;=1")</f>
        <v>0</v>
      </c>
      <c s="437"/>
      <c s="436">
        <f t="shared" si="96" ref="BF215">COUNTIFS($H$6:$H$205,"SC",BF$6:BF$205,"&gt;=1")</f>
        <v>0</v>
      </c>
      <c s="437"/>
      <c s="436">
        <f t="shared" si="97" ref="BH215">COUNTIFS($H$6:$H$205,"SC",BH$6:BH$205,"&gt;=1")</f>
        <v>0</v>
      </c>
      <c s="437"/>
      <c s="436">
        <f t="shared" si="98" ref="BJ215">COUNTIFS($H$6:$H$205,"SC",BJ$6:BJ$205,"&gt;=1")</f>
        <v>0</v>
      </c>
      <c s="437"/>
      <c s="436">
        <f t="shared" si="99" ref="BL215">COUNTIFS($H$6:$H$205,"SC",BL$6:BL$205,"&gt;=1")</f>
        <v>0</v>
      </c>
      <c s="437"/>
      <c s="436">
        <f t="shared" si="100" ref="BN215">COUNTIFS($H$6:$H$205,"SC",BN$6:BN$205,"&gt;=1")</f>
        <v>0</v>
      </c>
      <c s="437"/>
      <c s="436">
        <f t="shared" si="101" ref="BP215">COUNTIFS($H$6:$H$205,"SC",BP$6:BP$205,"&gt;=1")</f>
        <v>0</v>
      </c>
      <c s="437"/>
      <c s="436">
        <f t="shared" si="102" ref="BR215">COUNTIFS($H$6:$H$205,"SC",BR$6:BR$205,"&gt;=1")</f>
        <v>0</v>
      </c>
      <c s="437"/>
      <c s="436">
        <f t="shared" si="103" ref="BT215">COUNTIFS($H$6:$H$205,"SC",BT$6:BT$205,"&gt;=1")</f>
        <v>0</v>
      </c>
      <c s="437"/>
      <c s="436">
        <f t="shared" si="104" ref="BV215">COUNTIFS($H$6:$H$205,"SC",BV$6:BV$205,"&gt;=1")</f>
        <v>0</v>
      </c>
      <c s="437"/>
      <c s="440">
        <f ca="1">SUM(M215:AR215,AT215:BX215)</f>
        <v>0</v>
      </c>
      <c s="440"/>
    </row>
    <row r="216" spans="9:77" ht="15">
      <c r="I216" s="330" t="s">
        <v>360</v>
      </c>
      <c r="M216" s="436">
        <f>M206-M215</f>
        <v>0</v>
      </c>
      <c s="437"/>
      <c s="436">
        <f t="shared" si="105" ref="O216">O206-O215</f>
        <v>0</v>
      </c>
      <c s="437"/>
      <c s="436">
        <f t="shared" si="106" ref="Q216">Q206-Q215</f>
        <v>0</v>
      </c>
      <c s="437"/>
      <c s="436">
        <f t="shared" si="107" ref="S216">S206-S215</f>
        <v>0</v>
      </c>
      <c s="437"/>
      <c s="436">
        <f t="shared" si="108" ref="U216">U206-U215</f>
        <v>0</v>
      </c>
      <c s="437"/>
      <c s="436">
        <f t="shared" si="109" ref="W216">W206-W215</f>
        <v>0</v>
      </c>
      <c s="437"/>
      <c s="436">
        <f t="shared" si="110" ref="Y216">Y206-Y215</f>
        <v>0</v>
      </c>
      <c s="437"/>
      <c s="436">
        <f t="shared" si="111" ref="AA216">AA206-AA215</f>
        <v>0</v>
      </c>
      <c s="437"/>
      <c s="436">
        <f t="shared" si="112" ref="AC216">AC206-AC215</f>
        <v>0</v>
      </c>
      <c s="437"/>
      <c s="436">
        <f t="shared" si="113" ref="AE216">AE206-AE215</f>
        <v>0</v>
      </c>
      <c s="437"/>
      <c s="436">
        <f t="shared" si="114" ref="AG216">AG206-AG215</f>
        <v>0</v>
      </c>
      <c s="437"/>
      <c s="436">
        <f t="shared" si="115" ref="AI216">AI206-AI215</f>
        <v>0</v>
      </c>
      <c s="437"/>
      <c s="436">
        <f t="shared" si="116" ref="AK216">AK206-AK215</f>
        <v>0</v>
      </c>
      <c s="437"/>
      <c s="436">
        <f t="shared" si="117" ref="AM216">AM206-AM215</f>
        <v>0</v>
      </c>
      <c s="437"/>
      <c s="436">
        <f t="shared" si="118" ref="AO216">AO206-AO215</f>
        <v>0</v>
      </c>
      <c s="437"/>
      <c s="436">
        <f t="shared" si="119" ref="AQ216">AQ206-AQ215</f>
        <v>0</v>
      </c>
      <c s="437"/>
      <c r="AT216" s="436">
        <f t="shared" si="120" ref="AT216">AT206-AT215</f>
        <v>0</v>
      </c>
      <c s="437"/>
      <c s="436">
        <f t="shared" si="121" ref="AV216">AV206-AV215</f>
        <v>0</v>
      </c>
      <c s="437"/>
      <c s="436">
        <f t="shared" si="122" ref="AX216">AX206-AX215</f>
        <v>0</v>
      </c>
      <c s="437"/>
      <c s="436">
        <f t="shared" si="123" ref="AZ216">AZ206-AZ215</f>
        <v>0</v>
      </c>
      <c s="437"/>
      <c s="436">
        <f t="shared" si="124" ref="BB216">BB206-BB215</f>
        <v>0</v>
      </c>
      <c s="437"/>
      <c s="436">
        <f t="shared" si="125" ref="BD216">BD206-BD215</f>
        <v>0</v>
      </c>
      <c s="437"/>
      <c s="436">
        <f t="shared" si="126" ref="BF216">BF206-BF215</f>
        <v>0</v>
      </c>
      <c s="437"/>
      <c s="436">
        <f t="shared" si="127" ref="BH216">BH206-BH215</f>
        <v>0</v>
      </c>
      <c s="437"/>
      <c s="436">
        <f t="shared" si="128" ref="BJ216">BJ206-BJ215</f>
        <v>0</v>
      </c>
      <c s="437"/>
      <c s="436">
        <f t="shared" si="129" ref="BL216">BL206-BL215</f>
        <v>0</v>
      </c>
      <c s="437"/>
      <c s="436">
        <f t="shared" si="130" ref="BN216">BN206-BN215</f>
        <v>0</v>
      </c>
      <c s="437"/>
      <c s="436">
        <f t="shared" si="131" ref="BP216">BP206-BP215</f>
        <v>0</v>
      </c>
      <c s="437"/>
      <c s="436">
        <f t="shared" si="132" ref="BR216">BR206-BR215</f>
        <v>0</v>
      </c>
      <c s="437"/>
      <c s="436">
        <f t="shared" si="133" ref="BT216">BT206-BT215</f>
        <v>0</v>
      </c>
      <c s="437"/>
      <c s="436">
        <f t="shared" si="134" ref="BV216">BV206-BV215</f>
        <v>0</v>
      </c>
      <c s="437"/>
      <c s="440">
        <f ca="1">SUM(M216:AR216,AT216:BX216)</f>
        <v>0</v>
      </c>
      <c s="440"/>
    </row>
    <row r="217" spans="9:77" ht="15">
      <c r="I217" s="331" t="s">
        <v>361</v>
      </c>
      <c r="M217" s="438">
        <f>SUM(M215+M216)</f>
        <v>0</v>
      </c>
      <c s="438"/>
      <c s="438">
        <f t="shared" si="135" ref="O217">SUM(O215+O216)</f>
        <v>0</v>
      </c>
      <c s="438"/>
      <c s="438">
        <f t="shared" si="136" ref="Q217">SUM(Q215+Q216)</f>
        <v>0</v>
      </c>
      <c s="438"/>
      <c s="438">
        <f t="shared" si="137" ref="S217">SUM(S215+S216)</f>
        <v>0</v>
      </c>
      <c s="438"/>
      <c s="438">
        <f t="shared" si="138" ref="U217">SUM(U215+U216)</f>
        <v>0</v>
      </c>
      <c s="438"/>
      <c s="438">
        <f t="shared" si="139" ref="W217">SUM(W215+W216)</f>
        <v>0</v>
      </c>
      <c s="438"/>
      <c s="438">
        <f t="shared" si="140" ref="Y217">SUM(Y215+Y216)</f>
        <v>0</v>
      </c>
      <c s="438"/>
      <c s="438">
        <f t="shared" si="141" ref="AA217">SUM(AA215+AA216)</f>
        <v>0</v>
      </c>
      <c s="438"/>
      <c s="438">
        <f t="shared" si="142" ref="AC217">SUM(AC215+AC216)</f>
        <v>0</v>
      </c>
      <c s="438"/>
      <c s="438">
        <f t="shared" si="143" ref="AE217">SUM(AE215+AE216)</f>
        <v>0</v>
      </c>
      <c s="438"/>
      <c s="438">
        <f t="shared" si="144" ref="AG217">SUM(AG215+AG216)</f>
        <v>0</v>
      </c>
      <c s="438"/>
      <c s="438">
        <f t="shared" si="145" ref="AI217">SUM(AI215+AI216)</f>
        <v>0</v>
      </c>
      <c s="438"/>
      <c s="438">
        <f t="shared" si="146" ref="AK217">SUM(AK215+AK216)</f>
        <v>0</v>
      </c>
      <c s="438"/>
      <c s="438">
        <f t="shared" si="147" ref="AM217">SUM(AM215+AM216)</f>
        <v>0</v>
      </c>
      <c s="438"/>
      <c s="438">
        <f t="shared" si="148" ref="AO217">SUM(AO215+AO216)</f>
        <v>0</v>
      </c>
      <c s="438"/>
      <c s="438">
        <f t="shared" si="149" ref="AQ217">SUM(AQ215+AQ216)</f>
        <v>0</v>
      </c>
      <c s="438"/>
      <c s="272"/>
      <c s="438">
        <f t="shared" si="150" ref="AT217">SUM(AT215+AT216)</f>
        <v>0</v>
      </c>
      <c s="438"/>
      <c s="438">
        <f t="shared" si="151" ref="AV217">SUM(AV215+AV216)</f>
        <v>0</v>
      </c>
      <c s="438"/>
      <c s="438">
        <f t="shared" si="152" ref="AX217">SUM(AX215+AX216)</f>
        <v>0</v>
      </c>
      <c s="438"/>
      <c s="438">
        <f t="shared" si="153" ref="AZ217">SUM(AZ215+AZ216)</f>
        <v>0</v>
      </c>
      <c s="438"/>
      <c s="438">
        <f t="shared" si="154" ref="BB217">SUM(BB215+BB216)</f>
        <v>0</v>
      </c>
      <c s="438"/>
      <c s="438">
        <f t="shared" si="155" ref="BD217">SUM(BD215+BD216)</f>
        <v>0</v>
      </c>
      <c s="438"/>
      <c s="438">
        <f t="shared" si="156" ref="BF217">SUM(BF215+BF216)</f>
        <v>0</v>
      </c>
      <c s="438"/>
      <c s="438">
        <f t="shared" si="157" ref="BH217">SUM(BH215+BH216)</f>
        <v>0</v>
      </c>
      <c s="438"/>
      <c s="438">
        <f t="shared" si="158" ref="BJ217">SUM(BJ215+BJ216)</f>
        <v>0</v>
      </c>
      <c s="438"/>
      <c s="438">
        <f t="shared" si="159" ref="BL217">SUM(BL215+BL216)</f>
        <v>0</v>
      </c>
      <c s="438"/>
      <c s="438">
        <f t="shared" si="160" ref="BN217">SUM(BN215+BN216)</f>
        <v>0</v>
      </c>
      <c s="438"/>
      <c s="438">
        <f t="shared" si="161" ref="BP217">SUM(BP215+BP216)</f>
        <v>0</v>
      </c>
      <c s="438"/>
      <c s="438">
        <f t="shared" si="162" ref="BR217">SUM(BR215+BR216)</f>
        <v>0</v>
      </c>
      <c s="438"/>
      <c s="438">
        <f t="shared" si="163" ref="BT217">SUM(BT215+BT216)</f>
        <v>0</v>
      </c>
      <c s="438"/>
      <c s="438">
        <f t="shared" si="164" ref="BV217">SUM(BV215+BV216)</f>
        <v>0</v>
      </c>
      <c s="438"/>
      <c s="441">
        <f ca="1">SUM(BX215:BX216)</f>
        <v>0</v>
      </c>
      <c s="441"/>
    </row>
    <row r="218" ht="15"/>
    <row r="219" ht="15" customHeight="1" hidden="1"/>
    <row r="220" ht="15" customHeight="1" hidden="1"/>
    <row r="221" ht="15" customHeight="1" hidden="1"/>
    <row r="222" ht="15" customHeight="1" hidden="1"/>
    <row r="223" ht="15" customHeight="1" hidden="1"/>
    <row r="224" ht="15" customHeight="1" hidden="1"/>
    <row r="225" ht="15" customHeight="1" hidden="1"/>
    <row r="226" ht="15" customHeight="1" hidden="1"/>
    <row r="227" ht="15" customHeight="1" hidden="1"/>
    <row r="228" ht="15" customHeight="1" hidden="1"/>
    <row r="229" ht="15" customHeight="1" hidden="1"/>
    <row r="230" ht="15" customHeight="1" hidden="1"/>
    <row r="231" ht="15" customHeight="1" hidden="1"/>
    <row r="232" ht="15" customHeight="1" hidden="1"/>
    <row r="233" ht="15" customHeight="1" hidden="1"/>
    <row r="234" ht="15" customHeight="1" hidden="1"/>
    <row r="235" ht="15" customHeight="1" hidden="1"/>
    <row r="236" ht="15" customHeight="1" hidden="1"/>
    <row r="237" ht="15" customHeight="1" hidden="1"/>
    <row r="238" ht="15" customHeight="1" hidden="1"/>
    <row r="239" ht="15" customHeight="1" hidden="1"/>
    <row r="240" ht="15" customHeight="1" hidden="1"/>
    <row r="241" ht="15" customHeight="1" hidden="1"/>
    <row r="242" ht="15" customHeight="1" hidden="1"/>
    <row r="243" ht="15" customHeight="1" hidden="1"/>
    <row r="244" ht="15" customHeight="1" hidden="1"/>
    <row r="245" ht="15" customHeight="1" hidden="1"/>
    <row r="246" ht="15" customHeight="1" hidden="1"/>
    <row r="247" ht="15" customHeight="1" hidden="1"/>
    <row r="248" ht="15" customHeight="1" hidden="1"/>
    <row r="249" ht="15" customHeight="1" hidden="1"/>
    <row r="250" ht="15" customHeight="1" hidden="1"/>
    <row r="251" ht="15" customHeight="1" hidden="1"/>
    <row r="252" ht="15" customHeight="1" hidden="1"/>
    <row r="253" ht="15" customHeight="1" hidden="1"/>
    <row r="254" ht="15" customHeight="1" hidden="1"/>
    <row r="255" ht="15" customHeight="1" hidden="1"/>
    <row r="256" ht="15" customHeight="1" hidden="1"/>
    <row r="257" ht="15" customHeight="1" hidden="1"/>
    <row r="258" ht="15" customHeight="1" hidden="1"/>
    <row r="259" ht="15" customHeight="1" hidden="1"/>
    <row r="260" ht="15" customHeight="1" hidden="1"/>
    <row r="261" ht="15" customHeight="1" hidden="1"/>
    <row r="262" ht="15" customHeight="1" hidden="1"/>
    <row r="263" ht="15" customHeight="1" hidden="1"/>
    <row r="264" ht="15" customHeight="1" hidden="1"/>
    <row r="265" ht="15" customHeight="1" hidden="1"/>
    <row r="266" ht="15" customHeight="1" hidden="1"/>
    <row r="267" ht="15" customHeight="1" hidden="1"/>
    <row r="268" ht="15" customHeight="1" hidden="1"/>
    <row r="269" ht="15" customHeight="1" hidden="1"/>
    <row r="270" ht="15" customHeight="1" hidden="1"/>
    <row r="271" ht="15" customHeight="1" hidden="1"/>
    <row r="272" ht="15" customHeight="1" hidden="1"/>
    <row r="273" ht="15" customHeight="1" hidden="1"/>
    <row r="274" ht="15" customHeight="1" hidden="1"/>
    <row r="275" ht="15" customHeight="1" hidden="1"/>
    <row r="276" ht="15" customHeight="1" hidden="1"/>
    <row r="277" ht="15" customHeight="1" hidden="1"/>
    <row r="278" ht="15" customHeight="1" hidden="1"/>
    <row r="279" ht="15" customHeight="1" hidden="1"/>
    <row r="280" ht="15" customHeight="1" hidden="1"/>
    <row r="281" ht="15" customHeight="1" hidden="1"/>
    <row r="282" ht="15" customHeight="1" hidden="1"/>
    <row r="283" ht="15" customHeight="1" hidden="1"/>
    <row r="284" ht="15" customHeight="1" hidden="1"/>
    <row r="285" ht="15" customHeight="1" hidden="1"/>
    <row r="286" ht="15" customHeight="1" hidden="1"/>
    <row r="287" ht="15" customHeight="1" hidden="1"/>
    <row r="288" ht="15" customHeight="1" hidden="1"/>
    <row r="289" ht="15" customHeight="1" hidden="1"/>
    <row r="290" ht="15" customHeight="1" hidden="1"/>
    <row r="291" ht="15" customHeight="1" hidden="1"/>
    <row r="292" ht="15" customHeight="1" hidden="1"/>
    <row r="293" ht="15" customHeight="1" hidden="1"/>
    <row r="294" ht="15" customHeight="1" hidden="1"/>
    <row r="295" ht="15" customHeight="1" hidden="1"/>
    <row r="296" ht="15" customHeight="1" hidden="1"/>
    <row r="297" ht="15" customHeight="1" hidden="1"/>
    <row r="298" ht="15" customHeight="1" hidden="1"/>
    <row r="299" ht="15" customHeight="1" hidden="1"/>
    <row r="300" ht="15" customHeight="1" hidden="1"/>
    <row r="301" ht="15" customHeight="1" hidden="1"/>
    <row r="302" ht="15" customHeight="1" hidden="1"/>
    <row r="303" ht="15" customHeight="1" hidden="1"/>
    <row r="304" ht="15" customHeight="1" hidden="1"/>
    <row r="305" ht="15" customHeight="1" hidden="1"/>
    <row r="306" ht="15" customHeight="1" hidden="1"/>
    <row r="307" ht="15" customHeight="1" hidden="1"/>
    <row r="308" ht="15" customHeight="1" hidden="1"/>
    <row r="309" ht="15" customHeight="1" hidden="1"/>
    <row r="310" ht="15" customHeight="1" hidden="1"/>
    <row r="311" ht="15" customHeight="1" hidden="1"/>
    <row r="312" ht="15" customHeight="1" hidden="1"/>
    <row r="313" ht="15" customHeight="1" hidden="1"/>
    <row r="314" ht="15" customHeight="1" hidden="1"/>
    <row r="315" ht="15" customHeight="1" hidden="1"/>
    <row r="316" ht="15" customHeight="1" hidden="1"/>
    <row r="317" ht="15" customHeight="1" hidden="1"/>
    <row r="318" ht="15" customHeight="1" hidden="1"/>
    <row r="319" ht="15" customHeight="1" hidden="1"/>
    <row r="320" ht="15" customHeight="1" hidden="1"/>
    <row r="321" ht="15" customHeight="1" hidden="1"/>
    <row r="322" ht="15" customHeight="1" hidden="1"/>
    <row r="323" ht="15" customHeight="1" hidden="1"/>
    <row r="324" ht="15" customHeight="1" hidden="1"/>
    <row r="325" ht="15" customHeight="1" hidden="1"/>
    <row r="326" ht="15" customHeight="1" hidden="1"/>
    <row r="327" ht="15" customHeight="1" hidden="1"/>
    <row r="328" ht="15" customHeight="1" hidden="1"/>
    <row r="329" ht="15" customHeight="1" hidden="1"/>
    <row r="330" ht="15" customHeight="1" hidden="1"/>
    <row r="331" ht="15" customHeight="1" hidden="1"/>
    <row r="332" ht="15" customHeight="1" hidden="1"/>
    <row r="333" ht="15" customHeight="1" hidden="1"/>
    <row r="334" ht="15" customHeight="1" hidden="1"/>
    <row r="335" ht="15" customHeight="1" hidden="1"/>
    <row r="336" ht="15" customHeight="1" hidden="1"/>
    <row r="337" ht="15" customHeight="1" hidden="1"/>
    <row r="338" ht="15" customHeight="1" hidden="1"/>
    <row r="339" ht="15" customHeight="1" hidden="1"/>
    <row r="340" ht="15" customHeight="1" hidden="1"/>
    <row r="341" ht="15" customHeight="1" hidden="1"/>
    <row r="342" ht="15" customHeight="1" hidden="1"/>
    <row r="343" ht="15" customHeight="1" hidden="1"/>
    <row r="344" ht="15" customHeight="1" hidden="1"/>
    <row r="345" ht="15" customHeight="1" hidden="1"/>
    <row r="346" ht="15" customHeight="1" hidden="1"/>
    <row r="347" ht="15" customHeight="1" hidden="1"/>
    <row r="348" ht="15" customHeight="1" hidden="1"/>
    <row r="349" ht="15" customHeight="1" hidden="1"/>
    <row r="350" ht="15" customHeight="1" hidden="1"/>
    <row r="351" ht="15" customHeight="1" hidden="1"/>
    <row r="352" ht="15" customHeight="1" hidden="1"/>
    <row r="353" ht="15" customHeight="1" hidden="1"/>
    <row r="354" ht="15" customHeight="1" hidden="1"/>
    <row r="355" ht="15" customHeight="1" hidden="1"/>
    <row r="356" ht="15" customHeight="1" hidden="1"/>
    <row r="357" ht="15" customHeight="1" hidden="1"/>
    <row r="358" ht="15" customHeight="1" hidden="1"/>
    <row r="359" ht="15" customHeight="1" hidden="1"/>
    <row r="360" ht="15" customHeight="1" hidden="1"/>
    <row r="361" ht="15" customHeight="1" hidden="1"/>
    <row r="362" ht="15" customHeight="1" hidden="1"/>
    <row r="363" ht="15" customHeight="1" hidden="1"/>
    <row r="364" ht="15" customHeight="1" hidden="1"/>
    <row r="365" ht="15" customHeight="1" hidden="1"/>
    <row r="366" ht="15" customHeight="1" hidden="1"/>
    <row r="367" ht="15" customHeight="1" hidden="1"/>
    <row r="368" ht="15" customHeight="1" hidden="1"/>
    <row r="369" ht="15" customHeight="1" hidden="1"/>
    <row r="370" ht="15" customHeight="1" hidden="1"/>
    <row r="371" ht="15" customHeight="1" hidden="1"/>
    <row r="372" ht="15" customHeight="1" hidden="1"/>
    <row r="373" ht="15" customHeight="1" hidden="1"/>
    <row r="374" ht="15" customHeight="1" hidden="1"/>
    <row r="375" ht="15" customHeight="1" hidden="1"/>
    <row r="376" ht="15" customHeight="1" hidden="1"/>
    <row r="377" ht="15" customHeight="1" hidden="1"/>
    <row r="378" ht="15" customHeight="1" hidden="1"/>
    <row r="379" ht="15" customHeight="1" hidden="1"/>
    <row r="380" ht="15" customHeight="1" hidden="1"/>
    <row r="381" ht="15" customHeight="1" hidden="1"/>
    <row r="382" ht="15" customHeight="1" hidden="1"/>
    <row r="383" ht="15" customHeight="1" hidden="1"/>
    <row r="384" ht="15" customHeight="1" hidden="1"/>
    <row r="385" ht="15" customHeight="1" hidden="1"/>
    <row r="386" ht="15" customHeight="1" hidden="1"/>
    <row r="387" ht="15" customHeight="1" hidden="1"/>
    <row r="388" ht="15" customHeight="1" hidden="1"/>
    <row r="389" ht="15" customHeight="1" hidden="1"/>
    <row r="390" ht="15" customHeight="1" hidden="1"/>
    <row r="391" ht="15" customHeight="1" hidden="1"/>
    <row r="392" ht="15" customHeight="1" hidden="1"/>
    <row r="393" ht="15" customHeight="1" hidden="1"/>
    <row r="394" ht="15" customHeight="1" hidden="1"/>
    <row r="395" ht="15" customHeight="1" hidden="1"/>
    <row r="396" ht="15" customHeight="1" hidden="1"/>
    <row r="397" ht="15" customHeight="1" hidden="1"/>
    <row r="398" ht="15" customHeight="1" hidden="1"/>
    <row r="399" ht="15" customHeight="1" hidden="1"/>
    <row r="400" ht="15" customHeight="1" hidden="1"/>
    <row r="401" ht="15" customHeight="1" hidden="1"/>
    <row r="402" ht="15" customHeight="1" hidden="1"/>
    <row r="403" ht="15" customHeight="1" hidden="1"/>
    <row r="404" ht="15" customHeight="1" hidden="1"/>
    <row r="405" ht="15" customHeight="1" hidden="1"/>
    <row r="406" ht="15" customHeight="1" hidden="1"/>
    <row r="407" ht="15" customHeight="1" hidden="1"/>
    <row r="408" ht="15" customHeight="1" hidden="1"/>
    <row r="409" ht="15" customHeight="1" hidden="1"/>
    <row r="410" ht="15" customHeight="1" hidden="1"/>
    <row r="411" ht="15" customHeight="1" hidden="1"/>
    <row r="412" ht="15" customHeight="1" hidden="1"/>
    <row r="413" ht="15" customHeight="1" hidden="1"/>
    <row r="414" ht="15" customHeight="1" hidden="1"/>
    <row r="415" ht="15" customHeight="1" hidden="1"/>
    <row r="416" ht="15" customHeight="1" hidden="1"/>
    <row r="417" ht="15" customHeight="1" hidden="1"/>
    <row r="418" ht="15" customHeight="1" hidden="1"/>
    <row r="419" ht="15" customHeight="1" hidden="1"/>
    <row r="420" ht="15" customHeight="1" hidden="1"/>
    <row r="421" ht="15" customHeight="1" hidden="1"/>
    <row r="422" ht="15" customHeight="1" hidden="1"/>
    <row r="423" ht="15" customHeight="1" hidden="1"/>
    <row r="424" ht="15" customHeight="1" hidden="1"/>
    <row r="425" ht="15" customHeight="1" hidden="1"/>
    <row r="426" ht="15" customHeight="1" hidden="1"/>
    <row r="427" ht="15" customHeight="1" hidden="1"/>
    <row r="428" ht="15" customHeight="1" hidden="1"/>
    <row r="429" ht="15" customHeight="1" hidden="1"/>
    <row r="430" ht="15" customHeight="1" hidden="1"/>
    <row r="431" ht="15" customHeight="1" hidden="1"/>
    <row r="432" ht="15" customHeight="1" hidden="1"/>
    <row r="433" ht="15" customHeight="1" hidden="1"/>
    <row r="434" ht="15" customHeight="1" hidden="1"/>
    <row r="435" ht="15" customHeight="1" hidden="1"/>
    <row r="436" ht="15" customHeight="1" hidden="1"/>
    <row r="437" ht="15" customHeight="1" hidden="1"/>
    <row r="438" ht="15" customHeight="1" hidden="1"/>
    <row r="439" ht="15" customHeight="1" hidden="1"/>
    <row r="440" ht="15" customHeight="1" hidden="1"/>
    <row r="441" ht="15" customHeight="1" hidden="1"/>
    <row r="442" ht="15" customHeight="1" hidden="1"/>
    <row r="443" ht="15" customHeight="1" hidden="1"/>
    <row r="444" ht="15" customHeight="1" hidden="1"/>
    <row r="445" ht="15" customHeight="1" hidden="1"/>
    <row r="446" ht="15" customHeight="1" hidden="1"/>
    <row r="447" ht="15" customHeight="1" hidden="1"/>
    <row r="448" ht="15" customHeight="1" hidden="1"/>
    <row r="449" ht="15" customHeight="1" hidden="1"/>
    <row r="450" ht="15" customHeight="1" hidden="1"/>
    <row r="451" ht="15" customHeight="1" hidden="1"/>
    <row r="452" ht="15" customHeight="1" hidden="1"/>
    <row r="453" ht="15" customHeight="1" hidden="1"/>
    <row r="454" ht="15" customHeight="1" hidden="1"/>
    <row r="455" ht="15" customHeight="1" hidden="1"/>
    <row r="456" ht="15" customHeight="1" hidden="1"/>
    <row r="457" ht="15" customHeight="1" hidden="1"/>
    <row r="458" ht="15" customHeight="1" hidden="1"/>
    <row r="459" ht="15" customHeight="1" hidden="1"/>
    <row r="460" ht="15" customHeight="1" hidden="1"/>
    <row r="461" ht="15" customHeight="1" hidden="1"/>
    <row r="462" ht="15" customHeight="1" hidden="1"/>
    <row r="463" ht="15" customHeight="1" hidden="1"/>
    <row r="464" ht="15" customHeight="1" hidden="1"/>
    <row r="465" ht="15" customHeight="1" hidden="1"/>
    <row r="466" ht="15" customHeight="1" hidden="1"/>
    <row r="467" ht="15" customHeight="1" hidden="1"/>
    <row r="468" ht="15" customHeight="1" hidden="1"/>
    <row r="469" ht="15" customHeight="1" hidden="1"/>
    <row r="470" ht="15" customHeight="1" hidden="1"/>
    <row r="471" ht="15" customHeight="1" hidden="1"/>
    <row r="472" ht="15" customHeight="1" hidden="1"/>
    <row r="473" ht="15" customHeight="1" hidden="1"/>
    <row r="474" ht="15" customHeight="1" hidden="1"/>
    <row r="475" ht="15" customHeight="1" hidden="1"/>
    <row r="476" ht="15" customHeight="1" hidden="1"/>
    <row r="477" ht="15" customHeight="1" hidden="1"/>
    <row r="478" ht="15" customHeight="1" hidden="1"/>
    <row r="479" ht="15" customHeight="1" hidden="1"/>
    <row r="480" ht="15" customHeight="1" hidden="1"/>
    <row r="481" ht="15" customHeight="1" hidden="1"/>
    <row r="482" ht="15" customHeight="1" hidden="1"/>
    <row r="483" ht="15" customHeight="1" hidden="1"/>
    <row r="484" ht="15" customHeight="1" hidden="1"/>
    <row r="485" ht="15" customHeight="1" hidden="1"/>
    <row r="486" ht="15" customHeight="1" hidden="1"/>
    <row r="487" ht="15" customHeight="1" hidden="1"/>
    <row r="488" ht="15" customHeight="1" hidden="1"/>
    <row r="489" ht="15" customHeight="1" hidden="1"/>
    <row r="490" ht="15" customHeight="1" hidden="1"/>
    <row r="491" ht="15" customHeight="1" hidden="1"/>
    <row r="492" ht="15" customHeight="1" hidden="1"/>
    <row r="493" ht="15" customHeight="1" hidden="1"/>
    <row r="494" ht="15" customHeight="1" hidden="1"/>
    <row r="495" ht="15" customHeight="1" hidden="1"/>
    <row r="496" ht="15" customHeight="1" hidden="1"/>
    <row r="497" ht="15" customHeight="1" hidden="1"/>
    <row r="498" ht="15" customHeight="1" hidden="1"/>
    <row r="499" ht="15" customHeight="1" hidden="1"/>
    <row r="500" ht="15" customHeight="1" hidden="1"/>
    <row r="501" ht="15" customHeight="1" hidden="1"/>
    <row r="502" ht="15" customHeight="1" hidden="1"/>
    <row r="503" ht="15" customHeight="1" hidden="1"/>
    <row r="504" ht="15" customHeight="1" hidden="1"/>
    <row r="505" ht="15" customHeight="1" hidden="1"/>
    <row r="506" ht="15" customHeight="1" hidden="1"/>
    <row r="507" ht="15" customHeight="1" hidden="1"/>
    <row r="508" ht="15" customHeight="1" hidden="1"/>
    <row r="509" ht="15" customHeight="1" hidden="1"/>
    <row r="510" ht="15" customHeight="1" hidden="1"/>
    <row r="511" ht="15" customHeight="1" hidden="1"/>
    <row r="512" ht="15" customHeight="1" hidden="1"/>
    <row r="513" ht="15" customHeight="1" hidden="1"/>
    <row r="514" ht="15" customHeight="1" hidden="1"/>
    <row r="515" ht="15" customHeight="1" hidden="1"/>
    <row r="516" ht="15" customHeight="1" hidden="1"/>
    <row r="517" ht="15" customHeight="1" hidden="1"/>
    <row r="518" ht="15" customHeight="1" hidden="1"/>
    <row r="519" ht="15" customHeight="1" hidden="1"/>
    <row r="520" ht="15" customHeight="1" hidden="1"/>
    <row r="521" ht="15" customHeight="1" hidden="1"/>
    <row r="522" ht="15" customHeight="1" hidden="1"/>
    <row r="523" ht="15" customHeight="1" hidden="1"/>
    <row r="524" ht="15" customHeight="1" hidden="1"/>
    <row r="525" ht="15" customHeight="1" hidden="1"/>
    <row r="526" ht="15" customHeight="1" hidden="1"/>
    <row r="527" ht="15" customHeight="1" hidden="1"/>
    <row r="528" ht="15" customHeight="1" hidden="1"/>
    <row r="529" ht="15" customHeight="1" hidden="1"/>
    <row r="530" ht="15" customHeight="1" hidden="1"/>
    <row r="531" ht="15" customHeight="1" hidden="1"/>
    <row r="532" ht="15" customHeight="1" hidden="1"/>
    <row r="533" ht="15" customHeight="1" hidden="1"/>
    <row r="534" ht="15" customHeight="1" hidden="1"/>
    <row r="535" ht="15" customHeight="1" hidden="1"/>
    <row r="536" ht="15" customHeight="1" hidden="1"/>
    <row r="537" ht="15" customHeight="1" hidden="1"/>
    <row r="538" ht="15" customHeight="1" hidden="1"/>
    <row r="539" ht="15" customHeight="1" hidden="1"/>
    <row r="540" ht="15" customHeight="1" hidden="1"/>
    <row r="541" ht="15" customHeight="1" hidden="1"/>
    <row r="542" ht="15" customHeight="1" hidden="1"/>
    <row r="543" ht="15" customHeight="1" hidden="1"/>
    <row r="544" ht="15" customHeight="1" hidden="1"/>
    <row r="545" ht="15" customHeight="1" hidden="1"/>
    <row r="546" ht="15" customHeight="1" hidden="1"/>
    <row r="547" ht="15" customHeight="1" hidden="1"/>
    <row r="548" ht="15" customHeight="1" hidden="1"/>
    <row r="549" ht="15" customHeight="1" hidden="1"/>
    <row r="550" ht="15" customHeight="1" hidden="1"/>
    <row r="551" ht="15" customHeight="1" hidden="1"/>
    <row r="552" ht="15" customHeight="1" hidden="1"/>
    <row r="553" ht="15" customHeight="1" hidden="1"/>
    <row r="554" ht="15" customHeight="1" hidden="1"/>
    <row r="555" ht="15" customHeight="1" hidden="1"/>
    <row r="556" ht="15" customHeight="1" hidden="1"/>
    <row r="557" ht="15" customHeight="1" hidden="1"/>
    <row r="558" ht="15" customHeight="1" hidden="1"/>
    <row r="559" ht="15" customHeight="1" hidden="1"/>
    <row r="560" ht="15" customHeight="1" hidden="1"/>
    <row r="561" ht="15" customHeight="1" hidden="1"/>
    <row r="562" ht="15" customHeight="1" hidden="1"/>
    <row r="563" ht="15" customHeight="1" hidden="1"/>
    <row r="564" ht="15" customHeight="1" hidden="1"/>
    <row r="565" ht="15" customHeight="1" hidden="1"/>
    <row r="566" ht="15" customHeight="1" hidden="1"/>
    <row r="567" ht="15" customHeight="1" hidden="1"/>
    <row r="568" ht="15" customHeight="1" hidden="1"/>
    <row r="569" ht="15" customHeight="1" hidden="1"/>
    <row r="570" ht="15" customHeight="1" hidden="1"/>
    <row r="571" ht="15" customHeight="1" hidden="1"/>
    <row r="572" ht="15" customHeight="1" hidden="1"/>
    <row r="573" ht="15" customHeight="1" hidden="1"/>
    <row r="574" ht="15" customHeight="1" hidden="1"/>
    <row r="575" ht="15" customHeight="1" hidden="1"/>
    <row r="576" ht="15" customHeight="1" hidden="1"/>
    <row r="577" ht="15" customHeight="1" hidden="1"/>
    <row r="578" ht="15" customHeight="1" hidden="1"/>
    <row r="579" ht="15" customHeight="1" hidden="1"/>
    <row r="580" ht="15" customHeight="1" hidden="1"/>
    <row r="581" ht="15" customHeight="1" hidden="1"/>
    <row r="582" ht="15" customHeight="1" hidden="1"/>
    <row r="583" ht="15" customHeight="1" hidden="1"/>
    <row r="584" ht="15" customHeight="1" hidden="1"/>
    <row r="585" ht="15" customHeight="1" hidden="1"/>
    <row r="586" ht="15" customHeight="1" hidden="1"/>
    <row r="587" ht="15" customHeight="1" hidden="1"/>
    <row r="588" ht="15" customHeight="1" hidden="1"/>
    <row r="589" ht="15" customHeight="1" hidden="1"/>
    <row r="590" ht="15" customHeight="1" hidden="1"/>
    <row r="591" ht="15" customHeight="1" hidden="1"/>
    <row r="592" ht="15" customHeight="1" hidden="1"/>
    <row r="593" ht="15" customHeight="1" hidden="1"/>
    <row r="594" ht="15" customHeight="1" hidden="1"/>
    <row r="595" ht="15" customHeight="1" hidden="1"/>
    <row r="596" ht="15" customHeight="1" hidden="1"/>
    <row r="597" ht="15" customHeight="1" hidden="1"/>
    <row r="598" ht="15" customHeight="1" hidden="1"/>
    <row r="599" ht="15" customHeight="1" hidden="1"/>
    <row r="600" ht="15" customHeight="1" hidden="1"/>
    <row r="601" ht="15" customHeight="1" hidden="1"/>
    <row r="602" ht="15" customHeight="1" hidden="1"/>
    <row r="603" ht="15" customHeight="1" hidden="1"/>
    <row r="604" ht="15" customHeight="1" hidden="1"/>
    <row r="605" ht="15" customHeight="1" hidden="1"/>
    <row r="606" ht="15" customHeight="1" hidden="1"/>
    <row r="607" ht="15" customHeight="1" hidden="1"/>
    <row r="608" ht="15" customHeight="1" hidden="1"/>
    <row r="609" ht="15" customHeight="1" hidden="1"/>
    <row r="610" ht="15" customHeight="1" hidden="1"/>
    <row r="611" ht="15" customHeight="1" hidden="1"/>
    <row r="612" ht="15" customHeight="1" hidden="1"/>
    <row r="613" ht="15" customHeight="1" hidden="1"/>
    <row r="614" ht="15" customHeight="1" hidden="1"/>
    <row r="615" ht="15" customHeight="1" hidden="1"/>
    <row r="616" ht="15" customHeight="1" hidden="1"/>
    <row r="617" ht="15" customHeight="1" hidden="1"/>
    <row r="618" ht="15" customHeight="1" hidden="1"/>
    <row r="619" ht="15" customHeight="1" hidden="1"/>
    <row r="620" ht="15" customHeight="1" hidden="1"/>
    <row r="621" ht="15" customHeight="1" hidden="1"/>
    <row r="622" ht="15" customHeight="1" hidden="1"/>
    <row r="623" ht="15" customHeight="1" hidden="1"/>
    <row r="624" ht="15" customHeight="1" hidden="1"/>
    <row r="625" ht="15" customHeight="1" hidden="1"/>
    <row r="626" ht="15" customHeight="1" hidden="1"/>
    <row r="627" ht="15" customHeight="1" hidden="1"/>
    <row r="628" ht="15" customHeight="1" hidden="1"/>
    <row r="629" ht="15" customHeight="1" hidden="1"/>
    <row r="630" ht="15" customHeight="1" hidden="1"/>
    <row r="631" ht="15" customHeight="1" hidden="1"/>
    <row r="632" ht="15" customHeight="1" hidden="1"/>
    <row r="633" ht="15" customHeight="1" hidden="1"/>
    <row r="634" ht="15" customHeight="1" hidden="1"/>
    <row r="635" ht="15" customHeight="1" hidden="1"/>
    <row r="636" ht="15" customHeight="1" hidden="1"/>
    <row r="637" ht="15" customHeight="1" hidden="1"/>
    <row r="638" ht="15" customHeight="1" hidden="1"/>
    <row r="639" ht="15" customHeight="1" hidden="1"/>
    <row r="640" ht="15" customHeight="1" hidden="1"/>
    <row r="641" ht="15" customHeight="1" hidden="1"/>
    <row r="642" ht="15" customHeight="1" hidden="1"/>
    <row r="643" ht="15" customHeight="1" hidden="1"/>
    <row r="644" ht="15" customHeight="1" hidden="1"/>
    <row r="645" ht="15" customHeight="1" hidden="1"/>
    <row r="646" ht="15" customHeight="1" hidden="1"/>
    <row r="647" ht="15" customHeight="1" hidden="1"/>
    <row r="648" ht="15" customHeight="1" hidden="1"/>
    <row r="649" ht="15" customHeight="1" hidden="1"/>
    <row r="650" ht="15" customHeight="1" hidden="1"/>
    <row r="651" ht="15" customHeight="1" hidden="1"/>
    <row r="652" ht="15" customHeight="1" hidden="1"/>
    <row r="653" ht="15" customHeight="1" hidden="1"/>
    <row r="654" ht="15" customHeight="1" hidden="1"/>
    <row r="655" ht="15" customHeight="1" hidden="1"/>
    <row r="656" ht="15" customHeight="1" hidden="1"/>
    <row r="657" ht="15" customHeight="1" hidden="1"/>
    <row r="658" ht="15" customHeight="1" hidden="1"/>
    <row r="659" ht="15" customHeight="1" hidden="1"/>
    <row r="660" ht="15" customHeight="1" hidden="1"/>
    <row r="661" ht="15" customHeight="1" hidden="1"/>
    <row r="662" ht="15" customHeight="1" hidden="1"/>
    <row r="663" ht="15" customHeight="1" hidden="1"/>
    <row r="664" ht="15" customHeight="1" hidden="1"/>
    <row r="665" ht="15" customHeight="1" hidden="1"/>
    <row r="666" ht="15" customHeight="1" hidden="1"/>
    <row r="667" ht="15" customHeight="1" hidden="1"/>
    <row r="668" ht="15" customHeight="1" hidden="1"/>
    <row r="669" ht="15" customHeight="1" hidden="1"/>
    <row r="670" ht="15" customHeight="1" hidden="1"/>
    <row r="671" ht="15" customHeight="1" hidden="1"/>
    <row r="672" ht="15" customHeight="1" hidden="1"/>
    <row r="673" ht="15" customHeight="1" hidden="1"/>
    <row r="674" ht="15" customHeight="1" hidden="1"/>
    <row r="675" ht="15" customHeight="1" hidden="1"/>
    <row r="676" ht="15" customHeight="1" hidden="1"/>
    <row r="677" ht="15" customHeight="1" hidden="1"/>
    <row r="678" ht="15" customHeight="1" hidden="1"/>
    <row r="679" ht="15" customHeight="1" hidden="1"/>
    <row r="680" ht="15" customHeight="1" hidden="1"/>
    <row r="681" ht="15" customHeight="1" hidden="1"/>
    <row r="682" ht="15" customHeight="1" hidden="1"/>
    <row r="683" ht="15" customHeight="1" hidden="1"/>
    <row r="684" ht="15" customHeight="1" hidden="1"/>
    <row r="685" ht="15" customHeight="1" hidden="1"/>
    <row r="686" ht="15" customHeight="1" hidden="1"/>
    <row r="687" ht="15" customHeight="1" hidden="1"/>
    <row r="688" ht="15" customHeight="1" hidden="1"/>
    <row r="689" ht="15" customHeight="1" hidden="1"/>
    <row r="690" ht="15" customHeight="1" hidden="1"/>
    <row r="691" ht="15" customHeight="1" hidden="1"/>
    <row r="692" ht="15" customHeight="1" hidden="1"/>
    <row r="693" ht="15" customHeight="1" hidden="1"/>
    <row r="694" ht="15" customHeight="1" hidden="1"/>
    <row r="695" ht="15" customHeight="1" hidden="1"/>
    <row r="696" ht="15" customHeight="1" hidden="1"/>
    <row r="697" ht="15" customHeight="1" hidden="1"/>
    <row r="698" ht="15" customHeight="1" hidden="1"/>
    <row r="699" ht="15" customHeight="1" hidden="1"/>
    <row r="700" ht="15" customHeight="1" hidden="1"/>
    <row r="701" ht="15" customHeight="1" hidden="1"/>
    <row r="702" ht="15" customHeight="1" hidden="1"/>
    <row r="703" ht="15" customHeight="1" hidden="1"/>
    <row r="704" ht="15" customHeight="1" hidden="1"/>
    <row r="705" ht="15" customHeight="1" hidden="1"/>
    <row r="706" ht="15" customHeight="1" hidden="1"/>
    <row r="707" ht="15" customHeight="1" hidden="1"/>
    <row r="708" ht="15" customHeight="1" hidden="1"/>
    <row r="709" ht="15" customHeight="1" hidden="1"/>
    <row r="710" ht="15" customHeight="1" hidden="1"/>
    <row r="711" ht="15" customHeight="1" hidden="1"/>
    <row r="712" ht="15" customHeight="1" hidden="1"/>
    <row r="713" ht="15" customHeight="1" hidden="1"/>
    <row r="714" ht="15" customHeight="1" hidden="1"/>
    <row r="715" ht="15" customHeight="1" hidden="1"/>
    <row r="716" ht="15" customHeight="1" hidden="1"/>
    <row r="717" ht="15" customHeight="1" hidden="1"/>
    <row r="718" ht="15" customHeight="1" hidden="1"/>
    <row r="719" ht="15" customHeight="1" hidden="1"/>
    <row r="720" ht="15" customHeight="1" hidden="1"/>
    <row r="721" ht="15" customHeight="1" hidden="1"/>
    <row r="722" ht="15" customHeight="1" hidden="1"/>
    <row r="723" ht="15" customHeight="1" hidden="1"/>
    <row r="724" ht="15" customHeight="1" hidden="1"/>
    <row r="725" ht="15" customHeight="1" hidden="1"/>
    <row r="726" ht="15" customHeight="1" hidden="1"/>
    <row r="727" ht="15" customHeight="1" hidden="1"/>
    <row r="728" ht="15" customHeight="1" hidden="1"/>
    <row r="729" ht="15" customHeight="1" hidden="1"/>
    <row r="730" ht="15" customHeight="1" hidden="1"/>
    <row r="731" ht="15" customHeight="1" hidden="1"/>
    <row r="732" ht="15" customHeight="1" hidden="1"/>
    <row r="733" ht="15" customHeight="1" hidden="1"/>
    <row r="734" ht="15" customHeight="1" hidden="1"/>
    <row r="735" ht="15" customHeight="1" hidden="1"/>
    <row r="736" ht="15" customHeight="1" hidden="1"/>
    <row r="737" ht="15" customHeight="1" hidden="1"/>
    <row r="738" ht="15" customHeight="1" hidden="1"/>
    <row r="739" ht="15" customHeight="1" hidden="1"/>
    <row r="740" ht="15" customHeight="1" hidden="1"/>
    <row r="741" ht="15" customHeight="1" hidden="1"/>
    <row r="742" ht="15" customHeight="1" hidden="1"/>
    <row r="743" ht="15" customHeight="1" hidden="1"/>
    <row r="744" ht="15" customHeight="1" hidden="1"/>
    <row r="745" ht="15" customHeight="1" hidden="1"/>
    <row r="746" ht="15" customHeight="1" hidden="1"/>
    <row r="747" ht="15" customHeight="1" hidden="1"/>
    <row r="748" ht="15" customHeight="1" hidden="1"/>
    <row r="749" ht="15" customHeight="1" hidden="1"/>
    <row r="750" ht="15" customHeight="1" hidden="1"/>
    <row r="751" ht="15" customHeight="1" hidden="1"/>
    <row r="752" ht="15" customHeight="1" hidden="1"/>
    <row r="753" ht="15" customHeight="1" hidden="1"/>
    <row r="754" ht="15" customHeight="1" hidden="1"/>
    <row r="755" ht="15" customHeight="1" hidden="1"/>
    <row r="756" ht="15" customHeight="1" hidden="1"/>
    <row r="757" ht="15" customHeight="1" hidden="1"/>
    <row r="758" ht="15" customHeight="1" hidden="1"/>
    <row r="759" ht="15" customHeight="1" hidden="1"/>
    <row r="760" ht="15" customHeight="1" hidden="1"/>
    <row r="761" ht="15" customHeight="1" hidden="1"/>
    <row r="762" ht="15" customHeight="1" hidden="1"/>
    <row r="763" ht="15" customHeight="1" hidden="1"/>
    <row r="764" ht="15" customHeight="1" hidden="1"/>
    <row r="765" ht="15" customHeight="1" hidden="1"/>
    <row r="766" ht="15" customHeight="1" hidden="1"/>
    <row r="767" ht="15" customHeight="1" hidden="1"/>
    <row r="768" ht="15" customHeight="1" hidden="1"/>
    <row r="769" ht="15" customHeight="1" hidden="1"/>
    <row r="770" ht="15" customHeight="1" hidden="1"/>
    <row r="771" ht="15" customHeight="1" hidden="1"/>
    <row r="772" ht="15" customHeight="1" hidden="1"/>
    <row r="773" ht="15" customHeight="1" hidden="1"/>
    <row r="774" ht="15" customHeight="1" hidden="1"/>
    <row r="775" ht="15" customHeight="1" hidden="1"/>
    <row r="776" ht="15" customHeight="1" hidden="1"/>
    <row r="777" ht="15" customHeight="1" hidden="1"/>
    <row r="778" ht="15" customHeight="1" hidden="1"/>
    <row r="779" ht="15" customHeight="1" hidden="1"/>
    <row r="780" ht="15" customHeight="1" hidden="1"/>
    <row r="781" ht="15" customHeight="1" hidden="1"/>
    <row r="782" ht="15" customHeight="1" hidden="1"/>
    <row r="783" ht="15" customHeight="1" hidden="1"/>
    <row r="784" ht="15" customHeight="1" hidden="1"/>
    <row r="785" ht="15" customHeight="1" hidden="1"/>
    <row r="786" ht="15" customHeight="1" hidden="1"/>
    <row r="787" ht="15" customHeight="1" hidden="1"/>
    <row r="788" ht="15" customHeight="1" hidden="1"/>
    <row r="789" ht="15" customHeight="1" hidden="1"/>
    <row r="790" ht="15" customHeight="1" hidden="1"/>
    <row r="791" ht="15" customHeight="1" hidden="1"/>
    <row r="792" ht="15" customHeight="1" hidden="1"/>
    <row r="793" ht="15" customHeight="1" hidden="1"/>
    <row r="794" ht="15" customHeight="1" hidden="1"/>
    <row r="795" ht="15" customHeight="1" hidden="1"/>
    <row r="796" ht="15" customHeight="1" hidden="1"/>
    <row r="797" ht="15" customHeight="1" hidden="1"/>
    <row r="798" ht="15" customHeight="1" hidden="1"/>
    <row r="799" ht="15" customHeight="1" hidden="1"/>
    <row r="800" ht="15" customHeight="1" hidden="1"/>
    <row r="801" ht="15" customHeight="1" hidden="1"/>
    <row r="802" ht="15" customHeight="1" hidden="1"/>
    <row r="803" ht="15" customHeight="1" hidden="1"/>
    <row r="804" ht="15" customHeight="1" hidden="1"/>
    <row r="805" ht="15" customHeight="1" hidden="1"/>
    <row r="806" ht="15" customHeight="1" hidden="1"/>
    <row r="807" ht="15" customHeight="1" hidden="1"/>
    <row r="808" ht="15" customHeight="1" hidden="1"/>
    <row r="809" ht="15" customHeight="1" hidden="1"/>
    <row r="810" ht="15" customHeight="1" hidden="1"/>
    <row r="811" ht="15" customHeight="1" hidden="1"/>
    <row r="812" ht="15" customHeight="1" hidden="1"/>
    <row r="813" ht="15" customHeight="1" hidden="1"/>
    <row r="814" ht="15" customHeight="1" hidden="1"/>
    <row r="815" ht="15" customHeight="1" hidden="1"/>
    <row r="816" ht="15" customHeight="1" hidden="1"/>
    <row r="817" ht="15" customHeight="1" hidden="1"/>
    <row r="818" ht="15" customHeight="1" hidden="1"/>
    <row r="819" ht="15" customHeight="1" hidden="1"/>
    <row r="820" ht="15" customHeight="1" hidden="1"/>
    <row r="821" ht="15" customHeight="1" hidden="1"/>
    <row r="822" ht="15" customHeight="1" hidden="1"/>
    <row r="823" ht="15" customHeight="1" hidden="1"/>
    <row r="824" ht="15" customHeight="1" hidden="1"/>
    <row r="825" ht="15" customHeight="1" hidden="1"/>
    <row r="826" ht="15" customHeight="1" hidden="1"/>
    <row r="827" ht="15" customHeight="1" hidden="1"/>
    <row r="828" ht="15" customHeight="1" hidden="1"/>
    <row r="829" ht="15" customHeight="1" hidden="1"/>
    <row r="830" ht="15" customHeight="1" hidden="1"/>
    <row r="831" ht="15" customHeight="1" hidden="1"/>
    <row r="832" ht="15" customHeight="1" hidden="1"/>
    <row r="833" ht="15" customHeight="1" hidden="1"/>
    <row r="834" ht="15" customHeight="1" hidden="1"/>
    <row r="835" ht="15" customHeight="1" hidden="1"/>
    <row r="836" ht="15" customHeight="1" hidden="1"/>
    <row r="837" ht="15" customHeight="1" hidden="1"/>
    <row r="838" ht="15" customHeight="1" hidden="1"/>
    <row r="839" ht="15" customHeight="1" hidden="1"/>
    <row r="840" ht="15" customHeight="1" hidden="1"/>
    <row r="841" ht="15" customHeight="1" hidden="1"/>
    <row r="842" ht="15" customHeight="1" hidden="1"/>
    <row r="843" ht="15" customHeight="1" hidden="1"/>
    <row r="844" ht="15" customHeight="1" hidden="1"/>
    <row r="845" ht="15" customHeight="1" hidden="1"/>
    <row r="846" ht="15" customHeight="1" hidden="1"/>
    <row r="847" ht="15" customHeight="1" hidden="1"/>
    <row r="848" ht="15" customHeight="1" hidden="1"/>
    <row r="849" ht="15" customHeight="1" hidden="1"/>
    <row r="850" ht="15" customHeight="1" hidden="1"/>
    <row r="851" ht="15" customHeight="1" hidden="1"/>
    <row r="852" ht="15" customHeight="1" hidden="1"/>
    <row r="853" ht="15" customHeight="1" hidden="1"/>
    <row r="854" ht="15" customHeight="1" hidden="1"/>
    <row r="855" ht="15" customHeight="1" hidden="1"/>
    <row r="856" ht="15" customHeight="1" hidden="1"/>
    <row r="857" ht="15" customHeight="1" hidden="1"/>
    <row r="858" ht="15" customHeight="1" hidden="1"/>
    <row r="859" ht="15" customHeight="1" hidden="1"/>
    <row r="860" ht="15" customHeight="1" hidden="1"/>
    <row r="861" ht="15" customHeight="1" hidden="1"/>
    <row r="862" ht="15" customHeight="1" hidden="1"/>
    <row r="863" ht="15" customHeight="1" hidden="1"/>
    <row r="864" ht="15" customHeight="1" hidden="1"/>
    <row r="865" ht="15" customHeight="1" hidden="1"/>
    <row r="866" ht="15" customHeight="1" hidden="1"/>
    <row r="867" ht="15" customHeight="1" hidden="1"/>
    <row r="868" ht="15" customHeight="1" hidden="1"/>
    <row r="869" ht="15" customHeight="1" hidden="1"/>
    <row r="870" ht="15" customHeight="1" hidden="1"/>
    <row r="871" ht="15" customHeight="1" hidden="1"/>
    <row r="872" ht="15" customHeight="1" hidden="1"/>
    <row r="873" ht="15" customHeight="1" hidden="1"/>
    <row r="874" ht="15" customHeight="1" hidden="1"/>
    <row r="875" ht="15" customHeight="1" hidden="1"/>
    <row r="876" ht="15" customHeight="1" hidden="1"/>
    <row r="877" ht="15" customHeight="1" hidden="1"/>
    <row r="878" ht="15" customHeight="1" hidden="1"/>
    <row r="879" ht="15" customHeight="1" hidden="1"/>
    <row r="880" ht="15" customHeight="1" hidden="1"/>
    <row r="881" ht="15" customHeight="1" hidden="1"/>
    <row r="882" ht="15" customHeight="1" hidden="1"/>
    <row r="883" ht="15" customHeight="1" hidden="1"/>
    <row r="884" ht="15" customHeight="1" hidden="1"/>
    <row r="885" ht="15" customHeight="1" hidden="1"/>
    <row r="886" ht="15" customHeight="1" hidden="1"/>
    <row r="887" ht="15" customHeight="1" hidden="1"/>
    <row r="888" ht="15" customHeight="1" hidden="1"/>
    <row r="889" ht="15" customHeight="1" hidden="1"/>
    <row r="890" ht="15" customHeight="1" hidden="1"/>
    <row r="891" ht="15" customHeight="1" hidden="1"/>
    <row r="892" ht="15" customHeight="1" hidden="1"/>
    <row r="893" ht="15" customHeight="1" hidden="1"/>
    <row r="894" ht="15" customHeight="1" hidden="1"/>
    <row r="895" ht="15" customHeight="1" hidden="1"/>
    <row r="896" ht="15" customHeight="1" hidden="1"/>
    <row r="897" ht="15" customHeight="1" hidden="1"/>
    <row r="898" ht="15" customHeight="1" hidden="1"/>
    <row r="899" ht="15" customHeight="1" hidden="1"/>
    <row r="900" ht="15" customHeight="1" hidden="1"/>
    <row r="901" ht="15" customHeight="1" hidden="1"/>
    <row r="902" ht="15" customHeight="1" hidden="1"/>
    <row r="903" ht="15" customHeight="1" hidden="1"/>
    <row r="904" ht="15" customHeight="1" hidden="1"/>
    <row r="905" ht="15" customHeight="1" hidden="1"/>
    <row r="906" ht="15" customHeight="1" hidden="1"/>
    <row r="907" ht="15" customHeight="1" hidden="1"/>
    <row r="908" ht="15" customHeight="1" hidden="1"/>
    <row r="909" ht="15" customHeight="1" hidden="1"/>
    <row r="910" ht="15" customHeight="1" hidden="1"/>
    <row r="911" ht="15" customHeight="1" hidden="1"/>
    <row r="912" ht="15" customHeight="1" hidden="1"/>
    <row r="913" ht="15" customHeight="1" hidden="1"/>
    <row r="914" ht="15" customHeight="1" hidden="1"/>
    <row r="915" ht="15" customHeight="1" hidden="1"/>
    <row r="916" ht="15" customHeight="1" hidden="1"/>
    <row r="917" ht="15" customHeight="1" hidden="1"/>
    <row r="918" ht="15" customHeight="1" hidden="1"/>
    <row r="919" ht="15" customHeight="1" hidden="1"/>
    <row r="920" ht="15" customHeight="1" hidden="1"/>
    <row r="921" ht="15" customHeight="1" hidden="1"/>
    <row r="922" ht="15" customHeight="1" hidden="1"/>
    <row r="923" ht="15" customHeight="1" hidden="1"/>
    <row r="924" ht="15" customHeight="1" hidden="1"/>
    <row r="925" ht="15" customHeight="1" hidden="1"/>
    <row r="926" ht="15" customHeight="1" hidden="1"/>
    <row r="927" ht="15" customHeight="1" hidden="1"/>
    <row r="928" ht="15" customHeight="1" hidden="1"/>
    <row r="929" ht="15" customHeight="1" hidden="1"/>
    <row r="930" ht="15" customHeight="1" hidden="1"/>
    <row r="931" ht="15" customHeight="1" hidden="1"/>
    <row r="932" ht="15" customHeight="1" hidden="1"/>
    <row r="933" ht="15" customHeight="1" hidden="1"/>
    <row r="934" ht="15" customHeight="1" hidden="1"/>
    <row r="935" ht="15" customHeight="1" hidden="1"/>
    <row r="936" ht="15" customHeight="1" hidden="1"/>
    <row r="937" ht="15" customHeight="1" hidden="1"/>
    <row r="938" ht="15" customHeight="1" hidden="1"/>
    <row r="939" ht="15" customHeight="1" hidden="1"/>
    <row r="940" ht="15" customHeight="1" hidden="1"/>
    <row r="941" ht="15" customHeight="1" hidden="1"/>
    <row r="942" ht="15" customHeight="1" hidden="1"/>
    <row r="943" ht="15" customHeight="1" hidden="1"/>
    <row r="944" ht="15" customHeight="1" hidden="1"/>
    <row r="945" ht="15" customHeight="1" hidden="1"/>
    <row r="946" ht="15" customHeight="1" hidden="1"/>
    <row r="947" ht="15" customHeight="1" hidden="1"/>
    <row r="948" ht="15" customHeight="1" hidden="1"/>
    <row r="949" ht="15" customHeight="1" hidden="1"/>
    <row r="950" ht="15" customHeight="1" hidden="1"/>
    <row r="951" ht="15" customHeight="1" hidden="1"/>
    <row r="952" ht="15" customHeight="1" hidden="1"/>
    <row r="953" ht="15" customHeight="1" hidden="1"/>
    <row r="954" ht="15" customHeight="1" hidden="1"/>
    <row r="955" ht="15" customHeight="1" hidden="1"/>
    <row r="956" ht="15" customHeight="1" hidden="1"/>
    <row r="957" ht="15" customHeight="1" hidden="1"/>
    <row r="958" ht="15" customHeight="1" hidden="1"/>
    <row r="959" ht="15" customHeight="1" hidden="1"/>
    <row r="960" ht="15" customHeight="1" hidden="1"/>
    <row r="961" ht="15" customHeight="1" hidden="1"/>
    <row r="962" ht="15" customHeight="1" hidden="1"/>
    <row r="963" ht="15" customHeight="1" hidden="1"/>
    <row r="964" ht="15" customHeight="1" hidden="1"/>
    <row r="965" ht="15" customHeight="1" hidden="1"/>
    <row r="966" ht="15" customHeight="1" hidden="1"/>
    <row r="967" ht="15" customHeight="1" hidden="1"/>
    <row r="968" ht="15" customHeight="1" hidden="1"/>
    <row r="969" ht="15" customHeight="1" hidden="1"/>
    <row r="970" ht="15" customHeight="1" hidden="1"/>
    <row r="971" ht="15" customHeight="1" hidden="1"/>
    <row r="972" ht="15" customHeight="1" hidden="1"/>
    <row r="973" ht="15" customHeight="1" hidden="1"/>
    <row r="974" ht="15" customHeight="1" hidden="1"/>
    <row r="975" ht="15" customHeight="1" hidden="1"/>
    <row r="976" ht="15" customHeight="1" hidden="1"/>
    <row r="977" ht="15" customHeight="1" hidden="1"/>
    <row r="978" ht="15" customHeight="1" hidden="1"/>
    <row r="979" ht="15" customHeight="1" hidden="1"/>
    <row r="980" ht="15" customHeight="1" hidden="1"/>
    <row r="981" ht="15" customHeight="1" hidden="1"/>
    <row r="982" ht="15" customHeight="1" hidden="1"/>
    <row r="983" ht="15" customHeight="1" hidden="1"/>
    <row r="984" ht="15" customHeight="1" hidden="1"/>
    <row r="985" ht="15" customHeight="1" hidden="1"/>
    <row r="986" ht="15" customHeight="1" hidden="1"/>
    <row r="987" ht="15" customHeight="1" hidden="1"/>
    <row r="988" ht="15" customHeight="1" hidden="1"/>
    <row r="989" ht="15" customHeight="1" hidden="1"/>
    <row r="990" ht="15" customHeight="1" hidden="1"/>
    <row r="991" ht="15" customHeight="1" hidden="1"/>
    <row r="992" ht="15" customHeight="1" hidden="1"/>
    <row r="993" ht="15" customHeight="1" hidden="1"/>
    <row r="994" ht="15" customHeight="1" hidden="1"/>
    <row r="995" ht="15" customHeight="1" hidden="1"/>
    <row r="996" ht="15" customHeight="1" hidden="1"/>
    <row r="997" ht="15" customHeight="1" hidden="1"/>
    <row r="998" ht="15" customHeight="1" hidden="1"/>
    <row r="999" ht="15" customHeight="1" hidden="1"/>
    <row r="1000" ht="15" customHeight="1" hidden="1"/>
    <row r="1001" ht="15" customHeight="1" hidden="1"/>
    <row r="1002" ht="15" customHeight="1" hidden="1"/>
    <row r="1003" ht="15" customHeight="1" hidden="1"/>
    <row r="1004" ht="15" customHeight="1" hidden="1"/>
    <row r="1005" ht="15" customHeight="1" hidden="1"/>
    <row r="1006" ht="15" customHeight="1" hidden="1"/>
    <row r="1007" ht="15" customHeight="1" hidden="1"/>
    <row r="1008" ht="15" customHeight="1" hidden="1"/>
    <row r="1009" ht="15" customHeight="1" hidden="1"/>
    <row r="1010" ht="15" customHeight="1" hidden="1"/>
    <row r="1011" ht="15" customHeight="1" hidden="1"/>
    <row r="1012" ht="15" customHeight="1" hidden="1"/>
    <row r="1013" ht="15" customHeight="1" hidden="1"/>
    <row r="1014" ht="15" customHeight="1" hidden="1"/>
    <row r="1015" ht="15" customHeight="1" hidden="1"/>
    <row r="1016" ht="15" customHeight="1" hidden="1"/>
    <row r="1017" ht="15" customHeight="1" hidden="1"/>
    <row r="1018" ht="15" customHeight="1" hidden="1"/>
    <row r="1019" ht="15" customHeight="1" hidden="1"/>
    <row r="1020" ht="15" customHeight="1" hidden="1"/>
    <row r="1021" ht="15" customHeight="1" hidden="1"/>
    <row r="1022" ht="15" customHeight="1" hidden="1"/>
    <row r="1023" ht="15" customHeight="1" hidden="1"/>
    <row r="1024" ht="15" customHeight="1" hidden="1"/>
    <row r="1025" ht="15" customHeight="1" hidden="1"/>
    <row r="1026" ht="15" customHeight="1" hidden="1"/>
    <row r="1027" ht="15" customHeight="1" hidden="1"/>
    <row r="1028" ht="15" customHeight="1" hidden="1"/>
    <row r="1029" ht="15" customHeight="1" hidden="1"/>
    <row r="1030" ht="15" customHeight="1" hidden="1"/>
    <row r="1031" ht="15" customHeight="1" hidden="1"/>
    <row r="1032" ht="15" customHeight="1" hidden="1"/>
    <row r="1033" ht="15" customHeight="1" hidden="1"/>
    <row r="1034" ht="15" customHeight="1" hidden="1"/>
    <row r="1035" ht="15" customHeight="1" hidden="1"/>
    <row r="1036" ht="15" customHeight="1" hidden="1"/>
    <row r="1037" ht="15" customHeight="1" hidden="1"/>
    <row r="1038" ht="15" customHeight="1" hidden="1"/>
    <row r="1039" ht="15" customHeight="1" hidden="1"/>
    <row r="1040" ht="15" customHeight="1" hidden="1"/>
    <row r="1041" ht="15" customHeight="1" hidden="1"/>
    <row r="1042" ht="15" customHeight="1" hidden="1"/>
    <row r="1043" ht="15" customHeight="1" hidden="1"/>
    <row r="1044" ht="15" customHeight="1" hidden="1"/>
    <row r="1045" ht="15" customHeight="1" hidden="1"/>
    <row r="1046" ht="15" customHeight="1" hidden="1"/>
    <row r="1047" ht="15" customHeight="1" hidden="1"/>
    <row r="1048" ht="15" customHeight="1" hidden="1"/>
    <row r="1049" ht="15" customHeight="1" hidden="1"/>
    <row r="1050" ht="15" customHeight="1" hidden="1"/>
    <row r="1051" ht="15" customHeight="1" hidden="1"/>
    <row r="1052" ht="15" customHeight="1" hidden="1"/>
    <row r="1053" ht="15" customHeight="1" hidden="1"/>
    <row r="1054" ht="15" customHeight="1" hidden="1"/>
    <row r="1055" ht="15" customHeight="1" hidden="1"/>
    <row r="1056" ht="15" customHeight="1" hidden="1"/>
    <row r="1057" ht="15" customHeight="1" hidden="1"/>
    <row r="1058" ht="15" customHeight="1" hidden="1"/>
    <row r="1059" ht="15" customHeight="1" hidden="1"/>
    <row r="1060" ht="15" customHeight="1" hidden="1"/>
    <row r="1061" ht="15" customHeight="1" hidden="1"/>
    <row r="1062" ht="15" customHeight="1" hidden="1"/>
    <row r="1063" ht="15" customHeight="1" hidden="1"/>
    <row r="1064" ht="15" customHeight="1" hidden="1"/>
    <row r="1065" ht="15" customHeight="1" hidden="1"/>
    <row r="1066" ht="15" customHeight="1" hidden="1"/>
    <row r="1067" ht="15" customHeight="1" hidden="1"/>
    <row r="1068" ht="15" customHeight="1" hidden="1"/>
    <row r="1069" ht="15" customHeight="1" hidden="1"/>
    <row r="1070" ht="15" customHeight="1" hidden="1"/>
    <row r="1071" ht="15" customHeight="1" hidden="1"/>
    <row r="1072" ht="15" customHeight="1" hidden="1"/>
    <row r="1073" ht="15" customHeight="1" hidden="1"/>
    <row r="1074" ht="15" customHeight="1" hidden="1"/>
    <row r="1075" ht="15" customHeight="1" hidden="1"/>
    <row r="1076" ht="15" customHeight="1" hidden="1"/>
    <row r="1077" ht="15" customHeight="1" hidden="1"/>
    <row r="1078" ht="15" customHeight="1" hidden="1"/>
    <row r="1079" ht="15" customHeight="1" hidden="1"/>
    <row r="1080" ht="15" customHeight="1" hidden="1"/>
    <row r="1081" ht="15" customHeight="1" hidden="1"/>
    <row r="1082" ht="15" customHeight="1" hidden="1"/>
    <row r="1083" ht="15" customHeight="1" hidden="1"/>
    <row r="1084" ht="15" customHeight="1" hidden="1"/>
    <row r="1085" ht="15" customHeight="1" hidden="1"/>
    <row r="1086" ht="15" customHeight="1" hidden="1"/>
    <row r="1087" ht="15" customHeight="1" hidden="1"/>
    <row r="1088" ht="15" customHeight="1" hidden="1"/>
    <row r="1089" ht="15" customHeight="1" hidden="1"/>
    <row r="1090" ht="15" customHeight="1" hidden="1"/>
    <row r="1091" ht="15" customHeight="1" hidden="1"/>
    <row r="1092" ht="15" customHeight="1" hidden="1"/>
    <row r="1093" ht="15" customHeight="1" hidden="1"/>
    <row r="1094" ht="15" customHeight="1" hidden="1"/>
    <row r="1095" ht="15" customHeight="1" hidden="1"/>
    <row r="1096" ht="15" customHeight="1" hidden="1"/>
    <row r="1097" ht="15" customHeight="1" hidden="1"/>
    <row r="1098" ht="15" customHeight="1" hidden="1"/>
    <row r="1099" ht="15" customHeight="1" hidden="1"/>
    <row r="1100" ht="15" customHeight="1" hidden="1"/>
    <row r="1101" ht="15" customHeight="1" hidden="1"/>
    <row r="1102" ht="15" customHeight="1" hidden="1"/>
    <row r="1103" ht="15" customHeight="1" hidden="1"/>
    <row r="1104" ht="15" customHeight="1" hidden="1"/>
    <row r="1105" ht="15" customHeight="1" hidden="1"/>
    <row r="1106" ht="15" customHeight="1" hidden="1"/>
    <row r="1107" ht="15" customHeight="1" hidden="1"/>
    <row r="1108" ht="15" customHeight="1" hidden="1"/>
    <row r="1109" ht="15" customHeight="1" hidden="1"/>
    <row r="1110" ht="15" customHeight="1" hidden="1"/>
    <row r="1111" ht="15" customHeight="1" hidden="1"/>
    <row r="1112" ht="15" customHeight="1" hidden="1"/>
    <row r="1113" ht="15" customHeight="1" hidden="1"/>
    <row r="1114" ht="15" customHeight="1" hidden="1"/>
    <row r="1115" ht="15" customHeight="1" hidden="1"/>
    <row r="1116" ht="15" customHeight="1" hidden="1"/>
    <row r="1117" ht="15" customHeight="1" hidden="1"/>
    <row r="1118" ht="15" customHeight="1" hidden="1"/>
    <row r="1119" ht="15" customHeight="1" hidden="1"/>
    <row r="1120" ht="15" customHeight="1" hidden="1"/>
    <row r="1121" ht="15" customHeight="1" hidden="1"/>
    <row r="1122" ht="15" customHeight="1" hidden="1"/>
    <row r="1123" ht="15" customHeight="1" hidden="1"/>
    <row r="1124" ht="15" customHeight="1" hidden="1"/>
    <row r="1125" ht="15" customHeight="1" hidden="1"/>
    <row r="1126" ht="15" customHeight="1" hidden="1"/>
    <row r="1127" ht="15" customHeight="1" hidden="1"/>
    <row r="1128" ht="15" customHeight="1" hidden="1"/>
    <row r="1129" ht="15" customHeight="1" hidden="1"/>
    <row r="1130" ht="15" customHeight="1" hidden="1"/>
    <row r="1131" ht="15" customHeight="1" hidden="1"/>
    <row r="1132" ht="15" customHeight="1" hidden="1"/>
    <row r="1133" ht="15" customHeight="1" hidden="1"/>
    <row r="1134" ht="15" customHeight="1" hidden="1"/>
    <row r="1135" ht="15" customHeight="1" hidden="1"/>
    <row r="1136" ht="15" customHeight="1" hidden="1"/>
    <row r="1137" ht="15" customHeight="1" hidden="1"/>
    <row r="1138" ht="15" customHeight="1" hidden="1"/>
    <row r="1139" ht="15" customHeight="1" hidden="1"/>
    <row r="1140" ht="15" customHeight="1" hidden="1"/>
    <row r="1141" ht="15" customHeight="1" hidden="1"/>
    <row r="1142" ht="15" customHeight="1" hidden="1"/>
    <row r="1143" ht="15" customHeight="1" hidden="1"/>
    <row r="1144" ht="15" customHeight="1" hidden="1"/>
    <row r="1145" ht="15" customHeight="1" hidden="1"/>
    <row r="1146" ht="15" customHeight="1" hidden="1"/>
    <row r="1147" ht="15" customHeight="1" hidden="1"/>
    <row r="1148" ht="15" customHeight="1" hidden="1"/>
    <row r="1149" ht="15" customHeight="1" hidden="1"/>
    <row r="1150" ht="15" customHeight="1" hidden="1"/>
    <row r="1151" ht="15" customHeight="1" hidden="1"/>
    <row r="1152" ht="15" customHeight="1" hidden="1"/>
    <row r="1153" ht="15" customHeight="1" hidden="1"/>
    <row r="1154" ht="15" customHeight="1" hidden="1"/>
    <row r="1155" ht="15" customHeight="1" hidden="1"/>
    <row r="1156" ht="15" customHeight="1" hidden="1"/>
    <row r="1157" ht="15" customHeight="1" hidden="1"/>
    <row r="1158" ht="15" customHeight="1" hidden="1"/>
    <row r="1159" ht="15" customHeight="1" hidden="1"/>
    <row r="1160" ht="15" customHeight="1" hidden="1"/>
    <row r="1161" ht="15" customHeight="1" hidden="1"/>
    <row r="1162" ht="15" customHeight="1" hidden="1"/>
    <row r="1163" ht="15" customHeight="1" hidden="1"/>
    <row r="1164" ht="15" customHeight="1" hidden="1"/>
    <row r="1165" ht="15" customHeight="1" hidden="1"/>
    <row r="1166" ht="15" customHeight="1" hidden="1"/>
    <row r="1167" ht="15" customHeight="1" hidden="1"/>
    <row r="1168" ht="15" customHeight="1" hidden="1"/>
    <row r="1169" ht="15" customHeight="1" hidden="1"/>
    <row r="1170" ht="15" customHeight="1" hidden="1"/>
    <row r="1171" ht="15" customHeight="1" hidden="1"/>
    <row r="1172" ht="15" customHeight="1" hidden="1"/>
    <row r="1173" ht="15" customHeight="1" hidden="1"/>
    <row r="1174" ht="15" customHeight="1" hidden="1"/>
    <row r="1175" ht="15" customHeight="1" hidden="1"/>
    <row r="1176" ht="15" customHeight="1" hidden="1"/>
    <row r="1177" ht="15" customHeight="1" hidden="1"/>
    <row r="1178" ht="15" customHeight="1" hidden="1"/>
    <row r="1179" ht="15" customHeight="1" hidden="1"/>
    <row r="1180" ht="15" customHeight="1" hidden="1"/>
    <row r="1181" ht="15" customHeight="1" hidden="1"/>
    <row r="1182" ht="15" customHeight="1" hidden="1"/>
    <row r="1183" ht="15" customHeight="1" hidden="1"/>
    <row r="1184" ht="15" customHeight="1" hidden="1"/>
    <row r="1185" ht="15" customHeight="1" hidden="1"/>
    <row r="1186" ht="15" customHeight="1" hidden="1"/>
    <row r="1187" ht="15" customHeight="1" hidden="1"/>
    <row r="1188" ht="15" customHeight="1" hidden="1"/>
    <row r="1189" ht="15" customHeight="1" hidden="1"/>
    <row r="1190" ht="15" customHeight="1" hidden="1"/>
    <row r="1191" ht="15" customHeight="1" hidden="1"/>
    <row r="1192" ht="15" customHeight="1" hidden="1"/>
    <row r="1193" ht="15" customHeight="1" hidden="1"/>
    <row r="1194" ht="15" customHeight="1" hidden="1"/>
    <row r="1195" ht="15" customHeight="1" hidden="1"/>
    <row r="1196" ht="15" customHeight="1" hidden="1"/>
    <row r="1197" ht="15" customHeight="1" hidden="1"/>
    <row r="1198" ht="15" customHeight="1" hidden="1"/>
    <row r="1199" ht="15" customHeight="1" hidden="1"/>
    <row r="1200" ht="15" customHeight="1" hidden="1"/>
    <row r="1201" ht="15" customHeight="1" hidden="1"/>
    <row r="1202" ht="15" customHeight="1" hidden="1"/>
    <row r="1203" ht="15" customHeight="1" hidden="1"/>
    <row r="1204" ht="15" customHeight="1" hidden="1"/>
    <row r="1205" ht="15" customHeight="1" hidden="1"/>
    <row r="1206" ht="15" customHeight="1" hidden="1"/>
    <row r="1207" ht="15" customHeight="1" hidden="1"/>
    <row r="1208" ht="15" customHeight="1" hidden="1"/>
    <row r="1209" ht="15" customHeight="1" hidden="1"/>
    <row r="1210" ht="15" customHeight="1" hidden="1"/>
    <row r="1211" ht="15" customHeight="1" hidden="1"/>
    <row r="1212" ht="15" customHeight="1" hidden="1"/>
    <row r="1213" ht="15" customHeight="1" hidden="1"/>
    <row r="1214" ht="15" customHeight="1" hidden="1"/>
    <row r="1215" ht="15" customHeight="1" hidden="1"/>
    <row r="1216" ht="15" customHeight="1" hidden="1"/>
    <row r="1217" ht="15" customHeight="1" hidden="1"/>
    <row r="1218" ht="15" customHeight="1" hidden="1"/>
    <row r="1219" ht="15" customHeight="1" hidden="1"/>
    <row r="1220" ht="15" customHeight="1" hidden="1"/>
    <row r="1221" ht="15" customHeight="1" hidden="1"/>
    <row r="1222" ht="15" customHeight="1" hidden="1"/>
    <row r="1223" ht="15" customHeight="1" hidden="1"/>
    <row r="1224" ht="15" customHeight="1" hidden="1"/>
    <row r="1225" ht="15" customHeight="1" hidden="1"/>
    <row r="1226" ht="15" customHeight="1" hidden="1"/>
    <row r="1227" ht="15" customHeight="1" hidden="1"/>
    <row r="1228" ht="15" customHeight="1" hidden="1"/>
    <row r="1229" ht="15" customHeight="1" hidden="1"/>
    <row r="1230" ht="15" customHeight="1" hidden="1"/>
    <row r="1231" ht="15" customHeight="1" hidden="1"/>
    <row r="1232" ht="15" customHeight="1" hidden="1"/>
    <row r="1233" ht="15" customHeight="1" hidden="1"/>
    <row r="1234" ht="15" customHeight="1" hidden="1"/>
    <row r="1235" ht="15" customHeight="1" hidden="1"/>
    <row r="1236" ht="15" customHeight="1" hidden="1"/>
    <row r="1237" ht="15" customHeight="1" hidden="1"/>
    <row r="1238" ht="15" customHeight="1" hidden="1"/>
    <row r="1239" ht="15" customHeight="1" hidden="1"/>
    <row r="1240" ht="15" customHeight="1" hidden="1"/>
    <row r="1241" ht="15" customHeight="1" hidden="1"/>
    <row r="1242" ht="15" customHeight="1" hidden="1"/>
    <row r="1243" ht="15" customHeight="1" hidden="1"/>
    <row r="1244" ht="15" customHeight="1" hidden="1"/>
    <row r="1245" ht="15" customHeight="1" hidden="1"/>
    <row r="1246" ht="15" customHeight="1" hidden="1"/>
    <row r="1247" ht="15" customHeight="1" hidden="1"/>
    <row r="1248" ht="15" customHeight="1" hidden="1"/>
    <row r="1249" ht="15" customHeight="1" hidden="1"/>
    <row r="1250" ht="15" customHeight="1" hidden="1"/>
    <row r="1251" ht="15" customHeight="1" hidden="1"/>
    <row r="1252" ht="15" customHeight="1" hidden="1"/>
    <row r="1253" ht="15" customHeight="1" hidden="1"/>
    <row r="1254" ht="15" customHeight="1" hidden="1"/>
    <row r="1255" ht="15" customHeight="1" hidden="1"/>
    <row r="1256" ht="15" customHeight="1" hidden="1"/>
    <row r="1257" ht="15" customHeight="1" hidden="1"/>
    <row r="1258" ht="15" customHeight="1" hidden="1"/>
    <row r="1259" ht="15" customHeight="1" hidden="1"/>
    <row r="1260" ht="15" customHeight="1" hidden="1"/>
    <row r="1261" ht="15" customHeight="1" hidden="1"/>
    <row r="1262" ht="15" customHeight="1" hidden="1"/>
    <row r="1263" ht="15" customHeight="1" hidden="1"/>
    <row r="1264" ht="15" customHeight="1" hidden="1"/>
    <row r="1265" ht="15" customHeight="1" hidden="1"/>
    <row r="1266" ht="15" customHeight="1" hidden="1"/>
    <row r="1267" ht="15" customHeight="1" hidden="1"/>
    <row r="1268" ht="15" customHeight="1" hidden="1"/>
    <row r="1269" ht="15" customHeight="1" hidden="1"/>
    <row r="1270" ht="15" customHeight="1" hidden="1"/>
    <row r="1271" ht="15" customHeight="1" hidden="1"/>
    <row r="1272" ht="15" customHeight="1" hidden="1"/>
    <row r="1273" ht="15" customHeight="1" hidden="1"/>
    <row r="1274" ht="15" customHeight="1" hidden="1"/>
    <row r="1275" ht="15" customHeight="1" hidden="1"/>
    <row r="1276" ht="15" customHeight="1" hidden="1"/>
    <row r="1277" ht="15" customHeight="1" hidden="1"/>
    <row r="1278" ht="15" customHeight="1" hidden="1"/>
    <row r="1279" ht="15" customHeight="1" hidden="1"/>
    <row r="1280" ht="15" customHeight="1" hidden="1"/>
    <row r="1281" ht="15" customHeight="1" hidden="1"/>
    <row r="1282" ht="15" customHeight="1" hidden="1"/>
    <row r="1283" ht="15" customHeight="1" hidden="1"/>
    <row r="1284" ht="15" customHeight="1" hidden="1"/>
    <row r="1285" ht="15" customHeight="1" hidden="1"/>
    <row r="1286" ht="15" customHeight="1" hidden="1"/>
    <row r="1287" ht="15" customHeight="1" hidden="1"/>
    <row r="1288" ht="15" customHeight="1" hidden="1"/>
    <row r="1289" ht="15" customHeight="1" hidden="1"/>
    <row r="1290" ht="15" customHeight="1" hidden="1"/>
    <row r="1291" ht="15" customHeight="1" hidden="1"/>
    <row r="1292" ht="15" customHeight="1" hidden="1"/>
    <row r="1293" ht="15" customHeight="1" hidden="1"/>
    <row r="1294" ht="15" customHeight="1" hidden="1"/>
    <row r="1295" ht="15" customHeight="1" hidden="1"/>
    <row r="1296" ht="15" customHeight="1" hidden="1"/>
    <row r="1297" ht="15" customHeight="1" hidden="1"/>
    <row r="1298" ht="15" customHeight="1" hidden="1"/>
    <row r="1299" ht="15" customHeight="1" hidden="1"/>
    <row r="1300" ht="15" customHeight="1" hidden="1"/>
    <row r="1301" ht="15" customHeight="1" hidden="1"/>
    <row r="1302" ht="15" customHeight="1" hidden="1"/>
    <row r="1303" ht="15" customHeight="1" hidden="1"/>
    <row r="1304" ht="15" customHeight="1" hidden="1"/>
    <row r="1305" ht="15" customHeight="1" hidden="1"/>
    <row r="1306" ht="15" customHeight="1" hidden="1"/>
    <row r="1307" ht="15" customHeight="1" hidden="1"/>
    <row r="1308" ht="15" customHeight="1" hidden="1"/>
    <row r="1309" ht="15" customHeight="1" hidden="1"/>
    <row r="1310" ht="15" customHeight="1" hidden="1"/>
    <row r="1311" ht="15" customHeight="1" hidden="1"/>
    <row r="1312" ht="15" customHeight="1" hidden="1"/>
    <row r="1313" ht="15" customHeight="1" hidden="1"/>
    <row r="1314" ht="15" customHeight="1" hidden="1"/>
    <row r="1315" ht="15" customHeight="1" hidden="1"/>
    <row r="1316" ht="15" customHeight="1" hidden="1"/>
    <row r="1317" ht="15" customHeight="1" hidden="1"/>
    <row r="1318" ht="15" customHeight="1" hidden="1"/>
    <row r="1319" ht="15" customHeight="1" hidden="1"/>
    <row r="1320" ht="15" customHeight="1" hidden="1"/>
    <row r="1321" ht="15" customHeight="1" hidden="1"/>
    <row r="1322" ht="15" customHeight="1" hidden="1"/>
    <row r="1323" ht="15" customHeight="1" hidden="1"/>
    <row r="1324" ht="15" customHeight="1" hidden="1"/>
    <row r="1325" ht="15" customHeight="1" hidden="1"/>
    <row r="1326" ht="15" customHeight="1" hidden="1"/>
    <row r="1327" ht="15" customHeight="1" hidden="1"/>
    <row r="1328" ht="15" customHeight="1" hidden="1"/>
    <row r="1329" ht="15" customHeight="1" hidden="1"/>
    <row r="1330" ht="15" customHeight="1" hidden="1"/>
    <row r="1331" ht="15" customHeight="1" hidden="1"/>
    <row r="1332" ht="15" customHeight="1" hidden="1"/>
    <row r="1333" ht="15" customHeight="1" hidden="1"/>
    <row r="1334" ht="15" customHeight="1" hidden="1"/>
    <row r="1335" ht="15" customHeight="1" hidden="1"/>
    <row r="1336" ht="15" customHeight="1" hidden="1"/>
    <row r="1337" ht="15" customHeight="1" hidden="1"/>
    <row r="1338" ht="15" customHeight="1" hidden="1"/>
    <row r="1339" ht="15" customHeight="1" hidden="1"/>
    <row r="1340" ht="15" customHeight="1" hidden="1"/>
    <row r="1341" ht="15" customHeight="1" hidden="1"/>
    <row r="1342" ht="15" customHeight="1" hidden="1"/>
    <row r="1343" ht="15" customHeight="1" hidden="1"/>
    <row r="1344" ht="15" customHeight="1" hidden="1"/>
    <row r="1345" ht="15" customHeight="1" hidden="1"/>
    <row r="1346" ht="15" customHeight="1" hidden="1"/>
    <row r="1347" ht="15" customHeight="1" hidden="1"/>
    <row r="1348" ht="15" customHeight="1" hidden="1"/>
    <row r="1349" ht="15" customHeight="1" hidden="1"/>
    <row r="1350" ht="15" customHeight="1" hidden="1"/>
    <row r="1351" ht="15" customHeight="1" hidden="1"/>
    <row r="1352" ht="15" customHeight="1" hidden="1"/>
    <row r="1353" ht="15" customHeight="1" hidden="1"/>
    <row r="1354" ht="15" customHeight="1" hidden="1"/>
    <row r="1355" ht="15" customHeight="1" hidden="1"/>
    <row r="1356" ht="15" customHeight="1" hidden="1"/>
    <row r="1357" ht="15" customHeight="1" hidden="1"/>
    <row r="1358" ht="15" customHeight="1" hidden="1"/>
    <row r="1359" ht="15" customHeight="1" hidden="1"/>
    <row r="1360" ht="15" customHeight="1" hidden="1"/>
    <row r="1361" ht="15" customHeight="1" hidden="1"/>
    <row r="1362" ht="15" customHeight="1" hidden="1"/>
    <row r="1363" ht="15" customHeight="1" hidden="1"/>
    <row r="1364" ht="15" customHeight="1" hidden="1"/>
    <row r="1365" ht="15" customHeight="1" hidden="1"/>
    <row r="1366" ht="15" customHeight="1" hidden="1"/>
    <row r="1367" ht="15" customHeight="1" hidden="1"/>
    <row r="1368" ht="15" customHeight="1" hidden="1"/>
    <row r="1369" ht="15" customHeight="1" hidden="1"/>
    <row r="1370" ht="15" customHeight="1" hidden="1"/>
    <row r="1371" ht="15" customHeight="1" hidden="1"/>
    <row r="1372" ht="15" customHeight="1" hidden="1"/>
    <row r="1373" ht="15" customHeight="1" hidden="1"/>
    <row r="1374" ht="15" customHeight="1" hidden="1"/>
    <row r="1375" ht="15" customHeight="1" hidden="1"/>
    <row r="1376" ht="15" customHeight="1" hidden="1"/>
    <row r="1377" ht="15" customHeight="1" hidden="1"/>
    <row r="1378" ht="15" customHeight="1" hidden="1"/>
    <row r="1379" ht="15" customHeight="1" hidden="1"/>
    <row r="1380" ht="15" customHeight="1" hidden="1"/>
    <row r="1381" ht="15" customHeight="1" hidden="1"/>
    <row r="1382" ht="15" customHeight="1" hidden="1"/>
    <row r="1383" ht="15" customHeight="1" hidden="1"/>
    <row r="1384" ht="15" customHeight="1" hidden="1"/>
    <row r="1385" ht="15" customHeight="1" hidden="1"/>
    <row r="1386" ht="15" customHeight="1" hidden="1"/>
    <row r="1387" ht="15" customHeight="1" hidden="1"/>
    <row r="1388" ht="15" customHeight="1" hidden="1"/>
    <row r="1389" ht="15" customHeight="1" hidden="1"/>
    <row r="1390" ht="15" customHeight="1" hidden="1"/>
    <row r="1391" ht="15" customHeight="1" hidden="1"/>
    <row r="1392" ht="15" customHeight="1" hidden="1"/>
    <row r="1393" ht="15" customHeight="1" hidden="1"/>
    <row r="1394" ht="15" customHeight="1" hidden="1"/>
    <row r="1395" ht="15" customHeight="1" hidden="1"/>
    <row r="1396" ht="15" customHeight="1" hidden="1"/>
    <row r="1397" ht="15" customHeight="1" hidden="1"/>
    <row r="1398" ht="15" customHeight="1" hidden="1"/>
    <row r="1399" ht="15" customHeight="1" hidden="1"/>
    <row r="1400" ht="15" customHeight="1" hidden="1"/>
    <row r="1401" ht="15" customHeight="1" hidden="1"/>
    <row r="1402" ht="15" customHeight="1" hidden="1"/>
    <row r="1403" ht="15" customHeight="1" hidden="1"/>
    <row r="1404" ht="15" customHeight="1" hidden="1"/>
    <row r="1405" ht="15" customHeight="1" hidden="1"/>
    <row r="1406" ht="15" customHeight="1" hidden="1"/>
    <row r="1407" ht="15" customHeight="1" hidden="1"/>
    <row r="1408" ht="15" customHeight="1" hidden="1"/>
    <row r="1409" ht="15" customHeight="1" hidden="1"/>
    <row r="1410" ht="15" customHeight="1" hidden="1"/>
    <row r="1411" ht="15" customHeight="1" hidden="1"/>
    <row r="1412" ht="15" customHeight="1" hidden="1"/>
    <row r="1413" ht="15" customHeight="1" hidden="1"/>
    <row r="1414" ht="15" customHeight="1" hidden="1"/>
    <row r="1415" ht="15" customHeight="1" hidden="1"/>
    <row r="1416" ht="15" customHeight="1" hidden="1"/>
    <row r="1417" ht="15" customHeight="1" hidden="1"/>
    <row r="1418" ht="15" customHeight="1" hidden="1"/>
    <row r="1419" ht="15" customHeight="1" hidden="1"/>
    <row r="1420" ht="15" customHeight="1" hidden="1"/>
    <row r="1421" ht="15" customHeight="1" hidden="1"/>
    <row r="1422" ht="15" customHeight="1" hidden="1"/>
    <row r="1423" ht="15" customHeight="1" hidden="1"/>
    <row r="1424" ht="15" customHeight="1" hidden="1"/>
    <row r="1425" ht="15" customHeight="1" hidden="1"/>
    <row r="1426" ht="15" customHeight="1" hidden="1"/>
    <row r="1427" ht="15" customHeight="1" hidden="1"/>
    <row r="1428" ht="15" customHeight="1" hidden="1"/>
    <row r="1429" ht="15" customHeight="1" hidden="1"/>
    <row r="1430" ht="15" customHeight="1" hidden="1"/>
    <row r="1431" ht="15" customHeight="1" hidden="1"/>
    <row r="1432" ht="15" customHeight="1" hidden="1"/>
    <row r="1433" ht="15" customHeight="1" hidden="1"/>
    <row r="1434" ht="15" customHeight="1" hidden="1"/>
    <row r="1435" ht="15" customHeight="1" hidden="1"/>
    <row r="1436" ht="15" customHeight="1" hidden="1"/>
    <row r="1437" ht="15" customHeight="1" hidden="1"/>
    <row r="1438" ht="15" customHeight="1" hidden="1"/>
    <row r="1439" ht="15" customHeight="1" hidden="1"/>
    <row r="1440" ht="15" customHeight="1" hidden="1"/>
    <row r="1441" ht="15" customHeight="1" hidden="1"/>
    <row r="1442" ht="15" customHeight="1" hidden="1"/>
    <row r="1443" ht="15" customHeight="1" hidden="1"/>
    <row r="1444" ht="15" customHeight="1" hidden="1"/>
    <row r="1445" ht="15" customHeight="1" hidden="1"/>
    <row r="1446" ht="15" customHeight="1" hidden="1"/>
    <row r="1447" ht="15" customHeight="1" hidden="1"/>
    <row r="1448" ht="15" customHeight="1" hidden="1"/>
    <row r="1449" ht="15" customHeight="1" hidden="1"/>
    <row r="1450" ht="15" customHeight="1" hidden="1"/>
    <row r="1451" ht="15" customHeight="1" hidden="1"/>
    <row r="1452" ht="15" customHeight="1" hidden="1"/>
    <row r="1453" ht="15" customHeight="1" hidden="1"/>
    <row r="1454" ht="15" customHeight="1" hidden="1"/>
    <row r="1455" ht="15" customHeight="1" hidden="1"/>
    <row r="1456" ht="15" customHeight="1" hidden="1"/>
    <row r="1457" ht="15" customHeight="1" hidden="1"/>
    <row r="1458" ht="15" customHeight="1" hidden="1"/>
    <row r="1459" ht="15" customHeight="1" hidden="1"/>
    <row r="1460" ht="15" customHeight="1" hidden="1"/>
    <row r="1461" ht="15" customHeight="1" hidden="1"/>
    <row r="1462" ht="15" customHeight="1" hidden="1"/>
    <row r="1463" ht="15" customHeight="1" hidden="1"/>
    <row r="1464" ht="15" customHeight="1" hidden="1"/>
    <row r="1465" ht="15" customHeight="1" hidden="1"/>
    <row r="1466" ht="15" customHeight="1" hidden="1"/>
    <row r="1467" ht="15" customHeight="1" hidden="1"/>
    <row r="1468" ht="15" customHeight="1" hidden="1"/>
    <row r="1469" ht="15" customHeight="1" hidden="1"/>
    <row r="1470" ht="15" customHeight="1" hidden="1"/>
    <row r="1471" ht="15" customHeight="1" hidden="1"/>
    <row r="1472" ht="15" customHeight="1" hidden="1"/>
    <row r="1473" ht="15" customHeight="1" hidden="1"/>
    <row r="1474" ht="15" customHeight="1" hidden="1"/>
    <row r="1475" ht="15" customHeight="1" hidden="1"/>
    <row r="1476" ht="15" customHeight="1" hidden="1"/>
    <row r="1477" ht="15" customHeight="1" hidden="1"/>
    <row r="1478" ht="15" customHeight="1" hidden="1"/>
    <row r="1479" ht="15" customHeight="1" hidden="1"/>
    <row r="1480" ht="15" customHeight="1" hidden="1"/>
    <row r="1481" ht="15" customHeight="1" hidden="1"/>
    <row r="1482" ht="15" customHeight="1" hidden="1"/>
    <row r="1483" ht="15" customHeight="1" hidden="1"/>
    <row r="1484" ht="15" customHeight="1" hidden="1"/>
    <row r="1485" ht="15" customHeight="1" hidden="1"/>
    <row r="1486" ht="15" customHeight="1" hidden="1"/>
    <row r="1487" ht="15" customHeight="1" hidden="1"/>
    <row r="1488" ht="15" customHeight="1" hidden="1"/>
    <row r="1489" ht="15" customHeight="1" hidden="1"/>
    <row r="1490" ht="15" customHeight="1" hidden="1"/>
    <row r="1491" ht="15" customHeight="1" hidden="1"/>
    <row r="1492" ht="15" customHeight="1" hidden="1"/>
    <row r="1493" ht="15" customHeight="1" hidden="1"/>
    <row r="1494" ht="15" customHeight="1" hidden="1"/>
    <row r="1495" ht="15" customHeight="1" hidden="1"/>
    <row r="1496" ht="15" customHeight="1" hidden="1"/>
    <row r="1497" ht="15" customHeight="1" hidden="1"/>
    <row r="1498" ht="15" customHeight="1" hidden="1"/>
    <row r="1499" ht="15" customHeight="1" hidden="1"/>
    <row r="1500" ht="15" customHeight="1" hidden="1"/>
    <row r="1501" ht="15" customHeight="1" hidden="1"/>
    <row r="1502" ht="15" customHeight="1" hidden="1"/>
    <row r="1503" ht="15" customHeight="1" hidden="1"/>
    <row r="1504" ht="15" customHeight="1" hidden="1"/>
    <row r="1505" ht="15" customHeight="1" hidden="1"/>
    <row r="1506" ht="15" customHeight="1" hidden="1"/>
    <row r="1507" ht="15" customHeight="1" hidden="1"/>
    <row r="1508" ht="15" customHeight="1" hidden="1"/>
    <row r="1509" ht="15" customHeight="1" hidden="1"/>
    <row r="1510" ht="15" customHeight="1" hidden="1"/>
    <row r="1511" ht="15" customHeight="1" hidden="1"/>
    <row r="1512" ht="15" customHeight="1" hidden="1"/>
    <row r="1513" ht="15" customHeight="1" hidden="1"/>
    <row r="1514" ht="15" customHeight="1" hidden="1"/>
    <row r="1515" ht="15" customHeight="1" hidden="1"/>
    <row r="1516" ht="15" customHeight="1" hidden="1"/>
    <row r="1517" ht="15" customHeight="1" hidden="1"/>
    <row r="1518" ht="15" customHeight="1" hidden="1"/>
    <row r="1519" ht="15" customHeight="1" hidden="1"/>
    <row r="1520" ht="15" customHeight="1" hidden="1"/>
    <row r="1521" ht="15" customHeight="1" hidden="1"/>
    <row r="1522" ht="15" customHeight="1" hidden="1"/>
    <row r="1523" ht="15" customHeight="1" hidden="1"/>
    <row r="1524" ht="15" customHeight="1" hidden="1"/>
    <row r="1525" ht="15" customHeight="1" hidden="1"/>
    <row r="1526" ht="15" customHeight="1" hidden="1"/>
    <row r="1527" ht="15" customHeight="1" hidden="1"/>
    <row r="1528" ht="15" customHeight="1" hidden="1"/>
    <row r="1529" ht="15" customHeight="1" hidden="1"/>
    <row r="1530" ht="15" customHeight="1" hidden="1"/>
    <row r="1531" ht="15" customHeight="1" hidden="1"/>
    <row r="1532" ht="15" customHeight="1" hidden="1"/>
    <row r="1533" ht="15" customHeight="1" hidden="1"/>
    <row r="1534" ht="15" customHeight="1" hidden="1"/>
    <row r="1535" ht="15" customHeight="1" hidden="1"/>
    <row r="1536" ht="15" customHeight="1" hidden="1"/>
    <row r="1537" ht="15" customHeight="1" hidden="1"/>
    <row r="1538" ht="15" customHeight="1" hidden="1"/>
    <row r="1539" ht="15" customHeight="1" hidden="1"/>
    <row r="1540" ht="15" customHeight="1" hidden="1"/>
    <row r="1541" ht="15" customHeight="1" hidden="1"/>
    <row r="1542" ht="15" customHeight="1" hidden="1"/>
    <row r="1543" ht="15" customHeight="1" hidden="1"/>
    <row r="1544" ht="15" customHeight="1" hidden="1"/>
    <row r="1545" ht="15" customHeight="1" hidden="1"/>
    <row r="1546" ht="15" customHeight="1" hidden="1"/>
    <row r="1547" ht="15" customHeight="1" hidden="1"/>
    <row r="1548" ht="15" customHeight="1" hidden="1"/>
    <row r="1549" ht="15" customHeight="1" hidden="1"/>
    <row r="1550" ht="15" customHeight="1" hidden="1"/>
    <row r="1551" ht="15" customHeight="1" hidden="1"/>
    <row r="1552" ht="15" customHeight="1" hidden="1"/>
    <row r="1553" ht="15" customHeight="1" hidden="1"/>
    <row r="1554" ht="15" customHeight="1" hidden="1"/>
    <row r="1555" ht="15" customHeight="1" hidden="1"/>
    <row r="1556" ht="15" customHeight="1" hidden="1"/>
    <row r="1557" ht="15" customHeight="1" hidden="1"/>
    <row r="1558" ht="15" customHeight="1" hidden="1"/>
    <row r="1559" ht="15" customHeight="1" hidden="1"/>
    <row r="1560" ht="15" customHeight="1" hidden="1"/>
    <row r="1561" ht="15" customHeight="1" hidden="1"/>
    <row r="1562" ht="15" customHeight="1" hidden="1"/>
    <row r="1563" ht="15" customHeight="1" hidden="1"/>
    <row r="1564" ht="15" customHeight="1" hidden="1"/>
    <row r="1565" ht="15" customHeight="1" hidden="1"/>
    <row r="1566" ht="15" customHeight="1" hidden="1"/>
    <row r="1567" ht="15" customHeight="1" hidden="1"/>
    <row r="1568" ht="15" customHeight="1" hidden="1"/>
    <row r="1569" ht="15" customHeight="1" hidden="1"/>
    <row r="1570" ht="15" customHeight="1" hidden="1"/>
    <row r="1571" ht="15" customHeight="1" hidden="1"/>
    <row r="1572" ht="15" customHeight="1" hidden="1"/>
    <row r="1573" ht="15" customHeight="1" hidden="1"/>
    <row r="1574" ht="15" customHeight="1" hidden="1"/>
    <row r="1575" ht="15" customHeight="1" hidden="1"/>
    <row r="1576" ht="15" customHeight="1" hidden="1"/>
    <row r="1577" ht="15" customHeight="1" hidden="1"/>
    <row r="1578" ht="15" customHeight="1" hidden="1"/>
    <row r="1579" ht="15" customHeight="1" hidden="1"/>
    <row r="1580" ht="15" customHeight="1" hidden="1"/>
    <row r="1581" ht="15" customHeight="1" hidden="1"/>
    <row r="1582" ht="15" customHeight="1" hidden="1"/>
    <row r="1583" ht="15" customHeight="1" hidden="1"/>
    <row r="1584" ht="15" customHeight="1" hidden="1"/>
    <row r="1585" ht="15" customHeight="1" hidden="1"/>
    <row r="1586" ht="15" customHeight="1" hidden="1"/>
    <row r="1587" ht="15" customHeight="1" hidden="1"/>
    <row r="1588" ht="15" customHeight="1" hidden="1"/>
    <row r="1589" ht="15" customHeight="1" hidden="1"/>
    <row r="1590" ht="15" customHeight="1" hidden="1"/>
    <row r="1591" ht="15" customHeight="1" hidden="1"/>
    <row r="1592" ht="15" customHeight="1" hidden="1"/>
    <row r="1593" ht="15" customHeight="1" hidden="1"/>
    <row r="1594" ht="15" customHeight="1" hidden="1"/>
    <row r="1595" ht="15" customHeight="1" hidden="1"/>
    <row r="1596" ht="15" customHeight="1" hidden="1"/>
    <row r="1597" ht="15" customHeight="1" hidden="1"/>
    <row r="1598" ht="15" customHeight="1" hidden="1"/>
    <row r="1599" ht="15" customHeight="1" hidden="1"/>
    <row r="1600" ht="15" customHeight="1" hidden="1"/>
    <row r="1601" ht="15" customHeight="1" hidden="1"/>
    <row r="1602" ht="15" customHeight="1" hidden="1"/>
    <row r="1603" ht="15" customHeight="1" hidden="1"/>
    <row r="1604" ht="15" customHeight="1" hidden="1"/>
    <row r="1605" ht="15" customHeight="1" hidden="1"/>
    <row r="1606" ht="15" customHeight="1" hidden="1"/>
    <row r="1607" ht="15" customHeight="1" hidden="1"/>
    <row r="1608" ht="15" customHeight="1" hidden="1"/>
    <row r="1609" ht="15" customHeight="1" hidden="1"/>
    <row r="1610" ht="15" customHeight="1" hidden="1"/>
    <row r="1611" ht="15" customHeight="1" hidden="1"/>
    <row r="1612" ht="15" customHeight="1" hidden="1"/>
    <row r="1613" ht="15" customHeight="1" hidden="1"/>
    <row r="1614" ht="15" customHeight="1" hidden="1"/>
    <row r="1615" ht="15" customHeight="1" hidden="1"/>
    <row r="1616" ht="15" customHeight="1" hidden="1"/>
    <row r="1617" ht="15" customHeight="1" hidden="1"/>
    <row r="1618" ht="15" customHeight="1" hidden="1"/>
    <row r="1619" ht="15" customHeight="1" hidden="1"/>
    <row r="1620" ht="15" customHeight="1" hidden="1"/>
    <row r="1621" ht="15" customHeight="1" hidden="1"/>
    <row r="1622" ht="15" customHeight="1" hidden="1"/>
    <row r="1623" ht="15" customHeight="1" hidden="1"/>
    <row r="1624" ht="15" customHeight="1" hidden="1"/>
    <row r="1625" ht="15" customHeight="1" hidden="1"/>
    <row r="1626" ht="15" customHeight="1" hidden="1"/>
    <row r="1627" ht="15" customHeight="1" hidden="1"/>
    <row r="1628" ht="15" customHeight="1" hidden="1"/>
    <row r="1629" ht="15" customHeight="1" hidden="1"/>
    <row r="1630" ht="15" customHeight="1" hidden="1"/>
    <row r="1631" ht="15" customHeight="1" hidden="1"/>
    <row r="1632" ht="15" customHeight="1" hidden="1"/>
    <row r="1633" ht="15" customHeight="1" hidden="1"/>
    <row r="1634" ht="15" customHeight="1" hidden="1"/>
    <row r="1635" ht="15" customHeight="1" hidden="1"/>
    <row r="1636" ht="15" customHeight="1" hidden="1"/>
    <row r="1637" ht="15" customHeight="1" hidden="1"/>
    <row r="1638" ht="15" customHeight="1" hidden="1"/>
    <row r="1639" ht="15" customHeight="1" hidden="1"/>
    <row r="1640" ht="15" customHeight="1" hidden="1"/>
    <row r="1641" ht="15" customHeight="1" hidden="1"/>
    <row r="1642" ht="15" customHeight="1" hidden="1"/>
    <row r="1643" ht="15" customHeight="1" hidden="1"/>
    <row r="1644" ht="15" customHeight="1" hidden="1"/>
    <row r="1645" ht="15" customHeight="1" hidden="1"/>
    <row r="1646" ht="15" customHeight="1" hidden="1"/>
    <row r="1647" ht="15" customHeight="1" hidden="1"/>
    <row r="1648" ht="15" customHeight="1" hidden="1"/>
    <row r="1649" ht="15" customHeight="1" hidden="1"/>
    <row r="1650" ht="15" customHeight="1" hidden="1"/>
    <row r="1651" ht="15" customHeight="1" hidden="1"/>
    <row r="1652" ht="15" customHeight="1" hidden="1"/>
    <row r="1653" ht="15" customHeight="1" hidden="1"/>
    <row r="1654" ht="15" customHeight="1" hidden="1"/>
    <row r="1655" ht="15" customHeight="1" hidden="1"/>
    <row r="1656" ht="15" customHeight="1" hidden="1"/>
    <row r="1657" ht="15" customHeight="1" hidden="1"/>
    <row r="1658" ht="15" customHeight="1" hidden="1"/>
    <row r="1659" ht="15" customHeight="1" hidden="1"/>
    <row r="1660" ht="15" customHeight="1" hidden="1"/>
    <row r="1661" ht="15" customHeight="1" hidden="1"/>
    <row r="1662" ht="15" customHeight="1" hidden="1"/>
    <row r="1663" ht="15" customHeight="1" hidden="1"/>
    <row r="1664" ht="15" customHeight="1" hidden="1"/>
    <row r="1665" ht="15" customHeight="1" hidden="1"/>
    <row r="1666" ht="15" customHeight="1" hidden="1"/>
    <row r="1667" ht="15" customHeight="1" hidden="1"/>
    <row r="1668" ht="15" customHeight="1" hidden="1"/>
    <row r="1669" ht="15" customHeight="1" hidden="1"/>
    <row r="1670" ht="15" customHeight="1" hidden="1"/>
    <row r="1671" ht="15" customHeight="1" hidden="1"/>
    <row r="1672" ht="15" customHeight="1" hidden="1"/>
    <row r="1673" ht="15" customHeight="1" hidden="1"/>
    <row r="1674" ht="15" customHeight="1" hidden="1"/>
    <row r="1675" ht="15" customHeight="1" hidden="1"/>
    <row r="1676" ht="15" customHeight="1" hidden="1"/>
    <row r="1677" ht="15" customHeight="1" hidden="1"/>
    <row r="1678" ht="15" customHeight="1" hidden="1"/>
    <row r="1679" ht="15" customHeight="1" hidden="1"/>
    <row r="1680" ht="15" customHeight="1" hidden="1"/>
    <row r="1681" ht="15" customHeight="1" hidden="1"/>
    <row r="1682" ht="15" customHeight="1" hidden="1"/>
    <row r="1683" ht="15" customHeight="1" hidden="1"/>
    <row r="1684" ht="15" customHeight="1" hidden="1"/>
    <row r="1685" ht="15" customHeight="1" hidden="1"/>
    <row r="1686" ht="15" customHeight="1" hidden="1"/>
    <row r="1687" ht="15" customHeight="1" hidden="1"/>
    <row r="1688" ht="15" customHeight="1" hidden="1"/>
    <row r="1689" ht="15" customHeight="1" hidden="1"/>
    <row r="1690" ht="15" customHeight="1" hidden="1"/>
    <row r="1691" ht="15" customHeight="1" hidden="1"/>
    <row r="1692" ht="15" customHeight="1" hidden="1"/>
    <row r="1693" ht="15" customHeight="1" hidden="1"/>
    <row r="1694" ht="15" customHeight="1" hidden="1"/>
    <row r="1695" ht="15" customHeight="1" hidden="1"/>
    <row r="1696" ht="15" customHeight="1" hidden="1"/>
    <row r="1697" ht="15" customHeight="1" hidden="1"/>
    <row r="1698" ht="15" customHeight="1" hidden="1"/>
    <row r="1699" ht="15" customHeight="1" hidden="1"/>
    <row r="1700" ht="15" customHeight="1" hidden="1"/>
    <row r="1701" ht="15" customHeight="1" hidden="1"/>
    <row r="1702" ht="15" customHeight="1" hidden="1"/>
    <row r="1703" ht="15" customHeight="1" hidden="1"/>
    <row r="1704" ht="15" customHeight="1" hidden="1"/>
    <row r="1705" ht="15" customHeight="1" hidden="1"/>
    <row r="1706" ht="15" customHeight="1" hidden="1"/>
    <row r="1707" ht="15" customHeight="1" hidden="1"/>
    <row r="1708" ht="15" customHeight="1" hidden="1"/>
    <row r="1709" ht="15" customHeight="1" hidden="1"/>
    <row r="1710" ht="15" customHeight="1" hidden="1"/>
    <row r="1711" ht="15" customHeight="1" hidden="1"/>
    <row r="1712" ht="15" customHeight="1" hidden="1"/>
    <row r="1713" ht="15" customHeight="1" hidden="1"/>
    <row r="1714" ht="15" customHeight="1" hidden="1"/>
    <row r="1715" ht="15" customHeight="1" hidden="1"/>
    <row r="1716" ht="15" customHeight="1" hidden="1"/>
    <row r="1717" ht="15" customHeight="1" hidden="1"/>
    <row r="1718" ht="15" customHeight="1" hidden="1"/>
    <row r="1719" ht="15" customHeight="1" hidden="1"/>
    <row r="1720" ht="15" customHeight="1" hidden="1"/>
    <row r="1721" ht="15" customHeight="1" hidden="1"/>
    <row r="1722" ht="15" customHeight="1" hidden="1"/>
    <row r="1723" ht="15" customHeight="1" hidden="1"/>
    <row r="1724" ht="15" customHeight="1" hidden="1"/>
    <row r="1725" ht="15" customHeight="1" hidden="1"/>
    <row r="1726" ht="15" customHeight="1" hidden="1"/>
    <row r="1727" ht="15" customHeight="1" hidden="1"/>
    <row r="1728" ht="15" customHeight="1" hidden="1"/>
    <row r="1729" ht="15" customHeight="1" hidden="1"/>
    <row r="1730" ht="15" customHeight="1" hidden="1"/>
    <row r="1731" ht="15" customHeight="1" hidden="1"/>
    <row r="1732" ht="15" customHeight="1" hidden="1"/>
    <row r="1733" ht="15" customHeight="1" hidden="1"/>
    <row r="1734" ht="15" customHeight="1" hidden="1"/>
    <row r="1735" ht="15" customHeight="1" hidden="1"/>
    <row r="1736" ht="15" customHeight="1" hidden="1"/>
    <row r="1737" ht="15" customHeight="1" hidden="1"/>
    <row r="1738" ht="15" customHeight="1" hidden="1"/>
    <row r="1739" ht="15" customHeight="1" hidden="1"/>
    <row r="1740" ht="15" customHeight="1" hidden="1"/>
    <row r="1741" ht="15" customHeight="1" hidden="1"/>
    <row r="1742" ht="15" customHeight="1" hidden="1"/>
    <row r="1743" ht="15" customHeight="1" hidden="1"/>
    <row r="1744" ht="15" customHeight="1" hidden="1"/>
    <row r="1745" ht="15" customHeight="1" hidden="1"/>
    <row r="1746" ht="15" customHeight="1" hidden="1"/>
    <row r="1747" ht="15" customHeight="1" hidden="1"/>
    <row r="1748" ht="15" customHeight="1" hidden="1"/>
    <row r="1749" ht="15" customHeight="1" hidden="1"/>
    <row r="1750" ht="15" customHeight="1" hidden="1"/>
    <row r="1751" ht="15" customHeight="1" hidden="1"/>
    <row r="1752" ht="15" customHeight="1" hidden="1"/>
    <row r="1753" ht="15" customHeight="1" hidden="1"/>
    <row r="1754" ht="15" customHeight="1" hidden="1"/>
    <row r="1755" ht="15" customHeight="1" hidden="1"/>
    <row r="1756" ht="15" customHeight="1" hidden="1"/>
    <row r="1757" ht="15" customHeight="1" hidden="1"/>
    <row r="1758" ht="15" customHeight="1" hidden="1"/>
    <row r="1759" ht="15" customHeight="1" hidden="1"/>
    <row r="1760" ht="15" customHeight="1" hidden="1"/>
    <row r="1761" ht="15" customHeight="1" hidden="1"/>
    <row r="1762" ht="15" customHeight="1" hidden="1"/>
    <row r="1763" ht="15" customHeight="1" hidden="1"/>
    <row r="1764" ht="15" customHeight="1" hidden="1"/>
    <row r="1765" ht="15" customHeight="1" hidden="1"/>
    <row r="1766" ht="15" customHeight="1" hidden="1"/>
    <row r="1767" ht="15" customHeight="1" hidden="1"/>
    <row r="1768" ht="15" customHeight="1" hidden="1"/>
    <row r="1769" ht="15" customHeight="1" hidden="1"/>
    <row r="1770" ht="15" customHeight="1" hidden="1"/>
    <row r="1771" ht="15" customHeight="1" hidden="1"/>
    <row r="1772" ht="15" customHeight="1" hidden="1"/>
    <row r="1773" ht="15" customHeight="1" hidden="1"/>
    <row r="1774" ht="15" customHeight="1" hidden="1"/>
    <row r="1775" ht="15" customHeight="1" hidden="1"/>
    <row r="1776" ht="15" customHeight="1" hidden="1"/>
    <row r="1777" ht="15" customHeight="1" hidden="1"/>
    <row r="1778" ht="15" customHeight="1" hidden="1"/>
    <row r="1779" ht="15" customHeight="1" hidden="1"/>
    <row r="1780" ht="15" customHeight="1" hidden="1"/>
    <row r="1781" ht="15" customHeight="1" hidden="1"/>
    <row r="1782" ht="15" customHeight="1" hidden="1"/>
    <row r="1783" ht="15" customHeight="1" hidden="1"/>
    <row r="1784" ht="15" customHeight="1" hidden="1"/>
    <row r="1785" ht="15" customHeight="1" hidden="1"/>
    <row r="1786" ht="15" customHeight="1" hidden="1"/>
    <row r="1787" ht="15" customHeight="1" hidden="1"/>
    <row r="1788" ht="15" customHeight="1" hidden="1"/>
    <row r="1789" ht="15" customHeight="1" hidden="1"/>
    <row r="1790" ht="15" customHeight="1" hidden="1"/>
    <row r="1791" ht="15" customHeight="1" hidden="1"/>
    <row r="1792" ht="15" customHeight="1" hidden="1"/>
    <row r="1793" ht="15" customHeight="1" hidden="1"/>
    <row r="1794" ht="15" customHeight="1" hidden="1"/>
    <row r="1795" ht="15" customHeight="1" hidden="1"/>
    <row r="1796" ht="15" customHeight="1" hidden="1"/>
    <row r="1797" ht="15" customHeight="1" hidden="1"/>
    <row r="1798" ht="15" customHeight="1" hidden="1"/>
    <row r="1799" ht="15" customHeight="1" hidden="1"/>
    <row r="1800" ht="15" customHeight="1" hidden="1"/>
    <row r="1801" ht="15" customHeight="1" hidden="1"/>
    <row r="1802" ht="15" customHeight="1" hidden="1"/>
    <row r="1803" ht="15" customHeight="1" hidden="1"/>
    <row r="1804" ht="15" customHeight="1" hidden="1"/>
    <row r="1805" ht="15" customHeight="1" hidden="1"/>
    <row r="1806" ht="15" customHeight="1" hidden="1"/>
    <row r="1807" ht="15" customHeight="1" hidden="1"/>
    <row r="1808" ht="15" customHeight="1" hidden="1"/>
    <row r="1809" ht="15" customHeight="1" hidden="1"/>
    <row r="1810" ht="15" customHeight="1" hidden="1"/>
    <row r="1811" ht="15" customHeight="1" hidden="1"/>
    <row r="1812" ht="15" customHeight="1" hidden="1"/>
    <row r="1813" ht="15" customHeight="1" hidden="1"/>
    <row r="1814" ht="15" customHeight="1" hidden="1"/>
    <row r="1815" ht="15" customHeight="1" hidden="1"/>
    <row r="1816" ht="15" customHeight="1" hidden="1"/>
    <row r="1817" ht="15" customHeight="1" hidden="1"/>
    <row r="1818" ht="15" customHeight="1" hidden="1"/>
    <row r="1819" ht="15" customHeight="1" hidden="1"/>
    <row r="1820" ht="15" customHeight="1" hidden="1"/>
    <row r="1821" ht="15" customHeight="1" hidden="1"/>
    <row r="1822" ht="15" customHeight="1" hidden="1"/>
    <row r="1823" ht="15" customHeight="1" hidden="1"/>
    <row r="1824" ht="15" customHeight="1" hidden="1"/>
    <row r="1825" ht="15" customHeight="1" hidden="1"/>
    <row r="1826" ht="15" customHeight="1" hidden="1"/>
    <row r="1827" ht="15" customHeight="1" hidden="1"/>
    <row r="1828" ht="15" customHeight="1" hidden="1"/>
    <row r="1829" ht="15" customHeight="1" hidden="1"/>
    <row r="1830" ht="15" customHeight="1" hidden="1"/>
    <row r="1831" ht="15" customHeight="1" hidden="1"/>
    <row r="1832" ht="15" customHeight="1" hidden="1"/>
    <row r="1833" ht="15" customHeight="1" hidden="1"/>
    <row r="1834" ht="15" customHeight="1" hidden="1"/>
    <row r="1835" ht="15" customHeight="1" hidden="1"/>
    <row r="1836" ht="15" customHeight="1" hidden="1"/>
    <row r="1837" ht="15" customHeight="1" hidden="1"/>
    <row r="1838" ht="15" customHeight="1" hidden="1"/>
    <row r="1839" ht="15" customHeight="1" hidden="1"/>
    <row r="1840" ht="15" customHeight="1" hidden="1"/>
    <row r="1841" ht="15" customHeight="1" hidden="1"/>
    <row r="1842" ht="15" customHeight="1" hidden="1"/>
    <row r="1843" ht="15" customHeight="1" hidden="1"/>
    <row r="1844" ht="15" customHeight="1" hidden="1"/>
    <row r="1845" ht="15" customHeight="1" hidden="1"/>
    <row r="1846" ht="15" customHeight="1" hidden="1"/>
    <row r="1847" ht="15" customHeight="1" hidden="1"/>
    <row r="1848" ht="15" customHeight="1" hidden="1"/>
    <row r="1849" ht="15" customHeight="1" hidden="1"/>
    <row r="1850" ht="15" customHeight="1" hidden="1"/>
    <row r="1851" ht="15" customHeight="1" hidden="1"/>
    <row r="1852" ht="15" customHeight="1" hidden="1"/>
    <row r="1853" ht="15" customHeight="1" hidden="1"/>
    <row r="1854" ht="15" customHeight="1" hidden="1"/>
    <row r="1855" ht="15" customHeight="1" hidden="1"/>
    <row r="1856" ht="15" customHeight="1" hidden="1"/>
    <row r="1857" ht="15" customHeight="1" hidden="1"/>
    <row r="1858" ht="15" customHeight="1" hidden="1"/>
    <row r="1859" ht="15" customHeight="1" hidden="1"/>
    <row r="1860" ht="15" customHeight="1" hidden="1"/>
    <row r="1861" ht="15" customHeight="1" hidden="1"/>
    <row r="1862" ht="15" customHeight="1" hidden="1"/>
    <row r="1863" ht="15" customHeight="1" hidden="1"/>
    <row r="1864" ht="15" customHeight="1" hidden="1"/>
    <row r="1865" ht="15" customHeight="1" hidden="1"/>
    <row r="1866" ht="15" customHeight="1" hidden="1"/>
    <row r="1867" ht="15" customHeight="1" hidden="1"/>
    <row r="1868" ht="15" customHeight="1" hidden="1"/>
    <row r="1869" ht="15" customHeight="1" hidden="1"/>
    <row r="1870" ht="15" customHeight="1" hidden="1"/>
    <row r="1871" ht="15" customHeight="1" hidden="1"/>
    <row r="1872" ht="15" customHeight="1" hidden="1"/>
    <row r="1873" ht="15" customHeight="1" hidden="1"/>
    <row r="1874" ht="15" customHeight="1" hidden="1"/>
    <row r="1875" ht="15" customHeight="1" hidden="1"/>
    <row r="1876" ht="15" customHeight="1" hidden="1"/>
    <row r="1877" ht="15" customHeight="1" hidden="1"/>
    <row r="1878" ht="15" customHeight="1" hidden="1"/>
    <row r="1879" ht="15" customHeight="1" hidden="1"/>
    <row r="1880" ht="15" customHeight="1" hidden="1"/>
    <row r="1881" ht="15" customHeight="1" hidden="1"/>
    <row r="1882" ht="15" customHeight="1" hidden="1"/>
    <row r="1883" ht="15" customHeight="1" hidden="1"/>
    <row r="1884" ht="15" customHeight="1" hidden="1"/>
    <row r="1885" ht="15" customHeight="1" hidden="1"/>
    <row r="1886" ht="15" customHeight="1" hidden="1"/>
    <row r="1887" ht="15" customHeight="1" hidden="1"/>
    <row r="1888" ht="15" customHeight="1" hidden="1"/>
    <row r="1889" ht="15" customHeight="1" hidden="1"/>
    <row r="1890" ht="15" customHeight="1" hidden="1"/>
    <row r="1891" ht="15" customHeight="1" hidden="1"/>
    <row r="1892" ht="15" customHeight="1" hidden="1"/>
    <row r="1893" ht="15" customHeight="1" hidden="1"/>
    <row r="1894" ht="15" customHeight="1" hidden="1"/>
    <row r="1895" ht="15" customHeight="1" hidden="1"/>
    <row r="1896" ht="15" customHeight="1" hidden="1"/>
    <row r="1897" ht="15" customHeight="1" hidden="1"/>
    <row r="1898" ht="15" customHeight="1" hidden="1"/>
    <row r="1899" ht="15" customHeight="1" hidden="1"/>
    <row r="1900" ht="15" customHeight="1" hidden="1"/>
    <row r="1901" ht="15" customHeight="1" hidden="1"/>
    <row r="1902" ht="15" customHeight="1" hidden="1"/>
    <row r="1903" ht="15" customHeight="1" hidden="1"/>
    <row r="1904" ht="15" customHeight="1" hidden="1"/>
    <row r="1905" ht="15" customHeight="1" hidden="1"/>
    <row r="1906" ht="15" customHeight="1" hidden="1"/>
    <row r="1907" ht="15" customHeight="1" hidden="1"/>
    <row r="1908" ht="15" customHeight="1" hidden="1"/>
    <row r="1909" ht="15" customHeight="1" hidden="1"/>
    <row r="1910" ht="15" customHeight="1" hidden="1"/>
    <row r="1911" ht="15" customHeight="1" hidden="1"/>
    <row r="1912" ht="15" customHeight="1" hidden="1"/>
    <row r="1913" ht="15" customHeight="1" hidden="1"/>
    <row r="1914" ht="15" customHeight="1" hidden="1"/>
    <row r="1915" ht="15" customHeight="1" hidden="1"/>
    <row r="1916" ht="15" customHeight="1" hidden="1"/>
    <row r="1917" ht="15" customHeight="1" hidden="1"/>
    <row r="1918" ht="15" customHeight="1" hidden="1"/>
    <row r="1919" ht="15" customHeight="1" hidden="1"/>
    <row r="1920" ht="15" customHeight="1" hidden="1"/>
    <row r="1921" ht="15" customHeight="1" hidden="1"/>
    <row r="1922" ht="15" customHeight="1" hidden="1"/>
    <row r="1923" ht="15" customHeight="1" hidden="1"/>
    <row r="1924" ht="15" customHeight="1" hidden="1"/>
    <row r="1925" ht="15" customHeight="1" hidden="1"/>
    <row r="1926" ht="15" customHeight="1" hidden="1"/>
    <row r="1927" ht="15" customHeight="1" hidden="1"/>
    <row r="1928" ht="15" customHeight="1" hidden="1"/>
    <row r="1929" ht="15" customHeight="1" hidden="1"/>
    <row r="1930" ht="15" customHeight="1" hidden="1"/>
    <row r="1931" ht="15" customHeight="1" hidden="1"/>
    <row r="1932" ht="15" customHeight="1" hidden="1"/>
    <row r="1933" ht="15" customHeight="1" hidden="1"/>
    <row r="1934" ht="15" customHeight="1" hidden="1"/>
    <row r="1935" ht="15" customHeight="1" hidden="1"/>
    <row r="1936" ht="15" customHeight="1" hidden="1"/>
    <row r="1937" ht="15" customHeight="1" hidden="1"/>
    <row r="1938" ht="15" customHeight="1" hidden="1"/>
    <row r="1939" ht="15" customHeight="1" hidden="1"/>
    <row r="1940" ht="15" customHeight="1" hidden="1"/>
    <row r="1941" ht="15" customHeight="1" hidden="1"/>
    <row r="1942" ht="15" customHeight="1" hidden="1"/>
    <row r="1943" ht="15" customHeight="1" hidden="1"/>
    <row r="1944" ht="15" customHeight="1" hidden="1"/>
    <row r="1945" ht="15" customHeight="1" hidden="1"/>
    <row r="1946" ht="15" customHeight="1" hidden="1"/>
    <row r="1947" ht="15" customHeight="1" hidden="1"/>
    <row r="1948" ht="15" customHeight="1" hidden="1"/>
    <row r="1949" ht="15" customHeight="1" hidden="1"/>
    <row r="1950" ht="15" customHeight="1" hidden="1"/>
    <row r="1951" ht="15" customHeight="1" hidden="1"/>
    <row r="1952" ht="15" customHeight="1" hidden="1"/>
    <row r="1953" ht="15" customHeight="1" hidden="1"/>
    <row r="1954" ht="15" customHeight="1" hidden="1"/>
    <row r="1955" ht="15" customHeight="1" hidden="1"/>
    <row r="1956" ht="15" customHeight="1" hidden="1"/>
    <row r="1957" ht="15" customHeight="1" hidden="1"/>
    <row r="1958" ht="15" customHeight="1" hidden="1"/>
    <row r="1959" ht="15" customHeight="1" hidden="1"/>
    <row r="1960" ht="15" customHeight="1" hidden="1"/>
    <row r="1961" ht="15" customHeight="1" hidden="1"/>
    <row r="1962" ht="15" customHeight="1" hidden="1"/>
    <row r="1963" ht="15" customHeight="1" hidden="1"/>
    <row r="1964" ht="15" customHeight="1" hidden="1"/>
    <row r="1965" ht="15" customHeight="1" hidden="1"/>
    <row r="1966" ht="15" customHeight="1" hidden="1"/>
    <row r="1967" ht="15" customHeight="1" hidden="1"/>
    <row r="1968" ht="15" customHeight="1" hidden="1"/>
    <row r="1969" ht="15" customHeight="1" hidden="1"/>
    <row r="1970" ht="15" customHeight="1" hidden="1"/>
    <row r="1971" ht="15" customHeight="1" hidden="1"/>
    <row r="1972" ht="15" customHeight="1" hidden="1"/>
    <row r="1973" ht="15" customHeight="1" hidden="1"/>
    <row r="1974" ht="15" customHeight="1" hidden="1"/>
    <row r="1975" ht="15" customHeight="1" hidden="1"/>
    <row r="1976" ht="15" customHeight="1" hidden="1"/>
    <row r="1977" ht="15" customHeight="1" hidden="1"/>
    <row r="1978" ht="15" customHeight="1" hidden="1"/>
    <row r="1979" ht="15" customHeight="1" hidden="1"/>
    <row r="1980" ht="15" customHeight="1" hidden="1"/>
    <row r="1981" ht="15" customHeight="1" hidden="1"/>
    <row r="1982" ht="15" customHeight="1" hidden="1"/>
    <row r="1983" ht="15" customHeight="1" hidden="1"/>
    <row r="1984" ht="15" customHeight="1" hidden="1"/>
    <row r="1985" ht="15" customHeight="1" hidden="1"/>
    <row r="1986" ht="15" customHeight="1" hidden="1"/>
    <row r="1987" ht="15" customHeight="1" hidden="1"/>
    <row r="1988" ht="15" customHeight="1" hidden="1"/>
    <row r="1989" ht="15" customHeight="1" hidden="1"/>
    <row r="1990" ht="15" customHeight="1" hidden="1"/>
    <row r="1991" ht="15" customHeight="1" hidden="1"/>
    <row r="1992" ht="15" customHeight="1" hidden="1"/>
    <row r="1993" ht="15" customHeight="1" hidden="1"/>
    <row r="1994" ht="15" customHeight="1" hidden="1"/>
    <row r="1995" ht="15" customHeight="1" hidden="1"/>
    <row r="1996" ht="15" customHeight="1" hidden="1"/>
    <row r="1997" ht="15" customHeight="1" hidden="1"/>
    <row r="1998" ht="15" customHeight="1" hidden="1"/>
    <row r="1999" ht="15" customHeight="1" hidden="1"/>
    <row r="2000" ht="15" customHeight="1" hidden="1"/>
    <row r="2001" ht="15" customHeight="1" hidden="1"/>
    <row r="2002" ht="15" customHeight="1" hidden="1"/>
    <row r="2003" ht="15" customHeight="1" hidden="1"/>
    <row r="2004" ht="15" customHeight="1" hidden="1"/>
    <row r="2005" ht="15" customHeight="1" hidden="1"/>
    <row r="2006" ht="15" customHeight="1" hidden="1"/>
    <row r="2007" ht="15" customHeight="1" hidden="1"/>
    <row r="2008" ht="15" customHeight="1" hidden="1"/>
    <row r="2009" ht="15" customHeight="1" hidden="1"/>
    <row r="2010" ht="15" customHeight="1" hidden="1"/>
    <row r="2011" ht="15" customHeight="1" hidden="1"/>
    <row r="2012" ht="15" customHeight="1" hidden="1"/>
    <row r="2013" ht="15" customHeight="1" hidden="1"/>
    <row r="2014" ht="15" customHeight="1" hidden="1"/>
    <row r="2015" ht="15" customHeight="1" hidden="1"/>
    <row r="2016" ht="15" customHeight="1" hidden="1"/>
    <row r="2017" ht="15" customHeight="1" hidden="1"/>
    <row r="2018" ht="15" customHeight="1" hidden="1"/>
    <row r="2019" ht="15" customHeight="1" hidden="1"/>
    <row r="2020" ht="15" customHeight="1" hidden="1"/>
    <row r="2021" ht="15" customHeight="1" hidden="1"/>
    <row r="2022" ht="15" customHeight="1" hidden="1"/>
    <row r="2023" ht="15" customHeight="1" hidden="1"/>
    <row r="2024" ht="15" customHeight="1" hidden="1"/>
    <row r="2025" ht="15" customHeight="1" hidden="1"/>
    <row r="2026" ht="15" customHeight="1" hidden="1"/>
    <row r="2027" ht="15" customHeight="1" hidden="1"/>
    <row r="2028" ht="15" customHeight="1" hidden="1"/>
    <row r="2029" ht="15" customHeight="1" hidden="1"/>
    <row r="2030" ht="15" customHeight="1" hidden="1"/>
    <row r="2031" ht="15" customHeight="1" hidden="1"/>
    <row r="2032" ht="15" customHeight="1" hidden="1"/>
    <row r="2033" ht="15" customHeight="1" hidden="1"/>
    <row r="2034" ht="15" customHeight="1" hidden="1"/>
    <row r="2035" ht="15" customHeight="1" hidden="1"/>
    <row r="2036" ht="15" customHeight="1" hidden="1"/>
    <row r="2037" ht="15" customHeight="1" hidden="1"/>
    <row r="2038" ht="15" customHeight="1" hidden="1"/>
    <row r="2039" ht="15" customHeight="1" hidden="1"/>
    <row r="2040" ht="15" customHeight="1" hidden="1"/>
    <row r="2041" ht="15" customHeight="1" hidden="1"/>
    <row r="2042" ht="15" customHeight="1" hidden="1"/>
    <row r="2043" ht="15" customHeight="1" hidden="1"/>
    <row r="2044" ht="15" customHeight="1" hidden="1"/>
    <row r="2045" ht="15" customHeight="1" hidden="1"/>
    <row r="2046" ht="15" customHeight="1" hidden="1"/>
    <row r="2047" ht="15" customHeight="1" hidden="1"/>
    <row r="2048" ht="15" customHeight="1" hidden="1"/>
    <row r="2049" ht="15" customHeight="1" hidden="1"/>
    <row r="2050" ht="15" customHeight="1" hidden="1"/>
    <row r="2051" ht="15" customHeight="1" hidden="1"/>
    <row r="2052" ht="15" customHeight="1" hidden="1"/>
    <row r="2053" ht="15" customHeight="1" hidden="1"/>
    <row r="2054" ht="15" customHeight="1" hidden="1"/>
    <row r="2055" ht="15" customHeight="1" hidden="1"/>
    <row r="2056" ht="15" customHeight="1" hidden="1"/>
    <row r="2057" ht="15" customHeight="1" hidden="1"/>
    <row r="2058" ht="15" customHeight="1" hidden="1"/>
    <row r="2059" ht="15" customHeight="1" hidden="1"/>
    <row r="2060" ht="15" customHeight="1" hidden="1"/>
    <row r="2061" ht="15" customHeight="1" hidden="1"/>
    <row r="2062" ht="15" customHeight="1" hidden="1"/>
    <row r="2063" ht="15" customHeight="1" hidden="1"/>
    <row r="2064" ht="15" customHeight="1" hidden="1"/>
    <row r="2065" ht="15" customHeight="1" hidden="1"/>
    <row r="2066" ht="15" customHeight="1" hidden="1"/>
    <row r="2067" ht="15" customHeight="1" hidden="1"/>
    <row r="2068" ht="15" customHeight="1" hidden="1"/>
    <row r="2069" ht="15" customHeight="1" hidden="1"/>
    <row r="2070" ht="15" customHeight="1" hidden="1"/>
    <row r="2071" ht="15" customHeight="1" hidden="1"/>
    <row r="2072" ht="15" customHeight="1" hidden="1"/>
    <row r="2073" ht="15" customHeight="1" hidden="1"/>
    <row r="2074" ht="15" customHeight="1" hidden="1"/>
    <row r="2075" ht="15" customHeight="1" hidden="1"/>
    <row r="2076" ht="15" customHeight="1" hidden="1"/>
    <row r="2077" ht="15" customHeight="1" hidden="1"/>
    <row r="2078" ht="15" customHeight="1" hidden="1"/>
    <row r="2079" ht="15" customHeight="1" hidden="1"/>
    <row r="2080" ht="15" customHeight="1" hidden="1"/>
    <row r="2081" ht="15" customHeight="1" hidden="1"/>
    <row r="2082" ht="15" customHeight="1" hidden="1"/>
    <row r="2083" ht="15" customHeight="1" hidden="1"/>
    <row r="2084" ht="15" customHeight="1" hidden="1"/>
    <row r="2085" ht="15" customHeight="1" hidden="1"/>
    <row r="2086" ht="15" customHeight="1" hidden="1"/>
    <row r="2087" ht="15" customHeight="1" hidden="1"/>
    <row r="2088" ht="15" customHeight="1" hidden="1"/>
    <row r="2089" ht="15" customHeight="1" hidden="1"/>
    <row r="2090" ht="15" customHeight="1" hidden="1"/>
    <row r="2091" ht="15" customHeight="1" hidden="1"/>
    <row r="2092" ht="15" customHeight="1" hidden="1"/>
    <row r="2093" ht="15" customHeight="1" hidden="1"/>
    <row r="2094" ht="15" customHeight="1" hidden="1"/>
    <row r="2095" ht="15" customHeight="1" hidden="1"/>
    <row r="2096" ht="15" customHeight="1" hidden="1"/>
    <row r="2097" ht="15" customHeight="1" hidden="1"/>
    <row r="2098" ht="15" customHeight="1" hidden="1"/>
    <row r="2099" ht="15" customHeight="1" hidden="1"/>
    <row r="2100" ht="15" customHeight="1" hidden="1"/>
    <row r="2101" ht="15" customHeight="1" hidden="1"/>
    <row r="2102" ht="15" customHeight="1" hidden="1"/>
    <row r="2103" ht="15" customHeight="1" hidden="1"/>
    <row r="2104" ht="15" customHeight="1" hidden="1"/>
    <row r="2105" ht="15" customHeight="1" hidden="1"/>
    <row r="2106" ht="15" customHeight="1" hidden="1"/>
    <row r="2107" ht="15" customHeight="1" hidden="1"/>
    <row r="2108" ht="15" customHeight="1" hidden="1"/>
    <row r="2109" ht="15" customHeight="1" hidden="1"/>
    <row r="2110" ht="15" customHeight="1" hidden="1"/>
    <row r="2111" ht="15" customHeight="1" hidden="1"/>
    <row r="2112" ht="15" customHeight="1" hidden="1"/>
    <row r="2113" ht="15" customHeight="1" hidden="1"/>
    <row r="2114" ht="15" customHeight="1" hidden="1"/>
    <row r="2115" ht="15" customHeight="1" hidden="1"/>
    <row r="2116" ht="15" customHeight="1" hidden="1"/>
    <row r="2117" ht="15" customHeight="1" hidden="1"/>
    <row r="2118" ht="15" customHeight="1" hidden="1"/>
    <row r="2119" ht="15" customHeight="1" hidden="1"/>
    <row r="2120" ht="15" customHeight="1" hidden="1"/>
    <row r="2121" ht="15" customHeight="1" hidden="1"/>
    <row r="2122" ht="15" customHeight="1" hidden="1"/>
    <row r="2123" ht="15" customHeight="1" hidden="1"/>
    <row r="2124" ht="15" customHeight="1" hidden="1"/>
    <row r="2125" ht="15" customHeight="1" hidden="1"/>
    <row r="2126" ht="15" customHeight="1" hidden="1"/>
    <row r="2127" ht="15" customHeight="1" hidden="1"/>
    <row r="2128" ht="15" customHeight="1" hidden="1"/>
    <row r="2129" ht="15" customHeight="1" hidden="1"/>
    <row r="2130" ht="15" customHeight="1" hidden="1"/>
    <row r="2131" ht="15" customHeight="1" hidden="1"/>
    <row r="2132" ht="15" customHeight="1" hidden="1"/>
    <row r="2133" ht="15" customHeight="1" hidden="1"/>
    <row r="2134" ht="15" customHeight="1" hidden="1"/>
    <row r="2135" ht="15" customHeight="1" hidden="1"/>
    <row r="2136" ht="15" customHeight="1" hidden="1"/>
    <row r="2137" ht="15" customHeight="1" hidden="1"/>
    <row r="2138" ht="15" customHeight="1" hidden="1"/>
    <row r="2139" ht="15" customHeight="1" hidden="1"/>
    <row r="2140" ht="15" customHeight="1" hidden="1"/>
    <row r="2141" ht="15" customHeight="1" hidden="1"/>
    <row r="2142" ht="15" customHeight="1" hidden="1"/>
    <row r="2143" ht="15" customHeight="1" hidden="1"/>
    <row r="2144" ht="15" customHeight="1" hidden="1"/>
    <row r="2145" ht="15" customHeight="1" hidden="1"/>
    <row r="2146" ht="15" customHeight="1" hidden="1"/>
    <row r="2147" ht="15" customHeight="1" hidden="1"/>
    <row r="2148" ht="15" customHeight="1" hidden="1"/>
    <row r="2149" ht="15" customHeight="1" hidden="1"/>
    <row r="2150" ht="15" customHeight="1" hidden="1"/>
    <row r="2151" ht="15" customHeight="1" hidden="1"/>
    <row r="2152" ht="15" customHeight="1" hidden="1"/>
    <row r="2153" ht="15" customHeight="1" hidden="1"/>
    <row r="2154" ht="15" customHeight="1" hidden="1"/>
    <row r="2155" ht="15" customHeight="1" hidden="1"/>
    <row r="2156" ht="15" customHeight="1" hidden="1"/>
    <row r="2157" ht="15" customHeight="1" hidden="1"/>
    <row r="2158" ht="15" customHeight="1" hidden="1"/>
    <row r="2159" ht="15" customHeight="1" hidden="1"/>
    <row r="2160" ht="15" customHeight="1" hidden="1"/>
    <row r="2161" ht="15" customHeight="1" hidden="1"/>
    <row r="2162" ht="15" customHeight="1" hidden="1"/>
    <row r="2163" ht="15" customHeight="1" hidden="1"/>
    <row r="2164" ht="15" customHeight="1" hidden="1"/>
    <row r="2165" ht="15" customHeight="1" hidden="1"/>
    <row r="2166" ht="15" customHeight="1" hidden="1"/>
    <row r="2167" ht="15" customHeight="1" hidden="1"/>
    <row r="2168" ht="15" customHeight="1" hidden="1"/>
    <row r="2169" ht="15" customHeight="1" hidden="1"/>
    <row r="2170" ht="15" customHeight="1" hidden="1"/>
    <row r="2171" ht="15" customHeight="1" hidden="1"/>
    <row r="2172" ht="15" customHeight="1" hidden="1"/>
    <row r="2173" ht="15" customHeight="1" hidden="1"/>
    <row r="2174" ht="15" customHeight="1" hidden="1"/>
    <row r="2175" ht="15" customHeight="1" hidden="1"/>
    <row r="2176" ht="15" customHeight="1" hidden="1"/>
    <row r="2177" ht="15" customHeight="1" hidden="1"/>
    <row r="2178" ht="15" customHeight="1" hidden="1"/>
    <row r="2179" ht="15" customHeight="1" hidden="1"/>
    <row r="2180" ht="15" customHeight="1" hidden="1"/>
    <row r="2181" ht="15" customHeight="1" hidden="1"/>
    <row r="2182" ht="15" customHeight="1" hidden="1"/>
    <row r="2183" ht="15" customHeight="1" hidden="1"/>
    <row r="2184" ht="15" customHeight="1" hidden="1"/>
    <row r="2185" ht="15" customHeight="1" hidden="1"/>
    <row r="2186" ht="15" customHeight="1" hidden="1"/>
    <row r="2187" ht="15" customHeight="1" hidden="1"/>
    <row r="2188" ht="15" customHeight="1" hidden="1"/>
    <row r="2189" ht="15" customHeight="1" hidden="1"/>
    <row r="2190" ht="15" customHeight="1" hidden="1"/>
    <row r="2191" ht="15" customHeight="1" hidden="1"/>
    <row r="2192" ht="15" customHeight="1" hidden="1"/>
    <row r="2193" ht="15" customHeight="1" hidden="1"/>
    <row r="2194" ht="15" customHeight="1" hidden="1"/>
    <row r="2195" ht="15" customHeight="1" hidden="1"/>
    <row r="2196" ht="15" customHeight="1" hidden="1"/>
    <row r="2197" ht="15" customHeight="1" hidden="1"/>
    <row r="2198" ht="15" customHeight="1" hidden="1"/>
    <row r="2199" ht="15" customHeight="1" hidden="1"/>
    <row r="2200" ht="15" customHeight="1" hidden="1"/>
    <row r="2201" ht="15" customHeight="1" hidden="1"/>
    <row r="2202" ht="15" customHeight="1" hidden="1"/>
    <row r="2203" ht="15" customHeight="1" hidden="1"/>
    <row r="2204" ht="15" customHeight="1" hidden="1"/>
    <row r="2205" ht="15" customHeight="1" hidden="1"/>
    <row r="2206" ht="15" customHeight="1" hidden="1"/>
    <row r="2207" ht="15" customHeight="1" hidden="1"/>
    <row r="2208" ht="15" customHeight="1" hidden="1"/>
    <row r="2209" ht="15" customHeight="1" hidden="1"/>
    <row r="2210" ht="15" customHeight="1" hidden="1"/>
    <row r="2211" ht="15" customHeight="1" hidden="1"/>
    <row r="2212" ht="15" customHeight="1" hidden="1"/>
    <row r="2213" ht="15" customHeight="1" hidden="1"/>
    <row r="2214" ht="15" customHeight="1" hidden="1"/>
    <row r="2215" ht="15" customHeight="1" hidden="1"/>
    <row r="2216" ht="15" customHeight="1" hidden="1"/>
    <row r="2217" ht="15" customHeight="1" hidden="1"/>
    <row r="2218" ht="15" customHeight="1" hidden="1"/>
    <row r="2219" ht="15" customHeight="1" hidden="1"/>
    <row r="2220" ht="15" customHeight="1" hidden="1"/>
    <row r="2221" ht="15" customHeight="1" hidden="1"/>
    <row r="2222" ht="15" customHeight="1" hidden="1"/>
    <row r="2223" ht="15" customHeight="1" hidden="1"/>
    <row r="2224" ht="15" customHeight="1" hidden="1"/>
    <row r="2225" ht="15" customHeight="1" hidden="1"/>
    <row r="2226" ht="15" customHeight="1" hidden="1"/>
    <row r="2227" ht="15" customHeight="1" hidden="1"/>
    <row r="2228" ht="15" customHeight="1" hidden="1"/>
    <row r="2229" ht="15" customHeight="1" hidden="1"/>
    <row r="2230" ht="15" customHeight="1" hidden="1"/>
    <row r="2231" ht="15" customHeight="1" hidden="1"/>
    <row r="2232" ht="15" customHeight="1" hidden="1"/>
    <row r="2233" ht="15" customHeight="1" hidden="1"/>
    <row r="2234" ht="15" customHeight="1" hidden="1"/>
    <row r="2235" ht="15" customHeight="1" hidden="1"/>
    <row r="2236" ht="15" customHeight="1" hidden="1"/>
    <row r="2237" ht="15" customHeight="1" hidden="1"/>
    <row r="2238" ht="15" customHeight="1" hidden="1"/>
    <row r="2239" ht="15" customHeight="1" hidden="1"/>
    <row r="2240" ht="15" customHeight="1" hidden="1"/>
    <row r="2241" ht="15" customHeight="1" hidden="1"/>
    <row r="2242" ht="15" customHeight="1" hidden="1"/>
    <row r="2243" ht="15" customHeight="1" hidden="1"/>
    <row r="2244" ht="15" customHeight="1" hidden="1"/>
    <row r="2245" ht="15" customHeight="1" hidden="1"/>
    <row r="2246" ht="15" customHeight="1" hidden="1"/>
    <row r="2247" ht="15" customHeight="1" hidden="1"/>
    <row r="2248" ht="15" customHeight="1" hidden="1"/>
    <row r="2249" ht="15" customHeight="1" hidden="1"/>
    <row r="2250" ht="15" customHeight="1" hidden="1"/>
    <row r="2251" ht="15" customHeight="1" hidden="1"/>
    <row r="2252" ht="15" customHeight="1" hidden="1"/>
    <row r="2253" ht="15" customHeight="1" hidden="1"/>
    <row r="2254" ht="15" customHeight="1" hidden="1"/>
    <row r="2255" ht="15" customHeight="1" hidden="1"/>
    <row r="2256" ht="15" customHeight="1" hidden="1"/>
    <row r="2257" ht="15" customHeight="1" hidden="1"/>
    <row r="2258" ht="15" customHeight="1" hidden="1"/>
    <row r="2259" ht="15" customHeight="1" hidden="1"/>
    <row r="2260" ht="15" customHeight="1" hidden="1"/>
    <row r="2261" ht="15" customHeight="1" hidden="1"/>
    <row r="2262" ht="15" customHeight="1" hidden="1"/>
    <row r="2263" ht="15" customHeight="1" hidden="1"/>
    <row r="2264" ht="15" customHeight="1" hidden="1"/>
    <row r="2265" ht="15" customHeight="1" hidden="1"/>
    <row r="2266" ht="15" customHeight="1" hidden="1"/>
    <row r="2267" ht="15" customHeight="1" hidden="1"/>
    <row r="2268" ht="15" customHeight="1" hidden="1"/>
    <row r="2269" ht="15" customHeight="1" hidden="1"/>
    <row r="2270" ht="15" customHeight="1" hidden="1"/>
    <row r="2271" ht="15" customHeight="1" hidden="1"/>
    <row r="2272" ht="15" customHeight="1" hidden="1"/>
    <row r="2273" ht="15" customHeight="1" hidden="1"/>
    <row r="2274" ht="15" customHeight="1" hidden="1"/>
    <row r="2275" ht="15" customHeight="1" hidden="1"/>
    <row r="2276" ht="15" customHeight="1" hidden="1"/>
    <row r="2277" ht="15" customHeight="1" hidden="1"/>
    <row r="2278" ht="15" customHeight="1" hidden="1"/>
    <row r="2279" ht="15" customHeight="1" hidden="1"/>
    <row r="2280" ht="15" customHeight="1" hidden="1"/>
    <row r="2281" ht="15" customHeight="1" hidden="1"/>
    <row r="2282" ht="15" customHeight="1" hidden="1"/>
    <row r="2283" ht="15" customHeight="1" hidden="1"/>
    <row r="2284" ht="15" customHeight="1" hidden="1"/>
    <row r="2285" ht="15" customHeight="1" hidden="1"/>
    <row r="2286" ht="15" customHeight="1" hidden="1"/>
    <row r="2287" ht="15" customHeight="1" hidden="1"/>
    <row r="2288" ht="15" customHeight="1" hidden="1"/>
    <row r="2289" ht="15" customHeight="1" hidden="1"/>
    <row r="2290" ht="15" customHeight="1" hidden="1"/>
    <row r="2291" ht="15" customHeight="1" hidden="1"/>
    <row r="2292" ht="15" customHeight="1" hidden="1"/>
    <row r="2293" ht="15" customHeight="1" hidden="1"/>
    <row r="2294" ht="15" customHeight="1" hidden="1"/>
    <row r="2295" ht="15" customHeight="1" hidden="1"/>
    <row r="2296" ht="15" customHeight="1" hidden="1"/>
    <row r="2297" ht="15" customHeight="1" hidden="1"/>
    <row r="2298" ht="15" customHeight="1" hidden="1"/>
    <row r="2299" ht="15" customHeight="1" hidden="1"/>
    <row r="2300" ht="15" customHeight="1" hidden="1"/>
    <row r="2301" ht="15" customHeight="1" hidden="1"/>
    <row r="2302" ht="15" customHeight="1" hidden="1"/>
    <row r="2303" ht="15" customHeight="1" hidden="1"/>
    <row r="2304" ht="15" customHeight="1" hidden="1"/>
    <row r="2305" ht="15" customHeight="1" hidden="1"/>
    <row r="2306" ht="15" customHeight="1" hidden="1"/>
    <row r="2307" ht="15" customHeight="1" hidden="1"/>
    <row r="2308" ht="15" customHeight="1" hidden="1"/>
    <row r="2309" ht="15" customHeight="1" hidden="1"/>
    <row r="2310" ht="15" customHeight="1" hidden="1"/>
    <row r="2311" ht="15" customHeight="1" hidden="1"/>
    <row r="2312" ht="15" customHeight="1" hidden="1"/>
    <row r="2313" ht="15" customHeight="1" hidden="1"/>
    <row r="2314" ht="15" customHeight="1" hidden="1"/>
    <row r="2315" ht="15" customHeight="1" hidden="1"/>
    <row r="2316" ht="15" customHeight="1" hidden="1"/>
    <row r="2317" ht="15" customHeight="1" hidden="1"/>
    <row r="2318" ht="15" customHeight="1" hidden="1"/>
    <row r="2319" ht="15" customHeight="1" hidden="1"/>
    <row r="2320" ht="15" customHeight="1" hidden="1"/>
    <row r="2321" ht="15" customHeight="1" hidden="1"/>
    <row r="2322" ht="15" customHeight="1" hidden="1"/>
    <row r="2323" ht="15" customHeight="1" hidden="1"/>
    <row r="2324" ht="15" customHeight="1" hidden="1"/>
    <row r="2325" ht="15" customHeight="1" hidden="1"/>
    <row r="2326" ht="15" customHeight="1" hidden="1"/>
    <row r="2327" ht="15" customHeight="1" hidden="1"/>
    <row r="2328" ht="15" customHeight="1" hidden="1"/>
    <row r="2329" ht="15" customHeight="1" hidden="1"/>
    <row r="2330" ht="15" customHeight="1" hidden="1"/>
    <row r="2331" ht="15" customHeight="1" hidden="1"/>
    <row r="2332" ht="15" customHeight="1" hidden="1"/>
    <row r="2333" ht="15" customHeight="1" hidden="1"/>
    <row r="2334" ht="15" customHeight="1" hidden="1"/>
    <row r="2335" ht="15" customHeight="1" hidden="1"/>
    <row r="2336" ht="15" customHeight="1" hidden="1"/>
    <row r="2337" ht="15" customHeight="1" hidden="1"/>
    <row r="2338" ht="15" customHeight="1" hidden="1"/>
    <row r="2339" ht="15" customHeight="1" hidden="1"/>
    <row r="2340" ht="15" customHeight="1" hidden="1"/>
    <row r="2341" ht="15" customHeight="1" hidden="1"/>
    <row r="2342" ht="15" customHeight="1" hidden="1"/>
    <row r="2343" ht="15" customHeight="1" hidden="1"/>
    <row r="2344" ht="15" customHeight="1" hidden="1"/>
    <row r="2345" ht="15" customHeight="1" hidden="1"/>
    <row r="2346" ht="15" customHeight="1" hidden="1"/>
    <row r="2347" ht="15" customHeight="1" hidden="1"/>
    <row r="2348" ht="15" customHeight="1" hidden="1"/>
    <row r="2349" ht="15" customHeight="1" hidden="1"/>
    <row r="2350" ht="15" customHeight="1" hidden="1"/>
    <row r="2351" ht="15" customHeight="1" hidden="1"/>
    <row r="2352" ht="15" customHeight="1" hidden="1"/>
    <row r="2353" ht="15" customHeight="1" hidden="1"/>
    <row r="2354" ht="15" customHeight="1" hidden="1"/>
    <row r="2355" ht="15" customHeight="1" hidden="1"/>
    <row r="2356" ht="15" customHeight="1" hidden="1"/>
    <row r="2357" ht="15" customHeight="1" hidden="1"/>
    <row r="2358" ht="15" customHeight="1" hidden="1"/>
    <row r="2359" ht="15" customHeight="1" hidden="1"/>
    <row r="2360" ht="15" customHeight="1" hidden="1"/>
    <row r="2361" ht="15" customHeight="1" hidden="1"/>
    <row r="2362" ht="15" customHeight="1" hidden="1"/>
    <row r="2363" ht="15" customHeight="1" hidden="1"/>
    <row r="2364" ht="15" customHeight="1" hidden="1"/>
    <row r="2365" ht="15" customHeight="1" hidden="1"/>
    <row r="2366" ht="15" customHeight="1" hidden="1"/>
    <row r="2367" ht="15" customHeight="1" hidden="1"/>
    <row r="2368" ht="15" customHeight="1" hidden="1"/>
    <row r="2369" ht="15" customHeight="1" hidden="1"/>
    <row r="2370" ht="15" customHeight="1" hidden="1"/>
    <row r="2371" ht="15" customHeight="1" hidden="1"/>
    <row r="2372" ht="15" customHeight="1" hidden="1"/>
    <row r="2373" ht="15" customHeight="1" hidden="1"/>
    <row r="2374" ht="15" customHeight="1" hidden="1"/>
    <row r="2375" ht="15" customHeight="1" hidden="1"/>
    <row r="2376" ht="15" customHeight="1" hidden="1"/>
    <row r="2377" ht="15" customHeight="1" hidden="1"/>
    <row r="2378" ht="15" customHeight="1" hidden="1"/>
    <row r="2379" ht="15" customHeight="1" hidden="1"/>
    <row r="2380" ht="15" customHeight="1" hidden="1"/>
    <row r="2381" ht="15" customHeight="1" hidden="1"/>
    <row r="2382" ht="15" customHeight="1" hidden="1"/>
    <row r="2383" ht="15" customHeight="1" hidden="1"/>
    <row r="2384" ht="15" customHeight="1" hidden="1"/>
    <row r="2385" ht="15" customHeight="1" hidden="1"/>
    <row r="2386" ht="15" customHeight="1" hidden="1"/>
    <row r="2387" ht="15" customHeight="1" hidden="1"/>
    <row r="2388" ht="15" customHeight="1" hidden="1"/>
    <row r="2389" ht="15" customHeight="1" hidden="1"/>
    <row r="2390" ht="15" customHeight="1" hidden="1"/>
    <row r="2391" ht="15" customHeight="1" hidden="1"/>
    <row r="2392" ht="15" customHeight="1" hidden="1"/>
    <row r="2393" ht="15" customHeight="1" hidden="1"/>
    <row r="2394" ht="15" customHeight="1" hidden="1"/>
    <row r="2395" ht="15" customHeight="1" hidden="1"/>
    <row r="2396" ht="15" customHeight="1" hidden="1"/>
    <row r="2397" ht="15" customHeight="1" hidden="1"/>
    <row r="2398" ht="15" customHeight="1" hidden="1"/>
    <row r="2399" ht="15" customHeight="1" hidden="1"/>
    <row r="2400" ht="15" customHeight="1" hidden="1"/>
    <row r="2401" ht="15" customHeight="1" hidden="1"/>
    <row r="2402" ht="15" customHeight="1" hidden="1"/>
    <row r="2403" ht="15" customHeight="1" hidden="1"/>
    <row r="2404" ht="15" customHeight="1" hidden="1"/>
    <row r="2405" ht="15" customHeight="1" hidden="1"/>
    <row r="2406" ht="15" customHeight="1" hidden="1"/>
    <row r="2407" ht="15" customHeight="1" hidden="1"/>
    <row r="2408" ht="15" customHeight="1" hidden="1"/>
    <row r="2409" ht="15" customHeight="1" hidden="1"/>
    <row r="2410" ht="15" customHeight="1" hidden="1"/>
    <row r="2411" ht="15" customHeight="1" hidden="1"/>
    <row r="2412" ht="15" customHeight="1" hidden="1"/>
    <row r="2413" ht="15" customHeight="1" hidden="1"/>
    <row r="2414" ht="15" customHeight="1" hidden="1"/>
    <row r="2415" ht="15" customHeight="1" hidden="1"/>
    <row r="2416" ht="15" customHeight="1" hidden="1"/>
    <row r="2417" ht="15" customHeight="1" hidden="1"/>
    <row r="2418" ht="15" customHeight="1" hidden="1"/>
    <row r="2419" ht="15" customHeight="1" hidden="1"/>
    <row r="2420" ht="15" customHeight="1" hidden="1"/>
    <row r="2421" ht="15" customHeight="1" hidden="1"/>
    <row r="2422" ht="15" customHeight="1" hidden="1"/>
    <row r="2423" ht="15" customHeight="1" hidden="1"/>
    <row r="2424" ht="15" customHeight="1" hidden="1"/>
    <row r="2425" ht="15" customHeight="1" hidden="1"/>
    <row r="2426" ht="15" customHeight="1" hidden="1"/>
    <row r="2427" ht="15" customHeight="1" hidden="1"/>
    <row r="2428" ht="15" customHeight="1" hidden="1"/>
    <row r="2429" ht="15" customHeight="1" hidden="1"/>
    <row r="2430" ht="15" customHeight="1" hidden="1"/>
    <row r="2431" ht="15" customHeight="1" hidden="1"/>
    <row r="2432" ht="15" customHeight="1" hidden="1"/>
    <row r="2433" ht="15" customHeight="1" hidden="1"/>
    <row r="2434" ht="15" customHeight="1" hidden="1"/>
    <row r="2435" ht="15" customHeight="1" hidden="1"/>
    <row r="2436" ht="15" customHeight="1" hidden="1"/>
    <row r="2437" ht="15" customHeight="1" hidden="1"/>
    <row r="2438" ht="15" customHeight="1" hidden="1"/>
    <row r="2439" ht="15" customHeight="1" hidden="1"/>
    <row r="2440" ht="15" customHeight="1" hidden="1"/>
    <row r="2441" ht="15" customHeight="1" hidden="1"/>
    <row r="2442" ht="15" customHeight="1" hidden="1"/>
    <row r="2443" ht="15" customHeight="1" hidden="1"/>
    <row r="2444" ht="15" customHeight="1" hidden="1"/>
    <row r="2445" ht="15" customHeight="1" hidden="1"/>
    <row r="2446" ht="15" customHeight="1" hidden="1"/>
    <row r="2447" ht="15" customHeight="1" hidden="1"/>
    <row r="2448" ht="15" customHeight="1" hidden="1"/>
    <row r="2449" ht="15" customHeight="1" hidden="1"/>
    <row r="2450" ht="15" customHeight="1" hidden="1"/>
    <row r="2451" ht="15" customHeight="1" hidden="1"/>
    <row r="2452" ht="15" customHeight="1" hidden="1"/>
    <row r="2453" ht="15" customHeight="1" hidden="1"/>
    <row r="2454" ht="15" customHeight="1" hidden="1"/>
    <row r="2455" ht="15" customHeight="1" hidden="1"/>
    <row r="2456" ht="15" customHeight="1" hidden="1"/>
    <row r="2457" ht="15" customHeight="1" hidden="1"/>
    <row r="2458" ht="15" customHeight="1" hidden="1"/>
    <row r="2459" ht="15" customHeight="1" hidden="1"/>
    <row r="2460" ht="15" customHeight="1" hidden="1"/>
    <row r="2461" ht="15" customHeight="1" hidden="1"/>
    <row r="2462" ht="15" customHeight="1" hidden="1"/>
    <row r="2463" ht="15" customHeight="1" hidden="1"/>
    <row r="2464" ht="15" customHeight="1" hidden="1"/>
    <row r="2465" ht="15" customHeight="1" hidden="1"/>
    <row r="2466" ht="15" customHeight="1" hidden="1"/>
    <row r="2467" ht="15" customHeight="1" hidden="1"/>
    <row r="2468" ht="15" customHeight="1" hidden="1"/>
    <row r="2469" ht="15" customHeight="1" hidden="1"/>
    <row r="2470" ht="15" customHeight="1" hidden="1"/>
    <row r="2471" ht="15" customHeight="1" hidden="1"/>
    <row r="2472" ht="15" customHeight="1" hidden="1"/>
    <row r="2473" ht="15" customHeight="1" hidden="1"/>
    <row r="2474" ht="15" customHeight="1" hidden="1"/>
    <row r="2475" ht="15" customHeight="1" hidden="1"/>
    <row r="2476" ht="15" customHeight="1" hidden="1"/>
    <row r="2477" ht="15" customHeight="1" hidden="1"/>
    <row r="2478" ht="15" customHeight="1" hidden="1"/>
    <row r="2479" ht="15" customHeight="1" hidden="1"/>
    <row r="2480" ht="15" customHeight="1" hidden="1"/>
    <row r="2481" ht="15" customHeight="1" hidden="1"/>
    <row r="2482" ht="15" customHeight="1" hidden="1"/>
    <row r="2483" ht="15" customHeight="1" hidden="1"/>
    <row r="2484" ht="15" customHeight="1" hidden="1"/>
    <row r="2485" ht="15" customHeight="1" hidden="1"/>
    <row r="2486" ht="15" customHeight="1" hidden="1"/>
    <row r="2487" ht="15" customHeight="1" hidden="1"/>
    <row r="2488" ht="15" customHeight="1" hidden="1"/>
    <row r="2489" ht="15" customHeight="1" hidden="1"/>
    <row r="2490" ht="15" customHeight="1" hidden="1"/>
    <row r="2491" ht="15" customHeight="1" hidden="1"/>
    <row r="2492" ht="15" customHeight="1" hidden="1"/>
    <row r="2493" ht="15" customHeight="1" hidden="1"/>
    <row r="2494" ht="15" customHeight="1" hidden="1"/>
    <row r="2495" ht="15" customHeight="1" hidden="1"/>
    <row r="2496" ht="15" customHeight="1" hidden="1"/>
    <row r="2497" ht="15" customHeight="1" hidden="1"/>
    <row r="2498" ht="15" customHeight="1" hidden="1"/>
    <row r="2499" ht="15" customHeight="1" hidden="1"/>
    <row r="2500" ht="15" customHeight="1" hidden="1"/>
    <row r="2501" ht="15" customHeight="1" hidden="1"/>
    <row r="2502" ht="15" customHeight="1" hidden="1"/>
    <row r="2503" ht="15" customHeight="1" hidden="1"/>
    <row r="2504" ht="15" customHeight="1" hidden="1"/>
    <row r="2505" ht="15" customHeight="1" hidden="1"/>
    <row r="2506" ht="15" customHeight="1" hidden="1"/>
  </sheetData>
  <sheetProtection password="F872" sheet="1" objects="1" scenarios="1" formatCells="0" formatColumns="0" formatRows="0" deleteRows="0"/>
  <mergeCells count="384">
    <mergeCell ref="U5:V5"/>
    <mergeCell ref="W5:X5"/>
    <mergeCell ref="Y5:Z5"/>
    <mergeCell ref="AA5:AB5"/>
    <mergeCell ref="AO2:AP4"/>
    <mergeCell ref="AQ2:AR4"/>
    <mergeCell ref="AV2:AW4"/>
    <mergeCell ref="U2:V4"/>
    <mergeCell ref="W2:X4"/>
    <mergeCell ref="Y2:Z4"/>
    <mergeCell ref="AA2:AB4"/>
    <mergeCell ref="AC2:AD4"/>
    <mergeCell ref="AE2:AF4"/>
    <mergeCell ref="AG2:AH4"/>
    <mergeCell ref="AI2:AJ4"/>
    <mergeCell ref="AK2:AL4"/>
    <mergeCell ref="AC5:AD5"/>
    <mergeCell ref="AE5:AF5"/>
    <mergeCell ref="AG5:AH5"/>
    <mergeCell ref="AI5:AJ5"/>
    <mergeCell ref="AK5:AL5"/>
    <mergeCell ref="AM2:AN4"/>
    <mergeCell ref="A2:A5"/>
    <mergeCell ref="B2:B5"/>
    <mergeCell ref="C2:C5"/>
    <mergeCell ref="D2:D5"/>
    <mergeCell ref="E2:E5"/>
    <mergeCell ref="F2:F5"/>
    <mergeCell ref="G2:G5"/>
    <mergeCell ref="Q2:R4"/>
    <mergeCell ref="S2:T4"/>
    <mergeCell ref="M5:N5"/>
    <mergeCell ref="O5:P5"/>
    <mergeCell ref="Q5:R5"/>
    <mergeCell ref="S5:T5"/>
    <mergeCell ref="H2:H5"/>
    <mergeCell ref="I2:I5"/>
    <mergeCell ref="J2:J5"/>
    <mergeCell ref="K2:K5"/>
    <mergeCell ref="M2:N4"/>
    <mergeCell ref="O2:P4"/>
    <mergeCell ref="BV2:BW4"/>
    <mergeCell ref="BR1:BW1"/>
    <mergeCell ref="BX1:BZ1"/>
    <mergeCell ref="CA1:CF1"/>
    <mergeCell ref="AS2:AS4"/>
    <mergeCell ref="AT2:AU4"/>
    <mergeCell ref="CA2:CC2"/>
    <mergeCell ref="CD2:CF2"/>
    <mergeCell ref="BL2:BM4"/>
    <mergeCell ref="BN2:BO4"/>
    <mergeCell ref="AZ2:BA4"/>
    <mergeCell ref="BB2:BC4"/>
    <mergeCell ref="BD2:BE4"/>
    <mergeCell ref="BF2:BG4"/>
    <mergeCell ref="BH2:BI4"/>
    <mergeCell ref="BJ2:BK4"/>
    <mergeCell ref="AX2:AY4"/>
    <mergeCell ref="BP2:BQ4"/>
    <mergeCell ref="BR2:BS4"/>
    <mergeCell ref="BT2:BU4"/>
    <mergeCell ref="CG2:CG5"/>
    <mergeCell ref="BX4:BX5"/>
    <mergeCell ref="BY4:BY5"/>
    <mergeCell ref="BZ4:BZ5"/>
    <mergeCell ref="CA4:CA5"/>
    <mergeCell ref="CB4:CB5"/>
    <mergeCell ref="CC4:CC5"/>
    <mergeCell ref="CD4:CD5"/>
    <mergeCell ref="CE4:CE5"/>
    <mergeCell ref="CF4:CF5"/>
    <mergeCell ref="BX2:BZ2"/>
    <mergeCell ref="BR5:BS5"/>
    <mergeCell ref="BT5:BU5"/>
    <mergeCell ref="BV5:BW5"/>
    <mergeCell ref="AZ5:BA5"/>
    <mergeCell ref="BB5:BC5"/>
    <mergeCell ref="BD5:BE5"/>
    <mergeCell ref="BF5:BG5"/>
    <mergeCell ref="BH5:BI5"/>
    <mergeCell ref="BJ5:BK5"/>
    <mergeCell ref="AI206:AJ206"/>
    <mergeCell ref="AK206:AL206"/>
    <mergeCell ref="AM206:AN206"/>
    <mergeCell ref="BL5:BM5"/>
    <mergeCell ref="BN5:BO5"/>
    <mergeCell ref="BP5:BQ5"/>
    <mergeCell ref="AM5:AN5"/>
    <mergeCell ref="AO5:AP5"/>
    <mergeCell ref="AQ5:AR5"/>
    <mergeCell ref="AT5:AU5"/>
    <mergeCell ref="AV5:AW5"/>
    <mergeCell ref="AX5:AY5"/>
    <mergeCell ref="W206:X206"/>
    <mergeCell ref="Y206:Z206"/>
    <mergeCell ref="AA206:AB206"/>
    <mergeCell ref="AC206:AD206"/>
    <mergeCell ref="AE206:AF206"/>
    <mergeCell ref="AG206:AH206"/>
    <mergeCell ref="A206:I206"/>
    <mergeCell ref="M206:N206"/>
    <mergeCell ref="O206:P206"/>
    <mergeCell ref="Q206:R206"/>
    <mergeCell ref="S206:T206"/>
    <mergeCell ref="U206:V206"/>
    <mergeCell ref="CE206:CE209"/>
    <mergeCell ref="CF206:CF209"/>
    <mergeCell ref="CG206:CG209"/>
    <mergeCell ref="BT206:BU206"/>
    <mergeCell ref="BV206:BW206"/>
    <mergeCell ref="BX206:BX209"/>
    <mergeCell ref="BY206:BY209"/>
    <mergeCell ref="BZ206:BZ209"/>
    <mergeCell ref="CA206:CA209"/>
    <mergeCell ref="BT207:BU207"/>
    <mergeCell ref="BV207:BW207"/>
    <mergeCell ref="BT208:BU208"/>
    <mergeCell ref="BV208:BW208"/>
    <mergeCell ref="BT209:BU209"/>
    <mergeCell ref="BV209:BW209"/>
    <mergeCell ref="A207:I207"/>
    <mergeCell ref="M207:N207"/>
    <mergeCell ref="O207:P207"/>
    <mergeCell ref="Q207:R207"/>
    <mergeCell ref="S207:T207"/>
    <mergeCell ref="U207:V207"/>
    <mergeCell ref="CB206:CB209"/>
    <mergeCell ref="CC206:CC209"/>
    <mergeCell ref="CD206:CD209"/>
    <mergeCell ref="BH206:BI206"/>
    <mergeCell ref="BJ206:BK206"/>
    <mergeCell ref="BL206:BM206"/>
    <mergeCell ref="BN206:BO206"/>
    <mergeCell ref="BP206:BQ206"/>
    <mergeCell ref="BR206:BS206"/>
    <mergeCell ref="AV206:AW206"/>
    <mergeCell ref="AX206:AY206"/>
    <mergeCell ref="AZ206:BA206"/>
    <mergeCell ref="BB206:BC206"/>
    <mergeCell ref="BD206:BE206"/>
    <mergeCell ref="BF206:BG206"/>
    <mergeCell ref="AO206:AP206"/>
    <mergeCell ref="AQ206:AR206"/>
    <mergeCell ref="AT206:AU206"/>
    <mergeCell ref="AI207:AJ207"/>
    <mergeCell ref="AK207:AL207"/>
    <mergeCell ref="AM207:AN207"/>
    <mergeCell ref="AO207:AP207"/>
    <mergeCell ref="AQ207:AR207"/>
    <mergeCell ref="AT207:AU207"/>
    <mergeCell ref="W207:X207"/>
    <mergeCell ref="Y207:Z207"/>
    <mergeCell ref="AA207:AB207"/>
    <mergeCell ref="AC207:AD207"/>
    <mergeCell ref="AE207:AF207"/>
    <mergeCell ref="AG207:AH207"/>
    <mergeCell ref="BH207:BI207"/>
    <mergeCell ref="BJ207:BK207"/>
    <mergeCell ref="BL207:BM207"/>
    <mergeCell ref="BN207:BO207"/>
    <mergeCell ref="BP207:BQ207"/>
    <mergeCell ref="BR207:BS207"/>
    <mergeCell ref="AV207:AW207"/>
    <mergeCell ref="AX207:AY207"/>
    <mergeCell ref="AZ207:BA207"/>
    <mergeCell ref="BB207:BC207"/>
    <mergeCell ref="BD207:BE207"/>
    <mergeCell ref="BF207:BG207"/>
    <mergeCell ref="A208:I208"/>
    <mergeCell ref="M208:N208"/>
    <mergeCell ref="O208:P208"/>
    <mergeCell ref="BN208:BO208"/>
    <mergeCell ref="BP208:BQ208"/>
    <mergeCell ref="BR208:BS208"/>
    <mergeCell ref="AV208:AW208"/>
    <mergeCell ref="AX208:AY208"/>
    <mergeCell ref="AZ208:BA208"/>
    <mergeCell ref="BB208:BC208"/>
    <mergeCell ref="BD208:BE208"/>
    <mergeCell ref="BF208:BG208"/>
    <mergeCell ref="Q208:R208"/>
    <mergeCell ref="S208:T208"/>
    <mergeCell ref="U208:V208"/>
    <mergeCell ref="Q209:R209"/>
    <mergeCell ref="S209:T209"/>
    <mergeCell ref="U209:V209"/>
    <mergeCell ref="BH208:BI208"/>
    <mergeCell ref="BJ208:BK208"/>
    <mergeCell ref="BL208:BM208"/>
    <mergeCell ref="AI208:AJ208"/>
    <mergeCell ref="AK208:AL208"/>
    <mergeCell ref="AM208:AN208"/>
    <mergeCell ref="AO208:AP208"/>
    <mergeCell ref="AQ208:AR208"/>
    <mergeCell ref="AT208:AU208"/>
    <mergeCell ref="W208:X208"/>
    <mergeCell ref="Y208:Z208"/>
    <mergeCell ref="AA208:AB208"/>
    <mergeCell ref="AC208:AD208"/>
    <mergeCell ref="AE208:AF208"/>
    <mergeCell ref="AG208:AH208"/>
    <mergeCell ref="BJ209:BK209"/>
    <mergeCell ref="BL209:BM209"/>
    <mergeCell ref="A210:I210"/>
    <mergeCell ref="A211:I211"/>
    <mergeCell ref="M211:P211"/>
    <mergeCell ref="Q211:T211"/>
    <mergeCell ref="U211:X211"/>
    <mergeCell ref="Y211:AB211"/>
    <mergeCell ref="AC211:AF211"/>
    <mergeCell ref="AG211:AJ211"/>
    <mergeCell ref="BH209:BI209"/>
    <mergeCell ref="AI209:AJ209"/>
    <mergeCell ref="AK209:AL209"/>
    <mergeCell ref="AM209:AN209"/>
    <mergeCell ref="AO209:AP209"/>
    <mergeCell ref="AQ209:AR209"/>
    <mergeCell ref="AT209:AU209"/>
    <mergeCell ref="W209:X209"/>
    <mergeCell ref="Y209:Z209"/>
    <mergeCell ref="AA209:AB209"/>
    <mergeCell ref="AC209:AD209"/>
    <mergeCell ref="AE209:AF209"/>
    <mergeCell ref="AG209:AH209"/>
    <mergeCell ref="A209:I209"/>
    <mergeCell ref="M209:N209"/>
    <mergeCell ref="O209:P209"/>
    <mergeCell ref="BN209:BO209"/>
    <mergeCell ref="BP209:BQ209"/>
    <mergeCell ref="BR209:BS209"/>
    <mergeCell ref="AV209:AW209"/>
    <mergeCell ref="AX209:AY209"/>
    <mergeCell ref="AZ209:BA209"/>
    <mergeCell ref="BB209:BC209"/>
    <mergeCell ref="BD209:BE209"/>
    <mergeCell ref="BF209:BG209"/>
    <mergeCell ref="BM211:BR211"/>
    <mergeCell ref="BS211:BW211"/>
    <mergeCell ref="BX211:CG211"/>
    <mergeCell ref="O212:P212"/>
    <mergeCell ref="S212:T212"/>
    <mergeCell ref="W212:X212"/>
    <mergeCell ref="AA212:AB212"/>
    <mergeCell ref="AE212:AF212"/>
    <mergeCell ref="AI212:AJ212"/>
    <mergeCell ref="AM212:AN212"/>
    <mergeCell ref="AK211:AN211"/>
    <mergeCell ref="AO211:AR211"/>
    <mergeCell ref="AT211:AW211"/>
    <mergeCell ref="AX211:AZ211"/>
    <mergeCell ref="BA211:BF211"/>
    <mergeCell ref="BG211:BL211"/>
    <mergeCell ref="BX212:CG212"/>
    <mergeCell ref="BI212:BJ212"/>
    <mergeCell ref="BK212:BL212"/>
    <mergeCell ref="BM212:BN212"/>
    <mergeCell ref="BO212:BP212"/>
    <mergeCell ref="BQ212:BR212"/>
    <mergeCell ref="BS212:BW212"/>
    <mergeCell ref="AQ212:AR212"/>
    <mergeCell ref="O213:P213"/>
    <mergeCell ref="S213:T213"/>
    <mergeCell ref="W213:X213"/>
    <mergeCell ref="AA213:AB213"/>
    <mergeCell ref="AE213:AF213"/>
    <mergeCell ref="AI213:AJ213"/>
    <mergeCell ref="AM213:AN213"/>
    <mergeCell ref="AQ213:AR213"/>
    <mergeCell ref="AV213:AW213"/>
    <mergeCell ref="AV212:AW212"/>
    <mergeCell ref="BA212:BB212"/>
    <mergeCell ref="BC212:BD212"/>
    <mergeCell ref="BE212:BF212"/>
    <mergeCell ref="BG212:BH212"/>
    <mergeCell ref="BM213:BN213"/>
    <mergeCell ref="BO213:BP213"/>
    <mergeCell ref="BQ213:BR213"/>
    <mergeCell ref="BS213:BW213"/>
    <mergeCell ref="BX213:CG213"/>
    <mergeCell ref="BA214:BB214"/>
    <mergeCell ref="BE214:BF214"/>
    <mergeCell ref="BG214:BH214"/>
    <mergeCell ref="BA213:BB213"/>
    <mergeCell ref="BC213:BD213"/>
    <mergeCell ref="BE213:BF213"/>
    <mergeCell ref="BG213:BH213"/>
    <mergeCell ref="BI213:BJ213"/>
    <mergeCell ref="BK213:BL213"/>
    <mergeCell ref="M215:N215"/>
    <mergeCell ref="O215:P215"/>
    <mergeCell ref="Q215:R215"/>
    <mergeCell ref="S215:T215"/>
    <mergeCell ref="U215:V215"/>
    <mergeCell ref="W215:X215"/>
    <mergeCell ref="Y215:Z215"/>
    <mergeCell ref="AA215:AB215"/>
    <mergeCell ref="AC215:AD215"/>
    <mergeCell ref="AE215:AF215"/>
    <mergeCell ref="AG215:AH215"/>
    <mergeCell ref="AI215:AJ215"/>
    <mergeCell ref="AK215:AL215"/>
    <mergeCell ref="AM215:AN215"/>
    <mergeCell ref="AO215:AP215"/>
    <mergeCell ref="AQ215:AR215"/>
    <mergeCell ref="AT215:AU215"/>
    <mergeCell ref="AV215:AW215"/>
    <mergeCell ref="AX215:AY215"/>
    <mergeCell ref="AZ215:BA215"/>
    <mergeCell ref="BB215:BC215"/>
    <mergeCell ref="BD215:BE215"/>
    <mergeCell ref="BF215:BG215"/>
    <mergeCell ref="BH215:BI215"/>
    <mergeCell ref="BJ215:BK215"/>
    <mergeCell ref="BL215:BM215"/>
    <mergeCell ref="BN215:BO215"/>
    <mergeCell ref="BP215:BQ215"/>
    <mergeCell ref="BR215:BS215"/>
    <mergeCell ref="BT215:BU215"/>
    <mergeCell ref="BV215:BW215"/>
    <mergeCell ref="BX215:BY215"/>
    <mergeCell ref="M216:N216"/>
    <mergeCell ref="O216:P216"/>
    <mergeCell ref="Q216:R216"/>
    <mergeCell ref="S216:T216"/>
    <mergeCell ref="U216:V216"/>
    <mergeCell ref="W216:X216"/>
    <mergeCell ref="Y216:Z216"/>
    <mergeCell ref="AA216:AB216"/>
    <mergeCell ref="AC216:AD216"/>
    <mergeCell ref="AE216:AF216"/>
    <mergeCell ref="AG216:AH216"/>
    <mergeCell ref="AI216:AJ216"/>
    <mergeCell ref="AK216:AL216"/>
    <mergeCell ref="AM216:AN216"/>
    <mergeCell ref="AO216:AP216"/>
    <mergeCell ref="AQ216:AR216"/>
    <mergeCell ref="AT216:AU216"/>
    <mergeCell ref="AV216:AW216"/>
    <mergeCell ref="AX216:AY216"/>
    <mergeCell ref="AZ216:BA216"/>
    <mergeCell ref="BB216:BC216"/>
    <mergeCell ref="BD216:BE216"/>
    <mergeCell ref="BF216:BG216"/>
    <mergeCell ref="BH216:BI216"/>
    <mergeCell ref="BJ216:BK216"/>
    <mergeCell ref="BL216:BM216"/>
    <mergeCell ref="BN216:BO216"/>
    <mergeCell ref="BP216:BQ216"/>
    <mergeCell ref="BR216:BS216"/>
    <mergeCell ref="BT216:BU216"/>
    <mergeCell ref="BV216:BW216"/>
    <mergeCell ref="BX216:BY216"/>
    <mergeCell ref="M217:N217"/>
    <mergeCell ref="O217:P217"/>
    <mergeCell ref="Q217:R217"/>
    <mergeCell ref="S217:T217"/>
    <mergeCell ref="U217:V217"/>
    <mergeCell ref="W217:X217"/>
    <mergeCell ref="Y217:Z217"/>
    <mergeCell ref="AA217:AB217"/>
    <mergeCell ref="AC217:AD217"/>
    <mergeCell ref="AE217:AF217"/>
    <mergeCell ref="AG217:AH217"/>
    <mergeCell ref="AI217:AJ217"/>
    <mergeCell ref="AK217:AL217"/>
    <mergeCell ref="AM217:AN217"/>
    <mergeCell ref="AO217:AP217"/>
    <mergeCell ref="AQ217:AR217"/>
    <mergeCell ref="AT217:AU217"/>
    <mergeCell ref="AV217:AW217"/>
    <mergeCell ref="AX217:AY217"/>
    <mergeCell ref="AZ217:BA217"/>
    <mergeCell ref="BT217:BU217"/>
    <mergeCell ref="BV217:BW217"/>
    <mergeCell ref="BX217:BY217"/>
    <mergeCell ref="BB217:BC217"/>
    <mergeCell ref="BD217:BE217"/>
    <mergeCell ref="BF217:BG217"/>
    <mergeCell ref="BH217:BI217"/>
    <mergeCell ref="BJ217:BK217"/>
    <mergeCell ref="BL217:BM217"/>
    <mergeCell ref="BN217:BO217"/>
    <mergeCell ref="BP217:BQ217"/>
    <mergeCell ref="BR217:BS217"/>
  </mergeCells>
  <conditionalFormatting sqref="M5:AR205">
    <cfRule type="expression" priority="6" dxfId="4">
      <formula>L$5="SUN"</formula>
    </cfRule>
    <cfRule type="expression" priority="7" dxfId="4">
      <formula>M$5="SUN"</formula>
    </cfRule>
  </conditionalFormatting>
  <conditionalFormatting sqref="AT5:BW205">
    <cfRule type="expression" priority="2" dxfId="13">
      <formula>AT$5="SUN"</formula>
    </cfRule>
    <cfRule type="expression" priority="3" dxfId="4">
      <formula>AS$5="SUN"</formula>
    </cfRule>
  </conditionalFormatting>
  <conditionalFormatting sqref="M6:BW205">
    <cfRule type="expression" priority="1" dxfId="10">
      <formula>M$6="H"</formula>
    </cfRule>
  </conditionalFormatting>
  <conditionalFormatting sqref="M6:BW205">
    <cfRule type="containsText" priority="4" dxfId="1" operator="containsText" text="L">
      <formula>NOT(ISERROR(SEARCH("L",M6)))</formula>
    </cfRule>
    <cfRule type="containsText" priority="5" dxfId="0" operator="containsText" text="A">
      <formula>NOT(ISERROR(SEARCH("A",M6)))</formula>
    </cfRule>
  </conditionalFormatting>
  <dataValidations count="2">
    <dataValidation type="list" allowBlank="1" showInputMessage="1" showErrorMessage="1" sqref="M6:AI205 AT6:BW205 AK6:AR205 AJ6:AJ27 AJ29:AJ205">
      <formula1>"S,A,L,H,1,2,3,4,5,6,7,8,9,10,11,12,13,14,15,16,17,18,19,20,21,22,23,24,25,26,27,28,29,30,31,32,33,34,35,36,37,38,39,40,41,42,43,44,45,46,47,48,49,50,51,52,53,54,55,56,57,58,59,60,61,62"</formula1>
    </dataValidation>
    <dataValidation type="list" allowBlank="1" showInputMessage="1" showErrorMessage="1" promptTitle="उपस्थिति" prompt="आप 62 से  ज्यादा के नंबर नहीं लिख सकते" sqref="AJ28">
      <formula1>"S,A,L,H,1,2,3,4,5,6,7,8,9,10,11,12,13,14,15,16,17,18,19,20,21,22,23,24,25,26,27,28,29,30,31,32,33,34,35,36,37,38,39,40,41,42,43,44,45,46,47,48,49,50,51,52,53,54,55,56,57,58,59,60,61,62"</formula1>
    </dataValidation>
  </dataValidations>
  <printOptions horizontalCentered="1"/>
  <pageMargins left="0.118110236220472" right="0.118110236220472" top="0.196850393700787" bottom="0.118110236220472" header="0" footer="0"/>
  <pageSetup orientation="landscape" pageOrder="overThenDown" paperSize="9" scale="16" r:id="rId3"/>
  <rowBreaks count="4" manualBreakCount="4">
    <brk id="51" max="84" man="1"/>
    <brk id="97" max="84" man="1"/>
    <brk id="140" max="84" man="1"/>
    <brk id="180" max="84" man="1"/>
  </rowBreaks>
  <colBreaks count="1" manualBreakCount="1">
    <brk id="44" max="212" man="1"/>
  </col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m="http://schemas.microsoft.com/office/excel/2006/main" xmlns:x14ac="http://schemas.microsoft.com/office/spreadsheetml/2009/9/ac" mc:Ignorable="x14ac">
  <sheetPr>
    <pageSetUpPr fitToPage="1"/>
  </sheetPr>
  <dimension ref="A1:CT217"/>
  <sheetViews>
    <sheetView showGridLines="0" workbookViewId="0" topLeftCell="A1">
      <pane xSplit="12" ySplit="5" topLeftCell="AV203" activePane="bottomRight" state="frozen"/>
      <selection pane="topLeft" activeCell="A1" sqref="A1"/>
      <selection pane="bottomLeft" activeCell="A6" sqref="A6"/>
      <selection pane="topRight" activeCell="M1" sqref="M1"/>
      <selection pane="bottomRight" activeCell="BE213" sqref="BE213:BF213"/>
    </sheetView>
  </sheetViews>
  <sheetFormatPr defaultColWidth="0" defaultRowHeight="15" customHeight="1" zeroHeight="1"/>
  <cols>
    <col min="1" max="1" width="7.14285714285714" style="271" customWidth="1"/>
    <col min="2" max="3" width="3.71428571428571" style="324" hidden="1" customWidth="1"/>
    <col min="4" max="4" width="7.85714285714286" style="324" customWidth="1"/>
    <col min="5" max="5" width="10" style="329" hidden="1" customWidth="1"/>
    <col min="6" max="6" width="9.85714285714286" style="326" hidden="1" customWidth="1"/>
    <col min="7" max="7" width="4.71428571428571" style="324" hidden="1" customWidth="1"/>
    <col min="8" max="8" width="5.57142857142857" style="324" hidden="1" customWidth="1"/>
    <col min="9" max="9" width="31.2857142857143" style="324" customWidth="1"/>
    <col min="10" max="10" width="17.2857142857143" style="324" hidden="1" customWidth="1"/>
    <col min="11" max="11" width="3.14285714285714" style="324" hidden="1" customWidth="1"/>
    <col min="12" max="12" width="3.28571428571429" style="324" hidden="1" customWidth="1"/>
    <col min="13" max="14" width="3.14285714285714" style="324" customWidth="1"/>
    <col min="15" max="45" width="3.14285714285714" style="271" customWidth="1"/>
    <col min="46" max="75" width="3.14285714285714" style="194" customWidth="1"/>
    <col min="76" max="76" width="3.71428571428571" style="271" customWidth="1"/>
    <col min="77" max="78" width="5.57142857142857" style="271" customWidth="1"/>
    <col min="79" max="79" width="3.71428571428571" style="271" customWidth="1"/>
    <col min="80" max="80" width="5.28571428571429" style="271" customWidth="1"/>
    <col min="81" max="81" width="5.42857142857143" style="328" customWidth="1"/>
    <col min="82" max="82" width="3.28571428571429" style="271" customWidth="1"/>
    <col min="83" max="83" width="3.57142857142857" style="271" customWidth="1"/>
    <col min="84" max="84" width="3.57142857142857" style="328" customWidth="1"/>
    <col min="85" max="85" width="4.14285714285714" style="328" customWidth="1"/>
    <col min="86" max="88" width="6.14285714285714" style="271" hidden="1" customWidth="1"/>
    <col min="89" max="89" width="15.2857142857143" style="271" hidden="1" customWidth="1"/>
    <col min="90" max="90" width="14.7142857142857" style="271" hidden="1" customWidth="1"/>
    <col min="91" max="91" width="11" style="271" hidden="1" customWidth="1"/>
    <col min="92" max="92" width="11.2857142857143" style="271" hidden="1" customWidth="1"/>
    <col min="93" max="93" width="15" style="271" hidden="1" customWidth="1"/>
    <col min="94" max="94" width="9.57142857142857" style="271" hidden="1" customWidth="1"/>
    <col min="95" max="95" width="12.5714285714286" style="271" hidden="1" customWidth="1"/>
    <col min="96" max="96" width="13.5714285714286" style="271" hidden="1" customWidth="1"/>
    <col min="97" max="97" width="13.8571428571429" style="271" hidden="1" customWidth="1"/>
    <col min="98" max="98" width="11" style="271" hidden="1" customWidth="1"/>
    <col min="99" max="99" width="7.42857142857143" style="194" customWidth="1"/>
    <col min="100" max="16384" width="7.42857142857143" style="194" hidden="1"/>
  </cols>
  <sheetData>
    <row r="1" spans="1:98" ht="22.5" customHeight="1">
      <c r="A1" s="238" t="str">
        <f>IF('STUDENT DATA SHEET '!$K$2="HINDI",'STUDENT DATA SHEET '!$A$3,"CLASS")</f>
        <v>कक्षा</v>
      </c>
      <c s="274"/>
      <c s="274"/>
      <c s="274"/>
      <c s="275" t="s">
        <v>86</v>
      </c>
      <c s="275"/>
      <c s="266" t="s">
        <v>87</v>
      </c>
      <c s="274"/>
      <c s="239">
        <f>'STUDENT DATA SHEET '!$C$3</f>
        <v>2</v>
      </c>
      <c s="274"/>
      <c s="274"/>
      <c s="276"/>
      <c s="240" t="str">
        <f>IF('STUDENT DATA SHEET '!$K$2="HINDI",'STUDENT DATA SHEET '!$A$4,"SECTION")</f>
        <v>वर्ग</v>
      </c>
      <c s="274"/>
      <c s="241" t="str">
        <f>IF('STUDENT DATA SHEET '!$I$2="HINDI",'STUDENT DATA SHEET '!$C$4,'STUDENT DATA SHEET '!$C$4)</f>
        <v>A</v>
      </c>
      <c s="277"/>
      <c s="242" t="str">
        <f>IF('STUDENT DATA SHEET '!$K$2="HINDI",'STUDENT DATA SHEET '!$A$5,"STUDENT ATTENDANCE REGISTER")</f>
        <v>छात्र उपस्थिति रजिस्टर</v>
      </c>
      <c s="277"/>
      <c s="278"/>
      <c s="279"/>
      <c s="280"/>
      <c s="279"/>
      <c s="279"/>
      <c s="279"/>
      <c s="279"/>
      <c s="279"/>
      <c s="279"/>
      <c s="281"/>
      <c s="243" t="str">
        <f>'STUDENT DATA SHEET '!C2</f>
        <v>राजकीय उच्च माध्यमिक विद्यालय डसाणा खुर्द</v>
      </c>
      <c s="282"/>
      <c s="282"/>
      <c s="266"/>
      <c s="266"/>
      <c s="266"/>
      <c s="266"/>
      <c s="266"/>
      <c s="266"/>
      <c s="266"/>
      <c s="266"/>
      <c s="266"/>
      <c s="266"/>
      <c s="266"/>
      <c s="266"/>
      <c s="266"/>
      <c s="266"/>
      <c s="283"/>
      <c s="283"/>
      <c s="282"/>
      <c s="283"/>
      <c s="283"/>
      <c s="283"/>
      <c s="283"/>
      <c s="240" t="str">
        <f>IF('STUDENT DATA SHEET '!$K$2="HINDI",'STUDENT DATA SHEET '!$F$3,'STUDENT DATA SHEET '!$F$4)</f>
        <v xml:space="preserve">कक्षाध्यापक  </v>
      </c>
      <c s="283"/>
      <c s="283"/>
      <c s="284"/>
      <c s="283"/>
      <c s="283"/>
      <c s="283"/>
      <c s="244" t="str">
        <f>IF('STUDENT DATA SHEET '!$K$2="HINDI",'STUDENT DATA SHEET '!$H$3,'STUDENT DATA SHEET '!$H$4)</f>
        <v xml:space="preserve">भागीरथ मल </v>
      </c>
      <c s="285"/>
      <c s="285"/>
      <c s="285"/>
      <c s="285"/>
      <c s="285"/>
      <c s="285"/>
      <c s="285"/>
      <c s="285"/>
      <c s="283"/>
      <c s="631" t="s">
        <v>98</v>
      </c>
      <c s="631"/>
      <c s="631"/>
      <c s="631"/>
      <c s="631"/>
      <c s="631"/>
      <c s="529">
        <f>M2</f>
        <v>45505</v>
      </c>
      <c s="529"/>
      <c s="529"/>
      <c s="530">
        <f>M2</f>
        <v>45505</v>
      </c>
      <c s="530"/>
      <c s="530"/>
      <c s="530"/>
      <c s="530"/>
      <c s="530"/>
      <c s="286"/>
      <c s="273"/>
      <c s="273"/>
      <c s="273"/>
      <c s="273"/>
      <c s="273"/>
      <c s="287" t="s">
        <v>136</v>
      </c>
      <c s="287" t="s">
        <v>140</v>
      </c>
      <c s="287" t="s">
        <v>141</v>
      </c>
      <c s="288"/>
      <c s="273"/>
      <c r="CS1" s="273"/>
      <c s="273"/>
    </row>
    <row r="2" spans="1:98" ht="12.75" customHeight="1">
      <c r="A2" s="633" t="s">
        <v>85</v>
      </c>
      <c s="408" t="s">
        <v>2</v>
      </c>
      <c s="408" t="s">
        <v>3</v>
      </c>
      <c s="408" t="s">
        <v>79</v>
      </c>
      <c s="634" t="s">
        <v>5</v>
      </c>
      <c s="635" t="s">
        <v>80</v>
      </c>
      <c s="408" t="s">
        <v>9</v>
      </c>
      <c s="408" t="s">
        <v>11</v>
      </c>
      <c s="408" t="s">
        <v>6</v>
      </c>
      <c s="408" t="s">
        <v>7</v>
      </c>
      <c s="408" t="s">
        <v>8</v>
      </c>
      <c s="289"/>
      <c s="579">
        <v>45505</v>
      </c>
      <c s="579"/>
      <c s="501">
        <f>M2+1</f>
        <v>45506</v>
      </c>
      <c s="501"/>
      <c s="501">
        <f>O2+1</f>
        <v>45507</v>
      </c>
      <c s="501"/>
      <c s="501">
        <f>Q2+1</f>
        <v>45508</v>
      </c>
      <c s="501"/>
      <c s="501">
        <f>S2+1</f>
        <v>45509</v>
      </c>
      <c s="501"/>
      <c s="501">
        <f>U2+1</f>
        <v>45510</v>
      </c>
      <c s="501"/>
      <c s="501">
        <f>W2+1</f>
        <v>45511</v>
      </c>
      <c s="501"/>
      <c s="514">
        <f>Y2+1</f>
        <v>45512</v>
      </c>
      <c s="515"/>
      <c s="501">
        <f>AA2+1</f>
        <v>45513</v>
      </c>
      <c s="501"/>
      <c s="501">
        <f>AC2+1</f>
        <v>45514</v>
      </c>
      <c s="501"/>
      <c s="501">
        <f>AE2+1</f>
        <v>45515</v>
      </c>
      <c s="501"/>
      <c s="501">
        <f>AG2+1</f>
        <v>45516</v>
      </c>
      <c s="501"/>
      <c s="501">
        <f>AI2+1</f>
        <v>45517</v>
      </c>
      <c s="501"/>
      <c s="501">
        <f>AK2+1</f>
        <v>45518</v>
      </c>
      <c s="501"/>
      <c s="501">
        <f>AM2+1</f>
        <v>45519</v>
      </c>
      <c s="501"/>
      <c s="501">
        <f>AO2+1</f>
        <v>45520</v>
      </c>
      <c s="501"/>
      <c s="446" t="str">
        <f>IF('STUDENT DATA SHEET '!$K$2="HINDI","क्र.संख्या","S.NO.")</f>
        <v>क्र.संख्या</v>
      </c>
      <c s="501">
        <f>AQ2+1</f>
        <v>45521</v>
      </c>
      <c s="501"/>
      <c s="501">
        <f>AT2+1</f>
        <v>45522</v>
      </c>
      <c s="501"/>
      <c s="501">
        <f>AV2+1</f>
        <v>45523</v>
      </c>
      <c s="501"/>
      <c s="531">
        <f>AX2+1</f>
        <v>45524</v>
      </c>
      <c s="531"/>
      <c s="501">
        <f>AZ2+1</f>
        <v>45525</v>
      </c>
      <c s="501"/>
      <c s="501">
        <f>BB2+1</f>
        <v>45526</v>
      </c>
      <c s="501"/>
      <c s="501">
        <f t="shared" si="0" ref="BF2">BD2+1</f>
        <v>45527</v>
      </c>
      <c s="501"/>
      <c s="501">
        <f t="shared" si="1" ref="BH2">BF2+1</f>
        <v>45528</v>
      </c>
      <c s="501"/>
      <c s="501">
        <f t="shared" si="2" ref="BJ2">BH2+1</f>
        <v>45529</v>
      </c>
      <c s="501"/>
      <c s="501">
        <f t="shared" si="3" ref="BL2">BJ2+1</f>
        <v>45530</v>
      </c>
      <c s="501"/>
      <c s="501">
        <f t="shared" si="4" ref="BN2">BL2+1</f>
        <v>45531</v>
      </c>
      <c s="501"/>
      <c s="501">
        <f t="shared" si="5" ref="BP2">BN2+1</f>
        <v>45532</v>
      </c>
      <c s="501"/>
      <c s="501">
        <f t="shared" si="6" ref="BR2">BP2+1</f>
        <v>45533</v>
      </c>
      <c s="501"/>
      <c s="501">
        <f t="shared" si="7" ref="BT2">BR2+1</f>
        <v>45534</v>
      </c>
      <c s="501"/>
      <c s="501">
        <f t="shared" si="8" ref="BV2">BT2+1</f>
        <v>45535</v>
      </c>
      <c s="501"/>
      <c s="630" t="s">
        <v>81</v>
      </c>
      <c s="630"/>
      <c s="630"/>
      <c s="630" t="s">
        <v>82</v>
      </c>
      <c s="630"/>
      <c s="632"/>
      <c s="630" t="s">
        <v>83</v>
      </c>
      <c s="630"/>
      <c s="609"/>
      <c s="621" t="s">
        <v>132</v>
      </c>
      <c s="290" t="s">
        <v>143</v>
      </c>
      <c s="291"/>
      <c s="291"/>
      <c s="291"/>
      <c s="291"/>
      <c s="246">
        <f>COUNT(M2:BW4)</f>
        <v>31</v>
      </c>
      <c s="246">
        <f>SUM(CM2-CM5-CN5)</f>
        <v>27</v>
      </c>
      <c s="246">
        <f>CN2*2</f>
        <v>54</v>
      </c>
      <c r="CQ2" s="292" t="s">
        <v>137</v>
      </c>
      <c s="291" t="s">
        <v>136</v>
      </c>
      <c s="293" t="s">
        <v>138</v>
      </c>
      <c s="293" t="s">
        <v>139</v>
      </c>
    </row>
    <row r="3" spans="1:98" ht="0.75" customHeight="1">
      <c r="A3" s="633"/>
      <c s="408"/>
      <c s="408"/>
      <c s="408"/>
      <c s="634"/>
      <c s="635"/>
      <c s="408"/>
      <c s="408"/>
      <c s="408"/>
      <c s="408"/>
      <c s="408"/>
      <c s="294"/>
      <c s="579"/>
      <c s="579"/>
      <c s="501"/>
      <c s="501"/>
      <c s="501"/>
      <c s="501"/>
      <c s="501"/>
      <c s="501"/>
      <c s="501"/>
      <c s="501"/>
      <c s="501"/>
      <c s="501"/>
      <c s="501"/>
      <c s="501"/>
      <c s="516"/>
      <c s="517"/>
      <c s="501"/>
      <c s="501"/>
      <c s="501"/>
      <c s="501"/>
      <c s="501"/>
      <c s="501"/>
      <c s="501"/>
      <c s="501"/>
      <c s="501"/>
      <c s="501"/>
      <c s="501"/>
      <c s="501"/>
      <c s="501"/>
      <c s="501"/>
      <c s="501"/>
      <c s="501"/>
      <c s="447"/>
      <c s="501"/>
      <c s="501"/>
      <c s="501"/>
      <c s="501"/>
      <c s="501"/>
      <c s="501"/>
      <c s="531"/>
      <c s="531"/>
      <c s="501"/>
      <c s="501"/>
      <c s="501"/>
      <c s="501"/>
      <c s="501"/>
      <c s="501"/>
      <c s="501"/>
      <c s="501"/>
      <c s="501"/>
      <c s="501"/>
      <c s="501"/>
      <c s="501"/>
      <c s="501"/>
      <c s="501"/>
      <c s="501"/>
      <c s="501"/>
      <c s="501"/>
      <c s="501"/>
      <c s="501"/>
      <c s="501"/>
      <c s="501"/>
      <c s="501"/>
      <c s="294"/>
      <c s="294"/>
      <c s="294"/>
      <c s="294"/>
      <c s="294"/>
      <c s="295"/>
      <c s="294"/>
      <c s="294"/>
      <c s="295"/>
      <c s="622"/>
      <c s="272"/>
      <c s="273"/>
      <c s="273"/>
      <c s="273"/>
      <c s="273"/>
      <c s="273"/>
      <c s="273"/>
      <c s="273"/>
      <c s="273"/>
      <c s="273"/>
      <c s="273"/>
      <c s="273"/>
      <c s="273"/>
    </row>
    <row r="4" spans="1:98" ht="18" customHeight="1">
      <c r="A4" s="633"/>
      <c s="408"/>
      <c s="408"/>
      <c s="408"/>
      <c s="634"/>
      <c s="635"/>
      <c s="408"/>
      <c s="408"/>
      <c s="408"/>
      <c s="408"/>
      <c s="408"/>
      <c s="296"/>
      <c s="579"/>
      <c s="579"/>
      <c s="501"/>
      <c s="501"/>
      <c s="501"/>
      <c s="501"/>
      <c s="501"/>
      <c s="501"/>
      <c s="501"/>
      <c s="501"/>
      <c s="501"/>
      <c s="501"/>
      <c s="501"/>
      <c s="501"/>
      <c s="518"/>
      <c s="519"/>
      <c s="501"/>
      <c s="501"/>
      <c s="501"/>
      <c s="501"/>
      <c s="501"/>
      <c s="501"/>
      <c s="501"/>
      <c s="501"/>
      <c s="501"/>
      <c s="501"/>
      <c s="501"/>
      <c s="501"/>
      <c s="501"/>
      <c s="501"/>
      <c s="501"/>
      <c s="501"/>
      <c s="447"/>
      <c s="501"/>
      <c s="501"/>
      <c s="501"/>
      <c s="501"/>
      <c s="501"/>
      <c s="501"/>
      <c s="531"/>
      <c s="531"/>
      <c s="501"/>
      <c s="501"/>
      <c s="501"/>
      <c s="501"/>
      <c s="501"/>
      <c s="501"/>
      <c s="501"/>
      <c s="501"/>
      <c s="501"/>
      <c s="501"/>
      <c s="501"/>
      <c s="501"/>
      <c s="501"/>
      <c s="501"/>
      <c s="501"/>
      <c s="501"/>
      <c s="501"/>
      <c s="501"/>
      <c s="501"/>
      <c s="501"/>
      <c s="501"/>
      <c s="501"/>
      <c s="624" t="s">
        <v>99</v>
      </c>
      <c s="624" t="s">
        <v>100</v>
      </c>
      <c s="626" t="s">
        <v>84</v>
      </c>
      <c s="624" t="s">
        <v>99</v>
      </c>
      <c s="624" t="s">
        <v>100</v>
      </c>
      <c s="626" t="s">
        <v>84</v>
      </c>
      <c s="624" t="s">
        <v>99</v>
      </c>
      <c s="624" t="s">
        <v>101</v>
      </c>
      <c s="628" t="s">
        <v>84</v>
      </c>
      <c s="622"/>
      <c s="297" t="s">
        <v>133</v>
      </c>
      <c s="298"/>
      <c s="298"/>
      <c s="298"/>
      <c s="298"/>
      <c s="299" t="s">
        <v>134</v>
      </c>
      <c s="299" t="s">
        <v>135</v>
      </c>
      <c s="298"/>
      <c r="CQ4" s="247">
        <f>M2</f>
        <v>45505</v>
      </c>
      <c s="300">
        <f>EOMONTH(CQ4,5)</f>
        <v>45688</v>
      </c>
      <c s="300">
        <f>CR4-SUM(CR6:CS6)</f>
        <v>45688</v>
      </c>
      <c s="300">
        <f>CS4</f>
        <v>45688</v>
      </c>
    </row>
    <row r="5" spans="1:98" ht="18" customHeight="1">
      <c r="A5" s="633"/>
      <c s="408"/>
      <c s="408"/>
      <c s="408"/>
      <c s="634"/>
      <c s="635"/>
      <c s="408"/>
      <c s="408"/>
      <c s="408"/>
      <c s="408"/>
      <c s="408"/>
      <c s="301"/>
      <c s="485" t="str">
        <f>TEXT(M2,"ddd")</f>
        <v>Thu</v>
      </c>
      <c s="485"/>
      <c s="485" t="str">
        <f>TEXT(O2,"ddd")</f>
        <v>Fri</v>
      </c>
      <c s="485"/>
      <c s="485" t="str">
        <f>TEXT(Q2,"ddd")</f>
        <v>Sat</v>
      </c>
      <c s="485"/>
      <c s="485" t="str">
        <f>TEXT(S2,"ddd")</f>
        <v>Sun</v>
      </c>
      <c s="485"/>
      <c s="499" t="str">
        <f>TEXT(U2,"ddd")</f>
        <v>Mon</v>
      </c>
      <c s="500"/>
      <c s="499" t="str">
        <f>TEXT(W2,"ddd")</f>
        <v>Tue</v>
      </c>
      <c s="500"/>
      <c s="499" t="str">
        <f>TEXT(Y2,"ddd")</f>
        <v>Wed</v>
      </c>
      <c s="500"/>
      <c s="499" t="str">
        <f t="shared" si="9" ref="AA5">TEXT(AA2,"ddd")</f>
        <v>Thu</v>
      </c>
      <c s="500"/>
      <c s="499" t="str">
        <f>TEXT(AC2,"ddd")</f>
        <v>Fri</v>
      </c>
      <c s="500"/>
      <c s="499" t="str">
        <f>TEXT(AE2,"ddd")</f>
        <v>Sat</v>
      </c>
      <c s="500"/>
      <c s="485" t="str">
        <f>TEXT(AG2,"ddd")</f>
        <v>Sun</v>
      </c>
      <c s="485"/>
      <c s="485" t="str">
        <f>TEXT(AI2,"ddd")</f>
        <v>Mon</v>
      </c>
      <c s="485"/>
      <c s="485" t="str">
        <f>TEXT(AK2,"ddd")</f>
        <v>Tue</v>
      </c>
      <c s="485"/>
      <c s="485" t="str">
        <f>TEXT(AM2,"ddd")</f>
        <v>Wed</v>
      </c>
      <c s="485"/>
      <c s="485" t="str">
        <f>TEXT(AO2,"ddd")</f>
        <v>Thu</v>
      </c>
      <c s="485"/>
      <c s="485" t="str">
        <f>TEXT(AQ2,"ddd")</f>
        <v>Fri</v>
      </c>
      <c s="485"/>
      <c s="90"/>
      <c s="485" t="str">
        <f>TEXT(AT2,"ddd")</f>
        <v>Sat</v>
      </c>
      <c s="485"/>
      <c s="485" t="str">
        <f>TEXT(AV2,"ddd")</f>
        <v>Sun</v>
      </c>
      <c s="485"/>
      <c s="485" t="str">
        <f>TEXT(AX2,"ddd")</f>
        <v>Mon</v>
      </c>
      <c s="485"/>
      <c s="485" t="str">
        <f>TEXT(AZ2,"ddd")</f>
        <v>Tue</v>
      </c>
      <c s="485"/>
      <c s="485" t="str">
        <f>TEXT(BB2,"ddd")</f>
        <v>Wed</v>
      </c>
      <c s="485"/>
      <c s="485" t="str">
        <f>TEXT(BD2,"ddd")</f>
        <v>Thu</v>
      </c>
      <c s="485"/>
      <c s="485" t="str">
        <f>TEXT(BF2,"ddd")</f>
        <v>Fri</v>
      </c>
      <c s="485"/>
      <c s="485" t="str">
        <f t="shared" si="10" ref="BH5">TEXT(BH2,"ddd")</f>
        <v>Sat</v>
      </c>
      <c s="485"/>
      <c s="485" t="str">
        <f t="shared" si="11" ref="BJ5">TEXT(BJ2,"ddd")</f>
        <v>Sun</v>
      </c>
      <c s="485"/>
      <c s="485" t="str">
        <f t="shared" si="12" ref="BL5">TEXT(BL2,"ddd")</f>
        <v>Mon</v>
      </c>
      <c s="485"/>
      <c s="485" t="str">
        <f t="shared" si="13" ref="BN5">TEXT(BN2,"ddd")</f>
        <v>Tue</v>
      </c>
      <c s="485"/>
      <c s="485" t="str">
        <f t="shared" si="14" ref="BP5">TEXT(BP2,"ddd")</f>
        <v>Wed</v>
      </c>
      <c s="485"/>
      <c s="485" t="str">
        <f t="shared" si="15" ref="BR5">TEXT(BR2,"ddd")</f>
        <v>Thu</v>
      </c>
      <c s="485"/>
      <c s="485" t="str">
        <f t="shared" si="16" ref="BT5">TEXT(BT2,"ddd")</f>
        <v>Fri</v>
      </c>
      <c s="485"/>
      <c s="485" t="str">
        <f t="shared" si="17" ref="BV5">TEXT(BV2,"ddd")</f>
        <v>Sat</v>
      </c>
      <c s="485"/>
      <c s="625"/>
      <c s="625"/>
      <c s="627"/>
      <c s="625"/>
      <c s="625"/>
      <c s="627"/>
      <c s="625"/>
      <c s="625"/>
      <c s="629"/>
      <c s="623"/>
      <c s="245" t="s">
        <v>1</v>
      </c>
      <c s="298"/>
      <c s="298"/>
      <c r="CL5" s="287" t="s">
        <v>142</v>
      </c>
      <c s="248">
        <f>COUNTIF(M5:BW5,"sun")</f>
        <v>4</v>
      </c>
      <c s="248">
        <f>COUNTIF(M6:BW6,"H")/2</f>
        <v>0</v>
      </c>
      <c s="302"/>
      <c r="CT5" s="303"/>
    </row>
    <row r="6" spans="1:98" ht="20.25" customHeight="1">
      <c r="A6" s="249">
        <f>IF(B6="","",_xlfn.AGGREGATE(3,5,$B$6:B6))</f>
        <v>1</v>
      </c>
      <c s="229">
        <f>IFERROR(IF('STUDENT DATA SHEET '!B7="","",'STUDENT DATA SHEET '!B7),"")</f>
        <v>2</v>
      </c>
      <c s="229" t="str">
        <f>IFERROR(IF('STUDENT DATA SHEET '!C7="","",'STUDENT DATA SHEET '!C7),"")</f>
        <v>A</v>
      </c>
      <c s="229">
        <f>IFERROR(IF('STUDENT DATA SHEET '!D7="","",'STUDENT DATA SHEET '!D7),"")</f>
        <v>640</v>
      </c>
      <c s="250" t="str">
        <f>IFERROR(IF('STUDENT DATA SHEET '!E7="","",'STUDENT DATA SHEET '!E7),"")</f>
        <v/>
      </c>
      <c s="251">
        <f>IFERROR(IF('STUDENT DATA SHEET '!F7="","",'STUDENT DATA SHEET '!F7),"")</f>
        <v>42679</v>
      </c>
      <c s="229" t="str">
        <f>IFERROR(IF('STUDENT DATA SHEET '!G7="","",'STUDENT DATA SHEET '!G7),"")</f>
        <v>M</v>
      </c>
      <c s="229" t="str">
        <f>IFERROR(IF('STUDENT DATA SHEET '!H7="","",'STUDENT DATA SHEET '!H7),"")</f>
        <v>SC</v>
      </c>
      <c s="229" t="str">
        <f>IFERROR(UPPER(IF('STUDENT DATA SHEET '!I7="","",'STUDENT DATA SHEET '!I7)),"")</f>
        <v>AKASH</v>
      </c>
      <c s="229" t="str">
        <f>IFERROR(IF('STUDENT DATA SHEET '!J7="","",'STUDENT DATA SHEET '!J7),"")</f>
        <v>Renwtaram Nayak</v>
      </c>
      <c s="229" t="str">
        <f>IFERROR(IF('STUDENT DATA SHEET '!K7="","",'STUDENT DATA SHEET '!K7),"")</f>
        <v>Anju</v>
      </c>
      <c s="229"/>
      <c s="102"/>
      <c s="102"/>
      <c s="102"/>
      <c s="102"/>
      <c s="102"/>
      <c s="102"/>
      <c s="102"/>
      <c s="102"/>
      <c s="102"/>
      <c s="102"/>
      <c s="102"/>
      <c s="102"/>
      <c s="102"/>
      <c s="102"/>
      <c s="102"/>
      <c s="102"/>
      <c s="102"/>
      <c s="102"/>
      <c s="102"/>
      <c s="102"/>
      <c s="102"/>
      <c s="102"/>
      <c s="102"/>
      <c s="102"/>
      <c s="102"/>
      <c s="102"/>
      <c s="102"/>
      <c s="102"/>
      <c s="102"/>
      <c s="102"/>
      <c s="102"/>
      <c s="102"/>
      <c s="89">
        <f>IF(B6="","",_xlfn.AGGREGATE(3,5,$B$6:B6))</f>
        <v>1</v>
      </c>
      <c s="102"/>
      <c s="102"/>
      <c s="102"/>
      <c s="102"/>
      <c s="102"/>
      <c s="102"/>
      <c s="102"/>
      <c s="102"/>
      <c s="102"/>
      <c s="102"/>
      <c s="102"/>
      <c s="102"/>
      <c s="102"/>
      <c s="102"/>
      <c s="102"/>
      <c s="102"/>
      <c s="102"/>
      <c s="102"/>
      <c s="102"/>
      <c s="102"/>
      <c s="102"/>
      <c s="102"/>
      <c s="102"/>
      <c s="102"/>
      <c s="102"/>
      <c s="102"/>
      <c s="102"/>
      <c s="102"/>
      <c s="102"/>
      <c s="102"/>
      <c s="252">
        <f>IFERROR(IF($I6="","",COUNT($M6:$AR6,$AT6:$BW6)),"")</f>
        <v>0</v>
      </c>
      <c s="252">
        <f>IF($I6="","",'JUL 24'!BZ6)</f>
        <v>14</v>
      </c>
      <c s="253">
        <f>IF($I6="","",SUM($BX6:$BY6))</f>
        <v>14</v>
      </c>
      <c s="252">
        <f>IF($I6="","",COUNTIF($M6:$BW6,"A"))</f>
        <v>0</v>
      </c>
      <c s="252">
        <f>IF($I6="","",'JUL 24'!CC6)</f>
        <v>8</v>
      </c>
      <c s="253">
        <f>IF($I6="","",SUM($CA6:$CB6))</f>
        <v>8</v>
      </c>
      <c s="252">
        <f>IF($I6="","",COUNTIF($M6:$BW6,"L"))</f>
        <v>0</v>
      </c>
      <c s="252">
        <f>IF($I6="","",'JUL 24'!CF6)</f>
        <v>0</v>
      </c>
      <c s="253">
        <f>IF($I6="","",SUM($CD6:$CE6))</f>
        <v>0</v>
      </c>
      <c s="253"/>
      <c s="249" t="s">
        <v>0</v>
      </c>
      <c s="298"/>
      <c s="298"/>
      <c s="298"/>
      <c s="254">
        <f>IFERROR(IF($BX6="","",COUNT($M6:$AR6,$AT6:$BW6)/2),"")</f>
        <v>0</v>
      </c>
      <c s="298"/>
      <c s="298"/>
      <c s="298"/>
      <c r="CT6" s="298"/>
    </row>
    <row r="7" spans="1:98" ht="20.25" customHeight="1">
      <c r="A7" s="249">
        <f>IF(B7="","",_xlfn.AGGREGATE(3,5,$B$6:B7))</f>
        <v>2</v>
      </c>
      <c s="229">
        <f>IFERROR(IF('STUDENT DATA SHEET '!B8="","",'STUDENT DATA SHEET '!B8),"")</f>
        <v>2</v>
      </c>
      <c s="229" t="str">
        <f>IFERROR(IF('STUDENT DATA SHEET '!C8="","",'STUDENT DATA SHEET '!C8),"")</f>
        <v>A</v>
      </c>
      <c s="229">
        <f>IFERROR(IF('STUDENT DATA SHEET '!D8="","",'STUDENT DATA SHEET '!D8),"")</f>
        <v>668</v>
      </c>
      <c s="250">
        <f>IFERROR(IF('STUDENT DATA SHEET '!E8="","",'STUDENT DATA SHEET '!E8),"")</f>
        <v>45129</v>
      </c>
      <c s="251">
        <f>IFERROR(IF('STUDENT DATA SHEET '!F8="","",'STUDENT DATA SHEET '!F8),"")</f>
        <v>42639</v>
      </c>
      <c s="229" t="str">
        <f>IFERROR(IF('STUDENT DATA SHEET '!G8="","",'STUDENT DATA SHEET '!G8),"")</f>
        <v>M</v>
      </c>
      <c s="229" t="str">
        <f>IFERROR(IF('STUDENT DATA SHEET '!H8="","",'STUDENT DATA SHEET '!H8),"")</f>
        <v>OBC</v>
      </c>
      <c s="229" t="str">
        <f>IFERROR(UPPER(IF('STUDENT DATA SHEET '!I8="","",'STUDENT DATA SHEET '!I8)),"")</f>
        <v>BAJRANG DERU</v>
      </c>
      <c s="229" t="str">
        <f>IFERROR(IF('STUDENT DATA SHEET '!J8="","",'STUDENT DATA SHEET '!J8),"")</f>
        <v>Sinjara Ram</v>
      </c>
      <c s="229" t="str">
        <f>IFERROR(IF('STUDENT DATA SHEET '!K8="","",'STUDENT DATA SHEET '!K8),"")</f>
        <v>Parmeshvari</v>
      </c>
      <c s="229"/>
      <c s="102"/>
      <c s="102"/>
      <c s="102"/>
      <c s="102"/>
      <c s="102"/>
      <c s="102"/>
      <c s="102"/>
      <c s="102"/>
      <c s="102"/>
      <c s="102"/>
      <c s="102"/>
      <c s="102"/>
      <c s="102"/>
      <c s="102"/>
      <c s="102"/>
      <c s="102"/>
      <c s="102"/>
      <c s="102"/>
      <c s="102"/>
      <c s="102"/>
      <c s="102"/>
      <c s="102"/>
      <c s="102"/>
      <c s="102"/>
      <c s="102"/>
      <c s="102"/>
      <c s="102"/>
      <c s="102"/>
      <c s="102"/>
      <c s="102"/>
      <c s="102"/>
      <c s="102"/>
      <c s="89">
        <f>IF(B7="","",_xlfn.AGGREGATE(3,5,$B$6:B7))</f>
        <v>2</v>
      </c>
      <c s="102"/>
      <c s="102"/>
      <c s="102"/>
      <c s="102"/>
      <c s="102"/>
      <c s="102"/>
      <c s="102"/>
      <c s="102"/>
      <c s="102"/>
      <c s="102"/>
      <c s="102"/>
      <c s="102"/>
      <c s="102"/>
      <c s="102"/>
      <c s="102"/>
      <c s="102"/>
      <c s="102"/>
      <c s="102"/>
      <c s="102"/>
      <c s="102"/>
      <c s="102"/>
      <c s="102"/>
      <c s="102"/>
      <c s="102"/>
      <c s="102"/>
      <c s="102"/>
      <c s="102"/>
      <c s="102"/>
      <c s="102"/>
      <c s="102"/>
      <c s="252">
        <f t="shared" si="18" ref="BX7:BX70">IFERROR(IF($I7="","",COUNT($M7:$AR7,$AT7:$BW7)),"")</f>
        <v>0</v>
      </c>
      <c s="252">
        <f>IF($I7="","",'JUL 24'!BZ7)</f>
        <v>0</v>
      </c>
      <c s="253">
        <f t="shared" si="19" ref="BZ7:BZ70">IF($I7="","",SUM($BX7:$BY7))</f>
        <v>0</v>
      </c>
      <c s="252">
        <f t="shared" si="20" ref="CA7:CA70">IF($I7="","",COUNTIF($M7:$BW7,"A"))</f>
        <v>0</v>
      </c>
      <c s="252">
        <f>IF($I7="","",'JUL 24'!CC7)</f>
        <v>0</v>
      </c>
      <c s="253">
        <f t="shared" si="21" ref="CC7:CC70">IF($I7="","",SUM($CA7:$CB7))</f>
        <v>0</v>
      </c>
      <c s="252">
        <f t="shared" si="22" ref="CD7:CD70">IF($I7="","",COUNTIF($M7:$BW7,"L"))</f>
        <v>0</v>
      </c>
      <c s="252">
        <f>IF($I7="","",'JUL 24'!CF7)</f>
        <v>0</v>
      </c>
      <c s="253">
        <f t="shared" si="23" ref="CF7:CF70">IF($I7="","",SUM($CD7:$CE7))</f>
        <v>0</v>
      </c>
      <c s="253"/>
      <c s="249">
        <v>1</v>
      </c>
      <c s="298"/>
      <c s="298"/>
      <c s="298"/>
      <c s="254">
        <f t="shared" si="24" ref="CL7:CL70">IFERROR(IF($BX7="","",COUNT($M7:$AR7,$AT7:$BW7)/2),"")</f>
        <v>0</v>
      </c>
      <c s="298"/>
      <c s="298"/>
      <c s="298"/>
      <c s="298"/>
      <c s="298"/>
      <c s="298"/>
      <c s="298"/>
      <c s="298"/>
    </row>
    <row r="8" spans="1:98" ht="20.25" customHeight="1">
      <c r="A8" s="249">
        <f>IF(B8="","",_xlfn.AGGREGATE(3,5,$B$6:B8))</f>
        <v>3</v>
      </c>
      <c s="229">
        <f>IFERROR(IF('STUDENT DATA SHEET '!B9="","",'STUDENT DATA SHEET '!B9),"")</f>
        <v>2</v>
      </c>
      <c s="229" t="str">
        <f>IFERROR(IF('STUDENT DATA SHEET '!C9="","",'STUDENT DATA SHEET '!C9),"")</f>
        <v>A</v>
      </c>
      <c s="229">
        <f>IFERROR(IF('STUDENT DATA SHEET '!D9="","",'STUDENT DATA SHEET '!D9),"")</f>
        <v>624</v>
      </c>
      <c s="250" t="str">
        <f>IFERROR(IF('STUDENT DATA SHEET '!E9="","",'STUDENT DATA SHEET '!E9),"")</f>
        <v/>
      </c>
      <c s="251">
        <f>IFERROR(IF('STUDENT DATA SHEET '!F9="","",'STUDENT DATA SHEET '!F9),"")</f>
        <v>42879</v>
      </c>
      <c s="229" t="str">
        <f>IFERROR(IF('STUDENT DATA SHEET '!G9="","",'STUDENT DATA SHEET '!G9),"")</f>
        <v>M</v>
      </c>
      <c s="229" t="str">
        <f>IFERROR(IF('STUDENT DATA SHEET '!H9="","",'STUDENT DATA SHEET '!H9),"")</f>
        <v>OBC</v>
      </c>
      <c s="229" t="str">
        <f>IFERROR(UPPER(IF('STUDENT DATA SHEET '!I9="","",'STUDENT DATA SHEET '!I9)),"")</f>
        <v>BHERU RAM</v>
      </c>
      <c s="229" t="str">
        <f>IFERROR(IF('STUDENT DATA SHEET '!J9="","",'STUDENT DATA SHEET '!J9),"")</f>
        <v>Hansraj</v>
      </c>
      <c s="229" t="str">
        <f>IFERROR(IF('STUDENT DATA SHEET '!K9="","",'STUDENT DATA SHEET '!K9),"")</f>
        <v>Sanju Devi</v>
      </c>
      <c s="229"/>
      <c s="102"/>
      <c s="102"/>
      <c s="102"/>
      <c s="102"/>
      <c s="102"/>
      <c s="102"/>
      <c s="102"/>
      <c s="102"/>
      <c s="102"/>
      <c s="102"/>
      <c s="102"/>
      <c s="102"/>
      <c s="102"/>
      <c s="102"/>
      <c s="102"/>
      <c s="102"/>
      <c s="102"/>
      <c s="102"/>
      <c s="102"/>
      <c s="102"/>
      <c s="102"/>
      <c s="102"/>
      <c s="102"/>
      <c s="102"/>
      <c s="102"/>
      <c s="102"/>
      <c s="102"/>
      <c s="102"/>
      <c s="102"/>
      <c s="102"/>
      <c s="102"/>
      <c s="102"/>
      <c s="89">
        <f>IF(B8="","",_xlfn.AGGREGATE(3,5,$B$6:B8))</f>
        <v>3</v>
      </c>
      <c s="102"/>
      <c s="102"/>
      <c s="102"/>
      <c s="102"/>
      <c s="102"/>
      <c s="102"/>
      <c s="102"/>
      <c s="102"/>
      <c s="102"/>
      <c s="102"/>
      <c s="102"/>
      <c s="102"/>
      <c s="102"/>
      <c s="102"/>
      <c s="102"/>
      <c s="102"/>
      <c s="102"/>
      <c s="102"/>
      <c s="102"/>
      <c s="102"/>
      <c s="102"/>
      <c s="102"/>
      <c s="102"/>
      <c s="102"/>
      <c s="102"/>
      <c s="102"/>
      <c s="102"/>
      <c s="102"/>
      <c s="102"/>
      <c s="102"/>
      <c s="252">
        <f t="shared" si="18"/>
        <v>0</v>
      </c>
      <c s="252">
        <f>IF($I8="","",'JUL 24'!BZ8)</f>
        <v>0</v>
      </c>
      <c s="253">
        <f t="shared" si="19"/>
        <v>0</v>
      </c>
      <c s="252">
        <f t="shared" si="20"/>
        <v>0</v>
      </c>
      <c s="252">
        <f>IF($I8="","",'JUL 24'!CC8)</f>
        <v>0</v>
      </c>
      <c s="253">
        <f t="shared" si="21"/>
        <v>0</v>
      </c>
      <c s="252">
        <f t="shared" si="22"/>
        <v>0</v>
      </c>
      <c s="252">
        <f>IF($I8="","",'JUL 24'!CF8)</f>
        <v>0</v>
      </c>
      <c s="253">
        <f t="shared" si="23"/>
        <v>0</v>
      </c>
      <c s="253"/>
      <c s="249">
        <v>2</v>
      </c>
      <c s="298"/>
      <c s="298"/>
      <c s="298"/>
      <c s="254">
        <f t="shared" si="24"/>
        <v>0</v>
      </c>
      <c s="298"/>
      <c s="298"/>
      <c s="298"/>
      <c s="298"/>
      <c s="298"/>
      <c s="298"/>
      <c s="298"/>
      <c s="298"/>
    </row>
    <row r="9" spans="1:98" ht="20.25" customHeight="1">
      <c r="A9" s="249">
        <f>IF(B9="","",_xlfn.AGGREGATE(3,5,$B$6:B9))</f>
        <v>4</v>
      </c>
      <c s="229">
        <f>IFERROR(IF('STUDENT DATA SHEET '!B10="","",'STUDENT DATA SHEET '!B10),"")</f>
        <v>2</v>
      </c>
      <c s="229" t="str">
        <f>IFERROR(IF('STUDENT DATA SHEET '!C10="","",'STUDENT DATA SHEET '!C10),"")</f>
        <v>A</v>
      </c>
      <c s="229">
        <f>IFERROR(IF('STUDENT DATA SHEET '!D10="","",'STUDENT DATA SHEET '!D10),"")</f>
        <v>673</v>
      </c>
      <c s="250">
        <f>IFERROR(IF('STUDENT DATA SHEET '!E10="","",'STUDENT DATA SHEET '!E10),"")</f>
        <v>45140</v>
      </c>
      <c s="251">
        <f>IFERROR(IF('STUDENT DATA SHEET '!F10="","",'STUDENT DATA SHEET '!F10),"")</f>
        <v>42952</v>
      </c>
      <c s="229" t="str">
        <f>IFERROR(IF('STUDENT DATA SHEET '!G10="","",'STUDENT DATA SHEET '!G10),"")</f>
        <v>M</v>
      </c>
      <c s="229" t="str">
        <f>IFERROR(IF('STUDENT DATA SHEET '!H10="","",'STUDENT DATA SHEET '!H10),"")</f>
        <v>OBC</v>
      </c>
      <c s="229" t="str">
        <f>IFERROR(UPPER(IF('STUDENT DATA SHEET '!I10="","",'STUDENT DATA SHEET '!I10)),"")</f>
        <v>BHUPENDRA</v>
      </c>
      <c s="229" t="str">
        <f>IFERROR(IF('STUDENT DATA SHEET '!J10="","",'STUDENT DATA SHEET '!J10),"")</f>
        <v>Harji Ram Mahala</v>
      </c>
      <c s="229" t="str">
        <f>IFERROR(IF('STUDENT DATA SHEET '!K10="","",'STUDENT DATA SHEET '!K10),"")</f>
        <v>Dimpal Kumari</v>
      </c>
      <c s="229"/>
      <c s="102"/>
      <c s="102"/>
      <c s="102"/>
      <c s="102"/>
      <c s="102"/>
      <c s="102"/>
      <c s="102"/>
      <c s="102"/>
      <c s="102"/>
      <c s="102"/>
      <c s="102"/>
      <c s="102"/>
      <c s="102"/>
      <c s="102"/>
      <c s="102"/>
      <c s="102"/>
      <c s="102"/>
      <c s="102"/>
      <c s="102"/>
      <c s="102"/>
      <c s="102"/>
      <c s="102"/>
      <c s="102"/>
      <c s="102"/>
      <c s="102"/>
      <c s="102"/>
      <c s="102"/>
      <c s="102"/>
      <c s="102"/>
      <c s="102"/>
      <c s="102"/>
      <c s="102"/>
      <c s="89">
        <f>IF(B9="","",_xlfn.AGGREGATE(3,5,$B$6:B9))</f>
        <v>4</v>
      </c>
      <c s="102"/>
      <c s="102"/>
      <c s="102"/>
      <c s="102"/>
      <c s="102"/>
      <c s="102"/>
      <c s="102"/>
      <c s="102"/>
      <c s="102"/>
      <c s="102"/>
      <c s="102"/>
      <c s="102"/>
      <c s="102"/>
      <c s="102"/>
      <c s="102"/>
      <c s="102"/>
      <c s="102"/>
      <c s="102"/>
      <c s="102"/>
      <c s="102"/>
      <c s="102"/>
      <c s="102"/>
      <c s="102"/>
      <c s="102"/>
      <c s="102"/>
      <c s="102"/>
      <c s="102"/>
      <c s="102"/>
      <c s="102"/>
      <c s="102"/>
      <c s="252">
        <f t="shared" si="18"/>
        <v>0</v>
      </c>
      <c s="252">
        <f>IF($I9="","",'JUL 24'!BZ9)</f>
        <v>0</v>
      </c>
      <c s="253">
        <f t="shared" si="19"/>
        <v>0</v>
      </c>
      <c s="252">
        <f t="shared" si="20"/>
        <v>0</v>
      </c>
      <c s="252">
        <f>IF($I9="","",'JUL 24'!CC9)</f>
        <v>0</v>
      </c>
      <c s="253">
        <f t="shared" si="21"/>
        <v>0</v>
      </c>
      <c s="252">
        <f t="shared" si="22"/>
        <v>0</v>
      </c>
      <c s="252">
        <f>IF($I9="","",'JUL 24'!CF9)</f>
        <v>0</v>
      </c>
      <c s="253">
        <f t="shared" si="23"/>
        <v>0</v>
      </c>
      <c s="253"/>
      <c s="249">
        <v>3</v>
      </c>
      <c s="298"/>
      <c s="298"/>
      <c s="298"/>
      <c s="254">
        <f t="shared" si="24"/>
        <v>0</v>
      </c>
      <c s="298"/>
      <c s="298"/>
      <c s="298"/>
      <c s="298"/>
      <c s="298"/>
      <c s="298"/>
      <c s="298"/>
      <c s="298"/>
    </row>
    <row r="10" spans="1:98" ht="20.25" customHeight="1">
      <c r="A10" s="249">
        <f>IF(B10="","",_xlfn.AGGREGATE(3,5,$B$6:B10))</f>
        <v>5</v>
      </c>
      <c s="229">
        <f>IFERROR(IF('STUDENT DATA SHEET '!B11="","",'STUDENT DATA SHEET '!B11),"")</f>
        <v>2</v>
      </c>
      <c s="229" t="str">
        <f>IFERROR(IF('STUDENT DATA SHEET '!C11="","",'STUDENT DATA SHEET '!C11),"")</f>
        <v>A</v>
      </c>
      <c s="229">
        <f>IFERROR(IF('STUDENT DATA SHEET '!D11="","",'STUDENT DATA SHEET '!D11),"")</f>
        <v>631</v>
      </c>
      <c s="250" t="str">
        <f>IFERROR(IF('STUDENT DATA SHEET '!E11="","",'STUDENT DATA SHEET '!E11),"")</f>
        <v/>
      </c>
      <c s="251">
        <f>IFERROR(IF('STUDENT DATA SHEET '!F11="","",'STUDENT DATA SHEET '!F11),"")</f>
        <v>42933</v>
      </c>
      <c s="229" t="str">
        <f>IFERROR(IF('STUDENT DATA SHEET '!G11="","",'STUDENT DATA SHEET '!G11),"")</f>
        <v>F</v>
      </c>
      <c s="229" t="str">
        <f>IFERROR(IF('STUDENT DATA SHEET '!H11="","",'STUDENT DATA SHEET '!H11),"")</f>
        <v>OBC</v>
      </c>
      <c s="229" t="str">
        <f>IFERROR(UPPER(IF('STUDENT DATA SHEET '!I11="","",'STUDENT DATA SHEET '!I11)),"")</f>
        <v>CHETNA</v>
      </c>
      <c s="229" t="str">
        <f>IFERROR(IF('STUDENT DATA SHEET '!J11="","",'STUDENT DATA SHEET '!J11),"")</f>
        <v>Harji Ram</v>
      </c>
      <c s="229" t="str">
        <f>IFERROR(IF('STUDENT DATA SHEET '!K11="","",'STUDENT DATA SHEET '!K11),"")</f>
        <v>Bhagoti</v>
      </c>
      <c s="229"/>
      <c s="102"/>
      <c s="102"/>
      <c s="102"/>
      <c s="102"/>
      <c s="102"/>
      <c s="102"/>
      <c s="102"/>
      <c s="102"/>
      <c s="102"/>
      <c s="102"/>
      <c s="102"/>
      <c s="102"/>
      <c s="102"/>
      <c s="102"/>
      <c s="102"/>
      <c s="102"/>
      <c s="102"/>
      <c s="102"/>
      <c s="102"/>
      <c s="102"/>
      <c s="102"/>
      <c s="102"/>
      <c s="102"/>
      <c s="102"/>
      <c s="102"/>
      <c s="102"/>
      <c s="102"/>
      <c s="102"/>
      <c s="102"/>
      <c s="102"/>
      <c s="102"/>
      <c s="102"/>
      <c s="89">
        <f>IF(B10="","",_xlfn.AGGREGATE(3,5,$B$6:B10))</f>
        <v>5</v>
      </c>
      <c s="102"/>
      <c s="102"/>
      <c s="102"/>
      <c s="102"/>
      <c s="102"/>
      <c s="102"/>
      <c s="102"/>
      <c s="102"/>
      <c s="102"/>
      <c s="102"/>
      <c s="102"/>
      <c s="102"/>
      <c s="102"/>
      <c s="102"/>
      <c s="102"/>
      <c s="102"/>
      <c s="102"/>
      <c s="102"/>
      <c s="102"/>
      <c s="102"/>
      <c s="102"/>
      <c s="102"/>
      <c s="102"/>
      <c s="102"/>
      <c s="102"/>
      <c s="102"/>
      <c s="102"/>
      <c s="102"/>
      <c s="102"/>
      <c s="102"/>
      <c s="252">
        <f t="shared" si="18"/>
        <v>0</v>
      </c>
      <c s="252">
        <f>IF($I10="","",'JUL 24'!BZ10)</f>
        <v>0</v>
      </c>
      <c s="253">
        <f t="shared" si="19"/>
        <v>0</v>
      </c>
      <c s="252">
        <f t="shared" si="20"/>
        <v>0</v>
      </c>
      <c s="252">
        <f>IF($I10="","",'JUL 24'!CC10)</f>
        <v>0</v>
      </c>
      <c s="253">
        <f t="shared" si="21"/>
        <v>0</v>
      </c>
      <c s="252">
        <f t="shared" si="22"/>
        <v>0</v>
      </c>
      <c s="252">
        <f>IF($I10="","",'JUL 24'!CF10)</f>
        <v>0</v>
      </c>
      <c s="253">
        <f t="shared" si="23"/>
        <v>0</v>
      </c>
      <c s="253"/>
      <c s="249">
        <v>4</v>
      </c>
      <c s="298"/>
      <c s="298"/>
      <c s="298"/>
      <c s="254">
        <f t="shared" si="24"/>
        <v>0</v>
      </c>
      <c s="298"/>
      <c s="298"/>
      <c s="298"/>
      <c s="298"/>
      <c s="298"/>
      <c s="298"/>
      <c s="298"/>
      <c s="298"/>
    </row>
    <row r="11" spans="1:98" ht="20.25" customHeight="1">
      <c r="A11" s="249">
        <f>IF(B11="","",_xlfn.AGGREGATE(3,5,$B$6:B11))</f>
        <v>6</v>
      </c>
      <c s="229">
        <f>IFERROR(IF('STUDENT DATA SHEET '!B12="","",'STUDENT DATA SHEET '!B12),"")</f>
        <v>2</v>
      </c>
      <c s="229" t="str">
        <f>IFERROR(IF('STUDENT DATA SHEET '!C12="","",'STUDENT DATA SHEET '!C12),"")</f>
        <v>A</v>
      </c>
      <c s="229">
        <f>IFERROR(IF('STUDENT DATA SHEET '!D12="","",'STUDENT DATA SHEET '!D12),"")</f>
        <v>619</v>
      </c>
      <c s="250" t="str">
        <f>IFERROR(IF('STUDENT DATA SHEET '!E12="","",'STUDENT DATA SHEET '!E12),"")</f>
        <v/>
      </c>
      <c s="251">
        <f>IFERROR(IF('STUDENT DATA SHEET '!F12="","",'STUDENT DATA SHEET '!F12),"")</f>
        <v>42790</v>
      </c>
      <c s="229" t="str">
        <f>IFERROR(IF('STUDENT DATA SHEET '!G12="","",'STUDENT DATA SHEET '!G12),"")</f>
        <v>M</v>
      </c>
      <c s="229" t="str">
        <f>IFERROR(IF('STUDENT DATA SHEET '!H12="","",'STUDENT DATA SHEET '!H12),"")</f>
        <v>SC</v>
      </c>
      <c s="229" t="str">
        <f>IFERROR(UPPER(IF('STUDENT DATA SHEET '!I12="","",'STUDENT DATA SHEET '!I12)),"")</f>
        <v>DEEPAK BHATI</v>
      </c>
      <c s="229" t="str">
        <f>IFERROR(IF('STUDENT DATA SHEET '!J12="","",'STUDENT DATA SHEET '!J12),"")</f>
        <v>Ashok</v>
      </c>
      <c s="229" t="str">
        <f>IFERROR(IF('STUDENT DATA SHEET '!K12="","",'STUDENT DATA SHEET '!K12),"")</f>
        <v>Ragani Devi</v>
      </c>
      <c s="229"/>
      <c s="102"/>
      <c s="102"/>
      <c s="102"/>
      <c s="102"/>
      <c s="102"/>
      <c s="102"/>
      <c s="102"/>
      <c s="102"/>
      <c s="102"/>
      <c s="102"/>
      <c s="102"/>
      <c s="102"/>
      <c s="102"/>
      <c s="102"/>
      <c s="102"/>
      <c s="102"/>
      <c s="102"/>
      <c s="102"/>
      <c s="102"/>
      <c s="102"/>
      <c s="102"/>
      <c s="102"/>
      <c s="102"/>
      <c s="102"/>
      <c s="102"/>
      <c s="102"/>
      <c s="102"/>
      <c s="102"/>
      <c s="102"/>
      <c s="102"/>
      <c s="102"/>
      <c s="102"/>
      <c s="89">
        <f>IF(B11="","",_xlfn.AGGREGATE(3,5,$B$6:B11))</f>
        <v>6</v>
      </c>
      <c s="102"/>
      <c s="102"/>
      <c s="102"/>
      <c s="102"/>
      <c s="102"/>
      <c s="102"/>
      <c s="102"/>
      <c s="102"/>
      <c s="102"/>
      <c s="102"/>
      <c s="102"/>
      <c s="102"/>
      <c s="102"/>
      <c s="102"/>
      <c s="102"/>
      <c s="102"/>
      <c s="102"/>
      <c s="102"/>
      <c s="102"/>
      <c s="102"/>
      <c s="102"/>
      <c s="102"/>
      <c s="102"/>
      <c s="102"/>
      <c s="102"/>
      <c s="102"/>
      <c s="102"/>
      <c s="102"/>
      <c s="102"/>
      <c s="102"/>
      <c s="252">
        <f t="shared" si="18"/>
        <v>0</v>
      </c>
      <c s="252">
        <f>IF($I11="","",'JUL 24'!BZ11)</f>
        <v>0</v>
      </c>
      <c s="253">
        <f t="shared" si="19"/>
        <v>0</v>
      </c>
      <c s="252">
        <f t="shared" si="20"/>
        <v>0</v>
      </c>
      <c s="252">
        <f>IF($I11="","",'JUL 24'!CC11)</f>
        <v>0</v>
      </c>
      <c s="253">
        <f t="shared" si="21"/>
        <v>0</v>
      </c>
      <c s="252">
        <f t="shared" si="22"/>
        <v>0</v>
      </c>
      <c s="252">
        <f>IF($I11="","",'JUL 24'!CF11)</f>
        <v>0</v>
      </c>
      <c s="253">
        <f t="shared" si="23"/>
        <v>0</v>
      </c>
      <c s="253"/>
      <c s="249">
        <v>5</v>
      </c>
      <c s="298"/>
      <c s="298"/>
      <c s="298"/>
      <c s="254">
        <f t="shared" si="24"/>
        <v>0</v>
      </c>
      <c s="298"/>
      <c s="298"/>
      <c s="298"/>
      <c s="298"/>
      <c s="298"/>
      <c s="298"/>
      <c s="298"/>
      <c s="298"/>
    </row>
    <row r="12" spans="1:98" ht="20.25" customHeight="1">
      <c r="A12" s="249">
        <f>IF(B12="","",_xlfn.AGGREGATE(3,5,$B$6:B12))</f>
        <v>7</v>
      </c>
      <c s="229">
        <f>IFERROR(IF('STUDENT DATA SHEET '!B13="","",'STUDENT DATA SHEET '!B13),"")</f>
        <v>2</v>
      </c>
      <c s="229" t="str">
        <f>IFERROR(IF('STUDENT DATA SHEET '!C13="","",'STUDENT DATA SHEET '!C13),"")</f>
        <v>A</v>
      </c>
      <c s="229">
        <f>IFERROR(IF('STUDENT DATA SHEET '!D13="","",'STUDENT DATA SHEET '!D13),"")</f>
        <v>620</v>
      </c>
      <c s="250" t="str">
        <f>IFERROR(IF('STUDENT DATA SHEET '!E13="","",'STUDENT DATA SHEET '!E13),"")</f>
        <v/>
      </c>
      <c s="251">
        <f>IFERROR(IF('STUDENT DATA SHEET '!F13="","",'STUDENT DATA SHEET '!F13),"")</f>
        <v>42005</v>
      </c>
      <c s="229" t="str">
        <f>IFERROR(IF('STUDENT DATA SHEET '!G13="","",'STUDENT DATA SHEET '!G13),"")</f>
        <v>M</v>
      </c>
      <c s="229" t="str">
        <f>IFERROR(IF('STUDENT DATA SHEET '!H13="","",'STUDENT DATA SHEET '!H13),"")</f>
        <v>SC</v>
      </c>
      <c s="229" t="str">
        <f>IFERROR(UPPER(IF('STUDENT DATA SHEET '!I13="","",'STUDENT DATA SHEET '!I13)),"")</f>
        <v>GAJENDRA</v>
      </c>
      <c s="229" t="str">
        <f>IFERROR(IF('STUDENT DATA SHEET '!J13="","",'STUDENT DATA SHEET '!J13),"")</f>
        <v>Pema Ram</v>
      </c>
      <c s="229" t="str">
        <f>IFERROR(IF('STUDENT DATA SHEET '!K13="","",'STUDENT DATA SHEET '!K13),"")</f>
        <v>Sayari Devi</v>
      </c>
      <c s="229"/>
      <c s="102"/>
      <c s="102"/>
      <c s="102"/>
      <c s="102"/>
      <c s="102"/>
      <c s="102"/>
      <c s="102"/>
      <c s="102"/>
      <c s="102"/>
      <c s="102"/>
      <c s="102"/>
      <c s="102"/>
      <c s="102"/>
      <c s="102"/>
      <c s="102"/>
      <c s="102"/>
      <c s="102"/>
      <c s="102"/>
      <c s="102"/>
      <c s="102"/>
      <c s="102"/>
      <c s="102"/>
      <c s="102"/>
      <c s="102"/>
      <c s="102"/>
      <c s="102"/>
      <c s="102"/>
      <c s="102"/>
      <c s="102"/>
      <c s="102"/>
      <c s="102"/>
      <c s="102"/>
      <c s="89">
        <f>IF(B12="","",_xlfn.AGGREGATE(3,5,$B$6:B12))</f>
        <v>7</v>
      </c>
      <c s="102"/>
      <c s="102"/>
      <c s="102"/>
      <c s="102"/>
      <c s="102"/>
      <c s="102"/>
      <c s="102"/>
      <c s="102"/>
      <c s="102"/>
      <c s="102"/>
      <c s="102"/>
      <c s="102"/>
      <c s="102"/>
      <c s="102"/>
      <c s="102"/>
      <c s="102"/>
      <c s="102"/>
      <c s="102"/>
      <c s="102"/>
      <c s="102"/>
      <c s="102"/>
      <c s="102"/>
      <c s="102"/>
      <c s="102"/>
      <c s="102"/>
      <c s="102"/>
      <c s="102"/>
      <c s="102"/>
      <c s="102"/>
      <c s="102"/>
      <c s="252">
        <f t="shared" si="18"/>
        <v>0</v>
      </c>
      <c s="252">
        <f>IF($I12="","",'JUL 24'!BZ12)</f>
        <v>0</v>
      </c>
      <c s="253">
        <f t="shared" si="19"/>
        <v>0</v>
      </c>
      <c s="252">
        <f t="shared" si="20"/>
        <v>0</v>
      </c>
      <c s="252">
        <f>IF($I12="","",'JUL 24'!CC12)</f>
        <v>0</v>
      </c>
      <c s="253">
        <f t="shared" si="21"/>
        <v>0</v>
      </c>
      <c s="252">
        <f t="shared" si="22"/>
        <v>0</v>
      </c>
      <c s="252">
        <f>IF($I12="","",'JUL 24'!CF12)</f>
        <v>0</v>
      </c>
      <c s="253">
        <f t="shared" si="23"/>
        <v>0</v>
      </c>
      <c s="253"/>
      <c s="249">
        <v>6</v>
      </c>
      <c s="298"/>
      <c s="298"/>
      <c s="298"/>
      <c s="254">
        <f t="shared" si="24"/>
        <v>0</v>
      </c>
      <c s="298"/>
      <c s="298"/>
      <c s="298"/>
      <c s="298"/>
      <c s="298"/>
      <c s="298"/>
      <c s="298"/>
      <c s="298"/>
    </row>
    <row r="13" spans="1:98" ht="20.25" customHeight="1">
      <c r="A13" s="249">
        <f>IF(B13="","",_xlfn.AGGREGATE(3,5,$B$6:B13))</f>
        <v>8</v>
      </c>
      <c s="229">
        <f>IFERROR(IF('STUDENT DATA SHEET '!B14="","",'STUDENT DATA SHEET '!B14),"")</f>
        <v>2</v>
      </c>
      <c s="229" t="str">
        <f>IFERROR(IF('STUDENT DATA SHEET '!C14="","",'STUDENT DATA SHEET '!C14),"")</f>
        <v>A</v>
      </c>
      <c s="229">
        <f>IFERROR(IF('STUDENT DATA SHEET '!D14="","",'STUDENT DATA SHEET '!D14),"")</f>
        <v>651</v>
      </c>
      <c s="250" t="str">
        <f>IFERROR(IF('STUDENT DATA SHEET '!E14="","",'STUDENT DATA SHEET '!E14),"")</f>
        <v/>
      </c>
      <c s="251">
        <f>IFERROR(IF('STUDENT DATA SHEET '!F14="","",'STUDENT DATA SHEET '!F14),"")</f>
        <v>42868</v>
      </c>
      <c s="229" t="str">
        <f>IFERROR(IF('STUDENT DATA SHEET '!G14="","",'STUDENT DATA SHEET '!G14),"")</f>
        <v>F</v>
      </c>
      <c s="229" t="str">
        <f>IFERROR(IF('STUDENT DATA SHEET '!H14="","",'STUDENT DATA SHEET '!H14),"")</f>
        <v>SC</v>
      </c>
      <c s="229" t="str">
        <f>IFERROR(UPPER(IF('STUDENT DATA SHEET '!I14="","",'STUDENT DATA SHEET '!I14)),"")</f>
        <v>KAVITA</v>
      </c>
      <c s="229" t="str">
        <f>IFERROR(IF('STUDENT DATA SHEET '!J14="","",'STUDENT DATA SHEET '!J14),"")</f>
        <v>Jetha Ram</v>
      </c>
      <c s="229" t="str">
        <f>IFERROR(IF('STUDENT DATA SHEET '!K14="","",'STUDENT DATA SHEET '!K14),"")</f>
        <v>Chhoti Devi</v>
      </c>
      <c s="229"/>
      <c s="102"/>
      <c s="102"/>
      <c s="102"/>
      <c s="102"/>
      <c s="102"/>
      <c s="102"/>
      <c s="102"/>
      <c s="102"/>
      <c s="102"/>
      <c s="102"/>
      <c s="102"/>
      <c s="102"/>
      <c s="102"/>
      <c s="102"/>
      <c s="102"/>
      <c s="102"/>
      <c s="102"/>
      <c s="102"/>
      <c s="102"/>
      <c s="102"/>
      <c s="102"/>
      <c s="102"/>
      <c s="102"/>
      <c s="102"/>
      <c s="102"/>
      <c s="102"/>
      <c s="102"/>
      <c s="102"/>
      <c s="102"/>
      <c s="102"/>
      <c s="102"/>
      <c s="102"/>
      <c s="89">
        <f>IF(B13="","",_xlfn.AGGREGATE(3,5,$B$6:B13))</f>
        <v>8</v>
      </c>
      <c s="102"/>
      <c s="102"/>
      <c s="102"/>
      <c s="102"/>
      <c s="102"/>
      <c s="102"/>
      <c s="102"/>
      <c s="102"/>
      <c s="102"/>
      <c s="102"/>
      <c s="102"/>
      <c s="102"/>
      <c s="102"/>
      <c s="102"/>
      <c s="102"/>
      <c s="102"/>
      <c s="102"/>
      <c s="102"/>
      <c s="102"/>
      <c s="102"/>
      <c s="102"/>
      <c s="102"/>
      <c s="102"/>
      <c s="102"/>
      <c s="102"/>
      <c s="102"/>
      <c s="102"/>
      <c s="102"/>
      <c s="102"/>
      <c s="102"/>
      <c s="252">
        <f t="shared" si="18"/>
        <v>0</v>
      </c>
      <c s="252">
        <f>IF($I13="","",'JUL 24'!BZ13)</f>
        <v>0</v>
      </c>
      <c s="253">
        <f t="shared" si="19"/>
        <v>0</v>
      </c>
      <c s="252">
        <f t="shared" si="20"/>
        <v>0</v>
      </c>
      <c s="252">
        <f>IF($I13="","",'JUL 24'!CC13)</f>
        <v>0</v>
      </c>
      <c s="253">
        <f t="shared" si="21"/>
        <v>0</v>
      </c>
      <c s="252">
        <f t="shared" si="22"/>
        <v>0</v>
      </c>
      <c s="252">
        <f>IF($I13="","",'JUL 24'!CF13)</f>
        <v>0</v>
      </c>
      <c s="253">
        <f t="shared" si="23"/>
        <v>0</v>
      </c>
      <c s="253"/>
      <c s="249">
        <v>7</v>
      </c>
      <c s="298"/>
      <c s="298"/>
      <c s="298"/>
      <c s="254">
        <f t="shared" si="24"/>
        <v>0</v>
      </c>
      <c s="298"/>
      <c s="298"/>
      <c s="298"/>
      <c s="298"/>
      <c s="298"/>
      <c s="298"/>
      <c s="298"/>
      <c s="298"/>
    </row>
    <row r="14" spans="1:98" ht="20.25" customHeight="1">
      <c r="A14" s="249">
        <f>IF(B14="","",_xlfn.AGGREGATE(3,5,$B$6:B14))</f>
        <v>9</v>
      </c>
      <c s="229">
        <f>IFERROR(IF('STUDENT DATA SHEET '!B15="","",'STUDENT DATA SHEET '!B15),"")</f>
        <v>2</v>
      </c>
      <c s="229" t="str">
        <f>IFERROR(IF('STUDENT DATA SHEET '!C15="","",'STUDENT DATA SHEET '!C15),"")</f>
        <v>A</v>
      </c>
      <c s="229">
        <f>IFERROR(IF('STUDENT DATA SHEET '!D15="","",'STUDENT DATA SHEET '!D15),"")</f>
        <v>666</v>
      </c>
      <c s="250">
        <f>IFERROR(IF('STUDENT DATA SHEET '!E15="","",'STUDENT DATA SHEET '!E15),"")</f>
        <v>45129</v>
      </c>
      <c s="251">
        <f>IFERROR(IF('STUDENT DATA SHEET '!F15="","",'STUDENT DATA SHEET '!F15),"")</f>
        <v>42751</v>
      </c>
      <c s="229" t="str">
        <f>IFERROR(IF('STUDENT DATA SHEET '!G15="","",'STUDENT DATA SHEET '!G15),"")</f>
        <v>F</v>
      </c>
      <c s="229" t="str">
        <f>IFERROR(IF('STUDENT DATA SHEET '!H15="","",'STUDENT DATA SHEET '!H15),"")</f>
        <v>OBC</v>
      </c>
      <c s="229" t="str">
        <f>IFERROR(UPPER(IF('STUDENT DATA SHEET '!I15="","",'STUDENT DATA SHEET '!I15)),"")</f>
        <v>MANISHA</v>
      </c>
      <c s="229" t="str">
        <f>IFERROR(IF('STUDENT DATA SHEET '!J15="","",'STUDENT DATA SHEET '!J15),"")</f>
        <v>Mularam</v>
      </c>
      <c s="229" t="str">
        <f>IFERROR(IF('STUDENT DATA SHEET '!K15="","",'STUDENT DATA SHEET '!K15),"")</f>
        <v>Ganeshi</v>
      </c>
      <c s="229"/>
      <c s="102"/>
      <c s="102"/>
      <c s="102"/>
      <c s="102"/>
      <c s="102"/>
      <c s="102"/>
      <c s="102"/>
      <c s="102"/>
      <c s="102"/>
      <c s="102"/>
      <c s="102"/>
      <c s="102"/>
      <c s="102"/>
      <c s="102"/>
      <c s="102"/>
      <c s="102"/>
      <c s="102"/>
      <c s="102"/>
      <c s="102"/>
      <c s="102"/>
      <c s="102"/>
      <c s="102"/>
      <c s="102"/>
      <c s="102"/>
      <c s="102"/>
      <c s="102"/>
      <c s="102"/>
      <c s="102"/>
      <c s="102"/>
      <c s="102"/>
      <c s="102"/>
      <c s="102"/>
      <c s="89">
        <f>IF(B14="","",_xlfn.AGGREGATE(3,5,$B$6:B14))</f>
        <v>9</v>
      </c>
      <c s="102"/>
      <c s="102"/>
      <c s="102"/>
      <c s="102"/>
      <c s="102"/>
      <c s="102"/>
      <c s="102"/>
      <c s="102"/>
      <c s="102"/>
      <c s="102"/>
      <c s="102"/>
      <c s="102"/>
      <c s="102"/>
      <c s="102"/>
      <c s="102"/>
      <c s="102"/>
      <c s="102"/>
      <c s="102"/>
      <c s="102"/>
      <c s="102"/>
      <c s="102"/>
      <c s="102"/>
      <c s="102"/>
      <c s="102"/>
      <c s="102"/>
      <c s="102"/>
      <c s="102"/>
      <c s="102"/>
      <c s="102"/>
      <c s="102"/>
      <c s="252">
        <f t="shared" si="18"/>
        <v>0</v>
      </c>
      <c s="252">
        <f>IF($I14="","",'JUL 24'!BZ14)</f>
        <v>0</v>
      </c>
      <c s="253">
        <f t="shared" si="19"/>
        <v>0</v>
      </c>
      <c s="252">
        <f t="shared" si="20"/>
        <v>0</v>
      </c>
      <c s="252">
        <f>IF($I14="","",'JUL 24'!CC14)</f>
        <v>0</v>
      </c>
      <c s="253">
        <f t="shared" si="21"/>
        <v>0</v>
      </c>
      <c s="252">
        <f t="shared" si="22"/>
        <v>0</v>
      </c>
      <c s="252">
        <f>IF($I14="","",'JUL 24'!CF14)</f>
        <v>0</v>
      </c>
      <c s="253">
        <f t="shared" si="23"/>
        <v>0</v>
      </c>
      <c s="253"/>
      <c s="249">
        <v>8</v>
      </c>
      <c s="298"/>
      <c s="298"/>
      <c s="298"/>
      <c s="254">
        <f t="shared" si="24"/>
        <v>0</v>
      </c>
      <c s="298"/>
      <c s="298"/>
      <c s="298"/>
      <c s="298"/>
      <c s="298"/>
      <c s="298"/>
      <c s="298"/>
      <c s="298"/>
    </row>
    <row r="15" spans="1:98" ht="20.25" customHeight="1">
      <c r="A15" s="249">
        <f>IF(B15="","",_xlfn.AGGREGATE(3,5,$B$6:B15))</f>
        <v>10</v>
      </c>
      <c s="229">
        <f>IFERROR(IF('STUDENT DATA SHEET '!B16="","",'STUDENT DATA SHEET '!B16),"")</f>
        <v>2</v>
      </c>
      <c s="229" t="str">
        <f>IFERROR(IF('STUDENT DATA SHEET '!C16="","",'STUDENT DATA SHEET '!C16),"")</f>
        <v>A</v>
      </c>
      <c s="229">
        <f>IFERROR(IF('STUDENT DATA SHEET '!D16="","",'STUDENT DATA SHEET '!D16),"")</f>
        <v>665</v>
      </c>
      <c s="250">
        <f>IFERROR(IF('STUDENT DATA SHEET '!E16="","",'STUDENT DATA SHEET '!E16),"")</f>
        <v>45122</v>
      </c>
      <c s="251">
        <f>IFERROR(IF('STUDENT DATA SHEET '!F16="","",'STUDENT DATA SHEET '!F16),"")</f>
        <v>42644</v>
      </c>
      <c s="229" t="str">
        <f>IFERROR(IF('STUDENT DATA SHEET '!G16="","",'STUDENT DATA SHEET '!G16),"")</f>
        <v>M</v>
      </c>
      <c s="229" t="str">
        <f>IFERROR(IF('STUDENT DATA SHEET '!H16="","",'STUDENT DATA SHEET '!H16),"")</f>
        <v>SBC</v>
      </c>
      <c s="229" t="str">
        <f>IFERROR(UPPER(IF('STUDENT DATA SHEET '!I16="","",'STUDENT DATA SHEET '!I16)),"")</f>
        <v>NITESH</v>
      </c>
      <c s="229" t="str">
        <f>IFERROR(IF('STUDENT DATA SHEET '!J16="","",'STUDENT DATA SHEET '!J16),"")</f>
        <v>Nanda Ram Gurjar</v>
      </c>
      <c s="229" t="str">
        <f>IFERROR(IF('STUDENT DATA SHEET '!K16="","",'STUDENT DATA SHEET '!K16),"")</f>
        <v>Munni Devi</v>
      </c>
      <c s="229"/>
      <c s="102"/>
      <c s="102"/>
      <c s="102"/>
      <c s="102"/>
      <c s="102"/>
      <c s="102"/>
      <c s="102"/>
      <c s="102"/>
      <c s="102"/>
      <c s="102"/>
      <c s="102"/>
      <c s="102"/>
      <c s="102"/>
      <c s="102"/>
      <c s="102"/>
      <c s="102"/>
      <c s="102"/>
      <c s="102"/>
      <c s="102"/>
      <c s="102"/>
      <c s="102"/>
      <c s="102"/>
      <c s="102"/>
      <c s="102"/>
      <c s="102"/>
      <c s="102"/>
      <c s="102"/>
      <c s="102"/>
      <c s="102"/>
      <c s="102"/>
      <c s="102"/>
      <c s="102"/>
      <c s="89">
        <f>IF(B15="","",_xlfn.AGGREGATE(3,5,$B$6:B15))</f>
        <v>10</v>
      </c>
      <c s="102"/>
      <c s="102"/>
      <c s="102"/>
      <c s="102"/>
      <c s="102"/>
      <c s="102"/>
      <c s="102"/>
      <c s="102"/>
      <c s="102"/>
      <c s="102"/>
      <c s="102"/>
      <c s="102"/>
      <c s="102"/>
      <c s="102"/>
      <c s="102"/>
      <c s="102"/>
      <c s="102"/>
      <c s="102"/>
      <c s="102"/>
      <c s="102"/>
      <c s="102"/>
      <c s="102"/>
      <c s="102"/>
      <c s="102"/>
      <c s="102"/>
      <c s="102"/>
      <c s="102"/>
      <c s="102"/>
      <c s="102"/>
      <c s="102"/>
      <c s="252">
        <f t="shared" si="18"/>
        <v>0</v>
      </c>
      <c s="252">
        <f>IF($I15="","",'JUL 24'!BZ15)</f>
        <v>0</v>
      </c>
      <c s="253">
        <f t="shared" si="19"/>
        <v>0</v>
      </c>
      <c s="252">
        <f t="shared" si="20"/>
        <v>0</v>
      </c>
      <c s="252">
        <f>IF($I15="","",'JUL 24'!CC15)</f>
        <v>0</v>
      </c>
      <c s="253">
        <f t="shared" si="21"/>
        <v>0</v>
      </c>
      <c s="252">
        <f t="shared" si="22"/>
        <v>0</v>
      </c>
      <c s="252">
        <f>IF($I15="","",'JUL 24'!CF15)</f>
        <v>0</v>
      </c>
      <c s="253">
        <f t="shared" si="23"/>
        <v>0</v>
      </c>
      <c s="253"/>
      <c s="249">
        <v>9</v>
      </c>
      <c s="298"/>
      <c s="298"/>
      <c s="298"/>
      <c s="254">
        <f t="shared" si="24"/>
        <v>0</v>
      </c>
      <c s="298"/>
      <c s="298"/>
      <c s="298"/>
      <c s="298"/>
      <c s="298"/>
      <c s="298"/>
      <c s="298"/>
      <c s="298"/>
    </row>
    <row r="16" spans="1:98" ht="20.25" customHeight="1">
      <c r="A16" s="249">
        <f>IF(B16="","",_xlfn.AGGREGATE(3,5,$B$6:B16))</f>
        <v>11</v>
      </c>
      <c s="229">
        <f>IFERROR(IF('STUDENT DATA SHEET '!B17="","",'STUDENT DATA SHEET '!B17),"")</f>
        <v>2</v>
      </c>
      <c s="229" t="str">
        <f>IFERROR(IF('STUDENT DATA SHEET '!C17="","",'STUDENT DATA SHEET '!C17),"")</f>
        <v>A</v>
      </c>
      <c s="229">
        <f>IFERROR(IF('STUDENT DATA SHEET '!D17="","",'STUDENT DATA SHEET '!D17),"")</f>
        <v>639</v>
      </c>
      <c s="250" t="str">
        <f>IFERROR(IF('STUDENT DATA SHEET '!E17="","",'STUDENT DATA SHEET '!E17),"")</f>
        <v/>
      </c>
      <c s="251">
        <f>IFERROR(IF('STUDENT DATA SHEET '!F17="","",'STUDENT DATA SHEET '!F17),"")</f>
        <v>43012</v>
      </c>
      <c s="229" t="str">
        <f>IFERROR(IF('STUDENT DATA SHEET '!G17="","",'STUDENT DATA SHEET '!G17),"")</f>
        <v>F</v>
      </c>
      <c s="229" t="str">
        <f>IFERROR(IF('STUDENT DATA SHEET '!H17="","",'STUDENT DATA SHEET '!H17),"")</f>
        <v>OBC</v>
      </c>
      <c s="229" t="str">
        <f>IFERROR(UPPER(IF('STUDENT DATA SHEET '!I17="","",'STUDENT DATA SHEET '!I17)),"")</f>
        <v>PALAK</v>
      </c>
      <c s="229" t="str">
        <f>IFERROR(IF('STUDENT DATA SHEET '!J17="","",'STUDENT DATA SHEET '!J17),"")</f>
        <v>Lichhaman Ram</v>
      </c>
      <c s="229" t="str">
        <f>IFERROR(IF('STUDENT DATA SHEET '!K17="","",'STUDENT DATA SHEET '!K17),"")</f>
        <v>Sita Devi</v>
      </c>
      <c s="229"/>
      <c s="102"/>
      <c s="102"/>
      <c s="102"/>
      <c s="102"/>
      <c s="102"/>
      <c s="102"/>
      <c s="102"/>
      <c s="102"/>
      <c s="102"/>
      <c s="102"/>
      <c s="102"/>
      <c s="102"/>
      <c s="102"/>
      <c s="102"/>
      <c s="102"/>
      <c s="102"/>
      <c s="102"/>
      <c s="102"/>
      <c s="102"/>
      <c s="102"/>
      <c s="102"/>
      <c s="102"/>
      <c s="102"/>
      <c s="102"/>
      <c s="102"/>
      <c s="102"/>
      <c s="102"/>
      <c s="102"/>
      <c s="102"/>
      <c s="102"/>
      <c s="102"/>
      <c s="102"/>
      <c s="89">
        <f>IF(B16="","",_xlfn.AGGREGATE(3,5,$B$6:B16))</f>
        <v>11</v>
      </c>
      <c s="102"/>
      <c s="102"/>
      <c s="102"/>
      <c s="102"/>
      <c s="102"/>
      <c s="102"/>
      <c s="102"/>
      <c s="102"/>
      <c s="102"/>
      <c s="102"/>
      <c s="102"/>
      <c s="102"/>
      <c s="102"/>
      <c s="102"/>
      <c s="102"/>
      <c s="102"/>
      <c s="102"/>
      <c s="102"/>
      <c s="102"/>
      <c s="102"/>
      <c s="102"/>
      <c s="102"/>
      <c s="102"/>
      <c s="102"/>
      <c s="102"/>
      <c s="102"/>
      <c s="102"/>
      <c s="102"/>
      <c s="102"/>
      <c s="102"/>
      <c s="252">
        <f t="shared" si="18"/>
        <v>0</v>
      </c>
      <c s="252">
        <f>IF($I16="","",'JUL 24'!BZ16)</f>
        <v>0</v>
      </c>
      <c s="253">
        <f t="shared" si="19"/>
        <v>0</v>
      </c>
      <c s="252">
        <f t="shared" si="20"/>
        <v>0</v>
      </c>
      <c s="252">
        <f>IF($I16="","",'JUL 24'!CC16)</f>
        <v>0</v>
      </c>
      <c s="253">
        <f t="shared" si="21"/>
        <v>0</v>
      </c>
      <c s="252">
        <f t="shared" si="22"/>
        <v>0</v>
      </c>
      <c s="252">
        <f>IF($I16="","",'JUL 24'!CF16)</f>
        <v>0</v>
      </c>
      <c s="253">
        <f t="shared" si="23"/>
        <v>0</v>
      </c>
      <c s="253"/>
      <c s="249">
        <v>10</v>
      </c>
      <c s="298"/>
      <c s="298"/>
      <c s="298"/>
      <c s="254">
        <f t="shared" si="24"/>
        <v>0</v>
      </c>
      <c s="298"/>
      <c s="298"/>
      <c s="298"/>
      <c s="298"/>
      <c s="298"/>
      <c s="298"/>
      <c s="298"/>
      <c s="298"/>
    </row>
    <row r="17" spans="1:98" ht="20.25" customHeight="1">
      <c r="A17" s="249">
        <f>IF(B17="","",_xlfn.AGGREGATE(3,5,$B$6:B17))</f>
        <v>12</v>
      </c>
      <c s="229">
        <f>IFERROR(IF('STUDENT DATA SHEET '!B18="","",'STUDENT DATA SHEET '!B18),"")</f>
        <v>2</v>
      </c>
      <c s="229" t="str">
        <f>IFERROR(IF('STUDENT DATA SHEET '!C18="","",'STUDENT DATA SHEET '!C18),"")</f>
        <v>A</v>
      </c>
      <c s="229">
        <f>IFERROR(IF('STUDENT DATA SHEET '!D18="","",'STUDENT DATA SHEET '!D18),"")</f>
        <v>632</v>
      </c>
      <c s="250" t="str">
        <f>IFERROR(IF('STUDENT DATA SHEET '!E18="","",'STUDENT DATA SHEET '!E18),"")</f>
        <v/>
      </c>
      <c s="251">
        <f>IFERROR(IF('STUDENT DATA SHEET '!F18="","",'STUDENT DATA SHEET '!F18),"")</f>
        <v>43013</v>
      </c>
      <c s="229" t="str">
        <f>IFERROR(IF('STUDENT DATA SHEET '!G18="","",'STUDENT DATA SHEET '!G18),"")</f>
        <v>F</v>
      </c>
      <c s="229" t="str">
        <f>IFERROR(IF('STUDENT DATA SHEET '!H18="","",'STUDENT DATA SHEET '!H18),"")</f>
        <v>OBC</v>
      </c>
      <c s="229" t="str">
        <f>IFERROR(UPPER(IF('STUDENT DATA SHEET '!I18="","",'STUDENT DATA SHEET '!I18)),"")</f>
        <v>POONAM</v>
      </c>
      <c s="229" t="str">
        <f>IFERROR(IF('STUDENT DATA SHEET '!J18="","",'STUDENT DATA SHEET '!J18),"")</f>
        <v>Chena Ram</v>
      </c>
      <c s="229" t="str">
        <f>IFERROR(IF('STUDENT DATA SHEET '!K18="","",'STUDENT DATA SHEET '!K18),"")</f>
        <v>Hira Devi</v>
      </c>
      <c s="229"/>
      <c s="102"/>
      <c s="102"/>
      <c s="102"/>
      <c s="102"/>
      <c s="102"/>
      <c s="102"/>
      <c s="102"/>
      <c s="102"/>
      <c s="102"/>
      <c s="102"/>
      <c s="102"/>
      <c s="102"/>
      <c s="102"/>
      <c s="102"/>
      <c s="102"/>
      <c s="102"/>
      <c s="102"/>
      <c s="102"/>
      <c s="102"/>
      <c s="102"/>
      <c s="102"/>
      <c s="102"/>
      <c s="102"/>
      <c s="102"/>
      <c s="102"/>
      <c s="102"/>
      <c s="102"/>
      <c s="102"/>
      <c s="102"/>
      <c s="102"/>
      <c s="102"/>
      <c s="102"/>
      <c s="89">
        <f>IF(B17="","",_xlfn.AGGREGATE(3,5,$B$6:B17))</f>
        <v>12</v>
      </c>
      <c s="102"/>
      <c s="102"/>
      <c s="102"/>
      <c s="102"/>
      <c s="102"/>
      <c s="102"/>
      <c s="102"/>
      <c s="102"/>
      <c s="102"/>
      <c s="102"/>
      <c s="102"/>
      <c s="102"/>
      <c s="102"/>
      <c s="102"/>
      <c s="102"/>
      <c s="102"/>
      <c s="102"/>
      <c s="102"/>
      <c s="102"/>
      <c s="102"/>
      <c s="102"/>
      <c s="102"/>
      <c s="102"/>
      <c s="102"/>
      <c s="102"/>
      <c s="102"/>
      <c s="102"/>
      <c s="102"/>
      <c s="102"/>
      <c s="102"/>
      <c s="252">
        <f t="shared" si="18"/>
        <v>0</v>
      </c>
      <c s="252">
        <f>IF($I17="","",'JUL 24'!BZ17)</f>
        <v>0</v>
      </c>
      <c s="253">
        <f t="shared" si="19"/>
        <v>0</v>
      </c>
      <c s="252">
        <f t="shared" si="20"/>
        <v>0</v>
      </c>
      <c s="252">
        <f>IF($I17="","",'JUL 24'!CC17)</f>
        <v>0</v>
      </c>
      <c s="253">
        <f t="shared" si="21"/>
        <v>0</v>
      </c>
      <c s="252">
        <f t="shared" si="22"/>
        <v>0</v>
      </c>
      <c s="252">
        <f>IF($I17="","",'JUL 24'!CF17)</f>
        <v>0</v>
      </c>
      <c s="253">
        <f t="shared" si="23"/>
        <v>0</v>
      </c>
      <c s="253"/>
      <c s="249">
        <v>11</v>
      </c>
      <c s="298"/>
      <c s="298"/>
      <c s="298"/>
      <c s="254">
        <f t="shared" si="24"/>
        <v>0</v>
      </c>
      <c s="298"/>
      <c s="298"/>
      <c s="298"/>
      <c s="298"/>
      <c s="298"/>
      <c s="298"/>
      <c s="298"/>
      <c s="298"/>
    </row>
    <row r="18" spans="1:98" ht="20.25" customHeight="1">
      <c r="A18" s="249">
        <f>IF(B18="","",_xlfn.AGGREGATE(3,5,$B$6:B18))</f>
        <v>13</v>
      </c>
      <c s="229">
        <f>IFERROR(IF('STUDENT DATA SHEET '!B19="","",'STUDENT DATA SHEET '!B19),"")</f>
        <v>2</v>
      </c>
      <c s="229" t="str">
        <f>IFERROR(IF('STUDENT DATA SHEET '!C19="","",'STUDENT DATA SHEET '!C19),"")</f>
        <v>A</v>
      </c>
      <c s="229">
        <f>IFERROR(IF('STUDENT DATA SHEET '!D19="","",'STUDENT DATA SHEET '!D19),"")</f>
        <v>617</v>
      </c>
      <c s="250" t="str">
        <f>IFERROR(IF('STUDENT DATA SHEET '!E19="","",'STUDENT DATA SHEET '!E19),"")</f>
        <v/>
      </c>
      <c s="251">
        <f>IFERROR(IF('STUDENT DATA SHEET '!F19="","",'STUDENT DATA SHEET '!F19),"")</f>
        <v>42651</v>
      </c>
      <c s="229" t="str">
        <f>IFERROR(IF('STUDENT DATA SHEET '!G19="","",'STUDENT DATA SHEET '!G19),"")</f>
        <v>F</v>
      </c>
      <c s="229" t="str">
        <f>IFERROR(IF('STUDENT DATA SHEET '!H19="","",'STUDENT DATA SHEET '!H19),"")</f>
        <v>GEN</v>
      </c>
      <c s="229" t="str">
        <f>IFERROR(UPPER(IF('STUDENT DATA SHEET '!I19="","",'STUDENT DATA SHEET '!I19)),"")</f>
        <v>PRIYAL SONI</v>
      </c>
      <c s="229" t="str">
        <f>IFERROR(IF('STUDENT DATA SHEET '!J19="","",'STUDENT DATA SHEET '!J19),"")</f>
        <v>Raj Mohan Soni</v>
      </c>
      <c s="229" t="str">
        <f>IFERROR(IF('STUDENT DATA SHEET '!K19="","",'STUDENT DATA SHEET '!K19),"")</f>
        <v>Dimpal</v>
      </c>
      <c s="229"/>
      <c s="102"/>
      <c s="102"/>
      <c s="102"/>
      <c s="102"/>
      <c s="102"/>
      <c s="102"/>
      <c s="102"/>
      <c s="102"/>
      <c s="102"/>
      <c s="102"/>
      <c s="102"/>
      <c s="102"/>
      <c s="102"/>
      <c s="102"/>
      <c s="102"/>
      <c s="102"/>
      <c s="102"/>
      <c s="102"/>
      <c s="102"/>
      <c s="102"/>
      <c s="102"/>
      <c s="102"/>
      <c s="102"/>
      <c s="102"/>
      <c s="102"/>
      <c s="102"/>
      <c s="102"/>
      <c s="102"/>
      <c s="102"/>
      <c s="102"/>
      <c s="102"/>
      <c s="102"/>
      <c s="89">
        <f>IF(B18="","",_xlfn.AGGREGATE(3,5,$B$6:B18))</f>
        <v>13</v>
      </c>
      <c s="102"/>
      <c s="102"/>
      <c s="102"/>
      <c s="102"/>
      <c s="102"/>
      <c s="102"/>
      <c s="102"/>
      <c s="102"/>
      <c s="102"/>
      <c s="102"/>
      <c s="102"/>
      <c s="102"/>
      <c s="102"/>
      <c s="102"/>
      <c s="102"/>
      <c s="102"/>
      <c s="102"/>
      <c s="102"/>
      <c s="102"/>
      <c s="102"/>
      <c s="102"/>
      <c s="102"/>
      <c s="102"/>
      <c s="102"/>
      <c s="102"/>
      <c s="102"/>
      <c s="102"/>
      <c s="102"/>
      <c s="102"/>
      <c s="102"/>
      <c s="252">
        <f t="shared" si="18"/>
        <v>0</v>
      </c>
      <c s="252">
        <f>IF($I18="","",'JUL 24'!BZ18)</f>
        <v>0</v>
      </c>
      <c s="253">
        <f t="shared" si="19"/>
        <v>0</v>
      </c>
      <c s="252">
        <f t="shared" si="20"/>
        <v>0</v>
      </c>
      <c s="252">
        <f>IF($I18="","",'JUL 24'!CC18)</f>
        <v>0</v>
      </c>
      <c s="253">
        <f t="shared" si="21"/>
        <v>0</v>
      </c>
      <c s="252">
        <f t="shared" si="22"/>
        <v>0</v>
      </c>
      <c s="252">
        <f>IF($I18="","",'JUL 24'!CF18)</f>
        <v>0</v>
      </c>
      <c s="253">
        <f t="shared" si="23"/>
        <v>0</v>
      </c>
      <c s="253"/>
      <c s="249">
        <v>12</v>
      </c>
      <c s="298"/>
      <c s="298"/>
      <c s="298"/>
      <c s="254">
        <f t="shared" si="24"/>
        <v>0</v>
      </c>
      <c s="298"/>
      <c s="298"/>
      <c s="298"/>
      <c s="298"/>
      <c s="298"/>
      <c s="298"/>
      <c s="298"/>
      <c s="298"/>
    </row>
    <row r="19" spans="1:98" ht="20.25" customHeight="1">
      <c r="A19" s="249">
        <f>IF(B19="","",_xlfn.AGGREGATE(3,5,$B$6:B19))</f>
        <v>14</v>
      </c>
      <c s="229">
        <f>IFERROR(IF('STUDENT DATA SHEET '!B20="","",'STUDENT DATA SHEET '!B20),"")</f>
        <v>2</v>
      </c>
      <c s="229" t="str">
        <f>IFERROR(IF('STUDENT DATA SHEET '!C20="","",'STUDENT DATA SHEET '!C20),"")</f>
        <v>A</v>
      </c>
      <c s="229">
        <f>IFERROR(IF('STUDENT DATA SHEET '!D20="","",'STUDENT DATA SHEET '!D20),"")</f>
        <v>645</v>
      </c>
      <c s="250" t="str">
        <f>IFERROR(IF('STUDENT DATA SHEET '!E20="","",'STUDENT DATA SHEET '!E20),"")</f>
        <v/>
      </c>
      <c s="251">
        <f>IFERROR(IF('STUDENT DATA SHEET '!F20="","",'STUDENT DATA SHEET '!F20),"")</f>
        <v>43072</v>
      </c>
      <c s="229" t="str">
        <f>IFERROR(IF('STUDENT DATA SHEET '!G20="","",'STUDENT DATA SHEET '!G20),"")</f>
        <v>F</v>
      </c>
      <c s="229" t="str">
        <f>IFERROR(IF('STUDENT DATA SHEET '!H20="","",'STUDENT DATA SHEET '!H20),"")</f>
        <v>OBC</v>
      </c>
      <c s="229" t="str">
        <f>IFERROR(UPPER(IF('STUDENT DATA SHEET '!I20="","",'STUDENT DATA SHEET '!I20)),"")</f>
        <v>PUNAM SWAMI</v>
      </c>
      <c s="229" t="str">
        <f>IFERROR(IF('STUDENT DATA SHEET '!J20="","",'STUDENT DATA SHEET '!J20),"")</f>
        <v>Mukesh Swami</v>
      </c>
      <c s="229" t="str">
        <f>IFERROR(IF('STUDENT DATA SHEET '!K20="","",'STUDENT DATA SHEET '!K20),"")</f>
        <v>Manisha</v>
      </c>
      <c s="229"/>
      <c s="102"/>
      <c s="102"/>
      <c s="102"/>
      <c s="102"/>
      <c s="209"/>
      <c s="209"/>
      <c s="209"/>
      <c s="209"/>
      <c s="209"/>
      <c s="209"/>
      <c s="209"/>
      <c s="209"/>
      <c s="209"/>
      <c s="209"/>
      <c s="209"/>
      <c s="209"/>
      <c s="209"/>
      <c s="209"/>
      <c s="209"/>
      <c s="209"/>
      <c s="209"/>
      <c s="209"/>
      <c s="209"/>
      <c s="209"/>
      <c s="209"/>
      <c s="209"/>
      <c s="209"/>
      <c s="209"/>
      <c s="209"/>
      <c s="209"/>
      <c s="209"/>
      <c s="209"/>
      <c s="89">
        <f>IF(B19="","",_xlfn.AGGREGATE(3,5,$B$6:B19))</f>
        <v>14</v>
      </c>
      <c s="209"/>
      <c s="209"/>
      <c s="102"/>
      <c s="102"/>
      <c s="102"/>
      <c s="102"/>
      <c s="102"/>
      <c s="102"/>
      <c s="102"/>
      <c s="102"/>
      <c s="102"/>
      <c s="102"/>
      <c s="102"/>
      <c s="102"/>
      <c s="102"/>
      <c s="102"/>
      <c s="102"/>
      <c s="102"/>
      <c s="102"/>
      <c s="102"/>
      <c s="102"/>
      <c s="102"/>
      <c s="102"/>
      <c s="102"/>
      <c s="102"/>
      <c s="102"/>
      <c s="102"/>
      <c s="102"/>
      <c s="102"/>
      <c s="102"/>
      <c s="252">
        <f t="shared" si="18"/>
        <v>0</v>
      </c>
      <c s="252">
        <f>IF($I19="","",'JUL 24'!BZ19)</f>
        <v>0</v>
      </c>
      <c s="253">
        <f t="shared" si="19"/>
        <v>0</v>
      </c>
      <c s="252">
        <f t="shared" si="20"/>
        <v>0</v>
      </c>
      <c s="252">
        <f>IF($I19="","",'JUL 24'!CC19)</f>
        <v>0</v>
      </c>
      <c s="253">
        <f t="shared" si="21"/>
        <v>0</v>
      </c>
      <c s="252">
        <f t="shared" si="22"/>
        <v>0</v>
      </c>
      <c s="252">
        <f>IF($I19="","",'JUL 24'!CF19)</f>
        <v>0</v>
      </c>
      <c s="253">
        <f t="shared" si="23"/>
        <v>0</v>
      </c>
      <c s="253"/>
      <c s="249">
        <v>13</v>
      </c>
      <c s="298"/>
      <c s="298"/>
      <c s="298"/>
      <c s="254">
        <f t="shared" si="24"/>
        <v>0</v>
      </c>
      <c s="298"/>
      <c s="298"/>
      <c s="298"/>
      <c s="298"/>
      <c s="298"/>
      <c s="298"/>
      <c s="298"/>
      <c s="298"/>
    </row>
    <row r="20" spans="1:98" ht="20.25" customHeight="1">
      <c r="A20" s="249">
        <f>IF(B20="","",_xlfn.AGGREGATE(3,5,$B$6:B20))</f>
        <v>15</v>
      </c>
      <c s="229">
        <f>IFERROR(IF('STUDENT DATA SHEET '!B21="","",'STUDENT DATA SHEET '!B21),"")</f>
        <v>2</v>
      </c>
      <c s="229" t="str">
        <f>IFERROR(IF('STUDENT DATA SHEET '!C21="","",'STUDENT DATA SHEET '!C21),"")</f>
        <v>A</v>
      </c>
      <c s="229">
        <f>IFERROR(IF('STUDENT DATA SHEET '!D21="","",'STUDENT DATA SHEET '!D21),"")</f>
        <v>618</v>
      </c>
      <c s="250" t="str">
        <f>IFERROR(IF('STUDENT DATA SHEET '!E21="","",'STUDENT DATA SHEET '!E21),"")</f>
        <v/>
      </c>
      <c s="251">
        <f>IFERROR(IF('STUDENT DATA SHEET '!F21="","",'STUDENT DATA SHEET '!F21),"")</f>
        <v>42710</v>
      </c>
      <c s="229" t="str">
        <f>IFERROR(IF('STUDENT DATA SHEET '!G21="","",'STUDENT DATA SHEET '!G21),"")</f>
        <v>M</v>
      </c>
      <c s="229" t="str">
        <f>IFERROR(IF('STUDENT DATA SHEET '!H21="","",'STUDENT DATA SHEET '!H21),"")</f>
        <v>SC</v>
      </c>
      <c s="229" t="str">
        <f>IFERROR(UPPER(IF('STUDENT DATA SHEET '!I21="","",'STUDENT DATA SHEET '!I21)),"")</f>
        <v>RAJVEER</v>
      </c>
      <c s="229" t="str">
        <f>IFERROR(IF('STUDENT DATA SHEET '!J21="","",'STUDENT DATA SHEET '!J21),"")</f>
        <v>Gajendra Meghwal</v>
      </c>
      <c s="229" t="str">
        <f>IFERROR(IF('STUDENT DATA SHEET '!K21="","",'STUDENT DATA SHEET '!K21),"")</f>
        <v>Chhotu Devi</v>
      </c>
      <c s="229"/>
      <c s="102"/>
      <c s="102"/>
      <c s="102"/>
      <c s="102"/>
      <c s="209"/>
      <c s="209"/>
      <c s="209"/>
      <c s="209"/>
      <c s="209"/>
      <c s="209"/>
      <c s="209"/>
      <c s="209"/>
      <c s="209"/>
      <c s="209"/>
      <c s="209"/>
      <c s="209"/>
      <c s="209"/>
      <c s="209"/>
      <c s="209"/>
      <c s="209"/>
      <c s="209"/>
      <c s="209"/>
      <c s="209"/>
      <c s="209"/>
      <c s="209"/>
      <c s="209"/>
      <c s="209"/>
      <c s="209"/>
      <c s="209"/>
      <c s="209"/>
      <c s="209"/>
      <c s="209"/>
      <c s="89">
        <f>IF(B20="","",_xlfn.AGGREGATE(3,5,$B$6:B20))</f>
        <v>15</v>
      </c>
      <c s="209"/>
      <c s="209"/>
      <c s="102"/>
      <c s="102"/>
      <c s="102"/>
      <c s="102"/>
      <c s="102"/>
      <c s="102"/>
      <c s="102"/>
      <c s="102"/>
      <c s="102"/>
      <c s="102"/>
      <c s="102"/>
      <c s="102"/>
      <c s="102"/>
      <c s="102"/>
      <c s="102"/>
      <c s="102"/>
      <c s="102"/>
      <c s="102"/>
      <c s="102"/>
      <c s="102"/>
      <c s="102"/>
      <c s="102"/>
      <c s="102"/>
      <c s="102"/>
      <c s="102"/>
      <c s="102"/>
      <c s="102"/>
      <c s="102"/>
      <c s="252">
        <f t="shared" si="18"/>
        <v>0</v>
      </c>
      <c s="252">
        <f>IF($I20="","",'JUL 24'!BZ20)</f>
        <v>0</v>
      </c>
      <c s="253">
        <f t="shared" si="19"/>
        <v>0</v>
      </c>
      <c s="252">
        <f t="shared" si="20"/>
        <v>0</v>
      </c>
      <c s="252">
        <f>IF($I20="","",'JUL 24'!CC20)</f>
        <v>0</v>
      </c>
      <c s="253">
        <f t="shared" si="21"/>
        <v>0</v>
      </c>
      <c s="252">
        <f t="shared" si="22"/>
        <v>0</v>
      </c>
      <c s="252">
        <f>IF($I20="","",'JUL 24'!CF20)</f>
        <v>0</v>
      </c>
      <c s="253">
        <f t="shared" si="23"/>
        <v>0</v>
      </c>
      <c s="253"/>
      <c s="249">
        <v>14</v>
      </c>
      <c s="298"/>
      <c s="298"/>
      <c s="298"/>
      <c s="254">
        <f t="shared" si="24"/>
        <v>0</v>
      </c>
      <c s="298"/>
      <c s="298"/>
      <c s="298"/>
      <c s="298"/>
      <c s="298"/>
      <c s="298"/>
      <c s="298"/>
      <c s="298"/>
    </row>
    <row r="21" spans="1:98" ht="20.25" customHeight="1">
      <c r="A21" s="249">
        <f>IF(B21="","",_xlfn.AGGREGATE(3,5,$B$6:B21))</f>
        <v>16</v>
      </c>
      <c s="229">
        <f>IFERROR(IF('STUDENT DATA SHEET '!B22="","",'STUDENT DATA SHEET '!B22),"")</f>
        <v>2</v>
      </c>
      <c s="229" t="str">
        <f>IFERROR(IF('STUDENT DATA SHEET '!C22="","",'STUDENT DATA SHEET '!C22),"")</f>
        <v>A</v>
      </c>
      <c s="229">
        <f>IFERROR(IF('STUDENT DATA SHEET '!D22="","",'STUDENT DATA SHEET '!D22),"")</f>
        <v>638</v>
      </c>
      <c s="250" t="str">
        <f>IFERROR(IF('STUDENT DATA SHEET '!E22="","",'STUDENT DATA SHEET '!E22),"")</f>
        <v/>
      </c>
      <c s="251">
        <f>IFERROR(IF('STUDENT DATA SHEET '!F22="","",'STUDENT DATA SHEET '!F22),"")</f>
        <v>42926</v>
      </c>
      <c s="229" t="str">
        <f>IFERROR(IF('STUDENT DATA SHEET '!G22="","",'STUDENT DATA SHEET '!G22),"")</f>
        <v>M</v>
      </c>
      <c s="229" t="str">
        <f>IFERROR(IF('STUDENT DATA SHEET '!H22="","",'STUDENT DATA SHEET '!H22),"")</f>
        <v>SC</v>
      </c>
      <c s="229" t="str">
        <f>IFERROR(UPPER(IF('STUDENT DATA SHEET '!I22="","",'STUDENT DATA SHEET '!I22)),"")</f>
        <v>RANVEER</v>
      </c>
      <c s="229" t="str">
        <f>IFERROR(IF('STUDENT DATA SHEET '!J22="","",'STUDENT DATA SHEET '!J22),"")</f>
        <v>Sukha Ram</v>
      </c>
      <c s="229" t="str">
        <f>IFERROR(IF('STUDENT DATA SHEET '!K22="","",'STUDENT DATA SHEET '!K22),"")</f>
        <v>Prem Devi</v>
      </c>
      <c s="229"/>
      <c s="102"/>
      <c s="102"/>
      <c s="102"/>
      <c s="102"/>
      <c s="209"/>
      <c s="209"/>
      <c s="209"/>
      <c s="209"/>
      <c s="209"/>
      <c s="209"/>
      <c s="209"/>
      <c s="209"/>
      <c s="209"/>
      <c s="209"/>
      <c s="209"/>
      <c s="209"/>
      <c s="209"/>
      <c s="209"/>
      <c s="209"/>
      <c s="209"/>
      <c s="209"/>
      <c s="209"/>
      <c s="209"/>
      <c s="209"/>
      <c s="209"/>
      <c s="209"/>
      <c s="209"/>
      <c s="209"/>
      <c s="209"/>
      <c s="209"/>
      <c s="209"/>
      <c s="209"/>
      <c s="89">
        <f>IF(B21="","",_xlfn.AGGREGATE(3,5,$B$6:B21))</f>
        <v>16</v>
      </c>
      <c s="209"/>
      <c s="209"/>
      <c s="102"/>
      <c s="102"/>
      <c s="102"/>
      <c s="102"/>
      <c s="102"/>
      <c s="102"/>
      <c s="102"/>
      <c s="102"/>
      <c s="102"/>
      <c s="102"/>
      <c s="102"/>
      <c s="102"/>
      <c s="102"/>
      <c s="102"/>
      <c s="102"/>
      <c s="102"/>
      <c s="102"/>
      <c s="102"/>
      <c s="102"/>
      <c s="102"/>
      <c s="102"/>
      <c s="102"/>
      <c s="102"/>
      <c s="102"/>
      <c s="102"/>
      <c s="102"/>
      <c s="102"/>
      <c s="102"/>
      <c s="252">
        <f t="shared" si="18"/>
        <v>0</v>
      </c>
      <c s="252">
        <f>IF($I21="","",'JUL 24'!BZ21)</f>
        <v>0</v>
      </c>
      <c s="253">
        <f t="shared" si="19"/>
        <v>0</v>
      </c>
      <c s="252">
        <f t="shared" si="20"/>
        <v>0</v>
      </c>
      <c s="252">
        <f>IF($I21="","",'JUL 24'!CC21)</f>
        <v>0</v>
      </c>
      <c s="253">
        <f t="shared" si="21"/>
        <v>0</v>
      </c>
      <c s="252">
        <f t="shared" si="22"/>
        <v>0</v>
      </c>
      <c s="252">
        <f>IF($I21="","",'JUL 24'!CF21)</f>
        <v>0</v>
      </c>
      <c s="253">
        <f t="shared" si="23"/>
        <v>0</v>
      </c>
      <c s="253"/>
      <c s="249">
        <v>15</v>
      </c>
      <c s="298"/>
      <c s="298"/>
      <c s="298"/>
      <c s="254">
        <f t="shared" si="24"/>
        <v>0</v>
      </c>
      <c s="298"/>
      <c s="298"/>
      <c s="298"/>
      <c s="298"/>
      <c s="298"/>
      <c s="298"/>
      <c s="298"/>
      <c s="298"/>
    </row>
    <row r="22" spans="1:98" ht="20.25" customHeight="1">
      <c r="A22" s="249">
        <f>IF(B22="","",_xlfn.AGGREGATE(3,5,$B$6:B22))</f>
        <v>17</v>
      </c>
      <c s="229">
        <f>IFERROR(IF('STUDENT DATA SHEET '!B23="","",'STUDENT DATA SHEET '!B23),"")</f>
        <v>2</v>
      </c>
      <c s="229" t="str">
        <f>IFERROR(IF('STUDENT DATA SHEET '!C23="","",'STUDENT DATA SHEET '!C23),"")</f>
        <v>A</v>
      </c>
      <c s="229">
        <f>IFERROR(IF('STUDENT DATA SHEET '!D23="","",'STUDENT DATA SHEET '!D23),"")</f>
        <v>636</v>
      </c>
      <c s="250" t="str">
        <f>IFERROR(IF('STUDENT DATA SHEET '!E23="","",'STUDENT DATA SHEET '!E23),"")</f>
        <v/>
      </c>
      <c s="251">
        <f>IFERROR(IF('STUDENT DATA SHEET '!F23="","",'STUDENT DATA SHEET '!F23),"")</f>
        <v>42868</v>
      </c>
      <c s="229" t="str">
        <f>IFERROR(IF('STUDENT DATA SHEET '!G23="","",'STUDENT DATA SHEET '!G23),"")</f>
        <v>F</v>
      </c>
      <c s="229" t="str">
        <f>IFERROR(IF('STUDENT DATA SHEET '!H23="","",'STUDENT DATA SHEET '!H23),"")</f>
        <v>OBC</v>
      </c>
      <c s="229" t="str">
        <f>IFERROR(UPPER(IF('STUDENT DATA SHEET '!I23="","",'STUDENT DATA SHEET '!I23)),"")</f>
        <v>RIDDHI KANWAR</v>
      </c>
      <c s="229" t="str">
        <f>IFERROR(IF('STUDENT DATA SHEET '!J23="","",'STUDENT DATA SHEET '!J23),"")</f>
        <v>Raju Singh</v>
      </c>
      <c s="229" t="str">
        <f>IFERROR(IF('STUDENT DATA SHEET '!K23="","",'STUDENT DATA SHEET '!K23),"")</f>
        <v>Sunita Kanwar</v>
      </c>
      <c s="229"/>
      <c s="102"/>
      <c s="102"/>
      <c s="102"/>
      <c s="102"/>
      <c s="209"/>
      <c s="209"/>
      <c s="209"/>
      <c s="209"/>
      <c s="209"/>
      <c s="209"/>
      <c s="209"/>
      <c s="209"/>
      <c s="209"/>
      <c s="209"/>
      <c s="209"/>
      <c s="209"/>
      <c s="209"/>
      <c s="209"/>
      <c s="209"/>
      <c s="209"/>
      <c s="209"/>
      <c s="209"/>
      <c s="209"/>
      <c s="209"/>
      <c s="209"/>
      <c s="209"/>
      <c s="209"/>
      <c s="209"/>
      <c s="209"/>
      <c s="209"/>
      <c s="209"/>
      <c s="209"/>
      <c s="89">
        <f>IF(B22="","",_xlfn.AGGREGATE(3,5,$B$6:B22))</f>
        <v>17</v>
      </c>
      <c s="209"/>
      <c s="209"/>
      <c s="102"/>
      <c s="102"/>
      <c s="102"/>
      <c s="102"/>
      <c s="102"/>
      <c s="102"/>
      <c s="102"/>
      <c s="102"/>
      <c s="102"/>
      <c s="102"/>
      <c s="102"/>
      <c s="102"/>
      <c s="102"/>
      <c s="102"/>
      <c s="102"/>
      <c s="102"/>
      <c s="102"/>
      <c s="102"/>
      <c s="102"/>
      <c s="102"/>
      <c s="102"/>
      <c s="102"/>
      <c s="102"/>
      <c s="102"/>
      <c s="102"/>
      <c s="102"/>
      <c s="102"/>
      <c s="102"/>
      <c s="252">
        <f t="shared" si="18"/>
        <v>0</v>
      </c>
      <c s="252">
        <f>IF($I22="","",'JUL 24'!BZ22)</f>
        <v>0</v>
      </c>
      <c s="253">
        <f t="shared" si="19"/>
        <v>0</v>
      </c>
      <c s="252">
        <f t="shared" si="20"/>
        <v>0</v>
      </c>
      <c s="252">
        <f>IF($I22="","",'JUL 24'!CC22)</f>
        <v>0</v>
      </c>
      <c s="253">
        <f t="shared" si="21"/>
        <v>0</v>
      </c>
      <c s="252">
        <f t="shared" si="22"/>
        <v>0</v>
      </c>
      <c s="252">
        <f>IF($I22="","",'JUL 24'!CF22)</f>
        <v>0</v>
      </c>
      <c s="253">
        <f t="shared" si="23"/>
        <v>0</v>
      </c>
      <c s="253"/>
      <c s="249">
        <v>16</v>
      </c>
      <c s="298"/>
      <c s="298"/>
      <c s="298"/>
      <c s="254">
        <f t="shared" si="24"/>
        <v>0</v>
      </c>
      <c s="298"/>
      <c s="298"/>
      <c s="298"/>
      <c s="298"/>
      <c s="298"/>
      <c s="298"/>
      <c s="298"/>
      <c s="298"/>
    </row>
    <row r="23" spans="1:98" ht="20.25" customHeight="1">
      <c r="A23" s="249">
        <f>IF(B23="","",_xlfn.AGGREGATE(3,5,$B$6:B23))</f>
        <v>18</v>
      </c>
      <c s="229">
        <f>IFERROR(IF('STUDENT DATA SHEET '!B24="","",'STUDENT DATA SHEET '!B24),"")</f>
        <v>2</v>
      </c>
      <c s="229" t="str">
        <f>IFERROR(IF('STUDENT DATA SHEET '!C24="","",'STUDENT DATA SHEET '!C24),"")</f>
        <v>A</v>
      </c>
      <c s="229">
        <f>IFERROR(IF('STUDENT DATA SHEET '!D24="","",'STUDENT DATA SHEET '!D24),"")</f>
        <v>646</v>
      </c>
      <c s="250" t="str">
        <f>IFERROR(IF('STUDENT DATA SHEET '!E24="","",'STUDENT DATA SHEET '!E24),"")</f>
        <v/>
      </c>
      <c s="251">
        <f>IFERROR(IF('STUDENT DATA SHEET '!F24="","",'STUDENT DATA SHEET '!F24),"")</f>
        <v>42652</v>
      </c>
      <c s="229" t="str">
        <f>IFERROR(IF('STUDENT DATA SHEET '!G24="","",'STUDENT DATA SHEET '!G24),"")</f>
        <v>F</v>
      </c>
      <c s="229" t="str">
        <f>IFERROR(IF('STUDENT DATA SHEET '!H24="","",'STUDENT DATA SHEET '!H24),"")</f>
        <v>OBC</v>
      </c>
      <c s="229" t="str">
        <f>IFERROR(UPPER(IF('STUDENT DATA SHEET '!I24="","",'STUDENT DATA SHEET '!I24)),"")</f>
        <v>SANDHYA KANWAR</v>
      </c>
      <c s="229" t="str">
        <f>IFERROR(IF('STUDENT DATA SHEET '!J24="","",'STUDENT DATA SHEET '!J24),"")</f>
        <v>Satu Singh</v>
      </c>
      <c s="229" t="str">
        <f>IFERROR(IF('STUDENT DATA SHEET '!K24="","",'STUDENT DATA SHEET '!K24),"")</f>
        <v>Sajana Kanwar</v>
      </c>
      <c s="229"/>
      <c s="102"/>
      <c s="102"/>
      <c s="102"/>
      <c s="102"/>
      <c s="209"/>
      <c s="209"/>
      <c s="209"/>
      <c s="209"/>
      <c s="209"/>
      <c s="209"/>
      <c s="209"/>
      <c s="209"/>
      <c s="209"/>
      <c s="209"/>
      <c s="209"/>
      <c s="209"/>
      <c s="209"/>
      <c s="209"/>
      <c s="209"/>
      <c s="209"/>
      <c s="209"/>
      <c s="209"/>
      <c s="209"/>
      <c s="209"/>
      <c s="209"/>
      <c s="209"/>
      <c s="209"/>
      <c s="209"/>
      <c s="209"/>
      <c s="209"/>
      <c s="209"/>
      <c s="209"/>
      <c s="89">
        <f>IF(B23="","",_xlfn.AGGREGATE(3,5,$B$6:B23))</f>
        <v>18</v>
      </c>
      <c s="209"/>
      <c s="209"/>
      <c s="102"/>
      <c s="102"/>
      <c s="102"/>
      <c s="102"/>
      <c s="102"/>
      <c s="102"/>
      <c s="102"/>
      <c s="102"/>
      <c s="102"/>
      <c s="102"/>
      <c s="102"/>
      <c s="102"/>
      <c s="102"/>
      <c s="102"/>
      <c s="102"/>
      <c s="102"/>
      <c s="102"/>
      <c s="102"/>
      <c s="102"/>
      <c s="102"/>
      <c s="102"/>
      <c s="102"/>
      <c s="102"/>
      <c s="102"/>
      <c s="102"/>
      <c s="102"/>
      <c s="102"/>
      <c s="102"/>
      <c s="252">
        <f t="shared" si="18"/>
        <v>0</v>
      </c>
      <c s="252">
        <f>IF($I23="","",'JUL 24'!BZ23)</f>
        <v>0</v>
      </c>
      <c s="253">
        <f t="shared" si="19"/>
        <v>0</v>
      </c>
      <c s="252">
        <f t="shared" si="20"/>
        <v>0</v>
      </c>
      <c s="252">
        <f>IF($I23="","",'JUL 24'!CC23)</f>
        <v>0</v>
      </c>
      <c s="253">
        <f t="shared" si="21"/>
        <v>0</v>
      </c>
      <c s="252">
        <f t="shared" si="22"/>
        <v>0</v>
      </c>
      <c s="252">
        <f>IF($I23="","",'JUL 24'!CF23)</f>
        <v>0</v>
      </c>
      <c s="253">
        <f t="shared" si="23"/>
        <v>0</v>
      </c>
      <c s="253"/>
      <c s="249">
        <v>17</v>
      </c>
      <c s="298"/>
      <c s="298"/>
      <c s="298"/>
      <c s="254">
        <f t="shared" si="24"/>
        <v>0</v>
      </c>
      <c s="298"/>
      <c s="298"/>
      <c s="298"/>
      <c s="298"/>
      <c s="298"/>
      <c s="298"/>
      <c s="298"/>
      <c s="298"/>
    </row>
    <row r="24" spans="1:98" ht="20.25" customHeight="1">
      <c r="A24" s="249">
        <f>IF(B24="","",_xlfn.AGGREGATE(3,5,$B$6:B24))</f>
        <v>19</v>
      </c>
      <c s="229">
        <f>IFERROR(IF('STUDENT DATA SHEET '!B25="","",'STUDENT DATA SHEET '!B25),"")</f>
        <v>2</v>
      </c>
      <c s="229" t="str">
        <f>IFERROR(IF('STUDENT DATA SHEET '!C25="","",'STUDENT DATA SHEET '!C25),"")</f>
        <v>A</v>
      </c>
      <c s="229">
        <f>IFERROR(IF('STUDENT DATA SHEET '!D25="","",'STUDENT DATA SHEET '!D25),"")</f>
        <v>642</v>
      </c>
      <c s="250" t="str">
        <f>IFERROR(IF('STUDENT DATA SHEET '!E25="","",'STUDENT DATA SHEET '!E25),"")</f>
        <v/>
      </c>
      <c s="251">
        <f>IFERROR(IF('STUDENT DATA SHEET '!F25="","",'STUDENT DATA SHEET '!F25),"")</f>
        <v>43100</v>
      </c>
      <c s="229" t="str">
        <f>IFERROR(IF('STUDENT DATA SHEET '!G25="","",'STUDENT DATA SHEET '!G25),"")</f>
        <v>F</v>
      </c>
      <c s="229" t="str">
        <f>IFERROR(IF('STUDENT DATA SHEET '!H25="","",'STUDENT DATA SHEET '!H25),"")</f>
        <v>SC</v>
      </c>
      <c s="229" t="str">
        <f>IFERROR(UPPER(IF('STUDENT DATA SHEET '!I25="","",'STUDENT DATA SHEET '!I25)),"")</f>
        <v>VANDANA</v>
      </c>
      <c s="229" t="str">
        <f>IFERROR(IF('STUDENT DATA SHEET '!J25="","",'STUDENT DATA SHEET '!J25),"")</f>
        <v>Jagdish Nayak</v>
      </c>
      <c s="229" t="str">
        <f>IFERROR(IF('STUDENT DATA SHEET '!K25="","",'STUDENT DATA SHEET '!K25),"")</f>
        <v>Sanju Devi</v>
      </c>
      <c s="229"/>
      <c s="102"/>
      <c s="102"/>
      <c s="102"/>
      <c s="102"/>
      <c s="209"/>
      <c s="209"/>
      <c s="209"/>
      <c s="209"/>
      <c s="209"/>
      <c s="209"/>
      <c s="209"/>
      <c s="209"/>
      <c s="209"/>
      <c s="209"/>
      <c s="209"/>
      <c s="209"/>
      <c s="209"/>
      <c s="209"/>
      <c s="209"/>
      <c s="209"/>
      <c s="209"/>
      <c s="209"/>
      <c s="209"/>
      <c s="209"/>
      <c s="209"/>
      <c s="209"/>
      <c s="209"/>
      <c s="209"/>
      <c s="209"/>
      <c s="209"/>
      <c s="209"/>
      <c s="209"/>
      <c s="89">
        <f>IF(B24="","",_xlfn.AGGREGATE(3,5,$B$6:B24))</f>
        <v>19</v>
      </c>
      <c s="209"/>
      <c s="209"/>
      <c s="102"/>
      <c s="102"/>
      <c s="102"/>
      <c s="102"/>
      <c s="102"/>
      <c s="102"/>
      <c s="102"/>
      <c s="102"/>
      <c s="102"/>
      <c s="102"/>
      <c s="102"/>
      <c s="102"/>
      <c s="102"/>
      <c s="102"/>
      <c s="102"/>
      <c s="102"/>
      <c s="102"/>
      <c s="102"/>
      <c s="102"/>
      <c s="102"/>
      <c s="102"/>
      <c s="102"/>
      <c s="102"/>
      <c s="102"/>
      <c s="102"/>
      <c s="102"/>
      <c s="102"/>
      <c s="102"/>
      <c s="252">
        <f t="shared" si="18"/>
        <v>0</v>
      </c>
      <c s="252">
        <f>IF($I24="","",'JUL 24'!BZ24)</f>
        <v>0</v>
      </c>
      <c s="253">
        <f t="shared" si="19"/>
        <v>0</v>
      </c>
      <c s="252">
        <f t="shared" si="20"/>
        <v>0</v>
      </c>
      <c s="252">
        <f>IF($I24="","",'JUL 24'!CC24)</f>
        <v>0</v>
      </c>
      <c s="253">
        <f t="shared" si="21"/>
        <v>0</v>
      </c>
      <c s="252">
        <f t="shared" si="22"/>
        <v>0</v>
      </c>
      <c s="252">
        <f>IF($I24="","",'JUL 24'!CF24)</f>
        <v>0</v>
      </c>
      <c s="253">
        <f t="shared" si="23"/>
        <v>0</v>
      </c>
      <c s="253"/>
      <c s="249">
        <v>18</v>
      </c>
      <c s="298"/>
      <c s="298"/>
      <c s="298"/>
      <c s="254">
        <f t="shared" si="24"/>
        <v>0</v>
      </c>
      <c s="298"/>
      <c s="298"/>
      <c s="298"/>
      <c s="298"/>
      <c s="298"/>
      <c s="298"/>
      <c s="298"/>
      <c s="298"/>
    </row>
    <row r="25" spans="1:98" ht="20.25" customHeight="1">
      <c r="A25" s="249">
        <f>IF(B25="","",_xlfn.AGGREGATE(3,5,$B$6:B25))</f>
        <v>20</v>
      </c>
      <c s="229">
        <f>IFERROR(IF('STUDENT DATA SHEET '!B26="","",'STUDENT DATA SHEET '!B26),"")</f>
        <v>2</v>
      </c>
      <c s="229" t="str">
        <f>IFERROR(IF('STUDENT DATA SHEET '!C26="","",'STUDENT DATA SHEET '!C26),"")</f>
        <v>A</v>
      </c>
      <c s="229">
        <f>IFERROR(IF('STUDENT DATA SHEET '!D26="","",'STUDENT DATA SHEET '!D26),"")</f>
        <v>641</v>
      </c>
      <c s="250" t="str">
        <f>IFERROR(IF('STUDENT DATA SHEET '!E26="","",'STUDENT DATA SHEET '!E26),"")</f>
        <v/>
      </c>
      <c s="251">
        <f>IFERROR(IF('STUDENT DATA SHEET '!F26="","",'STUDENT DATA SHEET '!F26),"")</f>
        <v>43059</v>
      </c>
      <c s="229" t="str">
        <f>IFERROR(IF('STUDENT DATA SHEET '!G26="","",'STUDENT DATA SHEET '!G26),"")</f>
        <v>M</v>
      </c>
      <c s="229" t="str">
        <f>IFERROR(IF('STUDENT DATA SHEET '!H26="","",'STUDENT DATA SHEET '!H26),"")</f>
        <v>SC</v>
      </c>
      <c s="229" t="str">
        <f>IFERROR(UPPER(IF('STUDENT DATA SHEET '!I26="","",'STUDENT DATA SHEET '!I26)),"")</f>
        <v>YASHPAL</v>
      </c>
      <c s="229" t="str">
        <f>IFERROR(IF('STUDENT DATA SHEET '!J26="","",'STUDENT DATA SHEET '!J26),"")</f>
        <v>Gopal Ram</v>
      </c>
      <c s="229" t="str">
        <f>IFERROR(IF('STUDENT DATA SHEET '!K26="","",'STUDENT DATA SHEET '!K26),"")</f>
        <v>Sharda</v>
      </c>
      <c s="229"/>
      <c s="102"/>
      <c s="102"/>
      <c s="102"/>
      <c s="102"/>
      <c s="209"/>
      <c s="209"/>
      <c s="209"/>
      <c s="209"/>
      <c s="209"/>
      <c s="209"/>
      <c s="209"/>
      <c s="209"/>
      <c s="209"/>
      <c s="209"/>
      <c s="209"/>
      <c s="209"/>
      <c s="209"/>
      <c s="209"/>
      <c s="209"/>
      <c s="209"/>
      <c s="209"/>
      <c s="209"/>
      <c s="209"/>
      <c s="209"/>
      <c s="209"/>
      <c s="209"/>
      <c s="209"/>
      <c s="209"/>
      <c s="209"/>
      <c s="209"/>
      <c s="209"/>
      <c s="209"/>
      <c s="89">
        <f>IF(B25="","",_xlfn.AGGREGATE(3,5,$B$6:B25))</f>
        <v>20</v>
      </c>
      <c s="209"/>
      <c s="209"/>
      <c s="102"/>
      <c s="102"/>
      <c s="102"/>
      <c s="102"/>
      <c s="102"/>
      <c s="102"/>
      <c s="102"/>
      <c s="102"/>
      <c s="102"/>
      <c s="102"/>
      <c s="102"/>
      <c s="102"/>
      <c s="102"/>
      <c s="102"/>
      <c s="102"/>
      <c s="102"/>
      <c s="102"/>
      <c s="102"/>
      <c s="102"/>
      <c s="102"/>
      <c s="102"/>
      <c s="102"/>
      <c s="102"/>
      <c s="102"/>
      <c s="102"/>
      <c s="102"/>
      <c s="102"/>
      <c s="102"/>
      <c s="252">
        <f t="shared" si="18"/>
        <v>0</v>
      </c>
      <c s="252">
        <f>IF($I25="","",'JUL 24'!BZ25)</f>
        <v>0</v>
      </c>
      <c s="253">
        <f t="shared" si="19"/>
        <v>0</v>
      </c>
      <c s="252">
        <f t="shared" si="20"/>
        <v>0</v>
      </c>
      <c s="252">
        <f>IF($I25="","",'JUL 24'!CC25)</f>
        <v>0</v>
      </c>
      <c s="253">
        <f t="shared" si="21"/>
        <v>0</v>
      </c>
      <c s="252">
        <f t="shared" si="22"/>
        <v>0</v>
      </c>
      <c s="252">
        <f>IF($I25="","",'JUL 24'!CF25)</f>
        <v>0</v>
      </c>
      <c s="253">
        <f t="shared" si="23"/>
        <v>0</v>
      </c>
      <c s="253"/>
      <c s="249">
        <v>19</v>
      </c>
      <c s="298"/>
      <c s="298"/>
      <c s="298"/>
      <c s="254">
        <f t="shared" si="24"/>
        <v>0</v>
      </c>
      <c s="298"/>
      <c s="298"/>
      <c s="298"/>
      <c s="298"/>
      <c s="298"/>
      <c s="298"/>
      <c s="298"/>
      <c s="298"/>
    </row>
    <row r="26" spans="1:98" ht="20.25" customHeight="1">
      <c r="A26" s="249">
        <f>IF(B26="","",_xlfn.AGGREGATE(3,5,$B$6:B26))</f>
        <v>21</v>
      </c>
      <c s="229">
        <f>IFERROR(IF('STUDENT DATA SHEET '!B27="","",'STUDENT DATA SHEET '!B27),"")</f>
        <v>2</v>
      </c>
      <c s="229" t="str">
        <f>IFERROR(IF('STUDENT DATA SHEET '!C27="","",'STUDENT DATA SHEET '!C27),"")</f>
        <v>A</v>
      </c>
      <c s="229">
        <f>IFERROR(IF('STUDENT DATA SHEET '!D27="","",'STUDENT DATA SHEET '!D27),"")</f>
        <v>637</v>
      </c>
      <c s="250" t="str">
        <f>IFERROR(IF('STUDENT DATA SHEET '!E27="","",'STUDENT DATA SHEET '!E27),"")</f>
        <v/>
      </c>
      <c s="251">
        <f>IFERROR(IF('STUDENT DATA SHEET '!F27="","",'STUDENT DATA SHEET '!F27),"")</f>
        <v>42988</v>
      </c>
      <c s="229" t="str">
        <f>IFERROR(IF('STUDENT DATA SHEET '!G27="","",'STUDENT DATA SHEET '!G27),"")</f>
        <v>M</v>
      </c>
      <c s="229" t="str">
        <f>IFERROR(IF('STUDENT DATA SHEET '!H27="","",'STUDENT DATA SHEET '!H27),"")</f>
        <v>GEN</v>
      </c>
      <c s="229" t="str">
        <f>IFERROR(UPPER(IF('STUDENT DATA SHEET '!I27="","",'STUDENT DATA SHEET '!I27)),"")</f>
        <v>YASHVEER SINGH</v>
      </c>
      <c s="229" t="str">
        <f>IFERROR(IF('STUDENT DATA SHEET '!J27="","",'STUDENT DATA SHEET '!J27),"")</f>
        <v>Jagroop Singh</v>
      </c>
      <c s="229" t="str">
        <f>IFERROR(IF('STUDENT DATA SHEET '!K27="","",'STUDENT DATA SHEET '!K27),"")</f>
        <v>Suman Kanwar</v>
      </c>
      <c s="229"/>
      <c s="102"/>
      <c s="102"/>
      <c s="102"/>
      <c s="102"/>
      <c s="209"/>
      <c s="209"/>
      <c s="209"/>
      <c s="209"/>
      <c s="209"/>
      <c s="209"/>
      <c s="209"/>
      <c s="209"/>
      <c s="209"/>
      <c s="209"/>
      <c s="209"/>
      <c s="209"/>
      <c s="209"/>
      <c s="209"/>
      <c s="209"/>
      <c s="209"/>
      <c s="209"/>
      <c s="209"/>
      <c s="209"/>
      <c s="209"/>
      <c s="209"/>
      <c s="209"/>
      <c s="209"/>
      <c s="209"/>
      <c s="209"/>
      <c s="209"/>
      <c s="209"/>
      <c s="209"/>
      <c s="89">
        <f>IF(B26="","",_xlfn.AGGREGATE(3,5,$B$6:B26))</f>
        <v>21</v>
      </c>
      <c s="209"/>
      <c s="209"/>
      <c s="102"/>
      <c s="102"/>
      <c s="102"/>
      <c s="102"/>
      <c s="102"/>
      <c s="102"/>
      <c s="102"/>
      <c s="102"/>
      <c s="102"/>
      <c s="102"/>
      <c s="102"/>
      <c s="102"/>
      <c s="102"/>
      <c s="102"/>
      <c s="102"/>
      <c s="102"/>
      <c s="102"/>
      <c s="102"/>
      <c s="102"/>
      <c s="102"/>
      <c s="102"/>
      <c s="102"/>
      <c s="102"/>
      <c s="102"/>
      <c s="102"/>
      <c s="102"/>
      <c s="102"/>
      <c s="102"/>
      <c s="252">
        <f t="shared" si="18"/>
        <v>0</v>
      </c>
      <c s="252">
        <f>IF($I26="","",'JUL 24'!BZ26)</f>
        <v>0</v>
      </c>
      <c s="253">
        <f t="shared" si="19"/>
        <v>0</v>
      </c>
      <c s="252">
        <f t="shared" si="20"/>
        <v>0</v>
      </c>
      <c s="252">
        <f>IF($I26="","",'JUL 24'!CC26)</f>
        <v>0</v>
      </c>
      <c s="253">
        <f t="shared" si="21"/>
        <v>0</v>
      </c>
      <c s="252">
        <f t="shared" si="22"/>
        <v>0</v>
      </c>
      <c s="252">
        <f>IF($I26="","",'JUL 24'!CF26)</f>
        <v>0</v>
      </c>
      <c s="253">
        <f t="shared" si="23"/>
        <v>0</v>
      </c>
      <c s="253"/>
      <c s="249">
        <v>20</v>
      </c>
      <c s="298"/>
      <c s="298"/>
      <c s="298"/>
      <c s="254">
        <f t="shared" si="24"/>
        <v>0</v>
      </c>
      <c s="298"/>
      <c s="298"/>
      <c s="298"/>
      <c s="298"/>
      <c s="298"/>
      <c s="298"/>
      <c s="298"/>
      <c s="298"/>
    </row>
    <row r="27" spans="1:98" ht="20.25" customHeight="1">
      <c r="A27" s="249" t="str">
        <f>IF(B27="","",_xlfn.AGGREGATE(3,5,$B$6:B27))</f>
        <v/>
      </c>
      <c s="229" t="str">
        <f>IFERROR(IF('STUDENT DATA SHEET '!B28="","",'STUDENT DATA SHEET '!B28),"")</f>
        <v/>
      </c>
      <c s="229" t="str">
        <f>IFERROR(IF('STUDENT DATA SHEET '!C28="","",'STUDENT DATA SHEET '!C28),"")</f>
        <v/>
      </c>
      <c s="229" t="str">
        <f>IFERROR(IF('STUDENT DATA SHEET '!D28="","",'STUDENT DATA SHEET '!D28),"")</f>
        <v/>
      </c>
      <c s="250" t="str">
        <f>IFERROR(IF('STUDENT DATA SHEET '!E28="","",'STUDENT DATA SHEET '!E28),"")</f>
        <v/>
      </c>
      <c s="251" t="str">
        <f>IFERROR(IF('STUDENT DATA SHEET '!F28="","",'STUDENT DATA SHEET '!F28),"")</f>
        <v/>
      </c>
      <c s="229" t="str">
        <f>IFERROR(IF('STUDENT DATA SHEET '!G28="","",'STUDENT DATA SHEET '!G28),"")</f>
        <v/>
      </c>
      <c s="229" t="str">
        <f>IFERROR(IF('STUDENT DATA SHEET '!H28="","",'STUDENT DATA SHEET '!H28),"")</f>
        <v/>
      </c>
      <c s="229" t="str">
        <f>IFERROR(UPPER(IF('STUDENT DATA SHEET '!I28="","",'STUDENT DATA SHEET '!I28)),"")</f>
        <v/>
      </c>
      <c s="229" t="str">
        <f>IFERROR(IF('STUDENT DATA SHEET '!J28="","",'STUDENT DATA SHEET '!J28),"")</f>
        <v/>
      </c>
      <c s="229" t="str">
        <f>IFERROR(IF('STUDENT DATA SHEET '!K28="","",'STUDENT DATA SHEET '!K28),"")</f>
        <v/>
      </c>
      <c s="229"/>
      <c s="102"/>
      <c s="102"/>
      <c s="102"/>
      <c s="102"/>
      <c s="209"/>
      <c s="209"/>
      <c s="209"/>
      <c s="209"/>
      <c s="209"/>
      <c s="209"/>
      <c s="209"/>
      <c s="209"/>
      <c s="209"/>
      <c s="209"/>
      <c s="209"/>
      <c s="209"/>
      <c s="209"/>
      <c s="209"/>
      <c s="209"/>
      <c s="209"/>
      <c s="209"/>
      <c s="209"/>
      <c s="209"/>
      <c s="209"/>
      <c s="209"/>
      <c s="209"/>
      <c s="209"/>
      <c s="209"/>
      <c s="209"/>
      <c s="209"/>
      <c s="209"/>
      <c s="209"/>
      <c s="89" t="str">
        <f>IF(B27="","",_xlfn.AGGREGATE(3,5,$B$6:B27))</f>
        <v/>
      </c>
      <c s="209"/>
      <c s="209"/>
      <c s="102"/>
      <c s="102"/>
      <c s="102"/>
      <c s="102"/>
      <c s="102"/>
      <c s="102"/>
      <c s="102"/>
      <c s="102"/>
      <c s="102"/>
      <c s="102"/>
      <c s="102"/>
      <c s="102"/>
      <c s="102"/>
      <c s="102"/>
      <c s="102"/>
      <c s="102"/>
      <c s="102"/>
      <c s="102"/>
      <c s="102"/>
      <c s="102"/>
      <c s="102"/>
      <c s="102"/>
      <c s="102"/>
      <c s="102"/>
      <c s="102"/>
      <c s="102"/>
      <c s="102"/>
      <c s="102"/>
      <c s="252" t="str">
        <f t="shared" si="18"/>
        <v/>
      </c>
      <c s="252" t="str">
        <f>IF($I27="","",'JUL 24'!BZ27)</f>
        <v/>
      </c>
      <c s="253" t="str">
        <f t="shared" si="19"/>
        <v/>
      </c>
      <c s="252" t="str">
        <f t="shared" si="20"/>
        <v/>
      </c>
      <c s="252" t="str">
        <f>IF($I27="","",'JUL 24'!CC27)</f>
        <v/>
      </c>
      <c s="253" t="str">
        <f t="shared" si="21"/>
        <v/>
      </c>
      <c s="252" t="str">
        <f t="shared" si="22"/>
        <v/>
      </c>
      <c s="252" t="str">
        <f>IF($I27="","",'JUL 24'!CF27)</f>
        <v/>
      </c>
      <c s="253" t="str">
        <f t="shared" si="23"/>
        <v/>
      </c>
      <c s="253"/>
      <c s="249">
        <v>21</v>
      </c>
      <c s="298"/>
      <c s="298"/>
      <c s="298"/>
      <c s="254" t="str">
        <f t="shared" si="24"/>
        <v/>
      </c>
      <c s="298"/>
      <c s="298"/>
      <c s="298"/>
      <c s="298"/>
      <c s="298"/>
      <c s="298"/>
      <c s="298"/>
      <c s="298"/>
    </row>
    <row r="28" spans="1:98" ht="20.25" customHeight="1">
      <c r="A28" s="249" t="str">
        <f>IF(B28="","",_xlfn.AGGREGATE(3,5,$B$6:B28))</f>
        <v/>
      </c>
      <c s="229" t="str">
        <f>IFERROR(IF('STUDENT DATA SHEET '!B29="","",'STUDENT DATA SHEET '!B29),"")</f>
        <v/>
      </c>
      <c s="229" t="str">
        <f>IFERROR(IF('STUDENT DATA SHEET '!C29="","",'STUDENT DATA SHEET '!C29),"")</f>
        <v/>
      </c>
      <c s="229" t="str">
        <f>IFERROR(IF('STUDENT DATA SHEET '!D29="","",'STUDENT DATA SHEET '!D29),"")</f>
        <v/>
      </c>
      <c s="250" t="str">
        <f>IFERROR(IF('STUDENT DATA SHEET '!E29="","",'STUDENT DATA SHEET '!E29),"")</f>
        <v/>
      </c>
      <c s="251" t="str">
        <f>IFERROR(IF('STUDENT DATA SHEET '!F29="","",'STUDENT DATA SHEET '!F29),"")</f>
        <v/>
      </c>
      <c s="229" t="str">
        <f>IFERROR(IF('STUDENT DATA SHEET '!G29="","",'STUDENT DATA SHEET '!G29),"")</f>
        <v/>
      </c>
      <c s="229" t="str">
        <f>IFERROR(IF('STUDENT DATA SHEET '!H29="","",'STUDENT DATA SHEET '!H29),"")</f>
        <v/>
      </c>
      <c s="229" t="str">
        <f>IFERROR(UPPER(IF('STUDENT DATA SHEET '!I29="","",'STUDENT DATA SHEET '!I29)),"")</f>
        <v/>
      </c>
      <c s="229" t="str">
        <f>IFERROR(IF('STUDENT DATA SHEET '!J29="","",'STUDENT DATA SHEET '!J29),"")</f>
        <v/>
      </c>
      <c s="229" t="str">
        <f>IFERROR(IF('STUDENT DATA SHEET '!K29="","",'STUDENT DATA SHEET '!K29),"")</f>
        <v/>
      </c>
      <c s="229"/>
      <c s="102"/>
      <c s="102"/>
      <c s="102"/>
      <c s="102"/>
      <c s="209"/>
      <c s="209"/>
      <c s="209"/>
      <c s="209"/>
      <c s="209"/>
      <c s="209"/>
      <c s="209"/>
      <c s="209"/>
      <c s="209"/>
      <c s="209"/>
      <c s="209"/>
      <c s="209"/>
      <c s="209"/>
      <c s="209"/>
      <c s="209"/>
      <c s="209"/>
      <c s="209"/>
      <c s="209"/>
      <c s="209"/>
      <c s="209"/>
      <c s="209"/>
      <c s="209"/>
      <c s="209"/>
      <c s="209"/>
      <c s="209"/>
      <c s="209"/>
      <c s="209"/>
      <c s="209"/>
      <c s="89" t="str">
        <f>IF(B28="","",_xlfn.AGGREGATE(3,5,$B$6:B28))</f>
        <v/>
      </c>
      <c s="209"/>
      <c s="209"/>
      <c s="102"/>
      <c s="102"/>
      <c s="102"/>
      <c s="102"/>
      <c s="102"/>
      <c s="102"/>
      <c s="102"/>
      <c s="102"/>
      <c s="102"/>
      <c s="102"/>
      <c s="102"/>
      <c s="102"/>
      <c s="102"/>
      <c s="102"/>
      <c s="102"/>
      <c s="102"/>
      <c s="102"/>
      <c s="102"/>
      <c s="102"/>
      <c s="102"/>
      <c s="102"/>
      <c s="102"/>
      <c s="102"/>
      <c s="102"/>
      <c s="102"/>
      <c s="102"/>
      <c s="102"/>
      <c s="102"/>
      <c s="252" t="str">
        <f t="shared" si="18"/>
        <v/>
      </c>
      <c s="252" t="str">
        <f>IF($I28="","",'JUL 24'!BZ28)</f>
        <v/>
      </c>
      <c s="253" t="str">
        <f t="shared" si="19"/>
        <v/>
      </c>
      <c s="252" t="str">
        <f t="shared" si="20"/>
        <v/>
      </c>
      <c s="252" t="str">
        <f>IF($I28="","",'JUL 24'!CC28)</f>
        <v/>
      </c>
      <c s="253" t="str">
        <f t="shared" si="21"/>
        <v/>
      </c>
      <c s="252" t="str">
        <f t="shared" si="22"/>
        <v/>
      </c>
      <c s="252" t="str">
        <f>IF($I28="","",'JUL 24'!CF28)</f>
        <v/>
      </c>
      <c s="253" t="str">
        <f t="shared" si="23"/>
        <v/>
      </c>
      <c s="253"/>
      <c s="249">
        <v>22</v>
      </c>
      <c s="298"/>
      <c s="298"/>
      <c s="298"/>
      <c s="254" t="str">
        <f t="shared" si="24"/>
        <v/>
      </c>
      <c s="298"/>
      <c s="298"/>
      <c s="298"/>
      <c s="298"/>
      <c s="298"/>
      <c s="298"/>
      <c s="298"/>
      <c s="298"/>
    </row>
    <row r="29" spans="1:98" ht="20.25" customHeight="1">
      <c r="A29" s="249" t="str">
        <f>IF(B29="","",_xlfn.AGGREGATE(3,5,$B$6:B29))</f>
        <v/>
      </c>
      <c s="229" t="str">
        <f>IFERROR(IF('STUDENT DATA SHEET '!B30="","",'STUDENT DATA SHEET '!B30),"")</f>
        <v/>
      </c>
      <c s="229" t="str">
        <f>IFERROR(IF('STUDENT DATA SHEET '!C30="","",'STUDENT DATA SHEET '!C30),"")</f>
        <v/>
      </c>
      <c s="229" t="str">
        <f>IFERROR(IF('STUDENT DATA SHEET '!D30="","",'STUDENT DATA SHEET '!D30),"")</f>
        <v/>
      </c>
      <c s="250" t="str">
        <f>IFERROR(IF('STUDENT DATA SHEET '!E30="","",'STUDENT DATA SHEET '!E30),"")</f>
        <v/>
      </c>
      <c s="251" t="str">
        <f>IFERROR(IF('STUDENT DATA SHEET '!F30="","",'STUDENT DATA SHEET '!F30),"")</f>
        <v/>
      </c>
      <c s="229" t="str">
        <f>IFERROR(IF('STUDENT DATA SHEET '!G30="","",'STUDENT DATA SHEET '!G30),"")</f>
        <v/>
      </c>
      <c s="229" t="str">
        <f>IFERROR(IF('STUDENT DATA SHEET '!H30="","",'STUDENT DATA SHEET '!H30),"")</f>
        <v/>
      </c>
      <c s="229" t="str">
        <f>IFERROR(UPPER(IF('STUDENT DATA SHEET '!I30="","",'STUDENT DATA SHEET '!I30)),"")</f>
        <v/>
      </c>
      <c s="229" t="str">
        <f>IFERROR(IF('STUDENT DATA SHEET '!J30="","",'STUDENT DATA SHEET '!J30),"")</f>
        <v/>
      </c>
      <c s="229" t="str">
        <f>IFERROR(IF('STUDENT DATA SHEET '!K30="","",'STUDENT DATA SHEET '!K30),"")</f>
        <v/>
      </c>
      <c s="229"/>
      <c s="102"/>
      <c s="102"/>
      <c s="102"/>
      <c s="102"/>
      <c s="209"/>
      <c s="209"/>
      <c s="209"/>
      <c s="209"/>
      <c s="209"/>
      <c s="209"/>
      <c s="209"/>
      <c s="209"/>
      <c s="209"/>
      <c s="209"/>
      <c s="209"/>
      <c s="209"/>
      <c s="209"/>
      <c s="209"/>
      <c s="209"/>
      <c s="209"/>
      <c s="209"/>
      <c s="209"/>
      <c s="209"/>
      <c s="209"/>
      <c s="209"/>
      <c s="209"/>
      <c s="209"/>
      <c s="209"/>
      <c s="209"/>
      <c s="209"/>
      <c s="209"/>
      <c s="209"/>
      <c s="89" t="str">
        <f>IF(B29="","",_xlfn.AGGREGATE(3,5,$B$6:B29))</f>
        <v/>
      </c>
      <c s="209"/>
      <c s="209"/>
      <c s="102"/>
      <c s="102"/>
      <c s="102"/>
      <c s="102"/>
      <c s="102"/>
      <c s="102"/>
      <c s="102"/>
      <c s="102"/>
      <c s="102"/>
      <c s="102"/>
      <c s="102"/>
      <c s="102"/>
      <c s="102"/>
      <c s="102"/>
      <c s="102"/>
      <c s="102"/>
      <c s="102"/>
      <c s="102"/>
      <c s="102"/>
      <c s="102"/>
      <c s="102"/>
      <c s="102"/>
      <c s="102"/>
      <c s="102"/>
      <c s="102"/>
      <c s="102"/>
      <c s="102"/>
      <c s="102"/>
      <c s="252" t="str">
        <f t="shared" si="18"/>
        <v/>
      </c>
      <c s="252" t="str">
        <f>IF($I29="","",'JUL 24'!BZ29)</f>
        <v/>
      </c>
      <c s="253" t="str">
        <f t="shared" si="19"/>
        <v/>
      </c>
      <c s="252" t="str">
        <f t="shared" si="20"/>
        <v/>
      </c>
      <c s="252" t="str">
        <f>IF($I29="","",'JUL 24'!CC29)</f>
        <v/>
      </c>
      <c s="253" t="str">
        <f t="shared" si="21"/>
        <v/>
      </c>
      <c s="252" t="str">
        <f t="shared" si="22"/>
        <v/>
      </c>
      <c s="252" t="str">
        <f>IF($I29="","",'JUL 24'!CF29)</f>
        <v/>
      </c>
      <c s="253" t="str">
        <f t="shared" si="23"/>
        <v/>
      </c>
      <c s="253"/>
      <c s="249">
        <v>23</v>
      </c>
      <c s="298"/>
      <c s="298"/>
      <c s="298"/>
      <c s="254" t="str">
        <f t="shared" si="24"/>
        <v/>
      </c>
      <c s="298"/>
      <c s="298"/>
      <c s="298"/>
      <c s="298"/>
      <c s="298"/>
      <c s="298"/>
      <c s="298"/>
      <c s="298"/>
    </row>
    <row r="30" spans="1:98" ht="20.25" customHeight="1">
      <c r="A30" s="249" t="str">
        <f>IF(B30="","",_xlfn.AGGREGATE(3,5,$B$6:B30))</f>
        <v/>
      </c>
      <c s="229" t="str">
        <f>IFERROR(IF('STUDENT DATA SHEET '!B31="","",'STUDENT DATA SHEET '!B31),"")</f>
        <v/>
      </c>
      <c s="229" t="str">
        <f>IFERROR(IF('STUDENT DATA SHEET '!C31="","",'STUDENT DATA SHEET '!C31),"")</f>
        <v/>
      </c>
      <c s="229" t="str">
        <f>IFERROR(IF('STUDENT DATA SHEET '!D31="","",'STUDENT DATA SHEET '!D31),"")</f>
        <v/>
      </c>
      <c s="250" t="str">
        <f>IFERROR(IF('STUDENT DATA SHEET '!E31="","",'STUDENT DATA SHEET '!E31),"")</f>
        <v/>
      </c>
      <c s="251" t="str">
        <f>IFERROR(IF('STUDENT DATA SHEET '!F31="","",'STUDENT DATA SHEET '!F31),"")</f>
        <v/>
      </c>
      <c s="229" t="str">
        <f>IFERROR(IF('STUDENT DATA SHEET '!G31="","",'STUDENT DATA SHEET '!G31),"")</f>
        <v/>
      </c>
      <c s="229" t="str">
        <f>IFERROR(IF('STUDENT DATA SHEET '!H31="","",'STUDENT DATA SHEET '!H31),"")</f>
        <v/>
      </c>
      <c s="229" t="str">
        <f>IFERROR(UPPER(IF('STUDENT DATA SHEET '!I31="","",'STUDENT DATA SHEET '!I31)),"")</f>
        <v/>
      </c>
      <c s="229" t="str">
        <f>IFERROR(IF('STUDENT DATA SHEET '!J31="","",'STUDENT DATA SHEET '!J31),"")</f>
        <v/>
      </c>
      <c s="229" t="str">
        <f>IFERROR(IF('STUDENT DATA SHEET '!K31="","",'STUDENT DATA SHEET '!K31),"")</f>
        <v/>
      </c>
      <c s="229"/>
      <c s="102"/>
      <c s="102"/>
      <c s="102"/>
      <c s="102"/>
      <c s="209"/>
      <c s="209"/>
      <c s="209"/>
      <c s="209"/>
      <c s="209"/>
      <c s="209"/>
      <c s="209"/>
      <c s="209"/>
      <c s="209"/>
      <c s="209"/>
      <c s="209"/>
      <c s="209"/>
      <c s="209"/>
      <c s="209"/>
      <c s="209"/>
      <c s="209"/>
      <c s="209"/>
      <c s="209"/>
      <c s="209"/>
      <c s="209"/>
      <c s="209"/>
      <c s="209"/>
      <c s="209"/>
      <c s="209"/>
      <c s="209"/>
      <c s="209"/>
      <c s="209"/>
      <c s="209"/>
      <c s="89" t="str">
        <f>IF(B30="","",_xlfn.AGGREGATE(3,5,$B$6:B30))</f>
        <v/>
      </c>
      <c s="209"/>
      <c s="209"/>
      <c s="102"/>
      <c s="102"/>
      <c s="102"/>
      <c s="102"/>
      <c s="102"/>
      <c s="102"/>
      <c s="102"/>
      <c s="102"/>
      <c s="102"/>
      <c s="102"/>
      <c s="102"/>
      <c s="102"/>
      <c s="102"/>
      <c s="102"/>
      <c s="102"/>
      <c s="102"/>
      <c s="102"/>
      <c s="102"/>
      <c s="102"/>
      <c s="102"/>
      <c s="102"/>
      <c s="102"/>
      <c s="102"/>
      <c s="102"/>
      <c s="102"/>
      <c s="102"/>
      <c s="102"/>
      <c s="102"/>
      <c s="252" t="str">
        <f t="shared" si="18"/>
        <v/>
      </c>
      <c s="252" t="str">
        <f>IF($I30="","",'JUL 24'!BZ30)</f>
        <v/>
      </c>
      <c s="253" t="str">
        <f t="shared" si="19"/>
        <v/>
      </c>
      <c s="252" t="str">
        <f t="shared" si="20"/>
        <v/>
      </c>
      <c s="252" t="str">
        <f>IF($I30="","",'JUL 24'!CC30)</f>
        <v/>
      </c>
      <c s="253" t="str">
        <f t="shared" si="21"/>
        <v/>
      </c>
      <c s="252" t="str">
        <f t="shared" si="22"/>
        <v/>
      </c>
      <c s="252" t="str">
        <f>IF($I30="","",'JUL 24'!CF30)</f>
        <v/>
      </c>
      <c s="253" t="str">
        <f t="shared" si="23"/>
        <v/>
      </c>
      <c s="253"/>
      <c s="249">
        <v>24</v>
      </c>
      <c s="298"/>
      <c s="298"/>
      <c s="298"/>
      <c s="254" t="str">
        <f t="shared" si="24"/>
        <v/>
      </c>
      <c s="298"/>
      <c s="298"/>
      <c s="298"/>
      <c s="298"/>
      <c s="298"/>
      <c s="298"/>
      <c s="298"/>
      <c s="298"/>
    </row>
    <row r="31" spans="1:98" ht="20.25" customHeight="1">
      <c r="A31" s="249" t="str">
        <f>IF(B31="","",_xlfn.AGGREGATE(3,5,$B$6:B31))</f>
        <v/>
      </c>
      <c s="229" t="str">
        <f>IFERROR(IF('STUDENT DATA SHEET '!B32="","",'STUDENT DATA SHEET '!B32),"")</f>
        <v/>
      </c>
      <c s="229" t="str">
        <f>IFERROR(IF('STUDENT DATA SHEET '!C32="","",'STUDENT DATA SHEET '!C32),"")</f>
        <v/>
      </c>
      <c s="229" t="str">
        <f>IFERROR(IF('STUDENT DATA SHEET '!D32="","",'STUDENT DATA SHEET '!D32),"")</f>
        <v/>
      </c>
      <c s="250" t="str">
        <f>IFERROR(IF('STUDENT DATA SHEET '!E32="","",'STUDENT DATA SHEET '!E32),"")</f>
        <v/>
      </c>
      <c s="251" t="str">
        <f>IFERROR(IF('STUDENT DATA SHEET '!F32="","",'STUDENT DATA SHEET '!F32),"")</f>
        <v/>
      </c>
      <c s="229" t="str">
        <f>IFERROR(IF('STUDENT DATA SHEET '!G32="","",'STUDENT DATA SHEET '!G32),"")</f>
        <v/>
      </c>
      <c s="229" t="str">
        <f>IFERROR(IF('STUDENT DATA SHEET '!H32="","",'STUDENT DATA SHEET '!H32),"")</f>
        <v/>
      </c>
      <c s="229" t="str">
        <f>IFERROR(UPPER(IF('STUDENT DATA SHEET '!I32="","",'STUDENT DATA SHEET '!I32)),"")</f>
        <v/>
      </c>
      <c s="229" t="str">
        <f>IFERROR(IF('STUDENT DATA SHEET '!J32="","",'STUDENT DATA SHEET '!J32),"")</f>
        <v/>
      </c>
      <c s="229" t="str">
        <f>IFERROR(IF('STUDENT DATA SHEET '!K32="","",'STUDENT DATA SHEET '!K32),"")</f>
        <v/>
      </c>
      <c s="229"/>
      <c s="102"/>
      <c s="102"/>
      <c s="102"/>
      <c s="102"/>
      <c s="209"/>
      <c s="209"/>
      <c s="209"/>
      <c s="209"/>
      <c s="209"/>
      <c s="209"/>
      <c s="209"/>
      <c s="209"/>
      <c s="209"/>
      <c s="209"/>
      <c s="209"/>
      <c s="209"/>
      <c s="209"/>
      <c s="209"/>
      <c s="209"/>
      <c s="209"/>
      <c s="209"/>
      <c s="209"/>
      <c s="209"/>
      <c s="209"/>
      <c s="209"/>
      <c s="209"/>
      <c s="209"/>
      <c s="209"/>
      <c s="209"/>
      <c s="209"/>
      <c s="209"/>
      <c s="209"/>
      <c s="89" t="str">
        <f>IF(B31="","",_xlfn.AGGREGATE(3,5,$B$6:B31))</f>
        <v/>
      </c>
      <c s="209"/>
      <c s="209"/>
      <c s="102"/>
      <c s="102"/>
      <c s="102"/>
      <c s="102"/>
      <c s="102"/>
      <c s="102"/>
      <c s="102"/>
      <c s="102"/>
      <c s="102"/>
      <c s="102"/>
      <c s="102"/>
      <c s="102"/>
      <c s="102"/>
      <c s="102"/>
      <c s="102"/>
      <c s="102"/>
      <c s="102"/>
      <c s="102"/>
      <c s="102"/>
      <c s="102"/>
      <c s="102"/>
      <c s="102"/>
      <c s="102"/>
      <c s="102"/>
      <c s="102"/>
      <c s="102"/>
      <c s="102"/>
      <c s="102"/>
      <c s="252" t="str">
        <f t="shared" si="18"/>
        <v/>
      </c>
      <c s="252" t="str">
        <f>IF($I31="","",'JUL 24'!BZ31)</f>
        <v/>
      </c>
      <c s="253" t="str">
        <f t="shared" si="19"/>
        <v/>
      </c>
      <c s="252" t="str">
        <f t="shared" si="20"/>
        <v/>
      </c>
      <c s="252" t="str">
        <f>IF($I31="","",'JUL 24'!CC31)</f>
        <v/>
      </c>
      <c s="253" t="str">
        <f t="shared" si="21"/>
        <v/>
      </c>
      <c s="252" t="str">
        <f t="shared" si="22"/>
        <v/>
      </c>
      <c s="252" t="str">
        <f>IF($I31="","",'JUL 24'!CF31)</f>
        <v/>
      </c>
      <c s="253" t="str">
        <f t="shared" si="23"/>
        <v/>
      </c>
      <c s="253"/>
      <c s="249">
        <v>25</v>
      </c>
      <c s="298"/>
      <c s="298"/>
      <c s="298"/>
      <c s="254" t="str">
        <f t="shared" si="24"/>
        <v/>
      </c>
      <c s="298"/>
      <c s="298"/>
      <c s="298"/>
      <c s="298"/>
      <c s="298"/>
      <c s="298"/>
      <c s="298"/>
      <c s="298"/>
    </row>
    <row r="32" spans="1:98" ht="20.25" customHeight="1">
      <c r="A32" s="249" t="str">
        <f>IF(B32="","",_xlfn.AGGREGATE(3,5,$B$6:B32))</f>
        <v/>
      </c>
      <c s="229" t="str">
        <f>IFERROR(IF('STUDENT DATA SHEET '!B33="","",'STUDENT DATA SHEET '!B33),"")</f>
        <v/>
      </c>
      <c s="229" t="str">
        <f>IFERROR(IF('STUDENT DATA SHEET '!C33="","",'STUDENT DATA SHEET '!C33),"")</f>
        <v/>
      </c>
      <c s="229" t="str">
        <f>IFERROR(IF('STUDENT DATA SHEET '!D33="","",'STUDENT DATA SHEET '!D33),"")</f>
        <v/>
      </c>
      <c s="250" t="str">
        <f>IFERROR(IF('STUDENT DATA SHEET '!E33="","",'STUDENT DATA SHEET '!E33),"")</f>
        <v/>
      </c>
      <c s="251" t="str">
        <f>IFERROR(IF('STUDENT DATA SHEET '!F33="","",'STUDENT DATA SHEET '!F33),"")</f>
        <v/>
      </c>
      <c s="229" t="str">
        <f>IFERROR(IF('STUDENT DATA SHEET '!G33="","",'STUDENT DATA SHEET '!G33),"")</f>
        <v/>
      </c>
      <c s="229" t="str">
        <f>IFERROR(IF('STUDENT DATA SHEET '!H33="","",'STUDENT DATA SHEET '!H33),"")</f>
        <v/>
      </c>
      <c s="229" t="str">
        <f>IFERROR(UPPER(IF('STUDENT DATA SHEET '!I33="","",'STUDENT DATA SHEET '!I33)),"")</f>
        <v/>
      </c>
      <c s="229" t="str">
        <f>IFERROR(IF('STUDENT DATA SHEET '!J33="","",'STUDENT DATA SHEET '!J33),"")</f>
        <v/>
      </c>
      <c s="229" t="str">
        <f>IFERROR(IF('STUDENT DATA SHEET '!K33="","",'STUDENT DATA SHEET '!K33),"")</f>
        <v/>
      </c>
      <c s="229"/>
      <c s="102"/>
      <c s="102"/>
      <c s="102"/>
      <c s="102"/>
      <c s="209"/>
      <c s="209"/>
      <c s="209"/>
      <c s="209"/>
      <c s="209"/>
      <c s="209"/>
      <c s="209"/>
      <c s="209"/>
      <c s="209"/>
      <c s="209"/>
      <c s="209"/>
      <c s="209"/>
      <c s="209"/>
      <c s="209"/>
      <c s="209"/>
      <c s="209"/>
      <c s="209"/>
      <c s="209"/>
      <c s="209"/>
      <c s="209"/>
      <c s="209"/>
      <c s="209"/>
      <c s="209"/>
      <c s="209"/>
      <c s="209"/>
      <c s="209"/>
      <c s="209"/>
      <c s="209"/>
      <c s="89" t="str">
        <f>IF(B32="","",_xlfn.AGGREGATE(3,5,$B$6:B32))</f>
        <v/>
      </c>
      <c s="209"/>
      <c s="209"/>
      <c s="102"/>
      <c s="102"/>
      <c s="102"/>
      <c s="102"/>
      <c s="102"/>
      <c s="102"/>
      <c s="102"/>
      <c s="102"/>
      <c s="102"/>
      <c s="102"/>
      <c s="102"/>
      <c s="102"/>
      <c s="102"/>
      <c s="102"/>
      <c s="102"/>
      <c s="102"/>
      <c s="102"/>
      <c s="102"/>
      <c s="102"/>
      <c s="102"/>
      <c s="102"/>
      <c s="102"/>
      <c s="102"/>
      <c s="102"/>
      <c s="102"/>
      <c s="102"/>
      <c s="102"/>
      <c s="102"/>
      <c s="252" t="str">
        <f t="shared" si="18"/>
        <v/>
      </c>
      <c s="252" t="str">
        <f>IF($I32="","",'JUL 24'!BZ32)</f>
        <v/>
      </c>
      <c s="253" t="str">
        <f t="shared" si="19"/>
        <v/>
      </c>
      <c s="252" t="str">
        <f t="shared" si="20"/>
        <v/>
      </c>
      <c s="252" t="str">
        <f>IF($I32="","",'JUL 24'!CC32)</f>
        <v/>
      </c>
      <c s="253" t="str">
        <f t="shared" si="21"/>
        <v/>
      </c>
      <c s="252" t="str">
        <f t="shared" si="22"/>
        <v/>
      </c>
      <c s="252" t="str">
        <f>IF($I32="","",'JUL 24'!CF32)</f>
        <v/>
      </c>
      <c s="253" t="str">
        <f t="shared" si="23"/>
        <v/>
      </c>
      <c s="253"/>
      <c s="249">
        <v>26</v>
      </c>
      <c s="298"/>
      <c s="298"/>
      <c s="298"/>
      <c s="254" t="str">
        <f t="shared" si="24"/>
        <v/>
      </c>
      <c s="298"/>
      <c s="298"/>
      <c s="298"/>
      <c s="298"/>
      <c s="298"/>
      <c s="298"/>
      <c s="298"/>
      <c s="298"/>
    </row>
    <row r="33" spans="1:98" ht="20.25" customHeight="1">
      <c r="A33" s="249" t="str">
        <f>IF(B33="","",_xlfn.AGGREGATE(3,5,$B$6:B33))</f>
        <v/>
      </c>
      <c s="229" t="str">
        <f>IFERROR(IF('STUDENT DATA SHEET '!B34="","",'STUDENT DATA SHEET '!B34),"")</f>
        <v/>
      </c>
      <c s="229" t="str">
        <f>IFERROR(IF('STUDENT DATA SHEET '!C34="","",'STUDENT DATA SHEET '!C34),"")</f>
        <v/>
      </c>
      <c s="229" t="str">
        <f>IFERROR(IF('STUDENT DATA SHEET '!D34="","",'STUDENT DATA SHEET '!D34),"")</f>
        <v/>
      </c>
      <c s="250" t="str">
        <f>IFERROR(IF('STUDENT DATA SHEET '!E34="","",'STUDENT DATA SHEET '!E34),"")</f>
        <v/>
      </c>
      <c s="251" t="str">
        <f>IFERROR(IF('STUDENT DATA SHEET '!F34="","",'STUDENT DATA SHEET '!F34),"")</f>
        <v/>
      </c>
      <c s="229" t="str">
        <f>IFERROR(IF('STUDENT DATA SHEET '!G34="","",'STUDENT DATA SHEET '!G34),"")</f>
        <v/>
      </c>
      <c s="229" t="str">
        <f>IFERROR(IF('STUDENT DATA SHEET '!H34="","",'STUDENT DATA SHEET '!H34),"")</f>
        <v/>
      </c>
      <c s="229" t="str">
        <f>IFERROR(UPPER(IF('STUDENT DATA SHEET '!I34="","",'STUDENT DATA SHEET '!I34)),"")</f>
        <v/>
      </c>
      <c s="229" t="str">
        <f>IFERROR(IF('STUDENT DATA SHEET '!J34="","",'STUDENT DATA SHEET '!J34),"")</f>
        <v/>
      </c>
      <c s="229" t="str">
        <f>IFERROR(IF('STUDENT DATA SHEET '!K34="","",'STUDENT DATA SHEET '!K34),"")</f>
        <v/>
      </c>
      <c s="229"/>
      <c s="102"/>
      <c s="102"/>
      <c s="102"/>
      <c s="102"/>
      <c s="209"/>
      <c s="209"/>
      <c s="209"/>
      <c s="209"/>
      <c s="209"/>
      <c s="209"/>
      <c s="209"/>
      <c s="209"/>
      <c s="209"/>
      <c s="209"/>
      <c s="209"/>
      <c s="209"/>
      <c s="209"/>
      <c s="209"/>
      <c s="209"/>
      <c s="209"/>
      <c s="209"/>
      <c s="209"/>
      <c s="209"/>
      <c s="209"/>
      <c s="209"/>
      <c s="209"/>
      <c s="209"/>
      <c s="209"/>
      <c s="209"/>
      <c s="209"/>
      <c s="209"/>
      <c s="209"/>
      <c s="89" t="str">
        <f>IF(B33="","",_xlfn.AGGREGATE(3,5,$B$6:B33))</f>
        <v/>
      </c>
      <c s="209"/>
      <c s="209"/>
      <c s="102"/>
      <c s="102"/>
      <c s="102"/>
      <c s="102"/>
      <c s="102"/>
      <c s="102"/>
      <c s="102"/>
      <c s="102"/>
      <c s="102"/>
      <c s="102"/>
      <c s="102"/>
      <c s="102"/>
      <c s="102"/>
      <c s="102"/>
      <c s="102"/>
      <c s="102"/>
      <c s="102"/>
      <c s="102"/>
      <c s="102"/>
      <c s="102"/>
      <c s="102"/>
      <c s="102"/>
      <c s="102"/>
      <c s="102"/>
      <c s="102"/>
      <c s="102"/>
      <c s="102"/>
      <c s="102"/>
      <c s="252" t="str">
        <f t="shared" si="18"/>
        <v/>
      </c>
      <c s="252" t="str">
        <f>IF($I33="","",'JUL 24'!BZ33)</f>
        <v/>
      </c>
      <c s="253" t="str">
        <f t="shared" si="19"/>
        <v/>
      </c>
      <c s="252" t="str">
        <f t="shared" si="20"/>
        <v/>
      </c>
      <c s="252" t="str">
        <f>IF($I33="","",'JUL 24'!CC33)</f>
        <v/>
      </c>
      <c s="253" t="str">
        <f t="shared" si="21"/>
        <v/>
      </c>
      <c s="252" t="str">
        <f t="shared" si="22"/>
        <v/>
      </c>
      <c s="252" t="str">
        <f>IF($I33="","",'JUL 24'!CF33)</f>
        <v/>
      </c>
      <c s="253" t="str">
        <f t="shared" si="23"/>
        <v/>
      </c>
      <c s="253"/>
      <c s="249">
        <v>27</v>
      </c>
      <c s="298"/>
      <c s="298"/>
      <c s="298"/>
      <c s="254" t="str">
        <f t="shared" si="24"/>
        <v/>
      </c>
      <c s="298"/>
      <c s="298"/>
      <c s="298"/>
      <c s="298"/>
      <c s="298"/>
      <c s="298"/>
      <c s="298"/>
      <c s="298"/>
    </row>
    <row r="34" spans="1:98" ht="20.25" customHeight="1">
      <c r="A34" s="249" t="str">
        <f>IF(B34="","",_xlfn.AGGREGATE(3,5,$B$6:B34))</f>
        <v/>
      </c>
      <c s="229" t="str">
        <f>IFERROR(IF('STUDENT DATA SHEET '!B35="","",'STUDENT DATA SHEET '!B35),"")</f>
        <v/>
      </c>
      <c s="229" t="str">
        <f>IFERROR(IF('STUDENT DATA SHEET '!C35="","",'STUDENT DATA SHEET '!C35),"")</f>
        <v/>
      </c>
      <c s="229" t="str">
        <f>IFERROR(IF('STUDENT DATA SHEET '!D35="","",'STUDENT DATA SHEET '!D35),"")</f>
        <v/>
      </c>
      <c s="250" t="str">
        <f>IFERROR(IF('STUDENT DATA SHEET '!E35="","",'STUDENT DATA SHEET '!E35),"")</f>
        <v/>
      </c>
      <c s="251" t="str">
        <f>IFERROR(IF('STUDENT DATA SHEET '!F35="","",'STUDENT DATA SHEET '!F35),"")</f>
        <v/>
      </c>
      <c s="229" t="str">
        <f>IFERROR(IF('STUDENT DATA SHEET '!G35="","",'STUDENT DATA SHEET '!G35),"")</f>
        <v/>
      </c>
      <c s="229" t="str">
        <f>IFERROR(IF('STUDENT DATA SHEET '!H35="","",'STUDENT DATA SHEET '!H35),"")</f>
        <v/>
      </c>
      <c s="229" t="str">
        <f>IFERROR(UPPER(IF('STUDENT DATA SHEET '!I35="","",'STUDENT DATA SHEET '!I35)),"")</f>
        <v/>
      </c>
      <c s="229" t="str">
        <f>IFERROR(IF('STUDENT DATA SHEET '!J35="","",'STUDENT DATA SHEET '!J35),"")</f>
        <v/>
      </c>
      <c s="229" t="str">
        <f>IFERROR(IF('STUDENT DATA SHEET '!K35="","",'STUDENT DATA SHEET '!K35),"")</f>
        <v/>
      </c>
      <c s="229"/>
      <c s="102"/>
      <c s="102"/>
      <c s="102"/>
      <c s="102"/>
      <c s="209"/>
      <c s="209"/>
      <c s="209"/>
      <c s="209"/>
      <c s="209"/>
      <c s="209"/>
      <c s="209"/>
      <c s="209"/>
      <c s="209"/>
      <c s="209"/>
      <c s="209"/>
      <c s="209"/>
      <c s="209"/>
      <c s="209"/>
      <c s="209"/>
      <c s="209"/>
      <c s="209"/>
      <c s="209"/>
      <c s="209"/>
      <c s="209"/>
      <c s="209"/>
      <c s="209"/>
      <c s="209"/>
      <c s="209"/>
      <c s="209"/>
      <c s="209"/>
      <c s="209"/>
      <c s="209"/>
      <c s="89" t="str">
        <f>IF(B34="","",_xlfn.AGGREGATE(3,5,$B$6:B34))</f>
        <v/>
      </c>
      <c s="209"/>
      <c s="209"/>
      <c s="102"/>
      <c s="102"/>
      <c s="102"/>
      <c s="102"/>
      <c s="102"/>
      <c s="102"/>
      <c s="102"/>
      <c s="102"/>
      <c s="102"/>
      <c s="102"/>
      <c s="102"/>
      <c s="102"/>
      <c s="102"/>
      <c s="102"/>
      <c s="102"/>
      <c s="102"/>
      <c s="102"/>
      <c s="102"/>
      <c s="102"/>
      <c s="102"/>
      <c s="102"/>
      <c s="102"/>
      <c s="102"/>
      <c s="102"/>
      <c s="102"/>
      <c s="102"/>
      <c s="102"/>
      <c s="102"/>
      <c s="252" t="str">
        <f t="shared" si="18"/>
        <v/>
      </c>
      <c s="252" t="str">
        <f>IF($I34="","",'JUL 24'!BZ34)</f>
        <v/>
      </c>
      <c s="253" t="str">
        <f t="shared" si="19"/>
        <v/>
      </c>
      <c s="252" t="str">
        <f t="shared" si="20"/>
        <v/>
      </c>
      <c s="252" t="str">
        <f>IF($I34="","",'JUL 24'!CC34)</f>
        <v/>
      </c>
      <c s="253" t="str">
        <f t="shared" si="21"/>
        <v/>
      </c>
      <c s="252" t="str">
        <f t="shared" si="22"/>
        <v/>
      </c>
      <c s="252" t="str">
        <f>IF($I34="","",'JUL 24'!CF34)</f>
        <v/>
      </c>
      <c s="253" t="str">
        <f t="shared" si="23"/>
        <v/>
      </c>
      <c s="253"/>
      <c s="249">
        <v>28</v>
      </c>
      <c s="298"/>
      <c s="298"/>
      <c s="298"/>
      <c s="254" t="str">
        <f t="shared" si="24"/>
        <v/>
      </c>
      <c s="298"/>
      <c s="298"/>
      <c s="298"/>
      <c s="298"/>
      <c s="298"/>
      <c s="298"/>
      <c s="298"/>
      <c s="298"/>
    </row>
    <row r="35" spans="1:98" ht="20.25" customHeight="1">
      <c r="A35" s="249" t="str">
        <f>IF(B35="","",_xlfn.AGGREGATE(3,5,$B$6:B35))</f>
        <v/>
      </c>
      <c s="229" t="str">
        <f>IFERROR(IF('STUDENT DATA SHEET '!B36="","",'STUDENT DATA SHEET '!B36),"")</f>
        <v/>
      </c>
      <c s="229" t="str">
        <f>IFERROR(IF('STUDENT DATA SHEET '!C36="","",'STUDENT DATA SHEET '!C36),"")</f>
        <v/>
      </c>
      <c s="229" t="str">
        <f>IFERROR(IF('STUDENT DATA SHEET '!D36="","",'STUDENT DATA SHEET '!D36),"")</f>
        <v/>
      </c>
      <c s="250" t="str">
        <f>IFERROR(IF('STUDENT DATA SHEET '!E36="","",'STUDENT DATA SHEET '!E36),"")</f>
        <v/>
      </c>
      <c s="251" t="str">
        <f>IFERROR(IF('STUDENT DATA SHEET '!F36="","",'STUDENT DATA SHEET '!F36),"")</f>
        <v/>
      </c>
      <c s="229" t="str">
        <f>IFERROR(IF('STUDENT DATA SHEET '!G36="","",'STUDENT DATA SHEET '!G36),"")</f>
        <v/>
      </c>
      <c s="229" t="str">
        <f>IFERROR(IF('STUDENT DATA SHEET '!H36="","",'STUDENT DATA SHEET '!H36),"")</f>
        <v/>
      </c>
      <c s="229" t="str">
        <f>IFERROR(UPPER(IF('STUDENT DATA SHEET '!I36="","",'STUDENT DATA SHEET '!I36)),"")</f>
        <v/>
      </c>
      <c s="229" t="str">
        <f>IFERROR(IF('STUDENT DATA SHEET '!J36="","",'STUDENT DATA SHEET '!J36),"")</f>
        <v/>
      </c>
      <c s="229" t="str">
        <f>IFERROR(IF('STUDENT DATA SHEET '!K36="","",'STUDENT DATA SHEET '!K36),"")</f>
        <v/>
      </c>
      <c s="229"/>
      <c s="102"/>
      <c s="102"/>
      <c s="102"/>
      <c s="102"/>
      <c s="209"/>
      <c s="209"/>
      <c s="209"/>
      <c s="209"/>
      <c s="209"/>
      <c s="209"/>
      <c s="209"/>
      <c s="209"/>
      <c s="209"/>
      <c s="209"/>
      <c s="209"/>
      <c s="209"/>
      <c s="209"/>
      <c s="209"/>
      <c s="209"/>
      <c s="209"/>
      <c s="209"/>
      <c s="209"/>
      <c s="209"/>
      <c s="209"/>
      <c s="209"/>
      <c s="209"/>
      <c s="209"/>
      <c s="209"/>
      <c s="209"/>
      <c s="209"/>
      <c s="209"/>
      <c s="209"/>
      <c s="89" t="str">
        <f>IF(B35="","",_xlfn.AGGREGATE(3,5,$B$6:B35))</f>
        <v/>
      </c>
      <c s="209"/>
      <c s="209"/>
      <c s="102"/>
      <c s="102"/>
      <c s="102"/>
      <c s="102"/>
      <c s="102"/>
      <c s="102"/>
      <c s="102"/>
      <c s="102"/>
      <c s="102"/>
      <c s="102"/>
      <c s="102"/>
      <c s="102"/>
      <c s="102"/>
      <c s="102"/>
      <c s="102"/>
      <c s="102"/>
      <c s="102"/>
      <c s="102"/>
      <c s="102"/>
      <c s="102"/>
      <c s="102"/>
      <c s="102"/>
      <c s="102"/>
      <c s="102"/>
      <c s="102"/>
      <c s="102"/>
      <c s="102"/>
      <c s="102"/>
      <c s="252" t="str">
        <f t="shared" si="18"/>
        <v/>
      </c>
      <c s="252" t="str">
        <f>IF($I35="","",'JUL 24'!BZ35)</f>
        <v/>
      </c>
      <c s="253" t="str">
        <f t="shared" si="19"/>
        <v/>
      </c>
      <c s="252" t="str">
        <f t="shared" si="20"/>
        <v/>
      </c>
      <c s="252" t="str">
        <f>IF($I35="","",'JUL 24'!CC35)</f>
        <v/>
      </c>
      <c s="253" t="str">
        <f t="shared" si="21"/>
        <v/>
      </c>
      <c s="252" t="str">
        <f t="shared" si="22"/>
        <v/>
      </c>
      <c s="252" t="str">
        <f>IF($I35="","",'JUL 24'!CF35)</f>
        <v/>
      </c>
      <c s="253" t="str">
        <f t="shared" si="23"/>
        <v/>
      </c>
      <c s="253"/>
      <c s="249">
        <v>29</v>
      </c>
      <c s="298"/>
      <c s="298"/>
      <c s="298"/>
      <c s="254" t="str">
        <f t="shared" si="24"/>
        <v/>
      </c>
      <c s="298"/>
      <c s="298"/>
      <c s="298"/>
      <c s="298"/>
      <c s="298"/>
      <c s="298"/>
      <c s="298"/>
      <c s="298"/>
    </row>
    <row r="36" spans="1:98" ht="20.25" customHeight="1">
      <c r="A36" s="249" t="str">
        <f>IF(B36="","",_xlfn.AGGREGATE(3,5,$B$6:B36))</f>
        <v/>
      </c>
      <c s="229" t="str">
        <f>IFERROR(IF('STUDENT DATA SHEET '!B37="","",'STUDENT DATA SHEET '!B37),"")</f>
        <v/>
      </c>
      <c s="229" t="str">
        <f>IFERROR(IF('STUDENT DATA SHEET '!C37="","",'STUDENT DATA SHEET '!C37),"")</f>
        <v/>
      </c>
      <c s="229" t="str">
        <f>IFERROR(IF('STUDENT DATA SHEET '!D37="","",'STUDENT DATA SHEET '!D37),"")</f>
        <v/>
      </c>
      <c s="250" t="str">
        <f>IFERROR(IF('STUDENT DATA SHEET '!E37="","",'STUDENT DATA SHEET '!E37),"")</f>
        <v/>
      </c>
      <c s="251" t="str">
        <f>IFERROR(IF('STUDENT DATA SHEET '!F37="","",'STUDENT DATA SHEET '!F37),"")</f>
        <v/>
      </c>
      <c s="229" t="str">
        <f>IFERROR(IF('STUDENT DATA SHEET '!G37="","",'STUDENT DATA SHEET '!G37),"")</f>
        <v/>
      </c>
      <c s="229" t="str">
        <f>IFERROR(IF('STUDENT DATA SHEET '!H37="","",'STUDENT DATA SHEET '!H37),"")</f>
        <v/>
      </c>
      <c s="229" t="str">
        <f>IFERROR(UPPER(IF('STUDENT DATA SHEET '!I37="","",'STUDENT DATA SHEET '!I37)),"")</f>
        <v/>
      </c>
      <c s="229" t="str">
        <f>IFERROR(IF('STUDENT DATA SHEET '!J37="","",'STUDENT DATA SHEET '!J37),"")</f>
        <v/>
      </c>
      <c s="229" t="str">
        <f>IFERROR(IF('STUDENT DATA SHEET '!K37="","",'STUDENT DATA SHEET '!K37),"")</f>
        <v/>
      </c>
      <c s="229"/>
      <c s="102"/>
      <c s="102"/>
      <c s="102"/>
      <c s="102"/>
      <c s="209"/>
      <c s="209"/>
      <c s="209"/>
      <c s="209"/>
      <c s="209"/>
      <c s="209"/>
      <c s="209"/>
      <c s="209"/>
      <c s="209"/>
      <c s="209"/>
      <c s="209"/>
      <c s="209"/>
      <c s="209"/>
      <c s="209"/>
      <c s="209"/>
      <c s="209"/>
      <c s="209"/>
      <c s="209"/>
      <c s="209"/>
      <c s="209"/>
      <c s="209"/>
      <c s="209"/>
      <c s="209"/>
      <c s="209"/>
      <c s="209"/>
      <c s="209"/>
      <c s="209"/>
      <c s="209"/>
      <c s="89" t="str">
        <f>IF(B36="","",_xlfn.AGGREGATE(3,5,$B$6:B36))</f>
        <v/>
      </c>
      <c s="209"/>
      <c s="209"/>
      <c s="102"/>
      <c s="102"/>
      <c s="102"/>
      <c s="102"/>
      <c s="102"/>
      <c s="102"/>
      <c s="102"/>
      <c s="102"/>
      <c s="102"/>
      <c s="102"/>
      <c s="102"/>
      <c s="102"/>
      <c s="102"/>
      <c s="102"/>
      <c s="102"/>
      <c s="102"/>
      <c s="102"/>
      <c s="102"/>
      <c s="102"/>
      <c s="102"/>
      <c s="102"/>
      <c s="102"/>
      <c s="102"/>
      <c s="102"/>
      <c s="102"/>
      <c s="102"/>
      <c s="102"/>
      <c s="102"/>
      <c s="252" t="str">
        <f t="shared" si="18"/>
        <v/>
      </c>
      <c s="252" t="str">
        <f>IF($I36="","",'JUL 24'!BZ36)</f>
        <v/>
      </c>
      <c s="253" t="str">
        <f t="shared" si="19"/>
        <v/>
      </c>
      <c s="252" t="str">
        <f t="shared" si="20"/>
        <v/>
      </c>
      <c s="252" t="str">
        <f>IF($I36="","",'JUL 24'!CC36)</f>
        <v/>
      </c>
      <c s="253" t="str">
        <f t="shared" si="21"/>
        <v/>
      </c>
      <c s="252" t="str">
        <f t="shared" si="22"/>
        <v/>
      </c>
      <c s="252" t="str">
        <f>IF($I36="","",'JUL 24'!CF36)</f>
        <v/>
      </c>
      <c s="253" t="str">
        <f t="shared" si="23"/>
        <v/>
      </c>
      <c s="253"/>
      <c s="249">
        <v>30</v>
      </c>
      <c s="298"/>
      <c s="298"/>
      <c s="298"/>
      <c s="254" t="str">
        <f t="shared" si="24"/>
        <v/>
      </c>
      <c s="298"/>
      <c s="298"/>
      <c s="298"/>
      <c s="298"/>
      <c s="298"/>
      <c s="298"/>
      <c s="298"/>
      <c s="298"/>
    </row>
    <row r="37" spans="1:98" ht="20.25" customHeight="1">
      <c r="A37" s="249" t="str">
        <f>IF(B37="","",_xlfn.AGGREGATE(3,5,$B$6:B37))</f>
        <v/>
      </c>
      <c s="229" t="str">
        <f>IFERROR(IF('STUDENT DATA SHEET '!B38="","",'STUDENT DATA SHEET '!B38),"")</f>
        <v/>
      </c>
      <c s="229" t="str">
        <f>IFERROR(IF('STUDENT DATA SHEET '!C38="","",'STUDENT DATA SHEET '!C38),"")</f>
        <v/>
      </c>
      <c s="229" t="str">
        <f>IFERROR(IF('STUDENT DATA SHEET '!D38="","",'STUDENT DATA SHEET '!D38),"")</f>
        <v/>
      </c>
      <c s="250" t="str">
        <f>IFERROR(IF('STUDENT DATA SHEET '!E38="","",'STUDENT DATA SHEET '!E38),"")</f>
        <v/>
      </c>
      <c s="251" t="str">
        <f>IFERROR(IF('STUDENT DATA SHEET '!F38="","",'STUDENT DATA SHEET '!F38),"")</f>
        <v/>
      </c>
      <c s="229" t="str">
        <f>IFERROR(IF('STUDENT DATA SHEET '!G38="","",'STUDENT DATA SHEET '!G38),"")</f>
        <v/>
      </c>
      <c s="229" t="str">
        <f>IFERROR(IF('STUDENT DATA SHEET '!H38="","",'STUDENT DATA SHEET '!H38),"")</f>
        <v/>
      </c>
      <c s="229" t="str">
        <f>IFERROR(UPPER(IF('STUDENT DATA SHEET '!I38="","",'STUDENT DATA SHEET '!I38)),"")</f>
        <v/>
      </c>
      <c s="229" t="str">
        <f>IFERROR(IF('STUDENT DATA SHEET '!J38="","",'STUDENT DATA SHEET '!J38),"")</f>
        <v/>
      </c>
      <c s="229" t="str">
        <f>IFERROR(IF('STUDENT DATA SHEET '!K38="","",'STUDENT DATA SHEET '!K38),"")</f>
        <v/>
      </c>
      <c s="229"/>
      <c s="102"/>
      <c s="102"/>
      <c s="102"/>
      <c s="102"/>
      <c s="209"/>
      <c s="209"/>
      <c s="209"/>
      <c s="209"/>
      <c s="209"/>
      <c s="209"/>
      <c s="209"/>
      <c s="209"/>
      <c s="209"/>
      <c s="209"/>
      <c s="209"/>
      <c s="209"/>
      <c s="209"/>
      <c s="209"/>
      <c s="209"/>
      <c s="209"/>
      <c s="209"/>
      <c s="209"/>
      <c s="209"/>
      <c s="209"/>
      <c s="209"/>
      <c s="209"/>
      <c s="209"/>
      <c s="209"/>
      <c s="209"/>
      <c s="209"/>
      <c s="209"/>
      <c s="209"/>
      <c s="89" t="str">
        <f>IF(B37="","",_xlfn.AGGREGATE(3,5,$B$6:B37))</f>
        <v/>
      </c>
      <c s="209"/>
      <c s="209"/>
      <c s="102"/>
      <c s="102"/>
      <c s="102"/>
      <c s="102"/>
      <c s="102"/>
      <c s="102"/>
      <c s="102"/>
      <c s="102"/>
      <c s="102"/>
      <c s="102"/>
      <c s="102"/>
      <c s="102"/>
      <c s="102"/>
      <c s="102"/>
      <c s="102"/>
      <c s="102"/>
      <c s="102"/>
      <c s="102"/>
      <c s="102"/>
      <c s="102"/>
      <c s="102"/>
      <c s="102"/>
      <c s="102"/>
      <c s="102"/>
      <c s="102"/>
      <c s="102"/>
      <c s="102"/>
      <c s="102"/>
      <c s="252" t="str">
        <f t="shared" si="18"/>
        <v/>
      </c>
      <c s="252" t="str">
        <f>IF($I37="","",'JUL 24'!BZ37)</f>
        <v/>
      </c>
      <c s="253" t="str">
        <f t="shared" si="19"/>
        <v/>
      </c>
      <c s="252" t="str">
        <f t="shared" si="20"/>
        <v/>
      </c>
      <c s="252" t="str">
        <f>IF($I37="","",'JUL 24'!CC37)</f>
        <v/>
      </c>
      <c s="253" t="str">
        <f t="shared" si="21"/>
        <v/>
      </c>
      <c s="252" t="str">
        <f t="shared" si="22"/>
        <v/>
      </c>
      <c s="252" t="str">
        <f>IF($I37="","",'JUL 24'!CF37)</f>
        <v/>
      </c>
      <c s="253" t="str">
        <f t="shared" si="23"/>
        <v/>
      </c>
      <c s="253"/>
      <c s="249">
        <v>31</v>
      </c>
      <c s="298"/>
      <c s="298"/>
      <c s="298"/>
      <c s="254" t="str">
        <f t="shared" si="24"/>
        <v/>
      </c>
      <c s="298"/>
      <c s="298"/>
      <c s="298"/>
      <c s="298"/>
      <c s="298"/>
      <c s="298"/>
      <c s="298"/>
      <c s="298"/>
    </row>
    <row r="38" spans="1:98" ht="20.25" customHeight="1">
      <c r="A38" s="249" t="str">
        <f>IF(B38="","",_xlfn.AGGREGATE(3,5,$B$6:B38))</f>
        <v/>
      </c>
      <c s="229" t="str">
        <f>IFERROR(IF('STUDENT DATA SHEET '!B39="","",'STUDENT DATA SHEET '!B39),"")</f>
        <v/>
      </c>
      <c s="229" t="str">
        <f>IFERROR(IF('STUDENT DATA SHEET '!C39="","",'STUDENT DATA SHEET '!C39),"")</f>
        <v/>
      </c>
      <c s="229" t="str">
        <f>IFERROR(IF('STUDENT DATA SHEET '!D39="","",'STUDENT DATA SHEET '!D39),"")</f>
        <v/>
      </c>
      <c s="250" t="str">
        <f>IFERROR(IF('STUDENT DATA SHEET '!E39="","",'STUDENT DATA SHEET '!E39),"")</f>
        <v/>
      </c>
      <c s="251" t="str">
        <f>IFERROR(IF('STUDENT DATA SHEET '!F39="","",'STUDENT DATA SHEET '!F39),"")</f>
        <v/>
      </c>
      <c s="229" t="str">
        <f>IFERROR(IF('STUDENT DATA SHEET '!G39="","",'STUDENT DATA SHEET '!G39),"")</f>
        <v/>
      </c>
      <c s="229" t="str">
        <f>IFERROR(IF('STUDENT DATA SHEET '!H39="","",'STUDENT DATA SHEET '!H39),"")</f>
        <v/>
      </c>
      <c s="229" t="str">
        <f>IFERROR(UPPER(IF('STUDENT DATA SHEET '!I39="","",'STUDENT DATA SHEET '!I39)),"")</f>
        <v/>
      </c>
      <c s="229" t="str">
        <f>IFERROR(IF('STUDENT DATA SHEET '!J39="","",'STUDENT DATA SHEET '!J39),"")</f>
        <v/>
      </c>
      <c s="229" t="str">
        <f>IFERROR(IF('STUDENT DATA SHEET '!K39="","",'STUDENT DATA SHEET '!K39),"")</f>
        <v/>
      </c>
      <c s="229"/>
      <c s="102"/>
      <c s="102"/>
      <c s="102"/>
      <c s="102"/>
      <c s="209"/>
      <c s="209"/>
      <c s="209"/>
      <c s="209"/>
      <c s="209"/>
      <c s="209"/>
      <c s="209"/>
      <c s="209"/>
      <c s="209"/>
      <c s="209"/>
      <c s="209"/>
      <c s="209"/>
      <c s="209"/>
      <c s="209"/>
      <c s="209"/>
      <c s="209"/>
      <c s="209"/>
      <c s="209"/>
      <c s="209"/>
      <c s="209"/>
      <c s="209"/>
      <c s="209"/>
      <c s="209"/>
      <c s="209"/>
      <c s="209"/>
      <c s="209"/>
      <c s="209"/>
      <c s="209"/>
      <c s="89" t="str">
        <f>IF(B38="","",_xlfn.AGGREGATE(3,5,$B$6:B38))</f>
        <v/>
      </c>
      <c s="209"/>
      <c s="209"/>
      <c s="102"/>
      <c s="102"/>
      <c s="102"/>
      <c s="102"/>
      <c s="102"/>
      <c s="102"/>
      <c s="102"/>
      <c s="102"/>
      <c s="102"/>
      <c s="102"/>
      <c s="102"/>
      <c s="102"/>
      <c s="102"/>
      <c s="102"/>
      <c s="102"/>
      <c s="102"/>
      <c s="102"/>
      <c s="102"/>
      <c s="102"/>
      <c s="102"/>
      <c s="102"/>
      <c s="102"/>
      <c s="102"/>
      <c s="102"/>
      <c s="102"/>
      <c s="102"/>
      <c s="102"/>
      <c s="102"/>
      <c s="252" t="str">
        <f t="shared" si="18"/>
        <v/>
      </c>
      <c s="252" t="str">
        <f>IF($I38="","",'JUL 24'!BZ38)</f>
        <v/>
      </c>
      <c s="253" t="str">
        <f t="shared" si="19"/>
        <v/>
      </c>
      <c s="252" t="str">
        <f t="shared" si="20"/>
        <v/>
      </c>
      <c s="252" t="str">
        <f>IF($I38="","",'JUL 24'!CC38)</f>
        <v/>
      </c>
      <c s="253" t="str">
        <f t="shared" si="21"/>
        <v/>
      </c>
      <c s="252" t="str">
        <f t="shared" si="22"/>
        <v/>
      </c>
      <c s="252" t="str">
        <f>IF($I38="","",'JUL 24'!CF38)</f>
        <v/>
      </c>
      <c s="253" t="str">
        <f t="shared" si="23"/>
        <v/>
      </c>
      <c s="253"/>
      <c s="249">
        <v>32</v>
      </c>
      <c s="298"/>
      <c s="298"/>
      <c s="298"/>
      <c s="254" t="str">
        <f t="shared" si="24"/>
        <v/>
      </c>
      <c s="298"/>
      <c s="298"/>
      <c s="298"/>
      <c s="298"/>
      <c s="298"/>
      <c s="298"/>
      <c s="298"/>
      <c s="298"/>
    </row>
    <row r="39" spans="1:98" ht="20.25" customHeight="1">
      <c r="A39" s="249" t="str">
        <f>IF(B39="","",_xlfn.AGGREGATE(3,5,$B$6:B39))</f>
        <v/>
      </c>
      <c s="229" t="str">
        <f>IFERROR(IF('STUDENT DATA SHEET '!B40="","",'STUDENT DATA SHEET '!B40),"")</f>
        <v/>
      </c>
      <c s="229" t="str">
        <f>IFERROR(IF('STUDENT DATA SHEET '!C40="","",'STUDENT DATA SHEET '!C40),"")</f>
        <v/>
      </c>
      <c s="229" t="str">
        <f>IFERROR(IF('STUDENT DATA SHEET '!D40="","",'STUDENT DATA SHEET '!D40),"")</f>
        <v/>
      </c>
      <c s="250" t="str">
        <f>IFERROR(IF('STUDENT DATA SHEET '!E40="","",'STUDENT DATA SHEET '!E40),"")</f>
        <v/>
      </c>
      <c s="251" t="str">
        <f>IFERROR(IF('STUDENT DATA SHEET '!F40="","",'STUDENT DATA SHEET '!F40),"")</f>
        <v/>
      </c>
      <c s="229" t="str">
        <f>IFERROR(IF('STUDENT DATA SHEET '!G40="","",'STUDENT DATA SHEET '!G40),"")</f>
        <v/>
      </c>
      <c s="229" t="str">
        <f>IFERROR(IF('STUDENT DATA SHEET '!H40="","",'STUDENT DATA SHEET '!H40),"")</f>
        <v/>
      </c>
      <c s="229" t="str">
        <f>IFERROR(UPPER(IF('STUDENT DATA SHEET '!I40="","",'STUDENT DATA SHEET '!I40)),"")</f>
        <v/>
      </c>
      <c s="229" t="str">
        <f>IFERROR(IF('STUDENT DATA SHEET '!J40="","",'STUDENT DATA SHEET '!J40),"")</f>
        <v/>
      </c>
      <c s="229" t="str">
        <f>IFERROR(IF('STUDENT DATA SHEET '!K40="","",'STUDENT DATA SHEET '!K40),"")</f>
        <v/>
      </c>
      <c s="229"/>
      <c s="102"/>
      <c s="102"/>
      <c s="102"/>
      <c s="102"/>
      <c s="209"/>
      <c s="209"/>
      <c s="209"/>
      <c s="209"/>
      <c s="209"/>
      <c s="209"/>
      <c s="209"/>
      <c s="209"/>
      <c s="209"/>
      <c s="209"/>
      <c s="209"/>
      <c s="209"/>
      <c s="209"/>
      <c s="209"/>
      <c s="209"/>
      <c s="209"/>
      <c s="209"/>
      <c s="209"/>
      <c s="209"/>
      <c s="209"/>
      <c s="209"/>
      <c s="209"/>
      <c s="209"/>
      <c s="209"/>
      <c s="209"/>
      <c s="209"/>
      <c s="209"/>
      <c s="209"/>
      <c s="89" t="str">
        <f>IF(B39="","",_xlfn.AGGREGATE(3,5,$B$6:B39))</f>
        <v/>
      </c>
      <c s="209"/>
      <c s="209"/>
      <c s="102"/>
      <c s="102"/>
      <c s="102"/>
      <c s="102"/>
      <c s="102"/>
      <c s="102"/>
      <c s="102"/>
      <c s="102"/>
      <c s="102"/>
      <c s="102"/>
      <c s="102"/>
      <c s="102"/>
      <c s="102"/>
      <c s="102"/>
      <c s="102"/>
      <c s="102"/>
      <c s="102"/>
      <c s="102"/>
      <c s="102"/>
      <c s="102"/>
      <c s="102"/>
      <c s="102"/>
      <c s="102"/>
      <c s="102"/>
      <c s="102"/>
      <c s="102"/>
      <c s="102"/>
      <c s="102"/>
      <c s="252" t="str">
        <f t="shared" si="18"/>
        <v/>
      </c>
      <c s="252" t="str">
        <f>IF($I39="","",'JUL 24'!BZ39)</f>
        <v/>
      </c>
      <c s="253" t="str">
        <f t="shared" si="19"/>
        <v/>
      </c>
      <c s="252" t="str">
        <f t="shared" si="20"/>
        <v/>
      </c>
      <c s="252" t="str">
        <f>IF($I39="","",'JUL 24'!CC39)</f>
        <v/>
      </c>
      <c s="253" t="str">
        <f t="shared" si="21"/>
        <v/>
      </c>
      <c s="252" t="str">
        <f t="shared" si="22"/>
        <v/>
      </c>
      <c s="252" t="str">
        <f>IF($I39="","",'JUL 24'!CF39)</f>
        <v/>
      </c>
      <c s="253" t="str">
        <f t="shared" si="23"/>
        <v/>
      </c>
      <c s="253"/>
      <c s="249">
        <v>33</v>
      </c>
      <c s="298"/>
      <c s="298"/>
      <c s="298"/>
      <c s="254" t="str">
        <f t="shared" si="24"/>
        <v/>
      </c>
      <c s="298"/>
      <c s="298"/>
      <c s="298"/>
      <c s="298"/>
      <c s="298"/>
      <c s="298"/>
      <c s="298"/>
      <c s="298"/>
    </row>
    <row r="40" spans="1:98" ht="20.25" customHeight="1">
      <c r="A40" s="249" t="str">
        <f>IF(B40="","",_xlfn.AGGREGATE(3,5,$B$6:B40))</f>
        <v/>
      </c>
      <c s="229" t="str">
        <f>IFERROR(IF('STUDENT DATA SHEET '!B41="","",'STUDENT DATA SHEET '!B41),"")</f>
        <v/>
      </c>
      <c s="229" t="str">
        <f>IFERROR(IF('STUDENT DATA SHEET '!C41="","",'STUDENT DATA SHEET '!C41),"")</f>
        <v/>
      </c>
      <c s="229" t="str">
        <f>IFERROR(IF('STUDENT DATA SHEET '!D41="","",'STUDENT DATA SHEET '!D41),"")</f>
        <v/>
      </c>
      <c s="250" t="str">
        <f>IFERROR(IF('STUDENT DATA SHEET '!E41="","",'STUDENT DATA SHEET '!E41),"")</f>
        <v/>
      </c>
      <c s="251" t="str">
        <f>IFERROR(IF('STUDENT DATA SHEET '!F41="","",'STUDENT DATA SHEET '!F41),"")</f>
        <v/>
      </c>
      <c s="229" t="str">
        <f>IFERROR(IF('STUDENT DATA SHEET '!G41="","",'STUDENT DATA SHEET '!G41),"")</f>
        <v/>
      </c>
      <c s="229" t="str">
        <f>IFERROR(IF('STUDENT DATA SHEET '!H41="","",'STUDENT DATA SHEET '!H41),"")</f>
        <v/>
      </c>
      <c s="229" t="str">
        <f>IFERROR(UPPER(IF('STUDENT DATA SHEET '!I41="","",'STUDENT DATA SHEET '!I41)),"")</f>
        <v/>
      </c>
      <c s="229" t="str">
        <f>IFERROR(IF('STUDENT DATA SHEET '!J41="","",'STUDENT DATA SHEET '!J41),"")</f>
        <v/>
      </c>
      <c s="229" t="str">
        <f>IFERROR(IF('STUDENT DATA SHEET '!K41="","",'STUDENT DATA SHEET '!K41),"")</f>
        <v/>
      </c>
      <c s="229"/>
      <c s="102"/>
      <c s="102"/>
      <c s="102"/>
      <c s="102"/>
      <c s="209"/>
      <c s="209"/>
      <c s="209"/>
      <c s="209"/>
      <c s="209"/>
      <c s="209"/>
      <c s="209"/>
      <c s="209"/>
      <c s="209"/>
      <c s="209"/>
      <c s="209"/>
      <c s="209"/>
      <c s="209"/>
      <c s="209"/>
      <c s="209"/>
      <c s="209"/>
      <c s="209"/>
      <c s="209"/>
      <c s="209"/>
      <c s="209"/>
      <c s="209"/>
      <c s="209"/>
      <c s="209"/>
      <c s="209"/>
      <c s="209"/>
      <c s="209"/>
      <c s="209"/>
      <c s="209"/>
      <c s="89" t="str">
        <f>IF(B40="","",_xlfn.AGGREGATE(3,5,$B$6:B40))</f>
        <v/>
      </c>
      <c s="209"/>
      <c s="209"/>
      <c s="102"/>
      <c s="102"/>
      <c s="102"/>
      <c s="102"/>
      <c s="102"/>
      <c s="102"/>
      <c s="102"/>
      <c s="102"/>
      <c s="102"/>
      <c s="102"/>
      <c s="102"/>
      <c s="102"/>
      <c s="102"/>
      <c s="102"/>
      <c s="102"/>
      <c s="102"/>
      <c s="102"/>
      <c s="102"/>
      <c s="102"/>
      <c s="102"/>
      <c s="102"/>
      <c s="102"/>
      <c s="102"/>
      <c s="102"/>
      <c s="102"/>
      <c s="102"/>
      <c s="102"/>
      <c s="102"/>
      <c s="252" t="str">
        <f t="shared" si="18"/>
        <v/>
      </c>
      <c s="252" t="str">
        <f>IF($I40="","",'JUL 24'!BZ40)</f>
        <v/>
      </c>
      <c s="253" t="str">
        <f t="shared" si="19"/>
        <v/>
      </c>
      <c s="252" t="str">
        <f t="shared" si="20"/>
        <v/>
      </c>
      <c s="252" t="str">
        <f>IF($I40="","",'JUL 24'!CC40)</f>
        <v/>
      </c>
      <c s="253" t="str">
        <f t="shared" si="21"/>
        <v/>
      </c>
      <c s="252" t="str">
        <f t="shared" si="22"/>
        <v/>
      </c>
      <c s="252" t="str">
        <f>IF($I40="","",'JUL 24'!CF40)</f>
        <v/>
      </c>
      <c s="253" t="str">
        <f t="shared" si="23"/>
        <v/>
      </c>
      <c s="253"/>
      <c s="249">
        <v>34</v>
      </c>
      <c s="298"/>
      <c s="298"/>
      <c s="298"/>
      <c s="254" t="str">
        <f t="shared" si="24"/>
        <v/>
      </c>
      <c s="298"/>
      <c s="298"/>
      <c s="298"/>
      <c s="298"/>
      <c s="298"/>
      <c s="298"/>
      <c s="298"/>
      <c s="298"/>
    </row>
    <row r="41" spans="1:98" ht="20.25" customHeight="1">
      <c r="A41" s="249" t="str">
        <f>IF(B41="","",_xlfn.AGGREGATE(3,5,$B$6:B41))</f>
        <v/>
      </c>
      <c s="229" t="str">
        <f>IFERROR(IF('STUDENT DATA SHEET '!B42="","",'STUDENT DATA SHEET '!B42),"")</f>
        <v/>
      </c>
      <c s="229" t="str">
        <f>IFERROR(IF('STUDENT DATA SHEET '!C42="","",'STUDENT DATA SHEET '!C42),"")</f>
        <v/>
      </c>
      <c s="229" t="str">
        <f>IFERROR(IF('STUDENT DATA SHEET '!D42="","",'STUDENT DATA SHEET '!D42),"")</f>
        <v/>
      </c>
      <c s="250" t="str">
        <f>IFERROR(IF('STUDENT DATA SHEET '!E42="","",'STUDENT DATA SHEET '!E42),"")</f>
        <v/>
      </c>
      <c s="251" t="str">
        <f>IFERROR(IF('STUDENT DATA SHEET '!F42="","",'STUDENT DATA SHEET '!F42),"")</f>
        <v/>
      </c>
      <c s="229" t="str">
        <f>IFERROR(IF('STUDENT DATA SHEET '!G42="","",'STUDENT DATA SHEET '!G42),"")</f>
        <v/>
      </c>
      <c s="229" t="str">
        <f>IFERROR(IF('STUDENT DATA SHEET '!H42="","",'STUDENT DATA SHEET '!H42),"")</f>
        <v/>
      </c>
      <c s="229" t="str">
        <f>IFERROR(UPPER(IF('STUDENT DATA SHEET '!I42="","",'STUDENT DATA SHEET '!I42)),"")</f>
        <v/>
      </c>
      <c s="229" t="str">
        <f>IFERROR(IF('STUDENT DATA SHEET '!J42="","",'STUDENT DATA SHEET '!J42),"")</f>
        <v/>
      </c>
      <c s="229" t="str">
        <f>IFERROR(IF('STUDENT DATA SHEET '!K42="","",'STUDENT DATA SHEET '!K42),"")</f>
        <v/>
      </c>
      <c s="229"/>
      <c s="102"/>
      <c s="102"/>
      <c s="102"/>
      <c s="102"/>
      <c s="209"/>
      <c s="209"/>
      <c s="209"/>
      <c s="209"/>
      <c s="209"/>
      <c s="209"/>
      <c s="209"/>
      <c s="209"/>
      <c s="209"/>
      <c s="209"/>
      <c s="209"/>
      <c s="209"/>
      <c s="209"/>
      <c s="209"/>
      <c s="209"/>
      <c s="209"/>
      <c s="209"/>
      <c s="209"/>
      <c s="209"/>
      <c s="209"/>
      <c s="209"/>
      <c s="209"/>
      <c s="209"/>
      <c s="209"/>
      <c s="209"/>
      <c s="209"/>
      <c s="209"/>
      <c s="209"/>
      <c s="89" t="str">
        <f>IF(B41="","",_xlfn.AGGREGATE(3,5,$B$6:B41))</f>
        <v/>
      </c>
      <c s="209"/>
      <c s="209"/>
      <c s="102"/>
      <c s="102"/>
      <c s="102"/>
      <c s="102"/>
      <c s="102"/>
      <c s="102"/>
      <c s="102"/>
      <c s="102"/>
      <c s="102"/>
      <c s="102"/>
      <c s="102"/>
      <c s="102"/>
      <c s="102"/>
      <c s="102"/>
      <c s="102"/>
      <c s="102"/>
      <c s="102"/>
      <c s="102"/>
      <c s="102"/>
      <c s="102"/>
      <c s="102"/>
      <c s="102"/>
      <c s="102"/>
      <c s="102"/>
      <c s="102"/>
      <c s="102"/>
      <c s="102"/>
      <c s="102"/>
      <c s="252" t="str">
        <f t="shared" si="18"/>
        <v/>
      </c>
      <c s="252" t="str">
        <f>IF($I41="","",'JUL 24'!BZ41)</f>
        <v/>
      </c>
      <c s="253" t="str">
        <f t="shared" si="19"/>
        <v/>
      </c>
      <c s="252" t="str">
        <f t="shared" si="20"/>
        <v/>
      </c>
      <c s="252" t="str">
        <f>IF($I41="","",'JUL 24'!CC41)</f>
        <v/>
      </c>
      <c s="253" t="str">
        <f t="shared" si="21"/>
        <v/>
      </c>
      <c s="252" t="str">
        <f t="shared" si="22"/>
        <v/>
      </c>
      <c s="252" t="str">
        <f>IF($I41="","",'JUL 24'!CF41)</f>
        <v/>
      </c>
      <c s="253" t="str">
        <f t="shared" si="23"/>
        <v/>
      </c>
      <c s="253"/>
      <c s="249">
        <v>35</v>
      </c>
      <c s="298"/>
      <c s="298"/>
      <c s="298"/>
      <c s="254" t="str">
        <f t="shared" si="24"/>
        <v/>
      </c>
      <c s="298"/>
      <c s="298"/>
      <c s="298"/>
      <c s="298"/>
      <c s="298"/>
      <c s="298"/>
      <c s="298"/>
      <c s="298"/>
    </row>
    <row r="42" spans="1:98" ht="20.25" customHeight="1">
      <c r="A42" s="249" t="str">
        <f>IF(B42="","",_xlfn.AGGREGATE(3,5,$B$6:B42))</f>
        <v/>
      </c>
      <c s="229" t="str">
        <f>IFERROR(IF('STUDENT DATA SHEET '!B43="","",'STUDENT DATA SHEET '!B43),"")</f>
        <v/>
      </c>
      <c s="229" t="str">
        <f>IFERROR(IF('STUDENT DATA SHEET '!C43="","",'STUDENT DATA SHEET '!C43),"")</f>
        <v/>
      </c>
      <c s="229" t="str">
        <f>IFERROR(IF('STUDENT DATA SHEET '!D43="","",'STUDENT DATA SHEET '!D43),"")</f>
        <v/>
      </c>
      <c s="250" t="str">
        <f>IFERROR(IF('STUDENT DATA SHEET '!E43="","",'STUDENT DATA SHEET '!E43),"")</f>
        <v/>
      </c>
      <c s="251" t="str">
        <f>IFERROR(IF('STUDENT DATA SHEET '!F43="","",'STUDENT DATA SHEET '!F43),"")</f>
        <v/>
      </c>
      <c s="229" t="str">
        <f>IFERROR(IF('STUDENT DATA SHEET '!G43="","",'STUDENT DATA SHEET '!G43),"")</f>
        <v/>
      </c>
      <c s="229" t="str">
        <f>IFERROR(IF('STUDENT DATA SHEET '!H43="","",'STUDENT DATA SHEET '!H43),"")</f>
        <v/>
      </c>
      <c s="229" t="str">
        <f>IFERROR(UPPER(IF('STUDENT DATA SHEET '!I43="","",'STUDENT DATA SHEET '!I43)),"")</f>
        <v/>
      </c>
      <c s="229" t="str">
        <f>IFERROR(IF('STUDENT DATA SHEET '!J43="","",'STUDENT DATA SHEET '!J43),"")</f>
        <v/>
      </c>
      <c s="229" t="str">
        <f>IFERROR(IF('STUDENT DATA SHEET '!K43="","",'STUDENT DATA SHEET '!K43),"")</f>
        <v/>
      </c>
      <c s="229"/>
      <c s="102"/>
      <c s="102"/>
      <c s="102"/>
      <c s="102"/>
      <c s="209"/>
      <c s="209"/>
      <c s="209"/>
      <c s="209"/>
      <c s="209"/>
      <c s="209"/>
      <c s="209"/>
      <c s="209"/>
      <c s="209"/>
      <c s="209"/>
      <c s="209"/>
      <c s="209"/>
      <c s="209"/>
      <c s="209"/>
      <c s="209"/>
      <c s="209"/>
      <c s="209"/>
      <c s="209"/>
      <c s="209"/>
      <c s="209"/>
      <c s="209"/>
      <c s="209"/>
      <c s="209"/>
      <c s="209"/>
      <c s="209"/>
      <c s="209"/>
      <c s="209"/>
      <c s="209"/>
      <c s="89" t="str">
        <f>IF(B42="","",_xlfn.AGGREGATE(3,5,$B$6:B42))</f>
        <v/>
      </c>
      <c s="209"/>
      <c s="209"/>
      <c s="102"/>
      <c s="102"/>
      <c s="102"/>
      <c s="102"/>
      <c s="102"/>
      <c s="102"/>
      <c s="102"/>
      <c s="102"/>
      <c s="102"/>
      <c s="102"/>
      <c s="102"/>
      <c s="102"/>
      <c s="102"/>
      <c s="102"/>
      <c s="102"/>
      <c s="102"/>
      <c s="102"/>
      <c s="102"/>
      <c s="102"/>
      <c s="102"/>
      <c s="102"/>
      <c s="102"/>
      <c s="102"/>
      <c s="102"/>
      <c s="102"/>
      <c s="102"/>
      <c s="102"/>
      <c s="102"/>
      <c s="252" t="str">
        <f t="shared" si="18"/>
        <v/>
      </c>
      <c s="252" t="str">
        <f>IF($I42="","",'JUL 24'!BZ42)</f>
        <v/>
      </c>
      <c s="253" t="str">
        <f t="shared" si="19"/>
        <v/>
      </c>
      <c s="252" t="str">
        <f t="shared" si="20"/>
        <v/>
      </c>
      <c s="252" t="str">
        <f>IF($I42="","",'JUL 24'!CC42)</f>
        <v/>
      </c>
      <c s="253" t="str">
        <f t="shared" si="21"/>
        <v/>
      </c>
      <c s="252" t="str">
        <f t="shared" si="22"/>
        <v/>
      </c>
      <c s="252" t="str">
        <f>IF($I42="","",'JUL 24'!CF42)</f>
        <v/>
      </c>
      <c s="253" t="str">
        <f t="shared" si="23"/>
        <v/>
      </c>
      <c s="253"/>
      <c s="249">
        <v>36</v>
      </c>
      <c s="298"/>
      <c s="298"/>
      <c s="298"/>
      <c s="254" t="str">
        <f t="shared" si="24"/>
        <v/>
      </c>
      <c s="298"/>
      <c s="298"/>
      <c s="298"/>
      <c s="298"/>
      <c s="298"/>
      <c s="298"/>
      <c s="298"/>
      <c s="298"/>
    </row>
    <row r="43" spans="1:98" ht="20.25" customHeight="1">
      <c r="A43" s="249" t="str">
        <f>IF(B43="","",_xlfn.AGGREGATE(3,5,$B$6:B43))</f>
        <v/>
      </c>
      <c s="229" t="str">
        <f>IFERROR(IF('STUDENT DATA SHEET '!B44="","",'STUDENT DATA SHEET '!B44),"")</f>
        <v/>
      </c>
      <c s="229" t="str">
        <f>IFERROR(IF('STUDENT DATA SHEET '!C44="","",'STUDENT DATA SHEET '!C44),"")</f>
        <v/>
      </c>
      <c s="229" t="str">
        <f>IFERROR(IF('STUDENT DATA SHEET '!D44="","",'STUDENT DATA SHEET '!D44),"")</f>
        <v/>
      </c>
      <c s="250" t="str">
        <f>IFERROR(IF('STUDENT DATA SHEET '!E44="","",'STUDENT DATA SHEET '!E44),"")</f>
        <v/>
      </c>
      <c s="251" t="str">
        <f>IFERROR(IF('STUDENT DATA SHEET '!F44="","",'STUDENT DATA SHEET '!F44),"")</f>
        <v/>
      </c>
      <c s="229" t="str">
        <f>IFERROR(IF('STUDENT DATA SHEET '!G44="","",'STUDENT DATA SHEET '!G44),"")</f>
        <v/>
      </c>
      <c s="229" t="str">
        <f>IFERROR(IF('STUDENT DATA SHEET '!H44="","",'STUDENT DATA SHEET '!H44),"")</f>
        <v/>
      </c>
      <c s="229" t="str">
        <f>IFERROR(UPPER(IF('STUDENT DATA SHEET '!I44="","",'STUDENT DATA SHEET '!I44)),"")</f>
        <v/>
      </c>
      <c s="229" t="str">
        <f>IFERROR(IF('STUDENT DATA SHEET '!J44="","",'STUDENT DATA SHEET '!J44),"")</f>
        <v/>
      </c>
      <c s="229" t="str">
        <f>IFERROR(IF('STUDENT DATA SHEET '!K44="","",'STUDENT DATA SHEET '!K44),"")</f>
        <v/>
      </c>
      <c s="229"/>
      <c s="102"/>
      <c s="102"/>
      <c s="102"/>
      <c s="102"/>
      <c s="209"/>
      <c s="209"/>
      <c s="209"/>
      <c s="209"/>
      <c s="209"/>
      <c s="209"/>
      <c s="209"/>
      <c s="209"/>
      <c s="209"/>
      <c s="209"/>
      <c s="209"/>
      <c s="209"/>
      <c s="209"/>
      <c s="209"/>
      <c s="209"/>
      <c s="209"/>
      <c s="209"/>
      <c s="209"/>
      <c s="209"/>
      <c s="209"/>
      <c s="209"/>
      <c s="209"/>
      <c s="209"/>
      <c s="209"/>
      <c s="209"/>
      <c s="209"/>
      <c s="209"/>
      <c s="209"/>
      <c s="89" t="str">
        <f>IF(B43="","",_xlfn.AGGREGATE(3,5,$B$6:B43))</f>
        <v/>
      </c>
      <c s="209"/>
      <c s="209"/>
      <c s="102"/>
      <c s="102"/>
      <c s="102"/>
      <c s="102"/>
      <c s="102"/>
      <c s="102"/>
      <c s="102"/>
      <c s="102"/>
      <c s="102"/>
      <c s="102"/>
      <c s="102"/>
      <c s="102"/>
      <c s="102"/>
      <c s="102"/>
      <c s="102"/>
      <c s="102"/>
      <c s="102"/>
      <c s="102"/>
      <c s="102"/>
      <c s="102"/>
      <c s="102"/>
      <c s="102"/>
      <c s="102"/>
      <c s="102"/>
      <c s="102"/>
      <c s="102"/>
      <c s="102"/>
      <c s="102"/>
      <c s="252" t="str">
        <f t="shared" si="18"/>
        <v/>
      </c>
      <c s="252" t="str">
        <f>IF($I43="","",'JUL 24'!BZ43)</f>
        <v/>
      </c>
      <c s="253" t="str">
        <f t="shared" si="19"/>
        <v/>
      </c>
      <c s="252" t="str">
        <f t="shared" si="20"/>
        <v/>
      </c>
      <c s="252" t="str">
        <f>IF($I43="","",'JUL 24'!CC43)</f>
        <v/>
      </c>
      <c s="253" t="str">
        <f t="shared" si="21"/>
        <v/>
      </c>
      <c s="252" t="str">
        <f t="shared" si="22"/>
        <v/>
      </c>
      <c s="252" t="str">
        <f>IF($I43="","",'JUL 24'!CF43)</f>
        <v/>
      </c>
      <c s="253" t="str">
        <f t="shared" si="23"/>
        <v/>
      </c>
      <c s="253"/>
      <c s="249">
        <v>37</v>
      </c>
      <c s="298"/>
      <c s="298"/>
      <c s="298"/>
      <c s="254" t="str">
        <f t="shared" si="24"/>
        <v/>
      </c>
      <c s="298"/>
      <c s="298"/>
      <c s="298"/>
      <c s="298"/>
      <c s="298"/>
      <c s="298"/>
      <c s="298"/>
      <c s="298"/>
    </row>
    <row r="44" spans="1:98" ht="20.25" customHeight="1">
      <c r="A44" s="249" t="str">
        <f>IF(B44="","",_xlfn.AGGREGATE(3,5,$B$6:B44))</f>
        <v/>
      </c>
      <c s="229" t="str">
        <f>IFERROR(IF('STUDENT DATA SHEET '!B45="","",'STUDENT DATA SHEET '!B45),"")</f>
        <v/>
      </c>
      <c s="229" t="str">
        <f>IFERROR(IF('STUDENT DATA SHEET '!C45="","",'STUDENT DATA SHEET '!C45),"")</f>
        <v/>
      </c>
      <c s="229" t="str">
        <f>IFERROR(IF('STUDENT DATA SHEET '!D45="","",'STUDENT DATA SHEET '!D45),"")</f>
        <v/>
      </c>
      <c s="250" t="str">
        <f>IFERROR(IF('STUDENT DATA SHEET '!E45="","",'STUDENT DATA SHEET '!E45),"")</f>
        <v/>
      </c>
      <c s="251" t="str">
        <f>IFERROR(IF('STUDENT DATA SHEET '!F45="","",'STUDENT DATA SHEET '!F45),"")</f>
        <v/>
      </c>
      <c s="229" t="str">
        <f>IFERROR(IF('STUDENT DATA SHEET '!G45="","",'STUDENT DATA SHEET '!G45),"")</f>
        <v/>
      </c>
      <c s="229" t="str">
        <f>IFERROR(IF('STUDENT DATA SHEET '!H45="","",'STUDENT DATA SHEET '!H45),"")</f>
        <v/>
      </c>
      <c s="229" t="str">
        <f>IFERROR(UPPER(IF('STUDENT DATA SHEET '!I45="","",'STUDENT DATA SHEET '!I45)),"")</f>
        <v/>
      </c>
      <c s="229" t="str">
        <f>IFERROR(IF('STUDENT DATA SHEET '!J45="","",'STUDENT DATA SHEET '!J45),"")</f>
        <v/>
      </c>
      <c s="229" t="str">
        <f>IFERROR(IF('STUDENT DATA SHEET '!K45="","",'STUDENT DATA SHEET '!K45),"")</f>
        <v/>
      </c>
      <c s="229"/>
      <c s="102"/>
      <c s="102"/>
      <c s="102"/>
      <c s="102"/>
      <c s="209"/>
      <c s="209"/>
      <c s="209"/>
      <c s="209"/>
      <c s="209"/>
      <c s="209"/>
      <c s="209"/>
      <c s="209"/>
      <c s="209"/>
      <c s="209"/>
      <c s="209"/>
      <c s="209"/>
      <c s="209"/>
      <c s="209"/>
      <c s="209"/>
      <c s="209"/>
      <c s="209"/>
      <c s="209"/>
      <c s="209"/>
      <c s="209"/>
      <c s="209"/>
      <c s="209"/>
      <c s="209"/>
      <c s="209"/>
      <c s="209"/>
      <c s="209"/>
      <c s="209"/>
      <c s="209"/>
      <c s="89" t="str">
        <f>IF(B44="","",_xlfn.AGGREGATE(3,5,$B$6:B44))</f>
        <v/>
      </c>
      <c s="209"/>
      <c s="209"/>
      <c s="102"/>
      <c s="102"/>
      <c s="102"/>
      <c s="102"/>
      <c s="102"/>
      <c s="102"/>
      <c s="102"/>
      <c s="102"/>
      <c s="102"/>
      <c s="102"/>
      <c s="102"/>
      <c s="102"/>
      <c s="102"/>
      <c s="102"/>
      <c s="102"/>
      <c s="102"/>
      <c s="102"/>
      <c s="102"/>
      <c s="102"/>
      <c s="102"/>
      <c s="102"/>
      <c s="102"/>
      <c s="102"/>
      <c s="102"/>
      <c s="102"/>
      <c s="102"/>
      <c s="102"/>
      <c s="102"/>
      <c s="252" t="str">
        <f t="shared" si="18"/>
        <v/>
      </c>
      <c s="252" t="str">
        <f>IF($I44="","",'JUL 24'!BZ44)</f>
        <v/>
      </c>
      <c s="253" t="str">
        <f t="shared" si="19"/>
        <v/>
      </c>
      <c s="252" t="str">
        <f t="shared" si="20"/>
        <v/>
      </c>
      <c s="252" t="str">
        <f>IF($I44="","",'JUL 24'!CC44)</f>
        <v/>
      </c>
      <c s="253" t="str">
        <f t="shared" si="21"/>
        <v/>
      </c>
      <c s="252" t="str">
        <f t="shared" si="22"/>
        <v/>
      </c>
      <c s="252" t="str">
        <f>IF($I44="","",'JUL 24'!CF44)</f>
        <v/>
      </c>
      <c s="253" t="str">
        <f t="shared" si="23"/>
        <v/>
      </c>
      <c s="253"/>
      <c s="249">
        <v>38</v>
      </c>
      <c s="298"/>
      <c s="298"/>
      <c s="298"/>
      <c s="254" t="str">
        <f t="shared" si="24"/>
        <v/>
      </c>
      <c s="298"/>
      <c s="298"/>
      <c s="298"/>
      <c s="298"/>
      <c s="298"/>
      <c s="298"/>
      <c s="298"/>
      <c s="298"/>
    </row>
    <row r="45" spans="1:98" ht="20.25" customHeight="1">
      <c r="A45" s="249" t="str">
        <f>IF(B45="","",_xlfn.AGGREGATE(3,5,$B$6:B45))</f>
        <v/>
      </c>
      <c s="229" t="str">
        <f>IFERROR(IF('STUDENT DATA SHEET '!B46="","",'STUDENT DATA SHEET '!B46),"")</f>
        <v/>
      </c>
      <c s="229" t="str">
        <f>IFERROR(IF('STUDENT DATA SHEET '!C46="","",'STUDENT DATA SHEET '!C46),"")</f>
        <v/>
      </c>
      <c s="229" t="str">
        <f>IFERROR(IF('STUDENT DATA SHEET '!D46="","",'STUDENT DATA SHEET '!D46),"")</f>
        <v/>
      </c>
      <c s="250" t="str">
        <f>IFERROR(IF('STUDENT DATA SHEET '!E46="","",'STUDENT DATA SHEET '!E46),"")</f>
        <v/>
      </c>
      <c s="251" t="str">
        <f>IFERROR(IF('STUDENT DATA SHEET '!F46="","",'STUDENT DATA SHEET '!F46),"")</f>
        <v/>
      </c>
      <c s="229" t="str">
        <f>IFERROR(IF('STUDENT DATA SHEET '!G46="","",'STUDENT DATA SHEET '!G46),"")</f>
        <v/>
      </c>
      <c s="229" t="str">
        <f>IFERROR(IF('STUDENT DATA SHEET '!H46="","",'STUDENT DATA SHEET '!H46),"")</f>
        <v/>
      </c>
      <c s="229" t="str">
        <f>IFERROR(UPPER(IF('STUDENT DATA SHEET '!I46="","",'STUDENT DATA SHEET '!I46)),"")</f>
        <v/>
      </c>
      <c s="229" t="str">
        <f>IFERROR(IF('STUDENT DATA SHEET '!J46="","",'STUDENT DATA SHEET '!J46),"")</f>
        <v/>
      </c>
      <c s="229" t="str">
        <f>IFERROR(IF('STUDENT DATA SHEET '!K46="","",'STUDENT DATA SHEET '!K46),"")</f>
        <v/>
      </c>
      <c s="229"/>
      <c s="102"/>
      <c s="102"/>
      <c s="102"/>
      <c s="102"/>
      <c s="209"/>
      <c s="209"/>
      <c s="209"/>
      <c s="209"/>
      <c s="209"/>
      <c s="209"/>
      <c s="209"/>
      <c s="209"/>
      <c s="209"/>
      <c s="209"/>
      <c s="209"/>
      <c s="209"/>
      <c s="209"/>
      <c s="209"/>
      <c s="209"/>
      <c s="209"/>
      <c s="209"/>
      <c s="209"/>
      <c s="209"/>
      <c s="209"/>
      <c s="209"/>
      <c s="209"/>
      <c s="209"/>
      <c s="209"/>
      <c s="209"/>
      <c s="209"/>
      <c s="209"/>
      <c s="209"/>
      <c s="89" t="str">
        <f>IF(B45="","",_xlfn.AGGREGATE(3,5,$B$6:B45))</f>
        <v/>
      </c>
      <c s="209"/>
      <c s="209"/>
      <c s="102"/>
      <c s="102"/>
      <c s="102"/>
      <c s="102"/>
      <c s="102"/>
      <c s="102"/>
      <c s="102"/>
      <c s="102"/>
      <c s="102"/>
      <c s="102"/>
      <c s="102"/>
      <c s="102"/>
      <c s="102"/>
      <c s="102"/>
      <c s="102"/>
      <c s="102"/>
      <c s="102"/>
      <c s="102"/>
      <c s="102"/>
      <c s="102"/>
      <c s="102"/>
      <c s="102"/>
      <c s="102"/>
      <c s="102"/>
      <c s="102"/>
      <c s="102"/>
      <c s="102"/>
      <c s="102"/>
      <c s="252" t="str">
        <f t="shared" si="18"/>
        <v/>
      </c>
      <c s="252" t="str">
        <f>IF($I45="","",'JUL 24'!BZ45)</f>
        <v/>
      </c>
      <c s="253" t="str">
        <f t="shared" si="19"/>
        <v/>
      </c>
      <c s="252" t="str">
        <f t="shared" si="20"/>
        <v/>
      </c>
      <c s="252" t="str">
        <f>IF($I45="","",'JUL 24'!CC45)</f>
        <v/>
      </c>
      <c s="253" t="str">
        <f t="shared" si="21"/>
        <v/>
      </c>
      <c s="252" t="str">
        <f t="shared" si="22"/>
        <v/>
      </c>
      <c s="252" t="str">
        <f>IF($I45="","",'JUL 24'!CF45)</f>
        <v/>
      </c>
      <c s="253" t="str">
        <f t="shared" si="23"/>
        <v/>
      </c>
      <c s="253"/>
      <c s="249">
        <v>39</v>
      </c>
      <c s="298"/>
      <c s="298"/>
      <c s="298"/>
      <c s="254" t="str">
        <f t="shared" si="24"/>
        <v/>
      </c>
      <c s="298"/>
      <c s="298"/>
      <c s="298"/>
      <c s="298"/>
      <c s="298"/>
      <c s="298"/>
      <c s="298"/>
      <c s="298"/>
    </row>
    <row r="46" spans="1:98" ht="20.25" customHeight="1">
      <c r="A46" s="249" t="str">
        <f>IF(B46="","",_xlfn.AGGREGATE(3,5,$B$6:B46))</f>
        <v/>
      </c>
      <c s="229" t="str">
        <f>IFERROR(IF('STUDENT DATA SHEET '!B47="","",'STUDENT DATA SHEET '!B47),"")</f>
        <v/>
      </c>
      <c s="229" t="str">
        <f>IFERROR(IF('STUDENT DATA SHEET '!C47="","",'STUDENT DATA SHEET '!C47),"")</f>
        <v/>
      </c>
      <c s="229" t="str">
        <f>IFERROR(IF('STUDENT DATA SHEET '!D47="","",'STUDENT DATA SHEET '!D47),"")</f>
        <v/>
      </c>
      <c s="250" t="str">
        <f>IFERROR(IF('STUDENT DATA SHEET '!E47="","",'STUDENT DATA SHEET '!E47),"")</f>
        <v/>
      </c>
      <c s="251" t="str">
        <f>IFERROR(IF('STUDENT DATA SHEET '!F47="","",'STUDENT DATA SHEET '!F47),"")</f>
        <v/>
      </c>
      <c s="229" t="str">
        <f>IFERROR(IF('STUDENT DATA SHEET '!G47="","",'STUDENT DATA SHEET '!G47),"")</f>
        <v/>
      </c>
      <c s="229" t="str">
        <f>IFERROR(IF('STUDENT DATA SHEET '!H47="","",'STUDENT DATA SHEET '!H47),"")</f>
        <v/>
      </c>
      <c s="229" t="str">
        <f>IFERROR(UPPER(IF('STUDENT DATA SHEET '!I47="","",'STUDENT DATA SHEET '!I47)),"")</f>
        <v/>
      </c>
      <c s="229" t="str">
        <f>IFERROR(IF('STUDENT DATA SHEET '!J47="","",'STUDENT DATA SHEET '!J47),"")</f>
        <v/>
      </c>
      <c s="229" t="str">
        <f>IFERROR(IF('STUDENT DATA SHEET '!K47="","",'STUDENT DATA SHEET '!K47),"")</f>
        <v/>
      </c>
      <c s="229"/>
      <c s="102"/>
      <c s="102"/>
      <c s="102"/>
      <c s="102"/>
      <c s="209"/>
      <c s="209"/>
      <c s="209"/>
      <c s="209"/>
      <c s="209"/>
      <c s="209"/>
      <c s="209"/>
      <c s="209"/>
      <c s="209"/>
      <c s="209"/>
      <c s="209"/>
      <c s="209"/>
      <c s="209"/>
      <c s="209"/>
      <c s="209"/>
      <c s="209"/>
      <c s="209"/>
      <c s="209"/>
      <c s="209"/>
      <c s="209"/>
      <c s="209"/>
      <c s="209"/>
      <c s="209"/>
      <c s="209"/>
      <c s="209"/>
      <c s="209"/>
      <c s="209"/>
      <c s="209"/>
      <c s="89" t="str">
        <f>IF(B46="","",_xlfn.AGGREGATE(3,5,$B$6:B46))</f>
        <v/>
      </c>
      <c s="209"/>
      <c s="209"/>
      <c s="102"/>
      <c s="102"/>
      <c s="102"/>
      <c s="102"/>
      <c s="102"/>
      <c s="102"/>
      <c s="102"/>
      <c s="102"/>
      <c s="102"/>
      <c s="102"/>
      <c s="102"/>
      <c s="102"/>
      <c s="102"/>
      <c s="102"/>
      <c s="102"/>
      <c s="102"/>
      <c s="102"/>
      <c s="102"/>
      <c s="102"/>
      <c s="102"/>
      <c s="102"/>
      <c s="102"/>
      <c s="102"/>
      <c s="102"/>
      <c s="102"/>
      <c s="102"/>
      <c s="102"/>
      <c s="102"/>
      <c s="252" t="str">
        <f t="shared" si="18"/>
        <v/>
      </c>
      <c s="252" t="str">
        <f>IF($I46="","",'JUL 24'!BZ46)</f>
        <v/>
      </c>
      <c s="253" t="str">
        <f t="shared" si="19"/>
        <v/>
      </c>
      <c s="252" t="str">
        <f t="shared" si="20"/>
        <v/>
      </c>
      <c s="252" t="str">
        <f>IF($I46="","",'JUL 24'!CC46)</f>
        <v/>
      </c>
      <c s="253" t="str">
        <f t="shared" si="21"/>
        <v/>
      </c>
      <c s="252" t="str">
        <f t="shared" si="22"/>
        <v/>
      </c>
      <c s="252" t="str">
        <f>IF($I46="","",'JUL 24'!CF46)</f>
        <v/>
      </c>
      <c s="253" t="str">
        <f t="shared" si="23"/>
        <v/>
      </c>
      <c s="253"/>
      <c s="249">
        <v>40</v>
      </c>
      <c s="298"/>
      <c s="298"/>
      <c s="298"/>
      <c s="254" t="str">
        <f t="shared" si="24"/>
        <v/>
      </c>
      <c s="298"/>
      <c s="298"/>
      <c s="298"/>
      <c s="298"/>
      <c s="298"/>
      <c s="298"/>
      <c s="298"/>
      <c s="298"/>
    </row>
    <row r="47" spans="1:98" ht="20.25" customHeight="1">
      <c r="A47" s="249" t="str">
        <f>IF(B47="","",_xlfn.AGGREGATE(3,5,$B$6:B47))</f>
        <v/>
      </c>
      <c s="229" t="str">
        <f>IFERROR(IF('STUDENT DATA SHEET '!B48="","",'STUDENT DATA SHEET '!B48),"")</f>
        <v/>
      </c>
      <c s="229" t="str">
        <f>IFERROR(IF('STUDENT DATA SHEET '!C48="","",'STUDENT DATA SHEET '!C48),"")</f>
        <v/>
      </c>
      <c s="229" t="str">
        <f>IFERROR(IF('STUDENT DATA SHEET '!D48="","",'STUDENT DATA SHEET '!D48),"")</f>
        <v/>
      </c>
      <c s="250" t="str">
        <f>IFERROR(IF('STUDENT DATA SHEET '!E48="","",'STUDENT DATA SHEET '!E48),"")</f>
        <v/>
      </c>
      <c s="251" t="str">
        <f>IFERROR(IF('STUDENT DATA SHEET '!F48="","",'STUDENT DATA SHEET '!F48),"")</f>
        <v/>
      </c>
      <c s="229" t="str">
        <f>IFERROR(IF('STUDENT DATA SHEET '!G48="","",'STUDENT DATA SHEET '!G48),"")</f>
        <v/>
      </c>
      <c s="229" t="str">
        <f>IFERROR(IF('STUDENT DATA SHEET '!H48="","",'STUDENT DATA SHEET '!H48),"")</f>
        <v/>
      </c>
      <c s="229" t="str">
        <f>IFERROR(UPPER(IF('STUDENT DATA SHEET '!I48="","",'STUDENT DATA SHEET '!I48)),"")</f>
        <v/>
      </c>
      <c s="229" t="str">
        <f>IFERROR(IF('STUDENT DATA SHEET '!J48="","",'STUDENT DATA SHEET '!J48),"")</f>
        <v/>
      </c>
      <c s="229" t="str">
        <f>IFERROR(IF('STUDENT DATA SHEET '!K48="","",'STUDENT DATA SHEET '!K48),"")</f>
        <v/>
      </c>
      <c s="229"/>
      <c s="102"/>
      <c s="102"/>
      <c s="102"/>
      <c s="102"/>
      <c s="209"/>
      <c s="209"/>
      <c s="209"/>
      <c s="209"/>
      <c s="209"/>
      <c s="209"/>
      <c s="209"/>
      <c s="209"/>
      <c s="209"/>
      <c s="209"/>
      <c s="209"/>
      <c s="209"/>
      <c s="209"/>
      <c s="209"/>
      <c s="209"/>
      <c s="209"/>
      <c s="209"/>
      <c s="209"/>
      <c s="209"/>
      <c s="209"/>
      <c s="209"/>
      <c s="209"/>
      <c s="209"/>
      <c s="209"/>
      <c s="209"/>
      <c s="209"/>
      <c s="209"/>
      <c s="209"/>
      <c s="89" t="str">
        <f>IF(B47="","",_xlfn.AGGREGATE(3,5,$B$6:B47))</f>
        <v/>
      </c>
      <c s="209"/>
      <c s="209"/>
      <c s="102"/>
      <c s="102"/>
      <c s="102"/>
      <c s="102"/>
      <c s="102"/>
      <c s="102"/>
      <c s="102"/>
      <c s="102"/>
      <c s="102"/>
      <c s="102"/>
      <c s="102"/>
      <c s="102"/>
      <c s="102"/>
      <c s="102"/>
      <c s="102"/>
      <c s="102"/>
      <c s="102"/>
      <c s="102"/>
      <c s="102"/>
      <c s="102"/>
      <c s="102"/>
      <c s="102"/>
      <c s="102"/>
      <c s="102"/>
      <c s="102"/>
      <c s="102"/>
      <c s="102"/>
      <c s="102"/>
      <c s="252" t="str">
        <f t="shared" si="18"/>
        <v/>
      </c>
      <c s="252" t="str">
        <f>IF($I47="","",'JUL 24'!BZ47)</f>
        <v/>
      </c>
      <c s="253" t="str">
        <f t="shared" si="19"/>
        <v/>
      </c>
      <c s="252" t="str">
        <f t="shared" si="20"/>
        <v/>
      </c>
      <c s="252" t="str">
        <f>IF($I47="","",'JUL 24'!CC47)</f>
        <v/>
      </c>
      <c s="253" t="str">
        <f t="shared" si="21"/>
        <v/>
      </c>
      <c s="252" t="str">
        <f t="shared" si="22"/>
        <v/>
      </c>
      <c s="252" t="str">
        <f>IF($I47="","",'JUL 24'!CF47)</f>
        <v/>
      </c>
      <c s="253" t="str">
        <f t="shared" si="23"/>
        <v/>
      </c>
      <c s="253"/>
      <c s="249">
        <v>41</v>
      </c>
      <c s="298"/>
      <c s="298"/>
      <c s="298"/>
      <c s="254" t="str">
        <f t="shared" si="24"/>
        <v/>
      </c>
      <c s="298"/>
      <c s="298"/>
      <c s="298"/>
      <c s="298"/>
      <c s="298"/>
      <c s="298"/>
      <c s="298"/>
      <c s="298"/>
    </row>
    <row r="48" spans="1:98" ht="20.25" customHeight="1">
      <c r="A48" s="249" t="str">
        <f>IF(B48="","",_xlfn.AGGREGATE(3,5,$B$6:B48))</f>
        <v/>
      </c>
      <c s="229" t="str">
        <f>IFERROR(IF('STUDENT DATA SHEET '!B49="","",'STUDENT DATA SHEET '!B49),"")</f>
        <v/>
      </c>
      <c s="229" t="str">
        <f>IFERROR(IF('STUDENT DATA SHEET '!C49="","",'STUDENT DATA SHEET '!C49),"")</f>
        <v/>
      </c>
      <c s="229" t="str">
        <f>IFERROR(IF('STUDENT DATA SHEET '!D49="","",'STUDENT DATA SHEET '!D49),"")</f>
        <v/>
      </c>
      <c s="250" t="str">
        <f>IFERROR(IF('STUDENT DATA SHEET '!E49="","",'STUDENT DATA SHEET '!E49),"")</f>
        <v/>
      </c>
      <c s="251" t="str">
        <f>IFERROR(IF('STUDENT DATA SHEET '!F49="","",'STUDENT DATA SHEET '!F49),"")</f>
        <v/>
      </c>
      <c s="229" t="str">
        <f>IFERROR(IF('STUDENT DATA SHEET '!G49="","",'STUDENT DATA SHEET '!G49),"")</f>
        <v/>
      </c>
      <c s="229" t="str">
        <f>IFERROR(IF('STUDENT DATA SHEET '!H49="","",'STUDENT DATA SHEET '!H49),"")</f>
        <v/>
      </c>
      <c s="229" t="str">
        <f>IFERROR(UPPER(IF('STUDENT DATA SHEET '!I49="","",'STUDENT DATA SHEET '!I49)),"")</f>
        <v/>
      </c>
      <c s="229" t="str">
        <f>IFERROR(IF('STUDENT DATA SHEET '!J49="","",'STUDENT DATA SHEET '!J49),"")</f>
        <v/>
      </c>
      <c s="229" t="str">
        <f>IFERROR(IF('STUDENT DATA SHEET '!K49="","",'STUDENT DATA SHEET '!K49),"")</f>
        <v/>
      </c>
      <c s="229"/>
      <c s="102"/>
      <c s="102"/>
      <c s="102"/>
      <c s="102"/>
      <c s="209"/>
      <c s="209"/>
      <c s="209"/>
      <c s="209"/>
      <c s="209"/>
      <c s="209"/>
      <c s="209"/>
      <c s="209"/>
      <c s="209"/>
      <c s="209"/>
      <c s="209"/>
      <c s="209"/>
      <c s="209"/>
      <c s="209"/>
      <c s="209"/>
      <c s="209"/>
      <c s="209"/>
      <c s="209"/>
      <c s="209"/>
      <c s="209"/>
      <c s="209"/>
      <c s="209"/>
      <c s="209"/>
      <c s="209"/>
      <c s="209"/>
      <c s="209"/>
      <c s="209"/>
      <c s="209"/>
      <c s="89" t="str">
        <f>IF(B48="","",_xlfn.AGGREGATE(3,5,$B$6:B48))</f>
        <v/>
      </c>
      <c s="209"/>
      <c s="209"/>
      <c s="102"/>
      <c s="102"/>
      <c s="102"/>
      <c s="102"/>
      <c s="102"/>
      <c s="102"/>
      <c s="102"/>
      <c s="102"/>
      <c s="102"/>
      <c s="102"/>
      <c s="102"/>
      <c s="102"/>
      <c s="102"/>
      <c s="102"/>
      <c s="102"/>
      <c s="102"/>
      <c s="102"/>
      <c s="102"/>
      <c s="102"/>
      <c s="102"/>
      <c s="102"/>
      <c s="102"/>
      <c s="102"/>
      <c s="102"/>
      <c s="102"/>
      <c s="102"/>
      <c s="102"/>
      <c s="102"/>
      <c s="252" t="str">
        <f t="shared" si="18"/>
        <v/>
      </c>
      <c s="252" t="str">
        <f>IF($I48="","",'JUL 24'!BZ48)</f>
        <v/>
      </c>
      <c s="253" t="str">
        <f t="shared" si="19"/>
        <v/>
      </c>
      <c s="252" t="str">
        <f t="shared" si="20"/>
        <v/>
      </c>
      <c s="252" t="str">
        <f>IF($I48="","",'JUL 24'!CC48)</f>
        <v/>
      </c>
      <c s="253" t="str">
        <f t="shared" si="21"/>
        <v/>
      </c>
      <c s="252" t="str">
        <f t="shared" si="22"/>
        <v/>
      </c>
      <c s="252" t="str">
        <f>IF($I48="","",'JUL 24'!CF48)</f>
        <v/>
      </c>
      <c s="253" t="str">
        <f t="shared" si="23"/>
        <v/>
      </c>
      <c s="253"/>
      <c s="249">
        <v>42</v>
      </c>
      <c s="298"/>
      <c s="298"/>
      <c s="298"/>
      <c s="254" t="str">
        <f t="shared" si="24"/>
        <v/>
      </c>
      <c s="298"/>
      <c s="298"/>
      <c s="298"/>
      <c s="298"/>
      <c s="298"/>
      <c s="298"/>
      <c s="298"/>
      <c s="298"/>
    </row>
    <row r="49" spans="1:98" ht="20.25" customHeight="1">
      <c r="A49" s="249" t="str">
        <f>IF(B49="","",_xlfn.AGGREGATE(3,5,$B$6:B49))</f>
        <v/>
      </c>
      <c s="229" t="str">
        <f>IFERROR(IF('STUDENT DATA SHEET '!B50="","",'STUDENT DATA SHEET '!B50),"")</f>
        <v/>
      </c>
      <c s="229" t="str">
        <f>IFERROR(IF('STUDENT DATA SHEET '!C50="","",'STUDENT DATA SHEET '!C50),"")</f>
        <v/>
      </c>
      <c s="229" t="str">
        <f>IFERROR(IF('STUDENT DATA SHEET '!D50="","",'STUDENT DATA SHEET '!D50),"")</f>
        <v/>
      </c>
      <c s="250" t="str">
        <f>IFERROR(IF('STUDENT DATA SHEET '!E50="","",'STUDENT DATA SHEET '!E50),"")</f>
        <v/>
      </c>
      <c s="251" t="str">
        <f>IFERROR(IF('STUDENT DATA SHEET '!F50="","",'STUDENT DATA SHEET '!F50),"")</f>
        <v/>
      </c>
      <c s="229" t="str">
        <f>IFERROR(IF('STUDENT DATA SHEET '!G50="","",'STUDENT DATA SHEET '!G50),"")</f>
        <v/>
      </c>
      <c s="229" t="str">
        <f>IFERROR(IF('STUDENT DATA SHEET '!H50="","",'STUDENT DATA SHEET '!H50),"")</f>
        <v/>
      </c>
      <c s="229" t="str">
        <f>IFERROR(UPPER(IF('STUDENT DATA SHEET '!I50="","",'STUDENT DATA SHEET '!I50)),"")</f>
        <v/>
      </c>
      <c s="229" t="str">
        <f>IFERROR(IF('STUDENT DATA SHEET '!J50="","",'STUDENT DATA SHEET '!J50),"")</f>
        <v/>
      </c>
      <c s="229" t="str">
        <f>IFERROR(IF('STUDENT DATA SHEET '!K50="","",'STUDENT DATA SHEET '!K50),"")</f>
        <v/>
      </c>
      <c s="229"/>
      <c s="102"/>
      <c s="102"/>
      <c s="102"/>
      <c s="102"/>
      <c s="209"/>
      <c s="209"/>
      <c s="209"/>
      <c s="209"/>
      <c s="209"/>
      <c s="209"/>
      <c s="209"/>
      <c s="209"/>
      <c s="209"/>
      <c s="209"/>
      <c s="209"/>
      <c s="209"/>
      <c s="209"/>
      <c s="209"/>
      <c s="209"/>
      <c s="209"/>
      <c s="209"/>
      <c s="209"/>
      <c s="209"/>
      <c s="209"/>
      <c s="209"/>
      <c s="209"/>
      <c s="209"/>
      <c s="209"/>
      <c s="209"/>
      <c s="209"/>
      <c s="209"/>
      <c s="209"/>
      <c s="89" t="str">
        <f>IF(B49="","",_xlfn.AGGREGATE(3,5,$B$6:B49))</f>
        <v/>
      </c>
      <c s="209"/>
      <c s="209"/>
      <c s="102"/>
      <c s="102"/>
      <c s="102"/>
      <c s="102"/>
      <c s="102"/>
      <c s="102"/>
      <c s="102"/>
      <c s="102"/>
      <c s="102"/>
      <c s="102"/>
      <c s="102"/>
      <c s="102"/>
      <c s="102"/>
      <c s="102"/>
      <c s="102"/>
      <c s="102"/>
      <c s="102"/>
      <c s="102"/>
      <c s="102"/>
      <c s="102"/>
      <c s="102"/>
      <c s="102"/>
      <c s="102"/>
      <c s="102"/>
      <c s="102"/>
      <c s="102"/>
      <c s="102"/>
      <c s="102"/>
      <c s="252" t="str">
        <f t="shared" si="18"/>
        <v/>
      </c>
      <c s="252" t="str">
        <f>IF($I49="","",'JUL 24'!BZ49)</f>
        <v/>
      </c>
      <c s="253" t="str">
        <f t="shared" si="19"/>
        <v/>
      </c>
      <c s="252" t="str">
        <f t="shared" si="20"/>
        <v/>
      </c>
      <c s="252" t="str">
        <f>IF($I49="","",'JUL 24'!CC49)</f>
        <v/>
      </c>
      <c s="253" t="str">
        <f t="shared" si="21"/>
        <v/>
      </c>
      <c s="252" t="str">
        <f t="shared" si="22"/>
        <v/>
      </c>
      <c s="252" t="str">
        <f>IF($I49="","",'JUL 24'!CF49)</f>
        <v/>
      </c>
      <c s="253" t="str">
        <f t="shared" si="23"/>
        <v/>
      </c>
      <c s="253"/>
      <c s="249">
        <v>43</v>
      </c>
      <c s="298"/>
      <c s="298"/>
      <c s="298"/>
      <c s="254" t="str">
        <f t="shared" si="24"/>
        <v/>
      </c>
      <c s="298"/>
      <c s="298"/>
      <c s="298"/>
      <c s="298"/>
      <c s="298"/>
      <c s="298"/>
      <c s="298"/>
      <c s="298"/>
    </row>
    <row r="50" spans="1:98" ht="20.25" customHeight="1">
      <c r="A50" s="249" t="str">
        <f>IF(B50="","",_xlfn.AGGREGATE(3,5,$B$6:B50))</f>
        <v/>
      </c>
      <c s="229" t="str">
        <f>IFERROR(IF('STUDENT DATA SHEET '!B51="","",'STUDENT DATA SHEET '!B51),"")</f>
        <v/>
      </c>
      <c s="229" t="str">
        <f>IFERROR(IF('STUDENT DATA SHEET '!C51="","",'STUDENT DATA SHEET '!C51),"")</f>
        <v/>
      </c>
      <c s="229" t="str">
        <f>IFERROR(IF('STUDENT DATA SHEET '!D51="","",'STUDENT DATA SHEET '!D51),"")</f>
        <v/>
      </c>
      <c s="250" t="str">
        <f>IFERROR(IF('STUDENT DATA SHEET '!E51="","",'STUDENT DATA SHEET '!E51),"")</f>
        <v/>
      </c>
      <c s="251" t="str">
        <f>IFERROR(IF('STUDENT DATA SHEET '!F51="","",'STUDENT DATA SHEET '!F51),"")</f>
        <v/>
      </c>
      <c s="229" t="str">
        <f>IFERROR(IF('STUDENT DATA SHEET '!G51="","",'STUDENT DATA SHEET '!G51),"")</f>
        <v/>
      </c>
      <c s="229" t="str">
        <f>IFERROR(IF('STUDENT DATA SHEET '!H51="","",'STUDENT DATA SHEET '!H51),"")</f>
        <v/>
      </c>
      <c s="229" t="str">
        <f>IFERROR(UPPER(IF('STUDENT DATA SHEET '!I51="","",'STUDENT DATA SHEET '!I51)),"")</f>
        <v/>
      </c>
      <c s="229" t="str">
        <f>IFERROR(IF('STUDENT DATA SHEET '!J51="","",'STUDENT DATA SHEET '!J51),"")</f>
        <v/>
      </c>
      <c s="229" t="str">
        <f>IFERROR(IF('STUDENT DATA SHEET '!K51="","",'STUDENT DATA SHEET '!K51),"")</f>
        <v/>
      </c>
      <c s="229"/>
      <c s="102"/>
      <c s="102"/>
      <c s="102"/>
      <c s="102"/>
      <c s="209"/>
      <c s="209"/>
      <c s="209"/>
      <c s="209"/>
      <c s="209"/>
      <c s="209"/>
      <c s="209"/>
      <c s="209"/>
      <c s="209"/>
      <c s="209"/>
      <c s="209"/>
      <c s="209"/>
      <c s="209"/>
      <c s="209"/>
      <c s="209"/>
      <c s="209"/>
      <c s="209"/>
      <c s="209"/>
      <c s="209"/>
      <c s="209"/>
      <c s="209"/>
      <c s="209"/>
      <c s="209"/>
      <c s="209"/>
      <c s="209"/>
      <c s="209"/>
      <c s="209"/>
      <c s="209"/>
      <c s="89" t="str">
        <f>IF(B50="","",_xlfn.AGGREGATE(3,5,$B$6:B50))</f>
        <v/>
      </c>
      <c s="209"/>
      <c s="209"/>
      <c s="102"/>
      <c s="102"/>
      <c s="102"/>
      <c s="102"/>
      <c s="102"/>
      <c s="102"/>
      <c s="102"/>
      <c s="102"/>
      <c s="102"/>
      <c s="102"/>
      <c s="102"/>
      <c s="102"/>
      <c s="102"/>
      <c s="102"/>
      <c s="102"/>
      <c s="102"/>
      <c s="102"/>
      <c s="102"/>
      <c s="102"/>
      <c s="102"/>
      <c s="102"/>
      <c s="102"/>
      <c s="102"/>
      <c s="102"/>
      <c s="102"/>
      <c s="102"/>
      <c s="102"/>
      <c s="102"/>
      <c s="252" t="str">
        <f t="shared" si="18"/>
        <v/>
      </c>
      <c s="252" t="str">
        <f>IF($I50="","",'JUL 24'!BZ50)</f>
        <v/>
      </c>
      <c s="253" t="str">
        <f t="shared" si="19"/>
        <v/>
      </c>
      <c s="252" t="str">
        <f t="shared" si="20"/>
        <v/>
      </c>
      <c s="252" t="str">
        <f>IF($I50="","",'JUL 24'!CC50)</f>
        <v/>
      </c>
      <c s="253" t="str">
        <f t="shared" si="21"/>
        <v/>
      </c>
      <c s="252" t="str">
        <f t="shared" si="22"/>
        <v/>
      </c>
      <c s="252" t="str">
        <f>IF($I50="","",'JUL 24'!CF50)</f>
        <v/>
      </c>
      <c s="253" t="str">
        <f t="shared" si="23"/>
        <v/>
      </c>
      <c s="253"/>
      <c s="249">
        <v>44</v>
      </c>
      <c s="298"/>
      <c s="298"/>
      <c s="298"/>
      <c s="254" t="str">
        <f t="shared" si="24"/>
        <v/>
      </c>
      <c s="298"/>
      <c s="298"/>
      <c s="298"/>
      <c s="298"/>
      <c s="298"/>
      <c s="298"/>
      <c s="298"/>
      <c s="298"/>
    </row>
    <row r="51" spans="1:98" ht="20.25" customHeight="1">
      <c r="A51" s="249" t="str">
        <f>IF(B51="","",_xlfn.AGGREGATE(3,5,$B$6:B51))</f>
        <v/>
      </c>
      <c s="229" t="str">
        <f>IFERROR(IF('STUDENT DATA SHEET '!B52="","",'STUDENT DATA SHEET '!B52),"")</f>
        <v/>
      </c>
      <c s="229" t="str">
        <f>IFERROR(IF('STUDENT DATA SHEET '!C52="","",'STUDENT DATA SHEET '!C52),"")</f>
        <v/>
      </c>
      <c s="229" t="str">
        <f>IFERROR(IF('STUDENT DATA SHEET '!D52="","",'STUDENT DATA SHEET '!D52),"")</f>
        <v/>
      </c>
      <c s="250" t="str">
        <f>IFERROR(IF('STUDENT DATA SHEET '!E52="","",'STUDENT DATA SHEET '!E52),"")</f>
        <v/>
      </c>
      <c s="251" t="str">
        <f>IFERROR(IF('STUDENT DATA SHEET '!F52="","",'STUDENT DATA SHEET '!F52),"")</f>
        <v/>
      </c>
      <c s="229" t="str">
        <f>IFERROR(IF('STUDENT DATA SHEET '!G52="","",'STUDENT DATA SHEET '!G52),"")</f>
        <v/>
      </c>
      <c s="229" t="str">
        <f>IFERROR(IF('STUDENT DATA SHEET '!H52="","",'STUDENT DATA SHEET '!H52),"")</f>
        <v/>
      </c>
      <c s="229" t="str">
        <f>IFERROR(UPPER(IF('STUDENT DATA SHEET '!I52="","",'STUDENT DATA SHEET '!I52)),"")</f>
        <v/>
      </c>
      <c s="229" t="str">
        <f>IFERROR(IF('STUDENT DATA SHEET '!J52="","",'STUDENT DATA SHEET '!J52),"")</f>
        <v/>
      </c>
      <c s="229" t="str">
        <f>IFERROR(IF('STUDENT DATA SHEET '!K52="","",'STUDENT DATA SHEET '!K52),"")</f>
        <v/>
      </c>
      <c s="229"/>
      <c s="102"/>
      <c s="102"/>
      <c s="102"/>
      <c s="102"/>
      <c s="102"/>
      <c s="102"/>
      <c s="102"/>
      <c s="102"/>
      <c s="102"/>
      <c s="102"/>
      <c s="102"/>
      <c s="102"/>
      <c s="102"/>
      <c s="102"/>
      <c s="102"/>
      <c s="102"/>
      <c s="102"/>
      <c s="102"/>
      <c s="102"/>
      <c s="102"/>
      <c s="102"/>
      <c s="102"/>
      <c s="102"/>
      <c s="102"/>
      <c s="102"/>
      <c s="102"/>
      <c s="102"/>
      <c s="102"/>
      <c s="102"/>
      <c s="102"/>
      <c s="102"/>
      <c s="102"/>
      <c s="89" t="str">
        <f>IF(B51="","",_xlfn.AGGREGATE(3,5,$B$6:B51))</f>
        <v/>
      </c>
      <c s="209"/>
      <c s="209"/>
      <c s="102"/>
      <c s="102"/>
      <c s="102"/>
      <c s="102"/>
      <c s="102"/>
      <c s="102"/>
      <c s="102"/>
      <c s="102"/>
      <c s="102"/>
      <c s="102"/>
      <c s="102"/>
      <c s="102"/>
      <c s="102"/>
      <c s="102"/>
      <c s="102"/>
      <c s="102"/>
      <c s="102"/>
      <c s="102"/>
      <c s="102"/>
      <c s="102"/>
      <c s="102"/>
      <c s="102"/>
      <c s="102"/>
      <c s="102"/>
      <c s="102"/>
      <c s="102"/>
      <c s="102"/>
      <c s="102"/>
      <c s="252" t="str">
        <f t="shared" si="18"/>
        <v/>
      </c>
      <c s="252" t="str">
        <f>IF($I51="","",'JUL 24'!BZ51)</f>
        <v/>
      </c>
      <c s="253" t="str">
        <f t="shared" si="19"/>
        <v/>
      </c>
      <c s="252" t="str">
        <f t="shared" si="20"/>
        <v/>
      </c>
      <c s="252" t="str">
        <f>IF($I51="","",'JUL 24'!CC51)</f>
        <v/>
      </c>
      <c s="253" t="str">
        <f t="shared" si="21"/>
        <v/>
      </c>
      <c s="252" t="str">
        <f t="shared" si="22"/>
        <v/>
      </c>
      <c s="252" t="str">
        <f>IF($I51="","",'JUL 24'!CF51)</f>
        <v/>
      </c>
      <c s="253" t="str">
        <f t="shared" si="23"/>
        <v/>
      </c>
      <c s="253"/>
      <c s="249">
        <v>45</v>
      </c>
      <c s="298"/>
      <c s="298"/>
      <c s="298"/>
      <c s="254" t="str">
        <f t="shared" si="24"/>
        <v/>
      </c>
      <c s="298"/>
      <c s="298"/>
      <c s="298"/>
      <c s="298"/>
      <c s="298"/>
      <c s="298"/>
      <c s="298"/>
      <c s="298"/>
    </row>
    <row r="52" spans="1:98" ht="20.25" customHeight="1">
      <c r="A52" s="249" t="str">
        <f>IF(B52="","",_xlfn.AGGREGATE(3,5,$B$6:B52))</f>
        <v/>
      </c>
      <c s="229" t="str">
        <f>IFERROR(IF('STUDENT DATA SHEET '!B53="","",'STUDENT DATA SHEET '!B53),"")</f>
        <v/>
      </c>
      <c s="229" t="str">
        <f>IFERROR(IF('STUDENT DATA SHEET '!C53="","",'STUDENT DATA SHEET '!C53),"")</f>
        <v/>
      </c>
      <c s="229" t="str">
        <f>IFERROR(IF('STUDENT DATA SHEET '!D53="","",'STUDENT DATA SHEET '!D53),"")</f>
        <v/>
      </c>
      <c s="250" t="str">
        <f>IFERROR(IF('STUDENT DATA SHEET '!E53="","",'STUDENT DATA SHEET '!E53),"")</f>
        <v/>
      </c>
      <c s="251" t="str">
        <f>IFERROR(IF('STUDENT DATA SHEET '!F53="","",'STUDENT DATA SHEET '!F53),"")</f>
        <v/>
      </c>
      <c s="229" t="str">
        <f>IFERROR(IF('STUDENT DATA SHEET '!G53="","",'STUDENT DATA SHEET '!G53),"")</f>
        <v/>
      </c>
      <c s="229" t="str">
        <f>IFERROR(IF('STUDENT DATA SHEET '!H53="","",'STUDENT DATA SHEET '!H53),"")</f>
        <v/>
      </c>
      <c s="229" t="str">
        <f>IFERROR(UPPER(IF('STUDENT DATA SHEET '!I53="","",'STUDENT DATA SHEET '!I53)),"")</f>
        <v/>
      </c>
      <c s="229" t="str">
        <f>IFERROR(IF('STUDENT DATA SHEET '!J53="","",'STUDENT DATA SHEET '!J53),"")</f>
        <v/>
      </c>
      <c s="229" t="str">
        <f>IFERROR(IF('STUDENT DATA SHEET '!K53="","",'STUDENT DATA SHEET '!K53),"")</f>
        <v/>
      </c>
      <c s="229"/>
      <c s="102"/>
      <c s="102"/>
      <c s="102"/>
      <c s="102"/>
      <c s="102"/>
      <c s="102"/>
      <c s="102"/>
      <c s="102"/>
      <c s="102"/>
      <c s="102"/>
      <c s="102"/>
      <c s="102"/>
      <c s="102"/>
      <c s="102"/>
      <c s="102"/>
      <c s="102"/>
      <c s="102"/>
      <c s="102"/>
      <c s="102"/>
      <c s="102"/>
      <c s="102"/>
      <c s="102"/>
      <c s="102"/>
      <c s="102"/>
      <c s="102"/>
      <c s="102"/>
      <c s="102"/>
      <c s="102"/>
      <c s="102"/>
      <c s="102"/>
      <c s="102"/>
      <c s="102"/>
      <c s="89" t="str">
        <f>IF(B52="","",_xlfn.AGGREGATE(3,5,$B$6:B52))</f>
        <v/>
      </c>
      <c s="209"/>
      <c s="209"/>
      <c s="102"/>
      <c s="102"/>
      <c s="102"/>
      <c s="102"/>
      <c s="102"/>
      <c s="102"/>
      <c s="102"/>
      <c s="102"/>
      <c s="102"/>
      <c s="102"/>
      <c s="102"/>
      <c s="102"/>
      <c s="102"/>
      <c s="102"/>
      <c s="102"/>
      <c s="102"/>
      <c s="102"/>
      <c s="102"/>
      <c s="102"/>
      <c s="102"/>
      <c s="102"/>
      <c s="102"/>
      <c s="102"/>
      <c s="102"/>
      <c s="102"/>
      <c s="102"/>
      <c s="102"/>
      <c s="102"/>
      <c s="252" t="str">
        <f t="shared" si="18"/>
        <v/>
      </c>
      <c s="252" t="str">
        <f>IF($I52="","",'JUL 24'!BZ52)</f>
        <v/>
      </c>
      <c s="253" t="str">
        <f t="shared" si="19"/>
        <v/>
      </c>
      <c s="252" t="str">
        <f t="shared" si="20"/>
        <v/>
      </c>
      <c s="252" t="str">
        <f>IF($I52="","",'JUL 24'!CC52)</f>
        <v/>
      </c>
      <c s="253" t="str">
        <f t="shared" si="21"/>
        <v/>
      </c>
      <c s="252" t="str">
        <f t="shared" si="22"/>
        <v/>
      </c>
      <c s="252" t="str">
        <f>IF($I52="","",'JUL 24'!CF52)</f>
        <v/>
      </c>
      <c s="253" t="str">
        <f t="shared" si="23"/>
        <v/>
      </c>
      <c s="253"/>
      <c s="249">
        <v>46</v>
      </c>
      <c s="298"/>
      <c s="298"/>
      <c s="298"/>
      <c s="254" t="str">
        <f t="shared" si="24"/>
        <v/>
      </c>
      <c s="298"/>
      <c s="298"/>
      <c s="298"/>
      <c s="298"/>
      <c s="298"/>
      <c s="298"/>
      <c s="298"/>
      <c s="298"/>
    </row>
    <row r="53" spans="1:98" ht="20.25" customHeight="1">
      <c r="A53" s="249" t="str">
        <f>IF(B53="","",_xlfn.AGGREGATE(3,5,$B$6:B53))</f>
        <v/>
      </c>
      <c s="229" t="str">
        <f>IFERROR(IF('STUDENT DATA SHEET '!B54="","",'STUDENT DATA SHEET '!B54),"")</f>
        <v/>
      </c>
      <c s="229" t="str">
        <f>IFERROR(IF('STUDENT DATA SHEET '!C54="","",'STUDENT DATA SHEET '!C54),"")</f>
        <v/>
      </c>
      <c s="229" t="str">
        <f>IFERROR(IF('STUDENT DATA SHEET '!D54="","",'STUDENT DATA SHEET '!D54),"")</f>
        <v/>
      </c>
      <c s="250" t="str">
        <f>IFERROR(IF('STUDENT DATA SHEET '!E54="","",'STUDENT DATA SHEET '!E54),"")</f>
        <v/>
      </c>
      <c s="251" t="str">
        <f>IFERROR(IF('STUDENT DATA SHEET '!F54="","",'STUDENT DATA SHEET '!F54),"")</f>
        <v/>
      </c>
      <c s="229" t="str">
        <f>IFERROR(IF('STUDENT DATA SHEET '!G54="","",'STUDENT DATA SHEET '!G54),"")</f>
        <v/>
      </c>
      <c s="229" t="str">
        <f>IFERROR(IF('STUDENT DATA SHEET '!H54="","",'STUDENT DATA SHEET '!H54),"")</f>
        <v/>
      </c>
      <c s="229" t="str">
        <f>IFERROR(UPPER(IF('STUDENT DATA SHEET '!I54="","",'STUDENT DATA SHEET '!I54)),"")</f>
        <v/>
      </c>
      <c s="229" t="str">
        <f>IFERROR(IF('STUDENT DATA SHEET '!J54="","",'STUDENT DATA SHEET '!J54),"")</f>
        <v/>
      </c>
      <c s="229" t="str">
        <f>IFERROR(IF('STUDENT DATA SHEET '!K54="","",'STUDENT DATA SHEET '!K54),"")</f>
        <v/>
      </c>
      <c s="229"/>
      <c s="102"/>
      <c s="102"/>
      <c s="102"/>
      <c s="102"/>
      <c s="102"/>
      <c s="102"/>
      <c s="102"/>
      <c s="102"/>
      <c s="102"/>
      <c s="102"/>
      <c s="102"/>
      <c s="102"/>
      <c s="102"/>
      <c s="102"/>
      <c s="102"/>
      <c s="102"/>
      <c s="102"/>
      <c s="102"/>
      <c s="102"/>
      <c s="102"/>
      <c s="102"/>
      <c s="102"/>
      <c s="102"/>
      <c s="102"/>
      <c s="102"/>
      <c s="102"/>
      <c s="102"/>
      <c s="102"/>
      <c s="102"/>
      <c s="102"/>
      <c s="102"/>
      <c s="102"/>
      <c s="89" t="str">
        <f>IF(B53="","",_xlfn.AGGREGATE(3,5,$B$6:B53))</f>
        <v/>
      </c>
      <c s="209"/>
      <c s="209"/>
      <c s="102"/>
      <c s="102"/>
      <c s="102"/>
      <c s="102"/>
      <c s="102"/>
      <c s="102"/>
      <c s="102"/>
      <c s="102"/>
      <c s="102"/>
      <c s="102"/>
      <c s="102"/>
      <c s="102"/>
      <c s="102"/>
      <c s="102"/>
      <c s="102"/>
      <c s="102"/>
      <c s="102"/>
      <c s="102"/>
      <c s="102"/>
      <c s="102"/>
      <c s="102"/>
      <c s="102"/>
      <c s="102"/>
      <c s="102"/>
      <c s="102"/>
      <c s="102"/>
      <c s="102"/>
      <c s="102"/>
      <c s="252" t="str">
        <f t="shared" si="18"/>
        <v/>
      </c>
      <c s="252" t="str">
        <f>IF($I53="","",'JUL 24'!BZ53)</f>
        <v/>
      </c>
      <c s="253" t="str">
        <f t="shared" si="19"/>
        <v/>
      </c>
      <c s="252" t="str">
        <f t="shared" si="20"/>
        <v/>
      </c>
      <c s="252" t="str">
        <f>IF($I53="","",'JUL 24'!CC53)</f>
        <v/>
      </c>
      <c s="253" t="str">
        <f t="shared" si="21"/>
        <v/>
      </c>
      <c s="252" t="str">
        <f t="shared" si="22"/>
        <v/>
      </c>
      <c s="252" t="str">
        <f>IF($I53="","",'JUL 24'!CF53)</f>
        <v/>
      </c>
      <c s="253" t="str">
        <f t="shared" si="23"/>
        <v/>
      </c>
      <c s="253"/>
      <c s="249">
        <v>47</v>
      </c>
      <c s="298"/>
      <c s="298"/>
      <c s="298"/>
      <c s="254" t="str">
        <f t="shared" si="24"/>
        <v/>
      </c>
      <c s="298"/>
      <c s="298"/>
      <c s="298"/>
      <c s="298"/>
      <c s="298"/>
      <c s="298"/>
      <c s="298"/>
      <c s="298"/>
    </row>
    <row r="54" spans="1:98" ht="20.25" customHeight="1">
      <c r="A54" s="249" t="str">
        <f>IF(B54="","",_xlfn.AGGREGATE(3,5,$B$6:B54))</f>
        <v/>
      </c>
      <c s="229" t="str">
        <f>IFERROR(IF('STUDENT DATA SHEET '!B55="","",'STUDENT DATA SHEET '!B55),"")</f>
        <v/>
      </c>
      <c s="229" t="str">
        <f>IFERROR(IF('STUDENT DATA SHEET '!C55="","",'STUDENT DATA SHEET '!C55),"")</f>
        <v/>
      </c>
      <c s="229" t="str">
        <f>IFERROR(IF('STUDENT DATA SHEET '!D55="","",'STUDENT DATA SHEET '!D55),"")</f>
        <v/>
      </c>
      <c s="250" t="str">
        <f>IFERROR(IF('STUDENT DATA SHEET '!E55="","",'STUDENT DATA SHEET '!E55),"")</f>
        <v/>
      </c>
      <c s="251" t="str">
        <f>IFERROR(IF('STUDENT DATA SHEET '!F55="","",'STUDENT DATA SHEET '!F55),"")</f>
        <v/>
      </c>
      <c s="229" t="str">
        <f>IFERROR(IF('STUDENT DATA SHEET '!G55="","",'STUDENT DATA SHEET '!G55),"")</f>
        <v/>
      </c>
      <c s="229" t="str">
        <f>IFERROR(IF('STUDENT DATA SHEET '!H55="","",'STUDENT DATA SHEET '!H55),"")</f>
        <v/>
      </c>
      <c s="229" t="str">
        <f>IFERROR(UPPER(IF('STUDENT DATA SHEET '!I55="","",'STUDENT DATA SHEET '!I55)),"")</f>
        <v/>
      </c>
      <c s="229" t="str">
        <f>IFERROR(IF('STUDENT DATA SHEET '!J55="","",'STUDENT DATA SHEET '!J55),"")</f>
        <v/>
      </c>
      <c s="229" t="str">
        <f>IFERROR(IF('STUDENT DATA SHEET '!K55="","",'STUDENT DATA SHEET '!K55),"")</f>
        <v/>
      </c>
      <c s="229"/>
      <c s="102"/>
      <c s="102"/>
      <c s="102"/>
      <c s="102"/>
      <c s="102"/>
      <c s="102"/>
      <c s="102"/>
      <c s="102"/>
      <c s="102"/>
      <c s="102"/>
      <c s="102"/>
      <c s="102"/>
      <c s="102"/>
      <c s="102"/>
      <c s="102"/>
      <c s="102"/>
      <c s="102"/>
      <c s="102"/>
      <c s="102"/>
      <c s="102"/>
      <c s="102"/>
      <c s="102"/>
      <c s="102"/>
      <c s="102"/>
      <c s="102"/>
      <c s="102"/>
      <c s="102"/>
      <c s="102"/>
      <c s="102"/>
      <c s="102"/>
      <c s="102"/>
      <c s="102"/>
      <c s="89" t="str">
        <f>IF(B54="","",_xlfn.AGGREGATE(3,5,$B$6:B54))</f>
        <v/>
      </c>
      <c s="209"/>
      <c s="209"/>
      <c s="102"/>
      <c s="102"/>
      <c s="102"/>
      <c s="102"/>
      <c s="102"/>
      <c s="102"/>
      <c s="102"/>
      <c s="102"/>
      <c s="102"/>
      <c s="102"/>
      <c s="102"/>
      <c s="102"/>
      <c s="102"/>
      <c s="102"/>
      <c s="102"/>
      <c s="102"/>
      <c s="102"/>
      <c s="102"/>
      <c s="102"/>
      <c s="102"/>
      <c s="102"/>
      <c s="102"/>
      <c s="102"/>
      <c s="102"/>
      <c s="102"/>
      <c s="102"/>
      <c s="102"/>
      <c s="102"/>
      <c s="252" t="str">
        <f t="shared" si="18"/>
        <v/>
      </c>
      <c s="252" t="str">
        <f>IF($I54="","",'JUL 24'!BZ54)</f>
        <v/>
      </c>
      <c s="253" t="str">
        <f t="shared" si="19"/>
        <v/>
      </c>
      <c s="252" t="str">
        <f t="shared" si="20"/>
        <v/>
      </c>
      <c s="252" t="str">
        <f>IF($I54="","",'JUL 24'!CC54)</f>
        <v/>
      </c>
      <c s="253" t="str">
        <f t="shared" si="21"/>
        <v/>
      </c>
      <c s="252" t="str">
        <f t="shared" si="22"/>
        <v/>
      </c>
      <c s="252" t="str">
        <f>IF($I54="","",'JUL 24'!CF54)</f>
        <v/>
      </c>
      <c s="253" t="str">
        <f t="shared" si="23"/>
        <v/>
      </c>
      <c s="253"/>
      <c s="249">
        <v>48</v>
      </c>
      <c s="298"/>
      <c s="298"/>
      <c s="298"/>
      <c s="254" t="str">
        <f t="shared" si="24"/>
        <v/>
      </c>
      <c s="298"/>
      <c s="298"/>
      <c s="298"/>
      <c s="298"/>
      <c s="298"/>
      <c s="298"/>
      <c s="298"/>
      <c s="298"/>
    </row>
    <row r="55" spans="1:98" ht="20.25" customHeight="1">
      <c r="A55" s="249" t="str">
        <f>IF('STUDENT DATA SHEET '!A56="","",'STUDENT DATA SHEET '!A56)</f>
        <v/>
      </c>
      <c s="229" t="str">
        <f>IFERROR(IF('STUDENT DATA SHEET '!B56="","",'STUDENT DATA SHEET '!B56),"")</f>
        <v/>
      </c>
      <c s="229" t="str">
        <f>IFERROR(IF('STUDENT DATA SHEET '!C56="","",'STUDENT DATA SHEET '!C56),"")</f>
        <v/>
      </c>
      <c s="229" t="str">
        <f>IFERROR(IF('STUDENT DATA SHEET '!D56="","",'STUDENT DATA SHEET '!D56),"")</f>
        <v/>
      </c>
      <c s="250" t="str">
        <f>IFERROR(IF('STUDENT DATA SHEET '!E56="","",'STUDENT DATA SHEET '!E56),"")</f>
        <v/>
      </c>
      <c s="251" t="str">
        <f>IFERROR(IF('STUDENT DATA SHEET '!F56="","",'STUDENT DATA SHEET '!F56),"")</f>
        <v/>
      </c>
      <c s="229" t="str">
        <f>IFERROR(IF('STUDENT DATA SHEET '!G56="","",'STUDENT DATA SHEET '!G56),"")</f>
        <v/>
      </c>
      <c s="229" t="str">
        <f>IFERROR(IF('STUDENT DATA SHEET '!H56="","",'STUDENT DATA SHEET '!H56),"")</f>
        <v/>
      </c>
      <c s="229" t="str">
        <f>IFERROR(UPPER(IF('STUDENT DATA SHEET '!I56="","",'STUDENT DATA SHEET '!I56)),"")</f>
        <v/>
      </c>
      <c s="229" t="str">
        <f>IFERROR(IF('STUDENT DATA SHEET '!J56="","",'STUDENT DATA SHEET '!J56),"")</f>
        <v/>
      </c>
      <c s="229" t="str">
        <f>IFERROR(IF('STUDENT DATA SHEET '!K56="","",'STUDENT DATA SHEET '!K56),"")</f>
        <v/>
      </c>
      <c s="229"/>
      <c s="102"/>
      <c s="102"/>
      <c s="102"/>
      <c s="102"/>
      <c s="102"/>
      <c s="102"/>
      <c s="102"/>
      <c s="102"/>
      <c s="102"/>
      <c s="102"/>
      <c s="102"/>
      <c s="102"/>
      <c s="102"/>
      <c s="102"/>
      <c s="102"/>
      <c s="102"/>
      <c s="102"/>
      <c s="102"/>
      <c s="102"/>
      <c s="102"/>
      <c s="102"/>
      <c s="102"/>
      <c s="102"/>
      <c s="102"/>
      <c s="102"/>
      <c s="102"/>
      <c s="102"/>
      <c s="102"/>
      <c s="102"/>
      <c s="102"/>
      <c s="102"/>
      <c s="102"/>
      <c s="89" t="str">
        <f>IF(B55="","",_xlfn.AGGREGATE(3,5,$B$6:B55))</f>
        <v/>
      </c>
      <c s="209"/>
      <c s="209"/>
      <c s="102"/>
      <c s="102"/>
      <c s="102"/>
      <c s="102"/>
      <c s="102"/>
      <c s="102"/>
      <c s="102"/>
      <c s="102"/>
      <c s="102"/>
      <c s="102"/>
      <c s="102"/>
      <c s="102"/>
      <c s="102"/>
      <c s="102"/>
      <c s="102"/>
      <c s="102"/>
      <c s="102"/>
      <c s="102"/>
      <c s="102"/>
      <c s="102"/>
      <c s="102"/>
      <c s="102"/>
      <c s="102"/>
      <c s="102"/>
      <c s="102"/>
      <c s="102"/>
      <c s="102"/>
      <c s="102"/>
      <c s="252" t="str">
        <f t="shared" si="18"/>
        <v/>
      </c>
      <c s="252" t="str">
        <f>IF($I55="","",'JUL 24'!BZ55)</f>
        <v/>
      </c>
      <c s="253" t="str">
        <f t="shared" si="19"/>
        <v/>
      </c>
      <c s="252" t="str">
        <f t="shared" si="20"/>
        <v/>
      </c>
      <c s="252" t="str">
        <f>IF($I55="","",'JUL 24'!CC55)</f>
        <v/>
      </c>
      <c s="253" t="str">
        <f t="shared" si="21"/>
        <v/>
      </c>
      <c s="252" t="str">
        <f t="shared" si="22"/>
        <v/>
      </c>
      <c s="252" t="str">
        <f>IF($I55="","",'JUL 24'!CF55)</f>
        <v/>
      </c>
      <c s="253" t="str">
        <f t="shared" si="23"/>
        <v/>
      </c>
      <c s="253"/>
      <c s="249">
        <v>49</v>
      </c>
      <c s="298"/>
      <c s="298"/>
      <c s="298"/>
      <c s="254" t="str">
        <f t="shared" si="24"/>
        <v/>
      </c>
      <c s="298"/>
      <c s="298"/>
      <c s="298"/>
      <c s="298"/>
      <c s="298"/>
      <c s="298"/>
      <c s="298"/>
      <c s="298"/>
    </row>
    <row r="56" spans="1:98" ht="15.75" customHeight="1">
      <c r="A56" s="249" t="str">
        <f>IF('STUDENT DATA SHEET '!A57="","",'STUDENT DATA SHEET '!A57)</f>
        <v/>
      </c>
      <c s="229" t="str">
        <f>IFERROR(IF('STUDENT DATA SHEET '!B57="","",'STUDENT DATA SHEET '!B57),"")</f>
        <v/>
      </c>
      <c s="229" t="str">
        <f>IFERROR(IF('STUDENT DATA SHEET '!C57="","",'STUDENT DATA SHEET '!C57),"")</f>
        <v/>
      </c>
      <c s="229" t="str">
        <f>IFERROR(IF('STUDENT DATA SHEET '!D57="","",'STUDENT DATA SHEET '!D57),"")</f>
        <v/>
      </c>
      <c s="250" t="str">
        <f>IFERROR(IF('STUDENT DATA SHEET '!E57="","",'STUDENT DATA SHEET '!E57),"")</f>
        <v/>
      </c>
      <c s="251" t="str">
        <f>IFERROR(IF('STUDENT DATA SHEET '!F57="","",'STUDENT DATA SHEET '!F57),"")</f>
        <v/>
      </c>
      <c s="229" t="str">
        <f>IFERROR(IF('STUDENT DATA SHEET '!G57="","",'STUDENT DATA SHEET '!G57),"")</f>
        <v/>
      </c>
      <c s="229" t="str">
        <f>IFERROR(IF('STUDENT DATA SHEET '!H57="","",'STUDENT DATA SHEET '!H57),"")</f>
        <v/>
      </c>
      <c s="229" t="str">
        <f>IFERROR(UPPER(IF('STUDENT DATA SHEET '!I57="","",'STUDENT DATA SHEET '!I57)),"")</f>
        <v/>
      </c>
      <c s="229" t="str">
        <f>IFERROR(IF('STUDENT DATA SHEET '!J57="","",'STUDENT DATA SHEET '!J57),"")</f>
        <v/>
      </c>
      <c s="229" t="str">
        <f>IFERROR(IF('STUDENT DATA SHEET '!K57="","",'STUDENT DATA SHEET '!K57),"")</f>
        <v/>
      </c>
      <c s="229"/>
      <c s="102"/>
      <c s="102"/>
      <c s="102"/>
      <c s="102"/>
      <c s="102"/>
      <c s="102"/>
      <c s="102"/>
      <c s="102"/>
      <c s="102"/>
      <c s="102"/>
      <c s="102"/>
      <c s="102"/>
      <c s="102"/>
      <c s="102"/>
      <c s="102"/>
      <c s="102"/>
      <c s="102"/>
      <c s="102"/>
      <c s="102"/>
      <c s="102"/>
      <c s="102"/>
      <c s="102"/>
      <c s="102"/>
      <c s="102"/>
      <c s="102"/>
      <c s="102"/>
      <c s="102"/>
      <c s="102"/>
      <c s="102"/>
      <c s="102"/>
      <c s="102"/>
      <c s="102"/>
      <c s="89" t="str">
        <f>IF(B56="","",_xlfn.AGGREGATE(3,5,$B$6:B56))</f>
        <v/>
      </c>
      <c s="209"/>
      <c s="209"/>
      <c s="102"/>
      <c s="102"/>
      <c s="102"/>
      <c s="102"/>
      <c s="102"/>
      <c s="102"/>
      <c s="102"/>
      <c s="102"/>
      <c s="102"/>
      <c s="102"/>
      <c s="102"/>
      <c s="102"/>
      <c s="102"/>
      <c s="102"/>
      <c s="102"/>
      <c s="102"/>
      <c s="102"/>
      <c s="102"/>
      <c s="102"/>
      <c s="102"/>
      <c s="102"/>
      <c s="102"/>
      <c s="102"/>
      <c s="102"/>
      <c s="102"/>
      <c s="102"/>
      <c s="102"/>
      <c s="102"/>
      <c s="252" t="str">
        <f t="shared" si="18"/>
        <v/>
      </c>
      <c s="252" t="str">
        <f>IF($I56="","",'JUL 24'!BZ56)</f>
        <v/>
      </c>
      <c s="253" t="str">
        <f t="shared" si="19"/>
        <v/>
      </c>
      <c s="252" t="str">
        <f t="shared" si="20"/>
        <v/>
      </c>
      <c s="252" t="str">
        <f>IF($I56="","",'JUL 24'!CC56)</f>
        <v/>
      </c>
      <c s="253" t="str">
        <f t="shared" si="21"/>
        <v/>
      </c>
      <c s="252" t="str">
        <f t="shared" si="22"/>
        <v/>
      </c>
      <c s="252" t="str">
        <f>IF($I56="","",'JUL 24'!CF56)</f>
        <v/>
      </c>
      <c s="253" t="str">
        <f t="shared" si="23"/>
        <v/>
      </c>
      <c s="253"/>
      <c s="249">
        <v>50</v>
      </c>
      <c s="298"/>
      <c s="298"/>
      <c s="298"/>
      <c s="254" t="str">
        <f t="shared" si="24"/>
        <v/>
      </c>
      <c s="298"/>
      <c s="298"/>
      <c s="298"/>
      <c s="298"/>
      <c s="298"/>
      <c s="298"/>
      <c s="298"/>
      <c s="298"/>
    </row>
    <row r="57" spans="1:98" ht="15.75" customHeight="1">
      <c r="A57" s="249" t="str">
        <f>IF('STUDENT DATA SHEET '!A58="","",'STUDENT DATA SHEET '!A58)</f>
        <v/>
      </c>
      <c s="229" t="str">
        <f>IFERROR(IF('STUDENT DATA SHEET '!B58="","",'STUDENT DATA SHEET '!B58),"")</f>
        <v/>
      </c>
      <c s="229" t="str">
        <f>IFERROR(IF('STUDENT DATA SHEET '!C58="","",'STUDENT DATA SHEET '!C58),"")</f>
        <v/>
      </c>
      <c s="229" t="str">
        <f>IFERROR(IF('STUDENT DATA SHEET '!D58="","",'STUDENT DATA SHEET '!D58),"")</f>
        <v/>
      </c>
      <c s="250" t="str">
        <f>IFERROR(IF('STUDENT DATA SHEET '!E58="","",'STUDENT DATA SHEET '!E58),"")</f>
        <v/>
      </c>
      <c s="251" t="str">
        <f>IFERROR(IF('STUDENT DATA SHEET '!F58="","",'STUDENT DATA SHEET '!F58),"")</f>
        <v/>
      </c>
      <c s="229" t="str">
        <f>IFERROR(IF('STUDENT DATA SHEET '!G58="","",'STUDENT DATA SHEET '!G58),"")</f>
        <v/>
      </c>
      <c s="229" t="str">
        <f>IFERROR(IF('STUDENT DATA SHEET '!H58="","",'STUDENT DATA SHEET '!H58),"")</f>
        <v/>
      </c>
      <c s="229" t="str">
        <f>IFERROR(UPPER(IF('STUDENT DATA SHEET '!I58="","",'STUDENT DATA SHEET '!I58)),"")</f>
        <v/>
      </c>
      <c s="229" t="str">
        <f>IFERROR(IF('STUDENT DATA SHEET '!J58="","",'STUDENT DATA SHEET '!J58),"")</f>
        <v/>
      </c>
      <c s="229" t="str">
        <f>IFERROR(IF('STUDENT DATA SHEET '!K58="","",'STUDENT DATA SHEET '!K58),"")</f>
        <v/>
      </c>
      <c s="229"/>
      <c s="102"/>
      <c s="102"/>
      <c s="102"/>
      <c s="102"/>
      <c s="102"/>
      <c s="102"/>
      <c s="102"/>
      <c s="102"/>
      <c s="102"/>
      <c s="102"/>
      <c s="102"/>
      <c s="102"/>
      <c s="102"/>
      <c s="102"/>
      <c s="102"/>
      <c s="102"/>
      <c s="102"/>
      <c s="102"/>
      <c s="102"/>
      <c s="102"/>
      <c s="102"/>
      <c s="102"/>
      <c s="102"/>
      <c s="102"/>
      <c s="102"/>
      <c s="102"/>
      <c s="102"/>
      <c s="102"/>
      <c s="102"/>
      <c s="102"/>
      <c s="102"/>
      <c s="102"/>
      <c s="89" t="str">
        <f>IF(B57="","",_xlfn.AGGREGATE(3,5,$B$6:B57))</f>
        <v/>
      </c>
      <c s="209"/>
      <c s="209"/>
      <c s="102"/>
      <c s="102"/>
      <c s="102"/>
      <c s="102"/>
      <c s="102"/>
      <c s="102"/>
      <c s="102"/>
      <c s="102"/>
      <c s="102"/>
      <c s="102"/>
      <c s="102"/>
      <c s="102"/>
      <c s="102"/>
      <c s="102"/>
      <c s="102"/>
      <c s="102"/>
      <c s="102"/>
      <c s="102"/>
      <c s="102"/>
      <c s="102"/>
      <c s="102"/>
      <c s="102"/>
      <c s="102"/>
      <c s="102"/>
      <c s="102"/>
      <c s="102"/>
      <c s="102"/>
      <c s="102"/>
      <c s="252" t="str">
        <f t="shared" si="18"/>
        <v/>
      </c>
      <c s="252" t="str">
        <f>IF($I57="","",'JUL 24'!BZ57)</f>
        <v/>
      </c>
      <c s="253" t="str">
        <f t="shared" si="19"/>
        <v/>
      </c>
      <c s="252" t="str">
        <f t="shared" si="20"/>
        <v/>
      </c>
      <c s="252" t="str">
        <f>IF($I57="","",'JUL 24'!CC57)</f>
        <v/>
      </c>
      <c s="253" t="str">
        <f t="shared" si="21"/>
        <v/>
      </c>
      <c s="252" t="str">
        <f t="shared" si="22"/>
        <v/>
      </c>
      <c s="252" t="str">
        <f>IF($I57="","",'JUL 24'!CF57)</f>
        <v/>
      </c>
      <c s="253" t="str">
        <f t="shared" si="23"/>
        <v/>
      </c>
      <c s="253"/>
      <c s="249">
        <v>51</v>
      </c>
      <c s="298"/>
      <c s="298"/>
      <c s="298"/>
      <c s="254" t="str">
        <f t="shared" si="24"/>
        <v/>
      </c>
      <c s="298"/>
      <c s="298"/>
      <c s="298"/>
      <c s="298"/>
      <c s="298"/>
      <c s="298"/>
      <c s="298"/>
      <c s="298"/>
    </row>
    <row r="58" spans="1:98" ht="15.75" customHeight="1">
      <c r="A58" s="249" t="str">
        <f>IF('STUDENT DATA SHEET '!A59="","",'STUDENT DATA SHEET '!A59)</f>
        <v/>
      </c>
      <c s="229" t="str">
        <f>IFERROR(IF('STUDENT DATA SHEET '!B59="","",'STUDENT DATA SHEET '!B59),"")</f>
        <v/>
      </c>
      <c s="229" t="str">
        <f>IFERROR(IF('STUDENT DATA SHEET '!C59="","",'STUDENT DATA SHEET '!C59),"")</f>
        <v/>
      </c>
      <c s="229" t="str">
        <f>IFERROR(IF('STUDENT DATA SHEET '!D59="","",'STUDENT DATA SHEET '!D59),"")</f>
        <v/>
      </c>
      <c s="250" t="str">
        <f>IFERROR(IF('STUDENT DATA SHEET '!E59="","",'STUDENT DATA SHEET '!E59),"")</f>
        <v/>
      </c>
      <c s="251" t="str">
        <f>IFERROR(IF('STUDENT DATA SHEET '!F59="","",'STUDENT DATA SHEET '!F59),"")</f>
        <v/>
      </c>
      <c s="229" t="str">
        <f>IFERROR(IF('STUDENT DATA SHEET '!G59="","",'STUDENT DATA SHEET '!G59),"")</f>
        <v/>
      </c>
      <c s="229" t="str">
        <f>IFERROR(IF('STUDENT DATA SHEET '!H59="","",'STUDENT DATA SHEET '!H59),"")</f>
        <v/>
      </c>
      <c s="229" t="str">
        <f>IFERROR(UPPER(IF('STUDENT DATA SHEET '!I59="","",'STUDENT DATA SHEET '!I59)),"")</f>
        <v/>
      </c>
      <c s="229" t="str">
        <f>IFERROR(IF('STUDENT DATA SHEET '!J59="","",'STUDENT DATA SHEET '!J59),"")</f>
        <v/>
      </c>
      <c s="229" t="str">
        <f>IFERROR(IF('STUDENT DATA SHEET '!K59="","",'STUDENT DATA SHEET '!K59),"")</f>
        <v/>
      </c>
      <c s="229"/>
      <c s="102"/>
      <c s="102"/>
      <c s="102"/>
      <c s="102"/>
      <c s="102"/>
      <c s="102"/>
      <c s="102"/>
      <c s="102"/>
      <c s="102"/>
      <c s="102"/>
      <c s="102"/>
      <c s="102"/>
      <c s="102"/>
      <c s="102"/>
      <c s="102"/>
      <c s="102"/>
      <c s="102"/>
      <c s="102"/>
      <c s="102"/>
      <c s="102"/>
      <c s="102"/>
      <c s="102"/>
      <c s="102"/>
      <c s="102"/>
      <c s="102"/>
      <c s="102"/>
      <c s="102"/>
      <c s="102"/>
      <c s="102"/>
      <c s="102"/>
      <c s="102"/>
      <c s="102"/>
      <c s="89" t="str">
        <f>IF(B58="","",_xlfn.AGGREGATE(3,5,$B$6:B58))</f>
        <v/>
      </c>
      <c s="209"/>
      <c s="209"/>
      <c s="102"/>
      <c s="102"/>
      <c s="102"/>
      <c s="102"/>
      <c s="102"/>
      <c s="102"/>
      <c s="102"/>
      <c s="102"/>
      <c s="102"/>
      <c s="102"/>
      <c s="102"/>
      <c s="102"/>
      <c s="102"/>
      <c s="102"/>
      <c s="102"/>
      <c s="102"/>
      <c s="102"/>
      <c s="102"/>
      <c s="102"/>
      <c s="102"/>
      <c s="102"/>
      <c s="102"/>
      <c s="102"/>
      <c s="102"/>
      <c s="102"/>
      <c s="102"/>
      <c s="102"/>
      <c s="102"/>
      <c s="252" t="str">
        <f t="shared" si="18"/>
        <v/>
      </c>
      <c s="252" t="str">
        <f>IF($I58="","",'JUL 24'!BZ58)</f>
        <v/>
      </c>
      <c s="253" t="str">
        <f t="shared" si="19"/>
        <v/>
      </c>
      <c s="252" t="str">
        <f t="shared" si="20"/>
        <v/>
      </c>
      <c s="252" t="str">
        <f>IF($I58="","",'JUL 24'!CC58)</f>
        <v/>
      </c>
      <c s="253" t="str">
        <f t="shared" si="21"/>
        <v/>
      </c>
      <c s="252" t="str">
        <f t="shared" si="22"/>
        <v/>
      </c>
      <c s="252" t="str">
        <f>IF($I58="","",'JUL 24'!CF58)</f>
        <v/>
      </c>
      <c s="253" t="str">
        <f t="shared" si="23"/>
        <v/>
      </c>
      <c s="253"/>
      <c s="249">
        <v>52</v>
      </c>
      <c s="298"/>
      <c s="298"/>
      <c s="298"/>
      <c s="254" t="str">
        <f t="shared" si="24"/>
        <v/>
      </c>
      <c s="298"/>
      <c s="298"/>
      <c s="298"/>
      <c s="298"/>
      <c s="298"/>
      <c s="298"/>
      <c s="298"/>
      <c s="298"/>
    </row>
    <row r="59" spans="1:98" ht="15.75" customHeight="1">
      <c r="A59" s="249" t="str">
        <f>IF('STUDENT DATA SHEET '!A60="","",'STUDENT DATA SHEET '!A60)</f>
        <v/>
      </c>
      <c s="229" t="str">
        <f>IFERROR(IF('STUDENT DATA SHEET '!B60="","",'STUDENT DATA SHEET '!B60),"")</f>
        <v/>
      </c>
      <c s="229" t="str">
        <f>IFERROR(IF('STUDENT DATA SHEET '!C60="","",'STUDENT DATA SHEET '!C60),"")</f>
        <v/>
      </c>
      <c s="229" t="str">
        <f>IFERROR(IF('STUDENT DATA SHEET '!D60="","",'STUDENT DATA SHEET '!D60),"")</f>
        <v/>
      </c>
      <c s="250" t="str">
        <f>IFERROR(IF('STUDENT DATA SHEET '!E60="","",'STUDENT DATA SHEET '!E60),"")</f>
        <v/>
      </c>
      <c s="251" t="str">
        <f>IFERROR(IF('STUDENT DATA SHEET '!F60="","",'STUDENT DATA SHEET '!F60),"")</f>
        <v/>
      </c>
      <c s="229" t="str">
        <f>IFERROR(IF('STUDENT DATA SHEET '!G60="","",'STUDENT DATA SHEET '!G60),"")</f>
        <v/>
      </c>
      <c s="229" t="str">
        <f>IFERROR(IF('STUDENT DATA SHEET '!H60="","",'STUDENT DATA SHEET '!H60),"")</f>
        <v/>
      </c>
      <c s="229" t="str">
        <f>IFERROR(UPPER(IF('STUDENT DATA SHEET '!I60="","",'STUDENT DATA SHEET '!I60)),"")</f>
        <v/>
      </c>
      <c s="229" t="str">
        <f>IFERROR(IF('STUDENT DATA SHEET '!J60="","",'STUDENT DATA SHEET '!J60),"")</f>
        <v/>
      </c>
      <c s="229" t="str">
        <f>IFERROR(IF('STUDENT DATA SHEET '!K60="","",'STUDENT DATA SHEET '!K60),"")</f>
        <v/>
      </c>
      <c s="229"/>
      <c s="102"/>
      <c s="102"/>
      <c s="102"/>
      <c s="102"/>
      <c s="102"/>
      <c s="102"/>
      <c s="102"/>
      <c s="102"/>
      <c s="102"/>
      <c s="102"/>
      <c s="102"/>
      <c s="102"/>
      <c s="102"/>
      <c s="102"/>
      <c s="102"/>
      <c s="102"/>
      <c s="102"/>
      <c s="102"/>
      <c s="102"/>
      <c s="102"/>
      <c s="102"/>
      <c s="102"/>
      <c s="102"/>
      <c s="102"/>
      <c s="102"/>
      <c s="102"/>
      <c s="102"/>
      <c s="102"/>
      <c s="102"/>
      <c s="102"/>
      <c s="102"/>
      <c s="102"/>
      <c s="89" t="str">
        <f>IF(B59="","",_xlfn.AGGREGATE(3,5,$B$6:B59))</f>
        <v/>
      </c>
      <c s="209"/>
      <c s="209"/>
      <c s="102"/>
      <c s="102"/>
      <c s="102"/>
      <c s="102"/>
      <c s="102"/>
      <c s="102"/>
      <c s="102"/>
      <c s="102"/>
      <c s="102"/>
      <c s="102"/>
      <c s="102"/>
      <c s="102"/>
      <c s="102"/>
      <c s="102"/>
      <c s="102"/>
      <c s="102"/>
      <c s="102"/>
      <c s="102"/>
      <c s="102"/>
      <c s="102"/>
      <c s="102"/>
      <c s="102"/>
      <c s="102"/>
      <c s="102"/>
      <c s="102"/>
      <c s="102"/>
      <c s="102"/>
      <c s="102"/>
      <c s="252" t="str">
        <f t="shared" si="18"/>
        <v/>
      </c>
      <c s="252" t="str">
        <f>IF($I59="","",'JUL 24'!BZ59)</f>
        <v/>
      </c>
      <c s="253" t="str">
        <f t="shared" si="19"/>
        <v/>
      </c>
      <c s="252" t="str">
        <f t="shared" si="20"/>
        <v/>
      </c>
      <c s="252" t="str">
        <f>IF($I59="","",'JUL 24'!CC59)</f>
        <v/>
      </c>
      <c s="253" t="str">
        <f t="shared" si="21"/>
        <v/>
      </c>
      <c s="252" t="str">
        <f t="shared" si="22"/>
        <v/>
      </c>
      <c s="252" t="str">
        <f>IF($I59="","",'JUL 24'!CF59)</f>
        <v/>
      </c>
      <c s="253" t="str">
        <f t="shared" si="23"/>
        <v/>
      </c>
      <c s="253"/>
      <c s="249">
        <v>53</v>
      </c>
      <c s="298"/>
      <c s="298"/>
      <c s="298"/>
      <c s="254" t="str">
        <f t="shared" si="24"/>
        <v/>
      </c>
      <c s="298"/>
      <c s="298"/>
      <c s="298"/>
      <c s="298"/>
      <c s="298"/>
      <c s="298"/>
      <c s="298"/>
      <c s="298"/>
    </row>
    <row r="60" spans="1:98" ht="15.75" customHeight="1">
      <c r="A60" s="249" t="str">
        <f>IF('STUDENT DATA SHEET '!A61="","",'STUDENT DATA SHEET '!A61)</f>
        <v/>
      </c>
      <c s="229" t="str">
        <f>IFERROR(IF('STUDENT DATA SHEET '!B61="","",'STUDENT DATA SHEET '!B61),"")</f>
        <v/>
      </c>
      <c s="229" t="str">
        <f>IFERROR(IF('STUDENT DATA SHEET '!C61="","",'STUDENT DATA SHEET '!C61),"")</f>
        <v/>
      </c>
      <c s="229" t="str">
        <f>IFERROR(IF('STUDENT DATA SHEET '!D61="","",'STUDENT DATA SHEET '!D61),"")</f>
        <v/>
      </c>
      <c s="250" t="str">
        <f>IFERROR(IF('STUDENT DATA SHEET '!E61="","",'STUDENT DATA SHEET '!E61),"")</f>
        <v/>
      </c>
      <c s="251" t="str">
        <f>IFERROR(IF('STUDENT DATA SHEET '!F61="","",'STUDENT DATA SHEET '!F61),"")</f>
        <v/>
      </c>
      <c s="229" t="str">
        <f>IFERROR(IF('STUDENT DATA SHEET '!G61="","",'STUDENT DATA SHEET '!G61),"")</f>
        <v/>
      </c>
      <c s="229" t="str">
        <f>IFERROR(IF('STUDENT DATA SHEET '!H61="","",'STUDENT DATA SHEET '!H61),"")</f>
        <v/>
      </c>
      <c s="229" t="str">
        <f>IFERROR(UPPER(IF('STUDENT DATA SHEET '!I61="","",'STUDENT DATA SHEET '!I61)),"")</f>
        <v/>
      </c>
      <c s="229" t="str">
        <f>IFERROR(IF('STUDENT DATA SHEET '!J61="","",'STUDENT DATA SHEET '!J61),"")</f>
        <v/>
      </c>
      <c s="229" t="str">
        <f>IFERROR(IF('STUDENT DATA SHEET '!K61="","",'STUDENT DATA SHEET '!K61),"")</f>
        <v/>
      </c>
      <c s="229"/>
      <c s="102"/>
      <c s="102"/>
      <c s="102"/>
      <c s="102"/>
      <c s="102"/>
      <c s="102"/>
      <c s="102"/>
      <c s="102"/>
      <c s="102"/>
      <c s="102"/>
      <c s="102"/>
      <c s="102"/>
      <c s="102"/>
      <c s="102"/>
      <c s="102"/>
      <c s="102"/>
      <c s="102"/>
      <c s="102"/>
      <c s="102"/>
      <c s="102"/>
      <c s="102"/>
      <c s="102"/>
      <c s="102"/>
      <c s="102"/>
      <c s="102"/>
      <c s="102"/>
      <c s="102"/>
      <c s="102"/>
      <c s="102"/>
      <c s="102"/>
      <c s="102"/>
      <c s="102"/>
      <c s="89" t="str">
        <f>IF(B60="","",_xlfn.AGGREGATE(3,5,$B$6:B60))</f>
        <v/>
      </c>
      <c s="209"/>
      <c s="209"/>
      <c s="102"/>
      <c s="102"/>
      <c s="102"/>
      <c s="102"/>
      <c s="102"/>
      <c s="102"/>
      <c s="102"/>
      <c s="102"/>
      <c s="102"/>
      <c s="102"/>
      <c s="102"/>
      <c s="102"/>
      <c s="102"/>
      <c s="102"/>
      <c s="102"/>
      <c s="102"/>
      <c s="102"/>
      <c s="102"/>
      <c s="102"/>
      <c s="102"/>
      <c s="102"/>
      <c s="102"/>
      <c s="102"/>
      <c s="102"/>
      <c s="102"/>
      <c s="102"/>
      <c s="102"/>
      <c s="102"/>
      <c s="252" t="str">
        <f t="shared" si="18"/>
        <v/>
      </c>
      <c s="252" t="str">
        <f>IF($I60="","",'JUL 24'!BZ60)</f>
        <v/>
      </c>
      <c s="253" t="str">
        <f t="shared" si="19"/>
        <v/>
      </c>
      <c s="252" t="str">
        <f t="shared" si="20"/>
        <v/>
      </c>
      <c s="252" t="str">
        <f>IF($I60="","",'JUL 24'!CC60)</f>
        <v/>
      </c>
      <c s="253" t="str">
        <f t="shared" si="21"/>
        <v/>
      </c>
      <c s="252" t="str">
        <f t="shared" si="22"/>
        <v/>
      </c>
      <c s="252" t="str">
        <f>IF($I60="","",'JUL 24'!CF60)</f>
        <v/>
      </c>
      <c s="253" t="str">
        <f t="shared" si="23"/>
        <v/>
      </c>
      <c s="253"/>
      <c s="249">
        <v>54</v>
      </c>
      <c s="298"/>
      <c s="298"/>
      <c s="298"/>
      <c s="254" t="str">
        <f t="shared" si="24"/>
        <v/>
      </c>
      <c s="298"/>
      <c s="298"/>
      <c s="298"/>
      <c s="298"/>
      <c s="298"/>
      <c s="298"/>
      <c s="298"/>
      <c s="298"/>
    </row>
    <row r="61" spans="1:98" ht="15.75" customHeight="1">
      <c r="A61" s="249" t="str">
        <f>IF('STUDENT DATA SHEET '!A62="","",'STUDENT DATA SHEET '!A62)</f>
        <v/>
      </c>
      <c s="229" t="str">
        <f>IFERROR(IF('STUDENT DATA SHEET '!B62="","",'STUDENT DATA SHEET '!B62),"")</f>
        <v/>
      </c>
      <c s="229" t="str">
        <f>IFERROR(IF('STUDENT DATA SHEET '!C62="","",'STUDENT DATA SHEET '!C62),"")</f>
        <v/>
      </c>
      <c s="229" t="str">
        <f>IFERROR(IF('STUDENT DATA SHEET '!D62="","",'STUDENT DATA SHEET '!D62),"")</f>
        <v/>
      </c>
      <c s="250" t="str">
        <f>IFERROR(IF('STUDENT DATA SHEET '!E62="","",'STUDENT DATA SHEET '!E62),"")</f>
        <v/>
      </c>
      <c s="251" t="str">
        <f>IFERROR(IF('STUDENT DATA SHEET '!F62="","",'STUDENT DATA SHEET '!F62),"")</f>
        <v/>
      </c>
      <c s="229" t="str">
        <f>IFERROR(IF('STUDENT DATA SHEET '!G62="","",'STUDENT DATA SHEET '!G62),"")</f>
        <v/>
      </c>
      <c s="229" t="str">
        <f>IFERROR(IF('STUDENT DATA SHEET '!H62="","",'STUDENT DATA SHEET '!H62),"")</f>
        <v/>
      </c>
      <c s="229" t="str">
        <f>IFERROR(UPPER(IF('STUDENT DATA SHEET '!I62="","",'STUDENT DATA SHEET '!I62)),"")</f>
        <v/>
      </c>
      <c s="229" t="str">
        <f>IFERROR(IF('STUDENT DATA SHEET '!J62="","",'STUDENT DATA SHEET '!J62),"")</f>
        <v/>
      </c>
      <c s="229" t="str">
        <f>IFERROR(IF('STUDENT DATA SHEET '!K62="","",'STUDENT DATA SHEET '!K62),"")</f>
        <v/>
      </c>
      <c s="229"/>
      <c s="102"/>
      <c s="102"/>
      <c s="102"/>
      <c s="102"/>
      <c s="102"/>
      <c s="102"/>
      <c s="102"/>
      <c s="102"/>
      <c s="102"/>
      <c s="102"/>
      <c s="102"/>
      <c s="102"/>
      <c s="102"/>
      <c s="102"/>
      <c s="102"/>
      <c s="102"/>
      <c s="102"/>
      <c s="102"/>
      <c s="102"/>
      <c s="102"/>
      <c s="102"/>
      <c s="102"/>
      <c s="102"/>
      <c s="102"/>
      <c s="102"/>
      <c s="102"/>
      <c s="102"/>
      <c s="102"/>
      <c s="102"/>
      <c s="102"/>
      <c s="102"/>
      <c s="102"/>
      <c s="89" t="str">
        <f>IF(B61="","",_xlfn.AGGREGATE(3,5,$B$6:B61))</f>
        <v/>
      </c>
      <c s="209"/>
      <c s="209"/>
      <c s="102"/>
      <c s="102"/>
      <c s="102"/>
      <c s="102"/>
      <c s="102"/>
      <c s="102"/>
      <c s="102"/>
      <c s="102"/>
      <c s="102"/>
      <c s="102"/>
      <c s="102"/>
      <c s="102"/>
      <c s="102"/>
      <c s="102"/>
      <c s="102"/>
      <c s="102"/>
      <c s="102"/>
      <c s="102"/>
      <c s="102"/>
      <c s="102"/>
      <c s="102"/>
      <c s="102"/>
      <c s="102"/>
      <c s="102"/>
      <c s="102"/>
      <c s="102"/>
      <c s="102"/>
      <c s="102"/>
      <c s="252" t="str">
        <f t="shared" si="18"/>
        <v/>
      </c>
      <c s="252" t="str">
        <f>IF($I61="","",'JUL 24'!BZ61)</f>
        <v/>
      </c>
      <c s="253" t="str">
        <f t="shared" si="19"/>
        <v/>
      </c>
      <c s="252" t="str">
        <f t="shared" si="20"/>
        <v/>
      </c>
      <c s="252" t="str">
        <f>IF($I61="","",'JUL 24'!CC61)</f>
        <v/>
      </c>
      <c s="253" t="str">
        <f t="shared" si="21"/>
        <v/>
      </c>
      <c s="252" t="str">
        <f t="shared" si="22"/>
        <v/>
      </c>
      <c s="252" t="str">
        <f>IF($I61="","",'JUL 24'!CF61)</f>
        <v/>
      </c>
      <c s="253" t="str">
        <f t="shared" si="23"/>
        <v/>
      </c>
      <c s="253"/>
      <c s="249">
        <v>55</v>
      </c>
      <c s="298"/>
      <c s="298"/>
      <c s="298"/>
      <c s="254" t="str">
        <f t="shared" si="24"/>
        <v/>
      </c>
      <c s="298"/>
      <c s="298"/>
      <c s="298"/>
      <c s="298"/>
      <c s="298"/>
      <c s="298"/>
      <c s="298"/>
      <c s="298"/>
    </row>
    <row r="62" spans="1:98" ht="15.75" customHeight="1">
      <c r="A62" s="249" t="str">
        <f>IF('STUDENT DATA SHEET '!A63="","",'STUDENT DATA SHEET '!A63)</f>
        <v/>
      </c>
      <c s="229" t="str">
        <f>IFERROR(IF('STUDENT DATA SHEET '!B63="","",'STUDENT DATA SHEET '!B63),"")</f>
        <v/>
      </c>
      <c s="229" t="str">
        <f>IFERROR(IF('STUDENT DATA SHEET '!C63="","",'STUDENT DATA SHEET '!C63),"")</f>
        <v/>
      </c>
      <c s="229" t="str">
        <f>IFERROR(IF('STUDENT DATA SHEET '!D63="","",'STUDENT DATA SHEET '!D63),"")</f>
        <v/>
      </c>
      <c s="250" t="str">
        <f>IFERROR(IF('STUDENT DATA SHEET '!E63="","",'STUDENT DATA SHEET '!E63),"")</f>
        <v/>
      </c>
      <c s="251" t="str">
        <f>IFERROR(IF('STUDENT DATA SHEET '!F63="","",'STUDENT DATA SHEET '!F63),"")</f>
        <v/>
      </c>
      <c s="229" t="str">
        <f>IFERROR(IF('STUDENT DATA SHEET '!G63="","",'STUDENT DATA SHEET '!G63),"")</f>
        <v/>
      </c>
      <c s="229" t="str">
        <f>IFERROR(IF('STUDENT DATA SHEET '!H63="","",'STUDENT DATA SHEET '!H63),"")</f>
        <v/>
      </c>
      <c s="229" t="str">
        <f>IFERROR(UPPER(IF('STUDENT DATA SHEET '!I63="","",'STUDENT DATA SHEET '!I63)),"")</f>
        <v/>
      </c>
      <c s="229" t="str">
        <f>IFERROR(IF('STUDENT DATA SHEET '!J63="","",'STUDENT DATA SHEET '!J63),"")</f>
        <v/>
      </c>
      <c s="229" t="str">
        <f>IFERROR(IF('STUDENT DATA SHEET '!K63="","",'STUDENT DATA SHEET '!K63),"")</f>
        <v/>
      </c>
      <c s="229"/>
      <c s="102"/>
      <c s="102"/>
      <c s="102"/>
      <c s="102"/>
      <c s="102"/>
      <c s="102"/>
      <c s="102"/>
      <c s="102"/>
      <c s="102"/>
      <c s="102"/>
      <c s="102"/>
      <c s="102"/>
      <c s="102"/>
      <c s="102"/>
      <c s="102"/>
      <c s="102"/>
      <c s="102"/>
      <c s="102"/>
      <c s="102"/>
      <c s="102"/>
      <c s="102"/>
      <c s="102"/>
      <c s="102"/>
      <c s="102"/>
      <c s="102"/>
      <c s="102"/>
      <c s="102"/>
      <c s="102"/>
      <c s="102"/>
      <c s="102"/>
      <c s="102"/>
      <c s="102"/>
      <c s="89" t="str">
        <f>IF(B62="","",_xlfn.AGGREGATE(3,5,$B$6:B62))</f>
        <v/>
      </c>
      <c s="209"/>
      <c s="209"/>
      <c s="102"/>
      <c s="102"/>
      <c s="102"/>
      <c s="102"/>
      <c s="102"/>
      <c s="102"/>
      <c s="102"/>
      <c s="102"/>
      <c s="102"/>
      <c s="102"/>
      <c s="102"/>
      <c s="102"/>
      <c s="102"/>
      <c s="102"/>
      <c s="102"/>
      <c s="102"/>
      <c s="102"/>
      <c s="102"/>
      <c s="102"/>
      <c s="102"/>
      <c s="102"/>
      <c s="102"/>
      <c s="102"/>
      <c s="102"/>
      <c s="102"/>
      <c s="102"/>
      <c s="102"/>
      <c s="102"/>
      <c s="252" t="str">
        <f t="shared" si="18"/>
        <v/>
      </c>
      <c s="252" t="str">
        <f>IF($I62="","",'JUL 24'!BZ62)</f>
        <v/>
      </c>
      <c s="253" t="str">
        <f t="shared" si="19"/>
        <v/>
      </c>
      <c s="252" t="str">
        <f t="shared" si="20"/>
        <v/>
      </c>
      <c s="252" t="str">
        <f>IF($I62="","",'JUL 24'!CC62)</f>
        <v/>
      </c>
      <c s="253" t="str">
        <f t="shared" si="21"/>
        <v/>
      </c>
      <c s="252" t="str">
        <f t="shared" si="22"/>
        <v/>
      </c>
      <c s="252" t="str">
        <f>IF($I62="","",'JUL 24'!CF62)</f>
        <v/>
      </c>
      <c s="253" t="str">
        <f t="shared" si="23"/>
        <v/>
      </c>
      <c s="253"/>
      <c s="249">
        <v>56</v>
      </c>
      <c s="298"/>
      <c s="298"/>
      <c s="298"/>
      <c s="254" t="str">
        <f t="shared" si="24"/>
        <v/>
      </c>
      <c s="298"/>
      <c s="298"/>
      <c s="298"/>
      <c s="298"/>
      <c s="298"/>
      <c s="298"/>
      <c s="298"/>
      <c s="298"/>
    </row>
    <row r="63" spans="1:98" ht="15.75" customHeight="1">
      <c r="A63" s="249" t="str">
        <f>IF('STUDENT DATA SHEET '!A64="","",'STUDENT DATA SHEET '!A64)</f>
        <v/>
      </c>
      <c s="229" t="str">
        <f>IFERROR(IF('STUDENT DATA SHEET '!B64="","",'STUDENT DATA SHEET '!B64),"")</f>
        <v/>
      </c>
      <c s="229" t="str">
        <f>IFERROR(IF('STUDENT DATA SHEET '!C64="","",'STUDENT DATA SHEET '!C64),"")</f>
        <v/>
      </c>
      <c s="229" t="str">
        <f>IFERROR(IF('STUDENT DATA SHEET '!D64="","",'STUDENT DATA SHEET '!D64),"")</f>
        <v/>
      </c>
      <c s="250" t="str">
        <f>IFERROR(IF('STUDENT DATA SHEET '!E64="","",'STUDENT DATA SHEET '!E64),"")</f>
        <v/>
      </c>
      <c s="251" t="str">
        <f>IFERROR(IF('STUDENT DATA SHEET '!F64="","",'STUDENT DATA SHEET '!F64),"")</f>
        <v/>
      </c>
      <c s="229" t="str">
        <f>IFERROR(IF('STUDENT DATA SHEET '!G64="","",'STUDENT DATA SHEET '!G64),"")</f>
        <v/>
      </c>
      <c s="229" t="str">
        <f>IFERROR(IF('STUDENT DATA SHEET '!H64="","",'STUDENT DATA SHEET '!H64),"")</f>
        <v/>
      </c>
      <c s="229" t="str">
        <f>IFERROR(UPPER(IF('STUDENT DATA SHEET '!I64="","",'STUDENT DATA SHEET '!I64)),"")</f>
        <v/>
      </c>
      <c s="229" t="str">
        <f>IFERROR(IF('STUDENT DATA SHEET '!J64="","",'STUDENT DATA SHEET '!J64),"")</f>
        <v/>
      </c>
      <c s="229" t="str">
        <f>IFERROR(IF('STUDENT DATA SHEET '!K64="","",'STUDENT DATA SHEET '!K64),"")</f>
        <v/>
      </c>
      <c s="229"/>
      <c s="102"/>
      <c s="102"/>
      <c s="102"/>
      <c s="102"/>
      <c s="102"/>
      <c s="102"/>
      <c s="102"/>
      <c s="102"/>
      <c s="102"/>
      <c s="102"/>
      <c s="102"/>
      <c s="102"/>
      <c s="102"/>
      <c s="102"/>
      <c s="102"/>
      <c s="102"/>
      <c s="102"/>
      <c s="102"/>
      <c s="102"/>
      <c s="102"/>
      <c s="102"/>
      <c s="102"/>
      <c s="102"/>
      <c s="102"/>
      <c s="102"/>
      <c s="102"/>
      <c s="102"/>
      <c s="102"/>
      <c s="102"/>
      <c s="102"/>
      <c s="102"/>
      <c s="102"/>
      <c s="89" t="str">
        <f>IF(B63="","",_xlfn.AGGREGATE(3,5,$B$6:B63))</f>
        <v/>
      </c>
      <c s="209"/>
      <c s="209"/>
      <c s="102"/>
      <c s="102"/>
      <c s="102"/>
      <c s="102"/>
      <c s="102"/>
      <c s="102"/>
      <c s="102"/>
      <c s="102"/>
      <c s="102"/>
      <c s="102"/>
      <c s="102"/>
      <c s="102"/>
      <c s="102"/>
      <c s="102"/>
      <c s="102"/>
      <c s="102"/>
      <c s="102"/>
      <c s="102"/>
      <c s="102"/>
      <c s="102"/>
      <c s="102"/>
      <c s="102"/>
      <c s="102"/>
      <c s="102"/>
      <c s="102"/>
      <c s="102"/>
      <c s="102"/>
      <c s="102"/>
      <c s="252" t="str">
        <f t="shared" si="18"/>
        <v/>
      </c>
      <c s="252" t="str">
        <f>IF($I63="","",'JUL 24'!BZ63)</f>
        <v/>
      </c>
      <c s="253" t="str">
        <f t="shared" si="19"/>
        <v/>
      </c>
      <c s="252" t="str">
        <f t="shared" si="20"/>
        <v/>
      </c>
      <c s="252" t="str">
        <f>IF($I63="","",'JUL 24'!CC63)</f>
        <v/>
      </c>
      <c s="253" t="str">
        <f t="shared" si="21"/>
        <v/>
      </c>
      <c s="252" t="str">
        <f t="shared" si="22"/>
        <v/>
      </c>
      <c s="252" t="str">
        <f>IF($I63="","",'JUL 24'!CF63)</f>
        <v/>
      </c>
      <c s="253" t="str">
        <f t="shared" si="23"/>
        <v/>
      </c>
      <c s="253"/>
      <c s="249">
        <v>57</v>
      </c>
      <c s="298"/>
      <c s="298"/>
      <c s="298"/>
      <c s="254" t="str">
        <f t="shared" si="24"/>
        <v/>
      </c>
      <c s="298"/>
      <c s="298"/>
      <c s="298"/>
      <c s="298"/>
      <c s="298"/>
      <c s="298"/>
      <c s="298"/>
      <c s="298"/>
    </row>
    <row r="64" spans="1:98" ht="15.75" customHeight="1">
      <c r="A64" s="249" t="str">
        <f>IF('STUDENT DATA SHEET '!A65="","",'STUDENT DATA SHEET '!A65)</f>
        <v/>
      </c>
      <c s="229" t="str">
        <f>IFERROR(IF('STUDENT DATA SHEET '!B65="","",'STUDENT DATA SHEET '!B65),"")</f>
        <v/>
      </c>
      <c s="229" t="str">
        <f>IFERROR(IF('STUDENT DATA SHEET '!C65="","",'STUDENT DATA SHEET '!C65),"")</f>
        <v/>
      </c>
      <c s="229" t="str">
        <f>IFERROR(IF('STUDENT DATA SHEET '!D65="","",'STUDENT DATA SHEET '!D65),"")</f>
        <v/>
      </c>
      <c s="250" t="str">
        <f>IFERROR(IF('STUDENT DATA SHEET '!E65="","",'STUDENT DATA SHEET '!E65),"")</f>
        <v/>
      </c>
      <c s="251" t="str">
        <f>IFERROR(IF('STUDENT DATA SHEET '!F65="","",'STUDENT DATA SHEET '!F65),"")</f>
        <v/>
      </c>
      <c s="229" t="str">
        <f>IFERROR(IF('STUDENT DATA SHEET '!G65="","",'STUDENT DATA SHEET '!G65),"")</f>
        <v/>
      </c>
      <c s="229" t="str">
        <f>IFERROR(IF('STUDENT DATA SHEET '!H65="","",'STUDENT DATA SHEET '!H65),"")</f>
        <v/>
      </c>
      <c s="229" t="str">
        <f>IFERROR(UPPER(IF('STUDENT DATA SHEET '!I65="","",'STUDENT DATA SHEET '!I65)),"")</f>
        <v/>
      </c>
      <c s="229" t="str">
        <f>IFERROR(IF('STUDENT DATA SHEET '!J65="","",'STUDENT DATA SHEET '!J65),"")</f>
        <v/>
      </c>
      <c s="229" t="str">
        <f>IFERROR(IF('STUDENT DATA SHEET '!K65="","",'STUDENT DATA SHEET '!K65),"")</f>
        <v/>
      </c>
      <c s="229"/>
      <c s="102"/>
      <c s="102"/>
      <c s="102"/>
      <c s="102"/>
      <c s="102"/>
      <c s="102"/>
      <c s="102"/>
      <c s="102"/>
      <c s="102"/>
      <c s="102"/>
      <c s="102"/>
      <c s="102"/>
      <c s="102"/>
      <c s="102"/>
      <c s="102"/>
      <c s="102"/>
      <c s="102"/>
      <c s="102"/>
      <c s="102"/>
      <c s="102"/>
      <c s="102"/>
      <c s="102"/>
      <c s="102"/>
      <c s="102"/>
      <c s="102"/>
      <c s="102"/>
      <c s="102"/>
      <c s="102"/>
      <c s="102"/>
      <c s="102"/>
      <c s="102"/>
      <c s="102"/>
      <c s="89" t="str">
        <f>IF(B64="","",_xlfn.AGGREGATE(3,5,$B$6:B64))</f>
        <v/>
      </c>
      <c s="209"/>
      <c s="209"/>
      <c s="102"/>
      <c s="102"/>
      <c s="102"/>
      <c s="102"/>
      <c s="102"/>
      <c s="102"/>
      <c s="102"/>
      <c s="102"/>
      <c s="102"/>
      <c s="102"/>
      <c s="102"/>
      <c s="102"/>
      <c s="102"/>
      <c s="102"/>
      <c s="102"/>
      <c s="102"/>
      <c s="102"/>
      <c s="102"/>
      <c s="102"/>
      <c s="102"/>
      <c s="102"/>
      <c s="102"/>
      <c s="102"/>
      <c s="102"/>
      <c s="102"/>
      <c s="102"/>
      <c s="102"/>
      <c s="102"/>
      <c s="252" t="str">
        <f t="shared" si="18"/>
        <v/>
      </c>
      <c s="252" t="str">
        <f>IF($I64="","",'JUL 24'!BZ64)</f>
        <v/>
      </c>
      <c s="253" t="str">
        <f t="shared" si="19"/>
        <v/>
      </c>
      <c s="252" t="str">
        <f t="shared" si="20"/>
        <v/>
      </c>
      <c s="252" t="str">
        <f>IF($I64="","",'JUL 24'!CC64)</f>
        <v/>
      </c>
      <c s="253" t="str">
        <f t="shared" si="21"/>
        <v/>
      </c>
      <c s="252" t="str">
        <f t="shared" si="22"/>
        <v/>
      </c>
      <c s="252" t="str">
        <f>IF($I64="","",'JUL 24'!CF64)</f>
        <v/>
      </c>
      <c s="253" t="str">
        <f t="shared" si="23"/>
        <v/>
      </c>
      <c s="253"/>
      <c s="249">
        <v>58</v>
      </c>
      <c s="298"/>
      <c s="298"/>
      <c s="298"/>
      <c s="254" t="str">
        <f t="shared" si="24"/>
        <v/>
      </c>
      <c s="298"/>
      <c s="298"/>
      <c s="298"/>
      <c s="298"/>
      <c s="298"/>
      <c s="298"/>
      <c s="298"/>
      <c s="298"/>
    </row>
    <row r="65" spans="1:98" ht="15.75" customHeight="1">
      <c r="A65" s="249" t="str">
        <f>IF('STUDENT DATA SHEET '!A66="","",'STUDENT DATA SHEET '!A66)</f>
        <v/>
      </c>
      <c s="229" t="str">
        <f>IFERROR(IF('STUDENT DATA SHEET '!B66="","",'STUDENT DATA SHEET '!B66),"")</f>
        <v/>
      </c>
      <c s="229" t="str">
        <f>IFERROR(IF('STUDENT DATA SHEET '!C66="","",'STUDENT DATA SHEET '!C66),"")</f>
        <v/>
      </c>
      <c s="229" t="str">
        <f>IFERROR(IF('STUDENT DATA SHEET '!D66="","",'STUDENT DATA SHEET '!D66),"")</f>
        <v/>
      </c>
      <c s="250" t="str">
        <f>IFERROR(IF('STUDENT DATA SHEET '!E66="","",'STUDENT DATA SHEET '!E66),"")</f>
        <v/>
      </c>
      <c s="251" t="str">
        <f>IFERROR(IF('STUDENT DATA SHEET '!F66="","",'STUDENT DATA SHEET '!F66),"")</f>
        <v/>
      </c>
      <c s="229" t="str">
        <f>IFERROR(IF('STUDENT DATA SHEET '!G66="","",'STUDENT DATA SHEET '!G66),"")</f>
        <v/>
      </c>
      <c s="229" t="str">
        <f>IFERROR(IF('STUDENT DATA SHEET '!H66="","",'STUDENT DATA SHEET '!H66),"")</f>
        <v/>
      </c>
      <c s="229" t="str">
        <f>IFERROR(UPPER(IF('STUDENT DATA SHEET '!I66="","",'STUDENT DATA SHEET '!I66)),"")</f>
        <v/>
      </c>
      <c s="229" t="str">
        <f>IFERROR(IF('STUDENT DATA SHEET '!J66="","",'STUDENT DATA SHEET '!J66),"")</f>
        <v/>
      </c>
      <c s="229" t="str">
        <f>IFERROR(IF('STUDENT DATA SHEET '!K66="","",'STUDENT DATA SHEET '!K66),"")</f>
        <v/>
      </c>
      <c s="229"/>
      <c s="102"/>
      <c s="102"/>
      <c s="102"/>
      <c s="102"/>
      <c s="102"/>
      <c s="102"/>
      <c s="102"/>
      <c s="102"/>
      <c s="102"/>
      <c s="102"/>
      <c s="102"/>
      <c s="102"/>
      <c s="102"/>
      <c s="102"/>
      <c s="102"/>
      <c s="102"/>
      <c s="102"/>
      <c s="102"/>
      <c s="102"/>
      <c s="102"/>
      <c s="102"/>
      <c s="102"/>
      <c s="102"/>
      <c s="102"/>
      <c s="102"/>
      <c s="102"/>
      <c s="102"/>
      <c s="102"/>
      <c s="102"/>
      <c s="102"/>
      <c s="102"/>
      <c s="102"/>
      <c s="89" t="str">
        <f>IF(B65="","",_xlfn.AGGREGATE(3,5,$B$6:B65))</f>
        <v/>
      </c>
      <c s="209"/>
      <c s="209"/>
      <c s="102"/>
      <c s="102"/>
      <c s="102"/>
      <c s="102"/>
      <c s="102"/>
      <c s="102"/>
      <c s="102"/>
      <c s="102"/>
      <c s="102"/>
      <c s="102"/>
      <c s="102"/>
      <c s="102"/>
      <c s="102"/>
      <c s="102"/>
      <c s="102"/>
      <c s="102"/>
      <c s="102"/>
      <c s="102"/>
      <c s="102"/>
      <c s="102"/>
      <c s="102"/>
      <c s="102"/>
      <c s="102"/>
      <c s="102"/>
      <c s="102"/>
      <c s="102"/>
      <c s="102"/>
      <c s="102"/>
      <c s="252" t="str">
        <f t="shared" si="18"/>
        <v/>
      </c>
      <c s="252" t="str">
        <f>IF($I65="","",'JUL 24'!BZ65)</f>
        <v/>
      </c>
      <c s="253" t="str">
        <f t="shared" si="19"/>
        <v/>
      </c>
      <c s="252" t="str">
        <f t="shared" si="20"/>
        <v/>
      </c>
      <c s="252" t="str">
        <f>IF($I65="","",'JUL 24'!CC65)</f>
        <v/>
      </c>
      <c s="253" t="str">
        <f t="shared" si="21"/>
        <v/>
      </c>
      <c s="252" t="str">
        <f t="shared" si="22"/>
        <v/>
      </c>
      <c s="252" t="str">
        <f>IF($I65="","",'JUL 24'!CF65)</f>
        <v/>
      </c>
      <c s="253" t="str">
        <f t="shared" si="23"/>
        <v/>
      </c>
      <c s="253"/>
      <c s="249">
        <v>59</v>
      </c>
      <c s="298"/>
      <c s="298"/>
      <c s="298"/>
      <c s="254" t="str">
        <f t="shared" si="24"/>
        <v/>
      </c>
      <c s="298"/>
      <c s="298"/>
      <c s="298"/>
      <c s="298"/>
      <c s="298"/>
      <c s="298"/>
      <c s="298"/>
      <c s="298"/>
    </row>
    <row r="66" spans="1:98" ht="15.75" customHeight="1">
      <c r="A66" s="249" t="str">
        <f>IF('STUDENT DATA SHEET '!A67="","",'STUDENT DATA SHEET '!A67)</f>
        <v/>
      </c>
      <c s="229" t="str">
        <f>IFERROR(IF('STUDENT DATA SHEET '!B67="","",'STUDENT DATA SHEET '!B67),"")</f>
        <v/>
      </c>
      <c s="229" t="str">
        <f>IFERROR(IF('STUDENT DATA SHEET '!C67="","",'STUDENT DATA SHEET '!C67),"")</f>
        <v/>
      </c>
      <c s="229" t="str">
        <f>IFERROR(IF('STUDENT DATA SHEET '!D67="","",'STUDENT DATA SHEET '!D67),"")</f>
        <v/>
      </c>
      <c s="250" t="str">
        <f>IFERROR(IF('STUDENT DATA SHEET '!E67="","",'STUDENT DATA SHEET '!E67),"")</f>
        <v/>
      </c>
      <c s="251" t="str">
        <f>IFERROR(IF('STUDENT DATA SHEET '!F67="","",'STUDENT DATA SHEET '!F67),"")</f>
        <v/>
      </c>
      <c s="229" t="str">
        <f>IFERROR(IF('STUDENT DATA SHEET '!G67="","",'STUDENT DATA SHEET '!G67),"")</f>
        <v/>
      </c>
      <c s="229" t="str">
        <f>IFERROR(IF('STUDENT DATA SHEET '!H67="","",'STUDENT DATA SHEET '!H67),"")</f>
        <v/>
      </c>
      <c s="229" t="str">
        <f>IFERROR(UPPER(IF('STUDENT DATA SHEET '!I67="","",'STUDENT DATA SHEET '!I67)),"")</f>
        <v/>
      </c>
      <c s="229" t="str">
        <f>IFERROR(IF('STUDENT DATA SHEET '!J67="","",'STUDENT DATA SHEET '!J67),"")</f>
        <v/>
      </c>
      <c s="229" t="str">
        <f>IFERROR(IF('STUDENT DATA SHEET '!K67="","",'STUDENT DATA SHEET '!K67),"")</f>
        <v/>
      </c>
      <c s="229"/>
      <c s="102"/>
      <c s="102"/>
      <c s="102"/>
      <c s="102"/>
      <c s="102"/>
      <c s="102"/>
      <c s="102"/>
      <c s="102"/>
      <c s="102"/>
      <c s="102"/>
      <c s="102"/>
      <c s="102"/>
      <c s="102"/>
      <c s="102"/>
      <c s="102"/>
      <c s="102"/>
      <c s="102"/>
      <c s="102"/>
      <c s="102"/>
      <c s="102"/>
      <c s="102"/>
      <c s="102"/>
      <c s="102"/>
      <c s="102"/>
      <c s="102"/>
      <c s="102"/>
      <c s="102"/>
      <c s="102"/>
      <c s="102"/>
      <c s="102"/>
      <c s="102"/>
      <c s="102"/>
      <c s="89" t="str">
        <f>IF(B66="","",_xlfn.AGGREGATE(3,5,$B$6:B66))</f>
        <v/>
      </c>
      <c s="209"/>
      <c s="209"/>
      <c s="102"/>
      <c s="102"/>
      <c s="102"/>
      <c s="102"/>
      <c s="102"/>
      <c s="102"/>
      <c s="102"/>
      <c s="102"/>
      <c s="102"/>
      <c s="102"/>
      <c s="102"/>
      <c s="102"/>
      <c s="102"/>
      <c s="102"/>
      <c s="102"/>
      <c s="102"/>
      <c s="102"/>
      <c s="102"/>
      <c s="102"/>
      <c s="102"/>
      <c s="102"/>
      <c s="102"/>
      <c s="102"/>
      <c s="102"/>
      <c s="102"/>
      <c s="102"/>
      <c s="102"/>
      <c s="102"/>
      <c s="252" t="str">
        <f t="shared" si="18"/>
        <v/>
      </c>
      <c s="252" t="str">
        <f>IF($I66="","",'JUL 24'!BZ66)</f>
        <v/>
      </c>
      <c s="253" t="str">
        <f t="shared" si="19"/>
        <v/>
      </c>
      <c s="252" t="str">
        <f t="shared" si="20"/>
        <v/>
      </c>
      <c s="252" t="str">
        <f>IF($I66="","",'JUL 24'!CC66)</f>
        <v/>
      </c>
      <c s="253" t="str">
        <f t="shared" si="21"/>
        <v/>
      </c>
      <c s="252" t="str">
        <f t="shared" si="22"/>
        <v/>
      </c>
      <c s="252" t="str">
        <f>IF($I66="","",'JUL 24'!CF66)</f>
        <v/>
      </c>
      <c s="253" t="str">
        <f t="shared" si="23"/>
        <v/>
      </c>
      <c s="253"/>
      <c s="249">
        <v>60</v>
      </c>
      <c s="298"/>
      <c s="298"/>
      <c s="298"/>
      <c s="254" t="str">
        <f t="shared" si="24"/>
        <v/>
      </c>
      <c s="298"/>
      <c s="298"/>
      <c s="298"/>
      <c s="298"/>
      <c s="298"/>
      <c s="298"/>
      <c s="298"/>
      <c s="298"/>
    </row>
    <row r="67" spans="1:98" ht="15.75" customHeight="1">
      <c r="A67" s="249" t="str">
        <f>IF('STUDENT DATA SHEET '!A68="","",'STUDENT DATA SHEET '!A68)</f>
        <v/>
      </c>
      <c s="229" t="str">
        <f>IFERROR(IF('STUDENT DATA SHEET '!B68="","",'STUDENT DATA SHEET '!B68),"")</f>
        <v/>
      </c>
      <c s="229" t="str">
        <f>IFERROR(IF('STUDENT DATA SHEET '!C68="","",'STUDENT DATA SHEET '!C68),"")</f>
        <v/>
      </c>
      <c s="229" t="str">
        <f>IFERROR(IF('STUDENT DATA SHEET '!D68="","",'STUDENT DATA SHEET '!D68),"")</f>
        <v/>
      </c>
      <c s="250" t="str">
        <f>IFERROR(IF('STUDENT DATA SHEET '!E68="","",'STUDENT DATA SHEET '!E68),"")</f>
        <v/>
      </c>
      <c s="251" t="str">
        <f>IFERROR(IF('STUDENT DATA SHEET '!F68="","",'STUDENT DATA SHEET '!F68),"")</f>
        <v/>
      </c>
      <c s="229" t="str">
        <f>IFERROR(IF('STUDENT DATA SHEET '!G68="","",'STUDENT DATA SHEET '!G68),"")</f>
        <v/>
      </c>
      <c s="229" t="str">
        <f>IFERROR(IF('STUDENT DATA SHEET '!H68="","",'STUDENT DATA SHEET '!H68),"")</f>
        <v/>
      </c>
      <c s="229" t="str">
        <f>IFERROR(UPPER(IF('STUDENT DATA SHEET '!I68="","",'STUDENT DATA SHEET '!I68)),"")</f>
        <v/>
      </c>
      <c s="229" t="str">
        <f>IFERROR(IF('STUDENT DATA SHEET '!J68="","",'STUDENT DATA SHEET '!J68),"")</f>
        <v/>
      </c>
      <c s="229" t="str">
        <f>IFERROR(IF('STUDENT DATA SHEET '!K68="","",'STUDENT DATA SHEET '!K68),"")</f>
        <v/>
      </c>
      <c s="229"/>
      <c s="102"/>
      <c s="102"/>
      <c s="102"/>
      <c s="102"/>
      <c s="102"/>
      <c s="102"/>
      <c s="102"/>
      <c s="102"/>
      <c s="102"/>
      <c s="102"/>
      <c s="102"/>
      <c s="102"/>
      <c s="102"/>
      <c s="102"/>
      <c s="102"/>
      <c s="102"/>
      <c s="102"/>
      <c s="102"/>
      <c s="102"/>
      <c s="102"/>
      <c s="102"/>
      <c s="102"/>
      <c s="102"/>
      <c s="102"/>
      <c s="102"/>
      <c s="102"/>
      <c s="102"/>
      <c s="102"/>
      <c s="102"/>
      <c s="102"/>
      <c s="102"/>
      <c s="102"/>
      <c s="89" t="str">
        <f>IF(B67="","",_xlfn.AGGREGATE(3,5,$B$6:B67))</f>
        <v/>
      </c>
      <c s="209"/>
      <c s="209"/>
      <c s="102"/>
      <c s="102"/>
      <c s="102"/>
      <c s="102"/>
      <c s="102"/>
      <c s="102"/>
      <c s="102"/>
      <c s="102"/>
      <c s="102"/>
      <c s="102"/>
      <c s="102"/>
      <c s="102"/>
      <c s="102"/>
      <c s="102"/>
      <c s="102"/>
      <c s="102"/>
      <c s="102"/>
      <c s="102"/>
      <c s="102"/>
      <c s="102"/>
      <c s="102"/>
      <c s="102"/>
      <c s="102"/>
      <c s="102"/>
      <c s="102"/>
      <c s="102"/>
      <c s="102"/>
      <c s="102"/>
      <c s="252" t="str">
        <f t="shared" si="18"/>
        <v/>
      </c>
      <c s="252" t="str">
        <f>IF($I67="","",'JUL 24'!BZ67)</f>
        <v/>
      </c>
      <c s="253" t="str">
        <f t="shared" si="19"/>
        <v/>
      </c>
      <c s="252" t="str">
        <f t="shared" si="20"/>
        <v/>
      </c>
      <c s="252" t="str">
        <f>IF($I67="","",'JUL 24'!CC67)</f>
        <v/>
      </c>
      <c s="253" t="str">
        <f t="shared" si="21"/>
        <v/>
      </c>
      <c s="252" t="str">
        <f t="shared" si="22"/>
        <v/>
      </c>
      <c s="252" t="str">
        <f>IF($I67="","",'JUL 24'!CF67)</f>
        <v/>
      </c>
      <c s="253" t="str">
        <f t="shared" si="23"/>
        <v/>
      </c>
      <c s="253"/>
      <c s="249">
        <v>61</v>
      </c>
      <c s="298"/>
      <c s="298"/>
      <c s="298"/>
      <c s="254" t="str">
        <f t="shared" si="24"/>
        <v/>
      </c>
      <c s="298"/>
      <c s="298"/>
      <c s="298"/>
      <c s="298"/>
      <c s="298"/>
      <c s="298"/>
      <c s="298"/>
      <c s="298"/>
    </row>
    <row r="68" spans="1:98" ht="15.75" customHeight="1">
      <c r="A68" s="249" t="str">
        <f>IF('STUDENT DATA SHEET '!A69="","",'STUDENT DATA SHEET '!A69)</f>
        <v/>
      </c>
      <c s="229" t="str">
        <f>IFERROR(IF('STUDENT DATA SHEET '!B69="","",'STUDENT DATA SHEET '!B69),"")</f>
        <v/>
      </c>
      <c s="229" t="str">
        <f>IFERROR(IF('STUDENT DATA SHEET '!C69="","",'STUDENT DATA SHEET '!C69),"")</f>
        <v/>
      </c>
      <c s="229" t="str">
        <f>IFERROR(IF('STUDENT DATA SHEET '!D69="","",'STUDENT DATA SHEET '!D69),"")</f>
        <v/>
      </c>
      <c s="250" t="str">
        <f>IFERROR(IF('STUDENT DATA SHEET '!E69="","",'STUDENT DATA SHEET '!E69),"")</f>
        <v/>
      </c>
      <c s="251" t="str">
        <f>IFERROR(IF('STUDENT DATA SHEET '!F69="","",'STUDENT DATA SHEET '!F69),"")</f>
        <v/>
      </c>
      <c s="229" t="str">
        <f>IFERROR(IF('STUDENT DATA SHEET '!G69="","",'STUDENT DATA SHEET '!G69),"")</f>
        <v/>
      </c>
      <c s="229" t="str">
        <f>IFERROR(IF('STUDENT DATA SHEET '!H69="","",'STUDENT DATA SHEET '!H69),"")</f>
        <v/>
      </c>
      <c s="229" t="str">
        <f>IFERROR(UPPER(IF('STUDENT DATA SHEET '!I69="","",'STUDENT DATA SHEET '!I69)),"")</f>
        <v/>
      </c>
      <c s="229" t="str">
        <f>IFERROR(IF('STUDENT DATA SHEET '!J69="","",'STUDENT DATA SHEET '!J69),"")</f>
        <v/>
      </c>
      <c s="229" t="str">
        <f>IFERROR(IF('STUDENT DATA SHEET '!K69="","",'STUDENT DATA SHEET '!K69),"")</f>
        <v/>
      </c>
      <c s="229"/>
      <c s="102"/>
      <c s="102"/>
      <c s="102"/>
      <c s="102"/>
      <c s="102"/>
      <c s="102"/>
      <c s="102"/>
      <c s="102"/>
      <c s="102"/>
      <c s="102"/>
      <c s="102"/>
      <c s="102"/>
      <c s="102"/>
      <c s="102"/>
      <c s="102"/>
      <c s="102"/>
      <c s="102"/>
      <c s="102"/>
      <c s="102"/>
      <c s="102"/>
      <c s="102"/>
      <c s="102"/>
      <c s="102"/>
      <c s="102"/>
      <c s="102"/>
      <c s="102"/>
      <c s="102"/>
      <c s="102"/>
      <c s="102"/>
      <c s="102"/>
      <c s="102"/>
      <c s="102"/>
      <c s="89" t="str">
        <f>IF(B68="","",_xlfn.AGGREGATE(3,5,$B$6:B68))</f>
        <v/>
      </c>
      <c s="209"/>
      <c s="209"/>
      <c s="102"/>
      <c s="102"/>
      <c s="102"/>
      <c s="102"/>
      <c s="102"/>
      <c s="102"/>
      <c s="102"/>
      <c s="102"/>
      <c s="102"/>
      <c s="102"/>
      <c s="102"/>
      <c s="102"/>
      <c s="102"/>
      <c s="102"/>
      <c s="102"/>
      <c s="102"/>
      <c s="102"/>
      <c s="102"/>
      <c s="102"/>
      <c s="102"/>
      <c s="102"/>
      <c s="102"/>
      <c s="102"/>
      <c s="102"/>
      <c s="102"/>
      <c s="102"/>
      <c s="102"/>
      <c s="102"/>
      <c s="252" t="str">
        <f t="shared" si="18"/>
        <v/>
      </c>
      <c s="252" t="str">
        <f>IF($I68="","",'JUL 24'!BZ68)</f>
        <v/>
      </c>
      <c s="253" t="str">
        <f t="shared" si="19"/>
        <v/>
      </c>
      <c s="252" t="str">
        <f t="shared" si="20"/>
        <v/>
      </c>
      <c s="252" t="str">
        <f>IF($I68="","",'JUL 24'!CC68)</f>
        <v/>
      </c>
      <c s="253" t="str">
        <f t="shared" si="21"/>
        <v/>
      </c>
      <c s="252" t="str">
        <f t="shared" si="22"/>
        <v/>
      </c>
      <c s="252" t="str">
        <f>IF($I68="","",'JUL 24'!CF68)</f>
        <v/>
      </c>
      <c s="253" t="str">
        <f t="shared" si="23"/>
        <v/>
      </c>
      <c s="253"/>
      <c s="304">
        <v>62</v>
      </c>
      <c s="298"/>
      <c s="298"/>
      <c s="298"/>
      <c s="254" t="str">
        <f t="shared" si="24"/>
        <v/>
      </c>
      <c s="298"/>
      <c s="298"/>
      <c s="298"/>
      <c s="298"/>
      <c s="298"/>
      <c s="298"/>
      <c s="298"/>
      <c s="298"/>
    </row>
    <row r="69" spans="1:98" ht="15.75" customHeight="1">
      <c r="A69" s="249" t="str">
        <f>IF('STUDENT DATA SHEET '!A70="","",'STUDENT DATA SHEET '!A70)</f>
        <v/>
      </c>
      <c s="229" t="str">
        <f>IFERROR(IF('STUDENT DATA SHEET '!B70="","",'STUDENT DATA SHEET '!B70),"")</f>
        <v/>
      </c>
      <c s="229" t="str">
        <f>IFERROR(IF('STUDENT DATA SHEET '!C70="","",'STUDENT DATA SHEET '!C70),"")</f>
        <v/>
      </c>
      <c s="229" t="str">
        <f>IFERROR(IF('STUDENT DATA SHEET '!D70="","",'STUDENT DATA SHEET '!D70),"")</f>
        <v/>
      </c>
      <c s="250" t="str">
        <f>IFERROR(IF('STUDENT DATA SHEET '!E70="","",'STUDENT DATA SHEET '!E70),"")</f>
        <v/>
      </c>
      <c s="251" t="str">
        <f>IFERROR(IF('STUDENT DATA SHEET '!F70="","",'STUDENT DATA SHEET '!F70),"")</f>
        <v/>
      </c>
      <c s="229" t="str">
        <f>IFERROR(IF('STUDENT DATA SHEET '!G70="","",'STUDENT DATA SHEET '!G70),"")</f>
        <v/>
      </c>
      <c s="229" t="str">
        <f>IFERROR(IF('STUDENT DATA SHEET '!H70="","",'STUDENT DATA SHEET '!H70),"")</f>
        <v/>
      </c>
      <c s="229" t="str">
        <f>IFERROR(UPPER(IF('STUDENT DATA SHEET '!I70="","",'STUDENT DATA SHEET '!I70)),"")</f>
        <v/>
      </c>
      <c s="229" t="str">
        <f>IFERROR(IF('STUDENT DATA SHEET '!J70="","",'STUDENT DATA SHEET '!J70),"")</f>
        <v/>
      </c>
      <c s="229" t="str">
        <f>IFERROR(IF('STUDENT DATA SHEET '!K70="","",'STUDENT DATA SHEET '!K70),"")</f>
        <v/>
      </c>
      <c s="229"/>
      <c s="102"/>
      <c s="102"/>
      <c s="102"/>
      <c s="102"/>
      <c s="102"/>
      <c s="102"/>
      <c s="102"/>
      <c s="102"/>
      <c s="102"/>
      <c s="102"/>
      <c s="102"/>
      <c s="102"/>
      <c s="102"/>
      <c s="102"/>
      <c s="102"/>
      <c s="102"/>
      <c s="102"/>
      <c s="102"/>
      <c s="102"/>
      <c s="102"/>
      <c s="102"/>
      <c s="102"/>
      <c s="102"/>
      <c s="102"/>
      <c s="102"/>
      <c s="102"/>
      <c s="102"/>
      <c s="102"/>
      <c s="102"/>
      <c s="102"/>
      <c s="102"/>
      <c s="102"/>
      <c s="89" t="str">
        <f>IF(B69="","",_xlfn.AGGREGATE(3,5,$B$6:B69))</f>
        <v/>
      </c>
      <c s="209"/>
      <c s="209"/>
      <c s="102"/>
      <c s="102"/>
      <c s="102"/>
      <c s="102"/>
      <c s="102"/>
      <c s="102"/>
      <c s="102"/>
      <c s="102"/>
      <c s="102"/>
      <c s="102"/>
      <c s="102"/>
      <c s="102"/>
      <c s="102"/>
      <c s="102"/>
      <c s="102"/>
      <c s="102"/>
      <c s="102"/>
      <c s="102"/>
      <c s="102"/>
      <c s="102"/>
      <c s="102"/>
      <c s="102"/>
      <c s="102"/>
      <c s="102"/>
      <c s="102"/>
      <c s="102"/>
      <c s="102"/>
      <c s="102"/>
      <c s="252" t="str">
        <f t="shared" si="18"/>
        <v/>
      </c>
      <c s="252" t="str">
        <f>IF($I69="","",'JUL 24'!BZ69)</f>
        <v/>
      </c>
      <c s="253" t="str">
        <f t="shared" si="19"/>
        <v/>
      </c>
      <c s="252" t="str">
        <f t="shared" si="20"/>
        <v/>
      </c>
      <c s="252" t="str">
        <f>IF($I69="","",'JUL 24'!CC69)</f>
        <v/>
      </c>
      <c s="253" t="str">
        <f t="shared" si="21"/>
        <v/>
      </c>
      <c s="252" t="str">
        <f t="shared" si="22"/>
        <v/>
      </c>
      <c s="252" t="str">
        <f>IF($I69="","",'JUL 24'!CF69)</f>
        <v/>
      </c>
      <c s="253" t="str">
        <f t="shared" si="23"/>
        <v/>
      </c>
      <c s="253"/>
      <c s="305"/>
      <c s="298"/>
      <c s="298"/>
      <c s="298"/>
      <c s="254" t="str">
        <f t="shared" si="24"/>
        <v/>
      </c>
      <c s="298"/>
      <c s="298"/>
      <c s="298"/>
      <c s="298"/>
      <c s="298"/>
      <c s="298"/>
      <c s="298"/>
      <c s="298"/>
    </row>
    <row r="70" spans="1:98" ht="15.75" customHeight="1">
      <c r="A70" s="249" t="str">
        <f>IF('STUDENT DATA SHEET '!A71="","",'STUDENT DATA SHEET '!A71)</f>
        <v/>
      </c>
      <c s="229" t="str">
        <f>IFERROR(IF('STUDENT DATA SHEET '!B71="","",'STUDENT DATA SHEET '!B71),"")</f>
        <v/>
      </c>
      <c s="229" t="str">
        <f>IFERROR(IF('STUDENT DATA SHEET '!C71="","",'STUDENT DATA SHEET '!C71),"")</f>
        <v/>
      </c>
      <c s="229" t="str">
        <f>IFERROR(IF('STUDENT DATA SHEET '!D71="","",'STUDENT DATA SHEET '!D71),"")</f>
        <v/>
      </c>
      <c s="250" t="str">
        <f>IFERROR(IF('STUDENT DATA SHEET '!E71="","",'STUDENT DATA SHEET '!E71),"")</f>
        <v/>
      </c>
      <c s="251" t="str">
        <f>IFERROR(IF('STUDENT DATA SHEET '!F71="","",'STUDENT DATA SHEET '!F71),"")</f>
        <v/>
      </c>
      <c s="229" t="str">
        <f>IFERROR(IF('STUDENT DATA SHEET '!G71="","",'STUDENT DATA SHEET '!G71),"")</f>
        <v/>
      </c>
      <c s="229" t="str">
        <f>IFERROR(IF('STUDENT DATA SHEET '!H71="","",'STUDENT DATA SHEET '!H71),"")</f>
        <v/>
      </c>
      <c s="229" t="str">
        <f>IFERROR(UPPER(IF('STUDENT DATA SHEET '!I71="","",'STUDENT DATA SHEET '!I71)),"")</f>
        <v/>
      </c>
      <c s="229" t="str">
        <f>IFERROR(IF('STUDENT DATA SHEET '!J71="","",'STUDENT DATA SHEET '!J71),"")</f>
        <v/>
      </c>
      <c s="229" t="str">
        <f>IFERROR(IF('STUDENT DATA SHEET '!K71="","",'STUDENT DATA SHEET '!K71),"")</f>
        <v/>
      </c>
      <c s="229"/>
      <c s="102"/>
      <c s="102"/>
      <c s="102"/>
      <c s="102"/>
      <c s="102"/>
      <c s="102"/>
      <c s="102"/>
      <c s="102"/>
      <c s="102"/>
      <c s="102"/>
      <c s="102"/>
      <c s="102"/>
      <c s="102"/>
      <c s="102"/>
      <c s="102"/>
      <c s="102"/>
      <c s="102"/>
      <c s="102"/>
      <c s="102"/>
      <c s="102"/>
      <c s="102"/>
      <c s="102"/>
      <c s="102"/>
      <c s="102"/>
      <c s="102"/>
      <c s="102"/>
      <c s="102"/>
      <c s="102"/>
      <c s="102"/>
      <c s="102"/>
      <c s="102"/>
      <c s="102"/>
      <c s="89" t="str">
        <f>IF(B70="","",_xlfn.AGGREGATE(3,5,$B$6:B70))</f>
        <v/>
      </c>
      <c s="209"/>
      <c s="209"/>
      <c s="102"/>
      <c s="102"/>
      <c s="102"/>
      <c s="102"/>
      <c s="102"/>
      <c s="102"/>
      <c s="102"/>
      <c s="102"/>
      <c s="102"/>
      <c s="102"/>
      <c s="102"/>
      <c s="102"/>
      <c s="102"/>
      <c s="102"/>
      <c s="102"/>
      <c s="102"/>
      <c s="102"/>
      <c s="102"/>
      <c s="102"/>
      <c s="102"/>
      <c s="102"/>
      <c s="102"/>
      <c s="102"/>
      <c s="102"/>
      <c s="102"/>
      <c s="102"/>
      <c s="102"/>
      <c s="102"/>
      <c s="252" t="str">
        <f t="shared" si="18"/>
        <v/>
      </c>
      <c s="252" t="str">
        <f>IF($I70="","",'JUL 24'!BZ70)</f>
        <v/>
      </c>
      <c s="253" t="str">
        <f t="shared" si="19"/>
        <v/>
      </c>
      <c s="252" t="str">
        <f t="shared" si="20"/>
        <v/>
      </c>
      <c s="252" t="str">
        <f>IF($I70="","",'JUL 24'!CC70)</f>
        <v/>
      </c>
      <c s="253" t="str">
        <f t="shared" si="21"/>
        <v/>
      </c>
      <c s="252" t="str">
        <f t="shared" si="22"/>
        <v/>
      </c>
      <c s="252" t="str">
        <f>IF($I70="","",'JUL 24'!CF70)</f>
        <v/>
      </c>
      <c s="253" t="str">
        <f t="shared" si="23"/>
        <v/>
      </c>
      <c s="253"/>
      <c s="306"/>
      <c s="298"/>
      <c s="298"/>
      <c s="298"/>
      <c s="254" t="str">
        <f t="shared" si="24"/>
        <v/>
      </c>
      <c s="298"/>
      <c s="298"/>
      <c s="298"/>
      <c s="298"/>
      <c s="298"/>
      <c s="298"/>
      <c s="298"/>
      <c s="298"/>
    </row>
    <row r="71" spans="1:98" ht="15.75" customHeight="1">
      <c r="A71" s="249" t="str">
        <f>IF('STUDENT DATA SHEET '!A72="","",'STUDENT DATA SHEET '!A72)</f>
        <v/>
      </c>
      <c s="229" t="str">
        <f>IFERROR(IF('STUDENT DATA SHEET '!B72="","",'STUDENT DATA SHEET '!B72),"")</f>
        <v/>
      </c>
      <c s="229" t="str">
        <f>IFERROR(IF('STUDENT DATA SHEET '!C72="","",'STUDENT DATA SHEET '!C72),"")</f>
        <v/>
      </c>
      <c s="229" t="str">
        <f>IFERROR(IF('STUDENT DATA SHEET '!D72="","",'STUDENT DATA SHEET '!D72),"")</f>
        <v/>
      </c>
      <c s="250" t="str">
        <f>IFERROR(IF('STUDENT DATA SHEET '!E72="","",'STUDENT DATA SHEET '!E72),"")</f>
        <v/>
      </c>
      <c s="251" t="str">
        <f>IFERROR(IF('STUDENT DATA SHEET '!F72="","",'STUDENT DATA SHEET '!F72),"")</f>
        <v/>
      </c>
      <c s="229" t="str">
        <f>IFERROR(IF('STUDENT DATA SHEET '!G72="","",'STUDENT DATA SHEET '!G72),"")</f>
        <v/>
      </c>
      <c s="229" t="str">
        <f>IFERROR(IF('STUDENT DATA SHEET '!H72="","",'STUDENT DATA SHEET '!H72),"")</f>
        <v/>
      </c>
      <c s="229" t="str">
        <f>IFERROR(UPPER(IF('STUDENT DATA SHEET '!I72="","",'STUDENT DATA SHEET '!I72)),"")</f>
        <v/>
      </c>
      <c s="229" t="str">
        <f>IFERROR(IF('STUDENT DATA SHEET '!J72="","",'STUDENT DATA SHEET '!J72),"")</f>
        <v/>
      </c>
      <c s="229" t="str">
        <f>IFERROR(IF('STUDENT DATA SHEET '!K72="","",'STUDENT DATA SHEET '!K72),"")</f>
        <v/>
      </c>
      <c s="229"/>
      <c s="102"/>
      <c s="102"/>
      <c s="102"/>
      <c s="102"/>
      <c s="102"/>
      <c s="102"/>
      <c s="102"/>
      <c s="102"/>
      <c s="102"/>
      <c s="102"/>
      <c s="102"/>
      <c s="102"/>
      <c s="102"/>
      <c s="102"/>
      <c s="102"/>
      <c s="102"/>
      <c s="102"/>
      <c s="102"/>
      <c s="102"/>
      <c s="102"/>
      <c s="102"/>
      <c s="102"/>
      <c s="102"/>
      <c s="102"/>
      <c s="102"/>
      <c s="102"/>
      <c s="102"/>
      <c s="102"/>
      <c s="102"/>
      <c s="102"/>
      <c s="102"/>
      <c s="102"/>
      <c s="89" t="str">
        <f>IF(B71="","",_xlfn.AGGREGATE(3,5,$B$6:B71))</f>
        <v/>
      </c>
      <c s="209"/>
      <c s="209"/>
      <c s="102"/>
      <c s="102"/>
      <c s="102"/>
      <c s="102"/>
      <c s="102"/>
      <c s="102"/>
      <c s="102"/>
      <c s="102"/>
      <c s="102"/>
      <c s="102"/>
      <c s="102"/>
      <c s="102"/>
      <c s="102"/>
      <c s="102"/>
      <c s="102"/>
      <c s="102"/>
      <c s="102"/>
      <c s="102"/>
      <c s="102"/>
      <c s="102"/>
      <c s="102"/>
      <c s="102"/>
      <c s="102"/>
      <c s="102"/>
      <c s="102"/>
      <c s="102"/>
      <c s="102"/>
      <c s="102"/>
      <c s="252" t="str">
        <f t="shared" si="25" ref="BX71:BX134">IFERROR(IF($I71="","",COUNT($M71:$AR71,$AT71:$BW71)),"")</f>
        <v/>
      </c>
      <c s="252" t="str">
        <f>IF($I71="","",'JUL 24'!BZ71)</f>
        <v/>
      </c>
      <c s="253" t="str">
        <f t="shared" si="26" ref="BZ71:BZ134">IF($I71="","",SUM($BX71:$BY71))</f>
        <v/>
      </c>
      <c s="252" t="str">
        <f t="shared" si="27" ref="CA71:CA134">IF($I71="","",COUNTIF($M71:$BW71,"A"))</f>
        <v/>
      </c>
      <c s="252" t="str">
        <f>IF($I71="","",'JUL 24'!CC71)</f>
        <v/>
      </c>
      <c s="253" t="str">
        <f t="shared" si="28" ref="CC71:CC134">IF($I71="","",SUM($CA71:$CB71))</f>
        <v/>
      </c>
      <c s="252" t="str">
        <f t="shared" si="29" ref="CD71:CD134">IF($I71="","",COUNTIF($M71:$BW71,"L"))</f>
        <v/>
      </c>
      <c s="252" t="str">
        <f>IF($I71="","",'JUL 24'!CF71)</f>
        <v/>
      </c>
      <c s="253" t="str">
        <f t="shared" si="30" ref="CF71:CF134">IF($I71="","",SUM($CD71:$CE71))</f>
        <v/>
      </c>
      <c s="253"/>
      <c s="306"/>
      <c s="298"/>
      <c s="298"/>
      <c s="298"/>
      <c s="254" t="str">
        <f t="shared" si="31" ref="CL71:CL134">IFERROR(IF($BX71="","",COUNT($M71:$AR71,$AT71:$BW71)/2),"")</f>
        <v/>
      </c>
      <c s="298"/>
      <c s="298"/>
      <c s="298"/>
      <c s="298"/>
      <c s="298"/>
      <c s="298"/>
      <c s="298"/>
      <c s="298"/>
    </row>
    <row r="72" spans="1:98" ht="15.75" customHeight="1">
      <c r="A72" s="249" t="str">
        <f>IF('STUDENT DATA SHEET '!A73="","",'STUDENT DATA SHEET '!A73)</f>
        <v/>
      </c>
      <c s="229" t="str">
        <f>IFERROR(IF('STUDENT DATA SHEET '!B73="","",'STUDENT DATA SHEET '!B73),"")</f>
        <v/>
      </c>
      <c s="229" t="str">
        <f>IFERROR(IF('STUDENT DATA SHEET '!C73="","",'STUDENT DATA SHEET '!C73),"")</f>
        <v/>
      </c>
      <c s="229" t="str">
        <f>IFERROR(IF('STUDENT DATA SHEET '!D73="","",'STUDENT DATA SHEET '!D73),"")</f>
        <v/>
      </c>
      <c s="250" t="str">
        <f>IFERROR(IF('STUDENT DATA SHEET '!E73="","",'STUDENT DATA SHEET '!E73),"")</f>
        <v/>
      </c>
      <c s="251" t="str">
        <f>IFERROR(IF('STUDENT DATA SHEET '!F73="","",'STUDENT DATA SHEET '!F73),"")</f>
        <v/>
      </c>
      <c s="229" t="str">
        <f>IFERROR(IF('STUDENT DATA SHEET '!G73="","",'STUDENT DATA SHEET '!G73),"")</f>
        <v/>
      </c>
      <c s="229" t="str">
        <f>IFERROR(IF('STUDENT DATA SHEET '!H73="","",'STUDENT DATA SHEET '!H73),"")</f>
        <v/>
      </c>
      <c s="229" t="str">
        <f>IFERROR(UPPER(IF('STUDENT DATA SHEET '!I73="","",'STUDENT DATA SHEET '!I73)),"")</f>
        <v/>
      </c>
      <c s="229" t="str">
        <f>IFERROR(IF('STUDENT DATA SHEET '!J73="","",'STUDENT DATA SHEET '!J73),"")</f>
        <v/>
      </c>
      <c s="229" t="str">
        <f>IFERROR(IF('STUDENT DATA SHEET '!K73="","",'STUDENT DATA SHEET '!K73),"")</f>
        <v/>
      </c>
      <c s="229"/>
      <c s="102"/>
      <c s="102"/>
      <c s="102"/>
      <c s="102"/>
      <c s="102"/>
      <c s="102"/>
      <c s="102"/>
      <c s="102"/>
      <c s="102"/>
      <c s="102"/>
      <c s="102"/>
      <c s="102"/>
      <c s="102"/>
      <c s="102"/>
      <c s="102"/>
      <c s="102"/>
      <c s="102"/>
      <c s="102"/>
      <c s="102"/>
      <c s="102"/>
      <c s="102"/>
      <c s="102"/>
      <c s="102"/>
      <c s="102"/>
      <c s="102"/>
      <c s="102"/>
      <c s="102"/>
      <c s="102"/>
      <c s="102"/>
      <c s="102"/>
      <c s="102"/>
      <c s="102"/>
      <c s="89" t="str">
        <f>IF(B72="","",_xlfn.AGGREGATE(3,5,$B$6:B72))</f>
        <v/>
      </c>
      <c s="209"/>
      <c s="209"/>
      <c s="102"/>
      <c s="102"/>
      <c s="102"/>
      <c s="102"/>
      <c s="102"/>
      <c s="102"/>
      <c s="102"/>
      <c s="102"/>
      <c s="102"/>
      <c s="102"/>
      <c s="102"/>
      <c s="102"/>
      <c s="102"/>
      <c s="102"/>
      <c s="102"/>
      <c s="102"/>
      <c s="102"/>
      <c s="102"/>
      <c s="102"/>
      <c s="102"/>
      <c s="102"/>
      <c s="102"/>
      <c s="102"/>
      <c s="102"/>
      <c s="102"/>
      <c s="102"/>
      <c s="102"/>
      <c s="102"/>
      <c s="252" t="str">
        <f t="shared" si="25"/>
        <v/>
      </c>
      <c s="252" t="str">
        <f>IF($I72="","",'JUL 24'!BZ72)</f>
        <v/>
      </c>
      <c s="253" t="str">
        <f t="shared" si="26"/>
        <v/>
      </c>
      <c s="252" t="str">
        <f t="shared" si="27"/>
        <v/>
      </c>
      <c s="252" t="str">
        <f>IF($I72="","",'JUL 24'!CC72)</f>
        <v/>
      </c>
      <c s="253" t="str">
        <f t="shared" si="28"/>
        <v/>
      </c>
      <c s="252" t="str">
        <f t="shared" si="29"/>
        <v/>
      </c>
      <c s="252" t="str">
        <f>IF($I72="","",'JUL 24'!CF72)</f>
        <v/>
      </c>
      <c s="253" t="str">
        <f t="shared" si="30"/>
        <v/>
      </c>
      <c s="253"/>
      <c s="306"/>
      <c s="298"/>
      <c s="298"/>
      <c s="298"/>
      <c s="254" t="str">
        <f t="shared" si="31"/>
        <v/>
      </c>
      <c s="298"/>
      <c s="298"/>
      <c s="298"/>
      <c s="298"/>
      <c s="298"/>
      <c s="298"/>
      <c s="298"/>
      <c s="298"/>
    </row>
    <row r="73" spans="1:98" ht="15.75" customHeight="1">
      <c r="A73" s="249" t="str">
        <f>IF('STUDENT DATA SHEET '!A74="","",'STUDENT DATA SHEET '!A74)</f>
        <v/>
      </c>
      <c s="229" t="str">
        <f>IFERROR(IF('STUDENT DATA SHEET '!B74="","",'STUDENT DATA SHEET '!B74),"")</f>
        <v/>
      </c>
      <c s="229" t="str">
        <f>IFERROR(IF('STUDENT DATA SHEET '!C74="","",'STUDENT DATA SHEET '!C74),"")</f>
        <v/>
      </c>
      <c s="229" t="str">
        <f>IFERROR(IF('STUDENT DATA SHEET '!D74="","",'STUDENT DATA SHEET '!D74),"")</f>
        <v/>
      </c>
      <c s="250" t="str">
        <f>IFERROR(IF('STUDENT DATA SHEET '!E74="","",'STUDENT DATA SHEET '!E74),"")</f>
        <v/>
      </c>
      <c s="251" t="str">
        <f>IFERROR(IF('STUDENT DATA SHEET '!F74="","",'STUDENT DATA SHEET '!F74),"")</f>
        <v/>
      </c>
      <c s="229" t="str">
        <f>IFERROR(IF('STUDENT DATA SHEET '!G74="","",'STUDENT DATA SHEET '!G74),"")</f>
        <v/>
      </c>
      <c s="229" t="str">
        <f>IFERROR(IF('STUDENT DATA SHEET '!H74="","",'STUDENT DATA SHEET '!H74),"")</f>
        <v/>
      </c>
      <c s="229" t="str">
        <f>IFERROR(UPPER(IF('STUDENT DATA SHEET '!I74="","",'STUDENT DATA SHEET '!I74)),"")</f>
        <v/>
      </c>
      <c s="229" t="str">
        <f>IFERROR(IF('STUDENT DATA SHEET '!J74="","",'STUDENT DATA SHEET '!J74),"")</f>
        <v/>
      </c>
      <c s="229" t="str">
        <f>IFERROR(IF('STUDENT DATA SHEET '!K74="","",'STUDENT DATA SHEET '!K74),"")</f>
        <v/>
      </c>
      <c s="229"/>
      <c s="102"/>
      <c s="102"/>
      <c s="102"/>
      <c s="102"/>
      <c s="102"/>
      <c s="102"/>
      <c s="102"/>
      <c s="102"/>
      <c s="102"/>
      <c s="102"/>
      <c s="102"/>
      <c s="102"/>
      <c s="102"/>
      <c s="102"/>
      <c s="102"/>
      <c s="102"/>
      <c s="102"/>
      <c s="102"/>
      <c s="102"/>
      <c s="102"/>
      <c s="102"/>
      <c s="102"/>
      <c s="102"/>
      <c s="102"/>
      <c s="102"/>
      <c s="102"/>
      <c s="102"/>
      <c s="102"/>
      <c s="102"/>
      <c s="102"/>
      <c s="102"/>
      <c s="102"/>
      <c s="89" t="str">
        <f>IF(B73="","",_xlfn.AGGREGATE(3,5,$B$6:B73))</f>
        <v/>
      </c>
      <c s="209"/>
      <c s="209"/>
      <c s="102"/>
      <c s="102"/>
      <c s="102"/>
      <c s="102"/>
      <c s="102"/>
      <c s="102"/>
      <c s="102"/>
      <c s="102"/>
      <c s="102"/>
      <c s="102"/>
      <c s="102"/>
      <c s="102"/>
      <c s="102"/>
      <c s="102"/>
      <c s="102"/>
      <c s="102"/>
      <c s="102"/>
      <c s="102"/>
      <c s="102"/>
      <c s="102"/>
      <c s="102"/>
      <c s="102"/>
      <c s="102"/>
      <c s="102"/>
      <c s="102"/>
      <c s="102"/>
      <c s="102"/>
      <c s="102"/>
      <c s="252" t="str">
        <f t="shared" si="25"/>
        <v/>
      </c>
      <c s="252" t="str">
        <f>IF($I73="","",'JUL 24'!BZ73)</f>
        <v/>
      </c>
      <c s="253" t="str">
        <f t="shared" si="26"/>
        <v/>
      </c>
      <c s="252" t="str">
        <f t="shared" si="27"/>
        <v/>
      </c>
      <c s="252" t="str">
        <f>IF($I73="","",'JUL 24'!CC73)</f>
        <v/>
      </c>
      <c s="253" t="str">
        <f t="shared" si="28"/>
        <v/>
      </c>
      <c s="252" t="str">
        <f t="shared" si="29"/>
        <v/>
      </c>
      <c s="252" t="str">
        <f>IF($I73="","",'JUL 24'!CF73)</f>
        <v/>
      </c>
      <c s="253" t="str">
        <f t="shared" si="30"/>
        <v/>
      </c>
      <c s="253"/>
      <c s="306"/>
      <c s="298"/>
      <c s="298"/>
      <c s="298"/>
      <c s="254" t="str">
        <f t="shared" si="31"/>
        <v/>
      </c>
      <c s="298"/>
      <c s="298"/>
      <c s="298"/>
      <c s="298"/>
      <c s="298"/>
      <c s="298"/>
      <c s="298"/>
      <c s="298"/>
    </row>
    <row r="74" spans="1:98" ht="15.75" customHeight="1">
      <c r="A74" s="249" t="str">
        <f>IF('STUDENT DATA SHEET '!A75="","",'STUDENT DATA SHEET '!A75)</f>
        <v/>
      </c>
      <c s="229" t="str">
        <f>IFERROR(IF('STUDENT DATA SHEET '!B75="","",'STUDENT DATA SHEET '!B75),"")</f>
        <v/>
      </c>
      <c s="229" t="str">
        <f>IFERROR(IF('STUDENT DATA SHEET '!C75="","",'STUDENT DATA SHEET '!C75),"")</f>
        <v/>
      </c>
      <c s="229" t="str">
        <f>IFERROR(IF('STUDENT DATA SHEET '!D75="","",'STUDENT DATA SHEET '!D75),"")</f>
        <v/>
      </c>
      <c s="250" t="str">
        <f>IFERROR(IF('STUDENT DATA SHEET '!E75="","",'STUDENT DATA SHEET '!E75),"")</f>
        <v/>
      </c>
      <c s="251" t="str">
        <f>IFERROR(IF('STUDENT DATA SHEET '!F75="","",'STUDENT DATA SHEET '!F75),"")</f>
        <v/>
      </c>
      <c s="229" t="str">
        <f>IFERROR(IF('STUDENT DATA SHEET '!G75="","",'STUDENT DATA SHEET '!G75),"")</f>
        <v/>
      </c>
      <c s="229" t="str">
        <f>IFERROR(IF('STUDENT DATA SHEET '!H75="","",'STUDENT DATA SHEET '!H75),"")</f>
        <v/>
      </c>
      <c s="229" t="str">
        <f>IFERROR(UPPER(IF('STUDENT DATA SHEET '!I75="","",'STUDENT DATA SHEET '!I75)),"")</f>
        <v/>
      </c>
      <c s="229" t="str">
        <f>IFERROR(IF('STUDENT DATA SHEET '!J75="","",'STUDENT DATA SHEET '!J75),"")</f>
        <v/>
      </c>
      <c s="229" t="str">
        <f>IFERROR(IF('STUDENT DATA SHEET '!K75="","",'STUDENT DATA SHEET '!K75),"")</f>
        <v/>
      </c>
      <c s="229"/>
      <c s="102"/>
      <c s="102"/>
      <c s="102"/>
      <c s="102"/>
      <c s="102"/>
      <c s="102"/>
      <c s="102"/>
      <c s="102"/>
      <c s="102"/>
      <c s="102"/>
      <c s="102"/>
      <c s="102"/>
      <c s="102"/>
      <c s="102"/>
      <c s="102"/>
      <c s="102"/>
      <c s="102"/>
      <c s="102"/>
      <c s="102"/>
      <c s="102"/>
      <c s="102"/>
      <c s="102"/>
      <c s="102"/>
      <c s="102"/>
      <c s="102"/>
      <c s="102"/>
      <c s="102"/>
      <c s="102"/>
      <c s="102"/>
      <c s="102"/>
      <c s="102"/>
      <c s="102"/>
      <c s="89" t="str">
        <f>IF(B74="","",_xlfn.AGGREGATE(3,5,$B$6:B74))</f>
        <v/>
      </c>
      <c s="209"/>
      <c s="209"/>
      <c s="102"/>
      <c s="102"/>
      <c s="102"/>
      <c s="102"/>
      <c s="102"/>
      <c s="102"/>
      <c s="102"/>
      <c s="102"/>
      <c s="102"/>
      <c s="102"/>
      <c s="102"/>
      <c s="102"/>
      <c s="102"/>
      <c s="102"/>
      <c s="102"/>
      <c s="102"/>
      <c s="102"/>
      <c s="102"/>
      <c s="102"/>
      <c s="102"/>
      <c s="102"/>
      <c s="102"/>
      <c s="102"/>
      <c s="102"/>
      <c s="102"/>
      <c s="102"/>
      <c s="102"/>
      <c s="102"/>
      <c s="252" t="str">
        <f t="shared" si="25"/>
        <v/>
      </c>
      <c s="252" t="str">
        <f>IF($I74="","",'JUL 24'!BZ74)</f>
        <v/>
      </c>
      <c s="253" t="str">
        <f t="shared" si="26"/>
        <v/>
      </c>
      <c s="252" t="str">
        <f t="shared" si="27"/>
        <v/>
      </c>
      <c s="252" t="str">
        <f>IF($I74="","",'JUL 24'!CC74)</f>
        <v/>
      </c>
      <c s="253" t="str">
        <f t="shared" si="28"/>
        <v/>
      </c>
      <c s="252" t="str">
        <f t="shared" si="29"/>
        <v/>
      </c>
      <c s="252" t="str">
        <f>IF($I74="","",'JUL 24'!CF74)</f>
        <v/>
      </c>
      <c s="253" t="str">
        <f t="shared" si="30"/>
        <v/>
      </c>
      <c s="253"/>
      <c s="306"/>
      <c s="298"/>
      <c s="298"/>
      <c s="298"/>
      <c s="254" t="str">
        <f t="shared" si="31"/>
        <v/>
      </c>
      <c s="298"/>
      <c s="298"/>
      <c s="298"/>
      <c s="298"/>
      <c s="298"/>
      <c s="298"/>
      <c s="298"/>
      <c s="298"/>
    </row>
    <row r="75" spans="1:98" ht="15.75" customHeight="1">
      <c r="A75" s="249" t="str">
        <f>IF('STUDENT DATA SHEET '!A76="","",'STUDENT DATA SHEET '!A76)</f>
        <v/>
      </c>
      <c s="229" t="str">
        <f>IFERROR(IF('STUDENT DATA SHEET '!B76="","",'STUDENT DATA SHEET '!B76),"")</f>
        <v/>
      </c>
      <c s="229" t="str">
        <f>IFERROR(IF('STUDENT DATA SHEET '!C76="","",'STUDENT DATA SHEET '!C76),"")</f>
        <v/>
      </c>
      <c s="229" t="str">
        <f>IFERROR(IF('STUDENT DATA SHEET '!D76="","",'STUDENT DATA SHEET '!D76),"")</f>
        <v/>
      </c>
      <c s="250" t="str">
        <f>IFERROR(IF('STUDENT DATA SHEET '!E76="","",'STUDENT DATA SHEET '!E76),"")</f>
        <v/>
      </c>
      <c s="251" t="str">
        <f>IFERROR(IF('STUDENT DATA SHEET '!F76="","",'STUDENT DATA SHEET '!F76),"")</f>
        <v/>
      </c>
      <c s="229" t="str">
        <f>IFERROR(IF('STUDENT DATA SHEET '!G76="","",'STUDENT DATA SHEET '!G76),"")</f>
        <v/>
      </c>
      <c s="229" t="str">
        <f>IFERROR(IF('STUDENT DATA SHEET '!H76="","",'STUDENT DATA SHEET '!H76),"")</f>
        <v/>
      </c>
      <c s="229" t="str">
        <f>IFERROR(UPPER(IF('STUDENT DATA SHEET '!I76="","",'STUDENT DATA SHEET '!I76)),"")</f>
        <v/>
      </c>
      <c s="229" t="str">
        <f>IFERROR(IF('STUDENT DATA SHEET '!J76="","",'STUDENT DATA SHEET '!J76),"")</f>
        <v/>
      </c>
      <c s="229" t="str">
        <f>IFERROR(IF('STUDENT DATA SHEET '!K76="","",'STUDENT DATA SHEET '!K76),"")</f>
        <v/>
      </c>
      <c s="229"/>
      <c s="102"/>
      <c s="102"/>
      <c s="102"/>
      <c s="102"/>
      <c s="102"/>
      <c s="102"/>
      <c s="102"/>
      <c s="102"/>
      <c s="102"/>
      <c s="102"/>
      <c s="102"/>
      <c s="102"/>
      <c s="102"/>
      <c s="102"/>
      <c s="102"/>
      <c s="102"/>
      <c s="102"/>
      <c s="102"/>
      <c s="102"/>
      <c s="102"/>
      <c s="102"/>
      <c s="102"/>
      <c s="102"/>
      <c s="102"/>
      <c s="102"/>
      <c s="102"/>
      <c s="102"/>
      <c s="102"/>
      <c s="102"/>
      <c s="102"/>
      <c s="102"/>
      <c s="102"/>
      <c s="89" t="str">
        <f>IF(B75="","",_xlfn.AGGREGATE(3,5,$B$6:B75))</f>
        <v/>
      </c>
      <c s="209"/>
      <c s="209"/>
      <c s="102"/>
      <c s="102"/>
      <c s="102"/>
      <c s="102"/>
      <c s="102"/>
      <c s="102"/>
      <c s="102"/>
      <c s="102"/>
      <c s="102"/>
      <c s="102"/>
      <c s="102"/>
      <c s="102"/>
      <c s="102"/>
      <c s="102"/>
      <c s="102"/>
      <c s="102"/>
      <c s="102"/>
      <c s="102"/>
      <c s="102"/>
      <c s="102"/>
      <c s="102"/>
      <c s="102"/>
      <c s="102"/>
      <c s="102"/>
      <c s="102"/>
      <c s="102"/>
      <c s="102"/>
      <c s="102"/>
      <c s="252" t="str">
        <f t="shared" si="25"/>
        <v/>
      </c>
      <c s="252" t="str">
        <f>IF($I75="","",'JUL 24'!BZ75)</f>
        <v/>
      </c>
      <c s="253" t="str">
        <f t="shared" si="26"/>
        <v/>
      </c>
      <c s="252" t="str">
        <f t="shared" si="27"/>
        <v/>
      </c>
      <c s="252" t="str">
        <f>IF($I75="","",'JUL 24'!CC75)</f>
        <v/>
      </c>
      <c s="253" t="str">
        <f t="shared" si="28"/>
        <v/>
      </c>
      <c s="252" t="str">
        <f t="shared" si="29"/>
        <v/>
      </c>
      <c s="252" t="str">
        <f>IF($I75="","",'JUL 24'!CF75)</f>
        <v/>
      </c>
      <c s="253" t="str">
        <f t="shared" si="30"/>
        <v/>
      </c>
      <c s="253"/>
      <c s="306"/>
      <c s="298"/>
      <c s="298"/>
      <c s="298"/>
      <c s="254" t="str">
        <f t="shared" si="31"/>
        <v/>
      </c>
      <c s="298"/>
      <c s="298"/>
      <c s="298"/>
      <c s="298"/>
      <c s="298"/>
      <c s="298"/>
      <c s="298"/>
      <c s="298"/>
    </row>
    <row r="76" spans="1:98" ht="15.75" customHeight="1">
      <c r="A76" s="249" t="str">
        <f>IF('STUDENT DATA SHEET '!A77="","",'STUDENT DATA SHEET '!A77)</f>
        <v/>
      </c>
      <c s="229" t="str">
        <f>IFERROR(IF('STUDENT DATA SHEET '!B77="","",'STUDENT DATA SHEET '!B77),"")</f>
        <v/>
      </c>
      <c s="229" t="str">
        <f>IFERROR(IF('STUDENT DATA SHEET '!C77="","",'STUDENT DATA SHEET '!C77),"")</f>
        <v/>
      </c>
      <c s="229" t="str">
        <f>IFERROR(IF('STUDENT DATA SHEET '!D77="","",'STUDENT DATA SHEET '!D77),"")</f>
        <v/>
      </c>
      <c s="250" t="str">
        <f>IFERROR(IF('STUDENT DATA SHEET '!E77="","",'STUDENT DATA SHEET '!E77),"")</f>
        <v/>
      </c>
      <c s="251" t="str">
        <f>IFERROR(IF('STUDENT DATA SHEET '!F77="","",'STUDENT DATA SHEET '!F77),"")</f>
        <v/>
      </c>
      <c s="229" t="str">
        <f>IFERROR(IF('STUDENT DATA SHEET '!G77="","",'STUDENT DATA SHEET '!G77),"")</f>
        <v/>
      </c>
      <c s="229" t="str">
        <f>IFERROR(IF('STUDENT DATA SHEET '!H77="","",'STUDENT DATA SHEET '!H77),"")</f>
        <v/>
      </c>
      <c s="229" t="str">
        <f>IFERROR(UPPER(IF('STUDENT DATA SHEET '!I77="","",'STUDENT DATA SHEET '!I77)),"")</f>
        <v/>
      </c>
      <c s="229" t="str">
        <f>IFERROR(IF('STUDENT DATA SHEET '!J77="","",'STUDENT DATA SHEET '!J77),"")</f>
        <v/>
      </c>
      <c s="229" t="str">
        <f>IFERROR(IF('STUDENT DATA SHEET '!K77="","",'STUDENT DATA SHEET '!K77),"")</f>
        <v/>
      </c>
      <c s="229"/>
      <c s="102"/>
      <c s="102"/>
      <c s="102"/>
      <c s="102"/>
      <c s="102"/>
      <c s="102"/>
      <c s="102"/>
      <c s="102"/>
      <c s="102"/>
      <c s="102"/>
      <c s="102"/>
      <c s="102"/>
      <c s="102"/>
      <c s="102"/>
      <c s="102"/>
      <c s="102"/>
      <c s="102"/>
      <c s="102"/>
      <c s="102"/>
      <c s="102"/>
      <c s="102"/>
      <c s="102"/>
      <c s="102"/>
      <c s="102"/>
      <c s="102"/>
      <c s="102"/>
      <c s="102"/>
      <c s="102"/>
      <c s="102"/>
      <c s="102"/>
      <c s="102"/>
      <c s="102"/>
      <c s="89" t="str">
        <f>IF(B76="","",_xlfn.AGGREGATE(3,5,$B$6:B76))</f>
        <v/>
      </c>
      <c s="209"/>
      <c s="209"/>
      <c s="102"/>
      <c s="102"/>
      <c s="102"/>
      <c s="102"/>
      <c s="102"/>
      <c s="102"/>
      <c s="102"/>
      <c s="102"/>
      <c s="102"/>
      <c s="102"/>
      <c s="102"/>
      <c s="102"/>
      <c s="102"/>
      <c s="102"/>
      <c s="102"/>
      <c s="102"/>
      <c s="102"/>
      <c s="102"/>
      <c s="102"/>
      <c s="102"/>
      <c s="102"/>
      <c s="102"/>
      <c s="102"/>
      <c s="102"/>
      <c s="102"/>
      <c s="102"/>
      <c s="102"/>
      <c s="102"/>
      <c s="252" t="str">
        <f t="shared" si="25"/>
        <v/>
      </c>
      <c s="252" t="str">
        <f>IF($I76="","",'JUL 24'!BZ76)</f>
        <v/>
      </c>
      <c s="253" t="str">
        <f t="shared" si="26"/>
        <v/>
      </c>
      <c s="252" t="str">
        <f t="shared" si="27"/>
        <v/>
      </c>
      <c s="252" t="str">
        <f>IF($I76="","",'JUL 24'!CC76)</f>
        <v/>
      </c>
      <c s="253" t="str">
        <f t="shared" si="28"/>
        <v/>
      </c>
      <c s="252" t="str">
        <f t="shared" si="29"/>
        <v/>
      </c>
      <c s="252" t="str">
        <f>IF($I76="","",'JUL 24'!CF76)</f>
        <v/>
      </c>
      <c s="253" t="str">
        <f t="shared" si="30"/>
        <v/>
      </c>
      <c s="253"/>
      <c s="306"/>
      <c s="298"/>
      <c s="298"/>
      <c s="298"/>
      <c s="254" t="str">
        <f t="shared" si="31"/>
        <v/>
      </c>
      <c s="298"/>
      <c s="298"/>
      <c s="298"/>
      <c s="298"/>
      <c s="298"/>
      <c s="298"/>
      <c s="298"/>
      <c s="298"/>
    </row>
    <row r="77" spans="1:98" ht="15.75" customHeight="1">
      <c r="A77" s="249" t="str">
        <f>IF('STUDENT DATA SHEET '!A78="","",'STUDENT DATA SHEET '!A78)</f>
        <v/>
      </c>
      <c s="229" t="str">
        <f>IFERROR(IF('STUDENT DATA SHEET '!B78="","",'STUDENT DATA SHEET '!B78),"")</f>
        <v/>
      </c>
      <c s="229" t="str">
        <f>IFERROR(IF('STUDENT DATA SHEET '!C78="","",'STUDENT DATA SHEET '!C78),"")</f>
        <v/>
      </c>
      <c s="229" t="str">
        <f>IFERROR(IF('STUDENT DATA SHEET '!D78="","",'STUDENT DATA SHEET '!D78),"")</f>
        <v/>
      </c>
      <c s="250" t="str">
        <f>IFERROR(IF('STUDENT DATA SHEET '!E78="","",'STUDENT DATA SHEET '!E78),"")</f>
        <v/>
      </c>
      <c s="251" t="str">
        <f>IFERROR(IF('STUDENT DATA SHEET '!F78="","",'STUDENT DATA SHEET '!F78),"")</f>
        <v/>
      </c>
      <c s="229" t="str">
        <f>IFERROR(IF('STUDENT DATA SHEET '!G78="","",'STUDENT DATA SHEET '!G78),"")</f>
        <v/>
      </c>
      <c s="229" t="str">
        <f>IFERROR(IF('STUDENT DATA SHEET '!H78="","",'STUDENT DATA SHEET '!H78),"")</f>
        <v/>
      </c>
      <c s="229" t="str">
        <f>IFERROR(UPPER(IF('STUDENT DATA SHEET '!I78="","",'STUDENT DATA SHEET '!I78)),"")</f>
        <v/>
      </c>
      <c s="229" t="str">
        <f>IFERROR(IF('STUDENT DATA SHEET '!J78="","",'STUDENT DATA SHEET '!J78),"")</f>
        <v/>
      </c>
      <c s="229" t="str">
        <f>IFERROR(IF('STUDENT DATA SHEET '!K78="","",'STUDENT DATA SHEET '!K78),"")</f>
        <v/>
      </c>
      <c s="229"/>
      <c s="102"/>
      <c s="102"/>
      <c s="102"/>
      <c s="102"/>
      <c s="102"/>
      <c s="102"/>
      <c s="102"/>
      <c s="102"/>
      <c s="102"/>
      <c s="102"/>
      <c s="102"/>
      <c s="102"/>
      <c s="102"/>
      <c s="102"/>
      <c s="102"/>
      <c s="102"/>
      <c s="102"/>
      <c s="102"/>
      <c s="102"/>
      <c s="102"/>
      <c s="102"/>
      <c s="102"/>
      <c s="102"/>
      <c s="102"/>
      <c s="102"/>
      <c s="102"/>
      <c s="102"/>
      <c s="102"/>
      <c s="102"/>
      <c s="102"/>
      <c s="102"/>
      <c s="102"/>
      <c s="89" t="str">
        <f>IF(B77="","",_xlfn.AGGREGATE(3,5,$B$6:B77))</f>
        <v/>
      </c>
      <c s="209"/>
      <c s="209"/>
      <c s="102"/>
      <c s="102"/>
      <c s="102"/>
      <c s="102"/>
      <c s="102"/>
      <c s="102"/>
      <c s="102"/>
      <c s="102"/>
      <c s="102"/>
      <c s="102"/>
      <c s="102"/>
      <c s="102"/>
      <c s="102"/>
      <c s="102"/>
      <c s="102"/>
      <c s="102"/>
      <c s="102"/>
      <c s="102"/>
      <c s="102"/>
      <c s="102"/>
      <c s="102"/>
      <c s="102"/>
      <c s="102"/>
      <c s="102"/>
      <c s="102"/>
      <c s="102"/>
      <c s="102"/>
      <c s="102"/>
      <c s="252" t="str">
        <f t="shared" si="25"/>
        <v/>
      </c>
      <c s="252" t="str">
        <f>IF($I77="","",'JUL 24'!BZ77)</f>
        <v/>
      </c>
      <c s="253" t="str">
        <f t="shared" si="26"/>
        <v/>
      </c>
      <c s="252" t="str">
        <f t="shared" si="27"/>
        <v/>
      </c>
      <c s="252" t="str">
        <f>IF($I77="","",'JUL 24'!CC77)</f>
        <v/>
      </c>
      <c s="253" t="str">
        <f t="shared" si="28"/>
        <v/>
      </c>
      <c s="252" t="str">
        <f t="shared" si="29"/>
        <v/>
      </c>
      <c s="252" t="str">
        <f>IF($I77="","",'JUL 24'!CF77)</f>
        <v/>
      </c>
      <c s="253" t="str">
        <f t="shared" si="30"/>
        <v/>
      </c>
      <c s="253"/>
      <c s="306"/>
      <c s="298"/>
      <c s="298"/>
      <c s="298"/>
      <c s="254" t="str">
        <f t="shared" si="31"/>
        <v/>
      </c>
      <c s="298"/>
      <c s="298"/>
      <c s="298"/>
      <c s="298"/>
      <c s="298"/>
      <c s="298"/>
      <c s="298"/>
      <c s="298"/>
    </row>
    <row r="78" spans="1:98" ht="15.75" customHeight="1">
      <c r="A78" s="249" t="str">
        <f>IF('STUDENT DATA SHEET '!A79="","",'STUDENT DATA SHEET '!A79)</f>
        <v/>
      </c>
      <c s="229" t="str">
        <f>IFERROR(IF('STUDENT DATA SHEET '!B79="","",'STUDENT DATA SHEET '!B79),"")</f>
        <v/>
      </c>
      <c s="229" t="str">
        <f>IFERROR(IF('STUDENT DATA SHEET '!C79="","",'STUDENT DATA SHEET '!C79),"")</f>
        <v/>
      </c>
      <c s="229" t="str">
        <f>IFERROR(IF('STUDENT DATA SHEET '!D79="","",'STUDENT DATA SHEET '!D79),"")</f>
        <v/>
      </c>
      <c s="250" t="str">
        <f>IFERROR(IF('STUDENT DATA SHEET '!E79="","",'STUDENT DATA SHEET '!E79),"")</f>
        <v/>
      </c>
      <c s="251" t="str">
        <f>IFERROR(IF('STUDENT DATA SHEET '!F79="","",'STUDENT DATA SHEET '!F79),"")</f>
        <v/>
      </c>
      <c s="229" t="str">
        <f>IFERROR(IF('STUDENT DATA SHEET '!G79="","",'STUDENT DATA SHEET '!G79),"")</f>
        <v/>
      </c>
      <c s="229" t="str">
        <f>IFERROR(IF('STUDENT DATA SHEET '!H79="","",'STUDENT DATA SHEET '!H79),"")</f>
        <v/>
      </c>
      <c s="229" t="str">
        <f>IFERROR(UPPER(IF('STUDENT DATA SHEET '!I79="","",'STUDENT DATA SHEET '!I79)),"")</f>
        <v/>
      </c>
      <c s="229" t="str">
        <f>IFERROR(IF('STUDENT DATA SHEET '!J79="","",'STUDENT DATA SHEET '!J79),"")</f>
        <v/>
      </c>
      <c s="229" t="str">
        <f>IFERROR(IF('STUDENT DATA SHEET '!K79="","",'STUDENT DATA SHEET '!K79),"")</f>
        <v/>
      </c>
      <c s="229"/>
      <c s="102"/>
      <c s="102"/>
      <c s="102"/>
      <c s="102"/>
      <c s="102"/>
      <c s="102"/>
      <c s="102"/>
      <c s="102"/>
      <c s="102"/>
      <c s="102"/>
      <c s="102"/>
      <c s="102"/>
      <c s="102"/>
      <c s="102"/>
      <c s="102"/>
      <c s="102"/>
      <c s="102"/>
      <c s="102"/>
      <c s="102"/>
      <c s="102"/>
      <c s="102"/>
      <c s="102"/>
      <c s="102"/>
      <c s="102"/>
      <c s="102"/>
      <c s="102"/>
      <c s="102"/>
      <c s="102"/>
      <c s="102"/>
      <c s="102"/>
      <c s="102"/>
      <c s="102"/>
      <c s="89" t="str">
        <f>IF(B78="","",_xlfn.AGGREGATE(3,5,$B$6:B78))</f>
        <v/>
      </c>
      <c s="209"/>
      <c s="209"/>
      <c s="102"/>
      <c s="102"/>
      <c s="102"/>
      <c s="102"/>
      <c s="102"/>
      <c s="102"/>
      <c s="102"/>
      <c s="102"/>
      <c s="102"/>
      <c s="102"/>
      <c s="102"/>
      <c s="102"/>
      <c s="102"/>
      <c s="102"/>
      <c s="102"/>
      <c s="102"/>
      <c s="102"/>
      <c s="102"/>
      <c s="102"/>
      <c s="102"/>
      <c s="102"/>
      <c s="102"/>
      <c s="102"/>
      <c s="102"/>
      <c s="102"/>
      <c s="102"/>
      <c s="102"/>
      <c s="102"/>
      <c s="252" t="str">
        <f t="shared" si="25"/>
        <v/>
      </c>
      <c s="252" t="str">
        <f>IF($I78="","",'JUL 24'!BZ78)</f>
        <v/>
      </c>
      <c s="253" t="str">
        <f t="shared" si="26"/>
        <v/>
      </c>
      <c s="252" t="str">
        <f t="shared" si="27"/>
        <v/>
      </c>
      <c s="252" t="str">
        <f>IF($I78="","",'JUL 24'!CC78)</f>
        <v/>
      </c>
      <c s="253" t="str">
        <f t="shared" si="28"/>
        <v/>
      </c>
      <c s="252" t="str">
        <f t="shared" si="29"/>
        <v/>
      </c>
      <c s="252" t="str">
        <f>IF($I78="","",'JUL 24'!CF78)</f>
        <v/>
      </c>
      <c s="253" t="str">
        <f t="shared" si="30"/>
        <v/>
      </c>
      <c s="253"/>
      <c s="306"/>
      <c s="298"/>
      <c s="298"/>
      <c s="298"/>
      <c s="254" t="str">
        <f t="shared" si="31"/>
        <v/>
      </c>
      <c s="298"/>
      <c s="298"/>
      <c s="298"/>
      <c s="298"/>
      <c s="298"/>
      <c s="298"/>
      <c s="298"/>
      <c s="298"/>
    </row>
    <row r="79" spans="1:98" ht="15.75" customHeight="1">
      <c r="A79" s="249" t="str">
        <f>IF('STUDENT DATA SHEET '!A80="","",'STUDENT DATA SHEET '!A80)</f>
        <v/>
      </c>
      <c s="229" t="str">
        <f>IFERROR(IF('STUDENT DATA SHEET '!B80="","",'STUDENT DATA SHEET '!B80),"")</f>
        <v/>
      </c>
      <c s="229" t="str">
        <f>IFERROR(IF('STUDENT DATA SHEET '!C80="","",'STUDENT DATA SHEET '!C80),"")</f>
        <v/>
      </c>
      <c s="229" t="str">
        <f>IFERROR(IF('STUDENT DATA SHEET '!D80="","",'STUDENT DATA SHEET '!D80),"")</f>
        <v/>
      </c>
      <c s="250" t="str">
        <f>IFERROR(IF('STUDENT DATA SHEET '!E80="","",'STUDENT DATA SHEET '!E80),"")</f>
        <v/>
      </c>
      <c s="251" t="str">
        <f>IFERROR(IF('STUDENT DATA SHEET '!F80="","",'STUDENT DATA SHEET '!F80),"")</f>
        <v/>
      </c>
      <c s="229" t="str">
        <f>IFERROR(IF('STUDENT DATA SHEET '!G80="","",'STUDENT DATA SHEET '!G80),"")</f>
        <v/>
      </c>
      <c s="229" t="str">
        <f>IFERROR(IF('STUDENT DATA SHEET '!H80="","",'STUDENT DATA SHEET '!H80),"")</f>
        <v/>
      </c>
      <c s="229" t="str">
        <f>IFERROR(UPPER(IF('STUDENT DATA SHEET '!I80="","",'STUDENT DATA SHEET '!I80)),"")</f>
        <v/>
      </c>
      <c s="229" t="str">
        <f>IFERROR(IF('STUDENT DATA SHEET '!J80="","",'STUDENT DATA SHEET '!J80),"")</f>
        <v/>
      </c>
      <c s="229" t="str">
        <f>IFERROR(IF('STUDENT DATA SHEET '!K80="","",'STUDENT DATA SHEET '!K80),"")</f>
        <v/>
      </c>
      <c s="229"/>
      <c s="102"/>
      <c s="102"/>
      <c s="102"/>
      <c s="102"/>
      <c s="102"/>
      <c s="102"/>
      <c s="102"/>
      <c s="102"/>
      <c s="102"/>
      <c s="102"/>
      <c s="102"/>
      <c s="102"/>
      <c s="102"/>
      <c s="102"/>
      <c s="102"/>
      <c s="102"/>
      <c s="102"/>
      <c s="102"/>
      <c s="102"/>
      <c s="102"/>
      <c s="102"/>
      <c s="102"/>
      <c s="102"/>
      <c s="102"/>
      <c s="102"/>
      <c s="102"/>
      <c s="102"/>
      <c s="102"/>
      <c s="102"/>
      <c s="102"/>
      <c s="102"/>
      <c s="102"/>
      <c s="89" t="str">
        <f>IF(B79="","",_xlfn.AGGREGATE(3,5,$B$6:B79))</f>
        <v/>
      </c>
      <c s="209"/>
      <c s="209"/>
      <c s="102"/>
      <c s="102"/>
      <c s="102"/>
      <c s="102"/>
      <c s="102"/>
      <c s="102"/>
      <c s="102"/>
      <c s="102"/>
      <c s="102"/>
      <c s="102"/>
      <c s="102"/>
      <c s="102"/>
      <c s="102"/>
      <c s="102"/>
      <c s="102"/>
      <c s="102"/>
      <c s="102"/>
      <c s="102"/>
      <c s="102"/>
      <c s="102"/>
      <c s="102"/>
      <c s="102"/>
      <c s="102"/>
      <c s="102"/>
      <c s="102"/>
      <c s="102"/>
      <c s="102"/>
      <c s="102"/>
      <c s="252" t="str">
        <f t="shared" si="25"/>
        <v/>
      </c>
      <c s="252" t="str">
        <f>IF($I79="","",'JUL 24'!BZ79)</f>
        <v/>
      </c>
      <c s="253" t="str">
        <f t="shared" si="26"/>
        <v/>
      </c>
      <c s="252" t="str">
        <f t="shared" si="27"/>
        <v/>
      </c>
      <c s="252" t="str">
        <f>IF($I79="","",'JUL 24'!CC79)</f>
        <v/>
      </c>
      <c s="253" t="str">
        <f t="shared" si="28"/>
        <v/>
      </c>
      <c s="252" t="str">
        <f t="shared" si="29"/>
        <v/>
      </c>
      <c s="252" t="str">
        <f>IF($I79="","",'JUL 24'!CF79)</f>
        <v/>
      </c>
      <c s="253" t="str">
        <f t="shared" si="30"/>
        <v/>
      </c>
      <c s="253"/>
      <c s="306"/>
      <c s="298"/>
      <c s="298"/>
      <c s="298"/>
      <c s="254" t="str">
        <f t="shared" si="31"/>
        <v/>
      </c>
      <c s="298"/>
      <c s="298"/>
      <c s="298"/>
      <c s="298"/>
      <c s="298"/>
      <c s="298"/>
      <c s="298"/>
      <c s="298"/>
    </row>
    <row r="80" spans="1:98" ht="15.75" customHeight="1">
      <c r="A80" s="249" t="str">
        <f>IF('STUDENT DATA SHEET '!A81="","",'STUDENT DATA SHEET '!A81)</f>
        <v/>
      </c>
      <c s="229" t="str">
        <f>IFERROR(IF('STUDENT DATA SHEET '!B81="","",'STUDENT DATA SHEET '!B81),"")</f>
        <v/>
      </c>
      <c s="229" t="str">
        <f>IFERROR(IF('STUDENT DATA SHEET '!C81="","",'STUDENT DATA SHEET '!C81),"")</f>
        <v/>
      </c>
      <c s="229" t="str">
        <f>IFERROR(IF('STUDENT DATA SHEET '!D81="","",'STUDENT DATA SHEET '!D81),"")</f>
        <v/>
      </c>
      <c s="250" t="str">
        <f>IFERROR(IF('STUDENT DATA SHEET '!E81="","",'STUDENT DATA SHEET '!E81),"")</f>
        <v/>
      </c>
      <c s="251" t="str">
        <f>IFERROR(IF('STUDENT DATA SHEET '!F81="","",'STUDENT DATA SHEET '!F81),"")</f>
        <v/>
      </c>
      <c s="229" t="str">
        <f>IFERROR(IF('STUDENT DATA SHEET '!G81="","",'STUDENT DATA SHEET '!G81),"")</f>
        <v/>
      </c>
      <c s="229" t="str">
        <f>IFERROR(IF('STUDENT DATA SHEET '!H81="","",'STUDENT DATA SHEET '!H81),"")</f>
        <v/>
      </c>
      <c s="229" t="str">
        <f>IFERROR(UPPER(IF('STUDENT DATA SHEET '!I81="","",'STUDENT DATA SHEET '!I81)),"")</f>
        <v/>
      </c>
      <c s="229" t="str">
        <f>IFERROR(IF('STUDENT DATA SHEET '!J81="","",'STUDENT DATA SHEET '!J81),"")</f>
        <v/>
      </c>
      <c s="229" t="str">
        <f>IFERROR(IF('STUDENT DATA SHEET '!K81="","",'STUDENT DATA SHEET '!K81),"")</f>
        <v/>
      </c>
      <c s="229"/>
      <c s="102"/>
      <c s="102"/>
      <c s="102"/>
      <c s="102"/>
      <c s="102"/>
      <c s="102"/>
      <c s="102"/>
      <c s="102"/>
      <c s="102"/>
      <c s="102"/>
      <c s="102"/>
      <c s="102"/>
      <c s="102"/>
      <c s="102"/>
      <c s="102"/>
      <c s="102"/>
      <c s="102"/>
      <c s="102"/>
      <c s="102"/>
      <c s="102"/>
      <c s="102"/>
      <c s="102"/>
      <c s="102"/>
      <c s="102"/>
      <c s="102"/>
      <c s="102"/>
      <c s="102"/>
      <c s="102"/>
      <c s="102"/>
      <c s="102"/>
      <c s="102"/>
      <c s="102"/>
      <c s="89" t="str">
        <f>IF(B80="","",_xlfn.AGGREGATE(3,5,$B$6:B80))</f>
        <v/>
      </c>
      <c s="209"/>
      <c s="209"/>
      <c s="102"/>
      <c s="102"/>
      <c s="102"/>
      <c s="102"/>
      <c s="102"/>
      <c s="102"/>
      <c s="102"/>
      <c s="102"/>
      <c s="102"/>
      <c s="102"/>
      <c s="102"/>
      <c s="102"/>
      <c s="102"/>
      <c s="102"/>
      <c s="102"/>
      <c s="102"/>
      <c s="102"/>
      <c s="102"/>
      <c s="102"/>
      <c s="102"/>
      <c s="102"/>
      <c s="102"/>
      <c s="102"/>
      <c s="102"/>
      <c s="102"/>
      <c s="102"/>
      <c s="102"/>
      <c s="102"/>
      <c s="252" t="str">
        <f t="shared" si="25"/>
        <v/>
      </c>
      <c s="252" t="str">
        <f>IF($I80="","",'JUL 24'!BZ80)</f>
        <v/>
      </c>
      <c s="253" t="str">
        <f t="shared" si="26"/>
        <v/>
      </c>
      <c s="252" t="str">
        <f t="shared" si="27"/>
        <v/>
      </c>
      <c s="252" t="str">
        <f>IF($I80="","",'JUL 24'!CC80)</f>
        <v/>
      </c>
      <c s="253" t="str">
        <f t="shared" si="28"/>
        <v/>
      </c>
      <c s="252" t="str">
        <f t="shared" si="29"/>
        <v/>
      </c>
      <c s="252" t="str">
        <f>IF($I80="","",'JUL 24'!CF80)</f>
        <v/>
      </c>
      <c s="253" t="str">
        <f t="shared" si="30"/>
        <v/>
      </c>
      <c s="253"/>
      <c s="306"/>
      <c s="298"/>
      <c s="298"/>
      <c s="298"/>
      <c s="254" t="str">
        <f t="shared" si="31"/>
        <v/>
      </c>
      <c s="298"/>
      <c s="298"/>
      <c s="298"/>
      <c s="298"/>
      <c s="298"/>
      <c s="298"/>
      <c s="298"/>
      <c s="298"/>
    </row>
    <row r="81" spans="1:98" ht="15.75" customHeight="1">
      <c r="A81" s="249" t="str">
        <f>IF('STUDENT DATA SHEET '!A82="","",'STUDENT DATA SHEET '!A82)</f>
        <v/>
      </c>
      <c s="229" t="str">
        <f>IFERROR(IF('STUDENT DATA SHEET '!B82="","",'STUDENT DATA SHEET '!B82),"")</f>
        <v/>
      </c>
      <c s="229" t="str">
        <f>IFERROR(IF('STUDENT DATA SHEET '!C82="","",'STUDENT DATA SHEET '!C82),"")</f>
        <v/>
      </c>
      <c s="229" t="str">
        <f>IFERROR(IF('STUDENT DATA SHEET '!D82="","",'STUDENT DATA SHEET '!D82),"")</f>
        <v/>
      </c>
      <c s="250" t="str">
        <f>IFERROR(IF('STUDENT DATA SHEET '!E82="","",'STUDENT DATA SHEET '!E82),"")</f>
        <v/>
      </c>
      <c s="251" t="str">
        <f>IFERROR(IF('STUDENT DATA SHEET '!F82="","",'STUDENT DATA SHEET '!F82),"")</f>
        <v/>
      </c>
      <c s="229" t="str">
        <f>IFERROR(IF('STUDENT DATA SHEET '!G82="","",'STUDENT DATA SHEET '!G82),"")</f>
        <v/>
      </c>
      <c s="229" t="str">
        <f>IFERROR(IF('STUDENT DATA SHEET '!H82="","",'STUDENT DATA SHEET '!H82),"")</f>
        <v/>
      </c>
      <c s="229" t="str">
        <f>IFERROR(UPPER(IF('STUDENT DATA SHEET '!I82="","",'STUDENT DATA SHEET '!I82)),"")</f>
        <v/>
      </c>
      <c s="229" t="str">
        <f>IFERROR(IF('STUDENT DATA SHEET '!J82="","",'STUDENT DATA SHEET '!J82),"")</f>
        <v/>
      </c>
      <c s="229" t="str">
        <f>IFERROR(IF('STUDENT DATA SHEET '!K82="","",'STUDENT DATA SHEET '!K82),"")</f>
        <v/>
      </c>
      <c s="229"/>
      <c s="102"/>
      <c s="102"/>
      <c s="102"/>
      <c s="102"/>
      <c s="102"/>
      <c s="102"/>
      <c s="102"/>
      <c s="102"/>
      <c s="102"/>
      <c s="102"/>
      <c s="102"/>
      <c s="102"/>
      <c s="102"/>
      <c s="102"/>
      <c s="102"/>
      <c s="102"/>
      <c s="102"/>
      <c s="102"/>
      <c s="102"/>
      <c s="102"/>
      <c s="102"/>
      <c s="102"/>
      <c s="102"/>
      <c s="102"/>
      <c s="102"/>
      <c s="102"/>
      <c s="102"/>
      <c s="102"/>
      <c s="102"/>
      <c s="102"/>
      <c s="102"/>
      <c s="102"/>
      <c s="89" t="str">
        <f>IF(B81="","",_xlfn.AGGREGATE(3,5,$B$6:B81))</f>
        <v/>
      </c>
      <c s="209"/>
      <c s="209"/>
      <c s="102"/>
      <c s="102"/>
      <c s="102"/>
      <c s="102"/>
      <c s="102"/>
      <c s="102"/>
      <c s="102"/>
      <c s="102"/>
      <c s="102"/>
      <c s="102"/>
      <c s="102"/>
      <c s="102"/>
      <c s="102"/>
      <c s="102"/>
      <c s="102"/>
      <c s="102"/>
      <c s="102"/>
      <c s="102"/>
      <c s="102"/>
      <c s="102"/>
      <c s="102"/>
      <c s="102"/>
      <c s="102"/>
      <c s="102"/>
      <c s="102"/>
      <c s="102"/>
      <c s="102"/>
      <c s="102"/>
      <c s="252" t="str">
        <f t="shared" si="25"/>
        <v/>
      </c>
      <c s="252" t="str">
        <f>IF($I81="","",'JUL 24'!BZ81)</f>
        <v/>
      </c>
      <c s="253" t="str">
        <f t="shared" si="26"/>
        <v/>
      </c>
      <c s="252" t="str">
        <f t="shared" si="27"/>
        <v/>
      </c>
      <c s="252" t="str">
        <f>IF($I81="","",'JUL 24'!CC81)</f>
        <v/>
      </c>
      <c s="253" t="str">
        <f t="shared" si="28"/>
        <v/>
      </c>
      <c s="252" t="str">
        <f t="shared" si="29"/>
        <v/>
      </c>
      <c s="252" t="str">
        <f>IF($I81="","",'JUL 24'!CF81)</f>
        <v/>
      </c>
      <c s="253" t="str">
        <f t="shared" si="30"/>
        <v/>
      </c>
      <c s="253"/>
      <c s="306"/>
      <c s="298"/>
      <c s="298"/>
      <c s="298"/>
      <c s="254" t="str">
        <f t="shared" si="31"/>
        <v/>
      </c>
      <c s="298"/>
      <c s="298"/>
      <c s="298"/>
      <c s="298"/>
      <c s="298"/>
      <c s="298"/>
      <c s="298"/>
      <c s="298"/>
    </row>
    <row r="82" spans="1:98" ht="15.75" customHeight="1">
      <c r="A82" s="249" t="str">
        <f>IF('STUDENT DATA SHEET '!A83="","",'STUDENT DATA SHEET '!A83)</f>
        <v/>
      </c>
      <c s="229" t="str">
        <f>IFERROR(IF('STUDENT DATA SHEET '!B83="","",'STUDENT DATA SHEET '!B83),"")</f>
        <v/>
      </c>
      <c s="229" t="str">
        <f>IFERROR(IF('STUDENT DATA SHEET '!C83="","",'STUDENT DATA SHEET '!C83),"")</f>
        <v/>
      </c>
      <c s="229" t="str">
        <f>IFERROR(IF('STUDENT DATA SHEET '!D83="","",'STUDENT DATA SHEET '!D83),"")</f>
        <v/>
      </c>
      <c s="250" t="str">
        <f>IFERROR(IF('STUDENT DATA SHEET '!E83="","",'STUDENT DATA SHEET '!E83),"")</f>
        <v/>
      </c>
      <c s="251" t="str">
        <f>IFERROR(IF('STUDENT DATA SHEET '!F83="","",'STUDENT DATA SHEET '!F83),"")</f>
        <v/>
      </c>
      <c s="229" t="str">
        <f>IFERROR(IF('STUDENT DATA SHEET '!G83="","",'STUDENT DATA SHEET '!G83),"")</f>
        <v/>
      </c>
      <c s="229" t="str">
        <f>IFERROR(IF('STUDENT DATA SHEET '!H83="","",'STUDENT DATA SHEET '!H83),"")</f>
        <v/>
      </c>
      <c s="229" t="str">
        <f>IFERROR(UPPER(IF('STUDENT DATA SHEET '!I83="","",'STUDENT DATA SHEET '!I83)),"")</f>
        <v/>
      </c>
      <c s="229" t="str">
        <f>IFERROR(IF('STUDENT DATA SHEET '!J83="","",'STUDENT DATA SHEET '!J83),"")</f>
        <v/>
      </c>
      <c s="229" t="str">
        <f>IFERROR(IF('STUDENT DATA SHEET '!K83="","",'STUDENT DATA SHEET '!K83),"")</f>
        <v/>
      </c>
      <c s="229"/>
      <c s="102"/>
      <c s="102"/>
      <c s="102"/>
      <c s="102"/>
      <c s="102"/>
      <c s="102"/>
      <c s="102"/>
      <c s="102"/>
      <c s="102"/>
      <c s="102"/>
      <c s="102"/>
      <c s="102"/>
      <c s="102"/>
      <c s="102"/>
      <c s="102"/>
      <c s="102"/>
      <c s="102"/>
      <c s="102"/>
      <c s="102"/>
      <c s="102"/>
      <c s="102"/>
      <c s="102"/>
      <c s="102"/>
      <c s="102"/>
      <c s="102"/>
      <c s="102"/>
      <c s="102"/>
      <c s="102"/>
      <c s="102"/>
      <c s="102"/>
      <c s="102"/>
      <c s="102"/>
      <c s="89" t="str">
        <f>IF(B82="","",_xlfn.AGGREGATE(3,5,$B$6:B82))</f>
        <v/>
      </c>
      <c s="209"/>
      <c s="209"/>
      <c s="102"/>
      <c s="102"/>
      <c s="102"/>
      <c s="102"/>
      <c s="102"/>
      <c s="102"/>
      <c s="102"/>
      <c s="102"/>
      <c s="102"/>
      <c s="102"/>
      <c s="102"/>
      <c s="102"/>
      <c s="102"/>
      <c s="102"/>
      <c s="102"/>
      <c s="102"/>
      <c s="102"/>
      <c s="102"/>
      <c s="102"/>
      <c s="102"/>
      <c s="102"/>
      <c s="102"/>
      <c s="102"/>
      <c s="102"/>
      <c s="102"/>
      <c s="102"/>
      <c s="102"/>
      <c s="102"/>
      <c s="252" t="str">
        <f t="shared" si="25"/>
        <v/>
      </c>
      <c s="252" t="str">
        <f>IF($I82="","",'JUL 24'!BZ82)</f>
        <v/>
      </c>
      <c s="253" t="str">
        <f t="shared" si="26"/>
        <v/>
      </c>
      <c s="252" t="str">
        <f t="shared" si="27"/>
        <v/>
      </c>
      <c s="252" t="str">
        <f>IF($I82="","",'JUL 24'!CC82)</f>
        <v/>
      </c>
      <c s="253" t="str">
        <f t="shared" si="28"/>
        <v/>
      </c>
      <c s="252" t="str">
        <f t="shared" si="29"/>
        <v/>
      </c>
      <c s="252" t="str">
        <f>IF($I82="","",'JUL 24'!CF82)</f>
        <v/>
      </c>
      <c s="253" t="str">
        <f t="shared" si="30"/>
        <v/>
      </c>
      <c s="253"/>
      <c s="306"/>
      <c s="298"/>
      <c s="298"/>
      <c s="298"/>
      <c s="254" t="str">
        <f t="shared" si="31"/>
        <v/>
      </c>
      <c s="298"/>
      <c s="298"/>
      <c s="298"/>
      <c s="298"/>
      <c s="298"/>
      <c s="298"/>
      <c s="298"/>
      <c s="298"/>
    </row>
    <row r="83" spans="1:98" ht="15.75" customHeight="1">
      <c r="A83" s="249" t="str">
        <f>IF('STUDENT DATA SHEET '!A84="","",'STUDENT DATA SHEET '!A84)</f>
        <v/>
      </c>
      <c s="229" t="str">
        <f>IFERROR(IF('STUDENT DATA SHEET '!B84="","",'STUDENT DATA SHEET '!B84),"")</f>
        <v/>
      </c>
      <c s="229" t="str">
        <f>IFERROR(IF('STUDENT DATA SHEET '!C84="","",'STUDENT DATA SHEET '!C84),"")</f>
        <v/>
      </c>
      <c s="229" t="str">
        <f>IFERROR(IF('STUDENT DATA SHEET '!D84="","",'STUDENT DATA SHEET '!D84),"")</f>
        <v/>
      </c>
      <c s="250" t="str">
        <f>IFERROR(IF('STUDENT DATA SHEET '!E84="","",'STUDENT DATA SHEET '!E84),"")</f>
        <v/>
      </c>
      <c s="251" t="str">
        <f>IFERROR(IF('STUDENT DATA SHEET '!F84="","",'STUDENT DATA SHEET '!F84),"")</f>
        <v/>
      </c>
      <c s="229" t="str">
        <f>IFERROR(IF('STUDENT DATA SHEET '!G84="","",'STUDENT DATA SHEET '!G84),"")</f>
        <v/>
      </c>
      <c s="229" t="str">
        <f>IFERROR(IF('STUDENT DATA SHEET '!H84="","",'STUDENT DATA SHEET '!H84),"")</f>
        <v/>
      </c>
      <c s="229" t="str">
        <f>IFERROR(UPPER(IF('STUDENT DATA SHEET '!I84="","",'STUDENT DATA SHEET '!I84)),"")</f>
        <v/>
      </c>
      <c s="229" t="str">
        <f>IFERROR(IF('STUDENT DATA SHEET '!J84="","",'STUDENT DATA SHEET '!J84),"")</f>
        <v/>
      </c>
      <c s="229" t="str">
        <f>IFERROR(IF('STUDENT DATA SHEET '!K84="","",'STUDENT DATA SHEET '!K84),"")</f>
        <v/>
      </c>
      <c s="229"/>
      <c s="102"/>
      <c s="102"/>
      <c s="102"/>
      <c s="102"/>
      <c s="102"/>
      <c s="102"/>
      <c s="102"/>
      <c s="102"/>
      <c s="102"/>
      <c s="102"/>
      <c s="102"/>
      <c s="102"/>
      <c s="102"/>
      <c s="102"/>
      <c s="102"/>
      <c s="102"/>
      <c s="102"/>
      <c s="102"/>
      <c s="102"/>
      <c s="102"/>
      <c s="102"/>
      <c s="102"/>
      <c s="102"/>
      <c s="102"/>
      <c s="102"/>
      <c s="102"/>
      <c s="102"/>
      <c s="102"/>
      <c s="102"/>
      <c s="102"/>
      <c s="102"/>
      <c s="102"/>
      <c s="89" t="str">
        <f>IF(B83="","",_xlfn.AGGREGATE(3,5,$B$6:B83))</f>
        <v/>
      </c>
      <c s="209"/>
      <c s="209"/>
      <c s="102"/>
      <c s="102"/>
      <c s="102"/>
      <c s="102"/>
      <c s="102"/>
      <c s="102"/>
      <c s="102"/>
      <c s="102"/>
      <c s="102"/>
      <c s="102"/>
      <c s="102"/>
      <c s="102"/>
      <c s="102"/>
      <c s="102"/>
      <c s="102"/>
      <c s="102"/>
      <c s="102"/>
      <c s="102"/>
      <c s="102"/>
      <c s="102"/>
      <c s="102"/>
      <c s="102"/>
      <c s="102"/>
      <c s="102"/>
      <c s="102"/>
      <c s="102"/>
      <c s="102"/>
      <c s="102"/>
      <c s="252" t="str">
        <f t="shared" si="25"/>
        <v/>
      </c>
      <c s="252" t="str">
        <f>IF($I83="","",'JUL 24'!BZ83)</f>
        <v/>
      </c>
      <c s="253" t="str">
        <f t="shared" si="26"/>
        <v/>
      </c>
      <c s="252" t="str">
        <f t="shared" si="27"/>
        <v/>
      </c>
      <c s="252" t="str">
        <f>IF($I83="","",'JUL 24'!CC83)</f>
        <v/>
      </c>
      <c s="253" t="str">
        <f t="shared" si="28"/>
        <v/>
      </c>
      <c s="252" t="str">
        <f t="shared" si="29"/>
        <v/>
      </c>
      <c s="252" t="str">
        <f>IF($I83="","",'JUL 24'!CF83)</f>
        <v/>
      </c>
      <c s="253" t="str">
        <f t="shared" si="30"/>
        <v/>
      </c>
      <c s="253"/>
      <c s="306"/>
      <c s="298"/>
      <c s="298"/>
      <c s="298"/>
      <c s="254" t="str">
        <f t="shared" si="31"/>
        <v/>
      </c>
      <c s="298"/>
      <c s="298"/>
      <c s="298"/>
      <c s="298"/>
      <c s="298"/>
      <c s="298"/>
      <c s="298"/>
      <c s="298"/>
    </row>
    <row r="84" spans="1:98" ht="15.75" customHeight="1">
      <c r="A84" s="249" t="str">
        <f>IF('STUDENT DATA SHEET '!A85="","",'STUDENT DATA SHEET '!A85)</f>
        <v/>
      </c>
      <c s="229" t="str">
        <f>IFERROR(IF('STUDENT DATA SHEET '!B85="","",'STUDENT DATA SHEET '!B85),"")</f>
        <v/>
      </c>
      <c s="229" t="str">
        <f>IFERROR(IF('STUDENT DATA SHEET '!C85="","",'STUDENT DATA SHEET '!C85),"")</f>
        <v/>
      </c>
      <c s="229" t="str">
        <f>IFERROR(IF('STUDENT DATA SHEET '!D85="","",'STUDENT DATA SHEET '!D85),"")</f>
        <v/>
      </c>
      <c s="250" t="str">
        <f>IFERROR(IF('STUDENT DATA SHEET '!E85="","",'STUDENT DATA SHEET '!E85),"")</f>
        <v/>
      </c>
      <c s="251" t="str">
        <f>IFERROR(IF('STUDENT DATA SHEET '!F85="","",'STUDENT DATA SHEET '!F85),"")</f>
        <v/>
      </c>
      <c s="229" t="str">
        <f>IFERROR(IF('STUDENT DATA SHEET '!G85="","",'STUDENT DATA SHEET '!G85),"")</f>
        <v/>
      </c>
      <c s="229" t="str">
        <f>IFERROR(IF('STUDENT DATA SHEET '!H85="","",'STUDENT DATA SHEET '!H85),"")</f>
        <v/>
      </c>
      <c s="229" t="str">
        <f>IFERROR(UPPER(IF('STUDENT DATA SHEET '!I85="","",'STUDENT DATA SHEET '!I85)),"")</f>
        <v/>
      </c>
      <c s="229" t="str">
        <f>IFERROR(IF('STUDENT DATA SHEET '!J85="","",'STUDENT DATA SHEET '!J85),"")</f>
        <v/>
      </c>
      <c s="229" t="str">
        <f>IFERROR(IF('STUDENT DATA SHEET '!K85="","",'STUDENT DATA SHEET '!K85),"")</f>
        <v/>
      </c>
      <c s="229"/>
      <c s="102"/>
      <c s="102"/>
      <c s="102"/>
      <c s="102"/>
      <c s="102"/>
      <c s="102"/>
      <c s="102"/>
      <c s="102"/>
      <c s="102"/>
      <c s="102"/>
      <c s="102"/>
      <c s="102"/>
      <c s="102"/>
      <c s="102"/>
      <c s="102"/>
      <c s="102"/>
      <c s="102"/>
      <c s="102"/>
      <c s="102"/>
      <c s="102"/>
      <c s="102"/>
      <c s="102"/>
      <c s="102"/>
      <c s="102"/>
      <c s="102"/>
      <c s="102"/>
      <c s="102"/>
      <c s="102"/>
      <c s="102"/>
      <c s="102"/>
      <c s="102"/>
      <c s="102"/>
      <c s="89" t="str">
        <f>IF(B84="","",_xlfn.AGGREGATE(3,5,$B$6:B84))</f>
        <v/>
      </c>
      <c s="209"/>
      <c s="209"/>
      <c s="102"/>
      <c s="102"/>
      <c s="102"/>
      <c s="102"/>
      <c s="102"/>
      <c s="102"/>
      <c s="102"/>
      <c s="102"/>
      <c s="102"/>
      <c s="102"/>
      <c s="102"/>
      <c s="102"/>
      <c s="102"/>
      <c s="102"/>
      <c s="102"/>
      <c s="102"/>
      <c s="102"/>
      <c s="102"/>
      <c s="102"/>
      <c s="102"/>
      <c s="102"/>
      <c s="102"/>
      <c s="102"/>
      <c s="102"/>
      <c s="102"/>
      <c s="102"/>
      <c s="102"/>
      <c s="102"/>
      <c s="252" t="str">
        <f t="shared" si="25"/>
        <v/>
      </c>
      <c s="252" t="str">
        <f>IF($I84="","",'JUL 24'!BZ84)</f>
        <v/>
      </c>
      <c s="253" t="str">
        <f t="shared" si="26"/>
        <v/>
      </c>
      <c s="252" t="str">
        <f t="shared" si="27"/>
        <v/>
      </c>
      <c s="252" t="str">
        <f>IF($I84="","",'JUL 24'!CC84)</f>
        <v/>
      </c>
      <c s="253" t="str">
        <f t="shared" si="28"/>
        <v/>
      </c>
      <c s="252" t="str">
        <f t="shared" si="29"/>
        <v/>
      </c>
      <c s="252" t="str">
        <f>IF($I84="","",'JUL 24'!CF84)</f>
        <v/>
      </c>
      <c s="253" t="str">
        <f t="shared" si="30"/>
        <v/>
      </c>
      <c s="253"/>
      <c s="306"/>
      <c s="298"/>
      <c s="298"/>
      <c s="298"/>
      <c s="254" t="str">
        <f t="shared" si="31"/>
        <v/>
      </c>
      <c s="298"/>
      <c s="298"/>
      <c s="298"/>
      <c s="298"/>
      <c s="298"/>
      <c s="298"/>
      <c s="298"/>
      <c s="298"/>
    </row>
    <row r="85" spans="1:98" ht="15.75" customHeight="1">
      <c r="A85" s="249" t="str">
        <f>IF('STUDENT DATA SHEET '!A86="","",'STUDENT DATA SHEET '!A86)</f>
        <v/>
      </c>
      <c s="229" t="str">
        <f>IFERROR(IF('STUDENT DATA SHEET '!B86="","",'STUDENT DATA SHEET '!B86),"")</f>
        <v/>
      </c>
      <c s="229" t="str">
        <f>IFERROR(IF('STUDENT DATA SHEET '!C86="","",'STUDENT DATA SHEET '!C86),"")</f>
        <v/>
      </c>
      <c s="229" t="str">
        <f>IFERROR(IF('STUDENT DATA SHEET '!D86="","",'STUDENT DATA SHEET '!D86),"")</f>
        <v/>
      </c>
      <c s="250" t="str">
        <f>IFERROR(IF('STUDENT DATA SHEET '!E86="","",'STUDENT DATA SHEET '!E86),"")</f>
        <v/>
      </c>
      <c s="251" t="str">
        <f>IFERROR(IF('STUDENT DATA SHEET '!F86="","",'STUDENT DATA SHEET '!F86),"")</f>
        <v/>
      </c>
      <c s="229" t="str">
        <f>IFERROR(IF('STUDENT DATA SHEET '!G86="","",'STUDENT DATA SHEET '!G86),"")</f>
        <v/>
      </c>
      <c s="229" t="str">
        <f>IFERROR(IF('STUDENT DATA SHEET '!H86="","",'STUDENT DATA SHEET '!H86),"")</f>
        <v/>
      </c>
      <c s="229" t="str">
        <f>IFERROR(UPPER(IF('STUDENT DATA SHEET '!I86="","",'STUDENT DATA SHEET '!I86)),"")</f>
        <v/>
      </c>
      <c s="229" t="str">
        <f>IFERROR(IF('STUDENT DATA SHEET '!J86="","",'STUDENT DATA SHEET '!J86),"")</f>
        <v/>
      </c>
      <c s="229" t="str">
        <f>IFERROR(IF('STUDENT DATA SHEET '!K86="","",'STUDENT DATA SHEET '!K86),"")</f>
        <v/>
      </c>
      <c s="229"/>
      <c s="102"/>
      <c s="102"/>
      <c s="102"/>
      <c s="102"/>
      <c s="102"/>
      <c s="102"/>
      <c s="102"/>
      <c s="102"/>
      <c s="102"/>
      <c s="102"/>
      <c s="102"/>
      <c s="102"/>
      <c s="102"/>
      <c s="102"/>
      <c s="102"/>
      <c s="102"/>
      <c s="102"/>
      <c s="102"/>
      <c s="102"/>
      <c s="102"/>
      <c s="102"/>
      <c s="102"/>
      <c s="102"/>
      <c s="102"/>
      <c s="102"/>
      <c s="102"/>
      <c s="102"/>
      <c s="102"/>
      <c s="102"/>
      <c s="102"/>
      <c s="102"/>
      <c s="102"/>
      <c s="89" t="str">
        <f>IF(B85="","",_xlfn.AGGREGATE(3,5,$B$6:B85))</f>
        <v/>
      </c>
      <c s="209"/>
      <c s="209"/>
      <c s="102"/>
      <c s="102"/>
      <c s="102"/>
      <c s="102"/>
      <c s="102"/>
      <c s="102"/>
      <c s="102"/>
      <c s="102"/>
      <c s="102"/>
      <c s="102"/>
      <c s="102"/>
      <c s="102"/>
      <c s="102"/>
      <c s="102"/>
      <c s="102"/>
      <c s="102"/>
      <c s="102"/>
      <c s="102"/>
      <c s="102"/>
      <c s="102"/>
      <c s="102"/>
      <c s="102"/>
      <c s="102"/>
      <c s="102"/>
      <c s="102"/>
      <c s="102"/>
      <c s="102"/>
      <c s="102"/>
      <c s="252" t="str">
        <f t="shared" si="25"/>
        <v/>
      </c>
      <c s="252" t="str">
        <f>IF($I85="","",'JUL 24'!BZ85)</f>
        <v/>
      </c>
      <c s="253" t="str">
        <f t="shared" si="26"/>
        <v/>
      </c>
      <c s="252" t="str">
        <f t="shared" si="27"/>
        <v/>
      </c>
      <c s="252" t="str">
        <f>IF($I85="","",'JUL 24'!CC85)</f>
        <v/>
      </c>
      <c s="253" t="str">
        <f t="shared" si="28"/>
        <v/>
      </c>
      <c s="252" t="str">
        <f t="shared" si="29"/>
        <v/>
      </c>
      <c s="252" t="str">
        <f>IF($I85="","",'JUL 24'!CF85)</f>
        <v/>
      </c>
      <c s="253" t="str">
        <f t="shared" si="30"/>
        <v/>
      </c>
      <c s="253"/>
      <c s="306"/>
      <c s="298"/>
      <c s="298"/>
      <c s="298"/>
      <c s="254" t="str">
        <f t="shared" si="31"/>
        <v/>
      </c>
      <c s="298"/>
      <c s="298"/>
      <c s="298"/>
      <c s="298"/>
      <c s="298"/>
      <c s="298"/>
      <c s="298"/>
      <c s="298"/>
    </row>
    <row r="86" spans="1:98" ht="15.75" customHeight="1">
      <c r="A86" s="249" t="str">
        <f>IF('STUDENT DATA SHEET '!A87="","",'STUDENT DATA SHEET '!A87)</f>
        <v/>
      </c>
      <c s="229" t="str">
        <f>IFERROR(IF('STUDENT DATA SHEET '!B87="","",'STUDENT DATA SHEET '!B87),"")</f>
        <v/>
      </c>
      <c s="229" t="str">
        <f>IFERROR(IF('STUDENT DATA SHEET '!C87="","",'STUDENT DATA SHEET '!C87),"")</f>
        <v/>
      </c>
      <c s="229" t="str">
        <f>IFERROR(IF('STUDENT DATA SHEET '!D87="","",'STUDENT DATA SHEET '!D87),"")</f>
        <v/>
      </c>
      <c s="250" t="str">
        <f>IFERROR(IF('STUDENT DATA SHEET '!E87="","",'STUDENT DATA SHEET '!E87),"")</f>
        <v/>
      </c>
      <c s="251" t="str">
        <f>IFERROR(IF('STUDENT DATA SHEET '!F87="","",'STUDENT DATA SHEET '!F87),"")</f>
        <v/>
      </c>
      <c s="229" t="str">
        <f>IFERROR(IF('STUDENT DATA SHEET '!G87="","",'STUDENT DATA SHEET '!G87),"")</f>
        <v/>
      </c>
      <c s="229" t="str">
        <f>IFERROR(IF('STUDENT DATA SHEET '!H87="","",'STUDENT DATA SHEET '!H87),"")</f>
        <v/>
      </c>
      <c s="229" t="str">
        <f>IFERROR(UPPER(IF('STUDENT DATA SHEET '!I87="","",'STUDENT DATA SHEET '!I87)),"")</f>
        <v/>
      </c>
      <c s="229" t="str">
        <f>IFERROR(IF('STUDENT DATA SHEET '!J87="","",'STUDENT DATA SHEET '!J87),"")</f>
        <v/>
      </c>
      <c s="229" t="str">
        <f>IFERROR(IF('STUDENT DATA SHEET '!K87="","",'STUDENT DATA SHEET '!K87),"")</f>
        <v/>
      </c>
      <c s="229"/>
      <c s="102"/>
      <c s="102"/>
      <c s="102"/>
      <c s="102"/>
      <c s="102"/>
      <c s="102"/>
      <c s="102"/>
      <c s="102"/>
      <c s="102"/>
      <c s="102"/>
      <c s="102"/>
      <c s="102"/>
      <c s="102"/>
      <c s="102"/>
      <c s="102"/>
      <c s="102"/>
      <c s="102"/>
      <c s="102"/>
      <c s="102"/>
      <c s="102"/>
      <c s="102"/>
      <c s="102"/>
      <c s="102"/>
      <c s="102"/>
      <c s="102"/>
      <c s="102"/>
      <c s="102"/>
      <c s="102"/>
      <c s="102"/>
      <c s="102"/>
      <c s="102"/>
      <c s="102"/>
      <c s="89" t="str">
        <f>IF(B86="","",_xlfn.AGGREGATE(3,5,$B$6:B86))</f>
        <v/>
      </c>
      <c s="209"/>
      <c s="209"/>
      <c s="102"/>
      <c s="102"/>
      <c s="102"/>
      <c s="102"/>
      <c s="102"/>
      <c s="102"/>
      <c s="102"/>
      <c s="102"/>
      <c s="102"/>
      <c s="102"/>
      <c s="102"/>
      <c s="102"/>
      <c s="102"/>
      <c s="102"/>
      <c s="102"/>
      <c s="102"/>
      <c s="102"/>
      <c s="102"/>
      <c s="102"/>
      <c s="102"/>
      <c s="102"/>
      <c s="102"/>
      <c s="102"/>
      <c s="102"/>
      <c s="102"/>
      <c s="102"/>
      <c s="102"/>
      <c s="102"/>
      <c s="252" t="str">
        <f t="shared" si="25"/>
        <v/>
      </c>
      <c s="252" t="str">
        <f>IF($I86="","",'JUL 24'!BZ86)</f>
        <v/>
      </c>
      <c s="253" t="str">
        <f t="shared" si="26"/>
        <v/>
      </c>
      <c s="252" t="str">
        <f t="shared" si="27"/>
        <v/>
      </c>
      <c s="252" t="str">
        <f>IF($I86="","",'JUL 24'!CC86)</f>
        <v/>
      </c>
      <c s="253" t="str">
        <f t="shared" si="28"/>
        <v/>
      </c>
      <c s="252" t="str">
        <f t="shared" si="29"/>
        <v/>
      </c>
      <c s="252" t="str">
        <f>IF($I86="","",'JUL 24'!CF86)</f>
        <v/>
      </c>
      <c s="253" t="str">
        <f t="shared" si="30"/>
        <v/>
      </c>
      <c s="253"/>
      <c s="306"/>
      <c s="298"/>
      <c s="298"/>
      <c s="298"/>
      <c s="254" t="str">
        <f t="shared" si="31"/>
        <v/>
      </c>
      <c s="298"/>
      <c s="298"/>
      <c s="298"/>
      <c s="298"/>
      <c s="298"/>
      <c s="298"/>
      <c s="298"/>
      <c s="298"/>
    </row>
    <row r="87" spans="1:98" ht="15.75" customHeight="1">
      <c r="A87" s="249" t="str">
        <f>IF('STUDENT DATA SHEET '!A88="","",'STUDENT DATA SHEET '!A88)</f>
        <v/>
      </c>
      <c s="229" t="str">
        <f>IFERROR(IF('STUDENT DATA SHEET '!B88="","",'STUDENT DATA SHEET '!B88),"")</f>
        <v/>
      </c>
      <c s="229" t="str">
        <f>IFERROR(IF('STUDENT DATA SHEET '!C88="","",'STUDENT DATA SHEET '!C88),"")</f>
        <v/>
      </c>
      <c s="229" t="str">
        <f>IFERROR(IF('STUDENT DATA SHEET '!D88="","",'STUDENT DATA SHEET '!D88),"")</f>
        <v/>
      </c>
      <c s="250" t="str">
        <f>IFERROR(IF('STUDENT DATA SHEET '!E88="","",'STUDENT DATA SHEET '!E88),"")</f>
        <v/>
      </c>
      <c s="251" t="str">
        <f>IFERROR(IF('STUDENT DATA SHEET '!F88="","",'STUDENT DATA SHEET '!F88),"")</f>
        <v/>
      </c>
      <c s="229" t="str">
        <f>IFERROR(IF('STUDENT DATA SHEET '!G88="","",'STUDENT DATA SHEET '!G88),"")</f>
        <v/>
      </c>
      <c s="229" t="str">
        <f>IFERROR(IF('STUDENT DATA SHEET '!H88="","",'STUDENT DATA SHEET '!H88),"")</f>
        <v/>
      </c>
      <c s="229" t="str">
        <f>IFERROR(UPPER(IF('STUDENT DATA SHEET '!I88="","",'STUDENT DATA SHEET '!I88)),"")</f>
        <v/>
      </c>
      <c s="229" t="str">
        <f>IFERROR(IF('STUDENT DATA SHEET '!J88="","",'STUDENT DATA SHEET '!J88),"")</f>
        <v/>
      </c>
      <c s="229" t="str">
        <f>IFERROR(IF('STUDENT DATA SHEET '!K88="","",'STUDENT DATA SHEET '!K88),"")</f>
        <v/>
      </c>
      <c s="229"/>
      <c s="102"/>
      <c s="102"/>
      <c s="102"/>
      <c s="102"/>
      <c s="102"/>
      <c s="102"/>
      <c s="102"/>
      <c s="102"/>
      <c s="102"/>
      <c s="102"/>
      <c s="102"/>
      <c s="102"/>
      <c s="102"/>
      <c s="102"/>
      <c s="102"/>
      <c s="102"/>
      <c s="102"/>
      <c s="102"/>
      <c s="102"/>
      <c s="102"/>
      <c s="102"/>
      <c s="102"/>
      <c s="102"/>
      <c s="102"/>
      <c s="102"/>
      <c s="102"/>
      <c s="102"/>
      <c s="102"/>
      <c s="102"/>
      <c s="102"/>
      <c s="102"/>
      <c s="102"/>
      <c s="89" t="str">
        <f>IF(B87="","",_xlfn.AGGREGATE(3,5,$B$6:B87))</f>
        <v/>
      </c>
      <c s="209"/>
      <c s="209"/>
      <c s="102"/>
      <c s="102"/>
      <c s="102"/>
      <c s="102"/>
      <c s="102"/>
      <c s="102"/>
      <c s="102"/>
      <c s="102"/>
      <c s="102"/>
      <c s="102"/>
      <c s="102"/>
      <c s="102"/>
      <c s="102"/>
      <c s="102"/>
      <c s="102"/>
      <c s="102"/>
      <c s="102"/>
      <c s="102"/>
      <c s="102"/>
      <c s="102"/>
      <c s="102"/>
      <c s="102"/>
      <c s="102"/>
      <c s="102"/>
      <c s="102"/>
      <c s="102"/>
      <c s="102"/>
      <c s="102"/>
      <c s="252" t="str">
        <f t="shared" si="25"/>
        <v/>
      </c>
      <c s="252" t="str">
        <f>IF($I87="","",'JUL 24'!BZ87)</f>
        <v/>
      </c>
      <c s="253" t="str">
        <f t="shared" si="26"/>
        <v/>
      </c>
      <c s="252" t="str">
        <f t="shared" si="27"/>
        <v/>
      </c>
      <c s="252" t="str">
        <f>IF($I87="","",'JUL 24'!CC87)</f>
        <v/>
      </c>
      <c s="253" t="str">
        <f t="shared" si="28"/>
        <v/>
      </c>
      <c s="252" t="str">
        <f t="shared" si="29"/>
        <v/>
      </c>
      <c s="252" t="str">
        <f>IF($I87="","",'JUL 24'!CF87)</f>
        <v/>
      </c>
      <c s="253" t="str">
        <f t="shared" si="30"/>
        <v/>
      </c>
      <c s="253"/>
      <c s="306"/>
      <c s="298"/>
      <c s="298"/>
      <c s="298"/>
      <c s="254" t="str">
        <f t="shared" si="31"/>
        <v/>
      </c>
      <c s="298"/>
      <c s="298"/>
      <c s="298"/>
      <c s="298"/>
      <c s="298"/>
      <c s="298"/>
      <c s="298"/>
      <c s="298"/>
    </row>
    <row r="88" spans="1:98" ht="15.75" customHeight="1">
      <c r="A88" s="249" t="str">
        <f>IF('STUDENT DATA SHEET '!A89="","",'STUDENT DATA SHEET '!A89)</f>
        <v/>
      </c>
      <c s="229" t="str">
        <f>IFERROR(IF('STUDENT DATA SHEET '!B89="","",'STUDENT DATA SHEET '!B89),"")</f>
        <v/>
      </c>
      <c s="229" t="str">
        <f>IFERROR(IF('STUDENT DATA SHEET '!C89="","",'STUDENT DATA SHEET '!C89),"")</f>
        <v/>
      </c>
      <c s="229" t="str">
        <f>IFERROR(IF('STUDENT DATA SHEET '!D89="","",'STUDENT DATA SHEET '!D89),"")</f>
        <v/>
      </c>
      <c s="250" t="str">
        <f>IFERROR(IF('STUDENT DATA SHEET '!E89="","",'STUDENT DATA SHEET '!E89),"")</f>
        <v/>
      </c>
      <c s="251" t="str">
        <f>IFERROR(IF('STUDENT DATA SHEET '!F89="","",'STUDENT DATA SHEET '!F89),"")</f>
        <v/>
      </c>
      <c s="229" t="str">
        <f>IFERROR(IF('STUDENT DATA SHEET '!G89="","",'STUDENT DATA SHEET '!G89),"")</f>
        <v/>
      </c>
      <c s="229" t="str">
        <f>IFERROR(IF('STUDENT DATA SHEET '!H89="","",'STUDENT DATA SHEET '!H89),"")</f>
        <v/>
      </c>
      <c s="229" t="str">
        <f>IFERROR(UPPER(IF('STUDENT DATA SHEET '!I89="","",'STUDENT DATA SHEET '!I89)),"")</f>
        <v/>
      </c>
      <c s="229" t="str">
        <f>IFERROR(IF('STUDENT DATA SHEET '!J89="","",'STUDENT DATA SHEET '!J89),"")</f>
        <v/>
      </c>
      <c s="229" t="str">
        <f>IFERROR(IF('STUDENT DATA SHEET '!K89="","",'STUDENT DATA SHEET '!K89),"")</f>
        <v/>
      </c>
      <c s="229"/>
      <c s="102"/>
      <c s="102"/>
      <c s="102"/>
      <c s="102"/>
      <c s="102"/>
      <c s="102"/>
      <c s="102"/>
      <c s="102"/>
      <c s="102"/>
      <c s="102"/>
      <c s="102"/>
      <c s="102"/>
      <c s="102"/>
      <c s="102"/>
      <c s="102"/>
      <c s="102"/>
      <c s="102"/>
      <c s="102"/>
      <c s="102"/>
      <c s="102"/>
      <c s="102"/>
      <c s="102"/>
      <c s="102"/>
      <c s="102"/>
      <c s="102"/>
      <c s="102"/>
      <c s="102"/>
      <c s="102"/>
      <c s="102"/>
      <c s="102"/>
      <c s="102"/>
      <c s="102"/>
      <c s="89" t="str">
        <f>IF(B88="","",_xlfn.AGGREGATE(3,5,$B$6:B88))</f>
        <v/>
      </c>
      <c s="209"/>
      <c s="209"/>
      <c s="102"/>
      <c s="102"/>
      <c s="102"/>
      <c s="102"/>
      <c s="102"/>
      <c s="102"/>
      <c s="102"/>
      <c s="102"/>
      <c s="102"/>
      <c s="102"/>
      <c s="102"/>
      <c s="102"/>
      <c s="102"/>
      <c s="102"/>
      <c s="102"/>
      <c s="102"/>
      <c s="102"/>
      <c s="102"/>
      <c s="102"/>
      <c s="102"/>
      <c s="102"/>
      <c s="102"/>
      <c s="102"/>
      <c s="102"/>
      <c s="102"/>
      <c s="102"/>
      <c s="102"/>
      <c s="102"/>
      <c s="252" t="str">
        <f t="shared" si="25"/>
        <v/>
      </c>
      <c s="252" t="str">
        <f>IF($I88="","",'JUL 24'!BZ88)</f>
        <v/>
      </c>
      <c s="253" t="str">
        <f t="shared" si="26"/>
        <v/>
      </c>
      <c s="252" t="str">
        <f t="shared" si="27"/>
        <v/>
      </c>
      <c s="252" t="str">
        <f>IF($I88="","",'JUL 24'!CC88)</f>
        <v/>
      </c>
      <c s="253" t="str">
        <f t="shared" si="28"/>
        <v/>
      </c>
      <c s="252" t="str">
        <f t="shared" si="29"/>
        <v/>
      </c>
      <c s="252" t="str">
        <f>IF($I88="","",'JUL 24'!CF88)</f>
        <v/>
      </c>
      <c s="253" t="str">
        <f t="shared" si="30"/>
        <v/>
      </c>
      <c s="253"/>
      <c s="306"/>
      <c s="298"/>
      <c s="298"/>
      <c s="298"/>
      <c s="254" t="str">
        <f t="shared" si="31"/>
        <v/>
      </c>
      <c s="298"/>
      <c s="298"/>
      <c s="298"/>
      <c s="298"/>
      <c s="298"/>
      <c s="298"/>
      <c s="298"/>
      <c s="298"/>
    </row>
    <row r="89" spans="1:98" ht="15.75" customHeight="1">
      <c r="A89" s="249" t="str">
        <f>IF('STUDENT DATA SHEET '!A90="","",'STUDENT DATA SHEET '!A90)</f>
        <v/>
      </c>
      <c s="229" t="str">
        <f>IFERROR(IF('STUDENT DATA SHEET '!B90="","",'STUDENT DATA SHEET '!B90),"")</f>
        <v/>
      </c>
      <c s="229" t="str">
        <f>IFERROR(IF('STUDENT DATA SHEET '!C90="","",'STUDENT DATA SHEET '!C90),"")</f>
        <v/>
      </c>
      <c s="229" t="str">
        <f>IFERROR(IF('STUDENT DATA SHEET '!D90="","",'STUDENT DATA SHEET '!D90),"")</f>
        <v/>
      </c>
      <c s="250" t="str">
        <f>IFERROR(IF('STUDENT DATA SHEET '!E90="","",'STUDENT DATA SHEET '!E90),"")</f>
        <v/>
      </c>
      <c s="251" t="str">
        <f>IFERROR(IF('STUDENT DATA SHEET '!F90="","",'STUDENT DATA SHEET '!F90),"")</f>
        <v/>
      </c>
      <c s="229" t="str">
        <f>IFERROR(IF('STUDENT DATA SHEET '!G90="","",'STUDENT DATA SHEET '!G90),"")</f>
        <v/>
      </c>
      <c s="229" t="str">
        <f>IFERROR(IF('STUDENT DATA SHEET '!H90="","",'STUDENT DATA SHEET '!H90),"")</f>
        <v/>
      </c>
      <c s="229" t="str">
        <f>IFERROR(UPPER(IF('STUDENT DATA SHEET '!I90="","",'STUDENT DATA SHEET '!I90)),"")</f>
        <v/>
      </c>
      <c s="229" t="str">
        <f>IFERROR(IF('STUDENT DATA SHEET '!J90="","",'STUDENT DATA SHEET '!J90),"")</f>
        <v/>
      </c>
      <c s="229" t="str">
        <f>IFERROR(IF('STUDENT DATA SHEET '!K90="","",'STUDENT DATA SHEET '!K90),"")</f>
        <v/>
      </c>
      <c s="229"/>
      <c s="102"/>
      <c s="102"/>
      <c s="102"/>
      <c s="102"/>
      <c s="102"/>
      <c s="102"/>
      <c s="102"/>
      <c s="102"/>
      <c s="102"/>
      <c s="102"/>
      <c s="102"/>
      <c s="102"/>
      <c s="102"/>
      <c s="102"/>
      <c s="102"/>
      <c s="102"/>
      <c s="102"/>
      <c s="102"/>
      <c s="102"/>
      <c s="102"/>
      <c s="102"/>
      <c s="102"/>
      <c s="102"/>
      <c s="102"/>
      <c s="102"/>
      <c s="102"/>
      <c s="102"/>
      <c s="102"/>
      <c s="102"/>
      <c s="102"/>
      <c s="102"/>
      <c s="102"/>
      <c s="89" t="str">
        <f>IF(B89="","",_xlfn.AGGREGATE(3,5,$B$6:B89))</f>
        <v/>
      </c>
      <c s="209"/>
      <c s="209"/>
      <c s="102"/>
      <c s="102"/>
      <c s="102"/>
      <c s="102"/>
      <c s="102"/>
      <c s="102"/>
      <c s="102"/>
      <c s="102"/>
      <c s="102"/>
      <c s="102"/>
      <c s="102"/>
      <c s="102"/>
      <c s="102"/>
      <c s="102"/>
      <c s="102"/>
      <c s="102"/>
      <c s="102"/>
      <c s="102"/>
      <c s="102"/>
      <c s="102"/>
      <c s="102"/>
      <c s="102"/>
      <c s="102"/>
      <c s="102"/>
      <c s="102"/>
      <c s="102"/>
      <c s="102"/>
      <c s="102"/>
      <c s="252" t="str">
        <f t="shared" si="25"/>
        <v/>
      </c>
      <c s="252" t="str">
        <f>IF($I89="","",'JUL 24'!BZ89)</f>
        <v/>
      </c>
      <c s="253" t="str">
        <f t="shared" si="26"/>
        <v/>
      </c>
      <c s="252" t="str">
        <f t="shared" si="27"/>
        <v/>
      </c>
      <c s="252" t="str">
        <f>IF($I89="","",'JUL 24'!CC89)</f>
        <v/>
      </c>
      <c s="253" t="str">
        <f t="shared" si="28"/>
        <v/>
      </c>
      <c s="252" t="str">
        <f t="shared" si="29"/>
        <v/>
      </c>
      <c s="252" t="str">
        <f>IF($I89="","",'JUL 24'!CF89)</f>
        <v/>
      </c>
      <c s="253" t="str">
        <f t="shared" si="30"/>
        <v/>
      </c>
      <c s="253"/>
      <c s="306"/>
      <c s="298"/>
      <c s="298"/>
      <c s="298"/>
      <c s="254" t="str">
        <f t="shared" si="31"/>
        <v/>
      </c>
      <c s="298"/>
      <c s="298"/>
      <c s="298"/>
      <c s="298"/>
      <c s="298"/>
      <c s="298"/>
      <c s="298"/>
      <c s="298"/>
    </row>
    <row r="90" spans="1:98" ht="15.75" customHeight="1">
      <c r="A90" s="249" t="str">
        <f>IF('STUDENT DATA SHEET '!A91="","",'STUDENT DATA SHEET '!A91)</f>
        <v/>
      </c>
      <c s="229" t="str">
        <f>IFERROR(IF('STUDENT DATA SHEET '!B91="","",'STUDENT DATA SHEET '!B91),"")</f>
        <v/>
      </c>
      <c s="229" t="str">
        <f>IFERROR(IF('STUDENT DATA SHEET '!C91="","",'STUDENT DATA SHEET '!C91),"")</f>
        <v/>
      </c>
      <c s="229" t="str">
        <f>IFERROR(IF('STUDENT DATA SHEET '!D91="","",'STUDENT DATA SHEET '!D91),"")</f>
        <v/>
      </c>
      <c s="250" t="str">
        <f>IFERROR(IF('STUDENT DATA SHEET '!E91="","",'STUDENT DATA SHEET '!E91),"")</f>
        <v/>
      </c>
      <c s="251" t="str">
        <f>IFERROR(IF('STUDENT DATA SHEET '!F91="","",'STUDENT DATA SHEET '!F91),"")</f>
        <v/>
      </c>
      <c s="229" t="str">
        <f>IFERROR(IF('STUDENT DATA SHEET '!G91="","",'STUDENT DATA SHEET '!G91),"")</f>
        <v/>
      </c>
      <c s="229" t="str">
        <f>IFERROR(IF('STUDENT DATA SHEET '!H91="","",'STUDENT DATA SHEET '!H91),"")</f>
        <v/>
      </c>
      <c s="229" t="str">
        <f>IFERROR(UPPER(IF('STUDENT DATA SHEET '!I91="","",'STUDENT DATA SHEET '!I91)),"")</f>
        <v/>
      </c>
      <c s="229" t="str">
        <f>IFERROR(IF('STUDENT DATA SHEET '!J91="","",'STUDENT DATA SHEET '!J91),"")</f>
        <v/>
      </c>
      <c s="229" t="str">
        <f>IFERROR(IF('STUDENT DATA SHEET '!K91="","",'STUDENT DATA SHEET '!K91),"")</f>
        <v/>
      </c>
      <c s="229"/>
      <c s="102"/>
      <c s="102"/>
      <c s="102"/>
      <c s="102"/>
      <c s="102"/>
      <c s="102"/>
      <c s="102"/>
      <c s="102"/>
      <c s="102"/>
      <c s="102"/>
      <c s="102"/>
      <c s="102"/>
      <c s="102"/>
      <c s="102"/>
      <c s="102"/>
      <c s="102"/>
      <c s="102"/>
      <c s="102"/>
      <c s="102"/>
      <c s="102"/>
      <c s="102"/>
      <c s="102"/>
      <c s="102"/>
      <c s="102"/>
      <c s="102"/>
      <c s="102"/>
      <c s="102"/>
      <c s="102"/>
      <c s="102"/>
      <c s="102"/>
      <c s="102"/>
      <c s="102"/>
      <c s="89" t="str">
        <f>IF(B90="","",_xlfn.AGGREGATE(3,5,$B$6:B90))</f>
        <v/>
      </c>
      <c s="209"/>
      <c s="209"/>
      <c s="102"/>
      <c s="102"/>
      <c s="102"/>
      <c s="102"/>
      <c s="102"/>
      <c s="102"/>
      <c s="102"/>
      <c s="102"/>
      <c s="102"/>
      <c s="102"/>
      <c s="102"/>
      <c s="102"/>
      <c s="102"/>
      <c s="102"/>
      <c s="102"/>
      <c s="102"/>
      <c s="102"/>
      <c s="102"/>
      <c s="102"/>
      <c s="102"/>
      <c s="102"/>
      <c s="102"/>
      <c s="102"/>
      <c s="102"/>
      <c s="102"/>
      <c s="102"/>
      <c s="102"/>
      <c s="102"/>
      <c s="252" t="str">
        <f t="shared" si="25"/>
        <v/>
      </c>
      <c s="252" t="str">
        <f>IF($I90="","",'JUL 24'!BZ90)</f>
        <v/>
      </c>
      <c s="253" t="str">
        <f t="shared" si="26"/>
        <v/>
      </c>
      <c s="252" t="str">
        <f t="shared" si="27"/>
        <v/>
      </c>
      <c s="252" t="str">
        <f>IF($I90="","",'JUL 24'!CC90)</f>
        <v/>
      </c>
      <c s="253" t="str">
        <f t="shared" si="28"/>
        <v/>
      </c>
      <c s="252" t="str">
        <f t="shared" si="29"/>
        <v/>
      </c>
      <c s="252" t="str">
        <f>IF($I90="","",'JUL 24'!CF90)</f>
        <v/>
      </c>
      <c s="253" t="str">
        <f t="shared" si="30"/>
        <v/>
      </c>
      <c s="253"/>
      <c s="306"/>
      <c s="298"/>
      <c s="298"/>
      <c s="298"/>
      <c s="254" t="str">
        <f t="shared" si="31"/>
        <v/>
      </c>
      <c s="298"/>
      <c s="298"/>
      <c s="298"/>
      <c s="298"/>
      <c s="298"/>
      <c s="298"/>
      <c s="298"/>
      <c s="298"/>
    </row>
    <row r="91" spans="1:98" ht="15.75" customHeight="1">
      <c r="A91" s="249" t="str">
        <f>IF('STUDENT DATA SHEET '!A92="","",'STUDENT DATA SHEET '!A92)</f>
        <v/>
      </c>
      <c s="229" t="str">
        <f>IFERROR(IF('STUDENT DATA SHEET '!B92="","",'STUDENT DATA SHEET '!B92),"")</f>
        <v/>
      </c>
      <c s="229" t="str">
        <f>IFERROR(IF('STUDENT DATA SHEET '!C92="","",'STUDENT DATA SHEET '!C92),"")</f>
        <v/>
      </c>
      <c s="229" t="str">
        <f>IFERROR(IF('STUDENT DATA SHEET '!D92="","",'STUDENT DATA SHEET '!D92),"")</f>
        <v/>
      </c>
      <c s="250" t="str">
        <f>IFERROR(IF('STUDENT DATA SHEET '!E92="","",'STUDENT DATA SHEET '!E92),"")</f>
        <v/>
      </c>
      <c s="251" t="str">
        <f>IFERROR(IF('STUDENT DATA SHEET '!F92="","",'STUDENT DATA SHEET '!F92),"")</f>
        <v/>
      </c>
      <c s="229" t="str">
        <f>IFERROR(IF('STUDENT DATA SHEET '!G92="","",'STUDENT DATA SHEET '!G92),"")</f>
        <v/>
      </c>
      <c s="229" t="str">
        <f>IFERROR(IF('STUDENT DATA SHEET '!H92="","",'STUDENT DATA SHEET '!H92),"")</f>
        <v/>
      </c>
      <c s="229" t="str">
        <f>IFERROR(UPPER(IF('STUDENT DATA SHEET '!I92="","",'STUDENT DATA SHEET '!I92)),"")</f>
        <v/>
      </c>
      <c s="229" t="str">
        <f>IFERROR(IF('STUDENT DATA SHEET '!J92="","",'STUDENT DATA SHEET '!J92),"")</f>
        <v/>
      </c>
      <c s="229" t="str">
        <f>IFERROR(IF('STUDENT DATA SHEET '!K92="","",'STUDENT DATA SHEET '!K92),"")</f>
        <v/>
      </c>
      <c s="229"/>
      <c s="102"/>
      <c s="102"/>
      <c s="102"/>
      <c s="102"/>
      <c s="102"/>
      <c s="102"/>
      <c s="102"/>
      <c s="102"/>
      <c s="102"/>
      <c s="102"/>
      <c s="102"/>
      <c s="102"/>
      <c s="102"/>
      <c s="102"/>
      <c s="102"/>
      <c s="102"/>
      <c s="102"/>
      <c s="102"/>
      <c s="102"/>
      <c s="102"/>
      <c s="102"/>
      <c s="102"/>
      <c s="102"/>
      <c s="102"/>
      <c s="102"/>
      <c s="102"/>
      <c s="102"/>
      <c s="102"/>
      <c s="102"/>
      <c s="102"/>
      <c s="102"/>
      <c s="102"/>
      <c s="89" t="str">
        <f>IF(B91="","",_xlfn.AGGREGATE(3,5,$B$6:B91))</f>
        <v/>
      </c>
      <c s="209"/>
      <c s="209"/>
      <c s="102"/>
      <c s="102"/>
      <c s="102"/>
      <c s="102"/>
      <c s="102"/>
      <c s="102"/>
      <c s="102"/>
      <c s="102"/>
      <c s="102"/>
      <c s="102"/>
      <c s="102"/>
      <c s="102"/>
      <c s="102"/>
      <c s="102"/>
      <c s="102"/>
      <c s="102"/>
      <c s="102"/>
      <c s="102"/>
      <c s="102"/>
      <c s="102"/>
      <c s="102"/>
      <c s="102"/>
      <c s="102"/>
      <c s="102"/>
      <c s="102"/>
      <c s="102"/>
      <c s="102"/>
      <c s="102"/>
      <c s="252" t="str">
        <f t="shared" si="25"/>
        <v/>
      </c>
      <c s="252" t="str">
        <f>IF($I91="","",'JUL 24'!BZ91)</f>
        <v/>
      </c>
      <c s="253" t="str">
        <f t="shared" si="26"/>
        <v/>
      </c>
      <c s="252" t="str">
        <f t="shared" si="27"/>
        <v/>
      </c>
      <c s="252" t="str">
        <f>IF($I91="","",'JUL 24'!CC91)</f>
        <v/>
      </c>
      <c s="253" t="str">
        <f t="shared" si="28"/>
        <v/>
      </c>
      <c s="252" t="str">
        <f t="shared" si="29"/>
        <v/>
      </c>
      <c s="252" t="str">
        <f>IF($I91="","",'JUL 24'!CF91)</f>
        <v/>
      </c>
      <c s="253" t="str">
        <f t="shared" si="30"/>
        <v/>
      </c>
      <c s="253"/>
      <c s="306"/>
      <c s="298"/>
      <c s="298"/>
      <c s="298"/>
      <c s="254" t="str">
        <f t="shared" si="31"/>
        <v/>
      </c>
      <c s="298"/>
      <c s="298"/>
      <c s="298"/>
      <c s="298"/>
      <c s="298"/>
      <c s="298"/>
      <c s="298"/>
      <c s="298"/>
    </row>
    <row r="92" spans="1:98" ht="15.75" customHeight="1">
      <c r="A92" s="249" t="str">
        <f>IF('STUDENT DATA SHEET '!A93="","",'STUDENT DATA SHEET '!A93)</f>
        <v/>
      </c>
      <c s="229" t="str">
        <f>IFERROR(IF('STUDENT DATA SHEET '!B93="","",'STUDENT DATA SHEET '!B93),"")</f>
        <v/>
      </c>
      <c s="229" t="str">
        <f>IFERROR(IF('STUDENT DATA SHEET '!C93="","",'STUDENT DATA SHEET '!C93),"")</f>
        <v/>
      </c>
      <c s="229" t="str">
        <f>IFERROR(IF('STUDENT DATA SHEET '!D93="","",'STUDENT DATA SHEET '!D93),"")</f>
        <v/>
      </c>
      <c s="250" t="str">
        <f>IFERROR(IF('STUDENT DATA SHEET '!E93="","",'STUDENT DATA SHEET '!E93),"")</f>
        <v/>
      </c>
      <c s="251" t="str">
        <f>IFERROR(IF('STUDENT DATA SHEET '!F93="","",'STUDENT DATA SHEET '!F93),"")</f>
        <v/>
      </c>
      <c s="229" t="str">
        <f>IFERROR(IF('STUDENT DATA SHEET '!G93="","",'STUDENT DATA SHEET '!G93),"")</f>
        <v/>
      </c>
      <c s="229" t="str">
        <f>IFERROR(IF('STUDENT DATA SHEET '!H93="","",'STUDENT DATA SHEET '!H93),"")</f>
        <v/>
      </c>
      <c s="229" t="str">
        <f>IFERROR(UPPER(IF('STUDENT DATA SHEET '!I93="","",'STUDENT DATA SHEET '!I93)),"")</f>
        <v/>
      </c>
      <c s="229" t="str">
        <f>IFERROR(IF('STUDENT DATA SHEET '!J93="","",'STUDENT DATA SHEET '!J93),"")</f>
        <v/>
      </c>
      <c s="229" t="str">
        <f>IFERROR(IF('STUDENT DATA SHEET '!K93="","",'STUDENT DATA SHEET '!K93),"")</f>
        <v/>
      </c>
      <c s="229"/>
      <c s="102"/>
      <c s="102"/>
      <c s="102"/>
      <c s="102"/>
      <c s="102"/>
      <c s="102"/>
      <c s="102"/>
      <c s="102"/>
      <c s="102"/>
      <c s="102"/>
      <c s="102"/>
      <c s="102"/>
      <c s="102"/>
      <c s="102"/>
      <c s="102"/>
      <c s="102"/>
      <c s="102"/>
      <c s="102"/>
      <c s="102"/>
      <c s="102"/>
      <c s="102"/>
      <c s="102"/>
      <c s="102"/>
      <c s="102"/>
      <c s="102"/>
      <c s="102"/>
      <c s="102"/>
      <c s="102"/>
      <c s="102"/>
      <c s="102"/>
      <c s="102"/>
      <c s="102"/>
      <c s="89" t="str">
        <f>IF(B92="","",_xlfn.AGGREGATE(3,5,$B$6:B92))</f>
        <v/>
      </c>
      <c s="209"/>
      <c s="209"/>
      <c s="102"/>
      <c s="102"/>
      <c s="102"/>
      <c s="102"/>
      <c s="102"/>
      <c s="102"/>
      <c s="102"/>
      <c s="102"/>
      <c s="102"/>
      <c s="102"/>
      <c s="102"/>
      <c s="102"/>
      <c s="102"/>
      <c s="102"/>
      <c s="102"/>
      <c s="102"/>
      <c s="102"/>
      <c s="102"/>
      <c s="102"/>
      <c s="102"/>
      <c s="102"/>
      <c s="102"/>
      <c s="102"/>
      <c s="102"/>
      <c s="102"/>
      <c s="102"/>
      <c s="102"/>
      <c s="102"/>
      <c s="252" t="str">
        <f t="shared" si="25"/>
        <v/>
      </c>
      <c s="252" t="str">
        <f>IF($I92="","",'JUL 24'!BZ92)</f>
        <v/>
      </c>
      <c s="253" t="str">
        <f t="shared" si="26"/>
        <v/>
      </c>
      <c s="252" t="str">
        <f t="shared" si="27"/>
        <v/>
      </c>
      <c s="252" t="str">
        <f>IF($I92="","",'JUL 24'!CC92)</f>
        <v/>
      </c>
      <c s="253" t="str">
        <f t="shared" si="28"/>
        <v/>
      </c>
      <c s="252" t="str">
        <f t="shared" si="29"/>
        <v/>
      </c>
      <c s="252" t="str">
        <f>IF($I92="","",'JUL 24'!CF92)</f>
        <v/>
      </c>
      <c s="253" t="str">
        <f t="shared" si="30"/>
        <v/>
      </c>
      <c s="253"/>
      <c s="306"/>
      <c s="298"/>
      <c s="298"/>
      <c s="298"/>
      <c s="254" t="str">
        <f t="shared" si="31"/>
        <v/>
      </c>
      <c s="298"/>
      <c s="298"/>
      <c s="298"/>
      <c s="298"/>
      <c s="298"/>
      <c s="298"/>
      <c s="298"/>
      <c s="298"/>
    </row>
    <row r="93" spans="1:98" ht="15.75" customHeight="1">
      <c r="A93" s="249" t="str">
        <f>IF('STUDENT DATA SHEET '!A94="","",'STUDENT DATA SHEET '!A94)</f>
        <v/>
      </c>
      <c s="229" t="str">
        <f>IFERROR(IF('STUDENT DATA SHEET '!B94="","",'STUDENT DATA SHEET '!B94),"")</f>
        <v/>
      </c>
      <c s="229" t="str">
        <f>IFERROR(IF('STUDENT DATA SHEET '!C94="","",'STUDENT DATA SHEET '!C94),"")</f>
        <v/>
      </c>
      <c s="229" t="str">
        <f>IFERROR(IF('STUDENT DATA SHEET '!D94="","",'STUDENT DATA SHEET '!D94),"")</f>
        <v/>
      </c>
      <c s="250" t="str">
        <f>IFERROR(IF('STUDENT DATA SHEET '!E94="","",'STUDENT DATA SHEET '!E94),"")</f>
        <v/>
      </c>
      <c s="251" t="str">
        <f>IFERROR(IF('STUDENT DATA SHEET '!F94="","",'STUDENT DATA SHEET '!F94),"")</f>
        <v/>
      </c>
      <c s="229" t="str">
        <f>IFERROR(IF('STUDENT DATA SHEET '!G94="","",'STUDENT DATA SHEET '!G94),"")</f>
        <v/>
      </c>
      <c s="229" t="str">
        <f>IFERROR(IF('STUDENT DATA SHEET '!H94="","",'STUDENT DATA SHEET '!H94),"")</f>
        <v/>
      </c>
      <c s="229" t="str">
        <f>IFERROR(UPPER(IF('STUDENT DATA SHEET '!I94="","",'STUDENT DATA SHEET '!I94)),"")</f>
        <v/>
      </c>
      <c s="229" t="str">
        <f>IFERROR(IF('STUDENT DATA SHEET '!J94="","",'STUDENT DATA SHEET '!J94),"")</f>
        <v/>
      </c>
      <c s="229" t="str">
        <f>IFERROR(IF('STUDENT DATA SHEET '!K94="","",'STUDENT DATA SHEET '!K94),"")</f>
        <v/>
      </c>
      <c s="229"/>
      <c s="102"/>
      <c s="102"/>
      <c s="102"/>
      <c s="102"/>
      <c s="102"/>
      <c s="102"/>
      <c s="102"/>
      <c s="102"/>
      <c s="102"/>
      <c s="102"/>
      <c s="102"/>
      <c s="102"/>
      <c s="102"/>
      <c s="102"/>
      <c s="102"/>
      <c s="102"/>
      <c s="102"/>
      <c s="102"/>
      <c s="102"/>
      <c s="102"/>
      <c s="102"/>
      <c s="102"/>
      <c s="102"/>
      <c s="102"/>
      <c s="102"/>
      <c s="102"/>
      <c s="102"/>
      <c s="102"/>
      <c s="102"/>
      <c s="102"/>
      <c s="102"/>
      <c s="102"/>
      <c s="89" t="str">
        <f>IF(B93="","",_xlfn.AGGREGATE(3,5,$B$6:B93))</f>
        <v/>
      </c>
      <c s="209"/>
      <c s="209"/>
      <c s="102"/>
      <c s="102"/>
      <c s="102"/>
      <c s="102"/>
      <c s="102"/>
      <c s="102"/>
      <c s="102"/>
      <c s="102"/>
      <c s="102"/>
      <c s="102"/>
      <c s="102"/>
      <c s="102"/>
      <c s="102"/>
      <c s="102"/>
      <c s="102"/>
      <c s="102"/>
      <c s="102"/>
      <c s="102"/>
      <c s="102"/>
      <c s="102"/>
      <c s="102"/>
      <c s="102"/>
      <c s="102"/>
      <c s="102"/>
      <c s="102"/>
      <c s="102"/>
      <c s="102"/>
      <c s="102"/>
      <c s="252" t="str">
        <f t="shared" si="25"/>
        <v/>
      </c>
      <c s="252" t="str">
        <f>IF($I93="","",'JUL 24'!BZ93)</f>
        <v/>
      </c>
      <c s="253" t="str">
        <f t="shared" si="26"/>
        <v/>
      </c>
      <c s="252" t="str">
        <f t="shared" si="27"/>
        <v/>
      </c>
      <c s="252" t="str">
        <f>IF($I93="","",'JUL 24'!CC93)</f>
        <v/>
      </c>
      <c s="253" t="str">
        <f t="shared" si="28"/>
        <v/>
      </c>
      <c s="252" t="str">
        <f t="shared" si="29"/>
        <v/>
      </c>
      <c s="252" t="str">
        <f>IF($I93="","",'JUL 24'!CF93)</f>
        <v/>
      </c>
      <c s="253" t="str">
        <f t="shared" si="30"/>
        <v/>
      </c>
      <c s="253"/>
      <c s="306"/>
      <c s="298"/>
      <c s="298"/>
      <c s="298"/>
      <c s="254" t="str">
        <f t="shared" si="31"/>
        <v/>
      </c>
      <c s="298"/>
      <c s="298"/>
      <c s="298"/>
      <c s="298"/>
      <c s="298"/>
      <c s="298"/>
      <c s="298"/>
      <c s="298"/>
    </row>
    <row r="94" spans="1:98" ht="15.75" customHeight="1">
      <c r="A94" s="249" t="str">
        <f>IF('STUDENT DATA SHEET '!A95="","",'STUDENT DATA SHEET '!A95)</f>
        <v/>
      </c>
      <c s="229" t="str">
        <f>IFERROR(IF('STUDENT DATA SHEET '!B95="","",'STUDENT DATA SHEET '!B95),"")</f>
        <v/>
      </c>
      <c s="229" t="str">
        <f>IFERROR(IF('STUDENT DATA SHEET '!C95="","",'STUDENT DATA SHEET '!C95),"")</f>
        <v/>
      </c>
      <c s="229" t="str">
        <f>IFERROR(IF('STUDENT DATA SHEET '!D95="","",'STUDENT DATA SHEET '!D95),"")</f>
        <v/>
      </c>
      <c s="250" t="str">
        <f>IFERROR(IF('STUDENT DATA SHEET '!E95="","",'STUDENT DATA SHEET '!E95),"")</f>
        <v/>
      </c>
      <c s="251" t="str">
        <f>IFERROR(IF('STUDENT DATA SHEET '!F95="","",'STUDENT DATA SHEET '!F95),"")</f>
        <v/>
      </c>
      <c s="229" t="str">
        <f>IFERROR(IF('STUDENT DATA SHEET '!G95="","",'STUDENT DATA SHEET '!G95),"")</f>
        <v/>
      </c>
      <c s="229" t="str">
        <f>IFERROR(IF('STUDENT DATA SHEET '!H95="","",'STUDENT DATA SHEET '!H95),"")</f>
        <v/>
      </c>
      <c s="229" t="str">
        <f>IFERROR(UPPER(IF('STUDENT DATA SHEET '!I95="","",'STUDENT DATA SHEET '!I95)),"")</f>
        <v/>
      </c>
      <c s="229" t="str">
        <f>IFERROR(IF('STUDENT DATA SHEET '!J95="","",'STUDENT DATA SHEET '!J95),"")</f>
        <v/>
      </c>
      <c s="229" t="str">
        <f>IFERROR(IF('STUDENT DATA SHEET '!K95="","",'STUDENT DATA SHEET '!K95),"")</f>
        <v/>
      </c>
      <c s="229"/>
      <c s="102"/>
      <c s="102"/>
      <c s="102"/>
      <c s="102"/>
      <c s="102"/>
      <c s="102"/>
      <c s="102"/>
      <c s="102"/>
      <c s="102"/>
      <c s="102"/>
      <c s="102"/>
      <c s="102"/>
      <c s="102"/>
      <c s="102"/>
      <c s="102"/>
      <c s="102"/>
      <c s="102"/>
      <c s="102"/>
      <c s="102"/>
      <c s="102"/>
      <c s="102"/>
      <c s="102"/>
      <c s="102"/>
      <c s="102"/>
      <c s="102"/>
      <c s="102"/>
      <c s="102"/>
      <c s="102"/>
      <c s="102"/>
      <c s="102"/>
      <c s="102"/>
      <c s="102"/>
      <c s="89" t="str">
        <f>IF(B94="","",_xlfn.AGGREGATE(3,5,$B$6:B94))</f>
        <v/>
      </c>
      <c s="209"/>
      <c s="209"/>
      <c s="102"/>
      <c s="102"/>
      <c s="102"/>
      <c s="102"/>
      <c s="102"/>
      <c s="102"/>
      <c s="102"/>
      <c s="102"/>
      <c s="102"/>
      <c s="102"/>
      <c s="102"/>
      <c s="102"/>
      <c s="102"/>
      <c s="102"/>
      <c s="102"/>
      <c s="102"/>
      <c s="102"/>
      <c s="102"/>
      <c s="102"/>
      <c s="102"/>
      <c s="102"/>
      <c s="102"/>
      <c s="102"/>
      <c s="102"/>
      <c s="102"/>
      <c s="102"/>
      <c s="102"/>
      <c s="102"/>
      <c s="252" t="str">
        <f t="shared" si="25"/>
        <v/>
      </c>
      <c s="252" t="str">
        <f>IF($I94="","",'JUL 24'!BZ94)</f>
        <v/>
      </c>
      <c s="253" t="str">
        <f t="shared" si="26"/>
        <v/>
      </c>
      <c s="252" t="str">
        <f t="shared" si="27"/>
        <v/>
      </c>
      <c s="252" t="str">
        <f>IF($I94="","",'JUL 24'!CC94)</f>
        <v/>
      </c>
      <c s="253" t="str">
        <f t="shared" si="28"/>
        <v/>
      </c>
      <c s="252" t="str">
        <f t="shared" si="29"/>
        <v/>
      </c>
      <c s="252" t="str">
        <f>IF($I94="","",'JUL 24'!CF94)</f>
        <v/>
      </c>
      <c s="253" t="str">
        <f t="shared" si="30"/>
        <v/>
      </c>
      <c s="253"/>
      <c s="306"/>
      <c s="298"/>
      <c s="298"/>
      <c s="298"/>
      <c s="254" t="str">
        <f t="shared" si="31"/>
        <v/>
      </c>
      <c s="298"/>
      <c s="298"/>
      <c s="298"/>
      <c s="298"/>
      <c s="298"/>
      <c s="298"/>
      <c s="298"/>
      <c s="298"/>
    </row>
    <row r="95" spans="1:98" ht="15.75" customHeight="1">
      <c r="A95" s="249" t="str">
        <f>IF('STUDENT DATA SHEET '!A96="","",'STUDENT DATA SHEET '!A96)</f>
        <v/>
      </c>
      <c s="229" t="str">
        <f>IFERROR(IF('STUDENT DATA SHEET '!B96="","",'STUDENT DATA SHEET '!B96),"")</f>
        <v/>
      </c>
      <c s="229" t="str">
        <f>IFERROR(IF('STUDENT DATA SHEET '!C96="","",'STUDENT DATA SHEET '!C96),"")</f>
        <v/>
      </c>
      <c s="229" t="str">
        <f>IFERROR(IF('STUDENT DATA SHEET '!D96="","",'STUDENT DATA SHEET '!D96),"")</f>
        <v/>
      </c>
      <c s="250" t="str">
        <f>IFERROR(IF('STUDENT DATA SHEET '!E96="","",'STUDENT DATA SHEET '!E96),"")</f>
        <v/>
      </c>
      <c s="251" t="str">
        <f>IFERROR(IF('STUDENT DATA SHEET '!F96="","",'STUDENT DATA SHEET '!F96),"")</f>
        <v/>
      </c>
      <c s="229" t="str">
        <f>IFERROR(IF('STUDENT DATA SHEET '!G96="","",'STUDENT DATA SHEET '!G96),"")</f>
        <v/>
      </c>
      <c s="229" t="str">
        <f>IFERROR(IF('STUDENT DATA SHEET '!H96="","",'STUDENT DATA SHEET '!H96),"")</f>
        <v/>
      </c>
      <c s="229" t="str">
        <f>IFERROR(UPPER(IF('STUDENT DATA SHEET '!I96="","",'STUDENT DATA SHEET '!I96)),"")</f>
        <v/>
      </c>
      <c s="229" t="str">
        <f>IFERROR(IF('STUDENT DATA SHEET '!J96="","",'STUDENT DATA SHEET '!J96),"")</f>
        <v/>
      </c>
      <c s="229" t="str">
        <f>IFERROR(IF('STUDENT DATA SHEET '!K96="","",'STUDENT DATA SHEET '!K96),"")</f>
        <v/>
      </c>
      <c s="229"/>
      <c s="102"/>
      <c s="102"/>
      <c s="102"/>
      <c s="102"/>
      <c s="102"/>
      <c s="102"/>
      <c s="102"/>
      <c s="102"/>
      <c s="102"/>
      <c s="102"/>
      <c s="102"/>
      <c s="102"/>
      <c s="102"/>
      <c s="102"/>
      <c s="102"/>
      <c s="102"/>
      <c s="102"/>
      <c s="102"/>
      <c s="102"/>
      <c s="102"/>
      <c s="102"/>
      <c s="102"/>
      <c s="102"/>
      <c s="102"/>
      <c s="102"/>
      <c s="102"/>
      <c s="102"/>
      <c s="102"/>
      <c s="102"/>
      <c s="102"/>
      <c s="102"/>
      <c s="102"/>
      <c s="89" t="str">
        <f>IF(B95="","",_xlfn.AGGREGATE(3,5,$B$6:B95))</f>
        <v/>
      </c>
      <c s="209"/>
      <c s="209"/>
      <c s="102"/>
      <c s="102"/>
      <c s="102"/>
      <c s="102"/>
      <c s="102"/>
      <c s="102"/>
      <c s="102"/>
      <c s="102"/>
      <c s="102"/>
      <c s="102"/>
      <c s="102"/>
      <c s="102"/>
      <c s="102"/>
      <c s="102"/>
      <c s="102"/>
      <c s="102"/>
      <c s="102"/>
      <c s="102"/>
      <c s="102"/>
      <c s="102"/>
      <c s="102"/>
      <c s="102"/>
      <c s="102"/>
      <c s="102"/>
      <c s="102"/>
      <c s="102"/>
      <c s="102"/>
      <c s="102"/>
      <c s="252" t="str">
        <f t="shared" si="25"/>
        <v/>
      </c>
      <c s="252" t="str">
        <f>IF($I95="","",'JUL 24'!BZ95)</f>
        <v/>
      </c>
      <c s="253" t="str">
        <f t="shared" si="26"/>
        <v/>
      </c>
      <c s="252" t="str">
        <f t="shared" si="27"/>
        <v/>
      </c>
      <c s="252" t="str">
        <f>IF($I95="","",'JUL 24'!CC95)</f>
        <v/>
      </c>
      <c s="253" t="str">
        <f t="shared" si="28"/>
        <v/>
      </c>
      <c s="252" t="str">
        <f t="shared" si="29"/>
        <v/>
      </c>
      <c s="252" t="str">
        <f>IF($I95="","",'JUL 24'!CF95)</f>
        <v/>
      </c>
      <c s="253" t="str">
        <f t="shared" si="30"/>
        <v/>
      </c>
      <c s="253"/>
      <c s="306"/>
      <c s="298"/>
      <c s="298"/>
      <c s="298"/>
      <c s="254" t="str">
        <f t="shared" si="31"/>
        <v/>
      </c>
      <c s="298"/>
      <c s="298"/>
      <c s="298"/>
      <c s="298"/>
      <c s="298"/>
      <c s="298"/>
      <c s="298"/>
      <c s="298"/>
    </row>
    <row r="96" spans="1:98" ht="15.75" customHeight="1">
      <c r="A96" s="249" t="str">
        <f>IF('STUDENT DATA SHEET '!A97="","",'STUDENT DATA SHEET '!A97)</f>
        <v/>
      </c>
      <c s="229" t="str">
        <f>IFERROR(IF('STUDENT DATA SHEET '!B97="","",'STUDENT DATA SHEET '!B97),"")</f>
        <v/>
      </c>
      <c s="229" t="str">
        <f>IFERROR(IF('STUDENT DATA SHEET '!C97="","",'STUDENT DATA SHEET '!C97),"")</f>
        <v/>
      </c>
      <c s="229" t="str">
        <f>IFERROR(IF('STUDENT DATA SHEET '!D97="","",'STUDENT DATA SHEET '!D97),"")</f>
        <v/>
      </c>
      <c s="250" t="str">
        <f>IFERROR(IF('STUDENT DATA SHEET '!E97="","",'STUDENT DATA SHEET '!E97),"")</f>
        <v/>
      </c>
      <c s="251" t="str">
        <f>IFERROR(IF('STUDENT DATA SHEET '!F97="","",'STUDENT DATA SHEET '!F97),"")</f>
        <v/>
      </c>
      <c s="229" t="str">
        <f>IFERROR(IF('STUDENT DATA SHEET '!G97="","",'STUDENT DATA SHEET '!G97),"")</f>
        <v/>
      </c>
      <c s="229" t="str">
        <f>IFERROR(IF('STUDENT DATA SHEET '!H97="","",'STUDENT DATA SHEET '!H97),"")</f>
        <v/>
      </c>
      <c s="229" t="str">
        <f>IFERROR(UPPER(IF('STUDENT DATA SHEET '!I97="","",'STUDENT DATA SHEET '!I97)),"")</f>
        <v/>
      </c>
      <c s="229" t="str">
        <f>IFERROR(IF('STUDENT DATA SHEET '!J97="","",'STUDENT DATA SHEET '!J97),"")</f>
        <v/>
      </c>
      <c s="229" t="str">
        <f>IFERROR(IF('STUDENT DATA SHEET '!K97="","",'STUDENT DATA SHEET '!K97),"")</f>
        <v/>
      </c>
      <c s="229"/>
      <c s="102"/>
      <c s="102"/>
      <c s="102"/>
      <c s="102"/>
      <c s="102"/>
      <c s="102"/>
      <c s="102"/>
      <c s="102"/>
      <c s="102"/>
      <c s="102"/>
      <c s="102"/>
      <c s="102"/>
      <c s="102"/>
      <c s="102"/>
      <c s="102"/>
      <c s="102"/>
      <c s="102"/>
      <c s="102"/>
      <c s="102"/>
      <c s="102"/>
      <c s="102"/>
      <c s="102"/>
      <c s="102"/>
      <c s="102"/>
      <c s="102"/>
      <c s="102"/>
      <c s="102"/>
      <c s="102"/>
      <c s="102"/>
      <c s="102"/>
      <c s="102"/>
      <c s="102"/>
      <c s="89" t="str">
        <f>IF(B96="","",_xlfn.AGGREGATE(3,5,$B$6:B96))</f>
        <v/>
      </c>
      <c s="209"/>
      <c s="209"/>
      <c s="102"/>
      <c s="102"/>
      <c s="102"/>
      <c s="102"/>
      <c s="102"/>
      <c s="102"/>
      <c s="102"/>
      <c s="102"/>
      <c s="102"/>
      <c s="102"/>
      <c s="102"/>
      <c s="102"/>
      <c s="102"/>
      <c s="102"/>
      <c s="102"/>
      <c s="102"/>
      <c s="102"/>
      <c s="102"/>
      <c s="102"/>
      <c s="102"/>
      <c s="102"/>
      <c s="102"/>
      <c s="102"/>
      <c s="102"/>
      <c s="102"/>
      <c s="102"/>
      <c s="102"/>
      <c s="102"/>
      <c s="252" t="str">
        <f t="shared" si="25"/>
        <v/>
      </c>
      <c s="252" t="str">
        <f>IF($I96="","",'JUL 24'!BZ96)</f>
        <v/>
      </c>
      <c s="253" t="str">
        <f t="shared" si="26"/>
        <v/>
      </c>
      <c s="252" t="str">
        <f t="shared" si="27"/>
        <v/>
      </c>
      <c s="252" t="str">
        <f>IF($I96="","",'JUL 24'!CC96)</f>
        <v/>
      </c>
      <c s="253" t="str">
        <f t="shared" si="28"/>
        <v/>
      </c>
      <c s="252" t="str">
        <f t="shared" si="29"/>
        <v/>
      </c>
      <c s="252" t="str">
        <f>IF($I96="","",'JUL 24'!CF96)</f>
        <v/>
      </c>
      <c s="253" t="str">
        <f t="shared" si="30"/>
        <v/>
      </c>
      <c s="253"/>
      <c s="306"/>
      <c s="298"/>
      <c s="298"/>
      <c s="298"/>
      <c s="254" t="str">
        <f t="shared" si="31"/>
        <v/>
      </c>
      <c s="298"/>
      <c s="298"/>
      <c s="298"/>
      <c s="298"/>
      <c s="298"/>
      <c s="298"/>
      <c s="298"/>
      <c s="298"/>
    </row>
    <row r="97" spans="1:98" ht="15.75" customHeight="1">
      <c r="A97" s="249" t="str">
        <f>IF('STUDENT DATA SHEET '!A98="","",'STUDENT DATA SHEET '!A98)</f>
        <v/>
      </c>
      <c s="229" t="str">
        <f>IFERROR(IF('STUDENT DATA SHEET '!B98="","",'STUDENT DATA SHEET '!B98),"")</f>
        <v/>
      </c>
      <c s="229" t="str">
        <f>IFERROR(IF('STUDENT DATA SHEET '!C98="","",'STUDENT DATA SHEET '!C98),"")</f>
        <v/>
      </c>
      <c s="229" t="str">
        <f>IFERROR(IF('STUDENT DATA SHEET '!D98="","",'STUDENT DATA SHEET '!D98),"")</f>
        <v/>
      </c>
      <c s="250" t="str">
        <f>IFERROR(IF('STUDENT DATA SHEET '!E98="","",'STUDENT DATA SHEET '!E98),"")</f>
        <v/>
      </c>
      <c s="251" t="str">
        <f>IFERROR(IF('STUDENT DATA SHEET '!F98="","",'STUDENT DATA SHEET '!F98),"")</f>
        <v/>
      </c>
      <c s="229" t="str">
        <f>IFERROR(IF('STUDENT DATA SHEET '!G98="","",'STUDENT DATA SHEET '!G98),"")</f>
        <v/>
      </c>
      <c s="229" t="str">
        <f>IFERROR(IF('STUDENT DATA SHEET '!H98="","",'STUDENT DATA SHEET '!H98),"")</f>
        <v/>
      </c>
      <c s="229" t="str">
        <f>IFERROR(UPPER(IF('STUDENT DATA SHEET '!I98="","",'STUDENT DATA SHEET '!I98)),"")</f>
        <v/>
      </c>
      <c s="229" t="str">
        <f>IFERROR(IF('STUDENT DATA SHEET '!J98="","",'STUDENT DATA SHEET '!J98),"")</f>
        <v/>
      </c>
      <c s="229" t="str">
        <f>IFERROR(IF('STUDENT DATA SHEET '!K98="","",'STUDENT DATA SHEET '!K98),"")</f>
        <v/>
      </c>
      <c s="229"/>
      <c s="102"/>
      <c s="102"/>
      <c s="102"/>
      <c s="102"/>
      <c s="102"/>
      <c s="102"/>
      <c s="102"/>
      <c s="102"/>
      <c s="102"/>
      <c s="102"/>
      <c s="102"/>
      <c s="102"/>
      <c s="102"/>
      <c s="102"/>
      <c s="102"/>
      <c s="102"/>
      <c s="102"/>
      <c s="102"/>
      <c s="102"/>
      <c s="102"/>
      <c s="102"/>
      <c s="102"/>
      <c s="102"/>
      <c s="102"/>
      <c s="102"/>
      <c s="102"/>
      <c s="102"/>
      <c s="102"/>
      <c s="102"/>
      <c s="102"/>
      <c s="102"/>
      <c s="102"/>
      <c s="89" t="str">
        <f>IF(B97="","",_xlfn.AGGREGATE(3,5,$B$6:B97))</f>
        <v/>
      </c>
      <c s="209"/>
      <c s="209"/>
      <c s="102"/>
      <c s="102"/>
      <c s="102"/>
      <c s="102"/>
      <c s="102"/>
      <c s="102"/>
      <c s="102"/>
      <c s="102"/>
      <c s="102"/>
      <c s="102"/>
      <c s="102"/>
      <c s="102"/>
      <c s="102"/>
      <c s="102"/>
      <c s="102"/>
      <c s="102"/>
      <c s="102"/>
      <c s="102"/>
      <c s="102"/>
      <c s="102"/>
      <c s="102"/>
      <c s="102"/>
      <c s="102"/>
      <c s="102"/>
      <c s="102"/>
      <c s="102"/>
      <c s="102"/>
      <c s="102"/>
      <c s="252" t="str">
        <f t="shared" si="25"/>
        <v/>
      </c>
      <c s="252" t="str">
        <f>IF($I97="","",'JUL 24'!BZ97)</f>
        <v/>
      </c>
      <c s="253" t="str">
        <f t="shared" si="26"/>
        <v/>
      </c>
      <c s="252" t="str">
        <f t="shared" si="27"/>
        <v/>
      </c>
      <c s="252" t="str">
        <f>IF($I97="","",'JUL 24'!CC97)</f>
        <v/>
      </c>
      <c s="253" t="str">
        <f t="shared" si="28"/>
        <v/>
      </c>
      <c s="252" t="str">
        <f t="shared" si="29"/>
        <v/>
      </c>
      <c s="252" t="str">
        <f>IF($I97="","",'JUL 24'!CF97)</f>
        <v/>
      </c>
      <c s="253" t="str">
        <f t="shared" si="30"/>
        <v/>
      </c>
      <c s="253"/>
      <c s="306"/>
      <c s="298"/>
      <c s="298"/>
      <c s="298"/>
      <c s="254" t="str">
        <f t="shared" si="31"/>
        <v/>
      </c>
      <c s="298"/>
      <c s="298"/>
      <c s="298"/>
      <c s="298"/>
      <c s="298"/>
      <c s="298"/>
      <c s="298"/>
      <c s="298"/>
    </row>
    <row r="98" spans="1:98" ht="15.75" customHeight="1">
      <c r="A98" s="249" t="str">
        <f>IF('STUDENT DATA SHEET '!A99="","",'STUDENT DATA SHEET '!A99)</f>
        <v/>
      </c>
      <c s="229" t="str">
        <f>IFERROR(IF('STUDENT DATA SHEET '!B99="","",'STUDENT DATA SHEET '!B99),"")</f>
        <v/>
      </c>
      <c s="229" t="str">
        <f>IFERROR(IF('STUDENT DATA SHEET '!C99="","",'STUDENT DATA SHEET '!C99),"")</f>
        <v/>
      </c>
      <c s="229" t="str">
        <f>IFERROR(IF('STUDENT DATA SHEET '!D99="","",'STUDENT DATA SHEET '!D99),"")</f>
        <v/>
      </c>
      <c s="250" t="str">
        <f>IFERROR(IF('STUDENT DATA SHEET '!E99="","",'STUDENT DATA SHEET '!E99),"")</f>
        <v/>
      </c>
      <c s="251" t="str">
        <f>IFERROR(IF('STUDENT DATA SHEET '!F99="","",'STUDENT DATA SHEET '!F99),"")</f>
        <v/>
      </c>
      <c s="229" t="str">
        <f>IFERROR(IF('STUDENT DATA SHEET '!G99="","",'STUDENT DATA SHEET '!G99),"")</f>
        <v/>
      </c>
      <c s="229" t="str">
        <f>IFERROR(IF('STUDENT DATA SHEET '!H99="","",'STUDENT DATA SHEET '!H99),"")</f>
        <v/>
      </c>
      <c s="229" t="str">
        <f>IFERROR(UPPER(IF('STUDENT DATA SHEET '!I99="","",'STUDENT DATA SHEET '!I99)),"")</f>
        <v/>
      </c>
      <c s="229" t="str">
        <f>IFERROR(IF('STUDENT DATA SHEET '!J99="","",'STUDENT DATA SHEET '!J99),"")</f>
        <v/>
      </c>
      <c s="229" t="str">
        <f>IFERROR(IF('STUDENT DATA SHEET '!K99="","",'STUDENT DATA SHEET '!K99),"")</f>
        <v/>
      </c>
      <c s="229"/>
      <c s="102"/>
      <c s="102"/>
      <c s="102"/>
      <c s="102"/>
      <c s="102"/>
      <c s="102"/>
      <c s="102"/>
      <c s="102"/>
      <c s="102"/>
      <c s="102"/>
      <c s="102"/>
      <c s="102"/>
      <c s="102"/>
      <c s="102"/>
      <c s="102"/>
      <c s="102"/>
      <c s="102"/>
      <c s="102"/>
      <c s="102"/>
      <c s="102"/>
      <c s="102"/>
      <c s="102"/>
      <c s="102"/>
      <c s="102"/>
      <c s="102"/>
      <c s="102"/>
      <c s="102"/>
      <c s="102"/>
      <c s="102"/>
      <c s="102"/>
      <c s="102"/>
      <c s="102"/>
      <c s="89" t="str">
        <f>IF(B98="","",_xlfn.AGGREGATE(3,5,$B$6:B98))</f>
        <v/>
      </c>
      <c s="209"/>
      <c s="209"/>
      <c s="102"/>
      <c s="102"/>
      <c s="102"/>
      <c s="102"/>
      <c s="102"/>
      <c s="102"/>
      <c s="102"/>
      <c s="102"/>
      <c s="102"/>
      <c s="102"/>
      <c s="102"/>
      <c s="102"/>
      <c s="102"/>
      <c s="102"/>
      <c s="102"/>
      <c s="102"/>
      <c s="102"/>
      <c s="102"/>
      <c s="102"/>
      <c s="102"/>
      <c s="102"/>
      <c s="102"/>
      <c s="102"/>
      <c s="102"/>
      <c s="102"/>
      <c s="102"/>
      <c s="102"/>
      <c s="102"/>
      <c s="252" t="str">
        <f t="shared" si="25"/>
        <v/>
      </c>
      <c s="252" t="str">
        <f>IF($I98="","",'JUL 24'!BZ98)</f>
        <v/>
      </c>
      <c s="253" t="str">
        <f t="shared" si="26"/>
        <v/>
      </c>
      <c s="252" t="str">
        <f t="shared" si="27"/>
        <v/>
      </c>
      <c s="252" t="str">
        <f>IF($I98="","",'JUL 24'!CC98)</f>
        <v/>
      </c>
      <c s="253" t="str">
        <f t="shared" si="28"/>
        <v/>
      </c>
      <c s="252" t="str">
        <f t="shared" si="29"/>
        <v/>
      </c>
      <c s="252" t="str">
        <f>IF($I98="","",'JUL 24'!CF98)</f>
        <v/>
      </c>
      <c s="253" t="str">
        <f t="shared" si="30"/>
        <v/>
      </c>
      <c s="253"/>
      <c s="306"/>
      <c s="298"/>
      <c s="298"/>
      <c s="298"/>
      <c s="254" t="str">
        <f t="shared" si="31"/>
        <v/>
      </c>
      <c s="298"/>
      <c s="298"/>
      <c s="298"/>
      <c s="298"/>
      <c s="298"/>
      <c s="298"/>
      <c s="298"/>
      <c s="298"/>
    </row>
    <row r="99" spans="1:98" ht="15.75" customHeight="1">
      <c r="A99" s="249" t="str">
        <f>IF('STUDENT DATA SHEET '!A100="","",'STUDENT DATA SHEET '!A100)</f>
        <v/>
      </c>
      <c s="229" t="str">
        <f>IFERROR(IF('STUDENT DATA SHEET '!B100="","",'STUDENT DATA SHEET '!B100),"")</f>
        <v/>
      </c>
      <c s="229" t="str">
        <f>IFERROR(IF('STUDENT DATA SHEET '!C100="","",'STUDENT DATA SHEET '!C100),"")</f>
        <v/>
      </c>
      <c s="229" t="str">
        <f>IFERROR(IF('STUDENT DATA SHEET '!D100="","",'STUDENT DATA SHEET '!D100),"")</f>
        <v/>
      </c>
      <c s="250" t="str">
        <f>IFERROR(IF('STUDENT DATA SHEET '!E100="","",'STUDENT DATA SHEET '!E100),"")</f>
        <v/>
      </c>
      <c s="251" t="str">
        <f>IFERROR(IF('STUDENT DATA SHEET '!F100="","",'STUDENT DATA SHEET '!F100),"")</f>
        <v/>
      </c>
      <c s="229" t="str">
        <f>IFERROR(IF('STUDENT DATA SHEET '!G100="","",'STUDENT DATA SHEET '!G100),"")</f>
        <v/>
      </c>
      <c s="229" t="str">
        <f>IFERROR(IF('STUDENT DATA SHEET '!H100="","",'STUDENT DATA SHEET '!H100),"")</f>
        <v/>
      </c>
      <c s="229" t="str">
        <f>IFERROR(UPPER(IF('STUDENT DATA SHEET '!I100="","",'STUDENT DATA SHEET '!I100)),"")</f>
        <v/>
      </c>
      <c s="229" t="str">
        <f>IFERROR(IF('STUDENT DATA SHEET '!J100="","",'STUDENT DATA SHEET '!J100),"")</f>
        <v/>
      </c>
      <c s="229" t="str">
        <f>IFERROR(IF('STUDENT DATA SHEET '!K100="","",'STUDENT DATA SHEET '!K100),"")</f>
        <v/>
      </c>
      <c s="229"/>
      <c s="102"/>
      <c s="102"/>
      <c s="102"/>
      <c s="102"/>
      <c s="102"/>
      <c s="102"/>
      <c s="102"/>
      <c s="102"/>
      <c s="102"/>
      <c s="102"/>
      <c s="102"/>
      <c s="102"/>
      <c s="102"/>
      <c s="102"/>
      <c s="102"/>
      <c s="102"/>
      <c s="102"/>
      <c s="102"/>
      <c s="102"/>
      <c s="102"/>
      <c s="102"/>
      <c s="102"/>
      <c s="102"/>
      <c s="102"/>
      <c s="102"/>
      <c s="102"/>
      <c s="102"/>
      <c s="102"/>
      <c s="102"/>
      <c s="102"/>
      <c s="102"/>
      <c s="102"/>
      <c s="89" t="str">
        <f>IF(B99="","",_xlfn.AGGREGATE(3,5,$B$6:B99))</f>
        <v/>
      </c>
      <c s="209"/>
      <c s="209"/>
      <c s="102"/>
      <c s="102"/>
      <c s="102"/>
      <c s="102"/>
      <c s="102"/>
      <c s="102"/>
      <c s="102"/>
      <c s="102"/>
      <c s="102"/>
      <c s="102"/>
      <c s="102"/>
      <c s="102"/>
      <c s="102"/>
      <c s="102"/>
      <c s="102"/>
      <c s="102"/>
      <c s="102"/>
      <c s="102"/>
      <c s="102"/>
      <c s="102"/>
      <c s="102"/>
      <c s="102"/>
      <c s="102"/>
      <c s="102"/>
      <c s="102"/>
      <c s="102"/>
      <c s="102"/>
      <c s="102"/>
      <c s="252" t="str">
        <f t="shared" si="25"/>
        <v/>
      </c>
      <c s="252" t="str">
        <f>IF($I99="","",'JUL 24'!BZ99)</f>
        <v/>
      </c>
      <c s="253" t="str">
        <f t="shared" si="26"/>
        <v/>
      </c>
      <c s="252" t="str">
        <f t="shared" si="27"/>
        <v/>
      </c>
      <c s="252" t="str">
        <f>IF($I99="","",'JUL 24'!CC99)</f>
        <v/>
      </c>
      <c s="253" t="str">
        <f t="shared" si="28"/>
        <v/>
      </c>
      <c s="252" t="str">
        <f t="shared" si="29"/>
        <v/>
      </c>
      <c s="252" t="str">
        <f>IF($I99="","",'JUL 24'!CF99)</f>
        <v/>
      </c>
      <c s="253" t="str">
        <f t="shared" si="30"/>
        <v/>
      </c>
      <c s="253"/>
      <c s="306"/>
      <c s="298"/>
      <c s="298"/>
      <c s="298"/>
      <c s="254" t="str">
        <f t="shared" si="31"/>
        <v/>
      </c>
      <c s="298"/>
      <c s="298"/>
      <c s="298"/>
      <c s="298"/>
      <c s="298"/>
      <c s="298"/>
      <c s="298"/>
      <c s="298"/>
    </row>
    <row r="100" spans="1:98" ht="15.75" customHeight="1">
      <c r="A100" s="249" t="str">
        <f>IF('STUDENT DATA SHEET '!A101="","",'STUDENT DATA SHEET '!A101)</f>
        <v/>
      </c>
      <c s="229" t="str">
        <f>IFERROR(IF('STUDENT DATA SHEET '!B101="","",'STUDENT DATA SHEET '!B101),"")</f>
        <v/>
      </c>
      <c s="229" t="str">
        <f>IFERROR(IF('STUDENT DATA SHEET '!C101="","",'STUDENT DATA SHEET '!C101),"")</f>
        <v/>
      </c>
      <c s="229" t="str">
        <f>IFERROR(IF('STUDENT DATA SHEET '!D101="","",'STUDENT DATA SHEET '!D101),"")</f>
        <v/>
      </c>
      <c s="250" t="str">
        <f>IFERROR(IF('STUDENT DATA SHEET '!E101="","",'STUDENT DATA SHEET '!E101),"")</f>
        <v/>
      </c>
      <c s="251" t="str">
        <f>IFERROR(IF('STUDENT DATA SHEET '!F101="","",'STUDENT DATA SHEET '!F101),"")</f>
        <v/>
      </c>
      <c s="229" t="str">
        <f>IFERROR(IF('STUDENT DATA SHEET '!G101="","",'STUDENT DATA SHEET '!G101),"")</f>
        <v/>
      </c>
      <c s="229" t="str">
        <f>IFERROR(IF('STUDENT DATA SHEET '!H101="","",'STUDENT DATA SHEET '!H101),"")</f>
        <v/>
      </c>
      <c s="229" t="str">
        <f>IFERROR(UPPER(IF('STUDENT DATA SHEET '!I101="","",'STUDENT DATA SHEET '!I101)),"")</f>
        <v/>
      </c>
      <c s="229" t="str">
        <f>IFERROR(IF('STUDENT DATA SHEET '!J101="","",'STUDENT DATA SHEET '!J101),"")</f>
        <v/>
      </c>
      <c s="229" t="str">
        <f>IFERROR(IF('STUDENT DATA SHEET '!K101="","",'STUDENT DATA SHEET '!K101),"")</f>
        <v/>
      </c>
      <c s="229"/>
      <c s="102"/>
      <c s="102"/>
      <c s="102"/>
      <c s="102"/>
      <c s="102"/>
      <c s="102"/>
      <c s="102"/>
      <c s="102"/>
      <c s="102"/>
      <c s="102"/>
      <c s="102"/>
      <c s="102"/>
      <c s="102"/>
      <c s="102"/>
      <c s="102"/>
      <c s="102"/>
      <c s="102"/>
      <c s="102"/>
      <c s="102"/>
      <c s="102"/>
      <c s="102"/>
      <c s="102"/>
      <c s="102"/>
      <c s="102"/>
      <c s="102"/>
      <c s="102"/>
      <c s="102"/>
      <c s="102"/>
      <c s="102"/>
      <c s="102"/>
      <c s="102"/>
      <c s="102"/>
      <c s="89" t="str">
        <f>IF(B100="","",_xlfn.AGGREGATE(3,5,$B$6:B100))</f>
        <v/>
      </c>
      <c s="209"/>
      <c s="209"/>
      <c s="102"/>
      <c s="102"/>
      <c s="102"/>
      <c s="102"/>
      <c s="102"/>
      <c s="102"/>
      <c s="102"/>
      <c s="102"/>
      <c s="102"/>
      <c s="102"/>
      <c s="102"/>
      <c s="102"/>
      <c s="102"/>
      <c s="102"/>
      <c s="102"/>
      <c s="102"/>
      <c s="102"/>
      <c s="102"/>
      <c s="102"/>
      <c s="102"/>
      <c s="102"/>
      <c s="102"/>
      <c s="102"/>
      <c s="102"/>
      <c s="102"/>
      <c s="102"/>
      <c s="102"/>
      <c s="102"/>
      <c s="252" t="str">
        <f t="shared" si="25"/>
        <v/>
      </c>
      <c s="252" t="str">
        <f>IF($I100="","",'JUL 24'!BZ100)</f>
        <v/>
      </c>
      <c s="253" t="str">
        <f t="shared" si="26"/>
        <v/>
      </c>
      <c s="252" t="str">
        <f t="shared" si="27"/>
        <v/>
      </c>
      <c s="252" t="str">
        <f>IF($I100="","",'JUL 24'!CC100)</f>
        <v/>
      </c>
      <c s="253" t="str">
        <f t="shared" si="28"/>
        <v/>
      </c>
      <c s="252" t="str">
        <f t="shared" si="29"/>
        <v/>
      </c>
      <c s="252" t="str">
        <f>IF($I100="","",'JUL 24'!CF100)</f>
        <v/>
      </c>
      <c s="253" t="str">
        <f t="shared" si="30"/>
        <v/>
      </c>
      <c s="253"/>
      <c s="306"/>
      <c s="298"/>
      <c s="298"/>
      <c s="298"/>
      <c s="254" t="str">
        <f t="shared" si="31"/>
        <v/>
      </c>
      <c s="298"/>
      <c s="298"/>
      <c s="298"/>
      <c s="298"/>
      <c s="298"/>
      <c s="298"/>
      <c s="298"/>
      <c s="298"/>
    </row>
    <row r="101" spans="1:98" ht="15.75" customHeight="1">
      <c r="A101" s="249" t="str">
        <f>IF('STUDENT DATA SHEET '!A102="","",'STUDENT DATA SHEET '!A102)</f>
        <v/>
      </c>
      <c s="229" t="str">
        <f>IFERROR(IF('STUDENT DATA SHEET '!B102="","",'STUDENT DATA SHEET '!B102),"")</f>
        <v/>
      </c>
      <c s="229" t="str">
        <f>IFERROR(IF('STUDENT DATA SHEET '!C102="","",'STUDENT DATA SHEET '!C102),"")</f>
        <v/>
      </c>
      <c s="229" t="str">
        <f>IFERROR(IF('STUDENT DATA SHEET '!D102="","",'STUDENT DATA SHEET '!D102),"")</f>
        <v/>
      </c>
      <c s="250" t="str">
        <f>IFERROR(IF('STUDENT DATA SHEET '!E102="","",'STUDENT DATA SHEET '!E102),"")</f>
        <v/>
      </c>
      <c s="251" t="str">
        <f>IFERROR(IF('STUDENT DATA SHEET '!F102="","",'STUDENT DATA SHEET '!F102),"")</f>
        <v/>
      </c>
      <c s="229" t="str">
        <f>IFERROR(IF('STUDENT DATA SHEET '!G102="","",'STUDENT DATA SHEET '!G102),"")</f>
        <v/>
      </c>
      <c s="229" t="str">
        <f>IFERROR(IF('STUDENT DATA SHEET '!H102="","",'STUDENT DATA SHEET '!H102),"")</f>
        <v/>
      </c>
      <c s="229" t="str">
        <f>IFERROR(UPPER(IF('STUDENT DATA SHEET '!I102="","",'STUDENT DATA SHEET '!I102)),"")</f>
        <v/>
      </c>
      <c s="229" t="str">
        <f>IFERROR(IF('STUDENT DATA SHEET '!J102="","",'STUDENT DATA SHEET '!J102),"")</f>
        <v/>
      </c>
      <c s="229" t="str">
        <f>IFERROR(IF('STUDENT DATA SHEET '!K102="","",'STUDENT DATA SHEET '!K102),"")</f>
        <v/>
      </c>
      <c s="229"/>
      <c s="102"/>
      <c s="102"/>
      <c s="102"/>
      <c s="102"/>
      <c s="102"/>
      <c s="102"/>
      <c s="102"/>
      <c s="102"/>
      <c s="102"/>
      <c s="102"/>
      <c s="102"/>
      <c s="102"/>
      <c s="102"/>
      <c s="102"/>
      <c s="102"/>
      <c s="102"/>
      <c s="102"/>
      <c s="102"/>
      <c s="102"/>
      <c s="102"/>
      <c s="102"/>
      <c s="102"/>
      <c s="102"/>
      <c s="102"/>
      <c s="102"/>
      <c s="102"/>
      <c s="102"/>
      <c s="102"/>
      <c s="102"/>
      <c s="102"/>
      <c s="102"/>
      <c s="102"/>
      <c s="89" t="str">
        <f>IF(B101="","",_xlfn.AGGREGATE(3,5,$B$6:B101))</f>
        <v/>
      </c>
      <c s="209"/>
      <c s="209"/>
      <c s="102"/>
      <c s="102"/>
      <c s="102"/>
      <c s="102"/>
      <c s="102"/>
      <c s="102"/>
      <c s="102"/>
      <c s="102"/>
      <c s="102"/>
      <c s="102"/>
      <c s="102"/>
      <c s="102"/>
      <c s="102"/>
      <c s="102"/>
      <c s="102"/>
      <c s="102"/>
      <c s="102"/>
      <c s="102"/>
      <c s="102"/>
      <c s="102"/>
      <c s="102"/>
      <c s="102"/>
      <c s="102"/>
      <c s="102"/>
      <c s="102"/>
      <c s="102"/>
      <c s="102"/>
      <c s="102"/>
      <c s="252" t="str">
        <f t="shared" si="25"/>
        <v/>
      </c>
      <c s="252" t="str">
        <f>IF($I101="","",'JUL 24'!BZ101)</f>
        <v/>
      </c>
      <c s="253" t="str">
        <f t="shared" si="26"/>
        <v/>
      </c>
      <c s="252" t="str">
        <f t="shared" si="27"/>
        <v/>
      </c>
      <c s="252" t="str">
        <f>IF($I101="","",'JUL 24'!CC101)</f>
        <v/>
      </c>
      <c s="253" t="str">
        <f t="shared" si="28"/>
        <v/>
      </c>
      <c s="252" t="str">
        <f t="shared" si="29"/>
        <v/>
      </c>
      <c s="252" t="str">
        <f>IF($I101="","",'JUL 24'!CF101)</f>
        <v/>
      </c>
      <c s="253" t="str">
        <f t="shared" si="30"/>
        <v/>
      </c>
      <c s="253"/>
      <c s="306"/>
      <c s="298"/>
      <c s="298"/>
      <c s="298"/>
      <c s="254" t="str">
        <f t="shared" si="31"/>
        <v/>
      </c>
      <c s="298"/>
      <c s="298"/>
      <c s="298"/>
      <c s="298"/>
      <c s="298"/>
      <c s="298"/>
      <c s="298"/>
      <c s="298"/>
    </row>
    <row r="102" spans="1:98" ht="15.75" customHeight="1">
      <c r="A102" s="249" t="str">
        <f>IF('STUDENT DATA SHEET '!A103="","",'STUDENT DATA SHEET '!A103)</f>
        <v/>
      </c>
      <c s="229" t="str">
        <f>IFERROR(IF('STUDENT DATA SHEET '!B103="","",'STUDENT DATA SHEET '!B103),"")</f>
        <v/>
      </c>
      <c s="229" t="str">
        <f>IFERROR(IF('STUDENT DATA SHEET '!C103="","",'STUDENT DATA SHEET '!C103),"")</f>
        <v/>
      </c>
      <c s="229" t="str">
        <f>IFERROR(IF('STUDENT DATA SHEET '!D103="","",'STUDENT DATA SHEET '!D103),"")</f>
        <v/>
      </c>
      <c s="250" t="str">
        <f>IFERROR(IF('STUDENT DATA SHEET '!E103="","",'STUDENT DATA SHEET '!E103),"")</f>
        <v/>
      </c>
      <c s="251" t="str">
        <f>IFERROR(IF('STUDENT DATA SHEET '!F103="","",'STUDENT DATA SHEET '!F103),"")</f>
        <v/>
      </c>
      <c s="229" t="str">
        <f>IFERROR(IF('STUDENT DATA SHEET '!G103="","",'STUDENT DATA SHEET '!G103),"")</f>
        <v/>
      </c>
      <c s="229" t="str">
        <f>IFERROR(IF('STUDENT DATA SHEET '!H103="","",'STUDENT DATA SHEET '!H103),"")</f>
        <v/>
      </c>
      <c s="229" t="str">
        <f>IFERROR(UPPER(IF('STUDENT DATA SHEET '!I103="","",'STUDENT DATA SHEET '!I103)),"")</f>
        <v/>
      </c>
      <c s="229" t="str">
        <f>IFERROR(IF('STUDENT DATA SHEET '!J103="","",'STUDENT DATA SHEET '!J103),"")</f>
        <v/>
      </c>
      <c s="229" t="str">
        <f>IFERROR(IF('STUDENT DATA SHEET '!K103="","",'STUDENT DATA SHEET '!K103),"")</f>
        <v/>
      </c>
      <c s="229"/>
      <c s="102"/>
      <c s="102"/>
      <c s="102"/>
      <c s="102"/>
      <c s="102"/>
      <c s="102"/>
      <c s="102"/>
      <c s="102"/>
      <c s="102"/>
      <c s="102"/>
      <c s="102"/>
      <c s="102"/>
      <c s="102"/>
      <c s="102"/>
      <c s="102"/>
      <c s="102"/>
      <c s="102"/>
      <c s="102"/>
      <c s="102"/>
      <c s="102"/>
      <c s="102"/>
      <c s="102"/>
      <c s="102"/>
      <c s="102"/>
      <c s="102"/>
      <c s="102"/>
      <c s="102"/>
      <c s="102"/>
      <c s="102"/>
      <c s="102"/>
      <c s="102"/>
      <c s="102"/>
      <c s="89" t="str">
        <f>IF(B102="","",_xlfn.AGGREGATE(3,5,$B$6:B102))</f>
        <v/>
      </c>
      <c s="209"/>
      <c s="209"/>
      <c s="102"/>
      <c s="102"/>
      <c s="102"/>
      <c s="102"/>
      <c s="102"/>
      <c s="102"/>
      <c s="102"/>
      <c s="102"/>
      <c s="102"/>
      <c s="102"/>
      <c s="102"/>
      <c s="102"/>
      <c s="102"/>
      <c s="102"/>
      <c s="102"/>
      <c s="102"/>
      <c s="102"/>
      <c s="102"/>
      <c s="102"/>
      <c s="102"/>
      <c s="102"/>
      <c s="102"/>
      <c s="102"/>
      <c s="102"/>
      <c s="102"/>
      <c s="102"/>
      <c s="102"/>
      <c s="102"/>
      <c s="252" t="str">
        <f t="shared" si="25"/>
        <v/>
      </c>
      <c s="252" t="str">
        <f>IF($I102="","",'JUL 24'!BZ102)</f>
        <v/>
      </c>
      <c s="253" t="str">
        <f t="shared" si="26"/>
        <v/>
      </c>
      <c s="252" t="str">
        <f t="shared" si="27"/>
        <v/>
      </c>
      <c s="252" t="str">
        <f>IF($I102="","",'JUL 24'!CC102)</f>
        <v/>
      </c>
      <c s="253" t="str">
        <f t="shared" si="28"/>
        <v/>
      </c>
      <c s="252" t="str">
        <f t="shared" si="29"/>
        <v/>
      </c>
      <c s="252" t="str">
        <f>IF($I102="","",'JUL 24'!CF102)</f>
        <v/>
      </c>
      <c s="253" t="str">
        <f t="shared" si="30"/>
        <v/>
      </c>
      <c s="253"/>
      <c s="306"/>
      <c s="298"/>
      <c s="298"/>
      <c s="298"/>
      <c s="254" t="str">
        <f t="shared" si="31"/>
        <v/>
      </c>
      <c s="298"/>
      <c s="298"/>
      <c s="298"/>
      <c s="298"/>
      <c s="298"/>
      <c s="298"/>
      <c s="298"/>
      <c s="298"/>
    </row>
    <row r="103" spans="1:98" ht="15.75" customHeight="1">
      <c r="A103" s="249" t="str">
        <f>IF('STUDENT DATA SHEET '!A104="","",'STUDENT DATA SHEET '!A104)</f>
        <v/>
      </c>
      <c s="229" t="str">
        <f>IFERROR(IF('STUDENT DATA SHEET '!B104="","",'STUDENT DATA SHEET '!B104),"")</f>
        <v/>
      </c>
      <c s="229" t="str">
        <f>IFERROR(IF('STUDENT DATA SHEET '!C104="","",'STUDENT DATA SHEET '!C104),"")</f>
        <v/>
      </c>
      <c s="229" t="str">
        <f>IFERROR(IF('STUDENT DATA SHEET '!D104="","",'STUDENT DATA SHEET '!D104),"")</f>
        <v/>
      </c>
      <c s="250" t="str">
        <f>IFERROR(IF('STUDENT DATA SHEET '!E104="","",'STUDENT DATA SHEET '!E104),"")</f>
        <v/>
      </c>
      <c s="251" t="str">
        <f>IFERROR(IF('STUDENT DATA SHEET '!F104="","",'STUDENT DATA SHEET '!F104),"")</f>
        <v/>
      </c>
      <c s="229" t="str">
        <f>IFERROR(IF('STUDENT DATA SHEET '!G104="","",'STUDENT DATA SHEET '!G104),"")</f>
        <v/>
      </c>
      <c s="229" t="str">
        <f>IFERROR(IF('STUDENT DATA SHEET '!H104="","",'STUDENT DATA SHEET '!H104),"")</f>
        <v/>
      </c>
      <c s="229" t="str">
        <f>IFERROR(UPPER(IF('STUDENT DATA SHEET '!I104="","",'STUDENT DATA SHEET '!I104)),"")</f>
        <v/>
      </c>
      <c s="229" t="str">
        <f>IFERROR(IF('STUDENT DATA SHEET '!J104="","",'STUDENT DATA SHEET '!J104),"")</f>
        <v/>
      </c>
      <c s="229" t="str">
        <f>IFERROR(IF('STUDENT DATA SHEET '!K104="","",'STUDENT DATA SHEET '!K104),"")</f>
        <v/>
      </c>
      <c s="229"/>
      <c s="102"/>
      <c s="102"/>
      <c s="102"/>
      <c s="102"/>
      <c s="102"/>
      <c s="102"/>
      <c s="102"/>
      <c s="102"/>
      <c s="102"/>
      <c s="102"/>
      <c s="102"/>
      <c s="102"/>
      <c s="102"/>
      <c s="102"/>
      <c s="102"/>
      <c s="102"/>
      <c s="102"/>
      <c s="102"/>
      <c s="102"/>
      <c s="102"/>
      <c s="102"/>
      <c s="102"/>
      <c s="102"/>
      <c s="102"/>
      <c s="102"/>
      <c s="102"/>
      <c s="102"/>
      <c s="102"/>
      <c s="102"/>
      <c s="102"/>
      <c s="102"/>
      <c s="102"/>
      <c s="89" t="str">
        <f>IF(B103="","",_xlfn.AGGREGATE(3,5,$B$6:B103))</f>
        <v/>
      </c>
      <c s="209"/>
      <c s="209"/>
      <c s="102"/>
      <c s="102"/>
      <c s="102"/>
      <c s="102"/>
      <c s="102"/>
      <c s="102"/>
      <c s="102"/>
      <c s="102"/>
      <c s="102"/>
      <c s="102"/>
      <c s="102"/>
      <c s="102"/>
      <c s="102"/>
      <c s="102"/>
      <c s="102"/>
      <c s="102"/>
      <c s="102"/>
      <c s="102"/>
      <c s="102"/>
      <c s="102"/>
      <c s="102"/>
      <c s="102"/>
      <c s="102"/>
      <c s="102"/>
      <c s="102"/>
      <c s="102"/>
      <c s="102"/>
      <c s="102"/>
      <c s="252" t="str">
        <f t="shared" si="25"/>
        <v/>
      </c>
      <c s="252" t="str">
        <f>IF($I103="","",'JUL 24'!BZ103)</f>
        <v/>
      </c>
      <c s="253" t="str">
        <f t="shared" si="26"/>
        <v/>
      </c>
      <c s="252" t="str">
        <f t="shared" si="27"/>
        <v/>
      </c>
      <c s="252" t="str">
        <f>IF($I103="","",'JUL 24'!CC103)</f>
        <v/>
      </c>
      <c s="253" t="str">
        <f t="shared" si="28"/>
        <v/>
      </c>
      <c s="252" t="str">
        <f t="shared" si="29"/>
        <v/>
      </c>
      <c s="252" t="str">
        <f>IF($I103="","",'JUL 24'!CF103)</f>
        <v/>
      </c>
      <c s="253" t="str">
        <f t="shared" si="30"/>
        <v/>
      </c>
      <c s="253"/>
      <c s="306"/>
      <c s="298"/>
      <c s="298"/>
      <c s="298"/>
      <c s="254" t="str">
        <f t="shared" si="31"/>
        <v/>
      </c>
      <c s="298"/>
      <c s="298"/>
      <c s="298"/>
      <c s="298"/>
      <c s="298"/>
      <c s="298"/>
      <c s="298"/>
      <c s="298"/>
    </row>
    <row r="104" spans="1:98" ht="15.75" customHeight="1">
      <c r="A104" s="249" t="str">
        <f>IF('STUDENT DATA SHEET '!A105="","",'STUDENT DATA SHEET '!A105)</f>
        <v/>
      </c>
      <c s="229" t="str">
        <f>IFERROR(IF('STUDENT DATA SHEET '!B105="","",'STUDENT DATA SHEET '!B105),"")</f>
        <v/>
      </c>
      <c s="229" t="str">
        <f>IFERROR(IF('STUDENT DATA SHEET '!C105="","",'STUDENT DATA SHEET '!C105),"")</f>
        <v/>
      </c>
      <c s="229" t="str">
        <f>IFERROR(IF('STUDENT DATA SHEET '!D105="","",'STUDENT DATA SHEET '!D105),"")</f>
        <v/>
      </c>
      <c s="250" t="str">
        <f>IFERROR(IF('STUDENT DATA SHEET '!E105="","",'STUDENT DATA SHEET '!E105),"")</f>
        <v/>
      </c>
      <c s="251" t="str">
        <f>IFERROR(IF('STUDENT DATA SHEET '!F105="","",'STUDENT DATA SHEET '!F105),"")</f>
        <v/>
      </c>
      <c s="229" t="str">
        <f>IFERROR(IF('STUDENT DATA SHEET '!G105="","",'STUDENT DATA SHEET '!G105),"")</f>
        <v/>
      </c>
      <c s="229" t="str">
        <f>IFERROR(IF('STUDENT DATA SHEET '!H105="","",'STUDENT DATA SHEET '!H105),"")</f>
        <v/>
      </c>
      <c s="229" t="str">
        <f>IFERROR(UPPER(IF('STUDENT DATA SHEET '!I105="","",'STUDENT DATA SHEET '!I105)),"")</f>
        <v/>
      </c>
      <c s="229" t="str">
        <f>IFERROR(IF('STUDENT DATA SHEET '!J105="","",'STUDENT DATA SHEET '!J105),"")</f>
        <v/>
      </c>
      <c s="229" t="str">
        <f>IFERROR(IF('STUDENT DATA SHEET '!K105="","",'STUDENT DATA SHEET '!K105),"")</f>
        <v/>
      </c>
      <c s="229"/>
      <c s="102"/>
      <c s="102"/>
      <c s="102"/>
      <c s="102"/>
      <c s="102"/>
      <c s="102"/>
      <c s="102"/>
      <c s="102"/>
      <c s="102"/>
      <c s="102"/>
      <c s="102"/>
      <c s="102"/>
      <c s="102"/>
      <c s="102"/>
      <c s="102"/>
      <c s="102"/>
      <c s="102"/>
      <c s="102"/>
      <c s="102"/>
      <c s="102"/>
      <c s="102"/>
      <c s="102"/>
      <c s="102"/>
      <c s="102"/>
      <c s="102"/>
      <c s="102"/>
      <c s="102"/>
      <c s="102"/>
      <c s="102"/>
      <c s="102"/>
      <c s="102"/>
      <c s="102"/>
      <c s="89" t="str">
        <f>IF(B104="","",_xlfn.AGGREGATE(3,5,$B$6:B104))</f>
        <v/>
      </c>
      <c s="209"/>
      <c s="209"/>
      <c s="102"/>
      <c s="102"/>
      <c s="102"/>
      <c s="102"/>
      <c s="102"/>
      <c s="102"/>
      <c s="102"/>
      <c s="102"/>
      <c s="102"/>
      <c s="102"/>
      <c s="102"/>
      <c s="102"/>
      <c s="102"/>
      <c s="102"/>
      <c s="102"/>
      <c s="102"/>
      <c s="102"/>
      <c s="102"/>
      <c s="102"/>
      <c s="102"/>
      <c s="102"/>
      <c s="102"/>
      <c s="102"/>
      <c s="102"/>
      <c s="102"/>
      <c s="102"/>
      <c s="102"/>
      <c s="102"/>
      <c s="252" t="str">
        <f t="shared" si="25"/>
        <v/>
      </c>
      <c s="252" t="str">
        <f>IF($I104="","",'JUL 24'!BZ104)</f>
        <v/>
      </c>
      <c s="253" t="str">
        <f t="shared" si="26"/>
        <v/>
      </c>
      <c s="252" t="str">
        <f t="shared" si="27"/>
        <v/>
      </c>
      <c s="252" t="str">
        <f>IF($I104="","",'JUL 24'!CC104)</f>
        <v/>
      </c>
      <c s="253" t="str">
        <f t="shared" si="28"/>
        <v/>
      </c>
      <c s="252" t="str">
        <f t="shared" si="29"/>
        <v/>
      </c>
      <c s="252" t="str">
        <f>IF($I104="","",'JUL 24'!CF104)</f>
        <v/>
      </c>
      <c s="253" t="str">
        <f t="shared" si="30"/>
        <v/>
      </c>
      <c s="253"/>
      <c s="306"/>
      <c s="298"/>
      <c s="298"/>
      <c s="298"/>
      <c s="254" t="str">
        <f t="shared" si="31"/>
        <v/>
      </c>
      <c s="298"/>
      <c s="298"/>
      <c s="298"/>
      <c s="298"/>
      <c s="298"/>
      <c s="298"/>
      <c s="298"/>
      <c s="298"/>
    </row>
    <row r="105" spans="1:98" ht="15.75" customHeight="1">
      <c r="A105" s="249" t="str">
        <f>IF('STUDENT DATA SHEET '!A106="","",'STUDENT DATA SHEET '!A106)</f>
        <v/>
      </c>
      <c s="229" t="str">
        <f>IFERROR(IF('STUDENT DATA SHEET '!B106="","",'STUDENT DATA SHEET '!B106),"")</f>
        <v/>
      </c>
      <c s="229" t="str">
        <f>IFERROR(IF('STUDENT DATA SHEET '!C106="","",'STUDENT DATA SHEET '!C106),"")</f>
        <v/>
      </c>
      <c s="229" t="str">
        <f>IFERROR(IF('STUDENT DATA SHEET '!D106="","",'STUDENT DATA SHEET '!D106),"")</f>
        <v/>
      </c>
      <c s="250" t="str">
        <f>IFERROR(IF('STUDENT DATA SHEET '!E106="","",'STUDENT DATA SHEET '!E106),"")</f>
        <v/>
      </c>
      <c s="251" t="str">
        <f>IFERROR(IF('STUDENT DATA SHEET '!F106="","",'STUDENT DATA SHEET '!F106),"")</f>
        <v/>
      </c>
      <c s="229" t="str">
        <f>IFERROR(IF('STUDENT DATA SHEET '!G106="","",'STUDENT DATA SHEET '!G106),"")</f>
        <v/>
      </c>
      <c s="229" t="str">
        <f>IFERROR(IF('STUDENT DATA SHEET '!H106="","",'STUDENT DATA SHEET '!H106),"")</f>
        <v/>
      </c>
      <c s="229" t="str">
        <f>IFERROR(UPPER(IF('STUDENT DATA SHEET '!I106="","",'STUDENT DATA SHEET '!I106)),"")</f>
        <v/>
      </c>
      <c s="229" t="str">
        <f>IFERROR(IF('STUDENT DATA SHEET '!J106="","",'STUDENT DATA SHEET '!J106),"")</f>
        <v/>
      </c>
      <c s="229" t="str">
        <f>IFERROR(IF('STUDENT DATA SHEET '!K106="","",'STUDENT DATA SHEET '!K106),"")</f>
        <v/>
      </c>
      <c s="229"/>
      <c s="102"/>
      <c s="102"/>
      <c s="102"/>
      <c s="102"/>
      <c s="102"/>
      <c s="102"/>
      <c s="102"/>
      <c s="102"/>
      <c s="102"/>
      <c s="102"/>
      <c s="102"/>
      <c s="102"/>
      <c s="102"/>
      <c s="102"/>
      <c s="102"/>
      <c s="102"/>
      <c s="102"/>
      <c s="102"/>
      <c s="102"/>
      <c s="102"/>
      <c s="102"/>
      <c s="102"/>
      <c s="102"/>
      <c s="102"/>
      <c s="102"/>
      <c s="102"/>
      <c s="102"/>
      <c s="102"/>
      <c s="102"/>
      <c s="102"/>
      <c s="102"/>
      <c s="102"/>
      <c s="89" t="str">
        <f>IF(B105="","",_xlfn.AGGREGATE(3,5,$B$6:B105))</f>
        <v/>
      </c>
      <c s="209"/>
      <c s="209"/>
      <c s="102"/>
      <c s="102"/>
      <c s="102"/>
      <c s="102"/>
      <c s="102"/>
      <c s="102"/>
      <c s="102"/>
      <c s="102"/>
      <c s="102"/>
      <c s="102"/>
      <c s="102"/>
      <c s="102"/>
      <c s="102"/>
      <c s="102"/>
      <c s="102"/>
      <c s="102"/>
      <c s="102"/>
      <c s="102"/>
      <c s="102"/>
      <c s="102"/>
      <c s="102"/>
      <c s="102"/>
      <c s="102"/>
      <c s="102"/>
      <c s="102"/>
      <c s="102"/>
      <c s="102"/>
      <c s="102"/>
      <c s="252" t="str">
        <f t="shared" si="25"/>
        <v/>
      </c>
      <c s="252" t="str">
        <f>IF($I105="","",'JUL 24'!BZ105)</f>
        <v/>
      </c>
      <c s="253" t="str">
        <f t="shared" si="26"/>
        <v/>
      </c>
      <c s="252" t="str">
        <f t="shared" si="27"/>
        <v/>
      </c>
      <c s="252" t="str">
        <f>IF($I105="","",'JUL 24'!CC105)</f>
        <v/>
      </c>
      <c s="253" t="str">
        <f t="shared" si="28"/>
        <v/>
      </c>
      <c s="252" t="str">
        <f t="shared" si="29"/>
        <v/>
      </c>
      <c s="252" t="str">
        <f>IF($I105="","",'JUL 24'!CF105)</f>
        <v/>
      </c>
      <c s="253" t="str">
        <f t="shared" si="30"/>
        <v/>
      </c>
      <c s="253"/>
      <c s="306"/>
      <c s="298"/>
      <c s="298"/>
      <c s="298"/>
      <c s="254" t="str">
        <f t="shared" si="31"/>
        <v/>
      </c>
      <c s="298"/>
      <c s="298"/>
      <c s="298"/>
      <c s="298"/>
      <c s="298"/>
      <c s="298"/>
      <c s="298"/>
      <c s="298"/>
    </row>
    <row r="106" spans="1:98" ht="15.75" customHeight="1">
      <c r="A106" s="249" t="str">
        <f>IF('STUDENT DATA SHEET '!A107="","",'STUDENT DATA SHEET '!A107)</f>
        <v/>
      </c>
      <c s="229" t="str">
        <f>IFERROR(IF('STUDENT DATA SHEET '!B107="","",'STUDENT DATA SHEET '!B107),"")</f>
        <v/>
      </c>
      <c s="229" t="str">
        <f>IFERROR(IF('STUDENT DATA SHEET '!C107="","",'STUDENT DATA SHEET '!C107),"")</f>
        <v/>
      </c>
      <c s="229" t="str">
        <f>IFERROR(IF('STUDENT DATA SHEET '!D107="","",'STUDENT DATA SHEET '!D107),"")</f>
        <v/>
      </c>
      <c s="250" t="str">
        <f>IFERROR(IF('STUDENT DATA SHEET '!E107="","",'STUDENT DATA SHEET '!E107),"")</f>
        <v/>
      </c>
      <c s="251" t="str">
        <f>IFERROR(IF('STUDENT DATA SHEET '!F107="","",'STUDENT DATA SHEET '!F107),"")</f>
        <v/>
      </c>
      <c s="229" t="str">
        <f>IFERROR(IF('STUDENT DATA SHEET '!G107="","",'STUDENT DATA SHEET '!G107),"")</f>
        <v/>
      </c>
      <c s="229" t="str">
        <f>IFERROR(IF('STUDENT DATA SHEET '!H107="","",'STUDENT DATA SHEET '!H107),"")</f>
        <v/>
      </c>
      <c s="229" t="str">
        <f>IFERROR(UPPER(IF('STUDENT DATA SHEET '!I107="","",'STUDENT DATA SHEET '!I107)),"")</f>
        <v/>
      </c>
      <c s="229" t="str">
        <f>IFERROR(IF('STUDENT DATA SHEET '!J107="","",'STUDENT DATA SHEET '!J107),"")</f>
        <v/>
      </c>
      <c s="229" t="str">
        <f>IFERROR(IF('STUDENT DATA SHEET '!K107="","",'STUDENT DATA SHEET '!K107),"")</f>
        <v/>
      </c>
      <c s="229"/>
      <c s="102"/>
      <c s="102"/>
      <c s="102"/>
      <c s="102"/>
      <c s="102"/>
      <c s="102"/>
      <c s="102"/>
      <c s="102"/>
      <c s="102"/>
      <c s="102"/>
      <c s="102"/>
      <c s="102"/>
      <c s="102"/>
      <c s="102"/>
      <c s="102"/>
      <c s="102"/>
      <c s="102"/>
      <c s="102"/>
      <c s="102"/>
      <c s="102"/>
      <c s="102"/>
      <c s="102"/>
      <c s="102"/>
      <c s="102"/>
      <c s="102"/>
      <c s="102"/>
      <c s="102"/>
      <c s="102"/>
      <c s="102"/>
      <c s="102"/>
      <c s="102"/>
      <c s="102"/>
      <c s="89" t="str">
        <f>IF(B106="","",_xlfn.AGGREGATE(3,5,$B$6:B106))</f>
        <v/>
      </c>
      <c s="209"/>
      <c s="209"/>
      <c s="102"/>
      <c s="102"/>
      <c s="102"/>
      <c s="102"/>
      <c s="102"/>
      <c s="102"/>
      <c s="102"/>
      <c s="102"/>
      <c s="102"/>
      <c s="102"/>
      <c s="102"/>
      <c s="102"/>
      <c s="102"/>
      <c s="102"/>
      <c s="102"/>
      <c s="102"/>
      <c s="102"/>
      <c s="102"/>
      <c s="102"/>
      <c s="102"/>
      <c s="102"/>
      <c s="102"/>
      <c s="102"/>
      <c s="102"/>
      <c s="102"/>
      <c s="102"/>
      <c s="102"/>
      <c s="102"/>
      <c s="252" t="str">
        <f t="shared" si="25"/>
        <v/>
      </c>
      <c s="252" t="str">
        <f>IF($I106="","",'JUL 24'!BZ106)</f>
        <v/>
      </c>
      <c s="253" t="str">
        <f t="shared" si="26"/>
        <v/>
      </c>
      <c s="252" t="str">
        <f t="shared" si="27"/>
        <v/>
      </c>
      <c s="252" t="str">
        <f>IF($I106="","",'JUL 24'!CC106)</f>
        <v/>
      </c>
      <c s="253" t="str">
        <f t="shared" si="28"/>
        <v/>
      </c>
      <c s="252" t="str">
        <f t="shared" si="29"/>
        <v/>
      </c>
      <c s="252" t="str">
        <f>IF($I106="","",'JUL 24'!CF106)</f>
        <v/>
      </c>
      <c s="253" t="str">
        <f t="shared" si="30"/>
        <v/>
      </c>
      <c s="253"/>
      <c s="306"/>
      <c s="298"/>
      <c s="298"/>
      <c s="298"/>
      <c s="254" t="str">
        <f t="shared" si="31"/>
        <v/>
      </c>
      <c s="298"/>
      <c s="298"/>
      <c s="298"/>
      <c s="298"/>
      <c s="298"/>
      <c s="298"/>
      <c s="298"/>
      <c s="298"/>
    </row>
    <row r="107" spans="1:98" ht="15.75" customHeight="1">
      <c r="A107" s="249" t="str">
        <f>IF('STUDENT DATA SHEET '!A108="","",'STUDENT DATA SHEET '!A108)</f>
        <v/>
      </c>
      <c s="229" t="str">
        <f>IFERROR(IF('STUDENT DATA SHEET '!B108="","",'STUDENT DATA SHEET '!B108),"")</f>
        <v/>
      </c>
      <c s="229" t="str">
        <f>IFERROR(IF('STUDENT DATA SHEET '!C108="","",'STUDENT DATA SHEET '!C108),"")</f>
        <v/>
      </c>
      <c s="229" t="str">
        <f>IFERROR(IF('STUDENT DATA SHEET '!D108="","",'STUDENT DATA SHEET '!D108),"")</f>
        <v/>
      </c>
      <c s="250" t="str">
        <f>IFERROR(IF('STUDENT DATA SHEET '!E108="","",'STUDENT DATA SHEET '!E108),"")</f>
        <v/>
      </c>
      <c s="251" t="str">
        <f>IFERROR(IF('STUDENT DATA SHEET '!F108="","",'STUDENT DATA SHEET '!F108),"")</f>
        <v/>
      </c>
      <c s="229" t="str">
        <f>IFERROR(IF('STUDENT DATA SHEET '!G108="","",'STUDENT DATA SHEET '!G108),"")</f>
        <v/>
      </c>
      <c s="229" t="str">
        <f>IFERROR(IF('STUDENT DATA SHEET '!H108="","",'STUDENT DATA SHEET '!H108),"")</f>
        <v/>
      </c>
      <c s="229" t="str">
        <f>IFERROR(UPPER(IF('STUDENT DATA SHEET '!I108="","",'STUDENT DATA SHEET '!I108)),"")</f>
        <v/>
      </c>
      <c s="229" t="str">
        <f>IFERROR(IF('STUDENT DATA SHEET '!J108="","",'STUDENT DATA SHEET '!J108),"")</f>
        <v/>
      </c>
      <c s="229" t="str">
        <f>IFERROR(IF('STUDENT DATA SHEET '!K108="","",'STUDENT DATA SHEET '!K108),"")</f>
        <v/>
      </c>
      <c s="229"/>
      <c s="102"/>
      <c s="102"/>
      <c s="102"/>
      <c s="102"/>
      <c s="102"/>
      <c s="102"/>
      <c s="102"/>
      <c s="102"/>
      <c s="102"/>
      <c s="102"/>
      <c s="102"/>
      <c s="102"/>
      <c s="102"/>
      <c s="102"/>
      <c s="102"/>
      <c s="102"/>
      <c s="102"/>
      <c s="102"/>
      <c s="102"/>
      <c s="102"/>
      <c s="102"/>
      <c s="102"/>
      <c s="102"/>
      <c s="102"/>
      <c s="102"/>
      <c s="102"/>
      <c s="102"/>
      <c s="102"/>
      <c s="102"/>
      <c s="102"/>
      <c s="102"/>
      <c s="102"/>
      <c s="89" t="str">
        <f>IF(B107="","",_xlfn.AGGREGATE(3,5,$B$6:B107))</f>
        <v/>
      </c>
      <c s="209"/>
      <c s="209"/>
      <c s="102"/>
      <c s="102"/>
      <c s="102"/>
      <c s="102"/>
      <c s="102"/>
      <c s="102"/>
      <c s="102"/>
      <c s="102"/>
      <c s="102"/>
      <c s="102"/>
      <c s="102"/>
      <c s="102"/>
      <c s="102"/>
      <c s="102"/>
      <c s="102"/>
      <c s="102"/>
      <c s="102"/>
      <c s="102"/>
      <c s="102"/>
      <c s="102"/>
      <c s="102"/>
      <c s="102"/>
      <c s="102"/>
      <c s="102"/>
      <c s="102"/>
      <c s="102"/>
      <c s="102"/>
      <c s="102"/>
      <c s="252" t="str">
        <f t="shared" si="25"/>
        <v/>
      </c>
      <c s="252" t="str">
        <f>IF($I107="","",'JUL 24'!BZ107)</f>
        <v/>
      </c>
      <c s="253" t="str">
        <f t="shared" si="26"/>
        <v/>
      </c>
      <c s="252" t="str">
        <f t="shared" si="27"/>
        <v/>
      </c>
      <c s="252" t="str">
        <f>IF($I107="","",'JUL 24'!CC107)</f>
        <v/>
      </c>
      <c s="253" t="str">
        <f t="shared" si="28"/>
        <v/>
      </c>
      <c s="252" t="str">
        <f t="shared" si="29"/>
        <v/>
      </c>
      <c s="252" t="str">
        <f>IF($I107="","",'JUL 24'!CF107)</f>
        <v/>
      </c>
      <c s="253" t="str">
        <f t="shared" si="30"/>
        <v/>
      </c>
      <c s="253"/>
      <c s="306"/>
      <c s="298"/>
      <c s="298"/>
      <c s="298"/>
      <c s="254" t="str">
        <f t="shared" si="31"/>
        <v/>
      </c>
      <c s="298"/>
      <c s="298"/>
      <c s="298"/>
      <c s="298"/>
      <c s="298"/>
      <c s="298"/>
      <c s="298"/>
      <c s="298"/>
    </row>
    <row r="108" spans="1:98" ht="15.75" customHeight="1">
      <c r="A108" s="249" t="str">
        <f>IF('STUDENT DATA SHEET '!A109="","",'STUDENT DATA SHEET '!A109)</f>
        <v/>
      </c>
      <c s="229" t="str">
        <f>IFERROR(IF('STUDENT DATA SHEET '!B109="","",'STUDENT DATA SHEET '!B109),"")</f>
        <v/>
      </c>
      <c s="229" t="str">
        <f>IFERROR(IF('STUDENT DATA SHEET '!C109="","",'STUDENT DATA SHEET '!C109),"")</f>
        <v/>
      </c>
      <c s="229" t="str">
        <f>IFERROR(IF('STUDENT DATA SHEET '!D109="","",'STUDENT DATA SHEET '!D109),"")</f>
        <v/>
      </c>
      <c s="250" t="str">
        <f>IFERROR(IF('STUDENT DATA SHEET '!E109="","",'STUDENT DATA SHEET '!E109),"")</f>
        <v/>
      </c>
      <c s="251" t="str">
        <f>IFERROR(IF('STUDENT DATA SHEET '!F109="","",'STUDENT DATA SHEET '!F109),"")</f>
        <v/>
      </c>
      <c s="229" t="str">
        <f>IFERROR(IF('STUDENT DATA SHEET '!G109="","",'STUDENT DATA SHEET '!G109),"")</f>
        <v/>
      </c>
      <c s="229" t="str">
        <f>IFERROR(IF('STUDENT DATA SHEET '!H109="","",'STUDENT DATA SHEET '!H109),"")</f>
        <v/>
      </c>
      <c s="229" t="str">
        <f>IFERROR(UPPER(IF('STUDENT DATA SHEET '!I109="","",'STUDENT DATA SHEET '!I109)),"")</f>
        <v/>
      </c>
      <c s="229" t="str">
        <f>IFERROR(IF('STUDENT DATA SHEET '!J109="","",'STUDENT DATA SHEET '!J109),"")</f>
        <v/>
      </c>
      <c s="229" t="str">
        <f>IFERROR(IF('STUDENT DATA SHEET '!K109="","",'STUDENT DATA SHEET '!K109),"")</f>
        <v/>
      </c>
      <c s="229"/>
      <c s="102"/>
      <c s="102"/>
      <c s="102"/>
      <c s="102"/>
      <c s="102"/>
      <c s="102"/>
      <c s="102"/>
      <c s="102"/>
      <c s="102"/>
      <c s="102"/>
      <c s="102"/>
      <c s="102"/>
      <c s="102"/>
      <c s="102"/>
      <c s="102"/>
      <c s="102"/>
      <c s="102"/>
      <c s="102"/>
      <c s="102"/>
      <c s="102"/>
      <c s="102"/>
      <c s="102"/>
      <c s="102"/>
      <c s="102"/>
      <c s="102"/>
      <c s="102"/>
      <c s="102"/>
      <c s="102"/>
      <c s="102"/>
      <c s="102"/>
      <c s="102"/>
      <c s="102"/>
      <c s="89" t="str">
        <f>IF(B108="","",_xlfn.AGGREGATE(3,5,$B$6:B108))</f>
        <v/>
      </c>
      <c s="209"/>
      <c s="209"/>
      <c s="102"/>
      <c s="102"/>
      <c s="102"/>
      <c s="102"/>
      <c s="102"/>
      <c s="102"/>
      <c s="102"/>
      <c s="102"/>
      <c s="102"/>
      <c s="102"/>
      <c s="102"/>
      <c s="102"/>
      <c s="102"/>
      <c s="102"/>
      <c s="102"/>
      <c s="102"/>
      <c s="102"/>
      <c s="102"/>
      <c s="102"/>
      <c s="102"/>
      <c s="102"/>
      <c s="102"/>
      <c s="102"/>
      <c s="102"/>
      <c s="102"/>
      <c s="102"/>
      <c s="102"/>
      <c s="102"/>
      <c s="252" t="str">
        <f t="shared" si="25"/>
        <v/>
      </c>
      <c s="252" t="str">
        <f>IF($I108="","",'JUL 24'!BZ108)</f>
        <v/>
      </c>
      <c s="253" t="str">
        <f t="shared" si="26"/>
        <v/>
      </c>
      <c s="252" t="str">
        <f t="shared" si="27"/>
        <v/>
      </c>
      <c s="252" t="str">
        <f>IF($I108="","",'JUL 24'!CC108)</f>
        <v/>
      </c>
      <c s="253" t="str">
        <f t="shared" si="28"/>
        <v/>
      </c>
      <c s="252" t="str">
        <f t="shared" si="29"/>
        <v/>
      </c>
      <c s="252" t="str">
        <f>IF($I108="","",'JUL 24'!CF108)</f>
        <v/>
      </c>
      <c s="253" t="str">
        <f t="shared" si="30"/>
        <v/>
      </c>
      <c s="253"/>
      <c s="306"/>
      <c s="298"/>
      <c s="298"/>
      <c s="298"/>
      <c s="254" t="str">
        <f t="shared" si="31"/>
        <v/>
      </c>
      <c s="298"/>
      <c s="298"/>
      <c s="298"/>
      <c s="298"/>
      <c s="298"/>
      <c s="298"/>
      <c s="298"/>
      <c s="298"/>
    </row>
    <row r="109" spans="1:98" ht="15.75" customHeight="1">
      <c r="A109" s="249" t="str">
        <f>IF('STUDENT DATA SHEET '!A110="","",'STUDENT DATA SHEET '!A110)</f>
        <v/>
      </c>
      <c s="229" t="str">
        <f>IFERROR(IF('STUDENT DATA SHEET '!B110="","",'STUDENT DATA SHEET '!B110),"")</f>
        <v/>
      </c>
      <c s="229" t="str">
        <f>IFERROR(IF('STUDENT DATA SHEET '!C110="","",'STUDENT DATA SHEET '!C110),"")</f>
        <v/>
      </c>
      <c s="229" t="str">
        <f>IFERROR(IF('STUDENT DATA SHEET '!D110="","",'STUDENT DATA SHEET '!D110),"")</f>
        <v/>
      </c>
      <c s="250" t="str">
        <f>IFERROR(IF('STUDENT DATA SHEET '!E110="","",'STUDENT DATA SHEET '!E110),"")</f>
        <v/>
      </c>
      <c s="251" t="str">
        <f>IFERROR(IF('STUDENT DATA SHEET '!F110="","",'STUDENT DATA SHEET '!F110),"")</f>
        <v/>
      </c>
      <c s="229" t="str">
        <f>IFERROR(IF('STUDENT DATA SHEET '!G110="","",'STUDENT DATA SHEET '!G110),"")</f>
        <v/>
      </c>
      <c s="229" t="str">
        <f>IFERROR(IF('STUDENT DATA SHEET '!H110="","",'STUDENT DATA SHEET '!H110),"")</f>
        <v/>
      </c>
      <c s="229" t="str">
        <f>IFERROR(UPPER(IF('STUDENT DATA SHEET '!I110="","",'STUDENT DATA SHEET '!I110)),"")</f>
        <v/>
      </c>
      <c s="229" t="str">
        <f>IFERROR(IF('STUDENT DATA SHEET '!J110="","",'STUDENT DATA SHEET '!J110),"")</f>
        <v/>
      </c>
      <c s="229" t="str">
        <f>IFERROR(IF('STUDENT DATA SHEET '!K110="","",'STUDENT DATA SHEET '!K110),"")</f>
        <v/>
      </c>
      <c s="229"/>
      <c s="102"/>
      <c s="102"/>
      <c s="102"/>
      <c s="102"/>
      <c s="102"/>
      <c s="102"/>
      <c s="102"/>
      <c s="102"/>
      <c s="102"/>
      <c s="102"/>
      <c s="102"/>
      <c s="102"/>
      <c s="102"/>
      <c s="102"/>
      <c s="102"/>
      <c s="102"/>
      <c s="102"/>
      <c s="102"/>
      <c s="102"/>
      <c s="102"/>
      <c s="102"/>
      <c s="102"/>
      <c s="102"/>
      <c s="102"/>
      <c s="102"/>
      <c s="102"/>
      <c s="102"/>
      <c s="102"/>
      <c s="102"/>
      <c s="102"/>
      <c s="102"/>
      <c s="102"/>
      <c s="89" t="str">
        <f>IF(B109="","",_xlfn.AGGREGATE(3,5,$B$6:B109))</f>
        <v/>
      </c>
      <c s="209"/>
      <c s="209"/>
      <c s="102"/>
      <c s="102"/>
      <c s="102"/>
      <c s="102"/>
      <c s="102"/>
      <c s="102"/>
      <c s="102"/>
      <c s="102"/>
      <c s="102"/>
      <c s="102"/>
      <c s="102"/>
      <c s="102"/>
      <c s="102"/>
      <c s="102"/>
      <c s="102"/>
      <c s="102"/>
      <c s="102"/>
      <c s="102"/>
      <c s="102"/>
      <c s="102"/>
      <c s="102"/>
      <c s="102"/>
      <c s="102"/>
      <c s="102"/>
      <c s="102"/>
      <c s="102"/>
      <c s="102"/>
      <c s="102"/>
      <c s="252" t="str">
        <f t="shared" si="25"/>
        <v/>
      </c>
      <c s="252" t="str">
        <f>IF($I109="","",'JUL 24'!BZ109)</f>
        <v/>
      </c>
      <c s="253" t="str">
        <f t="shared" si="26"/>
        <v/>
      </c>
      <c s="252" t="str">
        <f t="shared" si="27"/>
        <v/>
      </c>
      <c s="252" t="str">
        <f>IF($I109="","",'JUL 24'!CC109)</f>
        <v/>
      </c>
      <c s="253" t="str">
        <f t="shared" si="28"/>
        <v/>
      </c>
      <c s="252" t="str">
        <f t="shared" si="29"/>
        <v/>
      </c>
      <c s="252" t="str">
        <f>IF($I109="","",'JUL 24'!CF109)</f>
        <v/>
      </c>
      <c s="253" t="str">
        <f t="shared" si="30"/>
        <v/>
      </c>
      <c s="253"/>
      <c s="306"/>
      <c s="298"/>
      <c s="298"/>
      <c s="298"/>
      <c s="254" t="str">
        <f t="shared" si="31"/>
        <v/>
      </c>
      <c s="298"/>
      <c s="298"/>
      <c s="298"/>
      <c s="298"/>
      <c s="298"/>
      <c s="298"/>
      <c s="298"/>
      <c s="298"/>
    </row>
    <row r="110" spans="1:98" ht="15.75" customHeight="1">
      <c r="A110" s="249" t="str">
        <f>IF('STUDENT DATA SHEET '!A111="","",'STUDENT DATA SHEET '!A111)</f>
        <v/>
      </c>
      <c s="229" t="str">
        <f>IFERROR(IF('STUDENT DATA SHEET '!B111="","",'STUDENT DATA SHEET '!B111),"")</f>
        <v/>
      </c>
      <c s="229" t="str">
        <f>IFERROR(IF('STUDENT DATA SHEET '!C111="","",'STUDENT DATA SHEET '!C111),"")</f>
        <v/>
      </c>
      <c s="229" t="str">
        <f>IFERROR(IF('STUDENT DATA SHEET '!D111="","",'STUDENT DATA SHEET '!D111),"")</f>
        <v/>
      </c>
      <c s="250" t="str">
        <f>IFERROR(IF('STUDENT DATA SHEET '!E111="","",'STUDENT DATA SHEET '!E111),"")</f>
        <v/>
      </c>
      <c s="251" t="str">
        <f>IFERROR(IF('STUDENT DATA SHEET '!F111="","",'STUDENT DATA SHEET '!F111),"")</f>
        <v/>
      </c>
      <c s="229" t="str">
        <f>IFERROR(IF('STUDENT DATA SHEET '!G111="","",'STUDENT DATA SHEET '!G111),"")</f>
        <v/>
      </c>
      <c s="229" t="str">
        <f>IFERROR(IF('STUDENT DATA SHEET '!H111="","",'STUDENT DATA SHEET '!H111),"")</f>
        <v/>
      </c>
      <c s="229" t="str">
        <f>IFERROR(UPPER(IF('STUDENT DATA SHEET '!I111="","",'STUDENT DATA SHEET '!I111)),"")</f>
        <v/>
      </c>
      <c s="229" t="str">
        <f>IFERROR(IF('STUDENT DATA SHEET '!J111="","",'STUDENT DATA SHEET '!J111),"")</f>
        <v/>
      </c>
      <c s="229" t="str">
        <f>IFERROR(IF('STUDENT DATA SHEET '!K111="","",'STUDENT DATA SHEET '!K111),"")</f>
        <v/>
      </c>
      <c s="229"/>
      <c s="102"/>
      <c s="102"/>
      <c s="102"/>
      <c s="102"/>
      <c s="102"/>
      <c s="102"/>
      <c s="102"/>
      <c s="102"/>
      <c s="102"/>
      <c s="102"/>
      <c s="102"/>
      <c s="102"/>
      <c s="102"/>
      <c s="102"/>
      <c s="102"/>
      <c s="102"/>
      <c s="102"/>
      <c s="102"/>
      <c s="102"/>
      <c s="102"/>
      <c s="102"/>
      <c s="102"/>
      <c s="102"/>
      <c s="102"/>
      <c s="102"/>
      <c s="102"/>
      <c s="102"/>
      <c s="102"/>
      <c s="102"/>
      <c s="102"/>
      <c s="102"/>
      <c s="102"/>
      <c s="89" t="str">
        <f>IF(B110="","",_xlfn.AGGREGATE(3,5,$B$6:B110))</f>
        <v/>
      </c>
      <c s="209"/>
      <c s="209"/>
      <c s="102"/>
      <c s="102"/>
      <c s="102"/>
      <c s="102"/>
      <c s="102"/>
      <c s="102"/>
      <c s="102"/>
      <c s="102"/>
      <c s="102"/>
      <c s="102"/>
      <c s="102"/>
      <c s="102"/>
      <c s="102"/>
      <c s="102"/>
      <c s="102"/>
      <c s="102"/>
      <c s="102"/>
      <c s="102"/>
      <c s="102"/>
      <c s="102"/>
      <c s="102"/>
      <c s="102"/>
      <c s="102"/>
      <c s="102"/>
      <c s="102"/>
      <c s="102"/>
      <c s="102"/>
      <c s="102"/>
      <c s="252" t="str">
        <f t="shared" si="25"/>
        <v/>
      </c>
      <c s="252" t="str">
        <f>IF($I110="","",'JUL 24'!BZ110)</f>
        <v/>
      </c>
      <c s="253" t="str">
        <f t="shared" si="26"/>
        <v/>
      </c>
      <c s="252" t="str">
        <f t="shared" si="27"/>
        <v/>
      </c>
      <c s="252" t="str">
        <f>IF($I110="","",'JUL 24'!CC110)</f>
        <v/>
      </c>
      <c s="253" t="str">
        <f t="shared" si="28"/>
        <v/>
      </c>
      <c s="252" t="str">
        <f t="shared" si="29"/>
        <v/>
      </c>
      <c s="252" t="str">
        <f>IF($I110="","",'JUL 24'!CF110)</f>
        <v/>
      </c>
      <c s="253" t="str">
        <f t="shared" si="30"/>
        <v/>
      </c>
      <c s="253"/>
      <c s="306"/>
      <c s="298"/>
      <c s="298"/>
      <c s="298"/>
      <c s="254" t="str">
        <f t="shared" si="31"/>
        <v/>
      </c>
      <c s="298"/>
      <c s="298"/>
      <c s="298"/>
      <c s="298"/>
      <c s="298"/>
      <c s="298"/>
      <c s="298"/>
      <c s="298"/>
    </row>
    <row r="111" spans="1:98" ht="15.75" customHeight="1">
      <c r="A111" s="249" t="str">
        <f>IF('STUDENT DATA SHEET '!A112="","",'STUDENT DATA SHEET '!A112)</f>
        <v/>
      </c>
      <c s="229" t="str">
        <f>IFERROR(IF('STUDENT DATA SHEET '!B112="","",'STUDENT DATA SHEET '!B112),"")</f>
        <v/>
      </c>
      <c s="229" t="str">
        <f>IFERROR(IF('STUDENT DATA SHEET '!C112="","",'STUDENT DATA SHEET '!C112),"")</f>
        <v/>
      </c>
      <c s="229" t="str">
        <f>IFERROR(IF('STUDENT DATA SHEET '!D112="","",'STUDENT DATA SHEET '!D112),"")</f>
        <v/>
      </c>
      <c s="250" t="str">
        <f>IFERROR(IF('STUDENT DATA SHEET '!E112="","",'STUDENT DATA SHEET '!E112),"")</f>
        <v/>
      </c>
      <c s="251" t="str">
        <f>IFERROR(IF('STUDENT DATA SHEET '!F112="","",'STUDENT DATA SHEET '!F112),"")</f>
        <v/>
      </c>
      <c s="229" t="str">
        <f>IFERROR(IF('STUDENT DATA SHEET '!G112="","",'STUDENT DATA SHEET '!G112),"")</f>
        <v/>
      </c>
      <c s="229" t="str">
        <f>IFERROR(IF('STUDENT DATA SHEET '!H112="","",'STUDENT DATA SHEET '!H112),"")</f>
        <v/>
      </c>
      <c s="229" t="str">
        <f>IFERROR(UPPER(IF('STUDENT DATA SHEET '!I112="","",'STUDENT DATA SHEET '!I112)),"")</f>
        <v/>
      </c>
      <c s="229" t="str">
        <f>IFERROR(IF('STUDENT DATA SHEET '!J112="","",'STUDENT DATA SHEET '!J112),"")</f>
        <v/>
      </c>
      <c s="229" t="str">
        <f>IFERROR(IF('STUDENT DATA SHEET '!K112="","",'STUDENT DATA SHEET '!K112),"")</f>
        <v/>
      </c>
      <c s="229"/>
      <c s="102"/>
      <c s="102"/>
      <c s="102"/>
      <c s="102"/>
      <c s="102"/>
      <c s="102"/>
      <c s="102"/>
      <c s="102"/>
      <c s="102"/>
      <c s="102"/>
      <c s="102"/>
      <c s="102"/>
      <c s="102"/>
      <c s="102"/>
      <c s="102"/>
      <c s="102"/>
      <c s="102"/>
      <c s="102"/>
      <c s="102"/>
      <c s="102"/>
      <c s="102"/>
      <c s="102"/>
      <c s="102"/>
      <c s="102"/>
      <c s="102"/>
      <c s="102"/>
      <c s="102"/>
      <c s="102"/>
      <c s="102"/>
      <c s="102"/>
      <c s="102"/>
      <c s="102"/>
      <c s="89" t="str">
        <f>IF(B111="","",_xlfn.AGGREGATE(3,5,$B$6:B111))</f>
        <v/>
      </c>
      <c s="209"/>
      <c s="209"/>
      <c s="102"/>
      <c s="102"/>
      <c s="102"/>
      <c s="102"/>
      <c s="102"/>
      <c s="102"/>
      <c s="102"/>
      <c s="102"/>
      <c s="102"/>
      <c s="102"/>
      <c s="102"/>
      <c s="102"/>
      <c s="102"/>
      <c s="102"/>
      <c s="102"/>
      <c s="102"/>
      <c s="102"/>
      <c s="102"/>
      <c s="102"/>
      <c s="102"/>
      <c s="102"/>
      <c s="102"/>
      <c s="102"/>
      <c s="102"/>
      <c s="102"/>
      <c s="102"/>
      <c s="102"/>
      <c s="102"/>
      <c s="252" t="str">
        <f t="shared" si="25"/>
        <v/>
      </c>
      <c s="252" t="str">
        <f>IF($I111="","",'JUL 24'!BZ111)</f>
        <v/>
      </c>
      <c s="253" t="str">
        <f t="shared" si="26"/>
        <v/>
      </c>
      <c s="252" t="str">
        <f t="shared" si="27"/>
        <v/>
      </c>
      <c s="252" t="str">
        <f>IF($I111="","",'JUL 24'!CC111)</f>
        <v/>
      </c>
      <c s="253" t="str">
        <f t="shared" si="28"/>
        <v/>
      </c>
      <c s="252" t="str">
        <f t="shared" si="29"/>
        <v/>
      </c>
      <c s="252" t="str">
        <f>IF($I111="","",'JUL 24'!CF111)</f>
        <v/>
      </c>
      <c s="253" t="str">
        <f t="shared" si="30"/>
        <v/>
      </c>
      <c s="253"/>
      <c s="306"/>
      <c s="298"/>
      <c s="298"/>
      <c s="298"/>
      <c s="254" t="str">
        <f t="shared" si="31"/>
        <v/>
      </c>
      <c s="298"/>
      <c s="298"/>
      <c s="298"/>
      <c s="298"/>
      <c s="298"/>
      <c s="298"/>
      <c s="298"/>
      <c s="298"/>
    </row>
    <row r="112" spans="1:98" ht="15.75" customHeight="1">
      <c r="A112" s="249" t="str">
        <f>IF('STUDENT DATA SHEET '!A113="","",'STUDENT DATA SHEET '!A113)</f>
        <v/>
      </c>
      <c s="229" t="str">
        <f>IFERROR(IF('STUDENT DATA SHEET '!B113="","",'STUDENT DATA SHEET '!B113),"")</f>
        <v/>
      </c>
      <c s="229" t="str">
        <f>IFERROR(IF('STUDENT DATA SHEET '!C113="","",'STUDENT DATA SHEET '!C113),"")</f>
        <v/>
      </c>
      <c s="229" t="str">
        <f>IFERROR(IF('STUDENT DATA SHEET '!D113="","",'STUDENT DATA SHEET '!D113),"")</f>
        <v/>
      </c>
      <c s="250" t="str">
        <f>IFERROR(IF('STUDENT DATA SHEET '!E113="","",'STUDENT DATA SHEET '!E113),"")</f>
        <v/>
      </c>
      <c s="251" t="str">
        <f>IFERROR(IF('STUDENT DATA SHEET '!F113="","",'STUDENT DATA SHEET '!F113),"")</f>
        <v/>
      </c>
      <c s="229" t="str">
        <f>IFERROR(IF('STUDENT DATA SHEET '!G113="","",'STUDENT DATA SHEET '!G113),"")</f>
        <v/>
      </c>
      <c s="229" t="str">
        <f>IFERROR(IF('STUDENT DATA SHEET '!H113="","",'STUDENT DATA SHEET '!H113),"")</f>
        <v/>
      </c>
      <c s="229" t="str">
        <f>IFERROR(UPPER(IF('STUDENT DATA SHEET '!I113="","",'STUDENT DATA SHEET '!I113)),"")</f>
        <v/>
      </c>
      <c s="229" t="str">
        <f>IFERROR(IF('STUDENT DATA SHEET '!J113="","",'STUDENT DATA SHEET '!J113),"")</f>
        <v/>
      </c>
      <c s="229" t="str">
        <f>IFERROR(IF('STUDENT DATA SHEET '!K113="","",'STUDENT DATA SHEET '!K113),"")</f>
        <v/>
      </c>
      <c s="229"/>
      <c s="102"/>
      <c s="102"/>
      <c s="102"/>
      <c s="102"/>
      <c s="102"/>
      <c s="102"/>
      <c s="102"/>
      <c s="102"/>
      <c s="102"/>
      <c s="102"/>
      <c s="102"/>
      <c s="102"/>
      <c s="102"/>
      <c s="102"/>
      <c s="102"/>
      <c s="102"/>
      <c s="102"/>
      <c s="102"/>
      <c s="102"/>
      <c s="102"/>
      <c s="102"/>
      <c s="102"/>
      <c s="102"/>
      <c s="102"/>
      <c s="102"/>
      <c s="102"/>
      <c s="102"/>
      <c s="102"/>
      <c s="102"/>
      <c s="102"/>
      <c s="102"/>
      <c s="102"/>
      <c s="89" t="str">
        <f>IF(B112="","",_xlfn.AGGREGATE(3,5,$B$6:B112))</f>
        <v/>
      </c>
      <c s="209"/>
      <c s="209"/>
      <c s="102"/>
      <c s="102"/>
      <c s="102"/>
      <c s="102"/>
      <c s="102"/>
      <c s="102"/>
      <c s="102"/>
      <c s="102"/>
      <c s="102"/>
      <c s="102"/>
      <c s="102"/>
      <c s="102"/>
      <c s="102"/>
      <c s="102"/>
      <c s="102"/>
      <c s="102"/>
      <c s="102"/>
      <c s="102"/>
      <c s="102"/>
      <c s="102"/>
      <c s="102"/>
      <c s="102"/>
      <c s="102"/>
      <c s="102"/>
      <c s="102"/>
      <c s="102"/>
      <c s="102"/>
      <c s="102"/>
      <c s="252" t="str">
        <f t="shared" si="25"/>
        <v/>
      </c>
      <c s="252" t="str">
        <f>IF($I112="","",'JUL 24'!BZ112)</f>
        <v/>
      </c>
      <c s="253" t="str">
        <f t="shared" si="26"/>
        <v/>
      </c>
      <c s="252" t="str">
        <f t="shared" si="27"/>
        <v/>
      </c>
      <c s="252" t="str">
        <f>IF($I112="","",'JUL 24'!CC112)</f>
        <v/>
      </c>
      <c s="253" t="str">
        <f t="shared" si="28"/>
        <v/>
      </c>
      <c s="252" t="str">
        <f t="shared" si="29"/>
        <v/>
      </c>
      <c s="252" t="str">
        <f>IF($I112="","",'JUL 24'!CF112)</f>
        <v/>
      </c>
      <c s="253" t="str">
        <f t="shared" si="30"/>
        <v/>
      </c>
      <c s="253"/>
      <c s="306"/>
      <c s="298"/>
      <c s="298"/>
      <c s="298"/>
      <c s="254" t="str">
        <f t="shared" si="31"/>
        <v/>
      </c>
      <c s="298"/>
      <c s="298"/>
      <c s="298"/>
      <c s="298"/>
      <c s="298"/>
      <c s="298"/>
      <c s="298"/>
      <c s="298"/>
    </row>
    <row r="113" spans="1:98" ht="15.75" customHeight="1">
      <c r="A113" s="249" t="str">
        <f>IF('STUDENT DATA SHEET '!A114="","",'STUDENT DATA SHEET '!A114)</f>
        <v/>
      </c>
      <c s="229" t="str">
        <f>IFERROR(IF('STUDENT DATA SHEET '!B114="","",'STUDENT DATA SHEET '!B114),"")</f>
        <v/>
      </c>
      <c s="229" t="str">
        <f>IFERROR(IF('STUDENT DATA SHEET '!C114="","",'STUDENT DATA SHEET '!C114),"")</f>
        <v/>
      </c>
      <c s="229" t="str">
        <f>IFERROR(IF('STUDENT DATA SHEET '!D114="","",'STUDENT DATA SHEET '!D114),"")</f>
        <v/>
      </c>
      <c s="250" t="str">
        <f>IFERROR(IF('STUDENT DATA SHEET '!E114="","",'STUDENT DATA SHEET '!E114),"")</f>
        <v/>
      </c>
      <c s="251" t="str">
        <f>IFERROR(IF('STUDENT DATA SHEET '!F114="","",'STUDENT DATA SHEET '!F114),"")</f>
        <v/>
      </c>
      <c s="229" t="str">
        <f>IFERROR(IF('STUDENT DATA SHEET '!G114="","",'STUDENT DATA SHEET '!G114),"")</f>
        <v/>
      </c>
      <c s="229" t="str">
        <f>IFERROR(IF('STUDENT DATA SHEET '!H114="","",'STUDENT DATA SHEET '!H114),"")</f>
        <v/>
      </c>
      <c s="229" t="str">
        <f>IFERROR(UPPER(IF('STUDENT DATA SHEET '!I114="","",'STUDENT DATA SHEET '!I114)),"")</f>
        <v/>
      </c>
      <c s="229" t="str">
        <f>IFERROR(IF('STUDENT DATA SHEET '!J114="","",'STUDENT DATA SHEET '!J114),"")</f>
        <v/>
      </c>
      <c s="229" t="str">
        <f>IFERROR(IF('STUDENT DATA SHEET '!K114="","",'STUDENT DATA SHEET '!K114),"")</f>
        <v/>
      </c>
      <c s="229"/>
      <c s="102"/>
      <c s="102"/>
      <c s="102"/>
      <c s="102"/>
      <c s="102"/>
      <c s="102"/>
      <c s="102"/>
      <c s="102"/>
      <c s="102"/>
      <c s="102"/>
      <c s="102"/>
      <c s="102"/>
      <c s="102"/>
      <c s="102"/>
      <c s="102"/>
      <c s="102"/>
      <c s="102"/>
      <c s="102"/>
      <c s="102"/>
      <c s="102"/>
      <c s="102"/>
      <c s="102"/>
      <c s="102"/>
      <c s="102"/>
      <c s="102"/>
      <c s="102"/>
      <c s="102"/>
      <c s="102"/>
      <c s="102"/>
      <c s="102"/>
      <c s="102"/>
      <c s="102"/>
      <c s="89" t="str">
        <f>IF(B113="","",_xlfn.AGGREGATE(3,5,$B$6:B113))</f>
        <v/>
      </c>
      <c s="209"/>
      <c s="209"/>
      <c s="102"/>
      <c s="102"/>
      <c s="102"/>
      <c s="102"/>
      <c s="102"/>
      <c s="102"/>
      <c s="102"/>
      <c s="102"/>
      <c s="102"/>
      <c s="102"/>
      <c s="102"/>
      <c s="102"/>
      <c s="102"/>
      <c s="102"/>
      <c s="102"/>
      <c s="102"/>
      <c s="102"/>
      <c s="102"/>
      <c s="102"/>
      <c s="102"/>
      <c s="102"/>
      <c s="102"/>
      <c s="102"/>
      <c s="102"/>
      <c s="102"/>
      <c s="102"/>
      <c s="102"/>
      <c s="102"/>
      <c s="252" t="str">
        <f t="shared" si="25"/>
        <v/>
      </c>
      <c s="252" t="str">
        <f>IF($I113="","",'JUL 24'!BZ113)</f>
        <v/>
      </c>
      <c s="253" t="str">
        <f t="shared" si="26"/>
        <v/>
      </c>
      <c s="252" t="str">
        <f t="shared" si="27"/>
        <v/>
      </c>
      <c s="252" t="str">
        <f>IF($I113="","",'JUL 24'!CC113)</f>
        <v/>
      </c>
      <c s="253" t="str">
        <f t="shared" si="28"/>
        <v/>
      </c>
      <c s="252" t="str">
        <f t="shared" si="29"/>
        <v/>
      </c>
      <c s="252" t="str">
        <f>IF($I113="","",'JUL 24'!CF113)</f>
        <v/>
      </c>
      <c s="253" t="str">
        <f t="shared" si="30"/>
        <v/>
      </c>
      <c s="253"/>
      <c s="306"/>
      <c s="298"/>
      <c s="298"/>
      <c s="298"/>
      <c s="254" t="str">
        <f t="shared" si="31"/>
        <v/>
      </c>
      <c s="298"/>
      <c s="298"/>
      <c s="298"/>
      <c s="298"/>
      <c s="298"/>
      <c s="298"/>
      <c s="298"/>
      <c s="298"/>
    </row>
    <row r="114" spans="1:98" ht="15.75" customHeight="1">
      <c r="A114" s="249" t="str">
        <f>IF('STUDENT DATA SHEET '!A115="","",'STUDENT DATA SHEET '!A115)</f>
        <v/>
      </c>
      <c s="229" t="str">
        <f>IFERROR(IF('STUDENT DATA SHEET '!B115="","",'STUDENT DATA SHEET '!B115),"")</f>
        <v/>
      </c>
      <c s="229" t="str">
        <f>IFERROR(IF('STUDENT DATA SHEET '!C115="","",'STUDENT DATA SHEET '!C115),"")</f>
        <v/>
      </c>
      <c s="229" t="str">
        <f>IFERROR(IF('STUDENT DATA SHEET '!D115="","",'STUDENT DATA SHEET '!D115),"")</f>
        <v/>
      </c>
      <c s="250" t="str">
        <f>IFERROR(IF('STUDENT DATA SHEET '!E115="","",'STUDENT DATA SHEET '!E115),"")</f>
        <v/>
      </c>
      <c s="251" t="str">
        <f>IFERROR(IF('STUDENT DATA SHEET '!F115="","",'STUDENT DATA SHEET '!F115),"")</f>
        <v/>
      </c>
      <c s="229" t="str">
        <f>IFERROR(IF('STUDENT DATA SHEET '!G115="","",'STUDENT DATA SHEET '!G115),"")</f>
        <v/>
      </c>
      <c s="229" t="str">
        <f>IFERROR(IF('STUDENT DATA SHEET '!H115="","",'STUDENT DATA SHEET '!H115),"")</f>
        <v/>
      </c>
      <c s="229" t="str">
        <f>IFERROR(UPPER(IF('STUDENT DATA SHEET '!I115="","",'STUDENT DATA SHEET '!I115)),"")</f>
        <v/>
      </c>
      <c s="229" t="str">
        <f>IFERROR(IF('STUDENT DATA SHEET '!J115="","",'STUDENT DATA SHEET '!J115),"")</f>
        <v/>
      </c>
      <c s="229" t="str">
        <f>IFERROR(IF('STUDENT DATA SHEET '!K115="","",'STUDENT DATA SHEET '!K115),"")</f>
        <v/>
      </c>
      <c s="229"/>
      <c s="102"/>
      <c s="102"/>
      <c s="102"/>
      <c s="102"/>
      <c s="102"/>
      <c s="102"/>
      <c s="102"/>
      <c s="102"/>
      <c s="102"/>
      <c s="102"/>
      <c s="102"/>
      <c s="102"/>
      <c s="102"/>
      <c s="102"/>
      <c s="102"/>
      <c s="102"/>
      <c s="102"/>
      <c s="102"/>
      <c s="102"/>
      <c s="102"/>
      <c s="102"/>
      <c s="102"/>
      <c s="102"/>
      <c s="102"/>
      <c s="102"/>
      <c s="102"/>
      <c s="102"/>
      <c s="102"/>
      <c s="102"/>
      <c s="102"/>
      <c s="102"/>
      <c s="102"/>
      <c s="89" t="str">
        <f>IF(B114="","",_xlfn.AGGREGATE(3,5,$B$6:B114))</f>
        <v/>
      </c>
      <c s="209"/>
      <c s="209"/>
      <c s="102"/>
      <c s="102"/>
      <c s="102"/>
      <c s="102"/>
      <c s="102"/>
      <c s="102"/>
      <c s="102"/>
      <c s="102"/>
      <c s="102"/>
      <c s="102"/>
      <c s="102"/>
      <c s="102"/>
      <c s="102"/>
      <c s="102"/>
      <c s="102"/>
      <c s="102"/>
      <c s="102"/>
      <c s="102"/>
      <c s="102"/>
      <c s="102"/>
      <c s="102"/>
      <c s="102"/>
      <c s="102"/>
      <c s="102"/>
      <c s="102"/>
      <c s="102"/>
      <c s="102"/>
      <c s="102"/>
      <c s="252" t="str">
        <f t="shared" si="25"/>
        <v/>
      </c>
      <c s="252" t="str">
        <f>IF($I114="","",'JUL 24'!BZ114)</f>
        <v/>
      </c>
      <c s="253" t="str">
        <f t="shared" si="26"/>
        <v/>
      </c>
      <c s="252" t="str">
        <f t="shared" si="27"/>
        <v/>
      </c>
      <c s="252" t="str">
        <f>IF($I114="","",'JUL 24'!CC114)</f>
        <v/>
      </c>
      <c s="253" t="str">
        <f t="shared" si="28"/>
        <v/>
      </c>
      <c s="252" t="str">
        <f t="shared" si="29"/>
        <v/>
      </c>
      <c s="252" t="str">
        <f>IF($I114="","",'JUL 24'!CF114)</f>
        <v/>
      </c>
      <c s="253" t="str">
        <f t="shared" si="30"/>
        <v/>
      </c>
      <c s="253"/>
      <c s="306"/>
      <c s="298"/>
      <c s="298"/>
      <c s="298"/>
      <c s="254" t="str">
        <f t="shared" si="31"/>
        <v/>
      </c>
      <c s="298"/>
      <c s="298"/>
      <c s="298"/>
      <c s="298"/>
      <c s="298"/>
      <c s="298"/>
      <c s="298"/>
      <c s="298"/>
    </row>
    <row r="115" spans="1:98" ht="15.75" customHeight="1">
      <c r="A115" s="249" t="str">
        <f>IF('STUDENT DATA SHEET '!A116="","",'STUDENT DATA SHEET '!A116)</f>
        <v/>
      </c>
      <c s="229" t="str">
        <f>IFERROR(IF('STUDENT DATA SHEET '!B116="","",'STUDENT DATA SHEET '!B116),"")</f>
        <v/>
      </c>
      <c s="229" t="str">
        <f>IFERROR(IF('STUDENT DATA SHEET '!C116="","",'STUDENT DATA SHEET '!C116),"")</f>
        <v/>
      </c>
      <c s="229" t="str">
        <f>IFERROR(IF('STUDENT DATA SHEET '!D116="","",'STUDENT DATA SHEET '!D116),"")</f>
        <v/>
      </c>
      <c s="250" t="str">
        <f>IFERROR(IF('STUDENT DATA SHEET '!E116="","",'STUDENT DATA SHEET '!E116),"")</f>
        <v/>
      </c>
      <c s="251" t="str">
        <f>IFERROR(IF('STUDENT DATA SHEET '!F116="","",'STUDENT DATA SHEET '!F116),"")</f>
        <v/>
      </c>
      <c s="229" t="str">
        <f>IFERROR(IF('STUDENT DATA SHEET '!G116="","",'STUDENT DATA SHEET '!G116),"")</f>
        <v/>
      </c>
      <c s="229" t="str">
        <f>IFERROR(IF('STUDENT DATA SHEET '!H116="","",'STUDENT DATA SHEET '!H116),"")</f>
        <v/>
      </c>
      <c s="229" t="str">
        <f>IFERROR(UPPER(IF('STUDENT DATA SHEET '!I116="","",'STUDENT DATA SHEET '!I116)),"")</f>
        <v/>
      </c>
      <c s="229" t="str">
        <f>IFERROR(IF('STUDENT DATA SHEET '!J116="","",'STUDENT DATA SHEET '!J116),"")</f>
        <v/>
      </c>
      <c s="229" t="str">
        <f>IFERROR(IF('STUDENT DATA SHEET '!K116="","",'STUDENT DATA SHEET '!K116),"")</f>
        <v/>
      </c>
      <c s="229"/>
      <c s="102"/>
      <c s="102"/>
      <c s="102"/>
      <c s="102"/>
      <c s="102"/>
      <c s="102"/>
      <c s="102"/>
      <c s="102"/>
      <c s="102"/>
      <c s="102"/>
      <c s="102"/>
      <c s="102"/>
      <c s="102"/>
      <c s="102"/>
      <c s="102"/>
      <c s="102"/>
      <c s="102"/>
      <c s="102"/>
      <c s="102"/>
      <c s="102"/>
      <c s="102"/>
      <c s="102"/>
      <c s="102"/>
      <c s="102"/>
      <c s="102"/>
      <c s="102"/>
      <c s="102"/>
      <c s="102"/>
      <c s="102"/>
      <c s="102"/>
      <c s="102"/>
      <c s="102"/>
      <c s="89" t="str">
        <f>IF(B115="","",_xlfn.AGGREGATE(3,5,$B$6:B115))</f>
        <v/>
      </c>
      <c s="209"/>
      <c s="209"/>
      <c s="102"/>
      <c s="102"/>
      <c s="102"/>
      <c s="102"/>
      <c s="102"/>
      <c s="102"/>
      <c s="102"/>
      <c s="102"/>
      <c s="102"/>
      <c s="102"/>
      <c s="102"/>
      <c s="102"/>
      <c s="102"/>
      <c s="102"/>
      <c s="102"/>
      <c s="102"/>
      <c s="102"/>
      <c s="102"/>
      <c s="102"/>
      <c s="102"/>
      <c s="102"/>
      <c s="102"/>
      <c s="102"/>
      <c s="102"/>
      <c s="102"/>
      <c s="102"/>
      <c s="102"/>
      <c s="102"/>
      <c s="252" t="str">
        <f t="shared" si="25"/>
        <v/>
      </c>
      <c s="252" t="str">
        <f>IF($I115="","",'JUL 24'!BZ115)</f>
        <v/>
      </c>
      <c s="253" t="str">
        <f t="shared" si="26"/>
        <v/>
      </c>
      <c s="252" t="str">
        <f t="shared" si="27"/>
        <v/>
      </c>
      <c s="252" t="str">
        <f>IF($I115="","",'JUL 24'!CC115)</f>
        <v/>
      </c>
      <c s="253" t="str">
        <f t="shared" si="28"/>
        <v/>
      </c>
      <c s="252" t="str">
        <f t="shared" si="29"/>
        <v/>
      </c>
      <c s="252" t="str">
        <f>IF($I115="","",'JUL 24'!CF115)</f>
        <v/>
      </c>
      <c s="253" t="str">
        <f t="shared" si="30"/>
        <v/>
      </c>
      <c s="253"/>
      <c s="306"/>
      <c s="298"/>
      <c s="298"/>
      <c s="298"/>
      <c s="254" t="str">
        <f t="shared" si="31"/>
        <v/>
      </c>
      <c s="298"/>
      <c s="298"/>
      <c s="298"/>
      <c s="298"/>
      <c s="298"/>
      <c s="298"/>
      <c s="298"/>
      <c s="298"/>
    </row>
    <row r="116" spans="1:98" ht="15.75" customHeight="1">
      <c r="A116" s="249" t="str">
        <f>IF('STUDENT DATA SHEET '!A117="","",'STUDENT DATA SHEET '!A117)</f>
        <v/>
      </c>
      <c s="229" t="str">
        <f>IFERROR(IF('STUDENT DATA SHEET '!B117="","",'STUDENT DATA SHEET '!B117),"")</f>
        <v/>
      </c>
      <c s="229" t="str">
        <f>IFERROR(IF('STUDENT DATA SHEET '!C117="","",'STUDENT DATA SHEET '!C117),"")</f>
        <v/>
      </c>
      <c s="229" t="str">
        <f>IFERROR(IF('STUDENT DATA SHEET '!D117="","",'STUDENT DATA SHEET '!D117),"")</f>
        <v/>
      </c>
      <c s="250" t="str">
        <f>IFERROR(IF('STUDENT DATA SHEET '!E117="","",'STUDENT DATA SHEET '!E117),"")</f>
        <v/>
      </c>
      <c s="251" t="str">
        <f>IFERROR(IF('STUDENT DATA SHEET '!F117="","",'STUDENT DATA SHEET '!F117),"")</f>
        <v/>
      </c>
      <c s="229" t="str">
        <f>IFERROR(IF('STUDENT DATA SHEET '!G117="","",'STUDENT DATA SHEET '!G117),"")</f>
        <v/>
      </c>
      <c s="229" t="str">
        <f>IFERROR(IF('STUDENT DATA SHEET '!H117="","",'STUDENT DATA SHEET '!H117),"")</f>
        <v/>
      </c>
      <c s="229" t="str">
        <f>IFERROR(UPPER(IF('STUDENT DATA SHEET '!I117="","",'STUDENT DATA SHEET '!I117)),"")</f>
        <v/>
      </c>
      <c s="229" t="str">
        <f>IFERROR(IF('STUDENT DATA SHEET '!J117="","",'STUDENT DATA SHEET '!J117),"")</f>
        <v/>
      </c>
      <c s="229" t="str">
        <f>IFERROR(IF('STUDENT DATA SHEET '!K117="","",'STUDENT DATA SHEET '!K117),"")</f>
        <v/>
      </c>
      <c s="229"/>
      <c s="102"/>
      <c s="102"/>
      <c s="102"/>
      <c s="102"/>
      <c s="102"/>
      <c s="102"/>
      <c s="102"/>
      <c s="102"/>
      <c s="102"/>
      <c s="102"/>
      <c s="102"/>
      <c s="102"/>
      <c s="102"/>
      <c s="102"/>
      <c s="102"/>
      <c s="102"/>
      <c s="102"/>
      <c s="102"/>
      <c s="102"/>
      <c s="102"/>
      <c s="102"/>
      <c s="102"/>
      <c s="102"/>
      <c s="102"/>
      <c s="102"/>
      <c s="102"/>
      <c s="102"/>
      <c s="102"/>
      <c s="102"/>
      <c s="102"/>
      <c s="102"/>
      <c s="102"/>
      <c s="89" t="str">
        <f>IF(B116="","",_xlfn.AGGREGATE(3,5,$B$6:B116))</f>
        <v/>
      </c>
      <c s="209"/>
      <c s="209"/>
      <c s="102"/>
      <c s="102"/>
      <c s="102"/>
      <c s="102"/>
      <c s="102"/>
      <c s="102"/>
      <c s="102"/>
      <c s="102"/>
      <c s="102"/>
      <c s="102"/>
      <c s="102"/>
      <c s="102"/>
      <c s="102"/>
      <c s="102"/>
      <c s="102"/>
      <c s="102"/>
      <c s="102"/>
      <c s="102"/>
      <c s="102"/>
      <c s="102"/>
      <c s="102"/>
      <c s="102"/>
      <c s="102"/>
      <c s="102"/>
      <c s="102"/>
      <c s="102"/>
      <c s="102"/>
      <c s="102"/>
      <c s="252" t="str">
        <f t="shared" si="25"/>
        <v/>
      </c>
      <c s="252" t="str">
        <f>IF($I116="","",'JUL 24'!BZ116)</f>
        <v/>
      </c>
      <c s="253" t="str">
        <f t="shared" si="26"/>
        <v/>
      </c>
      <c s="252" t="str">
        <f t="shared" si="27"/>
        <v/>
      </c>
      <c s="252" t="str">
        <f>IF($I116="","",'JUL 24'!CC116)</f>
        <v/>
      </c>
      <c s="253" t="str">
        <f t="shared" si="28"/>
        <v/>
      </c>
      <c s="252" t="str">
        <f t="shared" si="29"/>
        <v/>
      </c>
      <c s="252" t="str">
        <f>IF($I116="","",'JUL 24'!CF116)</f>
        <v/>
      </c>
      <c s="253" t="str">
        <f t="shared" si="30"/>
        <v/>
      </c>
      <c s="253"/>
      <c s="306"/>
      <c s="298"/>
      <c s="298"/>
      <c s="298"/>
      <c s="254" t="str">
        <f t="shared" si="31"/>
        <v/>
      </c>
      <c s="298"/>
      <c s="298"/>
      <c s="298"/>
      <c s="298"/>
      <c s="298"/>
      <c s="298"/>
      <c s="298"/>
      <c s="298"/>
    </row>
    <row r="117" spans="1:98" ht="15.75" customHeight="1">
      <c r="A117" s="249" t="str">
        <f>IF('STUDENT DATA SHEET '!A118="","",'STUDENT DATA SHEET '!A118)</f>
        <v/>
      </c>
      <c s="229" t="str">
        <f>IFERROR(IF('STUDENT DATA SHEET '!B118="","",'STUDENT DATA SHEET '!B118),"")</f>
        <v/>
      </c>
      <c s="229" t="str">
        <f>IFERROR(IF('STUDENT DATA SHEET '!C118="","",'STUDENT DATA SHEET '!C118),"")</f>
        <v/>
      </c>
      <c s="229" t="str">
        <f>IFERROR(IF('STUDENT DATA SHEET '!D118="","",'STUDENT DATA SHEET '!D118),"")</f>
        <v/>
      </c>
      <c s="250" t="str">
        <f>IFERROR(IF('STUDENT DATA SHEET '!E118="","",'STUDENT DATA SHEET '!E118),"")</f>
        <v/>
      </c>
      <c s="251" t="str">
        <f>IFERROR(IF('STUDENT DATA SHEET '!F118="","",'STUDENT DATA SHEET '!F118),"")</f>
        <v/>
      </c>
      <c s="229" t="str">
        <f>IFERROR(IF('STUDENT DATA SHEET '!G118="","",'STUDENT DATA SHEET '!G118),"")</f>
        <v/>
      </c>
      <c s="229" t="str">
        <f>IFERROR(IF('STUDENT DATA SHEET '!H118="","",'STUDENT DATA SHEET '!H118),"")</f>
        <v/>
      </c>
      <c s="229" t="str">
        <f>IFERROR(UPPER(IF('STUDENT DATA SHEET '!I118="","",'STUDENT DATA SHEET '!I118)),"")</f>
        <v/>
      </c>
      <c s="229" t="str">
        <f>IFERROR(IF('STUDENT DATA SHEET '!J118="","",'STUDENT DATA SHEET '!J118),"")</f>
        <v/>
      </c>
      <c s="229" t="str">
        <f>IFERROR(IF('STUDENT DATA SHEET '!K118="","",'STUDENT DATA SHEET '!K118),"")</f>
        <v/>
      </c>
      <c s="229"/>
      <c s="102"/>
      <c s="102"/>
      <c s="102"/>
      <c s="102"/>
      <c s="102"/>
      <c s="102"/>
      <c s="102"/>
      <c s="102"/>
      <c s="102"/>
      <c s="102"/>
      <c s="102"/>
      <c s="102"/>
      <c s="102"/>
      <c s="102"/>
      <c s="102"/>
      <c s="102"/>
      <c s="102"/>
      <c s="102"/>
      <c s="102"/>
      <c s="102"/>
      <c s="102"/>
      <c s="102"/>
      <c s="102"/>
      <c s="102"/>
      <c s="102"/>
      <c s="102"/>
      <c s="102"/>
      <c s="102"/>
      <c s="102"/>
      <c s="102"/>
      <c s="102"/>
      <c s="102"/>
      <c s="89" t="str">
        <f>IF(B117="","",_xlfn.AGGREGATE(3,5,$B$6:B117))</f>
        <v/>
      </c>
      <c s="209"/>
      <c s="209"/>
      <c s="102"/>
      <c s="102"/>
      <c s="102"/>
      <c s="102"/>
      <c s="102"/>
      <c s="102"/>
      <c s="102"/>
      <c s="102"/>
      <c s="102"/>
      <c s="102"/>
      <c s="102"/>
      <c s="102"/>
      <c s="102"/>
      <c s="102"/>
      <c s="102"/>
      <c s="102"/>
      <c s="102"/>
      <c s="102"/>
      <c s="102"/>
      <c s="102"/>
      <c s="102"/>
      <c s="102"/>
      <c s="102"/>
      <c s="102"/>
      <c s="102"/>
      <c s="102"/>
      <c s="102"/>
      <c s="102"/>
      <c s="252" t="str">
        <f t="shared" si="25"/>
        <v/>
      </c>
      <c s="252" t="str">
        <f>IF($I117="","",'JUL 24'!BZ117)</f>
        <v/>
      </c>
      <c s="253" t="str">
        <f t="shared" si="26"/>
        <v/>
      </c>
      <c s="252" t="str">
        <f t="shared" si="27"/>
        <v/>
      </c>
      <c s="252" t="str">
        <f>IF($I117="","",'JUL 24'!CC117)</f>
        <v/>
      </c>
      <c s="253" t="str">
        <f t="shared" si="28"/>
        <v/>
      </c>
      <c s="252" t="str">
        <f t="shared" si="29"/>
        <v/>
      </c>
      <c s="252" t="str">
        <f>IF($I117="","",'JUL 24'!CF117)</f>
        <v/>
      </c>
      <c s="253" t="str">
        <f t="shared" si="30"/>
        <v/>
      </c>
      <c s="253"/>
      <c s="306"/>
      <c s="298"/>
      <c s="298"/>
      <c s="298"/>
      <c s="254" t="str">
        <f t="shared" si="31"/>
        <v/>
      </c>
      <c s="298"/>
      <c s="298"/>
      <c s="298"/>
      <c s="298"/>
      <c s="298"/>
      <c s="298"/>
      <c s="298"/>
      <c s="298"/>
    </row>
    <row r="118" spans="1:98" ht="15.75" customHeight="1">
      <c r="A118" s="249" t="str">
        <f>IF('STUDENT DATA SHEET '!A119="","",'STUDENT DATA SHEET '!A119)</f>
        <v/>
      </c>
      <c s="229" t="str">
        <f>IFERROR(IF('STUDENT DATA SHEET '!B119="","",'STUDENT DATA SHEET '!B119),"")</f>
        <v/>
      </c>
      <c s="229" t="str">
        <f>IFERROR(IF('STUDENT DATA SHEET '!C119="","",'STUDENT DATA SHEET '!C119),"")</f>
        <v/>
      </c>
      <c s="229" t="str">
        <f>IFERROR(IF('STUDENT DATA SHEET '!D119="","",'STUDENT DATA SHEET '!D119),"")</f>
        <v/>
      </c>
      <c s="250" t="str">
        <f>IFERROR(IF('STUDENT DATA SHEET '!E119="","",'STUDENT DATA SHEET '!E119),"")</f>
        <v/>
      </c>
      <c s="251" t="str">
        <f>IFERROR(IF('STUDENT DATA SHEET '!F119="","",'STUDENT DATA SHEET '!F119),"")</f>
        <v/>
      </c>
      <c s="229" t="str">
        <f>IFERROR(IF('STUDENT DATA SHEET '!G119="","",'STUDENT DATA SHEET '!G119),"")</f>
        <v/>
      </c>
      <c s="229" t="str">
        <f>IFERROR(IF('STUDENT DATA SHEET '!H119="","",'STUDENT DATA SHEET '!H119),"")</f>
        <v/>
      </c>
      <c s="229" t="str">
        <f>IFERROR(UPPER(IF('STUDENT DATA SHEET '!I119="","",'STUDENT DATA SHEET '!I119)),"")</f>
        <v/>
      </c>
      <c s="229" t="str">
        <f>IFERROR(IF('STUDENT DATA SHEET '!J119="","",'STUDENT DATA SHEET '!J119),"")</f>
        <v/>
      </c>
      <c s="229" t="str">
        <f>IFERROR(IF('STUDENT DATA SHEET '!K119="","",'STUDENT DATA SHEET '!K119),"")</f>
        <v/>
      </c>
      <c s="229"/>
      <c s="102"/>
      <c s="102"/>
      <c s="102"/>
      <c s="102"/>
      <c s="102"/>
      <c s="102"/>
      <c s="102"/>
      <c s="102"/>
      <c s="102"/>
      <c s="102"/>
      <c s="102"/>
      <c s="102"/>
      <c s="102"/>
      <c s="102"/>
      <c s="102"/>
      <c s="102"/>
      <c s="102"/>
      <c s="102"/>
      <c s="102"/>
      <c s="102"/>
      <c s="102"/>
      <c s="102"/>
      <c s="102"/>
      <c s="102"/>
      <c s="102"/>
      <c s="102"/>
      <c s="102"/>
      <c s="102"/>
      <c s="102"/>
      <c s="102"/>
      <c s="102"/>
      <c s="102"/>
      <c s="89" t="str">
        <f>IF(B118="","",_xlfn.AGGREGATE(3,5,$B$6:B118))</f>
        <v/>
      </c>
      <c s="209"/>
      <c s="209"/>
      <c s="102"/>
      <c s="102"/>
      <c s="102"/>
      <c s="102"/>
      <c s="102"/>
      <c s="102"/>
      <c s="102"/>
      <c s="102"/>
      <c s="102"/>
      <c s="102"/>
      <c s="102"/>
      <c s="102"/>
      <c s="102"/>
      <c s="102"/>
      <c s="102"/>
      <c s="102"/>
      <c s="102"/>
      <c s="102"/>
      <c s="102"/>
      <c s="102"/>
      <c s="102"/>
      <c s="102"/>
      <c s="102"/>
      <c s="102"/>
      <c s="102"/>
      <c s="102"/>
      <c s="102"/>
      <c s="102"/>
      <c s="252" t="str">
        <f t="shared" si="25"/>
        <v/>
      </c>
      <c s="252" t="str">
        <f>IF($I118="","",'JUL 24'!BZ118)</f>
        <v/>
      </c>
      <c s="253" t="str">
        <f t="shared" si="26"/>
        <v/>
      </c>
      <c s="252" t="str">
        <f t="shared" si="27"/>
        <v/>
      </c>
      <c s="252" t="str">
        <f>IF($I118="","",'JUL 24'!CC118)</f>
        <v/>
      </c>
      <c s="253" t="str">
        <f t="shared" si="28"/>
        <v/>
      </c>
      <c s="252" t="str">
        <f t="shared" si="29"/>
        <v/>
      </c>
      <c s="252" t="str">
        <f>IF($I118="","",'JUL 24'!CF118)</f>
        <v/>
      </c>
      <c s="253" t="str">
        <f t="shared" si="30"/>
        <v/>
      </c>
      <c s="253"/>
      <c s="306"/>
      <c s="298"/>
      <c s="298"/>
      <c s="298"/>
      <c s="254" t="str">
        <f t="shared" si="31"/>
        <v/>
      </c>
      <c s="298"/>
      <c s="298"/>
      <c s="298"/>
      <c s="298"/>
      <c s="298"/>
      <c s="298"/>
      <c s="298"/>
      <c s="298"/>
    </row>
    <row r="119" spans="1:98" ht="15.75" customHeight="1">
      <c r="A119" s="249" t="str">
        <f>IF('STUDENT DATA SHEET '!A120="","",'STUDENT DATA SHEET '!A120)</f>
        <v/>
      </c>
      <c s="229" t="str">
        <f>IFERROR(IF('STUDENT DATA SHEET '!B120="","",'STUDENT DATA SHEET '!B120),"")</f>
        <v/>
      </c>
      <c s="229" t="str">
        <f>IFERROR(IF('STUDENT DATA SHEET '!C120="","",'STUDENT DATA SHEET '!C120),"")</f>
        <v/>
      </c>
      <c s="229" t="str">
        <f>IFERROR(IF('STUDENT DATA SHEET '!D120="","",'STUDENT DATA SHEET '!D120),"")</f>
        <v/>
      </c>
      <c s="250" t="str">
        <f>IFERROR(IF('STUDENT DATA SHEET '!E120="","",'STUDENT DATA SHEET '!E120),"")</f>
        <v/>
      </c>
      <c s="251" t="str">
        <f>IFERROR(IF('STUDENT DATA SHEET '!F120="","",'STUDENT DATA SHEET '!F120),"")</f>
        <v/>
      </c>
      <c s="229" t="str">
        <f>IFERROR(IF('STUDENT DATA SHEET '!G120="","",'STUDENT DATA SHEET '!G120),"")</f>
        <v/>
      </c>
      <c s="229" t="str">
        <f>IFERROR(IF('STUDENT DATA SHEET '!H120="","",'STUDENT DATA SHEET '!H120),"")</f>
        <v/>
      </c>
      <c s="229" t="str">
        <f>IFERROR(UPPER(IF('STUDENT DATA SHEET '!I120="","",'STUDENT DATA SHEET '!I120)),"")</f>
        <v/>
      </c>
      <c s="229" t="str">
        <f>IFERROR(IF('STUDENT DATA SHEET '!J120="","",'STUDENT DATA SHEET '!J120),"")</f>
        <v/>
      </c>
      <c s="229" t="str">
        <f>IFERROR(IF('STUDENT DATA SHEET '!K120="","",'STUDENT DATA SHEET '!K120),"")</f>
        <v/>
      </c>
      <c s="229"/>
      <c s="102"/>
      <c s="102"/>
      <c s="102"/>
      <c s="102"/>
      <c s="102"/>
      <c s="102"/>
      <c s="102"/>
      <c s="102"/>
      <c s="102"/>
      <c s="102"/>
      <c s="102"/>
      <c s="102"/>
      <c s="102"/>
      <c s="102"/>
      <c s="102"/>
      <c s="102"/>
      <c s="102"/>
      <c s="102"/>
      <c s="102"/>
      <c s="102"/>
      <c s="102"/>
      <c s="102"/>
      <c s="102"/>
      <c s="102"/>
      <c s="102"/>
      <c s="102"/>
      <c s="102"/>
      <c s="102"/>
      <c s="102"/>
      <c s="102"/>
      <c s="102"/>
      <c s="102"/>
      <c s="89" t="str">
        <f>IF(B119="","",_xlfn.AGGREGATE(3,5,$B$6:B119))</f>
        <v/>
      </c>
      <c s="209"/>
      <c s="209"/>
      <c s="102"/>
      <c s="102"/>
      <c s="102"/>
      <c s="102"/>
      <c s="102"/>
      <c s="102"/>
      <c s="102"/>
      <c s="102"/>
      <c s="102"/>
      <c s="102"/>
      <c s="102"/>
      <c s="102"/>
      <c s="102"/>
      <c s="102"/>
      <c s="102"/>
      <c s="102"/>
      <c s="102"/>
      <c s="102"/>
      <c s="102"/>
      <c s="102"/>
      <c s="102"/>
      <c s="102"/>
      <c s="102"/>
      <c s="102"/>
      <c s="102"/>
      <c s="102"/>
      <c s="102"/>
      <c s="102"/>
      <c s="252" t="str">
        <f t="shared" si="25"/>
        <v/>
      </c>
      <c s="252" t="str">
        <f>IF($I119="","",'JUL 24'!BZ119)</f>
        <v/>
      </c>
      <c s="253" t="str">
        <f t="shared" si="26"/>
        <v/>
      </c>
      <c s="252" t="str">
        <f t="shared" si="27"/>
        <v/>
      </c>
      <c s="252" t="str">
        <f>IF($I119="","",'JUL 24'!CC119)</f>
        <v/>
      </c>
      <c s="253" t="str">
        <f t="shared" si="28"/>
        <v/>
      </c>
      <c s="252" t="str">
        <f t="shared" si="29"/>
        <v/>
      </c>
      <c s="252" t="str">
        <f>IF($I119="","",'JUL 24'!CF119)</f>
        <v/>
      </c>
      <c s="253" t="str">
        <f t="shared" si="30"/>
        <v/>
      </c>
      <c s="253"/>
      <c s="306"/>
      <c s="298"/>
      <c s="298"/>
      <c s="298"/>
      <c s="254" t="str">
        <f t="shared" si="31"/>
        <v/>
      </c>
      <c s="298"/>
      <c s="298"/>
      <c s="298"/>
      <c s="298"/>
      <c s="298"/>
      <c s="298"/>
      <c s="298"/>
      <c s="298"/>
    </row>
    <row r="120" spans="1:98" ht="15.75" customHeight="1">
      <c r="A120" s="249" t="str">
        <f>IF('STUDENT DATA SHEET '!A121="","",'STUDENT DATA SHEET '!A121)</f>
        <v/>
      </c>
      <c s="229" t="str">
        <f>IFERROR(IF('STUDENT DATA SHEET '!B121="","",'STUDENT DATA SHEET '!B121),"")</f>
        <v/>
      </c>
      <c s="229" t="str">
        <f>IFERROR(IF('STUDENT DATA SHEET '!C121="","",'STUDENT DATA SHEET '!C121),"")</f>
        <v/>
      </c>
      <c s="229" t="str">
        <f>IFERROR(IF('STUDENT DATA SHEET '!D121="","",'STUDENT DATA SHEET '!D121),"")</f>
        <v/>
      </c>
      <c s="250" t="str">
        <f>IFERROR(IF('STUDENT DATA SHEET '!E121="","",'STUDENT DATA SHEET '!E121),"")</f>
        <v/>
      </c>
      <c s="251" t="str">
        <f>IFERROR(IF('STUDENT DATA SHEET '!F121="","",'STUDENT DATA SHEET '!F121),"")</f>
        <v/>
      </c>
      <c s="229" t="str">
        <f>IFERROR(IF('STUDENT DATA SHEET '!G121="","",'STUDENT DATA SHEET '!G121),"")</f>
        <v/>
      </c>
      <c s="229" t="str">
        <f>IFERROR(IF('STUDENT DATA SHEET '!H121="","",'STUDENT DATA SHEET '!H121),"")</f>
        <v/>
      </c>
      <c s="229" t="str">
        <f>IFERROR(UPPER(IF('STUDENT DATA SHEET '!I121="","",'STUDENT DATA SHEET '!I121)),"")</f>
        <v/>
      </c>
      <c s="229" t="str">
        <f>IFERROR(IF('STUDENT DATA SHEET '!J121="","",'STUDENT DATA SHEET '!J121),"")</f>
        <v/>
      </c>
      <c s="229" t="str">
        <f>IFERROR(IF('STUDENT DATA SHEET '!K121="","",'STUDENT DATA SHEET '!K121),"")</f>
        <v/>
      </c>
      <c s="229"/>
      <c s="102"/>
      <c s="102"/>
      <c s="102"/>
      <c s="102"/>
      <c s="102"/>
      <c s="102"/>
      <c s="102"/>
      <c s="102"/>
      <c s="102"/>
      <c s="102"/>
      <c s="102"/>
      <c s="102"/>
      <c s="102"/>
      <c s="102"/>
      <c s="102"/>
      <c s="102"/>
      <c s="102"/>
      <c s="102"/>
      <c s="102"/>
      <c s="102"/>
      <c s="102"/>
      <c s="102"/>
      <c s="102"/>
      <c s="102"/>
      <c s="102"/>
      <c s="102"/>
      <c s="102"/>
      <c s="102"/>
      <c s="102"/>
      <c s="102"/>
      <c s="102"/>
      <c s="102"/>
      <c s="89" t="str">
        <f>IF(B120="","",_xlfn.AGGREGATE(3,5,$B$6:B120))</f>
        <v/>
      </c>
      <c s="209"/>
      <c s="209"/>
      <c s="102"/>
      <c s="102"/>
      <c s="102"/>
      <c s="102"/>
      <c s="102"/>
      <c s="102"/>
      <c s="102"/>
      <c s="102"/>
      <c s="102"/>
      <c s="102"/>
      <c s="102"/>
      <c s="102"/>
      <c s="102"/>
      <c s="102"/>
      <c s="102"/>
      <c s="102"/>
      <c s="102"/>
      <c s="102"/>
      <c s="102"/>
      <c s="102"/>
      <c s="102"/>
      <c s="102"/>
      <c s="102"/>
      <c s="102"/>
      <c s="102"/>
      <c s="102"/>
      <c s="102"/>
      <c s="102"/>
      <c s="252" t="str">
        <f t="shared" si="25"/>
        <v/>
      </c>
      <c s="252" t="str">
        <f>IF($I120="","",'JUL 24'!BZ120)</f>
        <v/>
      </c>
      <c s="253" t="str">
        <f t="shared" si="26"/>
        <v/>
      </c>
      <c s="252" t="str">
        <f t="shared" si="27"/>
        <v/>
      </c>
      <c s="252" t="str">
        <f>IF($I120="","",'JUL 24'!CC120)</f>
        <v/>
      </c>
      <c s="253" t="str">
        <f t="shared" si="28"/>
        <v/>
      </c>
      <c s="252" t="str">
        <f t="shared" si="29"/>
        <v/>
      </c>
      <c s="252" t="str">
        <f>IF($I120="","",'JUL 24'!CF120)</f>
        <v/>
      </c>
      <c s="253" t="str">
        <f t="shared" si="30"/>
        <v/>
      </c>
      <c s="253"/>
      <c s="306"/>
      <c s="298"/>
      <c s="298"/>
      <c s="298"/>
      <c s="254" t="str">
        <f t="shared" si="31"/>
        <v/>
      </c>
      <c s="298"/>
      <c s="298"/>
      <c s="298"/>
      <c s="298"/>
      <c s="298"/>
      <c s="298"/>
      <c s="298"/>
      <c s="298"/>
    </row>
    <row r="121" spans="1:98" ht="15.75" customHeight="1">
      <c r="A121" s="249" t="str">
        <f>IF('STUDENT DATA SHEET '!A122="","",'STUDENT DATA SHEET '!A122)</f>
        <v/>
      </c>
      <c s="229" t="str">
        <f>IFERROR(IF('STUDENT DATA SHEET '!B122="","",'STUDENT DATA SHEET '!B122),"")</f>
        <v/>
      </c>
      <c s="229" t="str">
        <f>IFERROR(IF('STUDENT DATA SHEET '!C122="","",'STUDENT DATA SHEET '!C122),"")</f>
        <v/>
      </c>
      <c s="229" t="str">
        <f>IFERROR(IF('STUDENT DATA SHEET '!D122="","",'STUDENT DATA SHEET '!D122),"")</f>
        <v/>
      </c>
      <c s="250" t="str">
        <f>IFERROR(IF('STUDENT DATA SHEET '!E122="","",'STUDENT DATA SHEET '!E122),"")</f>
        <v/>
      </c>
      <c s="251" t="str">
        <f>IFERROR(IF('STUDENT DATA SHEET '!F122="","",'STUDENT DATA SHEET '!F122),"")</f>
        <v/>
      </c>
      <c s="229" t="str">
        <f>IFERROR(IF('STUDENT DATA SHEET '!G122="","",'STUDENT DATA SHEET '!G122),"")</f>
        <v/>
      </c>
      <c s="229" t="str">
        <f>IFERROR(IF('STUDENT DATA SHEET '!H122="","",'STUDENT DATA SHEET '!H122),"")</f>
        <v/>
      </c>
      <c s="229" t="str">
        <f>IFERROR(UPPER(IF('STUDENT DATA SHEET '!I122="","",'STUDENT DATA SHEET '!I122)),"")</f>
        <v/>
      </c>
      <c s="229" t="str">
        <f>IFERROR(IF('STUDENT DATA SHEET '!J122="","",'STUDENT DATA SHEET '!J122),"")</f>
        <v/>
      </c>
      <c s="229" t="str">
        <f>IFERROR(IF('STUDENT DATA SHEET '!K122="","",'STUDENT DATA SHEET '!K122),"")</f>
        <v/>
      </c>
      <c s="229"/>
      <c s="102"/>
      <c s="102"/>
      <c s="102"/>
      <c s="102"/>
      <c s="102"/>
      <c s="102"/>
      <c s="102"/>
      <c s="102"/>
      <c s="102"/>
      <c s="102"/>
      <c s="102"/>
      <c s="102"/>
      <c s="102"/>
      <c s="102"/>
      <c s="102"/>
      <c s="102"/>
      <c s="102"/>
      <c s="102"/>
      <c s="102"/>
      <c s="102"/>
      <c s="102"/>
      <c s="102"/>
      <c s="102"/>
      <c s="102"/>
      <c s="102"/>
      <c s="102"/>
      <c s="102"/>
      <c s="102"/>
      <c s="102"/>
      <c s="102"/>
      <c s="102"/>
      <c s="102"/>
      <c s="89" t="str">
        <f>IF(B121="","",_xlfn.AGGREGATE(3,5,$B$6:B121))</f>
        <v/>
      </c>
      <c s="209"/>
      <c s="209"/>
      <c s="102"/>
      <c s="102"/>
      <c s="102"/>
      <c s="102"/>
      <c s="102"/>
      <c s="102"/>
      <c s="102"/>
      <c s="102"/>
      <c s="102"/>
      <c s="102"/>
      <c s="102"/>
      <c s="102"/>
      <c s="102"/>
      <c s="102"/>
      <c s="102"/>
      <c s="102"/>
      <c s="102"/>
      <c s="102"/>
      <c s="102"/>
      <c s="102"/>
      <c s="102"/>
      <c s="102"/>
      <c s="102"/>
      <c s="102"/>
      <c s="102"/>
      <c s="102"/>
      <c s="102"/>
      <c s="102"/>
      <c s="252" t="str">
        <f t="shared" si="25"/>
        <v/>
      </c>
      <c s="252" t="str">
        <f>IF($I121="","",'JUL 24'!BZ121)</f>
        <v/>
      </c>
      <c s="253" t="str">
        <f t="shared" si="26"/>
        <v/>
      </c>
      <c s="252" t="str">
        <f t="shared" si="27"/>
        <v/>
      </c>
      <c s="252" t="str">
        <f>IF($I121="","",'JUL 24'!CC121)</f>
        <v/>
      </c>
      <c s="253" t="str">
        <f t="shared" si="28"/>
        <v/>
      </c>
      <c s="252" t="str">
        <f t="shared" si="29"/>
        <v/>
      </c>
      <c s="252" t="str">
        <f>IF($I121="","",'JUL 24'!CF121)</f>
        <v/>
      </c>
      <c s="253" t="str">
        <f t="shared" si="30"/>
        <v/>
      </c>
      <c s="253"/>
      <c s="306"/>
      <c s="298"/>
      <c s="298"/>
      <c s="298"/>
      <c s="254" t="str">
        <f t="shared" si="31"/>
        <v/>
      </c>
      <c s="298"/>
      <c s="298"/>
      <c s="298"/>
      <c s="298"/>
      <c s="298"/>
      <c s="298"/>
      <c s="298"/>
      <c s="298"/>
    </row>
    <row r="122" spans="1:98" ht="15.75" customHeight="1">
      <c r="A122" s="249" t="str">
        <f>IF('STUDENT DATA SHEET '!A123="","",'STUDENT DATA SHEET '!A123)</f>
        <v/>
      </c>
      <c s="229" t="str">
        <f>IFERROR(IF('STUDENT DATA SHEET '!B123="","",'STUDENT DATA SHEET '!B123),"")</f>
        <v/>
      </c>
      <c s="229" t="str">
        <f>IFERROR(IF('STUDENT DATA SHEET '!C123="","",'STUDENT DATA SHEET '!C123),"")</f>
        <v/>
      </c>
      <c s="229" t="str">
        <f>IFERROR(IF('STUDENT DATA SHEET '!D123="","",'STUDENT DATA SHEET '!D123),"")</f>
        <v/>
      </c>
      <c s="250" t="str">
        <f>IFERROR(IF('STUDENT DATA SHEET '!E123="","",'STUDENT DATA SHEET '!E123),"")</f>
        <v/>
      </c>
      <c s="251" t="str">
        <f>IFERROR(IF('STUDENT DATA SHEET '!F123="","",'STUDENT DATA SHEET '!F123),"")</f>
        <v/>
      </c>
      <c s="229" t="str">
        <f>IFERROR(IF('STUDENT DATA SHEET '!G123="","",'STUDENT DATA SHEET '!G123),"")</f>
        <v/>
      </c>
      <c s="229" t="str">
        <f>IFERROR(IF('STUDENT DATA SHEET '!H123="","",'STUDENT DATA SHEET '!H123),"")</f>
        <v/>
      </c>
      <c s="229" t="str">
        <f>IFERROR(UPPER(IF('STUDENT DATA SHEET '!I123="","",'STUDENT DATA SHEET '!I123)),"")</f>
        <v/>
      </c>
      <c s="229" t="str">
        <f>IFERROR(IF('STUDENT DATA SHEET '!J123="","",'STUDENT DATA SHEET '!J123),"")</f>
        <v/>
      </c>
      <c s="229" t="str">
        <f>IFERROR(IF('STUDENT DATA SHEET '!K123="","",'STUDENT DATA SHEET '!K123),"")</f>
        <v/>
      </c>
      <c s="229"/>
      <c s="102"/>
      <c s="102"/>
      <c s="102"/>
      <c s="102"/>
      <c s="102"/>
      <c s="102"/>
      <c s="102"/>
      <c s="102"/>
      <c s="102"/>
      <c s="102"/>
      <c s="102"/>
      <c s="102"/>
      <c s="102"/>
      <c s="102"/>
      <c s="102"/>
      <c s="102"/>
      <c s="102"/>
      <c s="102"/>
      <c s="102"/>
      <c s="102"/>
      <c s="102"/>
      <c s="102"/>
      <c s="102"/>
      <c s="102"/>
      <c s="102"/>
      <c s="102"/>
      <c s="102"/>
      <c s="102"/>
      <c s="102"/>
      <c s="102"/>
      <c s="102"/>
      <c s="102"/>
      <c s="89" t="str">
        <f>IF(B122="","",_xlfn.AGGREGATE(3,5,$B$6:B122))</f>
        <v/>
      </c>
      <c s="209"/>
      <c s="209"/>
      <c s="102"/>
      <c s="102"/>
      <c s="102"/>
      <c s="102"/>
      <c s="102"/>
      <c s="102"/>
      <c s="102"/>
      <c s="102"/>
      <c s="102"/>
      <c s="102"/>
      <c s="102"/>
      <c s="102"/>
      <c s="102"/>
      <c s="102"/>
      <c s="102"/>
      <c s="102"/>
      <c s="102"/>
      <c s="102"/>
      <c s="102"/>
      <c s="102"/>
      <c s="102"/>
      <c s="102"/>
      <c s="102"/>
      <c s="102"/>
      <c s="102"/>
      <c s="102"/>
      <c s="102"/>
      <c s="102"/>
      <c s="252" t="str">
        <f t="shared" si="25"/>
        <v/>
      </c>
      <c s="252" t="str">
        <f>IF($I122="","",'JUL 24'!BZ122)</f>
        <v/>
      </c>
      <c s="253" t="str">
        <f t="shared" si="26"/>
        <v/>
      </c>
      <c s="252" t="str">
        <f t="shared" si="27"/>
        <v/>
      </c>
      <c s="252" t="str">
        <f>IF($I122="","",'JUL 24'!CC122)</f>
        <v/>
      </c>
      <c s="253" t="str">
        <f t="shared" si="28"/>
        <v/>
      </c>
      <c s="252" t="str">
        <f t="shared" si="29"/>
        <v/>
      </c>
      <c s="252" t="str">
        <f>IF($I122="","",'JUL 24'!CF122)</f>
        <v/>
      </c>
      <c s="253" t="str">
        <f t="shared" si="30"/>
        <v/>
      </c>
      <c s="253"/>
      <c s="306"/>
      <c s="298"/>
      <c s="298"/>
      <c s="298"/>
      <c s="254" t="str">
        <f t="shared" si="31"/>
        <v/>
      </c>
      <c s="298"/>
      <c s="298"/>
      <c s="298"/>
      <c s="298"/>
      <c s="298"/>
      <c s="298"/>
      <c s="298"/>
      <c s="298"/>
    </row>
    <row r="123" spans="1:98" ht="15.75" customHeight="1">
      <c r="A123" s="249" t="str">
        <f>IF('STUDENT DATA SHEET '!A124="","",'STUDENT DATA SHEET '!A124)</f>
        <v/>
      </c>
      <c s="229" t="str">
        <f>IFERROR(IF('STUDENT DATA SHEET '!B124="","",'STUDENT DATA SHEET '!B124),"")</f>
        <v/>
      </c>
      <c s="229" t="str">
        <f>IFERROR(IF('STUDENT DATA SHEET '!C124="","",'STUDENT DATA SHEET '!C124),"")</f>
        <v/>
      </c>
      <c s="229" t="str">
        <f>IFERROR(IF('STUDENT DATA SHEET '!D124="","",'STUDENT DATA SHEET '!D124),"")</f>
        <v/>
      </c>
      <c s="250" t="str">
        <f>IFERROR(IF('STUDENT DATA SHEET '!E124="","",'STUDENT DATA SHEET '!E124),"")</f>
        <v/>
      </c>
      <c s="251" t="str">
        <f>IFERROR(IF('STUDENT DATA SHEET '!F124="","",'STUDENT DATA SHEET '!F124),"")</f>
        <v/>
      </c>
      <c s="229" t="str">
        <f>IFERROR(IF('STUDENT DATA SHEET '!G124="","",'STUDENT DATA SHEET '!G124),"")</f>
        <v/>
      </c>
      <c s="229" t="str">
        <f>IFERROR(IF('STUDENT DATA SHEET '!H124="","",'STUDENT DATA SHEET '!H124),"")</f>
        <v/>
      </c>
      <c s="229" t="str">
        <f>IFERROR(UPPER(IF('STUDENT DATA SHEET '!I124="","",'STUDENT DATA SHEET '!I124)),"")</f>
        <v/>
      </c>
      <c s="229" t="str">
        <f>IFERROR(IF('STUDENT DATA SHEET '!J124="","",'STUDENT DATA SHEET '!J124),"")</f>
        <v/>
      </c>
      <c s="229" t="str">
        <f>IFERROR(IF('STUDENT DATA SHEET '!K124="","",'STUDENT DATA SHEET '!K124),"")</f>
        <v/>
      </c>
      <c s="229"/>
      <c s="102"/>
      <c s="102"/>
      <c s="102"/>
      <c s="102"/>
      <c s="102"/>
      <c s="102"/>
      <c s="102"/>
      <c s="102"/>
      <c s="102"/>
      <c s="102"/>
      <c s="102"/>
      <c s="102"/>
      <c s="102"/>
      <c s="102"/>
      <c s="102"/>
      <c s="102"/>
      <c s="102"/>
      <c s="102"/>
      <c s="102"/>
      <c s="102"/>
      <c s="102"/>
      <c s="102"/>
      <c s="102"/>
      <c s="102"/>
      <c s="102"/>
      <c s="102"/>
      <c s="102"/>
      <c s="102"/>
      <c s="102"/>
      <c s="102"/>
      <c s="102"/>
      <c s="102"/>
      <c s="89" t="str">
        <f>IF(B123="","",_xlfn.AGGREGATE(3,5,$B$6:B123))</f>
        <v/>
      </c>
      <c s="209"/>
      <c s="209"/>
      <c s="102"/>
      <c s="102"/>
      <c s="102"/>
      <c s="102"/>
      <c s="102"/>
      <c s="102"/>
      <c s="102"/>
      <c s="102"/>
      <c s="102"/>
      <c s="102"/>
      <c s="102"/>
      <c s="102"/>
      <c s="102"/>
      <c s="102"/>
      <c s="102"/>
      <c s="102"/>
      <c s="102"/>
      <c s="102"/>
      <c s="102"/>
      <c s="102"/>
      <c s="102"/>
      <c s="102"/>
      <c s="102"/>
      <c s="102"/>
      <c s="102"/>
      <c s="102"/>
      <c s="102"/>
      <c s="102"/>
      <c s="252" t="str">
        <f t="shared" si="25"/>
        <v/>
      </c>
      <c s="252" t="str">
        <f>IF($I123="","",'JUL 24'!BZ123)</f>
        <v/>
      </c>
      <c s="253" t="str">
        <f t="shared" si="26"/>
        <v/>
      </c>
      <c s="252" t="str">
        <f t="shared" si="27"/>
        <v/>
      </c>
      <c s="252" t="str">
        <f>IF($I123="","",'JUL 24'!CC123)</f>
        <v/>
      </c>
      <c s="253" t="str">
        <f t="shared" si="28"/>
        <v/>
      </c>
      <c s="252" t="str">
        <f t="shared" si="29"/>
        <v/>
      </c>
      <c s="252" t="str">
        <f>IF($I123="","",'JUL 24'!CF123)</f>
        <v/>
      </c>
      <c s="253" t="str">
        <f t="shared" si="30"/>
        <v/>
      </c>
      <c s="253"/>
      <c s="306"/>
      <c s="298"/>
      <c s="298"/>
      <c s="298"/>
      <c s="254" t="str">
        <f t="shared" si="31"/>
        <v/>
      </c>
      <c s="298"/>
      <c s="298"/>
      <c s="298"/>
      <c s="298"/>
      <c s="298"/>
      <c s="298"/>
      <c s="298"/>
      <c s="298"/>
    </row>
    <row r="124" spans="1:98" ht="15.75" customHeight="1">
      <c r="A124" s="249" t="str">
        <f>IF('STUDENT DATA SHEET '!A125="","",'STUDENT DATA SHEET '!A125)</f>
        <v/>
      </c>
      <c s="229" t="str">
        <f>IFERROR(IF('STUDENT DATA SHEET '!B125="","",'STUDENT DATA SHEET '!B125),"")</f>
        <v/>
      </c>
      <c s="229" t="str">
        <f>IFERROR(IF('STUDENT DATA SHEET '!C125="","",'STUDENT DATA SHEET '!C125),"")</f>
        <v/>
      </c>
      <c s="229" t="str">
        <f>IFERROR(IF('STUDENT DATA SHEET '!D125="","",'STUDENT DATA SHEET '!D125),"")</f>
        <v/>
      </c>
      <c s="250" t="str">
        <f>IFERROR(IF('STUDENT DATA SHEET '!E125="","",'STUDENT DATA SHEET '!E125),"")</f>
        <v/>
      </c>
      <c s="251" t="str">
        <f>IFERROR(IF('STUDENT DATA SHEET '!F125="","",'STUDENT DATA SHEET '!F125),"")</f>
        <v/>
      </c>
      <c s="229" t="str">
        <f>IFERROR(IF('STUDENT DATA SHEET '!G125="","",'STUDENT DATA SHEET '!G125),"")</f>
        <v/>
      </c>
      <c s="229" t="str">
        <f>IFERROR(IF('STUDENT DATA SHEET '!H125="","",'STUDENT DATA SHEET '!H125),"")</f>
        <v/>
      </c>
      <c s="229" t="str">
        <f>IFERROR(UPPER(IF('STUDENT DATA SHEET '!I125="","",'STUDENT DATA SHEET '!I125)),"")</f>
        <v/>
      </c>
      <c s="229" t="str">
        <f>IFERROR(IF('STUDENT DATA SHEET '!J125="","",'STUDENT DATA SHEET '!J125),"")</f>
        <v/>
      </c>
      <c s="229" t="str">
        <f>IFERROR(IF('STUDENT DATA SHEET '!K125="","",'STUDENT DATA SHEET '!K125),"")</f>
        <v/>
      </c>
      <c s="229"/>
      <c s="102"/>
      <c s="102"/>
      <c s="102"/>
      <c s="102"/>
      <c s="102"/>
      <c s="102"/>
      <c s="102"/>
      <c s="102"/>
      <c s="102"/>
      <c s="102"/>
      <c s="102"/>
      <c s="102"/>
      <c s="102"/>
      <c s="102"/>
      <c s="102"/>
      <c s="102"/>
      <c s="102"/>
      <c s="102"/>
      <c s="102"/>
      <c s="102"/>
      <c s="102"/>
      <c s="102"/>
      <c s="102"/>
      <c s="102"/>
      <c s="102"/>
      <c s="102"/>
      <c s="102"/>
      <c s="102"/>
      <c s="102"/>
      <c s="102"/>
      <c s="102"/>
      <c s="102"/>
      <c s="89" t="str">
        <f>IF(B124="","",_xlfn.AGGREGATE(3,5,$B$6:B124))</f>
        <v/>
      </c>
      <c s="209"/>
      <c s="209"/>
      <c s="102"/>
      <c s="102"/>
      <c s="102"/>
      <c s="102"/>
      <c s="102"/>
      <c s="102"/>
      <c s="102"/>
      <c s="102"/>
      <c s="102"/>
      <c s="102"/>
      <c s="102"/>
      <c s="102"/>
      <c s="102"/>
      <c s="102"/>
      <c s="102"/>
      <c s="102"/>
      <c s="102"/>
      <c s="102"/>
      <c s="102"/>
      <c s="102"/>
      <c s="102"/>
      <c s="102"/>
      <c s="102"/>
      <c s="102"/>
      <c s="102"/>
      <c s="102"/>
      <c s="102"/>
      <c s="102"/>
      <c s="252" t="str">
        <f t="shared" si="25"/>
        <v/>
      </c>
      <c s="252" t="str">
        <f>IF($I124="","",'JUL 24'!BZ124)</f>
        <v/>
      </c>
      <c s="253" t="str">
        <f t="shared" si="26"/>
        <v/>
      </c>
      <c s="252" t="str">
        <f t="shared" si="27"/>
        <v/>
      </c>
      <c s="252" t="str">
        <f>IF($I124="","",'JUL 24'!CC124)</f>
        <v/>
      </c>
      <c s="253" t="str">
        <f t="shared" si="28"/>
        <v/>
      </c>
      <c s="252" t="str">
        <f t="shared" si="29"/>
        <v/>
      </c>
      <c s="252" t="str">
        <f>IF($I124="","",'JUL 24'!CF124)</f>
        <v/>
      </c>
      <c s="253" t="str">
        <f t="shared" si="30"/>
        <v/>
      </c>
      <c s="253"/>
      <c s="306"/>
      <c s="298"/>
      <c s="298"/>
      <c s="298"/>
      <c s="254" t="str">
        <f t="shared" si="31"/>
        <v/>
      </c>
      <c s="298"/>
      <c s="298"/>
      <c s="298"/>
      <c s="298"/>
      <c s="298"/>
      <c s="298"/>
      <c s="298"/>
      <c s="298"/>
    </row>
    <row r="125" spans="1:98" ht="15.75" customHeight="1">
      <c r="A125" s="249" t="str">
        <f>IF('STUDENT DATA SHEET '!A126="","",'STUDENT DATA SHEET '!A126)</f>
        <v/>
      </c>
      <c s="229" t="str">
        <f>IFERROR(IF('STUDENT DATA SHEET '!B126="","",'STUDENT DATA SHEET '!B126),"")</f>
        <v/>
      </c>
      <c s="229" t="str">
        <f>IFERROR(IF('STUDENT DATA SHEET '!C126="","",'STUDENT DATA SHEET '!C126),"")</f>
        <v/>
      </c>
      <c s="229" t="str">
        <f>IFERROR(IF('STUDENT DATA SHEET '!D126="","",'STUDENT DATA SHEET '!D126),"")</f>
        <v/>
      </c>
      <c s="250" t="str">
        <f>IFERROR(IF('STUDENT DATA SHEET '!E126="","",'STUDENT DATA SHEET '!E126),"")</f>
        <v/>
      </c>
      <c s="251" t="str">
        <f>IFERROR(IF('STUDENT DATA SHEET '!F126="","",'STUDENT DATA SHEET '!F126),"")</f>
        <v/>
      </c>
      <c s="229" t="str">
        <f>IFERROR(IF('STUDENT DATA SHEET '!G126="","",'STUDENT DATA SHEET '!G126),"")</f>
        <v/>
      </c>
      <c s="229" t="str">
        <f>IFERROR(IF('STUDENT DATA SHEET '!H126="","",'STUDENT DATA SHEET '!H126),"")</f>
        <v/>
      </c>
      <c s="229" t="str">
        <f>IFERROR(UPPER(IF('STUDENT DATA SHEET '!I126="","",'STUDENT DATA SHEET '!I126)),"")</f>
        <v/>
      </c>
      <c s="229" t="str">
        <f>IFERROR(IF('STUDENT DATA SHEET '!J126="","",'STUDENT DATA SHEET '!J126),"")</f>
        <v/>
      </c>
      <c s="229" t="str">
        <f>IFERROR(IF('STUDENT DATA SHEET '!K126="","",'STUDENT DATA SHEET '!K126),"")</f>
        <v/>
      </c>
      <c s="229"/>
      <c s="102"/>
      <c s="102"/>
      <c s="102"/>
      <c s="102"/>
      <c s="102"/>
      <c s="102"/>
      <c s="102"/>
      <c s="102"/>
      <c s="102"/>
      <c s="102"/>
      <c s="102"/>
      <c s="102"/>
      <c s="102"/>
      <c s="102"/>
      <c s="102"/>
      <c s="102"/>
      <c s="102"/>
      <c s="102"/>
      <c s="102"/>
      <c s="102"/>
      <c s="102"/>
      <c s="102"/>
      <c s="102"/>
      <c s="102"/>
      <c s="102"/>
      <c s="102"/>
      <c s="102"/>
      <c s="102"/>
      <c s="102"/>
      <c s="102"/>
      <c s="102"/>
      <c s="102"/>
      <c s="89" t="str">
        <f>IF(B125="","",_xlfn.AGGREGATE(3,5,$B$6:B125))</f>
        <v/>
      </c>
      <c s="209"/>
      <c s="209"/>
      <c s="102"/>
      <c s="102"/>
      <c s="102"/>
      <c s="102"/>
      <c s="102"/>
      <c s="102"/>
      <c s="102"/>
      <c s="102"/>
      <c s="102"/>
      <c s="102"/>
      <c s="102"/>
      <c s="102"/>
      <c s="102"/>
      <c s="102"/>
      <c s="102"/>
      <c s="102"/>
      <c s="102"/>
      <c s="102"/>
      <c s="102"/>
      <c s="102"/>
      <c s="102"/>
      <c s="102"/>
      <c s="102"/>
      <c s="102"/>
      <c s="102"/>
      <c s="102"/>
      <c s="102"/>
      <c s="102"/>
      <c s="252" t="str">
        <f t="shared" si="25"/>
        <v/>
      </c>
      <c s="252" t="str">
        <f>IF($I125="","",'JUL 24'!BZ125)</f>
        <v/>
      </c>
      <c s="253" t="str">
        <f t="shared" si="26"/>
        <v/>
      </c>
      <c s="252" t="str">
        <f t="shared" si="27"/>
        <v/>
      </c>
      <c s="252" t="str">
        <f>IF($I125="","",'JUL 24'!CC125)</f>
        <v/>
      </c>
      <c s="253" t="str">
        <f t="shared" si="28"/>
        <v/>
      </c>
      <c s="252" t="str">
        <f t="shared" si="29"/>
        <v/>
      </c>
      <c s="252" t="str">
        <f>IF($I125="","",'JUL 24'!CF125)</f>
        <v/>
      </c>
      <c s="253" t="str">
        <f t="shared" si="30"/>
        <v/>
      </c>
      <c s="253"/>
      <c s="306"/>
      <c s="298"/>
      <c s="298"/>
      <c s="298"/>
      <c s="254" t="str">
        <f t="shared" si="31"/>
        <v/>
      </c>
      <c s="298"/>
      <c s="298"/>
      <c s="298"/>
      <c s="298"/>
      <c s="298"/>
      <c s="298"/>
      <c s="298"/>
      <c s="298"/>
    </row>
    <row r="126" spans="1:98" ht="15.75" customHeight="1">
      <c r="A126" s="249" t="str">
        <f>IF('STUDENT DATA SHEET '!A127="","",'STUDENT DATA SHEET '!A127)</f>
        <v/>
      </c>
      <c s="229" t="str">
        <f>IFERROR(IF('STUDENT DATA SHEET '!B127="","",'STUDENT DATA SHEET '!B127),"")</f>
        <v/>
      </c>
      <c s="229" t="str">
        <f>IFERROR(IF('STUDENT DATA SHEET '!C127="","",'STUDENT DATA SHEET '!C127),"")</f>
        <v/>
      </c>
      <c s="229" t="str">
        <f>IFERROR(IF('STUDENT DATA SHEET '!D127="","",'STUDENT DATA SHEET '!D127),"")</f>
        <v/>
      </c>
      <c s="250" t="str">
        <f>IFERROR(IF('STUDENT DATA SHEET '!E127="","",'STUDENT DATA SHEET '!E127),"")</f>
        <v/>
      </c>
      <c s="251" t="str">
        <f>IFERROR(IF('STUDENT DATA SHEET '!F127="","",'STUDENT DATA SHEET '!F127),"")</f>
        <v/>
      </c>
      <c s="229" t="str">
        <f>IFERROR(IF('STUDENT DATA SHEET '!G127="","",'STUDENT DATA SHEET '!G127),"")</f>
        <v/>
      </c>
      <c s="229" t="str">
        <f>IFERROR(IF('STUDENT DATA SHEET '!H127="","",'STUDENT DATA SHEET '!H127),"")</f>
        <v/>
      </c>
      <c s="229" t="str">
        <f>IFERROR(UPPER(IF('STUDENT DATA SHEET '!I127="","",'STUDENT DATA SHEET '!I127)),"")</f>
        <v/>
      </c>
      <c s="229" t="str">
        <f>IFERROR(IF('STUDENT DATA SHEET '!J127="","",'STUDENT DATA SHEET '!J127),"")</f>
        <v/>
      </c>
      <c s="229" t="str">
        <f>IFERROR(IF('STUDENT DATA SHEET '!K127="","",'STUDENT DATA SHEET '!K127),"")</f>
        <v/>
      </c>
      <c s="229"/>
      <c s="102"/>
      <c s="102"/>
      <c s="102"/>
      <c s="102"/>
      <c s="102"/>
      <c s="102"/>
      <c s="102"/>
      <c s="102"/>
      <c s="102"/>
      <c s="102"/>
      <c s="102"/>
      <c s="102"/>
      <c s="102"/>
      <c s="102"/>
      <c s="102"/>
      <c s="102"/>
      <c s="102"/>
      <c s="102"/>
      <c s="102"/>
      <c s="102"/>
      <c s="102"/>
      <c s="102"/>
      <c s="102"/>
      <c s="102"/>
      <c s="102"/>
      <c s="102"/>
      <c s="102"/>
      <c s="102"/>
      <c s="102"/>
      <c s="102"/>
      <c s="102"/>
      <c s="102"/>
      <c s="89" t="str">
        <f>IF(B126="","",_xlfn.AGGREGATE(3,5,$B$6:B126))</f>
        <v/>
      </c>
      <c s="209"/>
      <c s="209"/>
      <c s="102"/>
      <c s="102"/>
      <c s="102"/>
      <c s="102"/>
      <c s="102"/>
      <c s="102"/>
      <c s="102"/>
      <c s="102"/>
      <c s="102"/>
      <c s="102"/>
      <c s="102"/>
      <c s="102"/>
      <c s="102"/>
      <c s="102"/>
      <c s="102"/>
      <c s="102"/>
      <c s="102"/>
      <c s="102"/>
      <c s="102"/>
      <c s="102"/>
      <c s="102"/>
      <c s="102"/>
      <c s="102"/>
      <c s="102"/>
      <c s="102"/>
      <c s="102"/>
      <c s="102"/>
      <c s="102"/>
      <c s="252" t="str">
        <f t="shared" si="25"/>
        <v/>
      </c>
      <c s="252" t="str">
        <f>IF($I126="","",'JUL 24'!BZ126)</f>
        <v/>
      </c>
      <c s="253" t="str">
        <f t="shared" si="26"/>
        <v/>
      </c>
      <c s="252" t="str">
        <f t="shared" si="27"/>
        <v/>
      </c>
      <c s="252" t="str">
        <f>IF($I126="","",'JUL 24'!CC126)</f>
        <v/>
      </c>
      <c s="253" t="str">
        <f t="shared" si="28"/>
        <v/>
      </c>
      <c s="252" t="str">
        <f t="shared" si="29"/>
        <v/>
      </c>
      <c s="252" t="str">
        <f>IF($I126="","",'JUL 24'!CF126)</f>
        <v/>
      </c>
      <c s="253" t="str">
        <f t="shared" si="30"/>
        <v/>
      </c>
      <c s="253"/>
      <c s="306"/>
      <c s="298"/>
      <c s="298"/>
      <c s="298"/>
      <c s="254" t="str">
        <f t="shared" si="31"/>
        <v/>
      </c>
      <c s="298"/>
      <c s="298"/>
      <c s="298"/>
      <c s="298"/>
      <c s="298"/>
      <c s="298"/>
      <c s="298"/>
      <c s="298"/>
    </row>
    <row r="127" spans="1:98" ht="15.75" customHeight="1">
      <c r="A127" s="249" t="str">
        <f>IF('STUDENT DATA SHEET '!A128="","",'STUDENT DATA SHEET '!A128)</f>
        <v/>
      </c>
      <c s="229" t="str">
        <f>IFERROR(IF('STUDENT DATA SHEET '!B128="","",'STUDENT DATA SHEET '!B128),"")</f>
        <v/>
      </c>
      <c s="229" t="str">
        <f>IFERROR(IF('STUDENT DATA SHEET '!C128="","",'STUDENT DATA SHEET '!C128),"")</f>
        <v/>
      </c>
      <c s="229" t="str">
        <f>IFERROR(IF('STUDENT DATA SHEET '!D128="","",'STUDENT DATA SHEET '!D128),"")</f>
        <v/>
      </c>
      <c s="250" t="str">
        <f>IFERROR(IF('STUDENT DATA SHEET '!E128="","",'STUDENT DATA SHEET '!E128),"")</f>
        <v/>
      </c>
      <c s="251" t="str">
        <f>IFERROR(IF('STUDENT DATA SHEET '!F128="","",'STUDENT DATA SHEET '!F128),"")</f>
        <v/>
      </c>
      <c s="229" t="str">
        <f>IFERROR(IF('STUDENT DATA SHEET '!G128="","",'STUDENT DATA SHEET '!G128),"")</f>
        <v/>
      </c>
      <c s="229" t="str">
        <f>IFERROR(IF('STUDENT DATA SHEET '!H128="","",'STUDENT DATA SHEET '!H128),"")</f>
        <v/>
      </c>
      <c s="229" t="str">
        <f>IFERROR(UPPER(IF('STUDENT DATA SHEET '!I128="","",'STUDENT DATA SHEET '!I128)),"")</f>
        <v/>
      </c>
      <c s="229" t="str">
        <f>IFERROR(IF('STUDENT DATA SHEET '!J128="","",'STUDENT DATA SHEET '!J128),"")</f>
        <v/>
      </c>
      <c s="229" t="str">
        <f>IFERROR(IF('STUDENT DATA SHEET '!K128="","",'STUDENT DATA SHEET '!K128),"")</f>
        <v/>
      </c>
      <c s="229"/>
      <c s="102"/>
      <c s="102"/>
      <c s="102"/>
      <c s="102"/>
      <c s="102"/>
      <c s="102"/>
      <c s="102"/>
      <c s="102"/>
      <c s="102"/>
      <c s="102"/>
      <c s="102"/>
      <c s="102"/>
      <c s="102"/>
      <c s="102"/>
      <c s="102"/>
      <c s="102"/>
      <c s="102"/>
      <c s="102"/>
      <c s="102"/>
      <c s="102"/>
      <c s="102"/>
      <c s="102"/>
      <c s="102"/>
      <c s="102"/>
      <c s="102"/>
      <c s="102"/>
      <c s="102"/>
      <c s="102"/>
      <c s="102"/>
      <c s="102"/>
      <c s="102"/>
      <c s="102"/>
      <c s="89" t="str">
        <f>IF(B127="","",_xlfn.AGGREGATE(3,5,$B$6:B127))</f>
        <v/>
      </c>
      <c s="209"/>
      <c s="209"/>
      <c s="102"/>
      <c s="102"/>
      <c s="102"/>
      <c s="102"/>
      <c s="102"/>
      <c s="102"/>
      <c s="102"/>
      <c s="102"/>
      <c s="102"/>
      <c s="102"/>
      <c s="102"/>
      <c s="102"/>
      <c s="102"/>
      <c s="102"/>
      <c s="102"/>
      <c s="102"/>
      <c s="102"/>
      <c s="102"/>
      <c s="102"/>
      <c s="102"/>
      <c s="102"/>
      <c s="102"/>
      <c s="102"/>
      <c s="102"/>
      <c s="102"/>
      <c s="102"/>
      <c s="102"/>
      <c s="102"/>
      <c s="252" t="str">
        <f t="shared" si="25"/>
        <v/>
      </c>
      <c s="252" t="str">
        <f>IF($I127="","",'JUL 24'!BZ127)</f>
        <v/>
      </c>
      <c s="253" t="str">
        <f t="shared" si="26"/>
        <v/>
      </c>
      <c s="252" t="str">
        <f t="shared" si="27"/>
        <v/>
      </c>
      <c s="252" t="str">
        <f>IF($I127="","",'JUL 24'!CC127)</f>
        <v/>
      </c>
      <c s="253" t="str">
        <f t="shared" si="28"/>
        <v/>
      </c>
      <c s="252" t="str">
        <f t="shared" si="29"/>
        <v/>
      </c>
      <c s="252" t="str">
        <f>IF($I127="","",'JUL 24'!CF127)</f>
        <v/>
      </c>
      <c s="253" t="str">
        <f t="shared" si="30"/>
        <v/>
      </c>
      <c s="253"/>
      <c s="306"/>
      <c s="298"/>
      <c s="298"/>
      <c s="298"/>
      <c s="254" t="str">
        <f t="shared" si="31"/>
        <v/>
      </c>
      <c s="298"/>
      <c s="298"/>
      <c s="298"/>
      <c s="298"/>
      <c s="298"/>
      <c s="298"/>
      <c s="298"/>
      <c s="298"/>
    </row>
    <row r="128" spans="1:98" ht="15.75" customHeight="1">
      <c r="A128" s="249" t="str">
        <f>IF('STUDENT DATA SHEET '!A129="","",'STUDENT DATA SHEET '!A129)</f>
        <v/>
      </c>
      <c s="229" t="str">
        <f>IFERROR(IF('STUDENT DATA SHEET '!B129="","",'STUDENT DATA SHEET '!B129),"")</f>
        <v/>
      </c>
      <c s="229" t="str">
        <f>IFERROR(IF('STUDENT DATA SHEET '!C129="","",'STUDENT DATA SHEET '!C129),"")</f>
        <v/>
      </c>
      <c s="229" t="str">
        <f>IFERROR(IF('STUDENT DATA SHEET '!D129="","",'STUDENT DATA SHEET '!D129),"")</f>
        <v/>
      </c>
      <c s="250" t="str">
        <f>IFERROR(IF('STUDENT DATA SHEET '!E129="","",'STUDENT DATA SHEET '!E129),"")</f>
        <v/>
      </c>
      <c s="251" t="str">
        <f>IFERROR(IF('STUDENT DATA SHEET '!F129="","",'STUDENT DATA SHEET '!F129),"")</f>
        <v/>
      </c>
      <c s="229" t="str">
        <f>IFERROR(IF('STUDENT DATA SHEET '!G129="","",'STUDENT DATA SHEET '!G129),"")</f>
        <v/>
      </c>
      <c s="229" t="str">
        <f>IFERROR(IF('STUDENT DATA SHEET '!H129="","",'STUDENT DATA SHEET '!H129),"")</f>
        <v/>
      </c>
      <c s="229" t="str">
        <f>IFERROR(UPPER(IF('STUDENT DATA SHEET '!I129="","",'STUDENT DATA SHEET '!I129)),"")</f>
        <v/>
      </c>
      <c s="229" t="str">
        <f>IFERROR(IF('STUDENT DATA SHEET '!J129="","",'STUDENT DATA SHEET '!J129),"")</f>
        <v/>
      </c>
      <c s="229" t="str">
        <f>IFERROR(IF('STUDENT DATA SHEET '!K129="","",'STUDENT DATA SHEET '!K129),"")</f>
        <v/>
      </c>
      <c s="229"/>
      <c s="102"/>
      <c s="102"/>
      <c s="102"/>
      <c s="102"/>
      <c s="102"/>
      <c s="102"/>
      <c s="102"/>
      <c s="102"/>
      <c s="102"/>
      <c s="102"/>
      <c s="102"/>
      <c s="102"/>
      <c s="102"/>
      <c s="102"/>
      <c s="102"/>
      <c s="102"/>
      <c s="102"/>
      <c s="102"/>
      <c s="102"/>
      <c s="102"/>
      <c s="102"/>
      <c s="102"/>
      <c s="102"/>
      <c s="102"/>
      <c s="102"/>
      <c s="102"/>
      <c s="102"/>
      <c s="102"/>
      <c s="102"/>
      <c s="102"/>
      <c s="102"/>
      <c s="102"/>
      <c s="89" t="str">
        <f>IF(B128="","",_xlfn.AGGREGATE(3,5,$B$6:B128))</f>
        <v/>
      </c>
      <c s="209"/>
      <c s="209"/>
      <c s="102"/>
      <c s="102"/>
      <c s="102"/>
      <c s="102"/>
      <c s="102"/>
      <c s="102"/>
      <c s="102"/>
      <c s="102"/>
      <c s="102"/>
      <c s="102"/>
      <c s="102"/>
      <c s="102"/>
      <c s="102"/>
      <c s="102"/>
      <c s="102"/>
      <c s="102"/>
      <c s="102"/>
      <c s="102"/>
      <c s="102"/>
      <c s="102"/>
      <c s="102"/>
      <c s="102"/>
      <c s="102"/>
      <c s="102"/>
      <c s="102"/>
      <c s="102"/>
      <c s="102"/>
      <c s="102"/>
      <c s="252" t="str">
        <f t="shared" si="25"/>
        <v/>
      </c>
      <c s="252" t="str">
        <f>IF($I128="","",'JUL 24'!BZ128)</f>
        <v/>
      </c>
      <c s="253" t="str">
        <f t="shared" si="26"/>
        <v/>
      </c>
      <c s="252" t="str">
        <f t="shared" si="27"/>
        <v/>
      </c>
      <c s="252" t="str">
        <f>IF($I128="","",'JUL 24'!CC128)</f>
        <v/>
      </c>
      <c s="253" t="str">
        <f t="shared" si="28"/>
        <v/>
      </c>
      <c s="252" t="str">
        <f t="shared" si="29"/>
        <v/>
      </c>
      <c s="252" t="str">
        <f>IF($I128="","",'JUL 24'!CF128)</f>
        <v/>
      </c>
      <c s="253" t="str">
        <f t="shared" si="30"/>
        <v/>
      </c>
      <c s="253"/>
      <c s="306"/>
      <c s="298"/>
      <c s="298"/>
      <c s="298"/>
      <c s="254" t="str">
        <f t="shared" si="31"/>
        <v/>
      </c>
      <c s="298"/>
      <c s="298"/>
      <c s="298"/>
      <c s="298"/>
      <c s="298"/>
      <c s="298"/>
      <c s="298"/>
      <c s="298"/>
    </row>
    <row r="129" spans="1:98" ht="15.75" customHeight="1">
      <c r="A129" s="249" t="str">
        <f>IF('STUDENT DATA SHEET '!A130="","",'STUDENT DATA SHEET '!A130)</f>
        <v/>
      </c>
      <c s="229" t="str">
        <f>IFERROR(IF('STUDENT DATA SHEET '!B130="","",'STUDENT DATA SHEET '!B130),"")</f>
        <v/>
      </c>
      <c s="229" t="str">
        <f>IFERROR(IF('STUDENT DATA SHEET '!C130="","",'STUDENT DATA SHEET '!C130),"")</f>
        <v/>
      </c>
      <c s="229" t="str">
        <f>IFERROR(IF('STUDENT DATA SHEET '!D130="","",'STUDENT DATA SHEET '!D130),"")</f>
        <v/>
      </c>
      <c s="250" t="str">
        <f>IFERROR(IF('STUDENT DATA SHEET '!E130="","",'STUDENT DATA SHEET '!E130),"")</f>
        <v/>
      </c>
      <c s="251" t="str">
        <f>IFERROR(IF('STUDENT DATA SHEET '!F130="","",'STUDENT DATA SHEET '!F130),"")</f>
        <v/>
      </c>
      <c s="229" t="str">
        <f>IFERROR(IF('STUDENT DATA SHEET '!G130="","",'STUDENT DATA SHEET '!G130),"")</f>
        <v/>
      </c>
      <c s="229" t="str">
        <f>IFERROR(IF('STUDENT DATA SHEET '!H130="","",'STUDENT DATA SHEET '!H130),"")</f>
        <v/>
      </c>
      <c s="229" t="str">
        <f>IFERROR(UPPER(IF('STUDENT DATA SHEET '!I130="","",'STUDENT DATA SHEET '!I130)),"")</f>
        <v/>
      </c>
      <c s="229" t="str">
        <f>IFERROR(IF('STUDENT DATA SHEET '!J130="","",'STUDENT DATA SHEET '!J130),"")</f>
        <v/>
      </c>
      <c s="229" t="str">
        <f>IFERROR(IF('STUDENT DATA SHEET '!K130="","",'STUDENT DATA SHEET '!K130),"")</f>
        <v/>
      </c>
      <c s="229"/>
      <c s="102"/>
      <c s="102"/>
      <c s="102"/>
      <c s="102"/>
      <c s="102"/>
      <c s="102"/>
      <c s="102"/>
      <c s="102"/>
      <c s="102"/>
      <c s="102"/>
      <c s="102"/>
      <c s="102"/>
      <c s="102"/>
      <c s="102"/>
      <c s="102"/>
      <c s="102"/>
      <c s="102"/>
      <c s="102"/>
      <c s="102"/>
      <c s="102"/>
      <c s="102"/>
      <c s="102"/>
      <c s="102"/>
      <c s="102"/>
      <c s="102"/>
      <c s="102"/>
      <c s="102"/>
      <c s="102"/>
      <c s="102"/>
      <c s="102"/>
      <c s="102"/>
      <c s="102"/>
      <c s="89" t="str">
        <f>IF(B129="","",_xlfn.AGGREGATE(3,5,$B$6:B129))</f>
        <v/>
      </c>
      <c s="209"/>
      <c s="209"/>
      <c s="102"/>
      <c s="102"/>
      <c s="102"/>
      <c s="102"/>
      <c s="102"/>
      <c s="102"/>
      <c s="102"/>
      <c s="102"/>
      <c s="102"/>
      <c s="102"/>
      <c s="102"/>
      <c s="102"/>
      <c s="102"/>
      <c s="102"/>
      <c s="102"/>
      <c s="102"/>
      <c s="102"/>
      <c s="102"/>
      <c s="102"/>
      <c s="102"/>
      <c s="102"/>
      <c s="102"/>
      <c s="102"/>
      <c s="102"/>
      <c s="102"/>
      <c s="102"/>
      <c s="102"/>
      <c s="102"/>
      <c s="252" t="str">
        <f t="shared" si="25"/>
        <v/>
      </c>
      <c s="252" t="str">
        <f>IF($I129="","",'JUL 24'!BZ129)</f>
        <v/>
      </c>
      <c s="253" t="str">
        <f t="shared" si="26"/>
        <v/>
      </c>
      <c s="252" t="str">
        <f t="shared" si="27"/>
        <v/>
      </c>
      <c s="252" t="str">
        <f>IF($I129="","",'JUL 24'!CC129)</f>
        <v/>
      </c>
      <c s="253" t="str">
        <f t="shared" si="28"/>
        <v/>
      </c>
      <c s="252" t="str">
        <f t="shared" si="29"/>
        <v/>
      </c>
      <c s="252" t="str">
        <f>IF($I129="","",'JUL 24'!CF129)</f>
        <v/>
      </c>
      <c s="253" t="str">
        <f t="shared" si="30"/>
        <v/>
      </c>
      <c s="253"/>
      <c s="306"/>
      <c s="298"/>
      <c s="298"/>
      <c s="298"/>
      <c s="254" t="str">
        <f t="shared" si="31"/>
        <v/>
      </c>
      <c s="298"/>
      <c s="298"/>
      <c s="298"/>
      <c s="298"/>
      <c s="298"/>
      <c s="298"/>
      <c s="298"/>
      <c s="298"/>
    </row>
    <row r="130" spans="1:98" ht="15.75" customHeight="1">
      <c r="A130" s="249" t="str">
        <f>IF('STUDENT DATA SHEET '!A131="","",'STUDENT DATA SHEET '!A131)</f>
        <v/>
      </c>
      <c s="229" t="str">
        <f>IFERROR(IF('STUDENT DATA SHEET '!B131="","",'STUDENT DATA SHEET '!B131),"")</f>
        <v/>
      </c>
      <c s="229" t="str">
        <f>IFERROR(IF('STUDENT DATA SHEET '!C131="","",'STUDENT DATA SHEET '!C131),"")</f>
        <v/>
      </c>
      <c s="229" t="str">
        <f>IFERROR(IF('STUDENT DATA SHEET '!D131="","",'STUDENT DATA SHEET '!D131),"")</f>
        <v/>
      </c>
      <c s="250" t="str">
        <f>IFERROR(IF('STUDENT DATA SHEET '!E131="","",'STUDENT DATA SHEET '!E131),"")</f>
        <v/>
      </c>
      <c s="251" t="str">
        <f>IFERROR(IF('STUDENT DATA SHEET '!F131="","",'STUDENT DATA SHEET '!F131),"")</f>
        <v/>
      </c>
      <c s="229" t="str">
        <f>IFERROR(IF('STUDENT DATA SHEET '!G131="","",'STUDENT DATA SHEET '!G131),"")</f>
        <v/>
      </c>
      <c s="229" t="str">
        <f>IFERROR(IF('STUDENT DATA SHEET '!H131="","",'STUDENT DATA SHEET '!H131),"")</f>
        <v/>
      </c>
      <c s="229" t="str">
        <f>IFERROR(UPPER(IF('STUDENT DATA SHEET '!I131="","",'STUDENT DATA SHEET '!I131)),"")</f>
        <v/>
      </c>
      <c s="229" t="str">
        <f>IFERROR(IF('STUDENT DATA SHEET '!J131="","",'STUDENT DATA SHEET '!J131),"")</f>
        <v/>
      </c>
      <c s="229" t="str">
        <f>IFERROR(IF('STUDENT DATA SHEET '!K131="","",'STUDENT DATA SHEET '!K131),"")</f>
        <v/>
      </c>
      <c s="229"/>
      <c s="102"/>
      <c s="102"/>
      <c s="102"/>
      <c s="102"/>
      <c s="102"/>
      <c s="102"/>
      <c s="102"/>
      <c s="102"/>
      <c s="102"/>
      <c s="102"/>
      <c s="102"/>
      <c s="102"/>
      <c s="102"/>
      <c s="102"/>
      <c s="102"/>
      <c s="102"/>
      <c s="102"/>
      <c s="102"/>
      <c s="102"/>
      <c s="102"/>
      <c s="102"/>
      <c s="102"/>
      <c s="102"/>
      <c s="102"/>
      <c s="102"/>
      <c s="102"/>
      <c s="102"/>
      <c s="102"/>
      <c s="102"/>
      <c s="102"/>
      <c s="102"/>
      <c s="102"/>
      <c s="89" t="str">
        <f>IF(B130="","",_xlfn.AGGREGATE(3,5,$B$6:B130))</f>
        <v/>
      </c>
      <c s="209"/>
      <c s="209"/>
      <c s="102"/>
      <c s="102"/>
      <c s="102"/>
      <c s="102"/>
      <c s="102"/>
      <c s="102"/>
      <c s="102"/>
      <c s="102"/>
      <c s="102"/>
      <c s="102"/>
      <c s="102"/>
      <c s="102"/>
      <c s="102"/>
      <c s="102"/>
      <c s="102"/>
      <c s="102"/>
      <c s="102"/>
      <c s="102"/>
      <c s="102"/>
      <c s="102"/>
      <c s="102"/>
      <c s="102"/>
      <c s="102"/>
      <c s="102"/>
      <c s="102"/>
      <c s="102"/>
      <c s="102"/>
      <c s="102"/>
      <c s="252" t="str">
        <f t="shared" si="25"/>
        <v/>
      </c>
      <c s="252" t="str">
        <f>IF($I130="","",'JUL 24'!BZ130)</f>
        <v/>
      </c>
      <c s="253" t="str">
        <f t="shared" si="26"/>
        <v/>
      </c>
      <c s="252" t="str">
        <f t="shared" si="27"/>
        <v/>
      </c>
      <c s="252" t="str">
        <f>IF($I130="","",'JUL 24'!CC130)</f>
        <v/>
      </c>
      <c s="253" t="str">
        <f t="shared" si="28"/>
        <v/>
      </c>
      <c s="252" t="str">
        <f t="shared" si="29"/>
        <v/>
      </c>
      <c s="252" t="str">
        <f>IF($I130="","",'JUL 24'!CF130)</f>
        <v/>
      </c>
      <c s="253" t="str">
        <f t="shared" si="30"/>
        <v/>
      </c>
      <c s="253"/>
      <c s="306"/>
      <c s="298"/>
      <c s="298"/>
      <c s="298"/>
      <c s="254" t="str">
        <f t="shared" si="31"/>
        <v/>
      </c>
      <c s="298"/>
      <c s="298"/>
      <c s="298"/>
      <c s="298"/>
      <c s="298"/>
      <c s="298"/>
      <c s="298"/>
      <c s="298"/>
    </row>
    <row r="131" spans="1:98" ht="15.75" customHeight="1">
      <c r="A131" s="249" t="str">
        <f>IF('STUDENT DATA SHEET '!A132="","",'STUDENT DATA SHEET '!A132)</f>
        <v/>
      </c>
      <c s="229" t="str">
        <f>IFERROR(IF('STUDENT DATA SHEET '!B132="","",'STUDENT DATA SHEET '!B132),"")</f>
        <v/>
      </c>
      <c s="229" t="str">
        <f>IFERROR(IF('STUDENT DATA SHEET '!C132="","",'STUDENT DATA SHEET '!C132),"")</f>
        <v/>
      </c>
      <c s="229" t="str">
        <f>IFERROR(IF('STUDENT DATA SHEET '!D132="","",'STUDENT DATA SHEET '!D132),"")</f>
        <v/>
      </c>
      <c s="250" t="str">
        <f>IFERROR(IF('STUDENT DATA SHEET '!E132="","",'STUDENT DATA SHEET '!E132),"")</f>
        <v/>
      </c>
      <c s="251" t="str">
        <f>IFERROR(IF('STUDENT DATA SHEET '!F132="","",'STUDENT DATA SHEET '!F132),"")</f>
        <v/>
      </c>
      <c s="229" t="str">
        <f>IFERROR(IF('STUDENT DATA SHEET '!G132="","",'STUDENT DATA SHEET '!G132),"")</f>
        <v/>
      </c>
      <c s="229" t="str">
        <f>IFERROR(IF('STUDENT DATA SHEET '!H132="","",'STUDENT DATA SHEET '!H132),"")</f>
        <v/>
      </c>
      <c s="229" t="str">
        <f>IFERROR(UPPER(IF('STUDENT DATA SHEET '!I132="","",'STUDENT DATA SHEET '!I132)),"")</f>
        <v/>
      </c>
      <c s="229" t="str">
        <f>IFERROR(IF('STUDENT DATA SHEET '!J132="","",'STUDENT DATA SHEET '!J132),"")</f>
        <v/>
      </c>
      <c s="229" t="str">
        <f>IFERROR(IF('STUDENT DATA SHEET '!K132="","",'STUDENT DATA SHEET '!K132),"")</f>
        <v/>
      </c>
      <c s="229"/>
      <c s="102"/>
      <c s="102"/>
      <c s="102"/>
      <c s="102"/>
      <c s="102"/>
      <c s="102"/>
      <c s="102"/>
      <c s="102"/>
      <c s="102"/>
      <c s="102"/>
      <c s="102"/>
      <c s="102"/>
      <c s="102"/>
      <c s="102"/>
      <c s="102"/>
      <c s="102"/>
      <c s="102"/>
      <c s="102"/>
      <c s="102"/>
      <c s="102"/>
      <c s="102"/>
      <c s="102"/>
      <c s="102"/>
      <c s="102"/>
      <c s="102"/>
      <c s="102"/>
      <c s="102"/>
      <c s="102"/>
      <c s="102"/>
      <c s="102"/>
      <c s="102"/>
      <c s="102"/>
      <c s="89" t="str">
        <f>IF(B131="","",_xlfn.AGGREGATE(3,5,$B$6:B131))</f>
        <v/>
      </c>
      <c s="209"/>
      <c s="209"/>
      <c s="102"/>
      <c s="102"/>
      <c s="102"/>
      <c s="102"/>
      <c s="102"/>
      <c s="102"/>
      <c s="102"/>
      <c s="102"/>
      <c s="102"/>
      <c s="102"/>
      <c s="102"/>
      <c s="102"/>
      <c s="102"/>
      <c s="102"/>
      <c s="102"/>
      <c s="102"/>
      <c s="102"/>
      <c s="102"/>
      <c s="102"/>
      <c s="102"/>
      <c s="102"/>
      <c s="102"/>
      <c s="102"/>
      <c s="102"/>
      <c s="102"/>
      <c s="102"/>
      <c s="102"/>
      <c s="102"/>
      <c s="252" t="str">
        <f t="shared" si="25"/>
        <v/>
      </c>
      <c s="252" t="str">
        <f>IF($I131="","",'JUL 24'!BZ131)</f>
        <v/>
      </c>
      <c s="253" t="str">
        <f t="shared" si="26"/>
        <v/>
      </c>
      <c s="252" t="str">
        <f t="shared" si="27"/>
        <v/>
      </c>
      <c s="252" t="str">
        <f>IF($I131="","",'JUL 24'!CC131)</f>
        <v/>
      </c>
      <c s="253" t="str">
        <f t="shared" si="28"/>
        <v/>
      </c>
      <c s="252" t="str">
        <f t="shared" si="29"/>
        <v/>
      </c>
      <c s="252" t="str">
        <f>IF($I131="","",'JUL 24'!CF131)</f>
        <v/>
      </c>
      <c s="253" t="str">
        <f t="shared" si="30"/>
        <v/>
      </c>
      <c s="253"/>
      <c s="306"/>
      <c s="298"/>
      <c s="298"/>
      <c s="298"/>
      <c s="254" t="str">
        <f t="shared" si="31"/>
        <v/>
      </c>
      <c s="298"/>
      <c s="298"/>
      <c s="298"/>
      <c s="298"/>
      <c s="298"/>
      <c s="298"/>
      <c s="298"/>
      <c s="298"/>
    </row>
    <row r="132" spans="1:98" ht="15.75" customHeight="1">
      <c r="A132" s="249" t="str">
        <f>IF('STUDENT DATA SHEET '!A133="","",'STUDENT DATA SHEET '!A133)</f>
        <v/>
      </c>
      <c s="229" t="str">
        <f>IFERROR(IF('STUDENT DATA SHEET '!B133="","",'STUDENT DATA SHEET '!B133),"")</f>
        <v/>
      </c>
      <c s="229" t="str">
        <f>IFERROR(IF('STUDENT DATA SHEET '!C133="","",'STUDENT DATA SHEET '!C133),"")</f>
        <v/>
      </c>
      <c s="229" t="str">
        <f>IFERROR(IF('STUDENT DATA SHEET '!D133="","",'STUDENT DATA SHEET '!D133),"")</f>
        <v/>
      </c>
      <c s="250" t="str">
        <f>IFERROR(IF('STUDENT DATA SHEET '!E133="","",'STUDENT DATA SHEET '!E133),"")</f>
        <v/>
      </c>
      <c s="251" t="str">
        <f>IFERROR(IF('STUDENT DATA SHEET '!F133="","",'STUDENT DATA SHEET '!F133),"")</f>
        <v/>
      </c>
      <c s="229" t="str">
        <f>IFERROR(IF('STUDENT DATA SHEET '!G133="","",'STUDENT DATA SHEET '!G133),"")</f>
        <v/>
      </c>
      <c s="229" t="str">
        <f>IFERROR(IF('STUDENT DATA SHEET '!H133="","",'STUDENT DATA SHEET '!H133),"")</f>
        <v/>
      </c>
      <c s="229" t="str">
        <f>IFERROR(UPPER(IF('STUDENT DATA SHEET '!I133="","",'STUDENT DATA SHEET '!I133)),"")</f>
        <v/>
      </c>
      <c s="229" t="str">
        <f>IFERROR(IF('STUDENT DATA SHEET '!J133="","",'STUDENT DATA SHEET '!J133),"")</f>
        <v/>
      </c>
      <c s="229" t="str">
        <f>IFERROR(IF('STUDENT DATA SHEET '!K133="","",'STUDENT DATA SHEET '!K133),"")</f>
        <v/>
      </c>
      <c s="229"/>
      <c s="102"/>
      <c s="102"/>
      <c s="102"/>
      <c s="102"/>
      <c s="102"/>
      <c s="102"/>
      <c s="102"/>
      <c s="102"/>
      <c s="102"/>
      <c s="102"/>
      <c s="102"/>
      <c s="102"/>
      <c s="102"/>
      <c s="102"/>
      <c s="102"/>
      <c s="102"/>
      <c s="102"/>
      <c s="102"/>
      <c s="102"/>
      <c s="102"/>
      <c s="102"/>
      <c s="102"/>
      <c s="102"/>
      <c s="102"/>
      <c s="102"/>
      <c s="102"/>
      <c s="102"/>
      <c s="102"/>
      <c s="102"/>
      <c s="102"/>
      <c s="102"/>
      <c s="102"/>
      <c s="89" t="str">
        <f>IF(B132="","",_xlfn.AGGREGATE(3,5,$B$6:B132))</f>
        <v/>
      </c>
      <c s="209"/>
      <c s="209"/>
      <c s="102"/>
      <c s="102"/>
      <c s="102"/>
      <c s="102"/>
      <c s="102"/>
      <c s="102"/>
      <c s="102"/>
      <c s="102"/>
      <c s="102"/>
      <c s="102"/>
      <c s="102"/>
      <c s="102"/>
      <c s="102"/>
      <c s="102"/>
      <c s="102"/>
      <c s="102"/>
      <c s="102"/>
      <c s="102"/>
      <c s="102"/>
      <c s="102"/>
      <c s="102"/>
      <c s="102"/>
      <c s="102"/>
      <c s="102"/>
      <c s="102"/>
      <c s="102"/>
      <c s="102"/>
      <c s="102"/>
      <c s="252" t="str">
        <f t="shared" si="25"/>
        <v/>
      </c>
      <c s="252" t="str">
        <f>IF($I132="","",'JUL 24'!BZ132)</f>
        <v/>
      </c>
      <c s="253" t="str">
        <f t="shared" si="26"/>
        <v/>
      </c>
      <c s="252" t="str">
        <f t="shared" si="27"/>
        <v/>
      </c>
      <c s="252" t="str">
        <f>IF($I132="","",'JUL 24'!CC132)</f>
        <v/>
      </c>
      <c s="253" t="str">
        <f t="shared" si="28"/>
        <v/>
      </c>
      <c s="252" t="str">
        <f t="shared" si="29"/>
        <v/>
      </c>
      <c s="252" t="str">
        <f>IF($I132="","",'JUL 24'!CF132)</f>
        <v/>
      </c>
      <c s="253" t="str">
        <f t="shared" si="30"/>
        <v/>
      </c>
      <c s="253"/>
      <c s="306"/>
      <c s="298"/>
      <c s="298"/>
      <c s="298"/>
      <c s="254" t="str">
        <f t="shared" si="31"/>
        <v/>
      </c>
      <c s="298"/>
      <c s="298"/>
      <c s="298"/>
      <c s="298"/>
      <c s="298"/>
      <c s="298"/>
      <c s="298"/>
      <c s="298"/>
    </row>
    <row r="133" spans="1:98" ht="15.75" customHeight="1">
      <c r="A133" s="249" t="str">
        <f>IF('STUDENT DATA SHEET '!A134="","",'STUDENT DATA SHEET '!A134)</f>
        <v/>
      </c>
      <c s="229" t="str">
        <f>IFERROR(IF('STUDENT DATA SHEET '!B134="","",'STUDENT DATA SHEET '!B134),"")</f>
        <v/>
      </c>
      <c s="229" t="str">
        <f>IFERROR(IF('STUDENT DATA SHEET '!C134="","",'STUDENT DATA SHEET '!C134),"")</f>
        <v/>
      </c>
      <c s="229" t="str">
        <f>IFERROR(IF('STUDENT DATA SHEET '!D134="","",'STUDENT DATA SHEET '!D134),"")</f>
        <v/>
      </c>
      <c s="250" t="str">
        <f>IFERROR(IF('STUDENT DATA SHEET '!E134="","",'STUDENT DATA SHEET '!E134),"")</f>
        <v/>
      </c>
      <c s="251" t="str">
        <f>IFERROR(IF('STUDENT DATA SHEET '!F134="","",'STUDENT DATA SHEET '!F134),"")</f>
        <v/>
      </c>
      <c s="229" t="str">
        <f>IFERROR(IF('STUDENT DATA SHEET '!G134="","",'STUDENT DATA SHEET '!G134),"")</f>
        <v/>
      </c>
      <c s="229" t="str">
        <f>IFERROR(IF('STUDENT DATA SHEET '!H134="","",'STUDENT DATA SHEET '!H134),"")</f>
        <v/>
      </c>
      <c s="229" t="str">
        <f>IFERROR(UPPER(IF('STUDENT DATA SHEET '!I134="","",'STUDENT DATA SHEET '!I134)),"")</f>
        <v/>
      </c>
      <c s="229" t="str">
        <f>IFERROR(IF('STUDENT DATA SHEET '!J134="","",'STUDENT DATA SHEET '!J134),"")</f>
        <v/>
      </c>
      <c s="229" t="str">
        <f>IFERROR(IF('STUDENT DATA SHEET '!K134="","",'STUDENT DATA SHEET '!K134),"")</f>
        <v/>
      </c>
      <c s="229"/>
      <c s="102"/>
      <c s="102"/>
      <c s="102"/>
      <c s="102"/>
      <c s="102"/>
      <c s="102"/>
      <c s="102"/>
      <c s="102"/>
      <c s="102"/>
      <c s="102"/>
      <c s="102"/>
      <c s="102"/>
      <c s="102"/>
      <c s="102"/>
      <c s="102"/>
      <c s="102"/>
      <c s="102"/>
      <c s="102"/>
      <c s="102"/>
      <c s="102"/>
      <c s="102"/>
      <c s="102"/>
      <c s="102"/>
      <c s="102"/>
      <c s="102"/>
      <c s="102"/>
      <c s="102"/>
      <c s="102"/>
      <c s="102"/>
      <c s="102"/>
      <c s="102"/>
      <c s="102"/>
      <c s="89" t="str">
        <f>IF(B133="","",_xlfn.AGGREGATE(3,5,$B$6:B133))</f>
        <v/>
      </c>
      <c s="209"/>
      <c s="209"/>
      <c s="102"/>
      <c s="102"/>
      <c s="102"/>
      <c s="102"/>
      <c s="102"/>
      <c s="102"/>
      <c s="102"/>
      <c s="102"/>
      <c s="102"/>
      <c s="102"/>
      <c s="102"/>
      <c s="102"/>
      <c s="102"/>
      <c s="102"/>
      <c s="102"/>
      <c s="102"/>
      <c s="102"/>
      <c s="102"/>
      <c s="102"/>
      <c s="102"/>
      <c s="102"/>
      <c s="102"/>
      <c s="102"/>
      <c s="102"/>
      <c s="102"/>
      <c s="102"/>
      <c s="102"/>
      <c s="102"/>
      <c s="252" t="str">
        <f t="shared" si="25"/>
        <v/>
      </c>
      <c s="252" t="str">
        <f>IF($I133="","",'JUL 24'!BZ133)</f>
        <v/>
      </c>
      <c s="253" t="str">
        <f t="shared" si="26"/>
        <v/>
      </c>
      <c s="252" t="str">
        <f t="shared" si="27"/>
        <v/>
      </c>
      <c s="252" t="str">
        <f>IF($I133="","",'JUL 24'!CC133)</f>
        <v/>
      </c>
      <c s="253" t="str">
        <f t="shared" si="28"/>
        <v/>
      </c>
      <c s="252" t="str">
        <f t="shared" si="29"/>
        <v/>
      </c>
      <c s="252" t="str">
        <f>IF($I133="","",'JUL 24'!CF133)</f>
        <v/>
      </c>
      <c s="253" t="str">
        <f t="shared" si="30"/>
        <v/>
      </c>
      <c s="253"/>
      <c s="306"/>
      <c s="298"/>
      <c s="298"/>
      <c s="298"/>
      <c s="254" t="str">
        <f t="shared" si="31"/>
        <v/>
      </c>
      <c s="298"/>
      <c s="298"/>
      <c s="298"/>
      <c s="298"/>
      <c s="298"/>
      <c s="298"/>
      <c s="298"/>
      <c s="298"/>
    </row>
    <row r="134" spans="1:98" ht="15.75" customHeight="1">
      <c r="A134" s="249" t="str">
        <f>IF('STUDENT DATA SHEET '!A135="","",'STUDENT DATA SHEET '!A135)</f>
        <v/>
      </c>
      <c s="229" t="str">
        <f>IFERROR(IF('STUDENT DATA SHEET '!B135="","",'STUDENT DATA SHEET '!B135),"")</f>
        <v/>
      </c>
      <c s="229" t="str">
        <f>IFERROR(IF('STUDENT DATA SHEET '!C135="","",'STUDENT DATA SHEET '!C135),"")</f>
        <v/>
      </c>
      <c s="229" t="str">
        <f>IFERROR(IF('STUDENT DATA SHEET '!D135="","",'STUDENT DATA SHEET '!D135),"")</f>
        <v/>
      </c>
      <c s="250" t="str">
        <f>IFERROR(IF('STUDENT DATA SHEET '!E135="","",'STUDENT DATA SHEET '!E135),"")</f>
        <v/>
      </c>
      <c s="251" t="str">
        <f>IFERROR(IF('STUDENT DATA SHEET '!F135="","",'STUDENT DATA SHEET '!F135),"")</f>
        <v/>
      </c>
      <c s="229" t="str">
        <f>IFERROR(IF('STUDENT DATA SHEET '!G135="","",'STUDENT DATA SHEET '!G135),"")</f>
        <v/>
      </c>
      <c s="229" t="str">
        <f>IFERROR(IF('STUDENT DATA SHEET '!H135="","",'STUDENT DATA SHEET '!H135),"")</f>
        <v/>
      </c>
      <c s="229" t="str">
        <f>IFERROR(UPPER(IF('STUDENT DATA SHEET '!I135="","",'STUDENT DATA SHEET '!I135)),"")</f>
        <v/>
      </c>
      <c s="229" t="str">
        <f>IFERROR(IF('STUDENT DATA SHEET '!J135="","",'STUDENT DATA SHEET '!J135),"")</f>
        <v/>
      </c>
      <c s="229" t="str">
        <f>IFERROR(IF('STUDENT DATA SHEET '!K135="","",'STUDENT DATA SHEET '!K135),"")</f>
        <v/>
      </c>
      <c s="229"/>
      <c s="102"/>
      <c s="102"/>
      <c s="102"/>
      <c s="102"/>
      <c s="102"/>
      <c s="102"/>
      <c s="102"/>
      <c s="102"/>
      <c s="102"/>
      <c s="102"/>
      <c s="102"/>
      <c s="102"/>
      <c s="102"/>
      <c s="102"/>
      <c s="102"/>
      <c s="102"/>
      <c s="102"/>
      <c s="102"/>
      <c s="102"/>
      <c s="102"/>
      <c s="102"/>
      <c s="102"/>
      <c s="102"/>
      <c s="102"/>
      <c s="102"/>
      <c s="102"/>
      <c s="102"/>
      <c s="102"/>
      <c s="102"/>
      <c s="102"/>
      <c s="102"/>
      <c s="102"/>
      <c s="89" t="str">
        <f>IF(B134="","",_xlfn.AGGREGATE(3,5,$B$6:B134))</f>
        <v/>
      </c>
      <c s="209"/>
      <c s="209"/>
      <c s="102"/>
      <c s="102"/>
      <c s="102"/>
      <c s="102"/>
      <c s="102"/>
      <c s="102"/>
      <c s="102"/>
      <c s="102"/>
      <c s="102"/>
      <c s="102"/>
      <c s="102"/>
      <c s="102"/>
      <c s="102"/>
      <c s="102"/>
      <c s="102"/>
      <c s="102"/>
      <c s="102"/>
      <c s="102"/>
      <c s="102"/>
      <c s="102"/>
      <c s="102"/>
      <c s="102"/>
      <c s="102"/>
      <c s="102"/>
      <c s="102"/>
      <c s="102"/>
      <c s="102"/>
      <c s="102"/>
      <c s="252" t="str">
        <f t="shared" si="25"/>
        <v/>
      </c>
      <c s="252" t="str">
        <f>IF($I134="","",'JUL 24'!BZ134)</f>
        <v/>
      </c>
      <c s="253" t="str">
        <f t="shared" si="26"/>
        <v/>
      </c>
      <c s="252" t="str">
        <f t="shared" si="27"/>
        <v/>
      </c>
      <c s="252" t="str">
        <f>IF($I134="","",'JUL 24'!CC134)</f>
        <v/>
      </c>
      <c s="253" t="str">
        <f t="shared" si="28"/>
        <v/>
      </c>
      <c s="252" t="str">
        <f t="shared" si="29"/>
        <v/>
      </c>
      <c s="252" t="str">
        <f>IF($I134="","",'JUL 24'!CF134)</f>
        <v/>
      </c>
      <c s="253" t="str">
        <f t="shared" si="30"/>
        <v/>
      </c>
      <c s="253"/>
      <c s="306"/>
      <c s="298"/>
      <c s="298"/>
      <c s="298"/>
      <c s="254" t="str">
        <f t="shared" si="31"/>
        <v/>
      </c>
      <c s="298"/>
      <c s="298"/>
      <c s="298"/>
      <c s="298"/>
      <c s="298"/>
      <c s="298"/>
      <c s="298"/>
      <c s="298"/>
    </row>
    <row r="135" spans="1:98" ht="15.75" customHeight="1">
      <c r="A135" s="249" t="str">
        <f>IF('STUDENT DATA SHEET '!A136="","",'STUDENT DATA SHEET '!A136)</f>
        <v/>
      </c>
      <c s="229" t="str">
        <f>IFERROR(IF('STUDENT DATA SHEET '!B136="","",'STUDENT DATA SHEET '!B136),"")</f>
        <v/>
      </c>
      <c s="229" t="str">
        <f>IFERROR(IF('STUDENT DATA SHEET '!C136="","",'STUDENT DATA SHEET '!C136),"")</f>
        <v/>
      </c>
      <c s="229" t="str">
        <f>IFERROR(IF('STUDENT DATA SHEET '!D136="","",'STUDENT DATA SHEET '!D136),"")</f>
        <v/>
      </c>
      <c s="250" t="str">
        <f>IFERROR(IF('STUDENT DATA SHEET '!E136="","",'STUDENT DATA SHEET '!E136),"")</f>
        <v/>
      </c>
      <c s="251" t="str">
        <f>IFERROR(IF('STUDENT DATA SHEET '!F136="","",'STUDENT DATA SHEET '!F136),"")</f>
        <v/>
      </c>
      <c s="229" t="str">
        <f>IFERROR(IF('STUDENT DATA SHEET '!G136="","",'STUDENT DATA SHEET '!G136),"")</f>
        <v/>
      </c>
      <c s="229" t="str">
        <f>IFERROR(IF('STUDENT DATA SHEET '!H136="","",'STUDENT DATA SHEET '!H136),"")</f>
        <v/>
      </c>
      <c s="229" t="str">
        <f>IFERROR(UPPER(IF('STUDENT DATA SHEET '!I136="","",'STUDENT DATA SHEET '!I136)),"")</f>
        <v/>
      </c>
      <c s="229" t="str">
        <f>IFERROR(IF('STUDENT DATA SHEET '!J136="","",'STUDENT DATA SHEET '!J136),"")</f>
        <v/>
      </c>
      <c s="229" t="str">
        <f>IFERROR(IF('STUDENT DATA SHEET '!K136="","",'STUDENT DATA SHEET '!K136),"")</f>
        <v/>
      </c>
      <c s="229"/>
      <c s="102"/>
      <c s="102"/>
      <c s="102"/>
      <c s="102"/>
      <c s="102"/>
      <c s="102"/>
      <c s="102"/>
      <c s="102"/>
      <c s="102"/>
      <c s="102"/>
      <c s="102"/>
      <c s="102"/>
      <c s="102"/>
      <c s="102"/>
      <c s="102"/>
      <c s="102"/>
      <c s="102"/>
      <c s="102"/>
      <c s="102"/>
      <c s="102"/>
      <c s="102"/>
      <c s="102"/>
      <c s="102"/>
      <c s="102"/>
      <c s="102"/>
      <c s="102"/>
      <c s="102"/>
      <c s="102"/>
      <c s="102"/>
      <c s="102"/>
      <c s="102"/>
      <c s="102"/>
      <c s="89" t="str">
        <f>IF(B135="","",_xlfn.AGGREGATE(3,5,$B$6:B135))</f>
        <v/>
      </c>
      <c s="209"/>
      <c s="209"/>
      <c s="102"/>
      <c s="102"/>
      <c s="102"/>
      <c s="102"/>
      <c s="102"/>
      <c s="102"/>
      <c s="102"/>
      <c s="102"/>
      <c s="102"/>
      <c s="102"/>
      <c s="102"/>
      <c s="102"/>
      <c s="102"/>
      <c s="102"/>
      <c s="102"/>
      <c s="102"/>
      <c s="102"/>
      <c s="102"/>
      <c s="102"/>
      <c s="102"/>
      <c s="102"/>
      <c s="102"/>
      <c s="102"/>
      <c s="102"/>
      <c s="102"/>
      <c s="102"/>
      <c s="102"/>
      <c s="102"/>
      <c s="252" t="str">
        <f t="shared" si="32" ref="BX135:BX198">IFERROR(IF($I135="","",COUNT($M135:$AR135,$AT135:$BW135)),"")</f>
        <v/>
      </c>
      <c s="252" t="str">
        <f>IF($I135="","",'JUL 24'!BZ135)</f>
        <v/>
      </c>
      <c s="253" t="str">
        <f t="shared" si="33" ref="BZ135:BZ198">IF($I135="","",SUM($BX135:$BY135))</f>
        <v/>
      </c>
      <c s="252" t="str">
        <f t="shared" si="34" ref="CA135:CA198">IF($I135="","",COUNTIF($M135:$BW135,"A"))</f>
        <v/>
      </c>
      <c s="252" t="str">
        <f>IF($I135="","",'JUL 24'!CC135)</f>
        <v/>
      </c>
      <c s="253" t="str">
        <f t="shared" si="35" ref="CC135:CC198">IF($I135="","",SUM($CA135:$CB135))</f>
        <v/>
      </c>
      <c s="252" t="str">
        <f t="shared" si="36" ref="CD135:CD198">IF($I135="","",COUNTIF($M135:$BW135,"L"))</f>
        <v/>
      </c>
      <c s="252" t="str">
        <f>IF($I135="","",'JUL 24'!CF135)</f>
        <v/>
      </c>
      <c s="253" t="str">
        <f t="shared" si="37" ref="CF135:CF198">IF($I135="","",SUM($CD135:$CE135))</f>
        <v/>
      </c>
      <c s="253"/>
      <c s="306"/>
      <c s="298"/>
      <c s="298"/>
      <c s="298"/>
      <c s="254" t="str">
        <f t="shared" si="38" ref="CL135:CL204">IFERROR(IF($BX135="","",COUNT($M135:$AR135,$AT135:$BW135)/2),"")</f>
        <v/>
      </c>
      <c s="298"/>
      <c s="298"/>
      <c s="298"/>
      <c s="298"/>
      <c s="298"/>
      <c s="298"/>
      <c s="298"/>
      <c s="298"/>
    </row>
    <row r="136" spans="1:98" ht="15.75" customHeight="1">
      <c r="A136" s="249" t="str">
        <f>IF('STUDENT DATA SHEET '!A137="","",'STUDENT DATA SHEET '!A137)</f>
        <v/>
      </c>
      <c s="229" t="str">
        <f>IFERROR(IF('STUDENT DATA SHEET '!B137="","",'STUDENT DATA SHEET '!B137),"")</f>
        <v/>
      </c>
      <c s="229" t="str">
        <f>IFERROR(IF('STUDENT DATA SHEET '!C137="","",'STUDENT DATA SHEET '!C137),"")</f>
        <v/>
      </c>
      <c s="229" t="str">
        <f>IFERROR(IF('STUDENT DATA SHEET '!D137="","",'STUDENT DATA SHEET '!D137),"")</f>
        <v/>
      </c>
      <c s="250" t="str">
        <f>IFERROR(IF('STUDENT DATA SHEET '!E137="","",'STUDENT DATA SHEET '!E137),"")</f>
        <v/>
      </c>
      <c s="251" t="str">
        <f>IFERROR(IF('STUDENT DATA SHEET '!F137="","",'STUDENT DATA SHEET '!F137),"")</f>
        <v/>
      </c>
      <c s="229" t="str">
        <f>IFERROR(IF('STUDENT DATA SHEET '!G137="","",'STUDENT DATA SHEET '!G137),"")</f>
        <v/>
      </c>
      <c s="229" t="str">
        <f>IFERROR(IF('STUDENT DATA SHEET '!H137="","",'STUDENT DATA SHEET '!H137),"")</f>
        <v/>
      </c>
      <c s="229" t="str">
        <f>IFERROR(UPPER(IF('STUDENT DATA SHEET '!I137="","",'STUDENT DATA SHEET '!I137)),"")</f>
        <v/>
      </c>
      <c s="229" t="str">
        <f>IFERROR(IF('STUDENT DATA SHEET '!J137="","",'STUDENT DATA SHEET '!J137),"")</f>
        <v/>
      </c>
      <c s="229" t="str">
        <f>IFERROR(IF('STUDENT DATA SHEET '!K137="","",'STUDENT DATA SHEET '!K137),"")</f>
        <v/>
      </c>
      <c s="229"/>
      <c s="102"/>
      <c s="102"/>
      <c s="102"/>
      <c s="102"/>
      <c s="102"/>
      <c s="102"/>
      <c s="102"/>
      <c s="102"/>
      <c s="102"/>
      <c s="102"/>
      <c s="102"/>
      <c s="102"/>
      <c s="102"/>
      <c s="102"/>
      <c s="102"/>
      <c s="102"/>
      <c s="102"/>
      <c s="102"/>
      <c s="102"/>
      <c s="102"/>
      <c s="102"/>
      <c s="102"/>
      <c s="102"/>
      <c s="102"/>
      <c s="102"/>
      <c s="102"/>
      <c s="102"/>
      <c s="102"/>
      <c s="102"/>
      <c s="102"/>
      <c s="102"/>
      <c s="102"/>
      <c s="89" t="str">
        <f>IF(B136="","",_xlfn.AGGREGATE(3,5,$B$6:B136))</f>
        <v/>
      </c>
      <c s="209"/>
      <c s="209"/>
      <c s="102"/>
      <c s="102"/>
      <c s="102"/>
      <c s="102"/>
      <c s="102"/>
      <c s="102"/>
      <c s="102"/>
      <c s="102"/>
      <c s="102"/>
      <c s="102"/>
      <c s="102"/>
      <c s="102"/>
      <c s="102"/>
      <c s="102"/>
      <c s="102"/>
      <c s="102"/>
      <c s="102"/>
      <c s="102"/>
      <c s="102"/>
      <c s="102"/>
      <c s="102"/>
      <c s="102"/>
      <c s="102"/>
      <c s="102"/>
      <c s="102"/>
      <c s="102"/>
      <c s="102"/>
      <c s="102"/>
      <c s="252" t="str">
        <f t="shared" si="32"/>
        <v/>
      </c>
      <c s="252" t="str">
        <f>IF($I136="","",'JUL 24'!BZ136)</f>
        <v/>
      </c>
      <c s="253" t="str">
        <f t="shared" si="33"/>
        <v/>
      </c>
      <c s="252" t="str">
        <f t="shared" si="34"/>
        <v/>
      </c>
      <c s="252" t="str">
        <f>IF($I136="","",'JUL 24'!CC136)</f>
        <v/>
      </c>
      <c s="253" t="str">
        <f t="shared" si="35"/>
        <v/>
      </c>
      <c s="252" t="str">
        <f t="shared" si="36"/>
        <v/>
      </c>
      <c s="252" t="str">
        <f>IF($I136="","",'JUL 24'!CF136)</f>
        <v/>
      </c>
      <c s="253" t="str">
        <f t="shared" si="37"/>
        <v/>
      </c>
      <c s="253"/>
      <c s="306"/>
      <c s="298"/>
      <c s="298"/>
      <c s="298"/>
      <c s="254" t="str">
        <f t="shared" si="38"/>
        <v/>
      </c>
      <c s="298"/>
      <c s="298"/>
      <c s="298"/>
      <c s="298"/>
      <c s="298"/>
      <c s="298"/>
      <c s="298"/>
      <c s="298"/>
    </row>
    <row r="137" spans="1:98" ht="15.75" customHeight="1">
      <c r="A137" s="249" t="str">
        <f>IF('STUDENT DATA SHEET '!A138="","",'STUDENT DATA SHEET '!A138)</f>
        <v/>
      </c>
      <c s="229" t="str">
        <f>IFERROR(IF('STUDENT DATA SHEET '!B138="","",'STUDENT DATA SHEET '!B138),"")</f>
        <v/>
      </c>
      <c s="229" t="str">
        <f>IFERROR(IF('STUDENT DATA SHEET '!C138="","",'STUDENT DATA SHEET '!C138),"")</f>
        <v/>
      </c>
      <c s="229" t="str">
        <f>IFERROR(IF('STUDENT DATA SHEET '!D138="","",'STUDENT DATA SHEET '!D138),"")</f>
        <v/>
      </c>
      <c s="250" t="str">
        <f>IFERROR(IF('STUDENT DATA SHEET '!E138="","",'STUDENT DATA SHEET '!E138),"")</f>
        <v/>
      </c>
      <c s="251" t="str">
        <f>IFERROR(IF('STUDENT DATA SHEET '!F138="","",'STUDENT DATA SHEET '!F138),"")</f>
        <v/>
      </c>
      <c s="229" t="str">
        <f>IFERROR(IF('STUDENT DATA SHEET '!G138="","",'STUDENT DATA SHEET '!G138),"")</f>
        <v/>
      </c>
      <c s="229" t="str">
        <f>IFERROR(IF('STUDENT DATA SHEET '!H138="","",'STUDENT DATA SHEET '!H138),"")</f>
        <v/>
      </c>
      <c s="229" t="str">
        <f>IFERROR(UPPER(IF('STUDENT DATA SHEET '!I138="","",'STUDENT DATA SHEET '!I138)),"")</f>
        <v/>
      </c>
      <c s="229" t="str">
        <f>IFERROR(IF('STUDENT DATA SHEET '!J138="","",'STUDENT DATA SHEET '!J138),"")</f>
        <v/>
      </c>
      <c s="229" t="str">
        <f>IFERROR(IF('STUDENT DATA SHEET '!K138="","",'STUDENT DATA SHEET '!K138),"")</f>
        <v/>
      </c>
      <c s="229"/>
      <c s="102"/>
      <c s="102"/>
      <c s="102"/>
      <c s="102"/>
      <c s="102"/>
      <c s="102"/>
      <c s="102"/>
      <c s="102"/>
      <c s="102"/>
      <c s="102"/>
      <c s="102"/>
      <c s="102"/>
      <c s="102"/>
      <c s="102"/>
      <c s="102"/>
      <c s="102"/>
      <c s="102"/>
      <c s="102"/>
      <c s="102"/>
      <c s="102"/>
      <c s="102"/>
      <c s="102"/>
      <c s="102"/>
      <c s="102"/>
      <c s="102"/>
      <c s="102"/>
      <c s="102"/>
      <c s="102"/>
      <c s="102"/>
      <c s="102"/>
      <c s="102"/>
      <c s="102"/>
      <c s="89" t="str">
        <f>IF(B137="","",_xlfn.AGGREGATE(3,5,$B$6:B137))</f>
        <v/>
      </c>
      <c s="209"/>
      <c s="209"/>
      <c s="102"/>
      <c s="102"/>
      <c s="102"/>
      <c s="102"/>
      <c s="102"/>
      <c s="102"/>
      <c s="102"/>
      <c s="102"/>
      <c s="102"/>
      <c s="102"/>
      <c s="102"/>
      <c s="102"/>
      <c s="102"/>
      <c s="102"/>
      <c s="102"/>
      <c s="102"/>
      <c s="102"/>
      <c s="102"/>
      <c s="102"/>
      <c s="102"/>
      <c s="102"/>
      <c s="102"/>
      <c s="102"/>
      <c s="102"/>
      <c s="102"/>
      <c s="102"/>
      <c s="102"/>
      <c s="102"/>
      <c s="252" t="str">
        <f t="shared" si="32"/>
        <v/>
      </c>
      <c s="252" t="str">
        <f>IF($I137="","",'JUL 24'!BZ137)</f>
        <v/>
      </c>
      <c s="253" t="str">
        <f t="shared" si="33"/>
        <v/>
      </c>
      <c s="252" t="str">
        <f t="shared" si="34"/>
        <v/>
      </c>
      <c s="252" t="str">
        <f>IF($I137="","",'JUL 24'!CC137)</f>
        <v/>
      </c>
      <c s="253" t="str">
        <f t="shared" si="35"/>
        <v/>
      </c>
      <c s="252" t="str">
        <f t="shared" si="36"/>
        <v/>
      </c>
      <c s="252" t="str">
        <f>IF($I137="","",'JUL 24'!CF137)</f>
        <v/>
      </c>
      <c s="253" t="str">
        <f t="shared" si="37"/>
        <v/>
      </c>
      <c s="253"/>
      <c s="306"/>
      <c s="298"/>
      <c s="298"/>
      <c s="298"/>
      <c s="254" t="str">
        <f t="shared" si="38"/>
        <v/>
      </c>
      <c s="298"/>
      <c s="298"/>
      <c s="298"/>
      <c s="298"/>
      <c s="298"/>
      <c s="298"/>
      <c s="298"/>
      <c s="298"/>
    </row>
    <row r="138" spans="1:98" ht="15.75" customHeight="1">
      <c r="A138" s="249" t="str">
        <f>IF('STUDENT DATA SHEET '!A139="","",'STUDENT DATA SHEET '!A139)</f>
        <v/>
      </c>
      <c s="229" t="str">
        <f>IFERROR(IF('STUDENT DATA SHEET '!B139="","",'STUDENT DATA SHEET '!B139),"")</f>
        <v/>
      </c>
      <c s="229" t="str">
        <f>IFERROR(IF('STUDENT DATA SHEET '!C139="","",'STUDENT DATA SHEET '!C139),"")</f>
        <v/>
      </c>
      <c s="229" t="str">
        <f>IFERROR(IF('STUDENT DATA SHEET '!D139="","",'STUDENT DATA SHEET '!D139),"")</f>
        <v/>
      </c>
      <c s="250" t="str">
        <f>IFERROR(IF('STUDENT DATA SHEET '!E139="","",'STUDENT DATA SHEET '!E139),"")</f>
        <v/>
      </c>
      <c s="251" t="str">
        <f>IFERROR(IF('STUDENT DATA SHEET '!F139="","",'STUDENT DATA SHEET '!F139),"")</f>
        <v/>
      </c>
      <c s="229" t="str">
        <f>IFERROR(IF('STUDENT DATA SHEET '!G139="","",'STUDENT DATA SHEET '!G139),"")</f>
        <v/>
      </c>
      <c s="229" t="str">
        <f>IFERROR(IF('STUDENT DATA SHEET '!H139="","",'STUDENT DATA SHEET '!H139),"")</f>
        <v/>
      </c>
      <c s="229" t="str">
        <f>IFERROR(UPPER(IF('STUDENT DATA SHEET '!I139="","",'STUDENT DATA SHEET '!I139)),"")</f>
        <v/>
      </c>
      <c s="229" t="str">
        <f>IFERROR(IF('STUDENT DATA SHEET '!J139="","",'STUDENT DATA SHEET '!J139),"")</f>
        <v/>
      </c>
      <c s="229" t="str">
        <f>IFERROR(IF('STUDENT DATA SHEET '!K139="","",'STUDENT DATA SHEET '!K139),"")</f>
        <v/>
      </c>
      <c s="229"/>
      <c s="102"/>
      <c s="102"/>
      <c s="102"/>
      <c s="102"/>
      <c s="102"/>
      <c s="102"/>
      <c s="102"/>
      <c s="102"/>
      <c s="102"/>
      <c s="102"/>
      <c s="102"/>
      <c s="102"/>
      <c s="102"/>
      <c s="102"/>
      <c s="102"/>
      <c s="102"/>
      <c s="102"/>
      <c s="102"/>
      <c s="102"/>
      <c s="102"/>
      <c s="102"/>
      <c s="102"/>
      <c s="102"/>
      <c s="102"/>
      <c s="102"/>
      <c s="102"/>
      <c s="102"/>
      <c s="102"/>
      <c s="102"/>
      <c s="102"/>
      <c s="102"/>
      <c s="102"/>
      <c s="89" t="str">
        <f>IF(B138="","",_xlfn.AGGREGATE(3,5,$B$6:B138))</f>
        <v/>
      </c>
      <c s="209"/>
      <c s="209"/>
      <c s="102"/>
      <c s="102"/>
      <c s="102"/>
      <c s="102"/>
      <c s="102"/>
      <c s="102"/>
      <c s="102"/>
      <c s="102"/>
      <c s="102"/>
      <c s="102"/>
      <c s="102"/>
      <c s="102"/>
      <c s="102"/>
      <c s="102"/>
      <c s="102"/>
      <c s="102"/>
      <c s="102"/>
      <c s="102"/>
      <c s="102"/>
      <c s="102"/>
      <c s="102"/>
      <c s="102"/>
      <c s="102"/>
      <c s="102"/>
      <c s="102"/>
      <c s="102"/>
      <c s="102"/>
      <c s="102"/>
      <c s="252" t="str">
        <f t="shared" si="32"/>
        <v/>
      </c>
      <c s="252" t="str">
        <f>IF($I138="","",'JUL 24'!BZ138)</f>
        <v/>
      </c>
      <c s="253" t="str">
        <f t="shared" si="33"/>
        <v/>
      </c>
      <c s="252" t="str">
        <f t="shared" si="34"/>
        <v/>
      </c>
      <c s="252" t="str">
        <f>IF($I138="","",'JUL 24'!CC138)</f>
        <v/>
      </c>
      <c s="253" t="str">
        <f t="shared" si="35"/>
        <v/>
      </c>
      <c s="252" t="str">
        <f t="shared" si="36"/>
        <v/>
      </c>
      <c s="252" t="str">
        <f>IF($I138="","",'JUL 24'!CF138)</f>
        <v/>
      </c>
      <c s="253" t="str">
        <f t="shared" si="37"/>
        <v/>
      </c>
      <c s="253"/>
      <c s="306"/>
      <c s="298"/>
      <c s="298"/>
      <c s="298"/>
      <c s="254" t="str">
        <f t="shared" si="38"/>
        <v/>
      </c>
      <c s="298"/>
      <c s="298"/>
      <c s="298"/>
      <c s="298"/>
      <c s="298"/>
      <c s="298"/>
      <c s="298"/>
      <c s="298"/>
    </row>
    <row r="139" spans="1:98" ht="15.75" customHeight="1">
      <c r="A139" s="249" t="str">
        <f>IF('STUDENT DATA SHEET '!A140="","",'STUDENT DATA SHEET '!A140)</f>
        <v/>
      </c>
      <c s="229" t="str">
        <f>IFERROR(IF('STUDENT DATA SHEET '!B140="","",'STUDENT DATA SHEET '!B140),"")</f>
        <v/>
      </c>
      <c s="229" t="str">
        <f>IFERROR(IF('STUDENT DATA SHEET '!C140="","",'STUDENT DATA SHEET '!C140),"")</f>
        <v/>
      </c>
      <c s="229" t="str">
        <f>IFERROR(IF('STUDENT DATA SHEET '!D140="","",'STUDENT DATA SHEET '!D140),"")</f>
        <v/>
      </c>
      <c s="250" t="str">
        <f>IFERROR(IF('STUDENT DATA SHEET '!E140="","",'STUDENT DATA SHEET '!E140),"")</f>
        <v/>
      </c>
      <c s="251" t="str">
        <f>IFERROR(IF('STUDENT DATA SHEET '!F140="","",'STUDENT DATA SHEET '!F140),"")</f>
        <v/>
      </c>
      <c s="229" t="str">
        <f>IFERROR(IF('STUDENT DATA SHEET '!G140="","",'STUDENT DATA SHEET '!G140),"")</f>
        <v/>
      </c>
      <c s="229" t="str">
        <f>IFERROR(IF('STUDENT DATA SHEET '!H140="","",'STUDENT DATA SHEET '!H140),"")</f>
        <v/>
      </c>
      <c s="229" t="str">
        <f>IFERROR(UPPER(IF('STUDENT DATA SHEET '!I140="","",'STUDENT DATA SHEET '!I140)),"")</f>
        <v/>
      </c>
      <c s="229" t="str">
        <f>IFERROR(IF('STUDENT DATA SHEET '!J140="","",'STUDENT DATA SHEET '!J140),"")</f>
        <v/>
      </c>
      <c s="229" t="str">
        <f>IFERROR(IF('STUDENT DATA SHEET '!K140="","",'STUDENT DATA SHEET '!K140),"")</f>
        <v/>
      </c>
      <c s="229"/>
      <c s="102"/>
      <c s="102"/>
      <c s="102"/>
      <c s="102"/>
      <c s="102"/>
      <c s="102"/>
      <c s="102"/>
      <c s="102"/>
      <c s="102"/>
      <c s="102"/>
      <c s="102"/>
      <c s="102"/>
      <c s="102"/>
      <c s="102"/>
      <c s="102"/>
      <c s="102"/>
      <c s="102"/>
      <c s="102"/>
      <c s="102"/>
      <c s="102"/>
      <c s="102"/>
      <c s="102"/>
      <c s="102"/>
      <c s="102"/>
      <c s="102"/>
      <c s="102"/>
      <c s="102"/>
      <c s="102"/>
      <c s="102"/>
      <c s="102"/>
      <c s="102"/>
      <c s="102"/>
      <c s="89" t="str">
        <f>IF(B139="","",_xlfn.AGGREGATE(3,5,$B$6:B139))</f>
        <v/>
      </c>
      <c s="209"/>
      <c s="209"/>
      <c s="102"/>
      <c s="102"/>
      <c s="102"/>
      <c s="102"/>
      <c s="102"/>
      <c s="102"/>
      <c s="102"/>
      <c s="102"/>
      <c s="102"/>
      <c s="102"/>
      <c s="102"/>
      <c s="102"/>
      <c s="102"/>
      <c s="102"/>
      <c s="102"/>
      <c s="102"/>
      <c s="102"/>
      <c s="102"/>
      <c s="102"/>
      <c s="102"/>
      <c s="102"/>
      <c s="102"/>
      <c s="102"/>
      <c s="102"/>
      <c s="102"/>
      <c s="102"/>
      <c s="102"/>
      <c s="102"/>
      <c s="252" t="str">
        <f t="shared" si="32"/>
        <v/>
      </c>
      <c s="252" t="str">
        <f>IF($I139="","",'JUL 24'!BZ139)</f>
        <v/>
      </c>
      <c s="253" t="str">
        <f t="shared" si="33"/>
        <v/>
      </c>
      <c s="252" t="str">
        <f t="shared" si="34"/>
        <v/>
      </c>
      <c s="252" t="str">
        <f>IF($I139="","",'JUL 24'!CC139)</f>
        <v/>
      </c>
      <c s="253" t="str">
        <f t="shared" si="35"/>
        <v/>
      </c>
      <c s="252" t="str">
        <f t="shared" si="36"/>
        <v/>
      </c>
      <c s="252" t="str">
        <f>IF($I139="","",'JUL 24'!CF139)</f>
        <v/>
      </c>
      <c s="253" t="str">
        <f t="shared" si="37"/>
        <v/>
      </c>
      <c s="253"/>
      <c s="306"/>
      <c s="298"/>
      <c s="298"/>
      <c s="298"/>
      <c s="254" t="str">
        <f t="shared" si="38"/>
        <v/>
      </c>
      <c s="298"/>
      <c s="298"/>
      <c s="298"/>
      <c s="298"/>
      <c s="298"/>
      <c s="298"/>
      <c s="298"/>
      <c s="298"/>
    </row>
    <row r="140" spans="1:98" ht="15.75" customHeight="1">
      <c r="A140" s="249" t="str">
        <f>IF('STUDENT DATA SHEET '!A141="","",'STUDENT DATA SHEET '!A141)</f>
        <v/>
      </c>
      <c s="229" t="str">
        <f>IFERROR(IF('STUDENT DATA SHEET '!B141="","",'STUDENT DATA SHEET '!B141),"")</f>
        <v/>
      </c>
      <c s="229" t="str">
        <f>IFERROR(IF('STUDENT DATA SHEET '!C141="","",'STUDENT DATA SHEET '!C141),"")</f>
        <v/>
      </c>
      <c s="229" t="str">
        <f>IFERROR(IF('STUDENT DATA SHEET '!D141="","",'STUDENT DATA SHEET '!D141),"")</f>
        <v/>
      </c>
      <c s="250" t="str">
        <f>IFERROR(IF('STUDENT DATA SHEET '!E141="","",'STUDENT DATA SHEET '!E141),"")</f>
        <v/>
      </c>
      <c s="251" t="str">
        <f>IFERROR(IF('STUDENT DATA SHEET '!F141="","",'STUDENT DATA SHEET '!F141),"")</f>
        <v/>
      </c>
      <c s="229" t="str">
        <f>IFERROR(IF('STUDENT DATA SHEET '!G141="","",'STUDENT DATA SHEET '!G141),"")</f>
        <v/>
      </c>
      <c s="229" t="str">
        <f>IFERROR(IF('STUDENT DATA SHEET '!H141="","",'STUDENT DATA SHEET '!H141),"")</f>
        <v/>
      </c>
      <c s="229" t="str">
        <f>IFERROR(UPPER(IF('STUDENT DATA SHEET '!I141="","",'STUDENT DATA SHEET '!I141)),"")</f>
        <v/>
      </c>
      <c s="229" t="str">
        <f>IFERROR(IF('STUDENT DATA SHEET '!J141="","",'STUDENT DATA SHEET '!J141),"")</f>
        <v/>
      </c>
      <c s="229" t="str">
        <f>IFERROR(IF('STUDENT DATA SHEET '!K141="","",'STUDENT DATA SHEET '!K141),"")</f>
        <v/>
      </c>
      <c s="229"/>
      <c s="102"/>
      <c s="102"/>
      <c s="102"/>
      <c s="102"/>
      <c s="102"/>
      <c s="102"/>
      <c s="102"/>
      <c s="102"/>
      <c s="102"/>
      <c s="102"/>
      <c s="102"/>
      <c s="102"/>
      <c s="102"/>
      <c s="102"/>
      <c s="102"/>
      <c s="102"/>
      <c s="102"/>
      <c s="102"/>
      <c s="102"/>
      <c s="102"/>
      <c s="102"/>
      <c s="102"/>
      <c s="102"/>
      <c s="102"/>
      <c s="102"/>
      <c s="102"/>
      <c s="102"/>
      <c s="102"/>
      <c s="102"/>
      <c s="102"/>
      <c s="102"/>
      <c s="102"/>
      <c s="89" t="str">
        <f>IF(B140="","",_xlfn.AGGREGATE(3,5,$B$6:B140))</f>
        <v/>
      </c>
      <c s="209"/>
      <c s="209"/>
      <c s="102"/>
      <c s="102"/>
      <c s="102"/>
      <c s="102"/>
      <c s="102"/>
      <c s="102"/>
      <c s="102"/>
      <c s="102"/>
      <c s="102"/>
      <c s="102"/>
      <c s="102"/>
      <c s="102"/>
      <c s="102"/>
      <c s="102"/>
      <c s="102"/>
      <c s="102"/>
      <c s="102"/>
      <c s="102"/>
      <c s="102"/>
      <c s="102"/>
      <c s="102"/>
      <c s="102"/>
      <c s="102"/>
      <c s="102"/>
      <c s="102"/>
      <c s="102"/>
      <c s="102"/>
      <c s="102"/>
      <c s="252" t="str">
        <f t="shared" si="32"/>
        <v/>
      </c>
      <c s="252" t="str">
        <f>IF($I140="","",'JUL 24'!BZ140)</f>
        <v/>
      </c>
      <c s="253" t="str">
        <f t="shared" si="33"/>
        <v/>
      </c>
      <c s="252" t="str">
        <f t="shared" si="34"/>
        <v/>
      </c>
      <c s="252" t="str">
        <f>IF($I140="","",'JUL 24'!CC140)</f>
        <v/>
      </c>
      <c s="253" t="str">
        <f t="shared" si="35"/>
        <v/>
      </c>
      <c s="252" t="str">
        <f t="shared" si="36"/>
        <v/>
      </c>
      <c s="252" t="str">
        <f>IF($I140="","",'JUL 24'!CF140)</f>
        <v/>
      </c>
      <c s="253" t="str">
        <f t="shared" si="37"/>
        <v/>
      </c>
      <c s="253"/>
      <c s="306"/>
      <c s="298"/>
      <c s="298"/>
      <c s="298"/>
      <c s="254" t="str">
        <f t="shared" si="38"/>
        <v/>
      </c>
      <c s="298"/>
      <c s="298"/>
      <c s="298"/>
      <c s="298"/>
      <c s="298"/>
      <c s="298"/>
      <c s="298"/>
      <c s="298"/>
    </row>
    <row r="141" spans="1:98" ht="15.75" customHeight="1">
      <c r="A141" s="249" t="str">
        <f>IF('STUDENT DATA SHEET '!A142="","",'STUDENT DATA SHEET '!A142)</f>
        <v/>
      </c>
      <c s="229" t="str">
        <f>IFERROR(IF('STUDENT DATA SHEET '!B142="","",'STUDENT DATA SHEET '!B142),"")</f>
        <v/>
      </c>
      <c s="229" t="str">
        <f>IFERROR(IF('STUDENT DATA SHEET '!C142="","",'STUDENT DATA SHEET '!C142),"")</f>
        <v/>
      </c>
      <c s="229" t="str">
        <f>IFERROR(IF('STUDENT DATA SHEET '!D142="","",'STUDENT DATA SHEET '!D142),"")</f>
        <v/>
      </c>
      <c s="250" t="str">
        <f>IFERROR(IF('STUDENT DATA SHEET '!E142="","",'STUDENT DATA SHEET '!E142),"")</f>
        <v/>
      </c>
      <c s="251" t="str">
        <f>IFERROR(IF('STUDENT DATA SHEET '!F142="","",'STUDENT DATA SHEET '!F142),"")</f>
        <v/>
      </c>
      <c s="229" t="str">
        <f>IFERROR(IF('STUDENT DATA SHEET '!G142="","",'STUDENT DATA SHEET '!G142),"")</f>
        <v/>
      </c>
      <c s="229" t="str">
        <f>IFERROR(IF('STUDENT DATA SHEET '!H142="","",'STUDENT DATA SHEET '!H142),"")</f>
        <v/>
      </c>
      <c s="229" t="str">
        <f>IFERROR(UPPER(IF('STUDENT DATA SHEET '!I142="","",'STUDENT DATA SHEET '!I142)),"")</f>
        <v/>
      </c>
      <c s="229" t="str">
        <f>IFERROR(IF('STUDENT DATA SHEET '!J142="","",'STUDENT DATA SHEET '!J142),"")</f>
        <v/>
      </c>
      <c s="229" t="str">
        <f>IFERROR(IF('STUDENT DATA SHEET '!K142="","",'STUDENT DATA SHEET '!K142),"")</f>
        <v/>
      </c>
      <c s="229"/>
      <c s="102"/>
      <c s="102"/>
      <c s="102"/>
      <c s="102"/>
      <c s="102"/>
      <c s="102"/>
      <c s="102"/>
      <c s="102"/>
      <c s="102"/>
      <c s="102"/>
      <c s="102"/>
      <c s="102"/>
      <c s="102"/>
      <c s="102"/>
      <c s="102"/>
      <c s="102"/>
      <c s="102"/>
      <c s="102"/>
      <c s="102"/>
      <c s="102"/>
      <c s="102"/>
      <c s="102"/>
      <c s="102"/>
      <c s="102"/>
      <c s="102"/>
      <c s="102"/>
      <c s="102"/>
      <c s="102"/>
      <c s="102"/>
      <c s="102"/>
      <c s="102"/>
      <c s="102"/>
      <c s="89" t="str">
        <f>IF(B141="","",_xlfn.AGGREGATE(3,5,$B$6:B141))</f>
        <v/>
      </c>
      <c s="209"/>
      <c s="209"/>
      <c s="102"/>
      <c s="102"/>
      <c s="102"/>
      <c s="102"/>
      <c s="102"/>
      <c s="102"/>
      <c s="102"/>
      <c s="102"/>
      <c s="102"/>
      <c s="102"/>
      <c s="102"/>
      <c s="102"/>
      <c s="102"/>
      <c s="102"/>
      <c s="102"/>
      <c s="102"/>
      <c s="102"/>
      <c s="102"/>
      <c s="102"/>
      <c s="102"/>
      <c s="102"/>
      <c s="102"/>
      <c s="102"/>
      <c s="102"/>
      <c s="102"/>
      <c s="102"/>
      <c s="102"/>
      <c s="102"/>
      <c s="252" t="str">
        <f t="shared" si="32"/>
        <v/>
      </c>
      <c s="252" t="str">
        <f>IF($I141="","",'JUL 24'!BZ141)</f>
        <v/>
      </c>
      <c s="253" t="str">
        <f t="shared" si="33"/>
        <v/>
      </c>
      <c s="252" t="str">
        <f t="shared" si="34"/>
        <v/>
      </c>
      <c s="252" t="str">
        <f>IF($I141="","",'JUL 24'!CC141)</f>
        <v/>
      </c>
      <c s="253" t="str">
        <f t="shared" si="35"/>
        <v/>
      </c>
      <c s="252" t="str">
        <f t="shared" si="36"/>
        <v/>
      </c>
      <c s="252" t="str">
        <f>IF($I141="","",'JUL 24'!CF141)</f>
        <v/>
      </c>
      <c s="253" t="str">
        <f t="shared" si="37"/>
        <v/>
      </c>
      <c s="253"/>
      <c s="306"/>
      <c s="298"/>
      <c s="298"/>
      <c s="298"/>
      <c s="254" t="str">
        <f t="shared" si="38"/>
        <v/>
      </c>
      <c s="298"/>
      <c s="298"/>
      <c s="298"/>
      <c s="298"/>
      <c s="298"/>
      <c s="298"/>
      <c s="298"/>
      <c s="298"/>
    </row>
    <row r="142" spans="1:98" ht="15.75" customHeight="1">
      <c r="A142" s="249" t="str">
        <f>IF('STUDENT DATA SHEET '!A143="","",'STUDENT DATA SHEET '!A143)</f>
        <v/>
      </c>
      <c s="229" t="str">
        <f>IFERROR(IF('STUDENT DATA SHEET '!B143="","",'STUDENT DATA SHEET '!B143),"")</f>
        <v/>
      </c>
      <c s="229" t="str">
        <f>IFERROR(IF('STUDENT DATA SHEET '!C143="","",'STUDENT DATA SHEET '!C143),"")</f>
        <v/>
      </c>
      <c s="229" t="str">
        <f>IFERROR(IF('STUDENT DATA SHEET '!D143="","",'STUDENT DATA SHEET '!D143),"")</f>
        <v/>
      </c>
      <c s="250" t="str">
        <f>IFERROR(IF('STUDENT DATA SHEET '!E143="","",'STUDENT DATA SHEET '!E143),"")</f>
        <v/>
      </c>
      <c s="251" t="str">
        <f>IFERROR(IF('STUDENT DATA SHEET '!F143="","",'STUDENT DATA SHEET '!F143),"")</f>
        <v/>
      </c>
      <c s="229" t="str">
        <f>IFERROR(IF('STUDENT DATA SHEET '!G143="","",'STUDENT DATA SHEET '!G143),"")</f>
        <v/>
      </c>
      <c s="229" t="str">
        <f>IFERROR(IF('STUDENT DATA SHEET '!H143="","",'STUDENT DATA SHEET '!H143),"")</f>
        <v/>
      </c>
      <c s="229" t="str">
        <f>IFERROR(UPPER(IF('STUDENT DATA SHEET '!I143="","",'STUDENT DATA SHEET '!I143)),"")</f>
        <v/>
      </c>
      <c s="229" t="str">
        <f>IFERROR(IF('STUDENT DATA SHEET '!J143="","",'STUDENT DATA SHEET '!J143),"")</f>
        <v/>
      </c>
      <c s="229" t="str">
        <f>IFERROR(IF('STUDENT DATA SHEET '!K143="","",'STUDENT DATA SHEET '!K143),"")</f>
        <v/>
      </c>
      <c s="229"/>
      <c s="102"/>
      <c s="102"/>
      <c s="102"/>
      <c s="102"/>
      <c s="102"/>
      <c s="102"/>
      <c s="102"/>
      <c s="102"/>
      <c s="102"/>
      <c s="102"/>
      <c s="102"/>
      <c s="102"/>
      <c s="102"/>
      <c s="102"/>
      <c s="102"/>
      <c s="102"/>
      <c s="102"/>
      <c s="102"/>
      <c s="102"/>
      <c s="102"/>
      <c s="102"/>
      <c s="102"/>
      <c s="102"/>
      <c s="102"/>
      <c s="102"/>
      <c s="102"/>
      <c s="102"/>
      <c s="102"/>
      <c s="102"/>
      <c s="102"/>
      <c s="102"/>
      <c s="102"/>
      <c s="89" t="str">
        <f>IF(B142="","",_xlfn.AGGREGATE(3,5,$B$6:B142))</f>
        <v/>
      </c>
      <c s="209"/>
      <c s="209"/>
      <c s="102"/>
      <c s="102"/>
      <c s="102"/>
      <c s="102"/>
      <c s="102"/>
      <c s="102"/>
      <c s="102"/>
      <c s="102"/>
      <c s="102"/>
      <c s="102"/>
      <c s="102"/>
      <c s="102"/>
      <c s="102"/>
      <c s="102"/>
      <c s="102"/>
      <c s="102"/>
      <c s="102"/>
      <c s="102"/>
      <c s="102"/>
      <c s="102"/>
      <c s="102"/>
      <c s="102"/>
      <c s="102"/>
      <c s="102"/>
      <c s="102"/>
      <c s="102"/>
      <c s="102"/>
      <c s="102"/>
      <c s="252" t="str">
        <f t="shared" si="32"/>
        <v/>
      </c>
      <c s="252" t="str">
        <f>IF($I142="","",'JUL 24'!BZ142)</f>
        <v/>
      </c>
      <c s="253" t="str">
        <f t="shared" si="33"/>
        <v/>
      </c>
      <c s="252" t="str">
        <f t="shared" si="34"/>
        <v/>
      </c>
      <c s="252" t="str">
        <f>IF($I142="","",'JUL 24'!CC142)</f>
        <v/>
      </c>
      <c s="253" t="str">
        <f t="shared" si="35"/>
        <v/>
      </c>
      <c s="252" t="str">
        <f t="shared" si="36"/>
        <v/>
      </c>
      <c s="252" t="str">
        <f>IF($I142="","",'JUL 24'!CF142)</f>
        <v/>
      </c>
      <c s="253" t="str">
        <f t="shared" si="37"/>
        <v/>
      </c>
      <c s="253"/>
      <c s="306"/>
      <c s="298"/>
      <c s="298"/>
      <c s="298"/>
      <c s="254" t="str">
        <f t="shared" si="38"/>
        <v/>
      </c>
      <c s="298"/>
      <c s="298"/>
      <c s="298"/>
      <c s="298"/>
      <c s="298"/>
      <c s="298"/>
      <c s="298"/>
      <c s="298"/>
    </row>
    <row r="143" spans="1:98" ht="15.75" customHeight="1">
      <c r="A143" s="249" t="str">
        <f>IF('STUDENT DATA SHEET '!A144="","",'STUDENT DATA SHEET '!A144)</f>
        <v/>
      </c>
      <c s="229" t="str">
        <f>IFERROR(IF('STUDENT DATA SHEET '!B144="","",'STUDENT DATA SHEET '!B144),"")</f>
        <v/>
      </c>
      <c s="229" t="str">
        <f>IFERROR(IF('STUDENT DATA SHEET '!C144="","",'STUDENT DATA SHEET '!C144),"")</f>
        <v/>
      </c>
      <c s="229" t="str">
        <f>IFERROR(IF('STUDENT DATA SHEET '!D144="","",'STUDENT DATA SHEET '!D144),"")</f>
        <v/>
      </c>
      <c s="250" t="str">
        <f>IFERROR(IF('STUDENT DATA SHEET '!E144="","",'STUDENT DATA SHEET '!E144),"")</f>
        <v/>
      </c>
      <c s="251" t="str">
        <f>IFERROR(IF('STUDENT DATA SHEET '!F144="","",'STUDENT DATA SHEET '!F144),"")</f>
        <v/>
      </c>
      <c s="229" t="str">
        <f>IFERROR(IF('STUDENT DATA SHEET '!G144="","",'STUDENT DATA SHEET '!G144),"")</f>
        <v/>
      </c>
      <c s="229" t="str">
        <f>IFERROR(IF('STUDENT DATA SHEET '!H144="","",'STUDENT DATA SHEET '!H144),"")</f>
        <v/>
      </c>
      <c s="229" t="str">
        <f>IFERROR(UPPER(IF('STUDENT DATA SHEET '!I144="","",'STUDENT DATA SHEET '!I144)),"")</f>
        <v/>
      </c>
      <c s="229" t="str">
        <f>IFERROR(IF('STUDENT DATA SHEET '!J144="","",'STUDENT DATA SHEET '!J144),"")</f>
        <v/>
      </c>
      <c s="229" t="str">
        <f>IFERROR(IF('STUDENT DATA SHEET '!K144="","",'STUDENT DATA SHEET '!K144),"")</f>
        <v/>
      </c>
      <c s="229"/>
      <c s="102"/>
      <c s="102"/>
      <c s="102"/>
      <c s="102"/>
      <c s="102"/>
      <c s="102"/>
      <c s="102"/>
      <c s="102"/>
      <c s="102"/>
      <c s="102"/>
      <c s="102"/>
      <c s="102"/>
      <c s="102"/>
      <c s="102"/>
      <c s="102"/>
      <c s="102"/>
      <c s="102"/>
      <c s="102"/>
      <c s="102"/>
      <c s="102"/>
      <c s="102"/>
      <c s="102"/>
      <c s="102"/>
      <c s="102"/>
      <c s="102"/>
      <c s="102"/>
      <c s="102"/>
      <c s="102"/>
      <c s="102"/>
      <c s="102"/>
      <c s="102"/>
      <c s="102"/>
      <c s="89" t="str">
        <f>IF(B143="","",_xlfn.AGGREGATE(3,5,$B$6:B143))</f>
        <v/>
      </c>
      <c s="209"/>
      <c s="209"/>
      <c s="102"/>
      <c s="102"/>
      <c s="102"/>
      <c s="102"/>
      <c s="102"/>
      <c s="102"/>
      <c s="102"/>
      <c s="102"/>
      <c s="102"/>
      <c s="102"/>
      <c s="102"/>
      <c s="102"/>
      <c s="102"/>
      <c s="102"/>
      <c s="102"/>
      <c s="102"/>
      <c s="102"/>
      <c s="102"/>
      <c s="102"/>
      <c s="102"/>
      <c s="102"/>
      <c s="102"/>
      <c s="102"/>
      <c s="102"/>
      <c s="102"/>
      <c s="102"/>
      <c s="102"/>
      <c s="102"/>
      <c s="252" t="str">
        <f t="shared" si="32"/>
        <v/>
      </c>
      <c s="252" t="str">
        <f>IF($I143="","",'JUL 24'!BZ143)</f>
        <v/>
      </c>
      <c s="253" t="str">
        <f t="shared" si="33"/>
        <v/>
      </c>
      <c s="252" t="str">
        <f t="shared" si="34"/>
        <v/>
      </c>
      <c s="252" t="str">
        <f>IF($I143="","",'JUL 24'!CC143)</f>
        <v/>
      </c>
      <c s="253" t="str">
        <f t="shared" si="35"/>
        <v/>
      </c>
      <c s="252" t="str">
        <f t="shared" si="36"/>
        <v/>
      </c>
      <c s="252" t="str">
        <f>IF($I143="","",'JUL 24'!CF143)</f>
        <v/>
      </c>
      <c s="253" t="str">
        <f t="shared" si="37"/>
        <v/>
      </c>
      <c s="253"/>
      <c s="306"/>
      <c s="298"/>
      <c s="298"/>
      <c s="298"/>
      <c s="254" t="str">
        <f t="shared" si="38"/>
        <v/>
      </c>
      <c s="298"/>
      <c s="298"/>
      <c s="298"/>
      <c s="298"/>
      <c s="298"/>
      <c s="298"/>
      <c s="298"/>
      <c s="298"/>
    </row>
    <row r="144" spans="1:98" ht="15.75" customHeight="1">
      <c r="A144" s="249" t="str">
        <f>IF('STUDENT DATA SHEET '!A145="","",'STUDENT DATA SHEET '!A145)</f>
        <v/>
      </c>
      <c s="229" t="str">
        <f>IFERROR(IF('STUDENT DATA SHEET '!B145="","",'STUDENT DATA SHEET '!B145),"")</f>
        <v/>
      </c>
      <c s="229" t="str">
        <f>IFERROR(IF('STUDENT DATA SHEET '!C145="","",'STUDENT DATA SHEET '!C145),"")</f>
        <v/>
      </c>
      <c s="229" t="str">
        <f>IFERROR(IF('STUDENT DATA SHEET '!D145="","",'STUDENT DATA SHEET '!D145),"")</f>
        <v/>
      </c>
      <c s="250" t="str">
        <f>IFERROR(IF('STUDENT DATA SHEET '!E145="","",'STUDENT DATA SHEET '!E145),"")</f>
        <v/>
      </c>
      <c s="251" t="str">
        <f>IFERROR(IF('STUDENT DATA SHEET '!F145="","",'STUDENT DATA SHEET '!F145),"")</f>
        <v/>
      </c>
      <c s="229" t="str">
        <f>IFERROR(IF('STUDENT DATA SHEET '!G145="","",'STUDENT DATA SHEET '!G145),"")</f>
        <v/>
      </c>
      <c s="229" t="str">
        <f>IFERROR(IF('STUDENT DATA SHEET '!H145="","",'STUDENT DATA SHEET '!H145),"")</f>
        <v/>
      </c>
      <c s="229" t="str">
        <f>IFERROR(UPPER(IF('STUDENT DATA SHEET '!I145="","",'STUDENT DATA SHEET '!I145)),"")</f>
        <v/>
      </c>
      <c s="229" t="str">
        <f>IFERROR(IF('STUDENT DATA SHEET '!J145="","",'STUDENT DATA SHEET '!J145),"")</f>
        <v/>
      </c>
      <c s="229" t="str">
        <f>IFERROR(IF('STUDENT DATA SHEET '!K145="","",'STUDENT DATA SHEET '!K145),"")</f>
        <v/>
      </c>
      <c s="229"/>
      <c s="102"/>
      <c s="102"/>
      <c s="102"/>
      <c s="102"/>
      <c s="102"/>
      <c s="102"/>
      <c s="102"/>
      <c s="102"/>
      <c s="102"/>
      <c s="102"/>
      <c s="102"/>
      <c s="102"/>
      <c s="102"/>
      <c s="102"/>
      <c s="102"/>
      <c s="102"/>
      <c s="102"/>
      <c s="102"/>
      <c s="102"/>
      <c s="102"/>
      <c s="102"/>
      <c s="102"/>
      <c s="102"/>
      <c s="102"/>
      <c s="102"/>
      <c s="102"/>
      <c s="102"/>
      <c s="102"/>
      <c s="102"/>
      <c s="102"/>
      <c s="102"/>
      <c s="102"/>
      <c s="89" t="str">
        <f>IF(B144="","",_xlfn.AGGREGATE(3,5,$B$6:B144))</f>
        <v/>
      </c>
      <c s="209"/>
      <c s="209"/>
      <c s="102"/>
      <c s="102"/>
      <c s="102"/>
      <c s="102"/>
      <c s="102"/>
      <c s="102"/>
      <c s="102"/>
      <c s="102"/>
      <c s="102"/>
      <c s="102"/>
      <c s="102"/>
      <c s="102"/>
      <c s="102"/>
      <c s="102"/>
      <c s="102"/>
      <c s="102"/>
      <c s="102"/>
      <c s="102"/>
      <c s="102"/>
      <c s="102"/>
      <c s="102"/>
      <c s="102"/>
      <c s="102"/>
      <c s="102"/>
      <c s="102"/>
      <c s="102"/>
      <c s="102"/>
      <c s="102"/>
      <c s="252" t="str">
        <f t="shared" si="32"/>
        <v/>
      </c>
      <c s="252" t="str">
        <f>IF($I144="","",'JUL 24'!BZ144)</f>
        <v/>
      </c>
      <c s="253" t="str">
        <f t="shared" si="33"/>
        <v/>
      </c>
      <c s="252" t="str">
        <f t="shared" si="34"/>
        <v/>
      </c>
      <c s="252" t="str">
        <f>IF($I144="","",'JUL 24'!CC144)</f>
        <v/>
      </c>
      <c s="253" t="str">
        <f t="shared" si="35"/>
        <v/>
      </c>
      <c s="252" t="str">
        <f t="shared" si="36"/>
        <v/>
      </c>
      <c s="252" t="str">
        <f>IF($I144="","",'JUL 24'!CF144)</f>
        <v/>
      </c>
      <c s="253" t="str">
        <f t="shared" si="37"/>
        <v/>
      </c>
      <c s="253"/>
      <c s="306"/>
      <c s="298"/>
      <c s="298"/>
      <c s="298"/>
      <c s="254" t="str">
        <f t="shared" si="38"/>
        <v/>
      </c>
      <c s="298"/>
      <c s="298"/>
      <c s="298"/>
      <c s="298"/>
      <c s="298"/>
      <c s="298"/>
      <c s="298"/>
      <c s="298"/>
    </row>
    <row r="145" spans="1:98" ht="15.75" customHeight="1">
      <c r="A145" s="249" t="str">
        <f>IF('STUDENT DATA SHEET '!A146="","",'STUDENT DATA SHEET '!A146)</f>
        <v/>
      </c>
      <c s="229" t="str">
        <f>IFERROR(IF('STUDENT DATA SHEET '!B146="","",'STUDENT DATA SHEET '!B146),"")</f>
        <v/>
      </c>
      <c s="229" t="str">
        <f>IFERROR(IF('STUDENT DATA SHEET '!C146="","",'STUDENT DATA SHEET '!C146),"")</f>
        <v/>
      </c>
      <c s="229" t="str">
        <f>IFERROR(IF('STUDENT DATA SHEET '!D146="","",'STUDENT DATA SHEET '!D146),"")</f>
        <v/>
      </c>
      <c s="250" t="str">
        <f>IFERROR(IF('STUDENT DATA SHEET '!E146="","",'STUDENT DATA SHEET '!E146),"")</f>
        <v/>
      </c>
      <c s="251" t="str">
        <f>IFERROR(IF('STUDENT DATA SHEET '!F146="","",'STUDENT DATA SHEET '!F146),"")</f>
        <v/>
      </c>
      <c s="229" t="str">
        <f>IFERROR(IF('STUDENT DATA SHEET '!G146="","",'STUDENT DATA SHEET '!G146),"")</f>
        <v/>
      </c>
      <c s="229" t="str">
        <f>IFERROR(IF('STUDENT DATA SHEET '!H146="","",'STUDENT DATA SHEET '!H146),"")</f>
        <v/>
      </c>
      <c s="229" t="str">
        <f>IFERROR(UPPER(IF('STUDENT DATA SHEET '!I146="","",'STUDENT DATA SHEET '!I146)),"")</f>
        <v/>
      </c>
      <c s="229" t="str">
        <f>IFERROR(IF('STUDENT DATA SHEET '!J146="","",'STUDENT DATA SHEET '!J146),"")</f>
        <v/>
      </c>
      <c s="229" t="str">
        <f>IFERROR(IF('STUDENT DATA SHEET '!K146="","",'STUDENT DATA SHEET '!K146),"")</f>
        <v/>
      </c>
      <c s="229"/>
      <c s="102"/>
      <c s="102"/>
      <c s="102"/>
      <c s="102"/>
      <c s="102"/>
      <c s="102"/>
      <c s="102"/>
      <c s="102"/>
      <c s="102"/>
      <c s="102"/>
      <c s="102"/>
      <c s="102"/>
      <c s="102"/>
      <c s="102"/>
      <c s="102"/>
      <c s="102"/>
      <c s="102"/>
      <c s="102"/>
      <c s="102"/>
      <c s="102"/>
      <c s="102"/>
      <c s="102"/>
      <c s="102"/>
      <c s="102"/>
      <c s="102"/>
      <c s="102"/>
      <c s="102"/>
      <c s="102"/>
      <c s="102"/>
      <c s="102"/>
      <c s="102"/>
      <c s="102"/>
      <c s="89" t="str">
        <f>IF(B145="","",_xlfn.AGGREGATE(3,5,$B$6:B145))</f>
        <v/>
      </c>
      <c s="209"/>
      <c s="209"/>
      <c s="102"/>
      <c s="102"/>
      <c s="102"/>
      <c s="102"/>
      <c s="102"/>
      <c s="102"/>
      <c s="102"/>
      <c s="102"/>
      <c s="102"/>
      <c s="102"/>
      <c s="102"/>
      <c s="102"/>
      <c s="102"/>
      <c s="102"/>
      <c s="102"/>
      <c s="102"/>
      <c s="102"/>
      <c s="102"/>
      <c s="102"/>
      <c s="102"/>
      <c s="102"/>
      <c s="102"/>
      <c s="102"/>
      <c s="102"/>
      <c s="102"/>
      <c s="102"/>
      <c s="102"/>
      <c s="102"/>
      <c s="252" t="str">
        <f t="shared" si="32"/>
        <v/>
      </c>
      <c s="252" t="str">
        <f>IF($I145="","",'JUL 24'!BZ145)</f>
        <v/>
      </c>
      <c s="253" t="str">
        <f t="shared" si="33"/>
        <v/>
      </c>
      <c s="252" t="str">
        <f t="shared" si="34"/>
        <v/>
      </c>
      <c s="252" t="str">
        <f>IF($I145="","",'JUL 24'!CC145)</f>
        <v/>
      </c>
      <c s="253" t="str">
        <f t="shared" si="35"/>
        <v/>
      </c>
      <c s="252" t="str">
        <f t="shared" si="36"/>
        <v/>
      </c>
      <c s="252" t="str">
        <f>IF($I145="","",'JUL 24'!CF145)</f>
        <v/>
      </c>
      <c s="253" t="str">
        <f t="shared" si="37"/>
        <v/>
      </c>
      <c s="253"/>
      <c s="306"/>
      <c s="298"/>
      <c s="298"/>
      <c s="298"/>
      <c s="254" t="str">
        <f t="shared" si="38"/>
        <v/>
      </c>
      <c s="298"/>
      <c s="298"/>
      <c s="298"/>
      <c s="298"/>
      <c s="298"/>
      <c s="298"/>
      <c s="298"/>
      <c s="298"/>
    </row>
    <row r="146" spans="1:98" ht="15.75" customHeight="1">
      <c r="A146" s="249" t="str">
        <f>IF('STUDENT DATA SHEET '!A147="","",'STUDENT DATA SHEET '!A147)</f>
        <v/>
      </c>
      <c s="229" t="str">
        <f>IFERROR(IF('STUDENT DATA SHEET '!B147="","",'STUDENT DATA SHEET '!B147),"")</f>
        <v/>
      </c>
      <c s="229" t="str">
        <f>IFERROR(IF('STUDENT DATA SHEET '!C147="","",'STUDENT DATA SHEET '!C147),"")</f>
        <v/>
      </c>
      <c s="229" t="str">
        <f>IFERROR(IF('STUDENT DATA SHEET '!D147="","",'STUDENT DATA SHEET '!D147),"")</f>
        <v/>
      </c>
      <c s="250" t="str">
        <f>IFERROR(IF('STUDENT DATA SHEET '!E147="","",'STUDENT DATA SHEET '!E147),"")</f>
        <v/>
      </c>
      <c s="251" t="str">
        <f>IFERROR(IF('STUDENT DATA SHEET '!F147="","",'STUDENT DATA SHEET '!F147),"")</f>
        <v/>
      </c>
      <c s="229" t="str">
        <f>IFERROR(IF('STUDENT DATA SHEET '!G147="","",'STUDENT DATA SHEET '!G147),"")</f>
        <v/>
      </c>
      <c s="229" t="str">
        <f>IFERROR(IF('STUDENT DATA SHEET '!H147="","",'STUDENT DATA SHEET '!H147),"")</f>
        <v/>
      </c>
      <c s="229" t="str">
        <f>IFERROR(UPPER(IF('STUDENT DATA SHEET '!I147="","",'STUDENT DATA SHEET '!I147)),"")</f>
        <v/>
      </c>
      <c s="229" t="str">
        <f>IFERROR(IF('STUDENT DATA SHEET '!J147="","",'STUDENT DATA SHEET '!J147),"")</f>
        <v/>
      </c>
      <c s="229" t="str">
        <f>IFERROR(IF('STUDENT DATA SHEET '!K147="","",'STUDENT DATA SHEET '!K147),"")</f>
        <v/>
      </c>
      <c s="229"/>
      <c s="102"/>
      <c s="102"/>
      <c s="102"/>
      <c s="102"/>
      <c s="102"/>
      <c s="102"/>
      <c s="102"/>
      <c s="102"/>
      <c s="102"/>
      <c s="102"/>
      <c s="102"/>
      <c s="102"/>
      <c s="102"/>
      <c s="102"/>
      <c s="102"/>
      <c s="102"/>
      <c s="102"/>
      <c s="102"/>
      <c s="102"/>
      <c s="102"/>
      <c s="102"/>
      <c s="102"/>
      <c s="102"/>
      <c s="102"/>
      <c s="102"/>
      <c s="102"/>
      <c s="102"/>
      <c s="102"/>
      <c s="102"/>
      <c s="102"/>
      <c s="102"/>
      <c s="102"/>
      <c s="89" t="str">
        <f>IF(B146="","",_xlfn.AGGREGATE(3,5,$B$6:B146))</f>
        <v/>
      </c>
      <c s="209"/>
      <c s="209"/>
      <c s="102"/>
      <c s="102"/>
      <c s="102"/>
      <c s="102"/>
      <c s="102"/>
      <c s="102"/>
      <c s="102"/>
      <c s="102"/>
      <c s="102"/>
      <c s="102"/>
      <c s="102"/>
      <c s="102"/>
      <c s="102"/>
      <c s="102"/>
      <c s="102"/>
      <c s="102"/>
      <c s="102"/>
      <c s="102"/>
      <c s="102"/>
      <c s="102"/>
      <c s="102"/>
      <c s="102"/>
      <c s="102"/>
      <c s="102"/>
      <c s="102"/>
      <c s="102"/>
      <c s="102"/>
      <c s="102"/>
      <c s="252" t="str">
        <f t="shared" si="32"/>
        <v/>
      </c>
      <c s="252" t="str">
        <f>IF($I146="","",'JUL 24'!BZ146)</f>
        <v/>
      </c>
      <c s="253" t="str">
        <f t="shared" si="33"/>
        <v/>
      </c>
      <c s="252" t="str">
        <f t="shared" si="34"/>
        <v/>
      </c>
      <c s="252" t="str">
        <f>IF($I146="","",'JUL 24'!CC146)</f>
        <v/>
      </c>
      <c s="253" t="str">
        <f t="shared" si="35"/>
        <v/>
      </c>
      <c s="252" t="str">
        <f t="shared" si="36"/>
        <v/>
      </c>
      <c s="252" t="str">
        <f>IF($I146="","",'JUL 24'!CF146)</f>
        <v/>
      </c>
      <c s="253" t="str">
        <f t="shared" si="37"/>
        <v/>
      </c>
      <c s="253"/>
      <c s="306"/>
      <c s="298"/>
      <c s="298"/>
      <c s="298"/>
      <c s="254" t="str">
        <f t="shared" si="38"/>
        <v/>
      </c>
      <c s="298"/>
      <c s="298"/>
      <c s="298"/>
      <c s="298"/>
      <c s="298"/>
      <c s="298"/>
      <c s="298"/>
      <c s="298"/>
    </row>
    <row r="147" spans="1:98" ht="15.75" customHeight="1">
      <c r="A147" s="249" t="str">
        <f>IF('STUDENT DATA SHEET '!A148="","",'STUDENT DATA SHEET '!A148)</f>
        <v/>
      </c>
      <c s="229" t="str">
        <f>IFERROR(IF('STUDENT DATA SHEET '!B148="","",'STUDENT DATA SHEET '!B148),"")</f>
        <v/>
      </c>
      <c s="229" t="str">
        <f>IFERROR(IF('STUDENT DATA SHEET '!C148="","",'STUDENT DATA SHEET '!C148),"")</f>
        <v/>
      </c>
      <c s="229" t="str">
        <f>IFERROR(IF('STUDENT DATA SHEET '!D148="","",'STUDENT DATA SHEET '!D148),"")</f>
        <v/>
      </c>
      <c s="250" t="str">
        <f>IFERROR(IF('STUDENT DATA SHEET '!E148="","",'STUDENT DATA SHEET '!E148),"")</f>
        <v/>
      </c>
      <c s="251" t="str">
        <f>IFERROR(IF('STUDENT DATA SHEET '!F148="","",'STUDENT DATA SHEET '!F148),"")</f>
        <v/>
      </c>
      <c s="229" t="str">
        <f>IFERROR(IF('STUDENT DATA SHEET '!G148="","",'STUDENT DATA SHEET '!G148),"")</f>
        <v/>
      </c>
      <c s="229" t="str">
        <f>IFERROR(IF('STUDENT DATA SHEET '!H148="","",'STUDENT DATA SHEET '!H148),"")</f>
        <v/>
      </c>
      <c s="229" t="str">
        <f>IFERROR(UPPER(IF('STUDENT DATA SHEET '!I148="","",'STUDENT DATA SHEET '!I148)),"")</f>
        <v/>
      </c>
      <c s="229" t="str">
        <f>IFERROR(IF('STUDENT DATA SHEET '!J148="","",'STUDENT DATA SHEET '!J148),"")</f>
        <v/>
      </c>
      <c s="229" t="str">
        <f>IFERROR(IF('STUDENT DATA SHEET '!K148="","",'STUDENT DATA SHEET '!K148),"")</f>
        <v/>
      </c>
      <c s="229"/>
      <c s="102"/>
      <c s="102"/>
      <c s="102"/>
      <c s="102"/>
      <c s="102"/>
      <c s="102"/>
      <c s="102"/>
      <c s="102"/>
      <c s="102"/>
      <c s="102"/>
      <c s="102"/>
      <c s="102"/>
      <c s="102"/>
      <c s="102"/>
      <c s="102"/>
      <c s="102"/>
      <c s="102"/>
      <c s="102"/>
      <c s="102"/>
      <c s="102"/>
      <c s="102"/>
      <c s="102"/>
      <c s="102"/>
      <c s="102"/>
      <c s="102"/>
      <c s="102"/>
      <c s="102"/>
      <c s="102"/>
      <c s="102"/>
      <c s="102"/>
      <c s="102"/>
      <c s="102"/>
      <c s="89" t="str">
        <f>IF(B147="","",_xlfn.AGGREGATE(3,5,$B$6:B147))</f>
        <v/>
      </c>
      <c s="209"/>
      <c s="209"/>
      <c s="102"/>
      <c s="102"/>
      <c s="102"/>
      <c s="102"/>
      <c s="102"/>
      <c s="102"/>
      <c s="102"/>
      <c s="102"/>
      <c s="102"/>
      <c s="102"/>
      <c s="102"/>
      <c s="102"/>
      <c s="102"/>
      <c s="102"/>
      <c s="102"/>
      <c s="102"/>
      <c s="102"/>
      <c s="102"/>
      <c s="102"/>
      <c s="102"/>
      <c s="102"/>
      <c s="102"/>
      <c s="102"/>
      <c s="102"/>
      <c s="102"/>
      <c s="102"/>
      <c s="102"/>
      <c s="102"/>
      <c s="252" t="str">
        <f t="shared" si="32"/>
        <v/>
      </c>
      <c s="252" t="str">
        <f>IF($I147="","",'JUL 24'!BZ147)</f>
        <v/>
      </c>
      <c s="253" t="str">
        <f t="shared" si="33"/>
        <v/>
      </c>
      <c s="252" t="str">
        <f t="shared" si="34"/>
        <v/>
      </c>
      <c s="252" t="str">
        <f>IF($I147="","",'JUL 24'!CC147)</f>
        <v/>
      </c>
      <c s="253" t="str">
        <f t="shared" si="35"/>
        <v/>
      </c>
      <c s="252" t="str">
        <f t="shared" si="36"/>
        <v/>
      </c>
      <c s="252" t="str">
        <f>IF($I147="","",'JUL 24'!CF147)</f>
        <v/>
      </c>
      <c s="253" t="str">
        <f t="shared" si="37"/>
        <v/>
      </c>
      <c s="253"/>
      <c s="306"/>
      <c s="298"/>
      <c s="298"/>
      <c s="298"/>
      <c s="254" t="str">
        <f t="shared" si="38"/>
        <v/>
      </c>
      <c s="298"/>
      <c s="298"/>
      <c s="298"/>
      <c s="298"/>
      <c s="298"/>
      <c s="298"/>
      <c s="298"/>
      <c s="298"/>
    </row>
    <row r="148" spans="1:98" ht="15.75" customHeight="1">
      <c r="A148" s="249" t="str">
        <f>IF('STUDENT DATA SHEET '!A149="","",'STUDENT DATA SHEET '!A149)</f>
        <v/>
      </c>
      <c s="229" t="str">
        <f>IFERROR(IF('STUDENT DATA SHEET '!B149="","",'STUDENT DATA SHEET '!B149),"")</f>
        <v/>
      </c>
      <c s="229" t="str">
        <f>IFERROR(IF('STUDENT DATA SHEET '!C149="","",'STUDENT DATA SHEET '!C149),"")</f>
        <v/>
      </c>
      <c s="229" t="str">
        <f>IFERROR(IF('STUDENT DATA SHEET '!D149="","",'STUDENT DATA SHEET '!D149),"")</f>
        <v/>
      </c>
      <c s="250" t="str">
        <f>IFERROR(IF('STUDENT DATA SHEET '!E149="","",'STUDENT DATA SHEET '!E149),"")</f>
        <v/>
      </c>
      <c s="251" t="str">
        <f>IFERROR(IF('STUDENT DATA SHEET '!F149="","",'STUDENT DATA SHEET '!F149),"")</f>
        <v/>
      </c>
      <c s="229" t="str">
        <f>IFERROR(IF('STUDENT DATA SHEET '!G149="","",'STUDENT DATA SHEET '!G149),"")</f>
        <v/>
      </c>
      <c s="229" t="str">
        <f>IFERROR(IF('STUDENT DATA SHEET '!H149="","",'STUDENT DATA SHEET '!H149),"")</f>
        <v/>
      </c>
      <c s="229" t="str">
        <f>IFERROR(UPPER(IF('STUDENT DATA SHEET '!I149="","",'STUDENT DATA SHEET '!I149)),"")</f>
        <v/>
      </c>
      <c s="229" t="str">
        <f>IFERROR(IF('STUDENT DATA SHEET '!J149="","",'STUDENT DATA SHEET '!J149),"")</f>
        <v/>
      </c>
      <c s="229" t="str">
        <f>IFERROR(IF('STUDENT DATA SHEET '!K149="","",'STUDENT DATA SHEET '!K149),"")</f>
        <v/>
      </c>
      <c s="229"/>
      <c s="102"/>
      <c s="102"/>
      <c s="102"/>
      <c s="102"/>
      <c s="102"/>
      <c s="102"/>
      <c s="102"/>
      <c s="102"/>
      <c s="102"/>
      <c s="102"/>
      <c s="102"/>
      <c s="102"/>
      <c s="102"/>
      <c s="102"/>
      <c s="102"/>
      <c s="102"/>
      <c s="102"/>
      <c s="102"/>
      <c s="102"/>
      <c s="102"/>
      <c s="102"/>
      <c s="102"/>
      <c s="102"/>
      <c s="102"/>
      <c s="102"/>
      <c s="102"/>
      <c s="102"/>
      <c s="102"/>
      <c s="102"/>
      <c s="102"/>
      <c s="102"/>
      <c s="102"/>
      <c s="89" t="str">
        <f>IF(B148="","",_xlfn.AGGREGATE(3,5,$B$6:B148))</f>
        <v/>
      </c>
      <c s="209"/>
      <c s="209"/>
      <c s="102"/>
      <c s="102"/>
      <c s="102"/>
      <c s="102"/>
      <c s="102"/>
      <c s="102"/>
      <c s="102"/>
      <c s="102"/>
      <c s="102"/>
      <c s="102"/>
      <c s="102"/>
      <c s="102"/>
      <c s="102"/>
      <c s="102"/>
      <c s="102"/>
      <c s="102"/>
      <c s="102"/>
      <c s="102"/>
      <c s="102"/>
      <c s="102"/>
      <c s="102"/>
      <c s="102"/>
      <c s="102"/>
      <c s="102"/>
      <c s="102"/>
      <c s="102"/>
      <c s="102"/>
      <c s="102"/>
      <c s="252" t="str">
        <f t="shared" si="32"/>
        <v/>
      </c>
      <c s="252" t="str">
        <f>IF($I148="","",'JUL 24'!BZ148)</f>
        <v/>
      </c>
      <c s="253" t="str">
        <f t="shared" si="33"/>
        <v/>
      </c>
      <c s="252" t="str">
        <f t="shared" si="34"/>
        <v/>
      </c>
      <c s="252" t="str">
        <f>IF($I148="","",'JUL 24'!CC148)</f>
        <v/>
      </c>
      <c s="253" t="str">
        <f t="shared" si="35"/>
        <v/>
      </c>
      <c s="252" t="str">
        <f t="shared" si="36"/>
        <v/>
      </c>
      <c s="252" t="str">
        <f>IF($I148="","",'JUL 24'!CF148)</f>
        <v/>
      </c>
      <c s="253" t="str">
        <f t="shared" si="37"/>
        <v/>
      </c>
      <c s="253"/>
      <c s="306"/>
      <c s="298"/>
      <c s="298"/>
      <c s="298"/>
      <c s="254" t="str">
        <f t="shared" si="38"/>
        <v/>
      </c>
      <c s="298"/>
      <c s="298"/>
      <c s="298"/>
      <c s="298"/>
      <c s="298"/>
      <c s="298"/>
      <c s="298"/>
      <c s="298"/>
    </row>
    <row r="149" spans="1:98" ht="15.75" customHeight="1">
      <c r="A149" s="249" t="str">
        <f>IF('STUDENT DATA SHEET '!A150="","",'STUDENT DATA SHEET '!A150)</f>
        <v/>
      </c>
      <c s="229" t="str">
        <f>IFERROR(IF('STUDENT DATA SHEET '!B150="","",'STUDENT DATA SHEET '!B150),"")</f>
        <v/>
      </c>
      <c s="229" t="str">
        <f>IFERROR(IF('STUDENT DATA SHEET '!C150="","",'STUDENT DATA SHEET '!C150),"")</f>
        <v/>
      </c>
      <c s="229" t="str">
        <f>IFERROR(IF('STUDENT DATA SHEET '!D150="","",'STUDENT DATA SHEET '!D150),"")</f>
        <v/>
      </c>
      <c s="250" t="str">
        <f>IFERROR(IF('STUDENT DATA SHEET '!E150="","",'STUDENT DATA SHEET '!E150),"")</f>
        <v/>
      </c>
      <c s="251" t="str">
        <f>IFERROR(IF('STUDENT DATA SHEET '!F150="","",'STUDENT DATA SHEET '!F150),"")</f>
        <v/>
      </c>
      <c s="229" t="str">
        <f>IFERROR(IF('STUDENT DATA SHEET '!G150="","",'STUDENT DATA SHEET '!G150),"")</f>
        <v/>
      </c>
      <c s="229" t="str">
        <f>IFERROR(IF('STUDENT DATA SHEET '!H150="","",'STUDENT DATA SHEET '!H150),"")</f>
        <v/>
      </c>
      <c s="229" t="str">
        <f>IFERROR(UPPER(IF('STUDENT DATA SHEET '!I150="","",'STUDENT DATA SHEET '!I150)),"")</f>
        <v/>
      </c>
      <c s="229" t="str">
        <f>IFERROR(IF('STUDENT DATA SHEET '!J150="","",'STUDENT DATA SHEET '!J150),"")</f>
        <v/>
      </c>
      <c s="229" t="str">
        <f>IFERROR(IF('STUDENT DATA SHEET '!K150="","",'STUDENT DATA SHEET '!K150),"")</f>
        <v/>
      </c>
      <c s="229"/>
      <c s="102"/>
      <c s="102"/>
      <c s="102"/>
      <c s="102"/>
      <c s="102"/>
      <c s="102"/>
      <c s="102"/>
      <c s="102"/>
      <c s="102"/>
      <c s="102"/>
      <c s="102"/>
      <c s="102"/>
      <c s="102"/>
      <c s="102"/>
      <c s="102"/>
      <c s="102"/>
      <c s="102"/>
      <c s="102"/>
      <c s="102"/>
      <c s="102"/>
      <c s="102"/>
      <c s="102"/>
      <c s="102"/>
      <c s="102"/>
      <c s="102"/>
      <c s="102"/>
      <c s="102"/>
      <c s="102"/>
      <c s="102"/>
      <c s="102"/>
      <c s="102"/>
      <c s="102"/>
      <c s="89" t="str">
        <f>IF(B149="","",_xlfn.AGGREGATE(3,5,$B$6:B149))</f>
        <v/>
      </c>
      <c s="209"/>
      <c s="209"/>
      <c s="102"/>
      <c s="102"/>
      <c s="102"/>
      <c s="102"/>
      <c s="102"/>
      <c s="102"/>
      <c s="102"/>
      <c s="102"/>
      <c s="102"/>
      <c s="102"/>
      <c s="102"/>
      <c s="102"/>
      <c s="102"/>
      <c s="102"/>
      <c s="102"/>
      <c s="102"/>
      <c s="102"/>
      <c s="102"/>
      <c s="102"/>
      <c s="102"/>
      <c s="102"/>
      <c s="102"/>
      <c s="102"/>
      <c s="102"/>
      <c s="102"/>
      <c s="102"/>
      <c s="102"/>
      <c s="102"/>
      <c s="252" t="str">
        <f t="shared" si="32"/>
        <v/>
      </c>
      <c s="252" t="str">
        <f>IF($I149="","",'JUL 24'!BZ149)</f>
        <v/>
      </c>
      <c s="253" t="str">
        <f t="shared" si="33"/>
        <v/>
      </c>
      <c s="252" t="str">
        <f t="shared" si="34"/>
        <v/>
      </c>
      <c s="252" t="str">
        <f>IF($I149="","",'JUL 24'!CC149)</f>
        <v/>
      </c>
      <c s="253" t="str">
        <f t="shared" si="35"/>
        <v/>
      </c>
      <c s="252" t="str">
        <f t="shared" si="36"/>
        <v/>
      </c>
      <c s="252" t="str">
        <f>IF($I149="","",'JUL 24'!CF149)</f>
        <v/>
      </c>
      <c s="253" t="str">
        <f t="shared" si="37"/>
        <v/>
      </c>
      <c s="253"/>
      <c s="306"/>
      <c s="298"/>
      <c s="298"/>
      <c s="298"/>
      <c s="254" t="str">
        <f t="shared" si="38"/>
        <v/>
      </c>
      <c s="298"/>
      <c s="298"/>
      <c s="298"/>
      <c s="298"/>
      <c s="298"/>
      <c s="298"/>
      <c s="298"/>
      <c s="298"/>
    </row>
    <row r="150" spans="1:98" ht="15.75" customHeight="1">
      <c r="A150" s="249" t="str">
        <f>IF('STUDENT DATA SHEET '!A151="","",'STUDENT DATA SHEET '!A151)</f>
        <v/>
      </c>
      <c s="229" t="str">
        <f>IFERROR(IF('STUDENT DATA SHEET '!B151="","",'STUDENT DATA SHEET '!B151),"")</f>
        <v/>
      </c>
      <c s="229" t="str">
        <f>IFERROR(IF('STUDENT DATA SHEET '!C151="","",'STUDENT DATA SHEET '!C151),"")</f>
        <v/>
      </c>
      <c s="229" t="str">
        <f>IFERROR(IF('STUDENT DATA SHEET '!D151="","",'STUDENT DATA SHEET '!D151),"")</f>
        <v/>
      </c>
      <c s="250" t="str">
        <f>IFERROR(IF('STUDENT DATA SHEET '!E151="","",'STUDENT DATA SHEET '!E151),"")</f>
        <v/>
      </c>
      <c s="251" t="str">
        <f>IFERROR(IF('STUDENT DATA SHEET '!F151="","",'STUDENT DATA SHEET '!F151),"")</f>
        <v/>
      </c>
      <c s="229" t="str">
        <f>IFERROR(IF('STUDENT DATA SHEET '!G151="","",'STUDENT DATA SHEET '!G151),"")</f>
        <v/>
      </c>
      <c s="229" t="str">
        <f>IFERROR(IF('STUDENT DATA SHEET '!H151="","",'STUDENT DATA SHEET '!H151),"")</f>
        <v/>
      </c>
      <c s="229" t="str">
        <f>IFERROR(UPPER(IF('STUDENT DATA SHEET '!I151="","",'STUDENT DATA SHEET '!I151)),"")</f>
        <v/>
      </c>
      <c s="229" t="str">
        <f>IFERROR(IF('STUDENT DATA SHEET '!J151="","",'STUDENT DATA SHEET '!J151),"")</f>
        <v/>
      </c>
      <c s="229" t="str">
        <f>IFERROR(IF('STUDENT DATA SHEET '!K151="","",'STUDENT DATA SHEET '!K151),"")</f>
        <v/>
      </c>
      <c s="229"/>
      <c s="102"/>
      <c s="102"/>
      <c s="102"/>
      <c s="102"/>
      <c s="102"/>
      <c s="102"/>
      <c s="102"/>
      <c s="102"/>
      <c s="102"/>
      <c s="102"/>
      <c s="102"/>
      <c s="102"/>
      <c s="102"/>
      <c s="102"/>
      <c s="102"/>
      <c s="102"/>
      <c s="102"/>
      <c s="102"/>
      <c s="102"/>
      <c s="102"/>
      <c s="102"/>
      <c s="102"/>
      <c s="102"/>
      <c s="102"/>
      <c s="102"/>
      <c s="102"/>
      <c s="102"/>
      <c s="102"/>
      <c s="102"/>
      <c s="102"/>
      <c s="102"/>
      <c s="102"/>
      <c s="89" t="str">
        <f>IF(B150="","",_xlfn.AGGREGATE(3,5,$B$6:B150))</f>
        <v/>
      </c>
      <c s="209"/>
      <c s="209"/>
      <c s="102"/>
      <c s="102"/>
      <c s="102"/>
      <c s="102"/>
      <c s="102"/>
      <c s="102"/>
      <c s="102"/>
      <c s="102"/>
      <c s="102"/>
      <c s="102"/>
      <c s="102"/>
      <c s="102"/>
      <c s="102"/>
      <c s="102"/>
      <c s="102"/>
      <c s="102"/>
      <c s="102"/>
      <c s="102"/>
      <c s="102"/>
      <c s="102"/>
      <c s="102"/>
      <c s="102"/>
      <c s="102"/>
      <c s="102"/>
      <c s="102"/>
      <c s="102"/>
      <c s="102"/>
      <c s="102"/>
      <c s="252" t="str">
        <f t="shared" si="32"/>
        <v/>
      </c>
      <c s="252" t="str">
        <f>IF($I150="","",'JUL 24'!BZ150)</f>
        <v/>
      </c>
      <c s="253" t="str">
        <f t="shared" si="33"/>
        <v/>
      </c>
      <c s="252" t="str">
        <f t="shared" si="34"/>
        <v/>
      </c>
      <c s="252" t="str">
        <f>IF($I150="","",'JUL 24'!CC150)</f>
        <v/>
      </c>
      <c s="253" t="str">
        <f t="shared" si="35"/>
        <v/>
      </c>
      <c s="252" t="str">
        <f t="shared" si="36"/>
        <v/>
      </c>
      <c s="252" t="str">
        <f>IF($I150="","",'JUL 24'!CF150)</f>
        <v/>
      </c>
      <c s="253" t="str">
        <f t="shared" si="37"/>
        <v/>
      </c>
      <c s="253"/>
      <c s="306"/>
      <c s="298"/>
      <c s="298"/>
      <c s="298"/>
      <c s="254" t="str">
        <f t="shared" si="38"/>
        <v/>
      </c>
      <c s="298"/>
      <c s="298"/>
      <c s="298"/>
      <c s="298"/>
      <c s="298"/>
      <c s="298"/>
      <c s="298"/>
      <c s="298"/>
    </row>
    <row r="151" spans="1:98" ht="15.75" customHeight="1">
      <c r="A151" s="249" t="str">
        <f>IF('STUDENT DATA SHEET '!A152="","",'STUDENT DATA SHEET '!A152)</f>
        <v/>
      </c>
      <c s="229" t="str">
        <f>IFERROR(IF('STUDENT DATA SHEET '!B152="","",'STUDENT DATA SHEET '!B152),"")</f>
        <v/>
      </c>
      <c s="229" t="str">
        <f>IFERROR(IF('STUDENT DATA SHEET '!C152="","",'STUDENT DATA SHEET '!C152),"")</f>
        <v/>
      </c>
      <c s="229" t="str">
        <f>IFERROR(IF('STUDENT DATA SHEET '!D152="","",'STUDENT DATA SHEET '!D152),"")</f>
        <v/>
      </c>
      <c s="250" t="str">
        <f>IFERROR(IF('STUDENT DATA SHEET '!E152="","",'STUDENT DATA SHEET '!E152),"")</f>
        <v/>
      </c>
      <c s="251" t="str">
        <f>IFERROR(IF('STUDENT DATA SHEET '!F152="","",'STUDENT DATA SHEET '!F152),"")</f>
        <v/>
      </c>
      <c s="229" t="str">
        <f>IFERROR(IF('STUDENT DATA SHEET '!G152="","",'STUDENT DATA SHEET '!G152),"")</f>
        <v/>
      </c>
      <c s="229" t="str">
        <f>IFERROR(IF('STUDENT DATA SHEET '!H152="","",'STUDENT DATA SHEET '!H152),"")</f>
        <v/>
      </c>
      <c s="229" t="str">
        <f>IFERROR(UPPER(IF('STUDENT DATA SHEET '!I152="","",'STUDENT DATA SHEET '!I152)),"")</f>
        <v/>
      </c>
      <c s="229" t="str">
        <f>IFERROR(IF('STUDENT DATA SHEET '!J152="","",'STUDENT DATA SHEET '!J152),"")</f>
        <v/>
      </c>
      <c s="229" t="str">
        <f>IFERROR(IF('STUDENT DATA SHEET '!K152="","",'STUDENT DATA SHEET '!K152),"")</f>
        <v/>
      </c>
      <c s="229"/>
      <c s="102"/>
      <c s="102"/>
      <c s="102"/>
      <c s="102"/>
      <c s="102"/>
      <c s="102"/>
      <c s="102"/>
      <c s="102"/>
      <c s="102"/>
      <c s="102"/>
      <c s="102"/>
      <c s="102"/>
      <c s="102"/>
      <c s="102"/>
      <c s="102"/>
      <c s="102"/>
      <c s="102"/>
      <c s="102"/>
      <c s="102"/>
      <c s="102"/>
      <c s="102"/>
      <c s="102"/>
      <c s="102"/>
      <c s="102"/>
      <c s="102"/>
      <c s="102"/>
      <c s="102"/>
      <c s="102"/>
      <c s="102"/>
      <c s="102"/>
      <c s="102"/>
      <c s="102"/>
      <c s="89" t="str">
        <f>IF(B151="","",_xlfn.AGGREGATE(3,5,$B$6:B151))</f>
        <v/>
      </c>
      <c s="209"/>
      <c s="209"/>
      <c s="102"/>
      <c s="102"/>
      <c s="102"/>
      <c s="102"/>
      <c s="102"/>
      <c s="102"/>
      <c s="102"/>
      <c s="102"/>
      <c s="102"/>
      <c s="102"/>
      <c s="102"/>
      <c s="102"/>
      <c s="102"/>
      <c s="102"/>
      <c s="102"/>
      <c s="102"/>
      <c s="102"/>
      <c s="102"/>
      <c s="102"/>
      <c s="102"/>
      <c s="102"/>
      <c s="102"/>
      <c s="102"/>
      <c s="102"/>
      <c s="102"/>
      <c s="102"/>
      <c s="102"/>
      <c s="102"/>
      <c s="252" t="str">
        <f t="shared" si="32"/>
        <v/>
      </c>
      <c s="252" t="str">
        <f>IF($I151="","",'JUL 24'!BZ151)</f>
        <v/>
      </c>
      <c s="253" t="str">
        <f t="shared" si="33"/>
        <v/>
      </c>
      <c s="252" t="str">
        <f t="shared" si="34"/>
        <v/>
      </c>
      <c s="252" t="str">
        <f>IF($I151="","",'JUL 24'!CC151)</f>
        <v/>
      </c>
      <c s="253" t="str">
        <f t="shared" si="35"/>
        <v/>
      </c>
      <c s="252" t="str">
        <f t="shared" si="36"/>
        <v/>
      </c>
      <c s="252" t="str">
        <f>IF($I151="","",'JUL 24'!CF151)</f>
        <v/>
      </c>
      <c s="253" t="str">
        <f t="shared" si="37"/>
        <v/>
      </c>
      <c s="253"/>
      <c s="306"/>
      <c s="298"/>
      <c s="298"/>
      <c s="298"/>
      <c s="254" t="str">
        <f t="shared" si="38"/>
        <v/>
      </c>
      <c s="298"/>
      <c s="298"/>
      <c s="298"/>
      <c s="298"/>
      <c s="298"/>
      <c s="298"/>
      <c s="298"/>
      <c s="298"/>
    </row>
    <row r="152" spans="1:98" ht="15.75" customHeight="1">
      <c r="A152" s="249" t="str">
        <f>IF('STUDENT DATA SHEET '!A153="","",'STUDENT DATA SHEET '!A153)</f>
        <v/>
      </c>
      <c s="229" t="str">
        <f>IFERROR(IF('STUDENT DATA SHEET '!B153="","",'STUDENT DATA SHEET '!B153),"")</f>
        <v/>
      </c>
      <c s="229" t="str">
        <f>IFERROR(IF('STUDENT DATA SHEET '!C153="","",'STUDENT DATA SHEET '!C153),"")</f>
        <v/>
      </c>
      <c s="229" t="str">
        <f>IFERROR(IF('STUDENT DATA SHEET '!D153="","",'STUDENT DATA SHEET '!D153),"")</f>
        <v/>
      </c>
      <c s="250" t="str">
        <f>IFERROR(IF('STUDENT DATA SHEET '!E153="","",'STUDENT DATA SHEET '!E153),"")</f>
        <v/>
      </c>
      <c s="251" t="str">
        <f>IFERROR(IF('STUDENT DATA SHEET '!F153="","",'STUDENT DATA SHEET '!F153),"")</f>
        <v/>
      </c>
      <c s="229" t="str">
        <f>IFERROR(IF('STUDENT DATA SHEET '!G153="","",'STUDENT DATA SHEET '!G153),"")</f>
        <v/>
      </c>
      <c s="229" t="str">
        <f>IFERROR(IF('STUDENT DATA SHEET '!H153="","",'STUDENT DATA SHEET '!H153),"")</f>
        <v/>
      </c>
      <c s="229" t="str">
        <f>IFERROR(UPPER(IF('STUDENT DATA SHEET '!I153="","",'STUDENT DATA SHEET '!I153)),"")</f>
        <v/>
      </c>
      <c s="229" t="str">
        <f>IFERROR(IF('STUDENT DATA SHEET '!J153="","",'STUDENT DATA SHEET '!J153),"")</f>
        <v/>
      </c>
      <c s="229" t="str">
        <f>IFERROR(IF('STUDENT DATA SHEET '!K153="","",'STUDENT DATA SHEET '!K153),"")</f>
        <v/>
      </c>
      <c s="229"/>
      <c s="102"/>
      <c s="102"/>
      <c s="102"/>
      <c s="102"/>
      <c s="102"/>
      <c s="102"/>
      <c s="102"/>
      <c s="102"/>
      <c s="102"/>
      <c s="102"/>
      <c s="102"/>
      <c s="102"/>
      <c s="102"/>
      <c s="102"/>
      <c s="102"/>
      <c s="102"/>
      <c s="102"/>
      <c s="102"/>
      <c s="102"/>
      <c s="102"/>
      <c s="102"/>
      <c s="102"/>
      <c s="102"/>
      <c s="102"/>
      <c s="102"/>
      <c s="102"/>
      <c s="102"/>
      <c s="102"/>
      <c s="102"/>
      <c s="102"/>
      <c s="102"/>
      <c s="102"/>
      <c s="89" t="str">
        <f>IF(B152="","",_xlfn.AGGREGATE(3,5,$B$6:B152))</f>
        <v/>
      </c>
      <c s="209"/>
      <c s="209"/>
      <c s="102"/>
      <c s="102"/>
      <c s="102"/>
      <c s="102"/>
      <c s="102"/>
      <c s="102"/>
      <c s="102"/>
      <c s="102"/>
      <c s="102"/>
      <c s="102"/>
      <c s="102"/>
      <c s="102"/>
      <c s="102"/>
      <c s="102"/>
      <c s="102"/>
      <c s="102"/>
      <c s="102"/>
      <c s="102"/>
      <c s="102"/>
      <c s="102"/>
      <c s="102"/>
      <c s="102"/>
      <c s="102"/>
      <c s="102"/>
      <c s="102"/>
      <c s="102"/>
      <c s="102"/>
      <c s="102"/>
      <c s="252" t="str">
        <f t="shared" si="32"/>
        <v/>
      </c>
      <c s="252" t="str">
        <f>IF($I152="","",'JUL 24'!BZ152)</f>
        <v/>
      </c>
      <c s="253" t="str">
        <f t="shared" si="33"/>
        <v/>
      </c>
      <c s="252" t="str">
        <f t="shared" si="34"/>
        <v/>
      </c>
      <c s="252" t="str">
        <f>IF($I152="","",'JUL 24'!CC152)</f>
        <v/>
      </c>
      <c s="253" t="str">
        <f t="shared" si="35"/>
        <v/>
      </c>
      <c s="252" t="str">
        <f t="shared" si="36"/>
        <v/>
      </c>
      <c s="252" t="str">
        <f>IF($I152="","",'JUL 24'!CF152)</f>
        <v/>
      </c>
      <c s="253" t="str">
        <f t="shared" si="37"/>
        <v/>
      </c>
      <c s="253"/>
      <c s="306"/>
      <c s="298"/>
      <c s="298"/>
      <c s="298"/>
      <c s="254" t="str">
        <f t="shared" si="38"/>
        <v/>
      </c>
      <c s="298"/>
      <c s="298"/>
      <c s="298"/>
      <c s="298"/>
      <c s="298"/>
      <c s="298"/>
      <c s="298"/>
      <c s="298"/>
    </row>
    <row r="153" spans="1:98" ht="15.75" customHeight="1">
      <c r="A153" s="249" t="str">
        <f>IF('STUDENT DATA SHEET '!A154="","",'STUDENT DATA SHEET '!A154)</f>
        <v/>
      </c>
      <c s="229" t="str">
        <f>IFERROR(IF('STUDENT DATA SHEET '!B154="","",'STUDENT DATA SHEET '!B154),"")</f>
        <v/>
      </c>
      <c s="229" t="str">
        <f>IFERROR(IF('STUDENT DATA SHEET '!C154="","",'STUDENT DATA SHEET '!C154),"")</f>
        <v/>
      </c>
      <c s="229" t="str">
        <f>IFERROR(IF('STUDENT DATA SHEET '!D154="","",'STUDENT DATA SHEET '!D154),"")</f>
        <v/>
      </c>
      <c s="250" t="str">
        <f>IFERROR(IF('STUDENT DATA SHEET '!E154="","",'STUDENT DATA SHEET '!E154),"")</f>
        <v/>
      </c>
      <c s="251" t="str">
        <f>IFERROR(IF('STUDENT DATA SHEET '!F154="","",'STUDENT DATA SHEET '!F154),"")</f>
        <v/>
      </c>
      <c s="229" t="str">
        <f>IFERROR(IF('STUDENT DATA SHEET '!G154="","",'STUDENT DATA SHEET '!G154),"")</f>
        <v/>
      </c>
      <c s="229" t="str">
        <f>IFERROR(IF('STUDENT DATA SHEET '!H154="","",'STUDENT DATA SHEET '!H154),"")</f>
        <v/>
      </c>
      <c s="229" t="str">
        <f>IFERROR(UPPER(IF('STUDENT DATA SHEET '!I154="","",'STUDENT DATA SHEET '!I154)),"")</f>
        <v/>
      </c>
      <c s="229" t="str">
        <f>IFERROR(IF('STUDENT DATA SHEET '!J154="","",'STUDENT DATA SHEET '!J154),"")</f>
        <v/>
      </c>
      <c s="229" t="str">
        <f>IFERROR(IF('STUDENT DATA SHEET '!K154="","",'STUDENT DATA SHEET '!K154),"")</f>
        <v/>
      </c>
      <c s="229"/>
      <c s="102"/>
      <c s="102"/>
      <c s="102"/>
      <c s="102"/>
      <c s="102"/>
      <c s="102"/>
      <c s="102"/>
      <c s="102"/>
      <c s="102"/>
      <c s="102"/>
      <c s="102"/>
      <c s="102"/>
      <c s="102"/>
      <c s="102"/>
      <c s="102"/>
      <c s="102"/>
      <c s="102"/>
      <c s="102"/>
      <c s="102"/>
      <c s="102"/>
      <c s="102"/>
      <c s="102"/>
      <c s="102"/>
      <c s="102"/>
      <c s="102"/>
      <c s="102"/>
      <c s="102"/>
      <c s="102"/>
      <c s="102"/>
      <c s="102"/>
      <c s="102"/>
      <c s="102"/>
      <c s="89" t="str">
        <f>IF(B153="","",_xlfn.AGGREGATE(3,5,$B$6:B153))</f>
        <v/>
      </c>
      <c s="209"/>
      <c s="209"/>
      <c s="102"/>
      <c s="102"/>
      <c s="102"/>
      <c s="102"/>
      <c s="102"/>
      <c s="102"/>
      <c s="102"/>
      <c s="102"/>
      <c s="102"/>
      <c s="102"/>
      <c s="102"/>
      <c s="102"/>
      <c s="102"/>
      <c s="102"/>
      <c s="102"/>
      <c s="102"/>
      <c s="102"/>
      <c s="102"/>
      <c s="102"/>
      <c s="102"/>
      <c s="102"/>
      <c s="102"/>
      <c s="102"/>
      <c s="102"/>
      <c s="102"/>
      <c s="102"/>
      <c s="102"/>
      <c s="102"/>
      <c s="252" t="str">
        <f t="shared" si="32"/>
        <v/>
      </c>
      <c s="252" t="str">
        <f>IF($I153="","",'JUL 24'!BZ153)</f>
        <v/>
      </c>
      <c s="253" t="str">
        <f t="shared" si="33"/>
        <v/>
      </c>
      <c s="252" t="str">
        <f t="shared" si="34"/>
        <v/>
      </c>
      <c s="252" t="str">
        <f>IF($I153="","",'JUL 24'!CC153)</f>
        <v/>
      </c>
      <c s="253" t="str">
        <f t="shared" si="35"/>
        <v/>
      </c>
      <c s="252" t="str">
        <f t="shared" si="36"/>
        <v/>
      </c>
      <c s="252" t="str">
        <f>IF($I153="","",'JUL 24'!CF153)</f>
        <v/>
      </c>
      <c s="253" t="str">
        <f t="shared" si="37"/>
        <v/>
      </c>
      <c s="253"/>
      <c s="306"/>
      <c s="298"/>
      <c s="298"/>
      <c s="298"/>
      <c s="254" t="str">
        <f t="shared" si="38"/>
        <v/>
      </c>
      <c s="298"/>
      <c s="298"/>
      <c s="298"/>
      <c s="298"/>
      <c s="298"/>
      <c s="298"/>
      <c s="298"/>
      <c s="298"/>
    </row>
    <row r="154" spans="1:98" ht="15.75" customHeight="1">
      <c r="A154" s="249" t="str">
        <f>IF('STUDENT DATA SHEET '!A155="","",'STUDENT DATA SHEET '!A155)</f>
        <v/>
      </c>
      <c s="229" t="str">
        <f>IFERROR(IF('STUDENT DATA SHEET '!B155="","",'STUDENT DATA SHEET '!B155),"")</f>
        <v/>
      </c>
      <c s="229" t="str">
        <f>IFERROR(IF('STUDENT DATA SHEET '!C155="","",'STUDENT DATA SHEET '!C155),"")</f>
        <v/>
      </c>
      <c s="229" t="str">
        <f>IFERROR(IF('STUDENT DATA SHEET '!D155="","",'STUDENT DATA SHEET '!D155),"")</f>
        <v/>
      </c>
      <c s="250" t="str">
        <f>IFERROR(IF('STUDENT DATA SHEET '!E155="","",'STUDENT DATA SHEET '!E155),"")</f>
        <v/>
      </c>
      <c s="251" t="str">
        <f>IFERROR(IF('STUDENT DATA SHEET '!F155="","",'STUDENT DATA SHEET '!F155),"")</f>
        <v/>
      </c>
      <c s="229" t="str">
        <f>IFERROR(IF('STUDENT DATA SHEET '!G155="","",'STUDENT DATA SHEET '!G155),"")</f>
        <v/>
      </c>
      <c s="229" t="str">
        <f>IFERROR(IF('STUDENT DATA SHEET '!H155="","",'STUDENT DATA SHEET '!H155),"")</f>
        <v/>
      </c>
      <c s="229" t="str">
        <f>IFERROR(UPPER(IF('STUDENT DATA SHEET '!I155="","",'STUDENT DATA SHEET '!I155)),"")</f>
        <v/>
      </c>
      <c s="229" t="str">
        <f>IFERROR(IF('STUDENT DATA SHEET '!J155="","",'STUDENT DATA SHEET '!J155),"")</f>
        <v/>
      </c>
      <c s="229" t="str">
        <f>IFERROR(IF('STUDENT DATA SHEET '!K155="","",'STUDENT DATA SHEET '!K155),"")</f>
        <v/>
      </c>
      <c s="229"/>
      <c s="102"/>
      <c s="102"/>
      <c s="102"/>
      <c s="102"/>
      <c s="102"/>
      <c s="102"/>
      <c s="102"/>
      <c s="102"/>
      <c s="102"/>
      <c s="102"/>
      <c s="102"/>
      <c s="102"/>
      <c s="102"/>
      <c s="102"/>
      <c s="102"/>
      <c s="102"/>
      <c s="102"/>
      <c s="102"/>
      <c s="102"/>
      <c s="102"/>
      <c s="102"/>
      <c s="102"/>
      <c s="102"/>
      <c s="102"/>
      <c s="102"/>
      <c s="102"/>
      <c s="102"/>
      <c s="102"/>
      <c s="102"/>
      <c s="102"/>
      <c s="102"/>
      <c s="102"/>
      <c s="89" t="str">
        <f>IF(B154="","",_xlfn.AGGREGATE(3,5,$B$6:B154))</f>
        <v/>
      </c>
      <c s="209"/>
      <c s="209"/>
      <c s="102"/>
      <c s="102"/>
      <c s="102"/>
      <c s="102"/>
      <c s="102"/>
      <c s="102"/>
      <c s="102"/>
      <c s="102"/>
      <c s="102"/>
      <c s="102"/>
      <c s="102"/>
      <c s="102"/>
      <c s="102"/>
      <c s="102"/>
      <c s="102"/>
      <c s="102"/>
      <c s="102"/>
      <c s="102"/>
      <c s="102"/>
      <c s="102"/>
      <c s="102"/>
      <c s="102"/>
      <c s="102"/>
      <c s="102"/>
      <c s="102"/>
      <c s="102"/>
      <c s="102"/>
      <c s="102"/>
      <c s="252" t="str">
        <f t="shared" si="32"/>
        <v/>
      </c>
      <c s="252" t="str">
        <f>IF($I154="","",'JUL 24'!BZ154)</f>
        <v/>
      </c>
      <c s="253" t="str">
        <f t="shared" si="33"/>
        <v/>
      </c>
      <c s="252" t="str">
        <f t="shared" si="34"/>
        <v/>
      </c>
      <c s="252" t="str">
        <f>IF($I154="","",'JUL 24'!CC154)</f>
        <v/>
      </c>
      <c s="253" t="str">
        <f t="shared" si="35"/>
        <v/>
      </c>
      <c s="252" t="str">
        <f t="shared" si="36"/>
        <v/>
      </c>
      <c s="252" t="str">
        <f>IF($I154="","",'JUL 24'!CF154)</f>
        <v/>
      </c>
      <c s="253" t="str">
        <f t="shared" si="37"/>
        <v/>
      </c>
      <c s="253"/>
      <c s="306"/>
      <c s="298"/>
      <c s="298"/>
      <c s="298"/>
      <c s="254" t="str">
        <f t="shared" si="38"/>
        <v/>
      </c>
      <c s="298"/>
      <c s="298"/>
      <c s="298"/>
      <c s="298"/>
      <c s="298"/>
      <c s="298"/>
      <c s="298"/>
      <c s="298"/>
    </row>
    <row r="155" spans="1:98" ht="15.75" customHeight="1">
      <c r="A155" s="249" t="str">
        <f>IF('STUDENT DATA SHEET '!A156="","",'STUDENT DATA SHEET '!A156)</f>
        <v/>
      </c>
      <c s="229" t="str">
        <f>IFERROR(IF('STUDENT DATA SHEET '!B156="","",'STUDENT DATA SHEET '!B156),"")</f>
        <v/>
      </c>
      <c s="229" t="str">
        <f>IFERROR(IF('STUDENT DATA SHEET '!C156="","",'STUDENT DATA SHEET '!C156),"")</f>
        <v/>
      </c>
      <c s="229" t="str">
        <f>IFERROR(IF('STUDENT DATA SHEET '!D156="","",'STUDENT DATA SHEET '!D156),"")</f>
        <v/>
      </c>
      <c s="250" t="str">
        <f>IFERROR(IF('STUDENT DATA SHEET '!E156="","",'STUDENT DATA SHEET '!E156),"")</f>
        <v/>
      </c>
      <c s="251" t="str">
        <f>IFERROR(IF('STUDENT DATA SHEET '!F156="","",'STUDENT DATA SHEET '!F156),"")</f>
        <v/>
      </c>
      <c s="229" t="str">
        <f>IFERROR(IF('STUDENT DATA SHEET '!G156="","",'STUDENT DATA SHEET '!G156),"")</f>
        <v/>
      </c>
      <c s="229" t="str">
        <f>IFERROR(IF('STUDENT DATA SHEET '!H156="","",'STUDENT DATA SHEET '!H156),"")</f>
        <v/>
      </c>
      <c s="229" t="str">
        <f>IFERROR(UPPER(IF('STUDENT DATA SHEET '!I156="","",'STUDENT DATA SHEET '!I156)),"")</f>
        <v/>
      </c>
      <c s="229" t="str">
        <f>IFERROR(IF('STUDENT DATA SHEET '!J156="","",'STUDENT DATA SHEET '!J156),"")</f>
        <v/>
      </c>
      <c s="229" t="str">
        <f>IFERROR(IF('STUDENT DATA SHEET '!K156="","",'STUDENT DATA SHEET '!K156),"")</f>
        <v/>
      </c>
      <c s="229"/>
      <c s="102"/>
      <c s="102"/>
      <c s="102"/>
      <c s="102"/>
      <c s="102"/>
      <c s="102"/>
      <c s="102"/>
      <c s="102"/>
      <c s="102"/>
      <c s="102"/>
      <c s="102"/>
      <c s="102"/>
      <c s="102"/>
      <c s="102"/>
      <c s="102"/>
      <c s="102"/>
      <c s="102"/>
      <c s="102"/>
      <c s="102"/>
      <c s="102"/>
      <c s="102"/>
      <c s="102"/>
      <c s="102"/>
      <c s="102"/>
      <c s="102"/>
      <c s="102"/>
      <c s="102"/>
      <c s="102"/>
      <c s="102"/>
      <c s="102"/>
      <c s="102"/>
      <c s="102"/>
      <c s="89" t="str">
        <f>IF(B155="","",_xlfn.AGGREGATE(3,5,$B$6:B155))</f>
        <v/>
      </c>
      <c s="209"/>
      <c s="209"/>
      <c s="102"/>
      <c s="102"/>
      <c s="102"/>
      <c s="102"/>
      <c s="102"/>
      <c s="102"/>
      <c s="102"/>
      <c s="102"/>
      <c s="102"/>
      <c s="102"/>
      <c s="102"/>
      <c s="102"/>
      <c s="102"/>
      <c s="102"/>
      <c s="102"/>
      <c s="102"/>
      <c s="102"/>
      <c s="102"/>
      <c s="102"/>
      <c s="102"/>
      <c s="102"/>
      <c s="102"/>
      <c s="102"/>
      <c s="102"/>
      <c s="102"/>
      <c s="102"/>
      <c s="102"/>
      <c s="102"/>
      <c s="252" t="str">
        <f t="shared" si="32"/>
        <v/>
      </c>
      <c s="252" t="str">
        <f>IF($I155="","",'JUL 24'!BZ155)</f>
        <v/>
      </c>
      <c s="253" t="str">
        <f t="shared" si="33"/>
        <v/>
      </c>
      <c s="252" t="str">
        <f t="shared" si="34"/>
        <v/>
      </c>
      <c s="252" t="str">
        <f>IF($I155="","",'JUL 24'!CC155)</f>
        <v/>
      </c>
      <c s="253" t="str">
        <f t="shared" si="35"/>
        <v/>
      </c>
      <c s="252" t="str">
        <f t="shared" si="36"/>
        <v/>
      </c>
      <c s="252" t="str">
        <f>IF($I155="","",'JUL 24'!CF155)</f>
        <v/>
      </c>
      <c s="253" t="str">
        <f t="shared" si="37"/>
        <v/>
      </c>
      <c s="253"/>
      <c s="306"/>
      <c s="298"/>
      <c s="298"/>
      <c s="298"/>
      <c s="254" t="str">
        <f t="shared" si="38"/>
        <v/>
      </c>
      <c s="298"/>
      <c s="298"/>
      <c s="298"/>
      <c s="298"/>
      <c s="298"/>
      <c s="298"/>
      <c s="298"/>
      <c s="298"/>
    </row>
    <row r="156" spans="1:98" ht="15.75" customHeight="1">
      <c r="A156" s="249" t="str">
        <f>IF('STUDENT DATA SHEET '!A157="","",'STUDENT DATA SHEET '!A157)</f>
        <v/>
      </c>
      <c s="229" t="str">
        <f>IFERROR(IF('STUDENT DATA SHEET '!B157="","",'STUDENT DATA SHEET '!B157),"")</f>
        <v/>
      </c>
      <c s="229" t="str">
        <f>IFERROR(IF('STUDENT DATA SHEET '!C157="","",'STUDENT DATA SHEET '!C157),"")</f>
        <v/>
      </c>
      <c s="229" t="str">
        <f>IFERROR(IF('STUDENT DATA SHEET '!D157="","",'STUDENT DATA SHEET '!D157),"")</f>
        <v/>
      </c>
      <c s="250" t="str">
        <f>IFERROR(IF('STUDENT DATA SHEET '!E157="","",'STUDENT DATA SHEET '!E157),"")</f>
        <v/>
      </c>
      <c s="251" t="str">
        <f>IFERROR(IF('STUDENT DATA SHEET '!F157="","",'STUDENT DATA SHEET '!F157),"")</f>
        <v/>
      </c>
      <c s="229" t="str">
        <f>IFERROR(IF('STUDENT DATA SHEET '!G157="","",'STUDENT DATA SHEET '!G157),"")</f>
        <v/>
      </c>
      <c s="229" t="str">
        <f>IFERROR(IF('STUDENT DATA SHEET '!H157="","",'STUDENT DATA SHEET '!H157),"")</f>
        <v/>
      </c>
      <c s="229" t="str">
        <f>IFERROR(UPPER(IF('STUDENT DATA SHEET '!I157="","",'STUDENT DATA SHEET '!I157)),"")</f>
        <v/>
      </c>
      <c s="229" t="str">
        <f>IFERROR(IF('STUDENT DATA SHEET '!J157="","",'STUDENT DATA SHEET '!J157),"")</f>
        <v/>
      </c>
      <c s="229" t="str">
        <f>IFERROR(IF('STUDENT DATA SHEET '!K157="","",'STUDENT DATA SHEET '!K157),"")</f>
        <v/>
      </c>
      <c s="229"/>
      <c s="102"/>
      <c s="102"/>
      <c s="102"/>
      <c s="102"/>
      <c s="102"/>
      <c s="102"/>
      <c s="102"/>
      <c s="102"/>
      <c s="102"/>
      <c s="102"/>
      <c s="102"/>
      <c s="102"/>
      <c s="102"/>
      <c s="102"/>
      <c s="102"/>
      <c s="102"/>
      <c s="102"/>
      <c s="102"/>
      <c s="102"/>
      <c s="102"/>
      <c s="102"/>
      <c s="102"/>
      <c s="102"/>
      <c s="102"/>
      <c s="102"/>
      <c s="102"/>
      <c s="102"/>
      <c s="102"/>
      <c s="102"/>
      <c s="102"/>
      <c s="102"/>
      <c s="102"/>
      <c s="89" t="str">
        <f>IF(B156="","",_xlfn.AGGREGATE(3,5,$B$6:B156))</f>
        <v/>
      </c>
      <c s="209"/>
      <c s="209"/>
      <c s="102"/>
      <c s="102"/>
      <c s="102"/>
      <c s="102"/>
      <c s="102"/>
      <c s="102"/>
      <c s="102"/>
      <c s="102"/>
      <c s="102"/>
      <c s="102"/>
      <c s="102"/>
      <c s="102"/>
      <c s="102"/>
      <c s="102"/>
      <c s="102"/>
      <c s="102"/>
      <c s="102"/>
      <c s="102"/>
      <c s="102"/>
      <c s="102"/>
      <c s="102"/>
      <c s="102"/>
      <c s="102"/>
      <c s="102"/>
      <c s="102"/>
      <c s="102"/>
      <c s="102"/>
      <c s="102"/>
      <c s="252" t="str">
        <f t="shared" si="32"/>
        <v/>
      </c>
      <c s="252" t="str">
        <f>IF($I156="","",'JUL 24'!BZ156)</f>
        <v/>
      </c>
      <c s="253" t="str">
        <f t="shared" si="33"/>
        <v/>
      </c>
      <c s="252" t="str">
        <f t="shared" si="34"/>
        <v/>
      </c>
      <c s="252" t="str">
        <f>IF($I156="","",'JUL 24'!CC156)</f>
        <v/>
      </c>
      <c s="253" t="str">
        <f t="shared" si="35"/>
        <v/>
      </c>
      <c s="252" t="str">
        <f t="shared" si="36"/>
        <v/>
      </c>
      <c s="252" t="str">
        <f>IF($I156="","",'JUL 24'!CF156)</f>
        <v/>
      </c>
      <c s="253" t="str">
        <f t="shared" si="37"/>
        <v/>
      </c>
      <c s="253"/>
      <c s="306"/>
      <c s="298"/>
      <c s="298"/>
      <c s="298"/>
      <c s="254" t="str">
        <f t="shared" si="38"/>
        <v/>
      </c>
      <c s="298"/>
      <c s="298"/>
      <c s="298"/>
      <c s="298"/>
      <c s="298"/>
      <c s="298"/>
      <c s="298"/>
      <c s="298"/>
    </row>
    <row r="157" spans="1:98" ht="15.75" customHeight="1">
      <c r="A157" s="249" t="str">
        <f>IF('STUDENT DATA SHEET '!A158="","",'STUDENT DATA SHEET '!A158)</f>
        <v/>
      </c>
      <c s="229" t="str">
        <f>IFERROR(IF('STUDENT DATA SHEET '!B158="","",'STUDENT DATA SHEET '!B158),"")</f>
        <v/>
      </c>
      <c s="229" t="str">
        <f>IFERROR(IF('STUDENT DATA SHEET '!C158="","",'STUDENT DATA SHEET '!C158),"")</f>
        <v/>
      </c>
      <c s="229" t="str">
        <f>IFERROR(IF('STUDENT DATA SHEET '!D158="","",'STUDENT DATA SHEET '!D158),"")</f>
        <v/>
      </c>
      <c s="250" t="str">
        <f>IFERROR(IF('STUDENT DATA SHEET '!E158="","",'STUDENT DATA SHEET '!E158),"")</f>
        <v/>
      </c>
      <c s="251" t="str">
        <f>IFERROR(IF('STUDENT DATA SHEET '!F158="","",'STUDENT DATA SHEET '!F158),"")</f>
        <v/>
      </c>
      <c s="229" t="str">
        <f>IFERROR(IF('STUDENT DATA SHEET '!G158="","",'STUDENT DATA SHEET '!G158),"")</f>
        <v/>
      </c>
      <c s="229" t="str">
        <f>IFERROR(IF('STUDENT DATA SHEET '!H158="","",'STUDENT DATA SHEET '!H158),"")</f>
        <v/>
      </c>
      <c s="229" t="str">
        <f>IFERROR(UPPER(IF('STUDENT DATA SHEET '!I158="","",'STUDENT DATA SHEET '!I158)),"")</f>
        <v/>
      </c>
      <c s="229" t="str">
        <f>IFERROR(IF('STUDENT DATA SHEET '!J158="","",'STUDENT DATA SHEET '!J158),"")</f>
        <v/>
      </c>
      <c s="229" t="str">
        <f>IFERROR(IF('STUDENT DATA SHEET '!K158="","",'STUDENT DATA SHEET '!K158),"")</f>
        <v/>
      </c>
      <c s="229"/>
      <c s="102"/>
      <c s="102"/>
      <c s="102"/>
      <c s="102"/>
      <c s="102"/>
      <c s="102"/>
      <c s="102"/>
      <c s="102"/>
      <c s="102"/>
      <c s="102"/>
      <c s="102"/>
      <c s="102"/>
      <c s="102"/>
      <c s="102"/>
      <c s="102"/>
      <c s="102"/>
      <c s="102"/>
      <c s="102"/>
      <c s="102"/>
      <c s="102"/>
      <c s="102"/>
      <c s="102"/>
      <c s="102"/>
      <c s="102"/>
      <c s="102"/>
      <c s="102"/>
      <c s="102"/>
      <c s="102"/>
      <c s="102"/>
      <c s="102"/>
      <c s="102"/>
      <c s="102"/>
      <c s="89" t="str">
        <f>IF(B157="","",_xlfn.AGGREGATE(3,5,$B$6:B157))</f>
        <v/>
      </c>
      <c s="209"/>
      <c s="209"/>
      <c s="102"/>
      <c s="102"/>
      <c s="102"/>
      <c s="102"/>
      <c s="102"/>
      <c s="102"/>
      <c s="102"/>
      <c s="102"/>
      <c s="102"/>
      <c s="102"/>
      <c s="102"/>
      <c s="102"/>
      <c s="102"/>
      <c s="102"/>
      <c s="102"/>
      <c s="102"/>
      <c s="102"/>
      <c s="102"/>
      <c s="102"/>
      <c s="102"/>
      <c s="102"/>
      <c s="102"/>
      <c s="102"/>
      <c s="102"/>
      <c s="102"/>
      <c s="102"/>
      <c s="102"/>
      <c s="102"/>
      <c s="252" t="str">
        <f t="shared" si="32"/>
        <v/>
      </c>
      <c s="252" t="str">
        <f>IF($I157="","",'JUL 24'!BZ157)</f>
        <v/>
      </c>
      <c s="253" t="str">
        <f t="shared" si="33"/>
        <v/>
      </c>
      <c s="252" t="str">
        <f t="shared" si="34"/>
        <v/>
      </c>
      <c s="252" t="str">
        <f>IF($I157="","",'JUL 24'!CC157)</f>
        <v/>
      </c>
      <c s="253" t="str">
        <f t="shared" si="35"/>
        <v/>
      </c>
      <c s="252" t="str">
        <f t="shared" si="36"/>
        <v/>
      </c>
      <c s="252" t="str">
        <f>IF($I157="","",'JUL 24'!CF157)</f>
        <v/>
      </c>
      <c s="253" t="str">
        <f t="shared" si="37"/>
        <v/>
      </c>
      <c s="253"/>
      <c s="306"/>
      <c s="298"/>
      <c s="298"/>
      <c s="298"/>
      <c s="254" t="str">
        <f t="shared" si="38"/>
        <v/>
      </c>
      <c s="298"/>
      <c s="298"/>
      <c s="298"/>
      <c s="298"/>
      <c s="298"/>
      <c s="298"/>
      <c s="298"/>
      <c s="298"/>
    </row>
    <row r="158" spans="1:98" ht="15.75" customHeight="1">
      <c r="A158" s="249" t="str">
        <f>IF('STUDENT DATA SHEET '!A159="","",'STUDENT DATA SHEET '!A159)</f>
        <v/>
      </c>
      <c s="229" t="str">
        <f>IFERROR(IF('STUDENT DATA SHEET '!B159="","",'STUDENT DATA SHEET '!B159),"")</f>
        <v/>
      </c>
      <c s="229" t="str">
        <f>IFERROR(IF('STUDENT DATA SHEET '!C159="","",'STUDENT DATA SHEET '!C159),"")</f>
        <v/>
      </c>
      <c s="229" t="str">
        <f>IFERROR(IF('STUDENT DATA SHEET '!D159="","",'STUDENT DATA SHEET '!D159),"")</f>
        <v/>
      </c>
      <c s="250" t="str">
        <f>IFERROR(IF('STUDENT DATA SHEET '!E159="","",'STUDENT DATA SHEET '!E159),"")</f>
        <v/>
      </c>
      <c s="251" t="str">
        <f>IFERROR(IF('STUDENT DATA SHEET '!F159="","",'STUDENT DATA SHEET '!F159),"")</f>
        <v/>
      </c>
      <c s="229" t="str">
        <f>IFERROR(IF('STUDENT DATA SHEET '!G159="","",'STUDENT DATA SHEET '!G159),"")</f>
        <v/>
      </c>
      <c s="229" t="str">
        <f>IFERROR(IF('STUDENT DATA SHEET '!H159="","",'STUDENT DATA SHEET '!H159),"")</f>
        <v/>
      </c>
      <c s="229" t="str">
        <f>IFERROR(UPPER(IF('STUDENT DATA SHEET '!I159="","",'STUDENT DATA SHEET '!I159)),"")</f>
        <v/>
      </c>
      <c s="229" t="str">
        <f>IFERROR(IF('STUDENT DATA SHEET '!J159="","",'STUDENT DATA SHEET '!J159),"")</f>
        <v/>
      </c>
      <c s="229" t="str">
        <f>IFERROR(IF('STUDENT DATA SHEET '!K159="","",'STUDENT DATA SHEET '!K159),"")</f>
        <v/>
      </c>
      <c s="229"/>
      <c s="102"/>
      <c s="102"/>
      <c s="102"/>
      <c s="102"/>
      <c s="102"/>
      <c s="102"/>
      <c s="102"/>
      <c s="102"/>
      <c s="102"/>
      <c s="102"/>
      <c s="102"/>
      <c s="102"/>
      <c s="102"/>
      <c s="102"/>
      <c s="102"/>
      <c s="102"/>
      <c s="102"/>
      <c s="102"/>
      <c s="102"/>
      <c s="102"/>
      <c s="102"/>
      <c s="102"/>
      <c s="102"/>
      <c s="102"/>
      <c s="102"/>
      <c s="102"/>
      <c s="102"/>
      <c s="102"/>
      <c s="102"/>
      <c s="102"/>
      <c s="102"/>
      <c s="102"/>
      <c s="89" t="str">
        <f>IF(B158="","",_xlfn.AGGREGATE(3,5,$B$6:B158))</f>
        <v/>
      </c>
      <c s="209"/>
      <c s="209"/>
      <c s="102"/>
      <c s="102"/>
      <c s="102"/>
      <c s="102"/>
      <c s="102"/>
      <c s="102"/>
      <c s="102"/>
      <c s="102"/>
      <c s="102"/>
      <c s="102"/>
      <c s="102"/>
      <c s="102"/>
      <c s="102"/>
      <c s="102"/>
      <c s="102"/>
      <c s="102"/>
      <c s="102"/>
      <c s="102"/>
      <c s="102"/>
      <c s="102"/>
      <c s="102"/>
      <c s="102"/>
      <c s="102"/>
      <c s="102"/>
      <c s="102"/>
      <c s="102"/>
      <c s="102"/>
      <c s="102"/>
      <c s="252" t="str">
        <f t="shared" si="32"/>
        <v/>
      </c>
      <c s="252" t="str">
        <f>IF($I158="","",'JUL 24'!BZ158)</f>
        <v/>
      </c>
      <c s="253" t="str">
        <f t="shared" si="33"/>
        <v/>
      </c>
      <c s="252" t="str">
        <f t="shared" si="34"/>
        <v/>
      </c>
      <c s="252" t="str">
        <f>IF($I158="","",'JUL 24'!CC158)</f>
        <v/>
      </c>
      <c s="253" t="str">
        <f t="shared" si="35"/>
        <v/>
      </c>
      <c s="252" t="str">
        <f t="shared" si="36"/>
        <v/>
      </c>
      <c s="252" t="str">
        <f>IF($I158="","",'JUL 24'!CF158)</f>
        <v/>
      </c>
      <c s="253" t="str">
        <f t="shared" si="37"/>
        <v/>
      </c>
      <c s="253"/>
      <c s="306"/>
      <c s="298"/>
      <c s="298"/>
      <c s="298"/>
      <c s="254" t="str">
        <f t="shared" si="38"/>
        <v/>
      </c>
      <c s="298"/>
      <c s="298"/>
      <c s="298"/>
      <c s="298"/>
      <c s="298"/>
      <c s="298"/>
      <c s="298"/>
      <c s="298"/>
    </row>
    <row r="159" spans="1:98" ht="15.75" customHeight="1">
      <c r="A159" s="249" t="str">
        <f>IF('STUDENT DATA SHEET '!A160="","",'STUDENT DATA SHEET '!A160)</f>
        <v/>
      </c>
      <c s="229" t="str">
        <f>IFERROR(IF('STUDENT DATA SHEET '!B160="","",'STUDENT DATA SHEET '!B160),"")</f>
        <v/>
      </c>
      <c s="229" t="str">
        <f>IFERROR(IF('STUDENT DATA SHEET '!C160="","",'STUDENT DATA SHEET '!C160),"")</f>
        <v/>
      </c>
      <c s="229" t="str">
        <f>IFERROR(IF('STUDENT DATA SHEET '!D160="","",'STUDENT DATA SHEET '!D160),"")</f>
        <v/>
      </c>
      <c s="250" t="str">
        <f>IFERROR(IF('STUDENT DATA SHEET '!E160="","",'STUDENT DATA SHEET '!E160),"")</f>
        <v/>
      </c>
      <c s="251" t="str">
        <f>IFERROR(IF('STUDENT DATA SHEET '!F160="","",'STUDENT DATA SHEET '!F160),"")</f>
        <v/>
      </c>
      <c s="229" t="str">
        <f>IFERROR(IF('STUDENT DATA SHEET '!G160="","",'STUDENT DATA SHEET '!G160),"")</f>
        <v/>
      </c>
      <c s="229" t="str">
        <f>IFERROR(IF('STUDENT DATA SHEET '!H160="","",'STUDENT DATA SHEET '!H160),"")</f>
        <v/>
      </c>
      <c s="229" t="str">
        <f>IFERROR(UPPER(IF('STUDENT DATA SHEET '!I160="","",'STUDENT DATA SHEET '!I160)),"")</f>
        <v/>
      </c>
      <c s="229" t="str">
        <f>IFERROR(IF('STUDENT DATA SHEET '!J160="","",'STUDENT DATA SHEET '!J160),"")</f>
        <v/>
      </c>
      <c s="229" t="str">
        <f>IFERROR(IF('STUDENT DATA SHEET '!K160="","",'STUDENT DATA SHEET '!K160),"")</f>
        <v/>
      </c>
      <c s="229"/>
      <c s="102"/>
      <c s="102"/>
      <c s="102"/>
      <c s="102"/>
      <c s="102"/>
      <c s="102"/>
      <c s="102"/>
      <c s="102"/>
      <c s="102"/>
      <c s="102"/>
      <c s="102"/>
      <c s="102"/>
      <c s="102"/>
      <c s="102"/>
      <c s="102"/>
      <c s="102"/>
      <c s="102"/>
      <c s="102"/>
      <c s="102"/>
      <c s="102"/>
      <c s="102"/>
      <c s="102"/>
      <c s="102"/>
      <c s="102"/>
      <c s="102"/>
      <c s="102"/>
      <c s="102"/>
      <c s="102"/>
      <c s="102"/>
      <c s="102"/>
      <c s="102"/>
      <c s="102"/>
      <c s="89" t="str">
        <f>IF(B159="","",_xlfn.AGGREGATE(3,5,$B$6:B159))</f>
        <v/>
      </c>
      <c s="209"/>
      <c s="209"/>
      <c s="102"/>
      <c s="102"/>
      <c s="102"/>
      <c s="102"/>
      <c s="102"/>
      <c s="102"/>
      <c s="102"/>
      <c s="102"/>
      <c s="102"/>
      <c s="102"/>
      <c s="102"/>
      <c s="102"/>
      <c s="102"/>
      <c s="102"/>
      <c s="102"/>
      <c s="102"/>
      <c s="102"/>
      <c s="102"/>
      <c s="102"/>
      <c s="102"/>
      <c s="102"/>
      <c s="102"/>
      <c s="102"/>
      <c s="102"/>
      <c s="102"/>
      <c s="102"/>
      <c s="102"/>
      <c s="102"/>
      <c s="252" t="str">
        <f t="shared" si="32"/>
        <v/>
      </c>
      <c s="252" t="str">
        <f>IF($I159="","",'JUL 24'!BZ159)</f>
        <v/>
      </c>
      <c s="253" t="str">
        <f t="shared" si="33"/>
        <v/>
      </c>
      <c s="252" t="str">
        <f t="shared" si="34"/>
        <v/>
      </c>
      <c s="252" t="str">
        <f>IF($I159="","",'JUL 24'!CC159)</f>
        <v/>
      </c>
      <c s="253" t="str">
        <f t="shared" si="35"/>
        <v/>
      </c>
      <c s="252" t="str">
        <f t="shared" si="36"/>
        <v/>
      </c>
      <c s="252" t="str">
        <f>IF($I159="","",'JUL 24'!CF159)</f>
        <v/>
      </c>
      <c s="253" t="str">
        <f t="shared" si="37"/>
        <v/>
      </c>
      <c s="253"/>
      <c s="306"/>
      <c s="298"/>
      <c s="298"/>
      <c s="298"/>
      <c s="254" t="str">
        <f t="shared" si="38"/>
        <v/>
      </c>
      <c s="298"/>
      <c s="298"/>
      <c s="298"/>
      <c s="298"/>
      <c s="298"/>
      <c s="298"/>
      <c s="298"/>
      <c s="298"/>
    </row>
    <row r="160" spans="1:98" ht="15.75" customHeight="1">
      <c r="A160" s="249" t="str">
        <f>IF('STUDENT DATA SHEET '!A161="","",'STUDENT DATA SHEET '!A161)</f>
        <v/>
      </c>
      <c s="229" t="str">
        <f>IFERROR(IF('STUDENT DATA SHEET '!B161="","",'STUDENT DATA SHEET '!B161),"")</f>
        <v/>
      </c>
      <c s="229" t="str">
        <f>IFERROR(IF('STUDENT DATA SHEET '!C161="","",'STUDENT DATA SHEET '!C161),"")</f>
        <v/>
      </c>
      <c s="229" t="str">
        <f>IFERROR(IF('STUDENT DATA SHEET '!D161="","",'STUDENT DATA SHEET '!D161),"")</f>
        <v/>
      </c>
      <c s="250" t="str">
        <f>IFERROR(IF('STUDENT DATA SHEET '!E161="","",'STUDENT DATA SHEET '!E161),"")</f>
        <v/>
      </c>
      <c s="251" t="str">
        <f>IFERROR(IF('STUDENT DATA SHEET '!F161="","",'STUDENT DATA SHEET '!F161),"")</f>
        <v/>
      </c>
      <c s="229" t="str">
        <f>IFERROR(IF('STUDENT DATA SHEET '!G161="","",'STUDENT DATA SHEET '!G161),"")</f>
        <v/>
      </c>
      <c s="229" t="str">
        <f>IFERROR(IF('STUDENT DATA SHEET '!H161="","",'STUDENT DATA SHEET '!H161),"")</f>
        <v/>
      </c>
      <c s="229" t="str">
        <f>IFERROR(UPPER(IF('STUDENT DATA SHEET '!I161="","",'STUDENT DATA SHEET '!I161)),"")</f>
        <v/>
      </c>
      <c s="229" t="str">
        <f>IFERROR(IF('STUDENT DATA SHEET '!J161="","",'STUDENT DATA SHEET '!J161),"")</f>
        <v/>
      </c>
      <c s="229" t="str">
        <f>IFERROR(IF('STUDENT DATA SHEET '!K161="","",'STUDENT DATA SHEET '!K161),"")</f>
        <v/>
      </c>
      <c s="229"/>
      <c s="102"/>
      <c s="102"/>
      <c s="102"/>
      <c s="102"/>
      <c s="102"/>
      <c s="102"/>
      <c s="102"/>
      <c s="102"/>
      <c s="102"/>
      <c s="102"/>
      <c s="102"/>
      <c s="102"/>
      <c s="102"/>
      <c s="102"/>
      <c s="102"/>
      <c s="102"/>
      <c s="102"/>
      <c s="102"/>
      <c s="102"/>
      <c s="102"/>
      <c s="102"/>
      <c s="102"/>
      <c s="102"/>
      <c s="102"/>
      <c s="102"/>
      <c s="102"/>
      <c s="102"/>
      <c s="102"/>
      <c s="102"/>
      <c s="102"/>
      <c s="102"/>
      <c s="102"/>
      <c s="89" t="str">
        <f>IF(B160="","",_xlfn.AGGREGATE(3,5,$B$6:B160))</f>
        <v/>
      </c>
      <c s="209"/>
      <c s="209"/>
      <c s="102"/>
      <c s="102"/>
      <c s="102"/>
      <c s="102"/>
      <c s="102"/>
      <c s="102"/>
      <c s="102"/>
      <c s="102"/>
      <c s="102"/>
      <c s="102"/>
      <c s="102"/>
      <c s="102"/>
      <c s="102"/>
      <c s="102"/>
      <c s="102"/>
      <c s="102"/>
      <c s="102"/>
      <c s="102"/>
      <c s="102"/>
      <c s="102"/>
      <c s="102"/>
      <c s="102"/>
      <c s="102"/>
      <c s="102"/>
      <c s="102"/>
      <c s="102"/>
      <c s="102"/>
      <c s="102"/>
      <c s="252" t="str">
        <f t="shared" si="32"/>
        <v/>
      </c>
      <c s="252" t="str">
        <f>IF($I160="","",'JUL 24'!BZ160)</f>
        <v/>
      </c>
      <c s="253" t="str">
        <f t="shared" si="33"/>
        <v/>
      </c>
      <c s="252" t="str">
        <f t="shared" si="34"/>
        <v/>
      </c>
      <c s="252" t="str">
        <f>IF($I160="","",'JUL 24'!CC160)</f>
        <v/>
      </c>
      <c s="253" t="str">
        <f t="shared" si="35"/>
        <v/>
      </c>
      <c s="252" t="str">
        <f t="shared" si="36"/>
        <v/>
      </c>
      <c s="252" t="str">
        <f>IF($I160="","",'JUL 24'!CF160)</f>
        <v/>
      </c>
      <c s="253" t="str">
        <f t="shared" si="37"/>
        <v/>
      </c>
      <c s="253"/>
      <c s="306"/>
      <c s="298"/>
      <c s="298"/>
      <c s="298"/>
      <c s="254" t="str">
        <f t="shared" si="38"/>
        <v/>
      </c>
      <c s="298"/>
      <c s="298"/>
      <c s="298"/>
      <c s="298"/>
      <c s="298"/>
      <c s="298"/>
      <c s="298"/>
      <c s="298"/>
    </row>
    <row r="161" spans="1:98" ht="15.75" customHeight="1">
      <c r="A161" s="249" t="str">
        <f>IF('STUDENT DATA SHEET '!A162="","",'STUDENT DATA SHEET '!A162)</f>
        <v/>
      </c>
      <c s="229" t="str">
        <f>IFERROR(IF('STUDENT DATA SHEET '!B162="","",'STUDENT DATA SHEET '!B162),"")</f>
        <v/>
      </c>
      <c s="229" t="str">
        <f>IFERROR(IF('STUDENT DATA SHEET '!C162="","",'STUDENT DATA SHEET '!C162),"")</f>
        <v/>
      </c>
      <c s="229" t="str">
        <f>IFERROR(IF('STUDENT DATA SHEET '!D162="","",'STUDENT DATA SHEET '!D162),"")</f>
        <v/>
      </c>
      <c s="250" t="str">
        <f>IFERROR(IF('STUDENT DATA SHEET '!E162="","",'STUDENT DATA SHEET '!E162),"")</f>
        <v/>
      </c>
      <c s="251" t="str">
        <f>IFERROR(IF('STUDENT DATA SHEET '!F162="","",'STUDENT DATA SHEET '!F162),"")</f>
        <v/>
      </c>
      <c s="229" t="str">
        <f>IFERROR(IF('STUDENT DATA SHEET '!G162="","",'STUDENT DATA SHEET '!G162),"")</f>
        <v/>
      </c>
      <c s="229" t="str">
        <f>IFERROR(IF('STUDENT DATA SHEET '!H162="","",'STUDENT DATA SHEET '!H162),"")</f>
        <v/>
      </c>
      <c s="229" t="str">
        <f>IFERROR(UPPER(IF('STUDENT DATA SHEET '!I162="","",'STUDENT DATA SHEET '!I162)),"")</f>
        <v/>
      </c>
      <c s="229" t="str">
        <f>IFERROR(IF('STUDENT DATA SHEET '!J162="","",'STUDENT DATA SHEET '!J162),"")</f>
        <v/>
      </c>
      <c s="229" t="str">
        <f>IFERROR(IF('STUDENT DATA SHEET '!K162="","",'STUDENT DATA SHEET '!K162),"")</f>
        <v/>
      </c>
      <c s="229"/>
      <c s="102"/>
      <c s="102"/>
      <c s="102"/>
      <c s="102"/>
      <c s="102"/>
      <c s="102"/>
      <c s="102"/>
      <c s="102"/>
      <c s="102"/>
      <c s="102"/>
      <c s="102"/>
      <c s="102"/>
      <c s="102"/>
      <c s="102"/>
      <c s="102"/>
      <c s="102"/>
      <c s="102"/>
      <c s="102"/>
      <c s="102"/>
      <c s="102"/>
      <c s="102"/>
      <c s="102"/>
      <c s="102"/>
      <c s="102"/>
      <c s="102"/>
      <c s="102"/>
      <c s="102"/>
      <c s="102"/>
      <c s="102"/>
      <c s="102"/>
      <c s="102"/>
      <c s="102"/>
      <c s="89" t="str">
        <f>IF(B161="","",_xlfn.AGGREGATE(3,5,$B$6:B161))</f>
        <v/>
      </c>
      <c s="209"/>
      <c s="209"/>
      <c s="102"/>
      <c s="102"/>
      <c s="102"/>
      <c s="102"/>
      <c s="102"/>
      <c s="102"/>
      <c s="102"/>
      <c s="102"/>
      <c s="102"/>
      <c s="102"/>
      <c s="102"/>
      <c s="102"/>
      <c s="102"/>
      <c s="102"/>
      <c s="102"/>
      <c s="102"/>
      <c s="102"/>
      <c s="102"/>
      <c s="102"/>
      <c s="102"/>
      <c s="102"/>
      <c s="102"/>
      <c s="102"/>
      <c s="102"/>
      <c s="102"/>
      <c s="102"/>
      <c s="102"/>
      <c s="102"/>
      <c s="252" t="str">
        <f t="shared" si="32"/>
        <v/>
      </c>
      <c s="252" t="str">
        <f>IF($I161="","",'JUL 24'!BZ161)</f>
        <v/>
      </c>
      <c s="253" t="str">
        <f t="shared" si="33"/>
        <v/>
      </c>
      <c s="252" t="str">
        <f t="shared" si="34"/>
        <v/>
      </c>
      <c s="252" t="str">
        <f>IF($I161="","",'JUL 24'!CC161)</f>
        <v/>
      </c>
      <c s="253" t="str">
        <f t="shared" si="35"/>
        <v/>
      </c>
      <c s="252" t="str">
        <f t="shared" si="36"/>
        <v/>
      </c>
      <c s="252" t="str">
        <f>IF($I161="","",'JUL 24'!CF161)</f>
        <v/>
      </c>
      <c s="253" t="str">
        <f t="shared" si="37"/>
        <v/>
      </c>
      <c s="253"/>
      <c s="306"/>
      <c s="298"/>
      <c s="298"/>
      <c s="298"/>
      <c s="254" t="str">
        <f t="shared" si="38"/>
        <v/>
      </c>
      <c s="298"/>
      <c s="298"/>
      <c s="298"/>
      <c s="298"/>
      <c s="298"/>
      <c s="298"/>
      <c s="298"/>
      <c s="298"/>
    </row>
    <row r="162" spans="1:98" ht="15.75" customHeight="1">
      <c r="A162" s="249" t="str">
        <f>IF('STUDENT DATA SHEET '!A163="","",'STUDENT DATA SHEET '!A163)</f>
        <v/>
      </c>
      <c s="229" t="str">
        <f>IFERROR(IF('STUDENT DATA SHEET '!B163="","",'STUDENT DATA SHEET '!B163),"")</f>
        <v/>
      </c>
      <c s="229" t="str">
        <f>IFERROR(IF('STUDENT DATA SHEET '!C163="","",'STUDENT DATA SHEET '!C163),"")</f>
        <v/>
      </c>
      <c s="229" t="str">
        <f>IFERROR(IF('STUDENT DATA SHEET '!D163="","",'STUDENT DATA SHEET '!D163),"")</f>
        <v/>
      </c>
      <c s="250" t="str">
        <f>IFERROR(IF('STUDENT DATA SHEET '!E163="","",'STUDENT DATA SHEET '!E163),"")</f>
        <v/>
      </c>
      <c s="251" t="str">
        <f>IFERROR(IF('STUDENT DATA SHEET '!F163="","",'STUDENT DATA SHEET '!F163),"")</f>
        <v/>
      </c>
      <c s="229" t="str">
        <f>IFERROR(IF('STUDENT DATA SHEET '!G163="","",'STUDENT DATA SHEET '!G163),"")</f>
        <v/>
      </c>
      <c s="229" t="str">
        <f>IFERROR(IF('STUDENT DATA SHEET '!H163="","",'STUDENT DATA SHEET '!H163),"")</f>
        <v/>
      </c>
      <c s="229" t="str">
        <f>IFERROR(UPPER(IF('STUDENT DATA SHEET '!I163="","",'STUDENT DATA SHEET '!I163)),"")</f>
        <v/>
      </c>
      <c s="229" t="str">
        <f>IFERROR(IF('STUDENT DATA SHEET '!J163="","",'STUDENT DATA SHEET '!J163),"")</f>
        <v/>
      </c>
      <c s="229" t="str">
        <f>IFERROR(IF('STUDENT DATA SHEET '!K163="","",'STUDENT DATA SHEET '!K163),"")</f>
        <v/>
      </c>
      <c s="229"/>
      <c s="102"/>
      <c s="102"/>
      <c s="102"/>
      <c s="102"/>
      <c s="102"/>
      <c s="102"/>
      <c s="102"/>
      <c s="102"/>
      <c s="102"/>
      <c s="102"/>
      <c s="102"/>
      <c s="102"/>
      <c s="102"/>
      <c s="102"/>
      <c s="102"/>
      <c s="102"/>
      <c s="102"/>
      <c s="102"/>
      <c s="102"/>
      <c s="102"/>
      <c s="102"/>
      <c s="102"/>
      <c s="102"/>
      <c s="102"/>
      <c s="102"/>
      <c s="102"/>
      <c s="102"/>
      <c s="102"/>
      <c s="102"/>
      <c s="102"/>
      <c s="102"/>
      <c s="102"/>
      <c s="89" t="str">
        <f>IF(B162="","",_xlfn.AGGREGATE(3,5,$B$6:B162))</f>
        <v/>
      </c>
      <c s="209"/>
      <c s="209"/>
      <c s="102"/>
      <c s="102"/>
      <c s="102"/>
      <c s="102"/>
      <c s="102"/>
      <c s="102"/>
      <c s="102"/>
      <c s="102"/>
      <c s="102"/>
      <c s="102"/>
      <c s="102"/>
      <c s="102"/>
      <c s="102"/>
      <c s="102"/>
      <c s="102"/>
      <c s="102"/>
      <c s="102"/>
      <c s="102"/>
      <c s="102"/>
      <c s="102"/>
      <c s="102"/>
      <c s="102"/>
      <c s="102"/>
      <c s="102"/>
      <c s="102"/>
      <c s="102"/>
      <c s="102"/>
      <c s="102"/>
      <c s="252" t="str">
        <f t="shared" si="32"/>
        <v/>
      </c>
      <c s="252" t="str">
        <f>IF($I162="","",'JUL 24'!BZ162)</f>
        <v/>
      </c>
      <c s="253" t="str">
        <f t="shared" si="33"/>
        <v/>
      </c>
      <c s="252" t="str">
        <f t="shared" si="34"/>
        <v/>
      </c>
      <c s="252" t="str">
        <f>IF($I162="","",'JUL 24'!CC162)</f>
        <v/>
      </c>
      <c s="253" t="str">
        <f t="shared" si="35"/>
        <v/>
      </c>
      <c s="252" t="str">
        <f t="shared" si="36"/>
        <v/>
      </c>
      <c s="252" t="str">
        <f>IF($I162="","",'JUL 24'!CF162)</f>
        <v/>
      </c>
      <c s="253" t="str">
        <f t="shared" si="37"/>
        <v/>
      </c>
      <c s="253"/>
      <c s="306"/>
      <c s="298"/>
      <c s="298"/>
      <c s="298"/>
      <c s="254" t="str">
        <f t="shared" si="38"/>
        <v/>
      </c>
      <c s="298"/>
      <c s="298"/>
      <c s="298"/>
      <c s="298"/>
      <c s="298"/>
      <c s="298"/>
      <c s="298"/>
      <c s="298"/>
    </row>
    <row r="163" spans="1:98" ht="15.75" customHeight="1">
      <c r="A163" s="249" t="str">
        <f>IF('STUDENT DATA SHEET '!A164="","",'STUDENT DATA SHEET '!A164)</f>
        <v/>
      </c>
      <c s="229" t="str">
        <f>IFERROR(IF('STUDENT DATA SHEET '!B164="","",'STUDENT DATA SHEET '!B164),"")</f>
        <v/>
      </c>
      <c s="229" t="str">
        <f>IFERROR(IF('STUDENT DATA SHEET '!C164="","",'STUDENT DATA SHEET '!C164),"")</f>
        <v/>
      </c>
      <c s="229" t="str">
        <f>IFERROR(IF('STUDENT DATA SHEET '!D164="","",'STUDENT DATA SHEET '!D164),"")</f>
        <v/>
      </c>
      <c s="250" t="str">
        <f>IFERROR(IF('STUDENT DATA SHEET '!E164="","",'STUDENT DATA SHEET '!E164),"")</f>
        <v/>
      </c>
      <c s="251" t="str">
        <f>IFERROR(IF('STUDENT DATA SHEET '!F164="","",'STUDENT DATA SHEET '!F164),"")</f>
        <v/>
      </c>
      <c s="229" t="str">
        <f>IFERROR(IF('STUDENT DATA SHEET '!G164="","",'STUDENT DATA SHEET '!G164),"")</f>
        <v/>
      </c>
      <c s="229" t="str">
        <f>IFERROR(IF('STUDENT DATA SHEET '!H164="","",'STUDENT DATA SHEET '!H164),"")</f>
        <v/>
      </c>
      <c s="229" t="str">
        <f>IFERROR(UPPER(IF('STUDENT DATA SHEET '!I164="","",'STUDENT DATA SHEET '!I164)),"")</f>
        <v/>
      </c>
      <c s="229" t="str">
        <f>IFERROR(IF('STUDENT DATA SHEET '!J164="","",'STUDENT DATA SHEET '!J164),"")</f>
        <v/>
      </c>
      <c s="229" t="str">
        <f>IFERROR(IF('STUDENT DATA SHEET '!K164="","",'STUDENT DATA SHEET '!K164),"")</f>
        <v/>
      </c>
      <c s="229"/>
      <c s="102"/>
      <c s="102"/>
      <c s="102"/>
      <c s="102"/>
      <c s="102"/>
      <c s="102"/>
      <c s="102"/>
      <c s="102"/>
      <c s="102"/>
      <c s="102"/>
      <c s="102"/>
      <c s="102"/>
      <c s="102"/>
      <c s="102"/>
      <c s="102"/>
      <c s="102"/>
      <c s="102"/>
      <c s="102"/>
      <c s="102"/>
      <c s="102"/>
      <c s="102"/>
      <c s="102"/>
      <c s="102"/>
      <c s="102"/>
      <c s="102"/>
      <c s="102"/>
      <c s="102"/>
      <c s="102"/>
      <c s="102"/>
      <c s="102"/>
      <c s="102"/>
      <c s="102"/>
      <c s="89" t="str">
        <f>IF(B163="","",_xlfn.AGGREGATE(3,5,$B$6:B163))</f>
        <v/>
      </c>
      <c s="209"/>
      <c s="209"/>
      <c s="102"/>
      <c s="102"/>
      <c s="102"/>
      <c s="102"/>
      <c s="102"/>
      <c s="102"/>
      <c s="102"/>
      <c s="102"/>
      <c s="102"/>
      <c s="102"/>
      <c s="102"/>
      <c s="102"/>
      <c s="102"/>
      <c s="102"/>
      <c s="102"/>
      <c s="102"/>
      <c s="102"/>
      <c s="102"/>
      <c s="102"/>
      <c s="102"/>
      <c s="102"/>
      <c s="102"/>
      <c s="102"/>
      <c s="102"/>
      <c s="102"/>
      <c s="102"/>
      <c s="102"/>
      <c s="102"/>
      <c s="252" t="str">
        <f t="shared" si="32"/>
        <v/>
      </c>
      <c s="252" t="str">
        <f>IF($I163="","",'JUL 24'!BZ163)</f>
        <v/>
      </c>
      <c s="253" t="str">
        <f t="shared" si="33"/>
        <v/>
      </c>
      <c s="252" t="str">
        <f t="shared" si="34"/>
        <v/>
      </c>
      <c s="252" t="str">
        <f>IF($I163="","",'JUL 24'!CC163)</f>
        <v/>
      </c>
      <c s="253" t="str">
        <f t="shared" si="35"/>
        <v/>
      </c>
      <c s="252" t="str">
        <f t="shared" si="36"/>
        <v/>
      </c>
      <c s="252" t="str">
        <f>IF($I163="","",'JUL 24'!CF163)</f>
        <v/>
      </c>
      <c s="253" t="str">
        <f t="shared" si="37"/>
        <v/>
      </c>
      <c s="253"/>
      <c s="306"/>
      <c s="298"/>
      <c s="298"/>
      <c s="298"/>
      <c s="254" t="str">
        <f t="shared" si="38"/>
        <v/>
      </c>
      <c s="298"/>
      <c s="298"/>
      <c s="298"/>
      <c s="298"/>
      <c s="298"/>
      <c s="298"/>
      <c s="298"/>
      <c s="298"/>
    </row>
    <row r="164" spans="1:98" ht="15.75" customHeight="1">
      <c r="A164" s="249" t="str">
        <f>IF('STUDENT DATA SHEET '!A165="","",'STUDENT DATA SHEET '!A165)</f>
        <v/>
      </c>
      <c s="229" t="str">
        <f>IFERROR(IF('STUDENT DATA SHEET '!B165="","",'STUDENT DATA SHEET '!B165),"")</f>
        <v/>
      </c>
      <c s="229" t="str">
        <f>IFERROR(IF('STUDENT DATA SHEET '!C165="","",'STUDENT DATA SHEET '!C165),"")</f>
        <v/>
      </c>
      <c s="229" t="str">
        <f>IFERROR(IF('STUDENT DATA SHEET '!D165="","",'STUDENT DATA SHEET '!D165),"")</f>
        <v/>
      </c>
      <c s="250" t="str">
        <f>IFERROR(IF('STUDENT DATA SHEET '!E165="","",'STUDENT DATA SHEET '!E165),"")</f>
        <v/>
      </c>
      <c s="251" t="str">
        <f>IFERROR(IF('STUDENT DATA SHEET '!F165="","",'STUDENT DATA SHEET '!F165),"")</f>
        <v/>
      </c>
      <c s="229" t="str">
        <f>IFERROR(IF('STUDENT DATA SHEET '!G165="","",'STUDENT DATA SHEET '!G165),"")</f>
        <v/>
      </c>
      <c s="229" t="str">
        <f>IFERROR(IF('STUDENT DATA SHEET '!H165="","",'STUDENT DATA SHEET '!H165),"")</f>
        <v/>
      </c>
      <c s="229" t="str">
        <f>IFERROR(UPPER(IF('STUDENT DATA SHEET '!I165="","",'STUDENT DATA SHEET '!I165)),"")</f>
        <v/>
      </c>
      <c s="229" t="str">
        <f>IFERROR(IF('STUDENT DATA SHEET '!J165="","",'STUDENT DATA SHEET '!J165),"")</f>
        <v/>
      </c>
      <c s="229" t="str">
        <f>IFERROR(IF('STUDENT DATA SHEET '!K165="","",'STUDENT DATA SHEET '!K165),"")</f>
        <v/>
      </c>
      <c s="229"/>
      <c s="102"/>
      <c s="102"/>
      <c s="102"/>
      <c s="102"/>
      <c s="102"/>
      <c s="102"/>
      <c s="102"/>
      <c s="102"/>
      <c s="102"/>
      <c s="102"/>
      <c s="102"/>
      <c s="102"/>
      <c s="102"/>
      <c s="102"/>
      <c s="102"/>
      <c s="102"/>
      <c s="102"/>
      <c s="102"/>
      <c s="102"/>
      <c s="102"/>
      <c s="102"/>
      <c s="102"/>
      <c s="102"/>
      <c s="102"/>
      <c s="102"/>
      <c s="102"/>
      <c s="102"/>
      <c s="102"/>
      <c s="102"/>
      <c s="102"/>
      <c s="102"/>
      <c s="102"/>
      <c s="89" t="str">
        <f>IF(B164="","",_xlfn.AGGREGATE(3,5,$B$6:B164))</f>
        <v/>
      </c>
      <c s="209"/>
      <c s="209"/>
      <c s="102"/>
      <c s="102"/>
      <c s="102"/>
      <c s="102"/>
      <c s="102"/>
      <c s="102"/>
      <c s="102"/>
      <c s="102"/>
      <c s="102"/>
      <c s="102"/>
      <c s="102"/>
      <c s="102"/>
      <c s="102"/>
      <c s="102"/>
      <c s="102"/>
      <c s="102"/>
      <c s="102"/>
      <c s="102"/>
      <c s="102"/>
      <c s="102"/>
      <c s="102"/>
      <c s="102"/>
      <c s="102"/>
      <c s="102"/>
      <c s="102"/>
      <c s="102"/>
      <c s="102"/>
      <c s="102"/>
      <c s="252" t="str">
        <f t="shared" si="32"/>
        <v/>
      </c>
      <c s="252" t="str">
        <f>IF($I164="","",'JUL 24'!BZ164)</f>
        <v/>
      </c>
      <c s="253" t="str">
        <f t="shared" si="33"/>
        <v/>
      </c>
      <c s="252" t="str">
        <f t="shared" si="34"/>
        <v/>
      </c>
      <c s="252" t="str">
        <f>IF($I164="","",'JUL 24'!CC164)</f>
        <v/>
      </c>
      <c s="253" t="str">
        <f t="shared" si="35"/>
        <v/>
      </c>
      <c s="252" t="str">
        <f t="shared" si="36"/>
        <v/>
      </c>
      <c s="252" t="str">
        <f>IF($I164="","",'JUL 24'!CF164)</f>
        <v/>
      </c>
      <c s="253" t="str">
        <f t="shared" si="37"/>
        <v/>
      </c>
      <c s="253"/>
      <c s="306"/>
      <c s="298"/>
      <c s="298"/>
      <c s="298"/>
      <c s="254" t="str">
        <f t="shared" si="38"/>
        <v/>
      </c>
      <c s="298"/>
      <c s="298"/>
      <c s="298"/>
      <c s="298"/>
      <c s="298"/>
      <c s="298"/>
      <c s="298"/>
      <c s="298"/>
    </row>
    <row r="165" spans="1:98" ht="15.75" customHeight="1">
      <c r="A165" s="249" t="str">
        <f>IF('STUDENT DATA SHEET '!A166="","",'STUDENT DATA SHEET '!A166)</f>
        <v/>
      </c>
      <c s="229" t="str">
        <f>IFERROR(IF('STUDENT DATA SHEET '!B166="","",'STUDENT DATA SHEET '!B166),"")</f>
        <v/>
      </c>
      <c s="229" t="str">
        <f>IFERROR(IF('STUDENT DATA SHEET '!C166="","",'STUDENT DATA SHEET '!C166),"")</f>
        <v/>
      </c>
      <c s="229" t="str">
        <f>IFERROR(IF('STUDENT DATA SHEET '!D166="","",'STUDENT DATA SHEET '!D166),"")</f>
        <v/>
      </c>
      <c s="250" t="str">
        <f>IFERROR(IF('STUDENT DATA SHEET '!E166="","",'STUDENT DATA SHEET '!E166),"")</f>
        <v/>
      </c>
      <c s="251" t="str">
        <f>IFERROR(IF('STUDENT DATA SHEET '!F166="","",'STUDENT DATA SHEET '!F166),"")</f>
        <v/>
      </c>
      <c s="229" t="str">
        <f>IFERROR(IF('STUDENT DATA SHEET '!G166="","",'STUDENT DATA SHEET '!G166),"")</f>
        <v/>
      </c>
      <c s="229" t="str">
        <f>IFERROR(IF('STUDENT DATA SHEET '!H166="","",'STUDENT DATA SHEET '!H166),"")</f>
        <v/>
      </c>
      <c s="229" t="str">
        <f>IFERROR(UPPER(IF('STUDENT DATA SHEET '!I166="","",'STUDENT DATA SHEET '!I166)),"")</f>
        <v/>
      </c>
      <c s="229" t="str">
        <f>IFERROR(IF('STUDENT DATA SHEET '!J166="","",'STUDENT DATA SHEET '!J166),"")</f>
        <v/>
      </c>
      <c s="229" t="str">
        <f>IFERROR(IF('STUDENT DATA SHEET '!K166="","",'STUDENT DATA SHEET '!K166),"")</f>
        <v/>
      </c>
      <c s="229"/>
      <c s="102"/>
      <c s="102"/>
      <c s="102"/>
      <c s="102"/>
      <c s="102"/>
      <c s="102"/>
      <c s="102"/>
      <c s="102"/>
      <c s="102"/>
      <c s="102"/>
      <c s="102"/>
      <c s="102"/>
      <c s="102"/>
      <c s="102"/>
      <c s="102"/>
      <c s="102"/>
      <c s="102"/>
      <c s="102"/>
      <c s="102"/>
      <c s="102"/>
      <c s="102"/>
      <c s="102"/>
      <c s="102"/>
      <c s="102"/>
      <c s="102"/>
      <c s="102"/>
      <c s="102"/>
      <c s="102"/>
      <c s="102"/>
      <c s="102"/>
      <c s="102"/>
      <c s="102"/>
      <c s="89" t="str">
        <f>IF(B165="","",_xlfn.AGGREGATE(3,5,$B$6:B165))</f>
        <v/>
      </c>
      <c s="209"/>
      <c s="209"/>
      <c s="102"/>
      <c s="102"/>
      <c s="102"/>
      <c s="102"/>
      <c s="102"/>
      <c s="102"/>
      <c s="102"/>
      <c s="102"/>
      <c s="102"/>
      <c s="102"/>
      <c s="102"/>
      <c s="102"/>
      <c s="102"/>
      <c s="102"/>
      <c s="102"/>
      <c s="102"/>
      <c s="102"/>
      <c s="102"/>
      <c s="102"/>
      <c s="102"/>
      <c s="102"/>
      <c s="102"/>
      <c s="102"/>
      <c s="102"/>
      <c s="102"/>
      <c s="102"/>
      <c s="102"/>
      <c s="102"/>
      <c s="252" t="str">
        <f t="shared" si="32"/>
        <v/>
      </c>
      <c s="252" t="str">
        <f>IF($I165="","",'JUL 24'!BZ165)</f>
        <v/>
      </c>
      <c s="253" t="str">
        <f t="shared" si="33"/>
        <v/>
      </c>
      <c s="252" t="str">
        <f t="shared" si="34"/>
        <v/>
      </c>
      <c s="252" t="str">
        <f>IF($I165="","",'JUL 24'!CC165)</f>
        <v/>
      </c>
      <c s="253" t="str">
        <f t="shared" si="35"/>
        <v/>
      </c>
      <c s="252" t="str">
        <f t="shared" si="36"/>
        <v/>
      </c>
      <c s="252" t="str">
        <f>IF($I165="","",'JUL 24'!CF165)</f>
        <v/>
      </c>
      <c s="253" t="str">
        <f t="shared" si="37"/>
        <v/>
      </c>
      <c s="253"/>
      <c s="306"/>
      <c s="298"/>
      <c s="298"/>
      <c s="298"/>
      <c s="254" t="str">
        <f t="shared" si="38"/>
        <v/>
      </c>
      <c s="298"/>
      <c s="298"/>
      <c s="298"/>
      <c s="298"/>
      <c s="298"/>
      <c s="298"/>
      <c s="298"/>
      <c s="298"/>
    </row>
    <row r="166" spans="1:98" ht="15.75" customHeight="1">
      <c r="A166" s="249" t="str">
        <f>IF('STUDENT DATA SHEET '!A167="","",'STUDENT DATA SHEET '!A167)</f>
        <v/>
      </c>
      <c s="229" t="str">
        <f>IFERROR(IF('STUDENT DATA SHEET '!B167="","",'STUDENT DATA SHEET '!B167),"")</f>
        <v/>
      </c>
      <c s="229" t="str">
        <f>IFERROR(IF('STUDENT DATA SHEET '!C167="","",'STUDENT DATA SHEET '!C167),"")</f>
        <v/>
      </c>
      <c s="229" t="str">
        <f>IFERROR(IF('STUDENT DATA SHEET '!D167="","",'STUDENT DATA SHEET '!D167),"")</f>
        <v/>
      </c>
      <c s="250" t="str">
        <f>IFERROR(IF('STUDENT DATA SHEET '!E167="","",'STUDENT DATA SHEET '!E167),"")</f>
        <v/>
      </c>
      <c s="251" t="str">
        <f>IFERROR(IF('STUDENT DATA SHEET '!F167="","",'STUDENT DATA SHEET '!F167),"")</f>
        <v/>
      </c>
      <c s="229" t="str">
        <f>IFERROR(IF('STUDENT DATA SHEET '!G167="","",'STUDENT DATA SHEET '!G167),"")</f>
        <v/>
      </c>
      <c s="229" t="str">
        <f>IFERROR(IF('STUDENT DATA SHEET '!H167="","",'STUDENT DATA SHEET '!H167),"")</f>
        <v/>
      </c>
      <c s="229" t="str">
        <f>IFERROR(UPPER(IF('STUDENT DATA SHEET '!I167="","",'STUDENT DATA SHEET '!I167)),"")</f>
        <v/>
      </c>
      <c s="229" t="str">
        <f>IFERROR(IF('STUDENT DATA SHEET '!J167="","",'STUDENT DATA SHEET '!J167),"")</f>
        <v/>
      </c>
      <c s="229" t="str">
        <f>IFERROR(IF('STUDENT DATA SHEET '!K167="","",'STUDENT DATA SHEET '!K167),"")</f>
        <v/>
      </c>
      <c s="229"/>
      <c s="102"/>
      <c s="102"/>
      <c s="102"/>
      <c s="102"/>
      <c s="102"/>
      <c s="102"/>
      <c s="102"/>
      <c s="102"/>
      <c s="102"/>
      <c s="102"/>
      <c s="102"/>
      <c s="102"/>
      <c s="102"/>
      <c s="102"/>
      <c s="102"/>
      <c s="102"/>
      <c s="102"/>
      <c s="102"/>
      <c s="102"/>
      <c s="102"/>
      <c s="102"/>
      <c s="102"/>
      <c s="102"/>
      <c s="102"/>
      <c s="102"/>
      <c s="102"/>
      <c s="102"/>
      <c s="102"/>
      <c s="102"/>
      <c s="102"/>
      <c s="102"/>
      <c s="102"/>
      <c s="89" t="str">
        <f>IF(B166="","",_xlfn.AGGREGATE(3,5,$B$6:B166))</f>
        <v/>
      </c>
      <c s="209"/>
      <c s="209"/>
      <c s="102"/>
      <c s="102"/>
      <c s="102"/>
      <c s="102"/>
      <c s="102"/>
      <c s="102"/>
      <c s="102"/>
      <c s="102"/>
      <c s="102"/>
      <c s="102"/>
      <c s="102"/>
      <c s="102"/>
      <c s="102"/>
      <c s="102"/>
      <c s="102"/>
      <c s="102"/>
      <c s="102"/>
      <c s="102"/>
      <c s="102"/>
      <c s="102"/>
      <c s="102"/>
      <c s="102"/>
      <c s="102"/>
      <c s="102"/>
      <c s="102"/>
      <c s="102"/>
      <c s="102"/>
      <c s="102"/>
      <c s="252" t="str">
        <f t="shared" si="32"/>
        <v/>
      </c>
      <c s="252" t="str">
        <f>IF($I166="","",'JUL 24'!BZ166)</f>
        <v/>
      </c>
      <c s="253" t="str">
        <f t="shared" si="33"/>
        <v/>
      </c>
      <c s="252" t="str">
        <f t="shared" si="34"/>
        <v/>
      </c>
      <c s="252" t="str">
        <f>IF($I166="","",'JUL 24'!CC166)</f>
        <v/>
      </c>
      <c s="253" t="str">
        <f t="shared" si="35"/>
        <v/>
      </c>
      <c s="252" t="str">
        <f t="shared" si="36"/>
        <v/>
      </c>
      <c s="252" t="str">
        <f>IF($I166="","",'JUL 24'!CF166)</f>
        <v/>
      </c>
      <c s="253" t="str">
        <f t="shared" si="37"/>
        <v/>
      </c>
      <c s="253"/>
      <c s="306"/>
      <c s="298"/>
      <c s="298"/>
      <c s="298"/>
      <c s="254" t="str">
        <f t="shared" si="38"/>
        <v/>
      </c>
      <c s="298"/>
      <c s="298"/>
      <c s="298"/>
      <c s="298"/>
      <c s="298"/>
      <c s="298"/>
      <c s="298"/>
      <c s="298"/>
    </row>
    <row r="167" spans="1:98" ht="15.75" customHeight="1">
      <c r="A167" s="249" t="str">
        <f>IF('STUDENT DATA SHEET '!A168="","",'STUDENT DATA SHEET '!A168)</f>
        <v/>
      </c>
      <c s="229" t="str">
        <f>IFERROR(IF('STUDENT DATA SHEET '!B168="","",'STUDENT DATA SHEET '!B168),"")</f>
        <v/>
      </c>
      <c s="229" t="str">
        <f>IFERROR(IF('STUDENT DATA SHEET '!C168="","",'STUDENT DATA SHEET '!C168),"")</f>
        <v/>
      </c>
      <c s="229" t="str">
        <f>IFERROR(IF('STUDENT DATA SHEET '!D168="","",'STUDENT DATA SHEET '!D168),"")</f>
        <v/>
      </c>
      <c s="250" t="str">
        <f>IFERROR(IF('STUDENT DATA SHEET '!E168="","",'STUDENT DATA SHEET '!E168),"")</f>
        <v/>
      </c>
      <c s="251" t="str">
        <f>IFERROR(IF('STUDENT DATA SHEET '!F168="","",'STUDENT DATA SHEET '!F168),"")</f>
        <v/>
      </c>
      <c s="229" t="str">
        <f>IFERROR(IF('STUDENT DATA SHEET '!G168="","",'STUDENT DATA SHEET '!G168),"")</f>
        <v/>
      </c>
      <c s="229" t="str">
        <f>IFERROR(IF('STUDENT DATA SHEET '!H168="","",'STUDENT DATA SHEET '!H168),"")</f>
        <v/>
      </c>
      <c s="229" t="str">
        <f>IFERROR(UPPER(IF('STUDENT DATA SHEET '!I168="","",'STUDENT DATA SHEET '!I168)),"")</f>
        <v/>
      </c>
      <c s="229" t="str">
        <f>IFERROR(IF('STUDENT DATA SHEET '!J168="","",'STUDENT DATA SHEET '!J168),"")</f>
        <v/>
      </c>
      <c s="229" t="str">
        <f>IFERROR(IF('STUDENT DATA SHEET '!K168="","",'STUDENT DATA SHEET '!K168),"")</f>
        <v/>
      </c>
      <c s="229"/>
      <c s="102"/>
      <c s="102"/>
      <c s="102"/>
      <c s="102"/>
      <c s="102"/>
      <c s="102"/>
      <c s="102"/>
      <c s="102"/>
      <c s="102"/>
      <c s="102"/>
      <c s="102"/>
      <c s="102"/>
      <c s="102"/>
      <c s="102"/>
      <c s="102"/>
      <c s="102"/>
      <c s="102"/>
      <c s="102"/>
      <c s="102"/>
      <c s="102"/>
      <c s="102"/>
      <c s="102"/>
      <c s="102"/>
      <c s="102"/>
      <c s="102"/>
      <c s="102"/>
      <c s="102"/>
      <c s="102"/>
      <c s="102"/>
      <c s="102"/>
      <c s="102"/>
      <c s="102"/>
      <c s="89" t="str">
        <f>IF(B167="","",_xlfn.AGGREGATE(3,5,$B$6:B167))</f>
        <v/>
      </c>
      <c s="209"/>
      <c s="209"/>
      <c s="102"/>
      <c s="102"/>
      <c s="102"/>
      <c s="102"/>
      <c s="102"/>
      <c s="102"/>
      <c s="102"/>
      <c s="102"/>
      <c s="102"/>
      <c s="102"/>
      <c s="102"/>
      <c s="102"/>
      <c s="102"/>
      <c s="102"/>
      <c s="102"/>
      <c s="102"/>
      <c s="102"/>
      <c s="102"/>
      <c s="102"/>
      <c s="102"/>
      <c s="102"/>
      <c s="102"/>
      <c s="102"/>
      <c s="102"/>
      <c s="102"/>
      <c s="102"/>
      <c s="102"/>
      <c s="102"/>
      <c s="252" t="str">
        <f t="shared" si="32"/>
        <v/>
      </c>
      <c s="252" t="str">
        <f>IF($I167="","",'JUL 24'!BZ167)</f>
        <v/>
      </c>
      <c s="253" t="str">
        <f t="shared" si="33"/>
        <v/>
      </c>
      <c s="252" t="str">
        <f t="shared" si="34"/>
        <v/>
      </c>
      <c s="252" t="str">
        <f>IF($I167="","",'JUL 24'!CC167)</f>
        <v/>
      </c>
      <c s="253" t="str">
        <f t="shared" si="35"/>
        <v/>
      </c>
      <c s="252" t="str">
        <f t="shared" si="36"/>
        <v/>
      </c>
      <c s="252" t="str">
        <f>IF($I167="","",'JUL 24'!CF167)</f>
        <v/>
      </c>
      <c s="253" t="str">
        <f t="shared" si="37"/>
        <v/>
      </c>
      <c s="253"/>
      <c s="306"/>
      <c s="298"/>
      <c s="298"/>
      <c s="298"/>
      <c s="254" t="str">
        <f t="shared" si="38"/>
        <v/>
      </c>
      <c s="298"/>
      <c s="298"/>
      <c s="298"/>
      <c s="298"/>
      <c s="298"/>
      <c s="298"/>
      <c s="298"/>
      <c s="298"/>
    </row>
    <row r="168" spans="1:98" ht="15.75" customHeight="1">
      <c r="A168" s="249" t="str">
        <f>IF('STUDENT DATA SHEET '!A169="","",'STUDENT DATA SHEET '!A169)</f>
        <v/>
      </c>
      <c s="229" t="str">
        <f>IFERROR(IF('STUDENT DATA SHEET '!B169="","",'STUDENT DATA SHEET '!B169),"")</f>
        <v/>
      </c>
      <c s="229" t="str">
        <f>IFERROR(IF('STUDENT DATA SHEET '!C169="","",'STUDENT DATA SHEET '!C169),"")</f>
        <v/>
      </c>
      <c s="229" t="str">
        <f>IFERROR(IF('STUDENT DATA SHEET '!D169="","",'STUDENT DATA SHEET '!D169),"")</f>
        <v/>
      </c>
      <c s="250" t="str">
        <f>IFERROR(IF('STUDENT DATA SHEET '!E169="","",'STUDENT DATA SHEET '!E169),"")</f>
        <v/>
      </c>
      <c s="251" t="str">
        <f>IFERROR(IF('STUDENT DATA SHEET '!F169="","",'STUDENT DATA SHEET '!F169),"")</f>
        <v/>
      </c>
      <c s="229" t="str">
        <f>IFERROR(IF('STUDENT DATA SHEET '!G169="","",'STUDENT DATA SHEET '!G169),"")</f>
        <v/>
      </c>
      <c s="229" t="str">
        <f>IFERROR(IF('STUDENT DATA SHEET '!H169="","",'STUDENT DATA SHEET '!H169),"")</f>
        <v/>
      </c>
      <c s="229" t="str">
        <f>IFERROR(UPPER(IF('STUDENT DATA SHEET '!I169="","",'STUDENT DATA SHEET '!I169)),"")</f>
        <v/>
      </c>
      <c s="229" t="str">
        <f>IFERROR(IF('STUDENT DATA SHEET '!J169="","",'STUDENT DATA SHEET '!J169),"")</f>
        <v/>
      </c>
      <c s="229" t="str">
        <f>IFERROR(IF('STUDENT DATA SHEET '!K169="","",'STUDENT DATA SHEET '!K169),"")</f>
        <v/>
      </c>
      <c s="229"/>
      <c s="102"/>
      <c s="102"/>
      <c s="102"/>
      <c s="102"/>
      <c s="102"/>
      <c s="102"/>
      <c s="102"/>
      <c s="102"/>
      <c s="102"/>
      <c s="102"/>
      <c s="102"/>
      <c s="102"/>
      <c s="102"/>
      <c s="102"/>
      <c s="102"/>
      <c s="102"/>
      <c s="102"/>
      <c s="102"/>
      <c s="102"/>
      <c s="102"/>
      <c s="102"/>
      <c s="102"/>
      <c s="102"/>
      <c s="102"/>
      <c s="102"/>
      <c s="102"/>
      <c s="102"/>
      <c s="102"/>
      <c s="102"/>
      <c s="102"/>
      <c s="102"/>
      <c s="102"/>
      <c s="89" t="str">
        <f>IF(B168="","",_xlfn.AGGREGATE(3,5,$B$6:B168))</f>
        <v/>
      </c>
      <c s="209"/>
      <c s="209"/>
      <c s="102"/>
      <c s="102"/>
      <c s="102"/>
      <c s="102"/>
      <c s="102"/>
      <c s="102"/>
      <c s="102"/>
      <c s="102"/>
      <c s="102"/>
      <c s="102"/>
      <c s="102"/>
      <c s="102"/>
      <c s="102"/>
      <c s="102"/>
      <c s="102"/>
      <c s="102"/>
      <c s="102"/>
      <c s="102"/>
      <c s="102"/>
      <c s="102"/>
      <c s="102"/>
      <c s="102"/>
      <c s="102"/>
      <c s="102"/>
      <c s="102"/>
      <c s="102"/>
      <c s="102"/>
      <c s="102"/>
      <c s="252" t="str">
        <f t="shared" si="32"/>
        <v/>
      </c>
      <c s="252" t="str">
        <f>IF($I168="","",'JUL 24'!BZ168)</f>
        <v/>
      </c>
      <c s="253" t="str">
        <f t="shared" si="33"/>
        <v/>
      </c>
      <c s="252" t="str">
        <f t="shared" si="34"/>
        <v/>
      </c>
      <c s="252" t="str">
        <f>IF($I168="","",'JUL 24'!CC168)</f>
        <v/>
      </c>
      <c s="253" t="str">
        <f t="shared" si="35"/>
        <v/>
      </c>
      <c s="252" t="str">
        <f t="shared" si="36"/>
        <v/>
      </c>
      <c s="252" t="str">
        <f>IF($I168="","",'JUL 24'!CF168)</f>
        <v/>
      </c>
      <c s="253" t="str">
        <f t="shared" si="37"/>
        <v/>
      </c>
      <c s="253"/>
      <c s="306"/>
      <c s="298"/>
      <c s="298"/>
      <c s="298"/>
      <c s="254" t="str">
        <f t="shared" si="38"/>
        <v/>
      </c>
      <c s="298"/>
      <c s="298"/>
      <c s="298"/>
      <c s="298"/>
      <c s="298"/>
      <c s="298"/>
      <c s="298"/>
      <c s="298"/>
    </row>
    <row r="169" spans="1:98" ht="15.75" customHeight="1">
      <c r="A169" s="249" t="str">
        <f>IF('STUDENT DATA SHEET '!A170="","",'STUDENT DATA SHEET '!A170)</f>
        <v/>
      </c>
      <c s="229" t="str">
        <f>IFERROR(IF('STUDENT DATA SHEET '!B170="","",'STUDENT DATA SHEET '!B170),"")</f>
        <v/>
      </c>
      <c s="229" t="str">
        <f>IFERROR(IF('STUDENT DATA SHEET '!C170="","",'STUDENT DATA SHEET '!C170),"")</f>
        <v/>
      </c>
      <c s="229" t="str">
        <f>IFERROR(IF('STUDENT DATA SHEET '!D170="","",'STUDENT DATA SHEET '!D170),"")</f>
        <v/>
      </c>
      <c s="250" t="str">
        <f>IFERROR(IF('STUDENT DATA SHEET '!E170="","",'STUDENT DATA SHEET '!E170),"")</f>
        <v/>
      </c>
      <c s="251" t="str">
        <f>IFERROR(IF('STUDENT DATA SHEET '!F170="","",'STUDENT DATA SHEET '!F170),"")</f>
        <v/>
      </c>
      <c s="229" t="str">
        <f>IFERROR(IF('STUDENT DATA SHEET '!G170="","",'STUDENT DATA SHEET '!G170),"")</f>
        <v/>
      </c>
      <c s="229" t="str">
        <f>IFERROR(IF('STUDENT DATA SHEET '!H170="","",'STUDENT DATA SHEET '!H170),"")</f>
        <v/>
      </c>
      <c s="229" t="str">
        <f>IFERROR(UPPER(IF('STUDENT DATA SHEET '!I170="","",'STUDENT DATA SHEET '!I170)),"")</f>
        <v/>
      </c>
      <c s="229" t="str">
        <f>IFERROR(IF('STUDENT DATA SHEET '!J170="","",'STUDENT DATA SHEET '!J170),"")</f>
        <v/>
      </c>
      <c s="229" t="str">
        <f>IFERROR(IF('STUDENT DATA SHEET '!K170="","",'STUDENT DATA SHEET '!K170),"")</f>
        <v/>
      </c>
      <c s="229"/>
      <c s="102"/>
      <c s="102"/>
      <c s="102"/>
      <c s="102"/>
      <c s="102"/>
      <c s="102"/>
      <c s="102"/>
      <c s="102"/>
      <c s="102"/>
      <c s="102"/>
      <c s="102"/>
      <c s="102"/>
      <c s="102"/>
      <c s="102"/>
      <c s="102"/>
      <c s="102"/>
      <c s="102"/>
      <c s="102"/>
      <c s="102"/>
      <c s="102"/>
      <c s="102"/>
      <c s="102"/>
      <c s="102"/>
      <c s="102"/>
      <c s="102"/>
      <c s="102"/>
      <c s="102"/>
      <c s="102"/>
      <c s="102"/>
      <c s="102"/>
      <c s="102"/>
      <c s="102"/>
      <c s="89" t="str">
        <f>IF(B169="","",_xlfn.AGGREGATE(3,5,$B$6:B169))</f>
        <v/>
      </c>
      <c s="209"/>
      <c s="209"/>
      <c s="102"/>
      <c s="102"/>
      <c s="102"/>
      <c s="102"/>
      <c s="102"/>
      <c s="102"/>
      <c s="102"/>
      <c s="102"/>
      <c s="102"/>
      <c s="102"/>
      <c s="102"/>
      <c s="102"/>
      <c s="102"/>
      <c s="102"/>
      <c s="102"/>
      <c s="102"/>
      <c s="102"/>
      <c s="102"/>
      <c s="102"/>
      <c s="102"/>
      <c s="102"/>
      <c s="102"/>
      <c s="102"/>
      <c s="102"/>
      <c s="102"/>
      <c s="102"/>
      <c s="102"/>
      <c s="102"/>
      <c s="252" t="str">
        <f t="shared" si="32"/>
        <v/>
      </c>
      <c s="252" t="str">
        <f>IF($I169="","",'JUL 24'!BZ169)</f>
        <v/>
      </c>
      <c s="253" t="str">
        <f t="shared" si="33"/>
        <v/>
      </c>
      <c s="252" t="str">
        <f t="shared" si="34"/>
        <v/>
      </c>
      <c s="252" t="str">
        <f>IF($I169="","",'JUL 24'!CC169)</f>
        <v/>
      </c>
      <c s="253" t="str">
        <f t="shared" si="35"/>
        <v/>
      </c>
      <c s="252" t="str">
        <f t="shared" si="36"/>
        <v/>
      </c>
      <c s="252" t="str">
        <f>IF($I169="","",'JUL 24'!CF169)</f>
        <v/>
      </c>
      <c s="253" t="str">
        <f t="shared" si="37"/>
        <v/>
      </c>
      <c s="253"/>
      <c s="306"/>
      <c s="298"/>
      <c s="298"/>
      <c s="298"/>
      <c s="254" t="str">
        <f t="shared" si="38"/>
        <v/>
      </c>
      <c s="298"/>
      <c s="298"/>
      <c s="298"/>
      <c s="298"/>
      <c s="298"/>
      <c s="298"/>
      <c s="298"/>
      <c s="298"/>
    </row>
    <row r="170" spans="1:98" ht="15.75" customHeight="1">
      <c r="A170" s="249" t="str">
        <f>IF('STUDENT DATA SHEET '!A171="","",'STUDENT DATA SHEET '!A171)</f>
        <v/>
      </c>
      <c s="229" t="str">
        <f>IFERROR(IF('STUDENT DATA SHEET '!B171="","",'STUDENT DATA SHEET '!B171),"")</f>
        <v/>
      </c>
      <c s="229" t="str">
        <f>IFERROR(IF('STUDENT DATA SHEET '!C171="","",'STUDENT DATA SHEET '!C171),"")</f>
        <v/>
      </c>
      <c s="229" t="str">
        <f>IFERROR(IF('STUDENT DATA SHEET '!D171="","",'STUDENT DATA SHEET '!D171),"")</f>
        <v/>
      </c>
      <c s="250" t="str">
        <f>IFERROR(IF('STUDENT DATA SHEET '!E171="","",'STUDENT DATA SHEET '!E171),"")</f>
        <v/>
      </c>
      <c s="251" t="str">
        <f>IFERROR(IF('STUDENT DATA SHEET '!F171="","",'STUDENT DATA SHEET '!F171),"")</f>
        <v/>
      </c>
      <c s="229" t="str">
        <f>IFERROR(IF('STUDENT DATA SHEET '!G171="","",'STUDENT DATA SHEET '!G171),"")</f>
        <v/>
      </c>
      <c s="229" t="str">
        <f>IFERROR(IF('STUDENT DATA SHEET '!H171="","",'STUDENT DATA SHEET '!H171),"")</f>
        <v/>
      </c>
      <c s="229" t="str">
        <f>IFERROR(UPPER(IF('STUDENT DATA SHEET '!I171="","",'STUDENT DATA SHEET '!I171)),"")</f>
        <v/>
      </c>
      <c s="229" t="str">
        <f>IFERROR(IF('STUDENT DATA SHEET '!J171="","",'STUDENT DATA SHEET '!J171),"")</f>
        <v/>
      </c>
      <c s="229" t="str">
        <f>IFERROR(IF('STUDENT DATA SHEET '!K171="","",'STUDENT DATA SHEET '!K171),"")</f>
        <v/>
      </c>
      <c s="229"/>
      <c s="102"/>
      <c s="102"/>
      <c s="102"/>
      <c s="102"/>
      <c s="102"/>
      <c s="102"/>
      <c s="102"/>
      <c s="102"/>
      <c s="102"/>
      <c s="102"/>
      <c s="102"/>
      <c s="102"/>
      <c s="102"/>
      <c s="102"/>
      <c s="102"/>
      <c s="102"/>
      <c s="102"/>
      <c s="102"/>
      <c s="102"/>
      <c s="102"/>
      <c s="102"/>
      <c s="102"/>
      <c s="102"/>
      <c s="102"/>
      <c s="102"/>
      <c s="102"/>
      <c s="102"/>
      <c s="102"/>
      <c s="102"/>
      <c s="102"/>
      <c s="102"/>
      <c s="102"/>
      <c s="89" t="str">
        <f>IF(B170="","",_xlfn.AGGREGATE(3,5,$B$6:B170))</f>
        <v/>
      </c>
      <c s="209"/>
      <c s="209"/>
      <c s="102"/>
      <c s="102"/>
      <c s="102"/>
      <c s="102"/>
      <c s="102"/>
      <c s="102"/>
      <c s="102"/>
      <c s="102"/>
      <c s="102"/>
      <c s="102"/>
      <c s="102"/>
      <c s="102"/>
      <c s="102"/>
      <c s="102"/>
      <c s="102"/>
      <c s="102"/>
      <c s="102"/>
      <c s="102"/>
      <c s="102"/>
      <c s="102"/>
      <c s="102"/>
      <c s="102"/>
      <c s="102"/>
      <c s="102"/>
      <c s="102"/>
      <c s="102"/>
      <c s="102"/>
      <c s="102"/>
      <c s="252" t="str">
        <f t="shared" si="32"/>
        <v/>
      </c>
      <c s="252" t="str">
        <f>IF($I170="","",'JUL 24'!BZ170)</f>
        <v/>
      </c>
      <c s="253" t="str">
        <f t="shared" si="33"/>
        <v/>
      </c>
      <c s="252" t="str">
        <f t="shared" si="34"/>
        <v/>
      </c>
      <c s="252" t="str">
        <f>IF($I170="","",'JUL 24'!CC170)</f>
        <v/>
      </c>
      <c s="253" t="str">
        <f t="shared" si="35"/>
        <v/>
      </c>
      <c s="252" t="str">
        <f t="shared" si="36"/>
        <v/>
      </c>
      <c s="252" t="str">
        <f>IF($I170="","",'JUL 24'!CF170)</f>
        <v/>
      </c>
      <c s="253" t="str">
        <f t="shared" si="37"/>
        <v/>
      </c>
      <c s="253"/>
      <c s="306"/>
      <c s="298"/>
      <c s="298"/>
      <c s="298"/>
      <c s="254" t="str">
        <f t="shared" si="38"/>
        <v/>
      </c>
      <c s="298"/>
      <c s="298"/>
      <c s="298"/>
      <c s="298"/>
      <c s="298"/>
      <c s="298"/>
      <c s="298"/>
      <c s="298"/>
    </row>
    <row r="171" spans="1:98" ht="15.75" customHeight="1">
      <c r="A171" s="249" t="str">
        <f>IF('STUDENT DATA SHEET '!A172="","",'STUDENT DATA SHEET '!A172)</f>
        <v/>
      </c>
      <c s="229" t="str">
        <f>IFERROR(IF('STUDENT DATA SHEET '!B172="","",'STUDENT DATA SHEET '!B172),"")</f>
        <v/>
      </c>
      <c s="229" t="str">
        <f>IFERROR(IF('STUDENT DATA SHEET '!C172="","",'STUDENT DATA SHEET '!C172),"")</f>
        <v/>
      </c>
      <c s="229" t="str">
        <f>IFERROR(IF('STUDENT DATA SHEET '!D172="","",'STUDENT DATA SHEET '!D172),"")</f>
        <v/>
      </c>
      <c s="250" t="str">
        <f>IFERROR(IF('STUDENT DATA SHEET '!E172="","",'STUDENT DATA SHEET '!E172),"")</f>
        <v/>
      </c>
      <c s="251" t="str">
        <f>IFERROR(IF('STUDENT DATA SHEET '!F172="","",'STUDENT DATA SHEET '!F172),"")</f>
        <v/>
      </c>
      <c s="229" t="str">
        <f>IFERROR(IF('STUDENT DATA SHEET '!G172="","",'STUDENT DATA SHEET '!G172),"")</f>
        <v/>
      </c>
      <c s="229" t="str">
        <f>IFERROR(IF('STUDENT DATA SHEET '!H172="","",'STUDENT DATA SHEET '!H172),"")</f>
        <v/>
      </c>
      <c s="229" t="str">
        <f>IFERROR(UPPER(IF('STUDENT DATA SHEET '!I172="","",'STUDENT DATA SHEET '!I172)),"")</f>
        <v/>
      </c>
      <c s="229" t="str">
        <f>IFERROR(IF('STUDENT DATA SHEET '!J172="","",'STUDENT DATA SHEET '!J172),"")</f>
        <v/>
      </c>
      <c s="229" t="str">
        <f>IFERROR(IF('STUDENT DATA SHEET '!K172="","",'STUDENT DATA SHEET '!K172),"")</f>
        <v/>
      </c>
      <c s="229"/>
      <c s="102"/>
      <c s="102"/>
      <c s="102"/>
      <c s="102"/>
      <c s="102"/>
      <c s="102"/>
      <c s="102"/>
      <c s="102"/>
      <c s="102"/>
      <c s="102"/>
      <c s="102"/>
      <c s="102"/>
      <c s="102"/>
      <c s="102"/>
      <c s="102"/>
      <c s="102"/>
      <c s="102"/>
      <c s="102"/>
      <c s="102"/>
      <c s="102"/>
      <c s="102"/>
      <c s="102"/>
      <c s="102"/>
      <c s="102"/>
      <c s="102"/>
      <c s="102"/>
      <c s="102"/>
      <c s="102"/>
      <c s="102"/>
      <c s="102"/>
      <c s="102"/>
      <c s="102"/>
      <c s="89" t="str">
        <f>IF(B171="","",_xlfn.AGGREGATE(3,5,$B$6:B171))</f>
        <v/>
      </c>
      <c s="209"/>
      <c s="209"/>
      <c s="102"/>
      <c s="102"/>
      <c s="102"/>
      <c s="102"/>
      <c s="102"/>
      <c s="102"/>
      <c s="102"/>
      <c s="102"/>
      <c s="102"/>
      <c s="102"/>
      <c s="102"/>
      <c s="102"/>
      <c s="102"/>
      <c s="102"/>
      <c s="102"/>
      <c s="102"/>
      <c s="102"/>
      <c s="102"/>
      <c s="102"/>
      <c s="102"/>
      <c s="102"/>
      <c s="102"/>
      <c s="102"/>
      <c s="102"/>
      <c s="102"/>
      <c s="102"/>
      <c s="102"/>
      <c s="102"/>
      <c s="252" t="str">
        <f t="shared" si="32"/>
        <v/>
      </c>
      <c s="252" t="str">
        <f>IF($I171="","",'JUL 24'!BZ171)</f>
        <v/>
      </c>
      <c s="253" t="str">
        <f t="shared" si="33"/>
        <v/>
      </c>
      <c s="252" t="str">
        <f t="shared" si="34"/>
        <v/>
      </c>
      <c s="252" t="str">
        <f>IF($I171="","",'JUL 24'!CC171)</f>
        <v/>
      </c>
      <c s="253" t="str">
        <f t="shared" si="35"/>
        <v/>
      </c>
      <c s="252" t="str">
        <f t="shared" si="36"/>
        <v/>
      </c>
      <c s="252" t="str">
        <f>IF($I171="","",'JUL 24'!CF171)</f>
        <v/>
      </c>
      <c s="253" t="str">
        <f t="shared" si="37"/>
        <v/>
      </c>
      <c s="253"/>
      <c s="306"/>
      <c s="298"/>
      <c s="298"/>
      <c s="298"/>
      <c s="254" t="str">
        <f t="shared" si="38"/>
        <v/>
      </c>
      <c s="298"/>
      <c s="298"/>
      <c s="298"/>
      <c s="298"/>
      <c s="298"/>
      <c s="298"/>
      <c s="298"/>
      <c s="298"/>
    </row>
    <row r="172" spans="1:98" ht="15.75" customHeight="1">
      <c r="A172" s="249" t="str">
        <f>IF('STUDENT DATA SHEET '!A173="","",'STUDENT DATA SHEET '!A173)</f>
        <v/>
      </c>
      <c s="229" t="str">
        <f>IFERROR(IF('STUDENT DATA SHEET '!B173="","",'STUDENT DATA SHEET '!B173),"")</f>
        <v/>
      </c>
      <c s="229" t="str">
        <f>IFERROR(IF('STUDENT DATA SHEET '!C173="","",'STUDENT DATA SHEET '!C173),"")</f>
        <v/>
      </c>
      <c s="229" t="str">
        <f>IFERROR(IF('STUDENT DATA SHEET '!D173="","",'STUDENT DATA SHEET '!D173),"")</f>
        <v/>
      </c>
      <c s="250" t="str">
        <f>IFERROR(IF('STUDENT DATA SHEET '!E173="","",'STUDENT DATA SHEET '!E173),"")</f>
        <v/>
      </c>
      <c s="251" t="str">
        <f>IFERROR(IF('STUDENT DATA SHEET '!F173="","",'STUDENT DATA SHEET '!F173),"")</f>
        <v/>
      </c>
      <c s="229" t="str">
        <f>IFERROR(IF('STUDENT DATA SHEET '!G173="","",'STUDENT DATA SHEET '!G173),"")</f>
        <v/>
      </c>
      <c s="229" t="str">
        <f>IFERROR(IF('STUDENT DATA SHEET '!H173="","",'STUDENT DATA SHEET '!H173),"")</f>
        <v/>
      </c>
      <c s="229" t="str">
        <f>IFERROR(UPPER(IF('STUDENT DATA SHEET '!I173="","",'STUDENT DATA SHEET '!I173)),"")</f>
        <v/>
      </c>
      <c s="229" t="str">
        <f>IFERROR(IF('STUDENT DATA SHEET '!J173="","",'STUDENT DATA SHEET '!J173),"")</f>
        <v/>
      </c>
      <c s="229" t="str">
        <f>IFERROR(IF('STUDENT DATA SHEET '!K173="","",'STUDENT DATA SHEET '!K173),"")</f>
        <v/>
      </c>
      <c s="229"/>
      <c s="102"/>
      <c s="102"/>
      <c s="102"/>
      <c s="102"/>
      <c s="102"/>
      <c s="102"/>
      <c s="102"/>
      <c s="102"/>
      <c s="102"/>
      <c s="102"/>
      <c s="102"/>
      <c s="102"/>
      <c s="102"/>
      <c s="102"/>
      <c s="102"/>
      <c s="102"/>
      <c s="102"/>
      <c s="102"/>
      <c s="102"/>
      <c s="102"/>
      <c s="102"/>
      <c s="102"/>
      <c s="102"/>
      <c s="102"/>
      <c s="102"/>
      <c s="102"/>
      <c s="102"/>
      <c s="102"/>
      <c s="102"/>
      <c s="102"/>
      <c s="102"/>
      <c s="102"/>
      <c s="89" t="str">
        <f>IF(B172="","",_xlfn.AGGREGATE(3,5,$B$6:B172))</f>
        <v/>
      </c>
      <c s="209"/>
      <c s="209"/>
      <c s="102"/>
      <c s="102"/>
      <c s="102"/>
      <c s="102"/>
      <c s="102"/>
      <c s="102"/>
      <c s="102"/>
      <c s="102"/>
      <c s="102"/>
      <c s="102"/>
      <c s="102"/>
      <c s="102"/>
      <c s="102"/>
      <c s="102"/>
      <c s="102"/>
      <c s="102"/>
      <c s="102"/>
      <c s="102"/>
      <c s="102"/>
      <c s="102"/>
      <c s="102"/>
      <c s="102"/>
      <c s="102"/>
      <c s="102"/>
      <c s="102"/>
      <c s="102"/>
      <c s="102"/>
      <c s="102"/>
      <c s="252" t="str">
        <f t="shared" si="32"/>
        <v/>
      </c>
      <c s="252" t="str">
        <f>IF($I172="","",'JUL 24'!BZ172)</f>
        <v/>
      </c>
      <c s="253" t="str">
        <f t="shared" si="33"/>
        <v/>
      </c>
      <c s="252" t="str">
        <f t="shared" si="34"/>
        <v/>
      </c>
      <c s="252" t="str">
        <f>IF($I172="","",'JUL 24'!CC172)</f>
        <v/>
      </c>
      <c s="253" t="str">
        <f t="shared" si="35"/>
        <v/>
      </c>
      <c s="252" t="str">
        <f t="shared" si="36"/>
        <v/>
      </c>
      <c s="252" t="str">
        <f>IF($I172="","",'JUL 24'!CF172)</f>
        <v/>
      </c>
      <c s="253" t="str">
        <f t="shared" si="37"/>
        <v/>
      </c>
      <c s="253"/>
      <c s="306"/>
      <c s="298"/>
      <c s="298"/>
      <c s="298"/>
      <c s="254" t="str">
        <f t="shared" si="38"/>
        <v/>
      </c>
      <c s="298"/>
      <c s="298"/>
      <c s="298"/>
      <c s="298"/>
      <c s="298"/>
      <c s="298"/>
      <c s="298"/>
      <c s="298"/>
    </row>
    <row r="173" spans="1:98" ht="15.75" customHeight="1">
      <c r="A173" s="249" t="str">
        <f>IF('STUDENT DATA SHEET '!A174="","",'STUDENT DATA SHEET '!A174)</f>
        <v/>
      </c>
      <c s="229" t="str">
        <f>IFERROR(IF('STUDENT DATA SHEET '!B174="","",'STUDENT DATA SHEET '!B174),"")</f>
        <v/>
      </c>
      <c s="229" t="str">
        <f>IFERROR(IF('STUDENT DATA SHEET '!C174="","",'STUDENT DATA SHEET '!C174),"")</f>
        <v/>
      </c>
      <c s="229" t="str">
        <f>IFERROR(IF('STUDENT DATA SHEET '!D174="","",'STUDENT DATA SHEET '!D174),"")</f>
        <v/>
      </c>
      <c s="250" t="str">
        <f>IFERROR(IF('STUDENT DATA SHEET '!E174="","",'STUDENT DATA SHEET '!E174),"")</f>
        <v/>
      </c>
      <c s="251" t="str">
        <f>IFERROR(IF('STUDENT DATA SHEET '!F174="","",'STUDENT DATA SHEET '!F174),"")</f>
        <v/>
      </c>
      <c s="229" t="str">
        <f>IFERROR(IF('STUDENT DATA SHEET '!G174="","",'STUDENT DATA SHEET '!G174),"")</f>
        <v/>
      </c>
      <c s="229" t="str">
        <f>IFERROR(IF('STUDENT DATA SHEET '!H174="","",'STUDENT DATA SHEET '!H174),"")</f>
        <v/>
      </c>
      <c s="229" t="str">
        <f>IFERROR(UPPER(IF('STUDENT DATA SHEET '!I174="","",'STUDENT DATA SHEET '!I174)),"")</f>
        <v/>
      </c>
      <c s="229" t="str">
        <f>IFERROR(IF('STUDENT DATA SHEET '!J174="","",'STUDENT DATA SHEET '!J174),"")</f>
        <v/>
      </c>
      <c s="229" t="str">
        <f>IFERROR(IF('STUDENT DATA SHEET '!K174="","",'STUDENT DATA SHEET '!K174),"")</f>
        <v/>
      </c>
      <c s="229"/>
      <c s="102"/>
      <c s="102"/>
      <c s="102"/>
      <c s="102"/>
      <c s="102"/>
      <c s="102"/>
      <c s="102"/>
      <c s="102"/>
      <c s="102"/>
      <c s="102"/>
      <c s="102"/>
      <c s="102"/>
      <c s="102"/>
      <c s="102"/>
      <c s="102"/>
      <c s="102"/>
      <c s="102"/>
      <c s="102"/>
      <c s="102"/>
      <c s="102"/>
      <c s="102"/>
      <c s="102"/>
      <c s="102"/>
      <c s="102"/>
      <c s="102"/>
      <c s="102"/>
      <c s="102"/>
      <c s="102"/>
      <c s="102"/>
      <c s="102"/>
      <c s="102"/>
      <c s="102"/>
      <c s="89" t="str">
        <f>IF(B173="","",_xlfn.AGGREGATE(3,5,$B$6:B173))</f>
        <v/>
      </c>
      <c s="209"/>
      <c s="209"/>
      <c s="102"/>
      <c s="102"/>
      <c s="102"/>
      <c s="102"/>
      <c s="102"/>
      <c s="102"/>
      <c s="102"/>
      <c s="102"/>
      <c s="102"/>
      <c s="102"/>
      <c s="102"/>
      <c s="102"/>
      <c s="102"/>
      <c s="102"/>
      <c s="102"/>
      <c s="102"/>
      <c s="102"/>
      <c s="102"/>
      <c s="102"/>
      <c s="102"/>
      <c s="102"/>
      <c s="102"/>
      <c s="102"/>
      <c s="102"/>
      <c s="102"/>
      <c s="102"/>
      <c s="102"/>
      <c s="102"/>
      <c s="252" t="str">
        <f t="shared" si="32"/>
        <v/>
      </c>
      <c s="252" t="str">
        <f>IF($I173="","",'JUL 24'!BZ173)</f>
        <v/>
      </c>
      <c s="253" t="str">
        <f t="shared" si="33"/>
        <v/>
      </c>
      <c s="252" t="str">
        <f t="shared" si="34"/>
        <v/>
      </c>
      <c s="252" t="str">
        <f>IF($I173="","",'JUL 24'!CC173)</f>
        <v/>
      </c>
      <c s="253" t="str">
        <f t="shared" si="35"/>
        <v/>
      </c>
      <c s="252" t="str">
        <f t="shared" si="36"/>
        <v/>
      </c>
      <c s="252" t="str">
        <f>IF($I173="","",'JUL 24'!CF173)</f>
        <v/>
      </c>
      <c s="253" t="str">
        <f t="shared" si="37"/>
        <v/>
      </c>
      <c s="253"/>
      <c s="306"/>
      <c s="298"/>
      <c s="298"/>
      <c s="298"/>
      <c s="254" t="str">
        <f t="shared" si="38"/>
        <v/>
      </c>
      <c s="298"/>
      <c s="298"/>
      <c s="298"/>
      <c s="298"/>
      <c s="298"/>
      <c s="298"/>
      <c s="298"/>
      <c s="298"/>
    </row>
    <row r="174" spans="1:98" ht="15.75" customHeight="1">
      <c r="A174" s="249" t="str">
        <f>IF('STUDENT DATA SHEET '!A175="","",'STUDENT DATA SHEET '!A175)</f>
        <v/>
      </c>
      <c s="229" t="str">
        <f>IFERROR(IF('STUDENT DATA SHEET '!B175="","",'STUDENT DATA SHEET '!B175),"")</f>
        <v/>
      </c>
      <c s="229" t="str">
        <f>IFERROR(IF('STUDENT DATA SHEET '!C175="","",'STUDENT DATA SHEET '!C175),"")</f>
        <v/>
      </c>
      <c s="229" t="str">
        <f>IFERROR(IF('STUDENT DATA SHEET '!D175="","",'STUDENT DATA SHEET '!D175),"")</f>
        <v/>
      </c>
      <c s="250" t="str">
        <f>IFERROR(IF('STUDENT DATA SHEET '!E175="","",'STUDENT DATA SHEET '!E175),"")</f>
        <v/>
      </c>
      <c s="251" t="str">
        <f>IFERROR(IF('STUDENT DATA SHEET '!F175="","",'STUDENT DATA SHEET '!F175),"")</f>
        <v/>
      </c>
      <c s="229" t="str">
        <f>IFERROR(IF('STUDENT DATA SHEET '!G175="","",'STUDENT DATA SHEET '!G175),"")</f>
        <v/>
      </c>
      <c s="229" t="str">
        <f>IFERROR(IF('STUDENT DATA SHEET '!H175="","",'STUDENT DATA SHEET '!H175),"")</f>
        <v/>
      </c>
      <c s="229" t="str">
        <f>IFERROR(UPPER(IF('STUDENT DATA SHEET '!I175="","",'STUDENT DATA SHEET '!I175)),"")</f>
        <v/>
      </c>
      <c s="229" t="str">
        <f>IFERROR(IF('STUDENT DATA SHEET '!J175="","",'STUDENT DATA SHEET '!J175),"")</f>
        <v/>
      </c>
      <c s="229" t="str">
        <f>IFERROR(IF('STUDENT DATA SHEET '!K175="","",'STUDENT DATA SHEET '!K175),"")</f>
        <v/>
      </c>
      <c s="229"/>
      <c s="102"/>
      <c s="102"/>
      <c s="102"/>
      <c s="102"/>
      <c s="102"/>
      <c s="102"/>
      <c s="102"/>
      <c s="102"/>
      <c s="102"/>
      <c s="102"/>
      <c s="102"/>
      <c s="102"/>
      <c s="102"/>
      <c s="102"/>
      <c s="102"/>
      <c s="102"/>
      <c s="102"/>
      <c s="102"/>
      <c s="102"/>
      <c s="102"/>
      <c s="102"/>
      <c s="102"/>
      <c s="102"/>
      <c s="102"/>
      <c s="102"/>
      <c s="102"/>
      <c s="102"/>
      <c s="102"/>
      <c s="102"/>
      <c s="102"/>
      <c s="102"/>
      <c s="102"/>
      <c s="89" t="str">
        <f>IF(B174="","",_xlfn.AGGREGATE(3,5,$B$6:B174))</f>
        <v/>
      </c>
      <c s="209"/>
      <c s="209"/>
      <c s="102"/>
      <c s="102"/>
      <c s="102"/>
      <c s="102"/>
      <c s="102"/>
      <c s="102"/>
      <c s="102"/>
      <c s="102"/>
      <c s="102"/>
      <c s="102"/>
      <c s="102"/>
      <c s="102"/>
      <c s="102"/>
      <c s="102"/>
      <c s="102"/>
      <c s="102"/>
      <c s="102"/>
      <c s="102"/>
      <c s="102"/>
      <c s="102"/>
      <c s="102"/>
      <c s="102"/>
      <c s="102"/>
      <c s="102"/>
      <c s="102"/>
      <c s="102"/>
      <c s="102"/>
      <c s="102"/>
      <c s="252" t="str">
        <f t="shared" si="32"/>
        <v/>
      </c>
      <c s="252" t="str">
        <f>IF($I174="","",'JUL 24'!BZ174)</f>
        <v/>
      </c>
      <c s="253" t="str">
        <f t="shared" si="33"/>
        <v/>
      </c>
      <c s="252" t="str">
        <f t="shared" si="34"/>
        <v/>
      </c>
      <c s="252" t="str">
        <f>IF($I174="","",'JUL 24'!CC174)</f>
        <v/>
      </c>
      <c s="253" t="str">
        <f t="shared" si="35"/>
        <v/>
      </c>
      <c s="252" t="str">
        <f t="shared" si="36"/>
        <v/>
      </c>
      <c s="252" t="str">
        <f>IF($I174="","",'JUL 24'!CF174)</f>
        <v/>
      </c>
      <c s="253" t="str">
        <f t="shared" si="37"/>
        <v/>
      </c>
      <c s="253"/>
      <c s="306"/>
      <c s="298"/>
      <c s="298"/>
      <c s="298"/>
      <c s="254" t="str">
        <f t="shared" si="38"/>
        <v/>
      </c>
      <c s="298"/>
      <c s="298"/>
      <c s="298"/>
      <c s="298"/>
      <c s="298"/>
      <c s="298"/>
      <c s="298"/>
      <c s="298"/>
    </row>
    <row r="175" spans="1:98" ht="15.75" customHeight="1">
      <c r="A175" s="249" t="str">
        <f>IF('STUDENT DATA SHEET '!A176="","",'STUDENT DATA SHEET '!A176)</f>
        <v/>
      </c>
      <c s="229" t="str">
        <f>IFERROR(IF('STUDENT DATA SHEET '!B176="","",'STUDENT DATA SHEET '!B176),"")</f>
        <v/>
      </c>
      <c s="229" t="str">
        <f>IFERROR(IF('STUDENT DATA SHEET '!C176="","",'STUDENT DATA SHEET '!C176),"")</f>
        <v/>
      </c>
      <c s="229" t="str">
        <f>IFERROR(IF('STUDENT DATA SHEET '!D176="","",'STUDENT DATA SHEET '!D176),"")</f>
        <v/>
      </c>
      <c s="250" t="str">
        <f>IFERROR(IF('STUDENT DATA SHEET '!E176="","",'STUDENT DATA SHEET '!E176),"")</f>
        <v/>
      </c>
      <c s="251" t="str">
        <f>IFERROR(IF('STUDENT DATA SHEET '!F176="","",'STUDENT DATA SHEET '!F176),"")</f>
        <v/>
      </c>
      <c s="229" t="str">
        <f>IFERROR(IF('STUDENT DATA SHEET '!G176="","",'STUDENT DATA SHEET '!G176),"")</f>
        <v/>
      </c>
      <c s="229" t="str">
        <f>IFERROR(IF('STUDENT DATA SHEET '!H176="","",'STUDENT DATA SHEET '!H176),"")</f>
        <v/>
      </c>
      <c s="229" t="str">
        <f>IFERROR(UPPER(IF('STUDENT DATA SHEET '!I176="","",'STUDENT DATA SHEET '!I176)),"")</f>
        <v/>
      </c>
      <c s="229" t="str">
        <f>IFERROR(IF('STUDENT DATA SHEET '!J176="","",'STUDENT DATA SHEET '!J176),"")</f>
        <v/>
      </c>
      <c s="229" t="str">
        <f>IFERROR(IF('STUDENT DATA SHEET '!K176="","",'STUDENT DATA SHEET '!K176),"")</f>
        <v/>
      </c>
      <c s="229"/>
      <c s="102"/>
      <c s="102"/>
      <c s="102"/>
      <c s="102"/>
      <c s="102"/>
      <c s="102"/>
      <c s="102"/>
      <c s="102"/>
      <c s="102"/>
      <c s="102"/>
      <c s="102"/>
      <c s="102"/>
      <c s="102"/>
      <c s="102"/>
      <c s="102"/>
      <c s="102"/>
      <c s="102"/>
      <c s="102"/>
      <c s="102"/>
      <c s="102"/>
      <c s="102"/>
      <c s="102"/>
      <c s="102"/>
      <c s="102"/>
      <c s="102"/>
      <c s="102"/>
      <c s="102"/>
      <c s="102"/>
      <c s="102"/>
      <c s="102"/>
      <c s="102"/>
      <c s="102"/>
      <c s="89" t="str">
        <f>IF(B175="","",_xlfn.AGGREGATE(3,5,$B$6:B175))</f>
        <v/>
      </c>
      <c s="209"/>
      <c s="209"/>
      <c s="102"/>
      <c s="102"/>
      <c s="102"/>
      <c s="102"/>
      <c s="102"/>
      <c s="102"/>
      <c s="102"/>
      <c s="102"/>
      <c s="102"/>
      <c s="102"/>
      <c s="102"/>
      <c s="102"/>
      <c s="102"/>
      <c s="102"/>
      <c s="102"/>
      <c s="102"/>
      <c s="102"/>
      <c s="102"/>
      <c s="102"/>
      <c s="102"/>
      <c s="102"/>
      <c s="102"/>
      <c s="102"/>
      <c s="102"/>
      <c s="102"/>
      <c s="102"/>
      <c s="102"/>
      <c s="102"/>
      <c s="252" t="str">
        <f t="shared" si="32"/>
        <v/>
      </c>
      <c s="252" t="str">
        <f>IF($I175="","",'JUL 24'!BZ175)</f>
        <v/>
      </c>
      <c s="253" t="str">
        <f t="shared" si="33"/>
        <v/>
      </c>
      <c s="252" t="str">
        <f t="shared" si="34"/>
        <v/>
      </c>
      <c s="252" t="str">
        <f>IF($I175="","",'JUL 24'!CC175)</f>
        <v/>
      </c>
      <c s="253" t="str">
        <f t="shared" si="35"/>
        <v/>
      </c>
      <c s="252" t="str">
        <f t="shared" si="36"/>
        <v/>
      </c>
      <c s="252" t="str">
        <f>IF($I175="","",'JUL 24'!CF175)</f>
        <v/>
      </c>
      <c s="253" t="str">
        <f t="shared" si="37"/>
        <v/>
      </c>
      <c s="253"/>
      <c s="306"/>
      <c s="298"/>
      <c s="298"/>
      <c s="298"/>
      <c s="254" t="str">
        <f t="shared" si="38"/>
        <v/>
      </c>
      <c s="298"/>
      <c s="298"/>
      <c s="298"/>
      <c s="298"/>
      <c s="298"/>
      <c s="298"/>
      <c s="298"/>
      <c s="298"/>
    </row>
    <row r="176" spans="1:98" ht="15.75" customHeight="1">
      <c r="A176" s="249" t="str">
        <f>IF('STUDENT DATA SHEET '!A177="","",'STUDENT DATA SHEET '!A177)</f>
        <v/>
      </c>
      <c s="229" t="str">
        <f>IFERROR(IF('STUDENT DATA SHEET '!B177="","",'STUDENT DATA SHEET '!B177),"")</f>
        <v/>
      </c>
      <c s="229" t="str">
        <f>IFERROR(IF('STUDENT DATA SHEET '!C177="","",'STUDENT DATA SHEET '!C177),"")</f>
        <v/>
      </c>
      <c s="229" t="str">
        <f>IFERROR(IF('STUDENT DATA SHEET '!D177="","",'STUDENT DATA SHEET '!D177),"")</f>
        <v/>
      </c>
      <c s="250" t="str">
        <f>IFERROR(IF('STUDENT DATA SHEET '!E177="","",'STUDENT DATA SHEET '!E177),"")</f>
        <v/>
      </c>
      <c s="251" t="str">
        <f>IFERROR(IF('STUDENT DATA SHEET '!F177="","",'STUDENT DATA SHEET '!F177),"")</f>
        <v/>
      </c>
      <c s="229" t="str">
        <f>IFERROR(IF('STUDENT DATA SHEET '!G177="","",'STUDENT DATA SHEET '!G177),"")</f>
        <v/>
      </c>
      <c s="229" t="str">
        <f>IFERROR(IF('STUDENT DATA SHEET '!H177="","",'STUDENT DATA SHEET '!H177),"")</f>
        <v/>
      </c>
      <c s="229" t="str">
        <f>IFERROR(UPPER(IF('STUDENT DATA SHEET '!I177="","",'STUDENT DATA SHEET '!I177)),"")</f>
        <v/>
      </c>
      <c s="229" t="str">
        <f>IFERROR(IF('STUDENT DATA SHEET '!J177="","",'STUDENT DATA SHEET '!J177),"")</f>
        <v/>
      </c>
      <c s="229" t="str">
        <f>IFERROR(IF('STUDENT DATA SHEET '!K177="","",'STUDENT DATA SHEET '!K177),"")</f>
        <v/>
      </c>
      <c s="229"/>
      <c s="102"/>
      <c s="102"/>
      <c s="102"/>
      <c s="102"/>
      <c s="102"/>
      <c s="102"/>
      <c s="102"/>
      <c s="102"/>
      <c s="102"/>
      <c s="102"/>
      <c s="102"/>
      <c s="102"/>
      <c s="102"/>
      <c s="102"/>
      <c s="102"/>
      <c s="102"/>
      <c s="102"/>
      <c s="102"/>
      <c s="102"/>
      <c s="102"/>
      <c s="102"/>
      <c s="102"/>
      <c s="102"/>
      <c s="102"/>
      <c s="102"/>
      <c s="102"/>
      <c s="102"/>
      <c s="102"/>
      <c s="102"/>
      <c s="102"/>
      <c s="102"/>
      <c s="102"/>
      <c s="89" t="str">
        <f>IF(B176="","",_xlfn.AGGREGATE(3,5,$B$6:B176))</f>
        <v/>
      </c>
      <c s="209"/>
      <c s="209"/>
      <c s="102"/>
      <c s="102"/>
      <c s="102"/>
      <c s="102"/>
      <c s="102"/>
      <c s="102"/>
      <c s="102"/>
      <c s="102"/>
      <c s="102"/>
      <c s="102"/>
      <c s="102"/>
      <c s="102"/>
      <c s="102"/>
      <c s="102"/>
      <c s="102"/>
      <c s="102"/>
      <c s="102"/>
      <c s="102"/>
      <c s="102"/>
      <c s="102"/>
      <c s="102"/>
      <c s="102"/>
      <c s="102"/>
      <c s="102"/>
      <c s="102"/>
      <c s="102"/>
      <c s="102"/>
      <c s="102"/>
      <c s="252" t="str">
        <f t="shared" si="32"/>
        <v/>
      </c>
      <c s="252" t="str">
        <f>IF($I176="","",'JUL 24'!BZ176)</f>
        <v/>
      </c>
      <c s="253" t="str">
        <f t="shared" si="33"/>
        <v/>
      </c>
      <c s="252" t="str">
        <f t="shared" si="34"/>
        <v/>
      </c>
      <c s="252" t="str">
        <f>IF($I176="","",'JUL 24'!CC176)</f>
        <v/>
      </c>
      <c s="253" t="str">
        <f t="shared" si="35"/>
        <v/>
      </c>
      <c s="252" t="str">
        <f t="shared" si="36"/>
        <v/>
      </c>
      <c s="252" t="str">
        <f>IF($I176="","",'JUL 24'!CF176)</f>
        <v/>
      </c>
      <c s="253" t="str">
        <f t="shared" si="37"/>
        <v/>
      </c>
      <c s="253"/>
      <c s="306"/>
      <c s="298"/>
      <c s="298"/>
      <c s="298"/>
      <c s="254" t="str">
        <f t="shared" si="38"/>
        <v/>
      </c>
      <c s="298"/>
      <c s="298"/>
      <c s="298"/>
      <c s="298"/>
      <c s="298"/>
      <c s="298"/>
      <c s="298"/>
      <c s="298"/>
    </row>
    <row r="177" spans="1:98" ht="15.75" customHeight="1">
      <c r="A177" s="249" t="str">
        <f>IF('STUDENT DATA SHEET '!A178="","",'STUDENT DATA SHEET '!A178)</f>
        <v/>
      </c>
      <c s="229" t="str">
        <f>IFERROR(IF('STUDENT DATA SHEET '!B178="","",'STUDENT DATA SHEET '!B178),"")</f>
        <v/>
      </c>
      <c s="229" t="str">
        <f>IFERROR(IF('STUDENT DATA SHEET '!C178="","",'STUDENT DATA SHEET '!C178),"")</f>
        <v/>
      </c>
      <c s="229" t="str">
        <f>IFERROR(IF('STUDENT DATA SHEET '!D178="","",'STUDENT DATA SHEET '!D178),"")</f>
        <v/>
      </c>
      <c s="250" t="str">
        <f>IFERROR(IF('STUDENT DATA SHEET '!E178="","",'STUDENT DATA SHEET '!E178),"")</f>
        <v/>
      </c>
      <c s="251" t="str">
        <f>IFERROR(IF('STUDENT DATA SHEET '!F178="","",'STUDENT DATA SHEET '!F178),"")</f>
        <v/>
      </c>
      <c s="229" t="str">
        <f>IFERROR(IF('STUDENT DATA SHEET '!G178="","",'STUDENT DATA SHEET '!G178),"")</f>
        <v/>
      </c>
      <c s="229" t="str">
        <f>IFERROR(IF('STUDENT DATA SHEET '!H178="","",'STUDENT DATA SHEET '!H178),"")</f>
        <v/>
      </c>
      <c s="229" t="str">
        <f>IFERROR(UPPER(IF('STUDENT DATA SHEET '!I178="","",'STUDENT DATA SHEET '!I178)),"")</f>
        <v/>
      </c>
      <c s="229" t="str">
        <f>IFERROR(IF('STUDENT DATA SHEET '!J178="","",'STUDENT DATA SHEET '!J178),"")</f>
        <v/>
      </c>
      <c s="229" t="str">
        <f>IFERROR(IF('STUDENT DATA SHEET '!K178="","",'STUDENT DATA SHEET '!K178),"")</f>
        <v/>
      </c>
      <c s="229"/>
      <c s="102"/>
      <c s="102"/>
      <c s="102"/>
      <c s="102"/>
      <c s="102"/>
      <c s="102"/>
      <c s="102"/>
      <c s="102"/>
      <c s="102"/>
      <c s="102"/>
      <c s="102"/>
      <c s="102"/>
      <c s="102"/>
      <c s="102"/>
      <c s="102"/>
      <c s="102"/>
      <c s="102"/>
      <c s="102"/>
      <c s="102"/>
      <c s="102"/>
      <c s="102"/>
      <c s="102"/>
      <c s="102"/>
      <c s="102"/>
      <c s="102"/>
      <c s="102"/>
      <c s="102"/>
      <c s="102"/>
      <c s="102"/>
      <c s="102"/>
      <c s="102"/>
      <c s="102"/>
      <c s="89" t="str">
        <f>IF(B177="","",_xlfn.AGGREGATE(3,5,$B$6:B177))</f>
        <v/>
      </c>
      <c s="209"/>
      <c s="209"/>
      <c s="102"/>
      <c s="102"/>
      <c s="102"/>
      <c s="102"/>
      <c s="102"/>
      <c s="102"/>
      <c s="102"/>
      <c s="102"/>
      <c s="102"/>
      <c s="102"/>
      <c s="102"/>
      <c s="102"/>
      <c s="102"/>
      <c s="102"/>
      <c s="102"/>
      <c s="102"/>
      <c s="102"/>
      <c s="102"/>
      <c s="102"/>
      <c s="102"/>
      <c s="102"/>
      <c s="102"/>
      <c s="102"/>
      <c s="102"/>
      <c s="102"/>
      <c s="102"/>
      <c s="102"/>
      <c s="102"/>
      <c s="252" t="str">
        <f t="shared" si="32"/>
        <v/>
      </c>
      <c s="252" t="str">
        <f>IF($I177="","",'JUL 24'!BZ177)</f>
        <v/>
      </c>
      <c s="253" t="str">
        <f t="shared" si="33"/>
        <v/>
      </c>
      <c s="252" t="str">
        <f t="shared" si="34"/>
        <v/>
      </c>
      <c s="252" t="str">
        <f>IF($I177="","",'JUL 24'!CC177)</f>
        <v/>
      </c>
      <c s="253" t="str">
        <f t="shared" si="35"/>
        <v/>
      </c>
      <c s="252" t="str">
        <f t="shared" si="36"/>
        <v/>
      </c>
      <c s="252" t="str">
        <f>IF($I177="","",'JUL 24'!CF177)</f>
        <v/>
      </c>
      <c s="253" t="str">
        <f t="shared" si="37"/>
        <v/>
      </c>
      <c s="253"/>
      <c s="306"/>
      <c s="298"/>
      <c s="298"/>
      <c s="298"/>
      <c s="254" t="str">
        <f t="shared" si="38"/>
        <v/>
      </c>
      <c s="298"/>
      <c s="298"/>
      <c s="298"/>
      <c s="298"/>
      <c s="298"/>
      <c s="298"/>
      <c s="298"/>
      <c s="298"/>
    </row>
    <row r="178" spans="1:98" ht="15.75" customHeight="1">
      <c r="A178" s="249" t="str">
        <f>IF('STUDENT DATA SHEET '!A179="","",'STUDENT DATA SHEET '!A179)</f>
        <v/>
      </c>
      <c s="229" t="str">
        <f>IFERROR(IF('STUDENT DATA SHEET '!B179="","",'STUDENT DATA SHEET '!B179),"")</f>
        <v/>
      </c>
      <c s="229" t="str">
        <f>IFERROR(IF('STUDENT DATA SHEET '!C179="","",'STUDENT DATA SHEET '!C179),"")</f>
        <v/>
      </c>
      <c s="229" t="str">
        <f>IFERROR(IF('STUDENT DATA SHEET '!D179="","",'STUDENT DATA SHEET '!D179),"")</f>
        <v/>
      </c>
      <c s="250" t="str">
        <f>IFERROR(IF('STUDENT DATA SHEET '!E179="","",'STUDENT DATA SHEET '!E179),"")</f>
        <v/>
      </c>
      <c s="251" t="str">
        <f>IFERROR(IF('STUDENT DATA SHEET '!F179="","",'STUDENT DATA SHEET '!F179),"")</f>
        <v/>
      </c>
      <c s="229" t="str">
        <f>IFERROR(IF('STUDENT DATA SHEET '!G179="","",'STUDENT DATA SHEET '!G179),"")</f>
        <v/>
      </c>
      <c s="229" t="str">
        <f>IFERROR(IF('STUDENT DATA SHEET '!H179="","",'STUDENT DATA SHEET '!H179),"")</f>
        <v/>
      </c>
      <c s="229" t="str">
        <f>IFERROR(UPPER(IF('STUDENT DATA SHEET '!I179="","",'STUDENT DATA SHEET '!I179)),"")</f>
        <v/>
      </c>
      <c s="229" t="str">
        <f>IFERROR(IF('STUDENT DATA SHEET '!J179="","",'STUDENT DATA SHEET '!J179),"")</f>
        <v/>
      </c>
      <c s="229" t="str">
        <f>IFERROR(IF('STUDENT DATA SHEET '!K179="","",'STUDENT DATA SHEET '!K179),"")</f>
        <v/>
      </c>
      <c s="229"/>
      <c s="102"/>
      <c s="102"/>
      <c s="102"/>
      <c s="102"/>
      <c s="102"/>
      <c s="102"/>
      <c s="102"/>
      <c s="102"/>
      <c s="102"/>
      <c s="102"/>
      <c s="102"/>
      <c s="102"/>
      <c s="102"/>
      <c s="102"/>
      <c s="102"/>
      <c s="102"/>
      <c s="102"/>
      <c s="102"/>
      <c s="102"/>
      <c s="102"/>
      <c s="102"/>
      <c s="102"/>
      <c s="102"/>
      <c s="102"/>
      <c s="102"/>
      <c s="102"/>
      <c s="102"/>
      <c s="102"/>
      <c s="102"/>
      <c s="102"/>
      <c s="102"/>
      <c s="102"/>
      <c s="89" t="str">
        <f>IF(B178="","",_xlfn.AGGREGATE(3,5,$B$6:B178))</f>
        <v/>
      </c>
      <c s="209"/>
      <c s="209"/>
      <c s="102"/>
      <c s="102"/>
      <c s="102"/>
      <c s="102"/>
      <c s="102"/>
      <c s="102"/>
      <c s="102"/>
      <c s="102"/>
      <c s="102"/>
      <c s="102"/>
      <c s="102"/>
      <c s="102"/>
      <c s="102"/>
      <c s="102"/>
      <c s="102"/>
      <c s="102"/>
      <c s="102"/>
      <c s="102"/>
      <c s="102"/>
      <c s="102"/>
      <c s="102"/>
      <c s="102"/>
      <c s="102"/>
      <c s="102"/>
      <c s="102"/>
      <c s="102"/>
      <c s="102"/>
      <c s="102"/>
      <c s="252" t="str">
        <f t="shared" si="32"/>
        <v/>
      </c>
      <c s="252" t="str">
        <f>IF($I178="","",'JUL 24'!BZ178)</f>
        <v/>
      </c>
      <c s="253" t="str">
        <f t="shared" si="33"/>
        <v/>
      </c>
      <c s="252" t="str">
        <f t="shared" si="34"/>
        <v/>
      </c>
      <c s="252" t="str">
        <f>IF($I178="","",'JUL 24'!CC178)</f>
        <v/>
      </c>
      <c s="253" t="str">
        <f t="shared" si="35"/>
        <v/>
      </c>
      <c s="252" t="str">
        <f t="shared" si="36"/>
        <v/>
      </c>
      <c s="252" t="str">
        <f>IF($I178="","",'JUL 24'!CF178)</f>
        <v/>
      </c>
      <c s="253" t="str">
        <f t="shared" si="37"/>
        <v/>
      </c>
      <c s="253"/>
      <c s="306"/>
      <c s="298"/>
      <c s="298"/>
      <c s="298"/>
      <c s="254" t="str">
        <f t="shared" si="38"/>
        <v/>
      </c>
      <c s="298"/>
      <c s="298"/>
      <c s="298"/>
      <c s="298"/>
      <c s="298"/>
      <c s="298"/>
      <c s="298"/>
      <c s="298"/>
    </row>
    <row r="179" spans="1:98" ht="15.75" customHeight="1">
      <c r="A179" s="249" t="str">
        <f>IF('STUDENT DATA SHEET '!A180="","",'STUDENT DATA SHEET '!A180)</f>
        <v/>
      </c>
      <c s="229" t="str">
        <f>IFERROR(IF('STUDENT DATA SHEET '!B180="","",'STUDENT DATA SHEET '!B180),"")</f>
        <v/>
      </c>
      <c s="229" t="str">
        <f>IFERROR(IF('STUDENT DATA SHEET '!C180="","",'STUDENT DATA SHEET '!C180),"")</f>
        <v/>
      </c>
      <c s="229" t="str">
        <f>IFERROR(IF('STUDENT DATA SHEET '!D180="","",'STUDENT DATA SHEET '!D180),"")</f>
        <v/>
      </c>
      <c s="250" t="str">
        <f>IFERROR(IF('STUDENT DATA SHEET '!E180="","",'STUDENT DATA SHEET '!E180),"")</f>
        <v/>
      </c>
      <c s="251" t="str">
        <f>IFERROR(IF('STUDENT DATA SHEET '!F180="","",'STUDENT DATA SHEET '!F180),"")</f>
        <v/>
      </c>
      <c s="229" t="str">
        <f>IFERROR(IF('STUDENT DATA SHEET '!G180="","",'STUDENT DATA SHEET '!G180),"")</f>
        <v/>
      </c>
      <c s="229" t="str">
        <f>IFERROR(IF('STUDENT DATA SHEET '!H180="","",'STUDENT DATA SHEET '!H180),"")</f>
        <v/>
      </c>
      <c s="229" t="str">
        <f>IFERROR(UPPER(IF('STUDENT DATA SHEET '!I180="","",'STUDENT DATA SHEET '!I180)),"")</f>
        <v/>
      </c>
      <c s="229" t="str">
        <f>IFERROR(IF('STUDENT DATA SHEET '!J180="","",'STUDENT DATA SHEET '!J180),"")</f>
        <v/>
      </c>
      <c s="229" t="str">
        <f>IFERROR(IF('STUDENT DATA SHEET '!K180="","",'STUDENT DATA SHEET '!K180),"")</f>
        <v/>
      </c>
      <c s="229"/>
      <c s="102"/>
      <c s="102"/>
      <c s="102"/>
      <c s="102"/>
      <c s="102"/>
      <c s="102"/>
      <c s="102"/>
      <c s="102"/>
      <c s="102"/>
      <c s="102"/>
      <c s="102"/>
      <c s="102"/>
      <c s="102"/>
      <c s="102"/>
      <c s="102"/>
      <c s="102"/>
      <c s="102"/>
      <c s="102"/>
      <c s="102"/>
      <c s="102"/>
      <c s="102"/>
      <c s="102"/>
      <c s="102"/>
      <c s="102"/>
      <c s="102"/>
      <c s="102"/>
      <c s="102"/>
      <c s="102"/>
      <c s="102"/>
      <c s="102"/>
      <c s="102"/>
      <c s="102"/>
      <c s="89" t="str">
        <f>IF(B179="","",_xlfn.AGGREGATE(3,5,$B$6:B179))</f>
        <v/>
      </c>
      <c s="209"/>
      <c s="209"/>
      <c s="102"/>
      <c s="102"/>
      <c s="102"/>
      <c s="102"/>
      <c s="102"/>
      <c s="102"/>
      <c s="102"/>
      <c s="102"/>
      <c s="102"/>
      <c s="102"/>
      <c s="102"/>
      <c s="102"/>
      <c s="102"/>
      <c s="102"/>
      <c s="102"/>
      <c s="102"/>
      <c s="102"/>
      <c s="102"/>
      <c s="102"/>
      <c s="102"/>
      <c s="102"/>
      <c s="102"/>
      <c s="102"/>
      <c s="102"/>
      <c s="102"/>
      <c s="102"/>
      <c s="102"/>
      <c s="102"/>
      <c s="252" t="str">
        <f t="shared" si="32"/>
        <v/>
      </c>
      <c s="252" t="str">
        <f>IF($I179="","",'JUL 24'!BZ179)</f>
        <v/>
      </c>
      <c s="253" t="str">
        <f t="shared" si="33"/>
        <v/>
      </c>
      <c s="252" t="str">
        <f t="shared" si="34"/>
        <v/>
      </c>
      <c s="252" t="str">
        <f>IF($I179="","",'JUL 24'!CC179)</f>
        <v/>
      </c>
      <c s="253" t="str">
        <f t="shared" si="35"/>
        <v/>
      </c>
      <c s="252" t="str">
        <f t="shared" si="36"/>
        <v/>
      </c>
      <c s="252" t="str">
        <f>IF($I179="","",'JUL 24'!CF179)</f>
        <v/>
      </c>
      <c s="253" t="str">
        <f t="shared" si="37"/>
        <v/>
      </c>
      <c s="253"/>
      <c s="306"/>
      <c s="298"/>
      <c s="298"/>
      <c s="298"/>
      <c s="254" t="str">
        <f t="shared" si="38"/>
        <v/>
      </c>
      <c s="298"/>
      <c s="298"/>
      <c s="298"/>
      <c s="298"/>
      <c s="298"/>
      <c s="298"/>
      <c s="298"/>
      <c s="298"/>
    </row>
    <row r="180" spans="1:98" ht="15.75" customHeight="1">
      <c r="A180" s="249" t="str">
        <f>IF('STUDENT DATA SHEET '!A181="","",'STUDENT DATA SHEET '!A181)</f>
        <v/>
      </c>
      <c s="229" t="str">
        <f>IFERROR(IF('STUDENT DATA SHEET '!B181="","",'STUDENT DATA SHEET '!B181),"")</f>
        <v/>
      </c>
      <c s="229" t="str">
        <f>IFERROR(IF('STUDENT DATA SHEET '!C181="","",'STUDENT DATA SHEET '!C181),"")</f>
        <v/>
      </c>
      <c s="229" t="str">
        <f>IFERROR(IF('STUDENT DATA SHEET '!D181="","",'STUDENT DATA SHEET '!D181),"")</f>
        <v/>
      </c>
      <c s="250" t="str">
        <f>IFERROR(IF('STUDENT DATA SHEET '!E181="","",'STUDENT DATA SHEET '!E181),"")</f>
        <v/>
      </c>
      <c s="251" t="str">
        <f>IFERROR(IF('STUDENT DATA SHEET '!F181="","",'STUDENT DATA SHEET '!F181),"")</f>
        <v/>
      </c>
      <c s="229" t="str">
        <f>IFERROR(IF('STUDENT DATA SHEET '!G181="","",'STUDENT DATA SHEET '!G181),"")</f>
        <v/>
      </c>
      <c s="229" t="str">
        <f>IFERROR(IF('STUDENT DATA SHEET '!H181="","",'STUDENT DATA SHEET '!H181),"")</f>
        <v/>
      </c>
      <c s="229" t="str">
        <f>IFERROR(UPPER(IF('STUDENT DATA SHEET '!I181="","",'STUDENT DATA SHEET '!I181)),"")</f>
        <v/>
      </c>
      <c s="229" t="str">
        <f>IFERROR(IF('STUDENT DATA SHEET '!J181="","",'STUDENT DATA SHEET '!J181),"")</f>
        <v/>
      </c>
      <c s="229" t="str">
        <f>IFERROR(IF('STUDENT DATA SHEET '!K181="","",'STUDENT DATA SHEET '!K181),"")</f>
        <v/>
      </c>
      <c s="229"/>
      <c s="102"/>
      <c s="102"/>
      <c s="102"/>
      <c s="102"/>
      <c s="102"/>
      <c s="102"/>
      <c s="102"/>
      <c s="102"/>
      <c s="102"/>
      <c s="102"/>
      <c s="102"/>
      <c s="102"/>
      <c s="102"/>
      <c s="102"/>
      <c s="102"/>
      <c s="102"/>
      <c s="102"/>
      <c s="102"/>
      <c s="102"/>
      <c s="102"/>
      <c s="102"/>
      <c s="102"/>
      <c s="102"/>
      <c s="102"/>
      <c s="102"/>
      <c s="102"/>
      <c s="102"/>
      <c s="102"/>
      <c s="102"/>
      <c s="102"/>
      <c s="102"/>
      <c s="102"/>
      <c s="89" t="str">
        <f>IF(B180="","",_xlfn.AGGREGATE(3,5,$B$6:B180))</f>
        <v/>
      </c>
      <c s="209"/>
      <c s="209"/>
      <c s="102"/>
      <c s="102"/>
      <c s="102"/>
      <c s="102"/>
      <c s="102"/>
      <c s="102"/>
      <c s="102"/>
      <c s="102"/>
      <c s="102"/>
      <c s="102"/>
      <c s="102"/>
      <c s="102"/>
      <c s="102"/>
      <c s="102"/>
      <c s="102"/>
      <c s="102"/>
      <c s="102"/>
      <c s="102"/>
      <c s="102"/>
      <c s="102"/>
      <c s="102"/>
      <c s="102"/>
      <c s="102"/>
      <c s="102"/>
      <c s="102"/>
      <c s="102"/>
      <c s="102"/>
      <c s="102"/>
      <c s="252" t="str">
        <f t="shared" si="32"/>
        <v/>
      </c>
      <c s="252" t="str">
        <f>IF($I180="","",'JUL 24'!BZ180)</f>
        <v/>
      </c>
      <c s="253" t="str">
        <f t="shared" si="33"/>
        <v/>
      </c>
      <c s="252" t="str">
        <f t="shared" si="34"/>
        <v/>
      </c>
      <c s="252" t="str">
        <f>IF($I180="","",'JUL 24'!CC180)</f>
        <v/>
      </c>
      <c s="253" t="str">
        <f t="shared" si="35"/>
        <v/>
      </c>
      <c s="252" t="str">
        <f t="shared" si="36"/>
        <v/>
      </c>
      <c s="252" t="str">
        <f>IF($I180="","",'JUL 24'!CF180)</f>
        <v/>
      </c>
      <c s="253" t="str">
        <f t="shared" si="37"/>
        <v/>
      </c>
      <c s="253"/>
      <c s="306"/>
      <c s="298"/>
      <c s="298"/>
      <c s="298"/>
      <c s="254" t="str">
        <f t="shared" si="38"/>
        <v/>
      </c>
      <c s="298"/>
      <c s="298"/>
      <c s="298"/>
      <c s="298"/>
      <c s="298"/>
      <c s="298"/>
      <c s="298"/>
      <c s="298"/>
    </row>
    <row r="181" spans="1:98" ht="15.75" customHeight="1">
      <c r="A181" s="249" t="str">
        <f>IF('STUDENT DATA SHEET '!A182="","",'STUDENT DATA SHEET '!A182)</f>
        <v/>
      </c>
      <c s="229" t="str">
        <f>IFERROR(IF('STUDENT DATA SHEET '!B182="","",'STUDENT DATA SHEET '!B182),"")</f>
        <v/>
      </c>
      <c s="229" t="str">
        <f>IFERROR(IF('STUDENT DATA SHEET '!C182="","",'STUDENT DATA SHEET '!C182),"")</f>
        <v/>
      </c>
      <c s="229" t="str">
        <f>IFERROR(IF('STUDENT DATA SHEET '!D182="","",'STUDENT DATA SHEET '!D182),"")</f>
        <v/>
      </c>
      <c s="250" t="str">
        <f>IFERROR(IF('STUDENT DATA SHEET '!E182="","",'STUDENT DATA SHEET '!E182),"")</f>
        <v/>
      </c>
      <c s="251" t="str">
        <f>IFERROR(IF('STUDENT DATA SHEET '!F182="","",'STUDENT DATA SHEET '!F182),"")</f>
        <v/>
      </c>
      <c s="229" t="str">
        <f>IFERROR(IF('STUDENT DATA SHEET '!G182="","",'STUDENT DATA SHEET '!G182),"")</f>
        <v/>
      </c>
      <c s="229" t="str">
        <f>IFERROR(IF('STUDENT DATA SHEET '!H182="","",'STUDENT DATA SHEET '!H182),"")</f>
        <v/>
      </c>
      <c s="229" t="str">
        <f>IFERROR(UPPER(IF('STUDENT DATA SHEET '!I182="","",'STUDENT DATA SHEET '!I182)),"")</f>
        <v/>
      </c>
      <c s="229" t="str">
        <f>IFERROR(IF('STUDENT DATA SHEET '!J182="","",'STUDENT DATA SHEET '!J182),"")</f>
        <v/>
      </c>
      <c s="229" t="str">
        <f>IFERROR(IF('STUDENT DATA SHEET '!K182="","",'STUDENT DATA SHEET '!K182),"")</f>
        <v/>
      </c>
      <c s="229"/>
      <c s="102"/>
      <c s="102"/>
      <c s="102"/>
      <c s="102"/>
      <c s="102"/>
      <c s="102"/>
      <c s="102"/>
      <c s="102"/>
      <c s="102"/>
      <c s="102"/>
      <c s="102"/>
      <c s="102"/>
      <c s="102"/>
      <c s="102"/>
      <c s="102"/>
      <c s="102"/>
      <c s="102"/>
      <c s="102"/>
      <c s="102"/>
      <c s="102"/>
      <c s="102"/>
      <c s="102"/>
      <c s="102"/>
      <c s="102"/>
      <c s="102"/>
      <c s="102"/>
      <c s="102"/>
      <c s="102"/>
      <c s="102"/>
      <c s="102"/>
      <c s="102"/>
      <c s="102"/>
      <c s="89" t="str">
        <f>IF(B181="","",_xlfn.AGGREGATE(3,5,$B$6:B181))</f>
        <v/>
      </c>
      <c s="209"/>
      <c s="209"/>
      <c s="102"/>
      <c s="102"/>
      <c s="102"/>
      <c s="102"/>
      <c s="102"/>
      <c s="102"/>
      <c s="102"/>
      <c s="102"/>
      <c s="102"/>
      <c s="102"/>
      <c s="102"/>
      <c s="102"/>
      <c s="102"/>
      <c s="102"/>
      <c s="102"/>
      <c s="102"/>
      <c s="102"/>
      <c s="102"/>
      <c s="102"/>
      <c s="102"/>
      <c s="102"/>
      <c s="102"/>
      <c s="102"/>
      <c s="102"/>
      <c s="102"/>
      <c s="102"/>
      <c s="102"/>
      <c s="102"/>
      <c s="252" t="str">
        <f t="shared" si="32"/>
        <v/>
      </c>
      <c s="252" t="str">
        <f>IF($I181="","",'JUL 24'!BZ181)</f>
        <v/>
      </c>
      <c s="253" t="str">
        <f t="shared" si="33"/>
        <v/>
      </c>
      <c s="252" t="str">
        <f t="shared" si="34"/>
        <v/>
      </c>
      <c s="252" t="str">
        <f>IF($I181="","",'JUL 24'!CC181)</f>
        <v/>
      </c>
      <c s="253" t="str">
        <f t="shared" si="35"/>
        <v/>
      </c>
      <c s="252" t="str">
        <f t="shared" si="36"/>
        <v/>
      </c>
      <c s="252" t="str">
        <f>IF($I181="","",'JUL 24'!CF181)</f>
        <v/>
      </c>
      <c s="253" t="str">
        <f t="shared" si="37"/>
        <v/>
      </c>
      <c s="253"/>
      <c s="306"/>
      <c s="298"/>
      <c s="298"/>
      <c s="298"/>
      <c s="254" t="str">
        <f t="shared" si="38"/>
        <v/>
      </c>
      <c s="298"/>
      <c s="298"/>
      <c s="298"/>
      <c s="298"/>
      <c s="298"/>
      <c s="298"/>
      <c s="298"/>
      <c s="298"/>
    </row>
    <row r="182" spans="1:98" ht="15.75" customHeight="1">
      <c r="A182" s="249" t="str">
        <f>IF('STUDENT DATA SHEET '!A183="","",'STUDENT DATA SHEET '!A183)</f>
        <v/>
      </c>
      <c s="229" t="str">
        <f>IFERROR(IF('STUDENT DATA SHEET '!B183="","",'STUDENT DATA SHEET '!B183),"")</f>
        <v/>
      </c>
      <c s="229" t="str">
        <f>IFERROR(IF('STUDENT DATA SHEET '!C183="","",'STUDENT DATA SHEET '!C183),"")</f>
        <v/>
      </c>
      <c s="229" t="str">
        <f>IFERROR(IF('STUDENT DATA SHEET '!D183="","",'STUDENT DATA SHEET '!D183),"")</f>
        <v/>
      </c>
      <c s="250" t="str">
        <f>IFERROR(IF('STUDENT DATA SHEET '!E183="","",'STUDENT DATA SHEET '!E183),"")</f>
        <v/>
      </c>
      <c s="251" t="str">
        <f>IFERROR(IF('STUDENT DATA SHEET '!F183="","",'STUDENT DATA SHEET '!F183),"")</f>
        <v/>
      </c>
      <c s="229" t="str">
        <f>IFERROR(IF('STUDENT DATA SHEET '!G183="","",'STUDENT DATA SHEET '!G183),"")</f>
        <v/>
      </c>
      <c s="229" t="str">
        <f>IFERROR(IF('STUDENT DATA SHEET '!H183="","",'STUDENT DATA SHEET '!H183),"")</f>
        <v/>
      </c>
      <c s="229" t="str">
        <f>IFERROR(UPPER(IF('STUDENT DATA SHEET '!I183="","",'STUDENT DATA SHEET '!I183)),"")</f>
        <v/>
      </c>
      <c s="229" t="str">
        <f>IFERROR(IF('STUDENT DATA SHEET '!J183="","",'STUDENT DATA SHEET '!J183),"")</f>
        <v/>
      </c>
      <c s="229" t="str">
        <f>IFERROR(IF('STUDENT DATA SHEET '!K183="","",'STUDENT DATA SHEET '!K183),"")</f>
        <v/>
      </c>
      <c s="229"/>
      <c s="102"/>
      <c s="102"/>
      <c s="102"/>
      <c s="102"/>
      <c s="102"/>
      <c s="102"/>
      <c s="102"/>
      <c s="102"/>
      <c s="102"/>
      <c s="102"/>
      <c s="102"/>
      <c s="102"/>
      <c s="102"/>
      <c s="102"/>
      <c s="102"/>
      <c s="102"/>
      <c s="102"/>
      <c s="102"/>
      <c s="102"/>
      <c s="102"/>
      <c s="102"/>
      <c s="102"/>
      <c s="102"/>
      <c s="102"/>
      <c s="102"/>
      <c s="102"/>
      <c s="102"/>
      <c s="102"/>
      <c s="102"/>
      <c s="102"/>
      <c s="102"/>
      <c s="102"/>
      <c s="89" t="str">
        <f>IF(B182="","",_xlfn.AGGREGATE(3,5,$B$6:B182))</f>
        <v/>
      </c>
      <c s="209"/>
      <c s="209"/>
      <c s="102"/>
      <c s="102"/>
      <c s="102"/>
      <c s="102"/>
      <c s="102"/>
      <c s="102"/>
      <c s="102"/>
      <c s="102"/>
      <c s="102"/>
      <c s="102"/>
      <c s="102"/>
      <c s="102"/>
      <c s="102"/>
      <c s="102"/>
      <c s="102"/>
      <c s="102"/>
      <c s="102"/>
      <c s="102"/>
      <c s="102"/>
      <c s="102"/>
      <c s="102"/>
      <c s="102"/>
      <c s="102"/>
      <c s="102"/>
      <c s="102"/>
      <c s="102"/>
      <c s="102"/>
      <c s="102"/>
      <c s="252" t="str">
        <f t="shared" si="32"/>
        <v/>
      </c>
      <c s="252" t="str">
        <f>IF($I182="","",'JUL 24'!BZ182)</f>
        <v/>
      </c>
      <c s="253" t="str">
        <f t="shared" si="33"/>
        <v/>
      </c>
      <c s="252" t="str">
        <f t="shared" si="34"/>
        <v/>
      </c>
      <c s="252" t="str">
        <f>IF($I182="","",'JUL 24'!CC182)</f>
        <v/>
      </c>
      <c s="253" t="str">
        <f t="shared" si="35"/>
        <v/>
      </c>
      <c s="252" t="str">
        <f t="shared" si="36"/>
        <v/>
      </c>
      <c s="252" t="str">
        <f>IF($I182="","",'JUL 24'!CF182)</f>
        <v/>
      </c>
      <c s="253" t="str">
        <f t="shared" si="37"/>
        <v/>
      </c>
      <c s="253"/>
      <c s="306"/>
      <c s="298"/>
      <c s="298"/>
      <c s="298"/>
      <c s="254" t="str">
        <f t="shared" si="38"/>
        <v/>
      </c>
      <c s="298"/>
      <c s="298"/>
      <c s="298"/>
      <c s="298"/>
      <c s="298"/>
      <c s="298"/>
      <c s="298"/>
      <c s="298"/>
    </row>
    <row r="183" spans="1:98" ht="15.75" customHeight="1">
      <c r="A183" s="249" t="str">
        <f>IF('STUDENT DATA SHEET '!A184="","",'STUDENT DATA SHEET '!A184)</f>
        <v/>
      </c>
      <c s="229" t="str">
        <f>IFERROR(IF('STUDENT DATA SHEET '!B184="","",'STUDENT DATA SHEET '!B184),"")</f>
        <v/>
      </c>
      <c s="229" t="str">
        <f>IFERROR(IF('STUDENT DATA SHEET '!C184="","",'STUDENT DATA SHEET '!C184),"")</f>
        <v/>
      </c>
      <c s="229" t="str">
        <f>IFERROR(IF('STUDENT DATA SHEET '!D184="","",'STUDENT DATA SHEET '!D184),"")</f>
        <v/>
      </c>
      <c s="250" t="str">
        <f>IFERROR(IF('STUDENT DATA SHEET '!E184="","",'STUDENT DATA SHEET '!E184),"")</f>
        <v/>
      </c>
      <c s="251" t="str">
        <f>IFERROR(IF('STUDENT DATA SHEET '!F184="","",'STUDENT DATA SHEET '!F184),"")</f>
        <v/>
      </c>
      <c s="229" t="str">
        <f>IFERROR(IF('STUDENT DATA SHEET '!G184="","",'STUDENT DATA SHEET '!G184),"")</f>
        <v/>
      </c>
      <c s="229" t="str">
        <f>IFERROR(IF('STUDENT DATA SHEET '!H184="","",'STUDENT DATA SHEET '!H184),"")</f>
        <v/>
      </c>
      <c s="229" t="str">
        <f>IFERROR(UPPER(IF('STUDENT DATA SHEET '!I184="","",'STUDENT DATA SHEET '!I184)),"")</f>
        <v/>
      </c>
      <c s="229" t="str">
        <f>IFERROR(IF('STUDENT DATA SHEET '!J184="","",'STUDENT DATA SHEET '!J184),"")</f>
        <v/>
      </c>
      <c s="229" t="str">
        <f>IFERROR(IF('STUDENT DATA SHEET '!K184="","",'STUDENT DATA SHEET '!K184),"")</f>
        <v/>
      </c>
      <c s="229"/>
      <c s="102"/>
      <c s="102"/>
      <c s="102"/>
      <c s="102"/>
      <c s="102"/>
      <c s="102"/>
      <c s="102"/>
      <c s="102"/>
      <c s="102"/>
      <c s="102"/>
      <c s="102"/>
      <c s="102"/>
      <c s="102"/>
      <c s="102"/>
      <c s="102"/>
      <c s="102"/>
      <c s="102"/>
      <c s="102"/>
      <c s="102"/>
      <c s="102"/>
      <c s="102"/>
      <c s="102"/>
      <c s="102"/>
      <c s="102"/>
      <c s="102"/>
      <c s="102"/>
      <c s="102"/>
      <c s="102"/>
      <c s="102"/>
      <c s="102"/>
      <c s="102"/>
      <c s="102"/>
      <c s="89" t="str">
        <f>IF(B183="","",_xlfn.AGGREGATE(3,5,$B$6:B183))</f>
        <v/>
      </c>
      <c s="209"/>
      <c s="209"/>
      <c s="102"/>
      <c s="102"/>
      <c s="102"/>
      <c s="102"/>
      <c s="102"/>
      <c s="102"/>
      <c s="102"/>
      <c s="102"/>
      <c s="102"/>
      <c s="102"/>
      <c s="102"/>
      <c s="102"/>
      <c s="102"/>
      <c s="102"/>
      <c s="102"/>
      <c s="102"/>
      <c s="102"/>
      <c s="102"/>
      <c s="102"/>
      <c s="102"/>
      <c s="102"/>
      <c s="102"/>
      <c s="102"/>
      <c s="102"/>
      <c s="102"/>
      <c s="102"/>
      <c s="102"/>
      <c s="102"/>
      <c s="252" t="str">
        <f t="shared" si="32"/>
        <v/>
      </c>
      <c s="252" t="str">
        <f>IF($I183="","",'JUL 24'!BZ183)</f>
        <v/>
      </c>
      <c s="253" t="str">
        <f t="shared" si="33"/>
        <v/>
      </c>
      <c s="252" t="str">
        <f t="shared" si="34"/>
        <v/>
      </c>
      <c s="252" t="str">
        <f>IF($I183="","",'JUL 24'!CC183)</f>
        <v/>
      </c>
      <c s="253" t="str">
        <f t="shared" si="35"/>
        <v/>
      </c>
      <c s="252" t="str">
        <f t="shared" si="36"/>
        <v/>
      </c>
      <c s="252" t="str">
        <f>IF($I183="","",'JUL 24'!CF183)</f>
        <v/>
      </c>
      <c s="253" t="str">
        <f t="shared" si="37"/>
        <v/>
      </c>
      <c s="253"/>
      <c s="306"/>
      <c s="298"/>
      <c s="298"/>
      <c s="298"/>
      <c s="254" t="str">
        <f t="shared" si="38"/>
        <v/>
      </c>
      <c s="298"/>
      <c s="298"/>
      <c s="298"/>
      <c s="298"/>
      <c s="298"/>
      <c s="298"/>
      <c s="298"/>
      <c s="298"/>
    </row>
    <row r="184" spans="1:98" ht="15.75" customHeight="1">
      <c r="A184" s="249" t="str">
        <f>IF('STUDENT DATA SHEET '!A185="","",'STUDENT DATA SHEET '!A185)</f>
        <v/>
      </c>
      <c s="229" t="str">
        <f>IFERROR(IF('STUDENT DATA SHEET '!B185="","",'STUDENT DATA SHEET '!B185),"")</f>
        <v/>
      </c>
      <c s="229" t="str">
        <f>IFERROR(IF('STUDENT DATA SHEET '!C185="","",'STUDENT DATA SHEET '!C185),"")</f>
        <v/>
      </c>
      <c s="229" t="str">
        <f>IFERROR(IF('STUDENT DATA SHEET '!D185="","",'STUDENT DATA SHEET '!D185),"")</f>
        <v/>
      </c>
      <c s="250" t="str">
        <f>IFERROR(IF('STUDENT DATA SHEET '!E185="","",'STUDENT DATA SHEET '!E185),"")</f>
        <v/>
      </c>
      <c s="251" t="str">
        <f>IFERROR(IF('STUDENT DATA SHEET '!F185="","",'STUDENT DATA SHEET '!F185),"")</f>
        <v/>
      </c>
      <c s="229" t="str">
        <f>IFERROR(IF('STUDENT DATA SHEET '!G185="","",'STUDENT DATA SHEET '!G185),"")</f>
        <v/>
      </c>
      <c s="229" t="str">
        <f>IFERROR(IF('STUDENT DATA SHEET '!H185="","",'STUDENT DATA SHEET '!H185),"")</f>
        <v/>
      </c>
      <c s="229" t="str">
        <f>IFERROR(UPPER(IF('STUDENT DATA SHEET '!I185="","",'STUDENT DATA SHEET '!I185)),"")</f>
        <v/>
      </c>
      <c s="229" t="str">
        <f>IFERROR(IF('STUDENT DATA SHEET '!J185="","",'STUDENT DATA SHEET '!J185),"")</f>
        <v/>
      </c>
      <c s="229" t="str">
        <f>IFERROR(IF('STUDENT DATA SHEET '!K185="","",'STUDENT DATA SHEET '!K185),"")</f>
        <v/>
      </c>
      <c s="229"/>
      <c s="102"/>
      <c s="102"/>
      <c s="102"/>
      <c s="102"/>
      <c s="102"/>
      <c s="102"/>
      <c s="102"/>
      <c s="102"/>
      <c s="102"/>
      <c s="102"/>
      <c s="102"/>
      <c s="102"/>
      <c s="102"/>
      <c s="102"/>
      <c s="102"/>
      <c s="102"/>
      <c s="102"/>
      <c s="102"/>
      <c s="102"/>
      <c s="102"/>
      <c s="102"/>
      <c s="102"/>
      <c s="102"/>
      <c s="102"/>
      <c s="102"/>
      <c s="102"/>
      <c s="102"/>
      <c s="102"/>
      <c s="102"/>
      <c s="102"/>
      <c s="102"/>
      <c s="102"/>
      <c s="89" t="str">
        <f>IF(B184="","",_xlfn.AGGREGATE(3,5,$B$6:B184))</f>
        <v/>
      </c>
      <c s="209"/>
      <c s="209"/>
      <c s="102"/>
      <c s="102"/>
      <c s="102"/>
      <c s="102"/>
      <c s="102"/>
      <c s="102"/>
      <c s="102"/>
      <c s="102"/>
      <c s="102"/>
      <c s="102"/>
      <c s="102"/>
      <c s="102"/>
      <c s="102"/>
      <c s="102"/>
      <c s="102"/>
      <c s="102"/>
      <c s="102"/>
      <c s="102"/>
      <c s="102"/>
      <c s="102"/>
      <c s="102"/>
      <c s="102"/>
      <c s="102"/>
      <c s="102"/>
      <c s="102"/>
      <c s="102"/>
      <c s="102"/>
      <c s="102"/>
      <c s="252" t="str">
        <f t="shared" si="32"/>
        <v/>
      </c>
      <c s="252" t="str">
        <f>IF($I184="","",'JUL 24'!BZ184)</f>
        <v/>
      </c>
      <c s="253" t="str">
        <f t="shared" si="33"/>
        <v/>
      </c>
      <c s="252" t="str">
        <f t="shared" si="34"/>
        <v/>
      </c>
      <c s="252" t="str">
        <f>IF($I184="","",'JUL 24'!CC184)</f>
        <v/>
      </c>
      <c s="253" t="str">
        <f t="shared" si="35"/>
        <v/>
      </c>
      <c s="252" t="str">
        <f t="shared" si="36"/>
        <v/>
      </c>
      <c s="252" t="str">
        <f>IF($I184="","",'JUL 24'!CF184)</f>
        <v/>
      </c>
      <c s="253" t="str">
        <f t="shared" si="37"/>
        <v/>
      </c>
      <c s="253"/>
      <c s="306"/>
      <c s="298"/>
      <c s="298"/>
      <c s="298"/>
      <c s="254" t="str">
        <f t="shared" si="38"/>
        <v/>
      </c>
      <c s="298"/>
      <c s="298"/>
      <c s="298"/>
      <c s="298"/>
      <c s="298"/>
      <c s="298"/>
      <c s="298"/>
      <c s="298"/>
    </row>
    <row r="185" spans="1:98" ht="15.75" customHeight="1">
      <c r="A185" s="249" t="str">
        <f>IF('STUDENT DATA SHEET '!A186="","",'STUDENT DATA SHEET '!A186)</f>
        <v/>
      </c>
      <c s="229" t="str">
        <f>IFERROR(IF('STUDENT DATA SHEET '!B186="","",'STUDENT DATA SHEET '!B186),"")</f>
        <v/>
      </c>
      <c s="229" t="str">
        <f>IFERROR(IF('STUDENT DATA SHEET '!C186="","",'STUDENT DATA SHEET '!C186),"")</f>
        <v/>
      </c>
      <c s="229" t="str">
        <f>IFERROR(IF('STUDENT DATA SHEET '!D186="","",'STUDENT DATA SHEET '!D186),"")</f>
        <v/>
      </c>
      <c s="250" t="str">
        <f>IFERROR(IF('STUDENT DATA SHEET '!E186="","",'STUDENT DATA SHEET '!E186),"")</f>
        <v/>
      </c>
      <c s="251" t="str">
        <f>IFERROR(IF('STUDENT DATA SHEET '!F186="","",'STUDENT DATA SHEET '!F186),"")</f>
        <v/>
      </c>
      <c s="229" t="str">
        <f>IFERROR(IF('STUDENT DATA SHEET '!G186="","",'STUDENT DATA SHEET '!G186),"")</f>
        <v/>
      </c>
      <c s="229" t="str">
        <f>IFERROR(IF('STUDENT DATA SHEET '!H186="","",'STUDENT DATA SHEET '!H186),"")</f>
        <v/>
      </c>
      <c s="229" t="str">
        <f>IFERROR(UPPER(IF('STUDENT DATA SHEET '!I186="","",'STUDENT DATA SHEET '!I186)),"")</f>
        <v/>
      </c>
      <c s="229" t="str">
        <f>IFERROR(IF('STUDENT DATA SHEET '!J186="","",'STUDENT DATA SHEET '!J186),"")</f>
        <v/>
      </c>
      <c s="229" t="str">
        <f>IFERROR(IF('STUDENT DATA SHEET '!K186="","",'STUDENT DATA SHEET '!K186),"")</f>
        <v/>
      </c>
      <c s="229"/>
      <c s="102"/>
      <c s="102"/>
      <c s="102"/>
      <c s="102"/>
      <c s="102"/>
      <c s="102"/>
      <c s="102"/>
      <c s="102"/>
      <c s="102"/>
      <c s="102"/>
      <c s="102"/>
      <c s="102"/>
      <c s="102"/>
      <c s="102"/>
      <c s="102"/>
      <c s="102"/>
      <c s="102"/>
      <c s="102"/>
      <c s="102"/>
      <c s="102"/>
      <c s="102"/>
      <c s="102"/>
      <c s="102"/>
      <c s="102"/>
      <c s="102"/>
      <c s="102"/>
      <c s="102"/>
      <c s="102"/>
      <c s="102"/>
      <c s="102"/>
      <c s="102"/>
      <c s="102"/>
      <c s="89" t="str">
        <f>IF(B185="","",_xlfn.AGGREGATE(3,5,$B$6:B185))</f>
        <v/>
      </c>
      <c s="209"/>
      <c s="209"/>
      <c s="102"/>
      <c s="102"/>
      <c s="102"/>
      <c s="102"/>
      <c s="102"/>
      <c s="102"/>
      <c s="102"/>
      <c s="102"/>
      <c s="102"/>
      <c s="102"/>
      <c s="102"/>
      <c s="102"/>
      <c s="102"/>
      <c s="102"/>
      <c s="102"/>
      <c s="102"/>
      <c s="102"/>
      <c s="102"/>
      <c s="102"/>
      <c s="102"/>
      <c s="102"/>
      <c s="102"/>
      <c s="102"/>
      <c s="102"/>
      <c s="102"/>
      <c s="102"/>
      <c s="102"/>
      <c s="102"/>
      <c s="252" t="str">
        <f t="shared" si="32"/>
        <v/>
      </c>
      <c s="252" t="str">
        <f>IF($I185="","",'JUL 24'!BZ185)</f>
        <v/>
      </c>
      <c s="253" t="str">
        <f t="shared" si="33"/>
        <v/>
      </c>
      <c s="252" t="str">
        <f t="shared" si="34"/>
        <v/>
      </c>
      <c s="252" t="str">
        <f>IF($I185="","",'JUL 24'!CC185)</f>
        <v/>
      </c>
      <c s="253" t="str">
        <f t="shared" si="35"/>
        <v/>
      </c>
      <c s="252" t="str">
        <f t="shared" si="36"/>
        <v/>
      </c>
      <c s="252" t="str">
        <f>IF($I185="","",'JUL 24'!CF185)</f>
        <v/>
      </c>
      <c s="253" t="str">
        <f t="shared" si="37"/>
        <v/>
      </c>
      <c s="253"/>
      <c s="306"/>
      <c s="298"/>
      <c s="298"/>
      <c s="298"/>
      <c s="254" t="str">
        <f t="shared" si="38"/>
        <v/>
      </c>
      <c s="298"/>
      <c s="298"/>
      <c s="298"/>
      <c s="298"/>
      <c s="298"/>
      <c s="298"/>
      <c s="298"/>
      <c s="298"/>
    </row>
    <row r="186" spans="1:98" ht="15.75" customHeight="1">
      <c r="A186" s="249" t="str">
        <f>IF('STUDENT DATA SHEET '!A187="","",'STUDENT DATA SHEET '!A187)</f>
        <v/>
      </c>
      <c s="229" t="str">
        <f>IFERROR(IF('STUDENT DATA SHEET '!B187="","",'STUDENT DATA SHEET '!B187),"")</f>
        <v/>
      </c>
      <c s="229" t="str">
        <f>IFERROR(IF('STUDENT DATA SHEET '!C187="","",'STUDENT DATA SHEET '!C187),"")</f>
        <v/>
      </c>
      <c s="229" t="str">
        <f>IFERROR(IF('STUDENT DATA SHEET '!D187="","",'STUDENT DATA SHEET '!D187),"")</f>
        <v/>
      </c>
      <c s="250" t="str">
        <f>IFERROR(IF('STUDENT DATA SHEET '!E187="","",'STUDENT DATA SHEET '!E187),"")</f>
        <v/>
      </c>
      <c s="251" t="str">
        <f>IFERROR(IF('STUDENT DATA SHEET '!F187="","",'STUDENT DATA SHEET '!F187),"")</f>
        <v/>
      </c>
      <c s="229" t="str">
        <f>IFERROR(IF('STUDENT DATA SHEET '!G187="","",'STUDENT DATA SHEET '!G187),"")</f>
        <v/>
      </c>
      <c s="229" t="str">
        <f>IFERROR(IF('STUDENT DATA SHEET '!H187="","",'STUDENT DATA SHEET '!H187),"")</f>
        <v/>
      </c>
      <c s="229" t="str">
        <f>IFERROR(UPPER(IF('STUDENT DATA SHEET '!I187="","",'STUDENT DATA SHEET '!I187)),"")</f>
        <v/>
      </c>
      <c s="229" t="str">
        <f>IFERROR(IF('STUDENT DATA SHEET '!J187="","",'STUDENT DATA SHEET '!J187),"")</f>
        <v/>
      </c>
      <c s="229" t="str">
        <f>IFERROR(IF('STUDENT DATA SHEET '!K187="","",'STUDENT DATA SHEET '!K187),"")</f>
        <v/>
      </c>
      <c s="229"/>
      <c s="102"/>
      <c s="102"/>
      <c s="102"/>
      <c s="102"/>
      <c s="102"/>
      <c s="102"/>
      <c s="102"/>
      <c s="102"/>
      <c s="102"/>
      <c s="102"/>
      <c s="102"/>
      <c s="102"/>
      <c s="102"/>
      <c s="102"/>
      <c s="102"/>
      <c s="102"/>
      <c s="102"/>
      <c s="102"/>
      <c s="102"/>
      <c s="102"/>
      <c s="102"/>
      <c s="102"/>
      <c s="102"/>
      <c s="102"/>
      <c s="102"/>
      <c s="102"/>
      <c s="102"/>
      <c s="102"/>
      <c s="102"/>
      <c s="102"/>
      <c s="102"/>
      <c s="102"/>
      <c s="89" t="str">
        <f>IF(B186="","",_xlfn.AGGREGATE(3,5,$B$6:B186))</f>
        <v/>
      </c>
      <c s="209"/>
      <c s="209"/>
      <c s="102"/>
      <c s="102"/>
      <c s="102"/>
      <c s="102"/>
      <c s="102"/>
      <c s="102"/>
      <c s="102"/>
      <c s="102"/>
      <c s="102"/>
      <c s="102"/>
      <c s="102"/>
      <c s="102"/>
      <c s="102"/>
      <c s="102"/>
      <c s="102"/>
      <c s="102"/>
      <c s="102"/>
      <c s="102"/>
      <c s="102"/>
      <c s="102"/>
      <c s="102"/>
      <c s="102"/>
      <c s="102"/>
      <c s="102"/>
      <c s="102"/>
      <c s="102"/>
      <c s="102"/>
      <c s="102"/>
      <c s="252" t="str">
        <f t="shared" si="32"/>
        <v/>
      </c>
      <c s="252" t="str">
        <f>IF($I186="","",'JUL 24'!BZ186)</f>
        <v/>
      </c>
      <c s="253" t="str">
        <f t="shared" si="33"/>
        <v/>
      </c>
      <c s="252" t="str">
        <f t="shared" si="34"/>
        <v/>
      </c>
      <c s="252" t="str">
        <f>IF($I186="","",'JUL 24'!CC186)</f>
        <v/>
      </c>
      <c s="253" t="str">
        <f t="shared" si="35"/>
        <v/>
      </c>
      <c s="252" t="str">
        <f t="shared" si="36"/>
        <v/>
      </c>
      <c s="252" t="str">
        <f>IF($I186="","",'JUL 24'!CF186)</f>
        <v/>
      </c>
      <c s="253" t="str">
        <f t="shared" si="37"/>
        <v/>
      </c>
      <c s="253"/>
      <c s="306"/>
      <c s="298"/>
      <c s="298"/>
      <c s="298"/>
      <c s="254" t="str">
        <f t="shared" si="38"/>
        <v/>
      </c>
      <c s="298"/>
      <c s="298"/>
      <c s="298"/>
      <c s="298"/>
      <c s="298"/>
      <c s="298"/>
      <c s="298"/>
      <c s="298"/>
    </row>
    <row r="187" spans="1:98" ht="15.75" customHeight="1">
      <c r="A187" s="249" t="str">
        <f>IF('STUDENT DATA SHEET '!A188="","",'STUDENT DATA SHEET '!A188)</f>
        <v/>
      </c>
      <c s="229" t="str">
        <f>IFERROR(IF('STUDENT DATA SHEET '!B188="","",'STUDENT DATA SHEET '!B188),"")</f>
        <v/>
      </c>
      <c s="229" t="str">
        <f>IFERROR(IF('STUDENT DATA SHEET '!C188="","",'STUDENT DATA SHEET '!C188),"")</f>
        <v/>
      </c>
      <c s="229" t="str">
        <f>IFERROR(IF('STUDENT DATA SHEET '!D188="","",'STUDENT DATA SHEET '!D188),"")</f>
        <v/>
      </c>
      <c s="250" t="str">
        <f>IFERROR(IF('STUDENT DATA SHEET '!E188="","",'STUDENT DATA SHEET '!E188),"")</f>
        <v/>
      </c>
      <c s="251" t="str">
        <f>IFERROR(IF('STUDENT DATA SHEET '!F188="","",'STUDENT DATA SHEET '!F188),"")</f>
        <v/>
      </c>
      <c s="229" t="str">
        <f>IFERROR(IF('STUDENT DATA SHEET '!G188="","",'STUDENT DATA SHEET '!G188),"")</f>
        <v/>
      </c>
      <c s="229" t="str">
        <f>IFERROR(IF('STUDENT DATA SHEET '!H188="","",'STUDENT DATA SHEET '!H188),"")</f>
        <v/>
      </c>
      <c s="229" t="str">
        <f>IFERROR(UPPER(IF('STUDENT DATA SHEET '!I188="","",'STUDENT DATA SHEET '!I188)),"")</f>
        <v/>
      </c>
      <c s="229" t="str">
        <f>IFERROR(IF('STUDENT DATA SHEET '!J188="","",'STUDENT DATA SHEET '!J188),"")</f>
        <v/>
      </c>
      <c s="229" t="str">
        <f>IFERROR(IF('STUDENT DATA SHEET '!K188="","",'STUDENT DATA SHEET '!K188),"")</f>
        <v/>
      </c>
      <c s="229"/>
      <c s="102"/>
      <c s="102"/>
      <c s="102"/>
      <c s="102"/>
      <c s="102"/>
      <c s="102"/>
      <c s="102"/>
      <c s="102"/>
      <c s="102"/>
      <c s="102"/>
      <c s="102"/>
      <c s="102"/>
      <c s="102"/>
      <c s="102"/>
      <c s="102"/>
      <c s="102"/>
      <c s="102"/>
      <c s="102"/>
      <c s="102"/>
      <c s="102"/>
      <c s="102"/>
      <c s="102"/>
      <c s="102"/>
      <c s="102"/>
      <c s="102"/>
      <c s="102"/>
      <c s="102"/>
      <c s="102"/>
      <c s="102"/>
      <c s="102"/>
      <c s="102"/>
      <c s="102"/>
      <c s="89" t="str">
        <f>IF(B187="","",_xlfn.AGGREGATE(3,5,$B$6:B187))</f>
        <v/>
      </c>
      <c s="209"/>
      <c s="209"/>
      <c s="102"/>
      <c s="102"/>
      <c s="102"/>
      <c s="102"/>
      <c s="102"/>
      <c s="102"/>
      <c s="102"/>
      <c s="102"/>
      <c s="102"/>
      <c s="102"/>
      <c s="102"/>
      <c s="102"/>
      <c s="102"/>
      <c s="102"/>
      <c s="102"/>
      <c s="102"/>
      <c s="102"/>
      <c s="102"/>
      <c s="102"/>
      <c s="102"/>
      <c s="102"/>
      <c s="102"/>
      <c s="102"/>
      <c s="102"/>
      <c s="102"/>
      <c s="102"/>
      <c s="102"/>
      <c s="102"/>
      <c s="252" t="str">
        <f t="shared" si="32"/>
        <v/>
      </c>
      <c s="252" t="str">
        <f>IF($I187="","",'JUL 24'!BZ187)</f>
        <v/>
      </c>
      <c s="253" t="str">
        <f t="shared" si="33"/>
        <v/>
      </c>
      <c s="252" t="str">
        <f t="shared" si="34"/>
        <v/>
      </c>
      <c s="252" t="str">
        <f>IF($I187="","",'JUL 24'!CC187)</f>
        <v/>
      </c>
      <c s="253" t="str">
        <f t="shared" si="35"/>
        <v/>
      </c>
      <c s="252" t="str">
        <f t="shared" si="36"/>
        <v/>
      </c>
      <c s="252" t="str">
        <f>IF($I187="","",'JUL 24'!CF187)</f>
        <v/>
      </c>
      <c s="253" t="str">
        <f t="shared" si="37"/>
        <v/>
      </c>
      <c s="253"/>
      <c s="306"/>
      <c s="298"/>
      <c s="298"/>
      <c s="298"/>
      <c s="254" t="str">
        <f t="shared" si="38"/>
        <v/>
      </c>
      <c s="298"/>
      <c s="298"/>
      <c s="298"/>
      <c s="298"/>
      <c s="298"/>
      <c s="298"/>
      <c s="298"/>
      <c s="298"/>
    </row>
    <row r="188" spans="1:98" ht="15.75" customHeight="1">
      <c r="A188" s="249" t="str">
        <f>IF('STUDENT DATA SHEET '!A189="","",'STUDENT DATA SHEET '!A189)</f>
        <v/>
      </c>
      <c s="229" t="str">
        <f>IFERROR(IF('STUDENT DATA SHEET '!B189="","",'STUDENT DATA SHEET '!B189),"")</f>
        <v/>
      </c>
      <c s="229" t="str">
        <f>IFERROR(IF('STUDENT DATA SHEET '!C189="","",'STUDENT DATA SHEET '!C189),"")</f>
        <v/>
      </c>
      <c s="229" t="str">
        <f>IFERROR(IF('STUDENT DATA SHEET '!D189="","",'STUDENT DATA SHEET '!D189),"")</f>
        <v/>
      </c>
      <c s="250" t="str">
        <f>IFERROR(IF('STUDENT DATA SHEET '!E189="","",'STUDENT DATA SHEET '!E189),"")</f>
        <v/>
      </c>
      <c s="251" t="str">
        <f>IFERROR(IF('STUDENT DATA SHEET '!F189="","",'STUDENT DATA SHEET '!F189),"")</f>
        <v/>
      </c>
      <c s="229" t="str">
        <f>IFERROR(IF('STUDENT DATA SHEET '!G189="","",'STUDENT DATA SHEET '!G189),"")</f>
        <v/>
      </c>
      <c s="229" t="str">
        <f>IFERROR(IF('STUDENT DATA SHEET '!H189="","",'STUDENT DATA SHEET '!H189),"")</f>
        <v/>
      </c>
      <c s="229" t="str">
        <f>IFERROR(UPPER(IF('STUDENT DATA SHEET '!I189="","",'STUDENT DATA SHEET '!I189)),"")</f>
        <v/>
      </c>
      <c s="229" t="str">
        <f>IFERROR(IF('STUDENT DATA SHEET '!J189="","",'STUDENT DATA SHEET '!J189),"")</f>
        <v/>
      </c>
      <c s="229" t="str">
        <f>IFERROR(IF('STUDENT DATA SHEET '!K189="","",'STUDENT DATA SHEET '!K189),"")</f>
        <v/>
      </c>
      <c s="229"/>
      <c s="102"/>
      <c s="102"/>
      <c s="102"/>
      <c s="102"/>
      <c s="102"/>
      <c s="102"/>
      <c s="102"/>
      <c s="102"/>
      <c s="102"/>
      <c s="102"/>
      <c s="102"/>
      <c s="102"/>
      <c s="102"/>
      <c s="102"/>
      <c s="102"/>
      <c s="102"/>
      <c s="102"/>
      <c s="102"/>
      <c s="102"/>
      <c s="102"/>
      <c s="102"/>
      <c s="102"/>
      <c s="102"/>
      <c s="102"/>
      <c s="102"/>
      <c s="102"/>
      <c s="102"/>
      <c s="102"/>
      <c s="102"/>
      <c s="102"/>
      <c s="102"/>
      <c s="102"/>
      <c s="89" t="str">
        <f>IF(B188="","",_xlfn.AGGREGATE(3,5,$B$6:B188))</f>
        <v/>
      </c>
      <c s="209"/>
      <c s="209"/>
      <c s="102"/>
      <c s="102"/>
      <c s="102"/>
      <c s="102"/>
      <c s="102"/>
      <c s="102"/>
      <c s="102"/>
      <c s="102"/>
      <c s="102"/>
      <c s="102"/>
      <c s="102"/>
      <c s="102"/>
      <c s="102"/>
      <c s="102"/>
      <c s="102"/>
      <c s="102"/>
      <c s="102"/>
      <c s="102"/>
      <c s="102"/>
      <c s="102"/>
      <c s="102"/>
      <c s="102"/>
      <c s="102"/>
      <c s="102"/>
      <c s="102"/>
      <c s="102"/>
      <c s="102"/>
      <c s="102"/>
      <c s="252" t="str">
        <f t="shared" si="32"/>
        <v/>
      </c>
      <c s="252" t="str">
        <f>IF($I188="","",'JUL 24'!BZ188)</f>
        <v/>
      </c>
      <c s="253" t="str">
        <f t="shared" si="33"/>
        <v/>
      </c>
      <c s="252" t="str">
        <f t="shared" si="34"/>
        <v/>
      </c>
      <c s="252" t="str">
        <f>IF($I188="","",'JUL 24'!CC188)</f>
        <v/>
      </c>
      <c s="253" t="str">
        <f t="shared" si="35"/>
        <v/>
      </c>
      <c s="252" t="str">
        <f t="shared" si="36"/>
        <v/>
      </c>
      <c s="252" t="str">
        <f>IF($I188="","",'JUL 24'!CF188)</f>
        <v/>
      </c>
      <c s="253" t="str">
        <f t="shared" si="37"/>
        <v/>
      </c>
      <c s="253"/>
      <c s="306"/>
      <c s="298"/>
      <c s="298"/>
      <c s="298"/>
      <c s="254" t="str">
        <f t="shared" si="38"/>
        <v/>
      </c>
      <c s="298"/>
      <c s="298"/>
      <c s="298"/>
      <c s="298"/>
      <c s="298"/>
      <c s="298"/>
      <c s="298"/>
      <c s="298"/>
    </row>
    <row r="189" spans="1:98" ht="15.75" customHeight="1">
      <c r="A189" s="249" t="str">
        <f>IF('STUDENT DATA SHEET '!A190="","",'STUDENT DATA SHEET '!A190)</f>
        <v/>
      </c>
      <c s="229" t="str">
        <f>IFERROR(IF('STUDENT DATA SHEET '!B190="","",'STUDENT DATA SHEET '!B190),"")</f>
        <v/>
      </c>
      <c s="229" t="str">
        <f>IFERROR(IF('STUDENT DATA SHEET '!C190="","",'STUDENT DATA SHEET '!C190),"")</f>
        <v/>
      </c>
      <c s="229" t="str">
        <f>IFERROR(IF('STUDENT DATA SHEET '!D190="","",'STUDENT DATA SHEET '!D190),"")</f>
        <v/>
      </c>
      <c s="250" t="str">
        <f>IFERROR(IF('STUDENT DATA SHEET '!E190="","",'STUDENT DATA SHEET '!E190),"")</f>
        <v/>
      </c>
      <c s="251" t="str">
        <f>IFERROR(IF('STUDENT DATA SHEET '!F190="","",'STUDENT DATA SHEET '!F190),"")</f>
        <v/>
      </c>
      <c s="229" t="str">
        <f>IFERROR(IF('STUDENT DATA SHEET '!G190="","",'STUDENT DATA SHEET '!G190),"")</f>
        <v/>
      </c>
      <c s="229" t="str">
        <f>IFERROR(IF('STUDENT DATA SHEET '!H190="","",'STUDENT DATA SHEET '!H190),"")</f>
        <v/>
      </c>
      <c s="229" t="str">
        <f>IFERROR(UPPER(IF('STUDENT DATA SHEET '!I190="","",'STUDENT DATA SHEET '!I190)),"")</f>
        <v/>
      </c>
      <c s="229" t="str">
        <f>IFERROR(IF('STUDENT DATA SHEET '!J190="","",'STUDENT DATA SHEET '!J190),"")</f>
        <v/>
      </c>
      <c s="229" t="str">
        <f>IFERROR(IF('STUDENT DATA SHEET '!K190="","",'STUDENT DATA SHEET '!K190),"")</f>
        <v/>
      </c>
      <c s="229"/>
      <c s="102"/>
      <c s="102"/>
      <c s="102"/>
      <c s="102"/>
      <c s="102"/>
      <c s="102"/>
      <c s="102"/>
      <c s="102"/>
      <c s="102"/>
      <c s="102"/>
      <c s="102"/>
      <c s="102"/>
      <c s="102"/>
      <c s="102"/>
      <c s="102"/>
      <c s="102"/>
      <c s="102"/>
      <c s="102"/>
      <c s="102"/>
      <c s="102"/>
      <c s="102"/>
      <c s="102"/>
      <c s="102"/>
      <c s="102"/>
      <c s="102"/>
      <c s="102"/>
      <c s="102"/>
      <c s="102"/>
      <c s="102"/>
      <c s="102"/>
      <c s="102"/>
      <c s="102"/>
      <c s="89" t="str">
        <f>IF(B189="","",_xlfn.AGGREGATE(3,5,$B$6:B189))</f>
        <v/>
      </c>
      <c s="209"/>
      <c s="209"/>
      <c s="102"/>
      <c s="102"/>
      <c s="102"/>
      <c s="102"/>
      <c s="102"/>
      <c s="102"/>
      <c s="102"/>
      <c s="102"/>
      <c s="102"/>
      <c s="102"/>
      <c s="102"/>
      <c s="102"/>
      <c s="102"/>
      <c s="102"/>
      <c s="102"/>
      <c s="102"/>
      <c s="102"/>
      <c s="102"/>
      <c s="102"/>
      <c s="102"/>
      <c s="102"/>
      <c s="102"/>
      <c s="102"/>
      <c s="102"/>
      <c s="102"/>
      <c s="102"/>
      <c s="102"/>
      <c s="102"/>
      <c s="252" t="str">
        <f t="shared" si="32"/>
        <v/>
      </c>
      <c s="252" t="str">
        <f>IF($I189="","",'JUL 24'!BZ189)</f>
        <v/>
      </c>
      <c s="253" t="str">
        <f t="shared" si="33"/>
        <v/>
      </c>
      <c s="252" t="str">
        <f t="shared" si="34"/>
        <v/>
      </c>
      <c s="252" t="str">
        <f>IF($I189="","",'JUL 24'!CC189)</f>
        <v/>
      </c>
      <c s="253" t="str">
        <f t="shared" si="35"/>
        <v/>
      </c>
      <c s="252" t="str">
        <f t="shared" si="36"/>
        <v/>
      </c>
      <c s="252" t="str">
        <f>IF($I189="","",'JUL 24'!CF189)</f>
        <v/>
      </c>
      <c s="253" t="str">
        <f t="shared" si="37"/>
        <v/>
      </c>
      <c s="253"/>
      <c s="306"/>
      <c s="298"/>
      <c s="298"/>
      <c s="298"/>
      <c s="254" t="str">
        <f t="shared" si="38"/>
        <v/>
      </c>
      <c s="298"/>
      <c s="298"/>
      <c s="298"/>
      <c s="298"/>
      <c s="298"/>
      <c s="298"/>
      <c s="298"/>
      <c s="298"/>
    </row>
    <row r="190" spans="1:98" ht="15.75" customHeight="1">
      <c r="A190" s="249" t="str">
        <f>IF('STUDENT DATA SHEET '!A191="","",'STUDENT DATA SHEET '!A191)</f>
        <v/>
      </c>
      <c s="229" t="str">
        <f>IFERROR(IF('STUDENT DATA SHEET '!B191="","",'STUDENT DATA SHEET '!B191),"")</f>
        <v/>
      </c>
      <c s="229" t="str">
        <f>IFERROR(IF('STUDENT DATA SHEET '!C191="","",'STUDENT DATA SHEET '!C191),"")</f>
        <v/>
      </c>
      <c s="229" t="str">
        <f>IFERROR(IF('STUDENT DATA SHEET '!D191="","",'STUDENT DATA SHEET '!D191),"")</f>
        <v/>
      </c>
      <c s="250" t="str">
        <f>IFERROR(IF('STUDENT DATA SHEET '!E191="","",'STUDENT DATA SHEET '!E191),"")</f>
        <v/>
      </c>
      <c s="251" t="str">
        <f>IFERROR(IF('STUDENT DATA SHEET '!F191="","",'STUDENT DATA SHEET '!F191),"")</f>
        <v/>
      </c>
      <c s="229" t="str">
        <f>IFERROR(IF('STUDENT DATA SHEET '!G191="","",'STUDENT DATA SHEET '!G191),"")</f>
        <v/>
      </c>
      <c s="229" t="str">
        <f>IFERROR(IF('STUDENT DATA SHEET '!H191="","",'STUDENT DATA SHEET '!H191),"")</f>
        <v/>
      </c>
      <c s="229" t="str">
        <f>IFERROR(UPPER(IF('STUDENT DATA SHEET '!I191="","",'STUDENT DATA SHEET '!I191)),"")</f>
        <v/>
      </c>
      <c s="229" t="str">
        <f>IFERROR(IF('STUDENT DATA SHEET '!J191="","",'STUDENT DATA SHEET '!J191),"")</f>
        <v/>
      </c>
      <c s="229" t="str">
        <f>IFERROR(IF('STUDENT DATA SHEET '!K191="","",'STUDENT DATA SHEET '!K191),"")</f>
        <v/>
      </c>
      <c s="229"/>
      <c s="102"/>
      <c s="102"/>
      <c s="102"/>
      <c s="102"/>
      <c s="102"/>
      <c s="102"/>
      <c s="102"/>
      <c s="102"/>
      <c s="102"/>
      <c s="102"/>
      <c s="102"/>
      <c s="102"/>
      <c s="102"/>
      <c s="102"/>
      <c s="102"/>
      <c s="102"/>
      <c s="102"/>
      <c s="102"/>
      <c s="102"/>
      <c s="102"/>
      <c s="102"/>
      <c s="102"/>
      <c s="102"/>
      <c s="102"/>
      <c s="102"/>
      <c s="102"/>
      <c s="102"/>
      <c s="102"/>
      <c s="102"/>
      <c s="102"/>
      <c s="102"/>
      <c s="102"/>
      <c s="89" t="str">
        <f>IF(B190="","",_xlfn.AGGREGATE(3,5,$B$6:B190))</f>
        <v/>
      </c>
      <c s="209"/>
      <c s="209"/>
      <c s="102"/>
      <c s="102"/>
      <c s="102"/>
      <c s="102"/>
      <c s="102"/>
      <c s="102"/>
      <c s="102"/>
      <c s="102"/>
      <c s="102"/>
      <c s="102"/>
      <c s="102"/>
      <c s="102"/>
      <c s="102"/>
      <c s="102"/>
      <c s="102"/>
      <c s="102"/>
      <c s="102"/>
      <c s="102"/>
      <c s="102"/>
      <c s="102"/>
      <c s="102"/>
      <c s="102"/>
      <c s="102"/>
      <c s="102"/>
      <c s="102"/>
      <c s="102"/>
      <c s="102"/>
      <c s="102"/>
      <c s="252" t="str">
        <f t="shared" si="32"/>
        <v/>
      </c>
      <c s="252" t="str">
        <f>IF($I190="","",'JUL 24'!BZ190)</f>
        <v/>
      </c>
      <c s="253" t="str">
        <f t="shared" si="33"/>
        <v/>
      </c>
      <c s="252" t="str">
        <f t="shared" si="34"/>
        <v/>
      </c>
      <c s="252" t="str">
        <f>IF($I190="","",'JUL 24'!CC190)</f>
        <v/>
      </c>
      <c s="253" t="str">
        <f t="shared" si="35"/>
        <v/>
      </c>
      <c s="252" t="str">
        <f t="shared" si="36"/>
        <v/>
      </c>
      <c s="252" t="str">
        <f>IF($I190="","",'JUL 24'!CF190)</f>
        <v/>
      </c>
      <c s="253" t="str">
        <f t="shared" si="37"/>
        <v/>
      </c>
      <c s="253"/>
      <c s="306"/>
      <c s="298"/>
      <c s="298"/>
      <c s="298"/>
      <c s="254" t="str">
        <f t="shared" si="38"/>
        <v/>
      </c>
      <c s="298"/>
      <c s="298"/>
      <c s="298"/>
      <c s="298"/>
      <c s="298"/>
      <c s="298"/>
      <c s="298"/>
      <c s="298"/>
    </row>
    <row r="191" spans="1:98" ht="15.75" customHeight="1">
      <c r="A191" s="249" t="str">
        <f>IF('STUDENT DATA SHEET '!A192="","",'STUDENT DATA SHEET '!A192)</f>
        <v/>
      </c>
      <c s="229" t="str">
        <f>IFERROR(IF('STUDENT DATA SHEET '!B192="","",'STUDENT DATA SHEET '!B192),"")</f>
        <v/>
      </c>
      <c s="229" t="str">
        <f>IFERROR(IF('STUDENT DATA SHEET '!C192="","",'STUDENT DATA SHEET '!C192),"")</f>
        <v/>
      </c>
      <c s="229" t="str">
        <f>IFERROR(IF('STUDENT DATA SHEET '!D192="","",'STUDENT DATA SHEET '!D192),"")</f>
        <v/>
      </c>
      <c s="250" t="str">
        <f>IFERROR(IF('STUDENT DATA SHEET '!E192="","",'STUDENT DATA SHEET '!E192),"")</f>
        <v/>
      </c>
      <c s="251" t="str">
        <f>IFERROR(IF('STUDENT DATA SHEET '!F192="","",'STUDENT DATA SHEET '!F192),"")</f>
        <v/>
      </c>
      <c s="229" t="str">
        <f>IFERROR(IF('STUDENT DATA SHEET '!G192="","",'STUDENT DATA SHEET '!G192),"")</f>
        <v/>
      </c>
      <c s="229" t="str">
        <f>IFERROR(IF('STUDENT DATA SHEET '!H192="","",'STUDENT DATA SHEET '!H192),"")</f>
        <v/>
      </c>
      <c s="229" t="str">
        <f>IFERROR(UPPER(IF('STUDENT DATA SHEET '!I192="","",'STUDENT DATA SHEET '!I192)),"")</f>
        <v/>
      </c>
      <c s="229" t="str">
        <f>IFERROR(IF('STUDENT DATA SHEET '!J192="","",'STUDENT DATA SHEET '!J192),"")</f>
        <v/>
      </c>
      <c s="229" t="str">
        <f>IFERROR(IF('STUDENT DATA SHEET '!K192="","",'STUDENT DATA SHEET '!K192),"")</f>
        <v/>
      </c>
      <c s="229"/>
      <c s="102"/>
      <c s="102"/>
      <c s="102"/>
      <c s="102"/>
      <c s="102"/>
      <c s="102"/>
      <c s="102"/>
      <c s="102"/>
      <c s="102"/>
      <c s="102"/>
      <c s="102"/>
      <c s="102"/>
      <c s="102"/>
      <c s="102"/>
      <c s="102"/>
      <c s="102"/>
      <c s="102"/>
      <c s="102"/>
      <c s="102"/>
      <c s="102"/>
      <c s="102"/>
      <c s="102"/>
      <c s="102"/>
      <c s="102"/>
      <c s="102"/>
      <c s="102"/>
      <c s="102"/>
      <c s="102"/>
      <c s="102"/>
      <c s="102"/>
      <c s="102"/>
      <c s="102"/>
      <c s="89" t="str">
        <f>IF(B191="","",_xlfn.AGGREGATE(3,5,$B$6:B191))</f>
        <v/>
      </c>
      <c s="209"/>
      <c s="209"/>
      <c s="102"/>
      <c s="102"/>
      <c s="102"/>
      <c s="102"/>
      <c s="102"/>
      <c s="102"/>
      <c s="102"/>
      <c s="102"/>
      <c s="102"/>
      <c s="102"/>
      <c s="102"/>
      <c s="102"/>
      <c s="102"/>
      <c s="102"/>
      <c s="102"/>
      <c s="102"/>
      <c s="102"/>
      <c s="102"/>
      <c s="102"/>
      <c s="102"/>
      <c s="102"/>
      <c s="102"/>
      <c s="102"/>
      <c s="102"/>
      <c s="102"/>
      <c s="102"/>
      <c s="102"/>
      <c s="102"/>
      <c s="252" t="str">
        <f t="shared" si="32"/>
        <v/>
      </c>
      <c s="252" t="str">
        <f>IF($I191="","",'JUL 24'!BZ191)</f>
        <v/>
      </c>
      <c s="253" t="str">
        <f t="shared" si="33"/>
        <v/>
      </c>
      <c s="252" t="str">
        <f t="shared" si="34"/>
        <v/>
      </c>
      <c s="252" t="str">
        <f>IF($I191="","",'JUL 24'!CC191)</f>
        <v/>
      </c>
      <c s="253" t="str">
        <f t="shared" si="35"/>
        <v/>
      </c>
      <c s="252" t="str">
        <f t="shared" si="36"/>
        <v/>
      </c>
      <c s="252" t="str">
        <f>IF($I191="","",'JUL 24'!CF191)</f>
        <v/>
      </c>
      <c s="253" t="str">
        <f t="shared" si="37"/>
        <v/>
      </c>
      <c s="253"/>
      <c s="306"/>
      <c s="298"/>
      <c s="298"/>
      <c s="298"/>
      <c s="254" t="str">
        <f t="shared" si="38"/>
        <v/>
      </c>
      <c s="298"/>
      <c s="298"/>
      <c s="298"/>
      <c s="298"/>
      <c s="298"/>
      <c s="298"/>
      <c s="298"/>
      <c s="298"/>
    </row>
    <row r="192" spans="1:98" ht="15.75" customHeight="1">
      <c r="A192" s="249" t="str">
        <f>IF('STUDENT DATA SHEET '!A193="","",'STUDENT DATA SHEET '!A193)</f>
        <v/>
      </c>
      <c s="229" t="str">
        <f>IFERROR(IF('STUDENT DATA SHEET '!B193="","",'STUDENT DATA SHEET '!B193),"")</f>
        <v/>
      </c>
      <c s="229" t="str">
        <f>IFERROR(IF('STUDENT DATA SHEET '!C193="","",'STUDENT DATA SHEET '!C193),"")</f>
        <v/>
      </c>
      <c s="229" t="str">
        <f>IFERROR(IF('STUDENT DATA SHEET '!D193="","",'STUDENT DATA SHEET '!D193),"")</f>
        <v/>
      </c>
      <c s="250" t="str">
        <f>IFERROR(IF('STUDENT DATA SHEET '!E193="","",'STUDENT DATA SHEET '!E193),"")</f>
        <v/>
      </c>
      <c s="251" t="str">
        <f>IFERROR(IF('STUDENT DATA SHEET '!F193="","",'STUDENT DATA SHEET '!F193),"")</f>
        <v/>
      </c>
      <c s="229" t="str">
        <f>IFERROR(IF('STUDENT DATA SHEET '!G193="","",'STUDENT DATA SHEET '!G193),"")</f>
        <v/>
      </c>
      <c s="229" t="str">
        <f>IFERROR(IF('STUDENT DATA SHEET '!H193="","",'STUDENT DATA SHEET '!H193),"")</f>
        <v/>
      </c>
      <c s="229" t="str">
        <f>IFERROR(UPPER(IF('STUDENT DATA SHEET '!I193="","",'STUDENT DATA SHEET '!I193)),"")</f>
        <v/>
      </c>
      <c s="229" t="str">
        <f>IFERROR(IF('STUDENT DATA SHEET '!J193="","",'STUDENT DATA SHEET '!J193),"")</f>
        <v/>
      </c>
      <c s="229" t="str">
        <f>IFERROR(IF('STUDENT DATA SHEET '!K193="","",'STUDENT DATA SHEET '!K193),"")</f>
        <v/>
      </c>
      <c s="229"/>
      <c s="102"/>
      <c s="102"/>
      <c s="102"/>
      <c s="102"/>
      <c s="102"/>
      <c s="102"/>
      <c s="102"/>
      <c s="102"/>
      <c s="102"/>
      <c s="102"/>
      <c s="102"/>
      <c s="102"/>
      <c s="102"/>
      <c s="102"/>
      <c s="102"/>
      <c s="102"/>
      <c s="102"/>
      <c s="102"/>
      <c s="102"/>
      <c s="102"/>
      <c s="102"/>
      <c s="102"/>
      <c s="102"/>
      <c s="102"/>
      <c s="102"/>
      <c s="102"/>
      <c s="102"/>
      <c s="102"/>
      <c s="102"/>
      <c s="102"/>
      <c s="102"/>
      <c s="102"/>
      <c s="89" t="str">
        <f>IF(B192="","",_xlfn.AGGREGATE(3,5,$B$6:B192))</f>
        <v/>
      </c>
      <c s="209"/>
      <c s="209"/>
      <c s="102"/>
      <c s="102"/>
      <c s="102"/>
      <c s="102"/>
      <c s="102"/>
      <c s="102"/>
      <c s="102"/>
      <c s="102"/>
      <c s="102"/>
      <c s="102"/>
      <c s="102"/>
      <c s="102"/>
      <c s="102"/>
      <c s="102"/>
      <c s="102"/>
      <c s="102"/>
      <c s="102"/>
      <c s="102"/>
      <c s="102"/>
      <c s="102"/>
      <c s="102"/>
      <c s="102"/>
      <c s="102"/>
      <c s="102"/>
      <c s="102"/>
      <c s="102"/>
      <c s="102"/>
      <c s="102"/>
      <c s="252" t="str">
        <f t="shared" si="32"/>
        <v/>
      </c>
      <c s="252" t="str">
        <f>IF($I192="","",'JUL 24'!BZ192)</f>
        <v/>
      </c>
      <c s="253" t="str">
        <f t="shared" si="33"/>
        <v/>
      </c>
      <c s="252" t="str">
        <f t="shared" si="34"/>
        <v/>
      </c>
      <c s="252" t="str">
        <f>IF($I192="","",'JUL 24'!CC192)</f>
        <v/>
      </c>
      <c s="253" t="str">
        <f t="shared" si="35"/>
        <v/>
      </c>
      <c s="252" t="str">
        <f t="shared" si="36"/>
        <v/>
      </c>
      <c s="252" t="str">
        <f>IF($I192="","",'JUL 24'!CF192)</f>
        <v/>
      </c>
      <c s="253" t="str">
        <f t="shared" si="37"/>
        <v/>
      </c>
      <c s="253"/>
      <c s="306"/>
      <c s="298"/>
      <c s="298"/>
      <c s="298"/>
      <c s="254" t="str">
        <f t="shared" si="38"/>
        <v/>
      </c>
      <c s="298"/>
      <c s="298"/>
      <c s="298"/>
      <c s="298"/>
      <c s="298"/>
      <c s="298"/>
      <c s="298"/>
      <c s="298"/>
    </row>
    <row r="193" spans="1:98" ht="15.75" customHeight="1">
      <c r="A193" s="249" t="str">
        <f>IF('STUDENT DATA SHEET '!A194="","",'STUDENT DATA SHEET '!A194)</f>
        <v/>
      </c>
      <c s="229" t="str">
        <f>IFERROR(IF('STUDENT DATA SHEET '!B194="","",'STUDENT DATA SHEET '!B194),"")</f>
        <v/>
      </c>
      <c s="229" t="str">
        <f>IFERROR(IF('STUDENT DATA SHEET '!C194="","",'STUDENT DATA SHEET '!C194),"")</f>
        <v/>
      </c>
      <c s="229" t="str">
        <f>IFERROR(IF('STUDENT DATA SHEET '!D194="","",'STUDENT DATA SHEET '!D194),"")</f>
        <v/>
      </c>
      <c s="250" t="str">
        <f>IFERROR(IF('STUDENT DATA SHEET '!E194="","",'STUDENT DATA SHEET '!E194),"")</f>
        <v/>
      </c>
      <c s="251" t="str">
        <f>IFERROR(IF('STUDENT DATA SHEET '!F194="","",'STUDENT DATA SHEET '!F194),"")</f>
        <v/>
      </c>
      <c s="229" t="str">
        <f>IFERROR(IF('STUDENT DATA SHEET '!G194="","",'STUDENT DATA SHEET '!G194),"")</f>
        <v/>
      </c>
      <c s="229" t="str">
        <f>IFERROR(IF('STUDENT DATA SHEET '!H194="","",'STUDENT DATA SHEET '!H194),"")</f>
        <v/>
      </c>
      <c s="229" t="str">
        <f>IFERROR(UPPER(IF('STUDENT DATA SHEET '!I194="","",'STUDENT DATA SHEET '!I194)),"")</f>
        <v/>
      </c>
      <c s="229" t="str">
        <f>IFERROR(IF('STUDENT DATA SHEET '!J194="","",'STUDENT DATA SHEET '!J194),"")</f>
        <v/>
      </c>
      <c s="229" t="str">
        <f>IFERROR(IF('STUDENT DATA SHEET '!K194="","",'STUDENT DATA SHEET '!K194),"")</f>
        <v/>
      </c>
      <c s="229"/>
      <c s="102"/>
      <c s="102"/>
      <c s="102"/>
      <c s="102"/>
      <c s="102"/>
      <c s="102"/>
      <c s="102"/>
      <c s="102"/>
      <c s="102"/>
      <c s="102"/>
      <c s="102"/>
      <c s="102"/>
      <c s="102"/>
      <c s="102"/>
      <c s="102"/>
      <c s="102"/>
      <c s="102"/>
      <c s="102"/>
      <c s="102"/>
      <c s="102"/>
      <c s="102"/>
      <c s="102"/>
      <c s="102"/>
      <c s="102"/>
      <c s="102"/>
      <c s="102"/>
      <c s="102"/>
      <c s="102"/>
      <c s="102"/>
      <c s="102"/>
      <c s="102"/>
      <c s="102"/>
      <c s="89" t="str">
        <f>IF(B193="","",_xlfn.AGGREGATE(3,5,$B$6:B193))</f>
        <v/>
      </c>
      <c s="209"/>
      <c s="209"/>
      <c s="102"/>
      <c s="102"/>
      <c s="102"/>
      <c s="102"/>
      <c s="102"/>
      <c s="102"/>
      <c s="102"/>
      <c s="102"/>
      <c s="102"/>
      <c s="102"/>
      <c s="102"/>
      <c s="102"/>
      <c s="102"/>
      <c s="102"/>
      <c s="102"/>
      <c s="102"/>
      <c s="102"/>
      <c s="102"/>
      <c s="102"/>
      <c s="102"/>
      <c s="102"/>
      <c s="102"/>
      <c s="102"/>
      <c s="102"/>
      <c s="102"/>
      <c s="102"/>
      <c s="102"/>
      <c s="102"/>
      <c s="252" t="str">
        <f t="shared" si="32"/>
        <v/>
      </c>
      <c s="252" t="str">
        <f>IF($I193="","",'JUL 24'!BZ193)</f>
        <v/>
      </c>
      <c s="253" t="str">
        <f t="shared" si="33"/>
        <v/>
      </c>
      <c s="252" t="str">
        <f t="shared" si="34"/>
        <v/>
      </c>
      <c s="252" t="str">
        <f>IF($I193="","",'JUL 24'!CC193)</f>
        <v/>
      </c>
      <c s="253" t="str">
        <f t="shared" si="35"/>
        <v/>
      </c>
      <c s="252" t="str">
        <f t="shared" si="36"/>
        <v/>
      </c>
      <c s="252" t="str">
        <f>IF($I193="","",'JUL 24'!CF193)</f>
        <v/>
      </c>
      <c s="253" t="str">
        <f t="shared" si="37"/>
        <v/>
      </c>
      <c s="253"/>
      <c s="306"/>
      <c s="298"/>
      <c s="298"/>
      <c s="298"/>
      <c s="254" t="str">
        <f t="shared" si="38"/>
        <v/>
      </c>
      <c s="298"/>
      <c s="298"/>
      <c s="298"/>
      <c s="298"/>
      <c s="298"/>
      <c s="298"/>
      <c s="298"/>
      <c s="298"/>
    </row>
    <row r="194" spans="1:98" ht="15.75" customHeight="1">
      <c r="A194"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102"/>
      <c s="102"/>
      <c s="102"/>
      <c s="102"/>
      <c s="102"/>
      <c s="102"/>
      <c s="252" t="str">
        <f t="shared" si="32"/>
        <v/>
      </c>
      <c s="252" t="str">
        <f>IF($I194="","",'JUL 24'!BZ194)</f>
        <v/>
      </c>
      <c s="253" t="str">
        <f t="shared" si="33"/>
        <v/>
      </c>
      <c s="252" t="str">
        <f t="shared" si="34"/>
        <v/>
      </c>
      <c s="252" t="str">
        <f>IF($I194="","",'JUL 24'!CC194)</f>
        <v/>
      </c>
      <c s="253" t="str">
        <f t="shared" si="35"/>
        <v/>
      </c>
      <c s="252" t="str">
        <f t="shared" si="36"/>
        <v/>
      </c>
      <c s="252" t="str">
        <f>IF($I194="","",'JUL 24'!CF194)</f>
        <v/>
      </c>
      <c s="253" t="str">
        <f t="shared" si="37"/>
        <v/>
      </c>
      <c s="253"/>
      <c s="306"/>
      <c s="298"/>
      <c s="298"/>
      <c s="298"/>
      <c s="254"/>
      <c s="298"/>
      <c s="298"/>
      <c s="298"/>
      <c s="298"/>
      <c s="298"/>
      <c s="298"/>
      <c s="298"/>
      <c s="298"/>
    </row>
    <row r="195" spans="1:98" ht="15.75" customHeight="1">
      <c r="A195"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102"/>
      <c s="102"/>
      <c s="102"/>
      <c s="102"/>
      <c s="102"/>
      <c s="102"/>
      <c s="252" t="str">
        <f t="shared" si="32"/>
        <v/>
      </c>
      <c s="252" t="str">
        <f>IF($I195="","",'JUL 24'!BZ195)</f>
        <v/>
      </c>
      <c s="253" t="str">
        <f t="shared" si="33"/>
        <v/>
      </c>
      <c s="252" t="str">
        <f t="shared" si="34"/>
        <v/>
      </c>
      <c s="252" t="str">
        <f>IF($I195="","",'JUL 24'!CC195)</f>
        <v/>
      </c>
      <c s="253" t="str">
        <f t="shared" si="35"/>
        <v/>
      </c>
      <c s="252" t="str">
        <f t="shared" si="36"/>
        <v/>
      </c>
      <c s="252" t="str">
        <f>IF($I195="","",'JUL 24'!CF195)</f>
        <v/>
      </c>
      <c s="253" t="str">
        <f t="shared" si="37"/>
        <v/>
      </c>
      <c s="253"/>
      <c s="306"/>
      <c s="298"/>
      <c s="298"/>
      <c s="298"/>
      <c s="254"/>
      <c s="298"/>
      <c s="298"/>
      <c s="298"/>
      <c s="298"/>
      <c s="298"/>
      <c s="298"/>
      <c s="298"/>
      <c s="298"/>
    </row>
    <row r="196" spans="1:98" ht="15.75" customHeight="1">
      <c r="A196"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102"/>
      <c s="102"/>
      <c s="102"/>
      <c s="102"/>
      <c s="102"/>
      <c s="102"/>
      <c s="252" t="str">
        <f t="shared" si="32"/>
        <v/>
      </c>
      <c s="252" t="str">
        <f>IF($I196="","",'JUL 24'!BZ196)</f>
        <v/>
      </c>
      <c s="253" t="str">
        <f t="shared" si="33"/>
        <v/>
      </c>
      <c s="252" t="str">
        <f t="shared" si="34"/>
        <v/>
      </c>
      <c s="252" t="str">
        <f>IF($I196="","",'JUL 24'!CC196)</f>
        <v/>
      </c>
      <c s="253" t="str">
        <f t="shared" si="35"/>
        <v/>
      </c>
      <c s="252" t="str">
        <f t="shared" si="36"/>
        <v/>
      </c>
      <c s="252" t="str">
        <f>IF($I196="","",'JUL 24'!CF196)</f>
        <v/>
      </c>
      <c s="253" t="str">
        <f t="shared" si="37"/>
        <v/>
      </c>
      <c s="253"/>
      <c s="306"/>
      <c s="298"/>
      <c s="298"/>
      <c s="298"/>
      <c s="254"/>
      <c s="298"/>
      <c s="298"/>
      <c s="298"/>
      <c s="298"/>
      <c s="298"/>
      <c s="298"/>
      <c s="298"/>
      <c s="298"/>
    </row>
    <row r="197" spans="1:98" ht="15.75" customHeight="1">
      <c r="A197"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102"/>
      <c s="102"/>
      <c s="102"/>
      <c s="102"/>
      <c s="102"/>
      <c s="102"/>
      <c s="252" t="str">
        <f t="shared" si="32"/>
        <v/>
      </c>
      <c s="252" t="str">
        <f>IF($I197="","",'JUL 24'!BZ197)</f>
        <v/>
      </c>
      <c s="253" t="str">
        <f t="shared" si="33"/>
        <v/>
      </c>
      <c s="252" t="str">
        <f t="shared" si="34"/>
        <v/>
      </c>
      <c s="252" t="str">
        <f>IF($I197="","",'JUL 24'!CC197)</f>
        <v/>
      </c>
      <c s="253" t="str">
        <f t="shared" si="35"/>
        <v/>
      </c>
      <c s="252" t="str">
        <f t="shared" si="36"/>
        <v/>
      </c>
      <c s="252" t="str">
        <f>IF($I197="","",'JUL 24'!CF197)</f>
        <v/>
      </c>
      <c s="253" t="str">
        <f t="shared" si="37"/>
        <v/>
      </c>
      <c s="253"/>
      <c s="306"/>
      <c s="298"/>
      <c s="298"/>
      <c s="298"/>
      <c s="254"/>
      <c s="298"/>
      <c s="298"/>
      <c s="298"/>
      <c s="298"/>
      <c s="298"/>
      <c s="298"/>
      <c s="298"/>
      <c s="298"/>
    </row>
    <row r="198" spans="1:98" ht="15.75" customHeight="1">
      <c r="A198"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102"/>
      <c s="102"/>
      <c s="102"/>
      <c s="102"/>
      <c s="102"/>
      <c s="102"/>
      <c s="252" t="str">
        <f t="shared" si="32"/>
        <v/>
      </c>
      <c s="252" t="str">
        <f>IF($I198="","",'JUL 24'!BZ198)</f>
        <v/>
      </c>
      <c s="253" t="str">
        <f t="shared" si="33"/>
        <v/>
      </c>
      <c s="252" t="str">
        <f t="shared" si="34"/>
        <v/>
      </c>
      <c s="252" t="str">
        <f>IF($I198="","",'JUL 24'!CC198)</f>
        <v/>
      </c>
      <c s="253" t="str">
        <f t="shared" si="35"/>
        <v/>
      </c>
      <c s="252" t="str">
        <f t="shared" si="36"/>
        <v/>
      </c>
      <c s="252" t="str">
        <f>IF($I198="","",'JUL 24'!CF198)</f>
        <v/>
      </c>
      <c s="253" t="str">
        <f t="shared" si="37"/>
        <v/>
      </c>
      <c s="253"/>
      <c s="306"/>
      <c s="298"/>
      <c s="298"/>
      <c s="298"/>
      <c s="254"/>
      <c s="298"/>
      <c s="298"/>
      <c s="298"/>
      <c s="298"/>
      <c s="298"/>
      <c s="298"/>
      <c s="298"/>
      <c s="298"/>
    </row>
    <row r="199" spans="1:98" ht="15.75" customHeight="1">
      <c r="A199" s="249"/>
      <c s="229"/>
      <c s="229"/>
      <c s="229"/>
      <c s="250"/>
      <c s="251"/>
      <c s="229"/>
      <c s="229"/>
      <c s="229"/>
      <c s="229"/>
      <c s="229"/>
      <c s="229"/>
      <c s="102"/>
      <c s="102"/>
      <c s="102"/>
      <c s="102"/>
      <c s="102"/>
      <c s="102"/>
      <c s="102"/>
      <c s="102"/>
      <c s="102"/>
      <c s="102"/>
      <c s="102"/>
      <c s="102"/>
      <c s="102"/>
      <c s="102"/>
      <c s="102"/>
      <c s="102"/>
      <c s="102"/>
      <c s="102"/>
      <c s="102"/>
      <c s="102"/>
      <c s="102"/>
      <c s="102"/>
      <c s="102"/>
      <c s="102"/>
      <c s="102"/>
      <c s="102"/>
      <c s="102"/>
      <c s="102"/>
      <c s="102"/>
      <c s="102"/>
      <c s="102"/>
      <c s="102"/>
      <c s="89"/>
      <c s="209"/>
      <c s="209"/>
      <c s="102"/>
      <c s="102"/>
      <c s="102"/>
      <c s="102"/>
      <c s="102"/>
      <c s="102"/>
      <c s="102"/>
      <c s="102"/>
      <c s="102"/>
      <c s="102"/>
      <c s="102"/>
      <c s="102"/>
      <c s="102"/>
      <c s="102"/>
      <c s="102"/>
      <c s="102"/>
      <c s="102"/>
      <c s="102"/>
      <c s="102"/>
      <c s="102"/>
      <c s="102"/>
      <c s="102"/>
      <c s="102"/>
      <c s="102"/>
      <c s="102"/>
      <c s="102"/>
      <c s="102"/>
      <c s="102"/>
      <c s="252" t="str">
        <f t="shared" si="39" ref="BX199:BX205">IFERROR(IF($I199="","",COUNT($M199:$AR199,$AT199:$BW199)),"")</f>
        <v/>
      </c>
      <c s="252" t="str">
        <f>IF($I199="","",'JUL 24'!BZ199)</f>
        <v/>
      </c>
      <c s="253" t="str">
        <f t="shared" si="40" ref="BZ199:BZ205">IF($I199="","",SUM($BX199:$BY199))</f>
        <v/>
      </c>
      <c s="252" t="str">
        <f t="shared" si="41" ref="CA199:CA205">IF($I199="","",COUNTIF($M199:$BW199,"A"))</f>
        <v/>
      </c>
      <c s="252" t="str">
        <f>IF($I199="","",'JUL 24'!CC199)</f>
        <v/>
      </c>
      <c s="253" t="str">
        <f t="shared" si="42" ref="CC199:CC205">IF($I199="","",SUM($CA199:$CB199))</f>
        <v/>
      </c>
      <c s="252" t="str">
        <f t="shared" si="43" ref="CD199:CD205">IF($I199="","",COUNTIF($M199:$BW199,"L"))</f>
        <v/>
      </c>
      <c s="252" t="str">
        <f>IF($I199="","",'JUL 24'!CF199)</f>
        <v/>
      </c>
      <c s="253" t="str">
        <f t="shared" si="44" ref="CF199:CF205">IF($I199="","",SUM($CD199:$CE199))</f>
        <v/>
      </c>
      <c s="253"/>
      <c s="306"/>
      <c s="298"/>
      <c s="298"/>
      <c s="298"/>
      <c s="254"/>
      <c s="298"/>
      <c s="298"/>
      <c s="298"/>
      <c s="298"/>
      <c s="298"/>
      <c s="298"/>
      <c s="298"/>
      <c s="298"/>
    </row>
    <row r="200" spans="1:98" ht="15.75" customHeight="1">
      <c r="A200" s="249" t="str">
        <f>IF('STUDENT DATA SHEET '!A195="","",'STUDENT DATA SHEET '!A195)</f>
        <v/>
      </c>
      <c s="229" t="str">
        <f>IFERROR(IF('STUDENT DATA SHEET '!B195="","",'STUDENT DATA SHEET '!B195),"")</f>
        <v/>
      </c>
      <c s="229" t="str">
        <f>IFERROR(IF('STUDENT DATA SHEET '!C195="","",'STUDENT DATA SHEET '!C195),"")</f>
        <v/>
      </c>
      <c s="229" t="str">
        <f>IFERROR(IF('STUDENT DATA SHEET '!D195="","",'STUDENT DATA SHEET '!D195),"")</f>
        <v/>
      </c>
      <c s="250" t="str">
        <f>IFERROR(IF('STUDENT DATA SHEET '!E195="","",'STUDENT DATA SHEET '!E195),"")</f>
        <v/>
      </c>
      <c s="251" t="str">
        <f>IFERROR(IF('STUDENT DATA SHEET '!F195="","",'STUDENT DATA SHEET '!F195),"")</f>
        <v/>
      </c>
      <c s="229" t="str">
        <f>IFERROR(IF('STUDENT DATA SHEET '!G195="","",'STUDENT DATA SHEET '!G195),"")</f>
        <v/>
      </c>
      <c s="229" t="str">
        <f>IFERROR(IF('STUDENT DATA SHEET '!H195="","",'STUDENT DATA SHEET '!H195),"")</f>
        <v/>
      </c>
      <c s="229" t="str">
        <f>IFERROR(IF('STUDENT DATA SHEET '!I195="","",'STUDENT DATA SHEET '!I195),"")</f>
        <v/>
      </c>
      <c s="229" t="str">
        <f>IFERROR(IF('STUDENT DATA SHEET '!J195="","",'STUDENT DATA SHEET '!J195),"")</f>
        <v/>
      </c>
      <c s="229" t="str">
        <f>IFERROR(IF('STUDENT DATA SHEET '!K195="","",'STUDENT DATA SHEET '!K195),"")</f>
        <v/>
      </c>
      <c s="229"/>
      <c s="102"/>
      <c s="102"/>
      <c s="102"/>
      <c s="102"/>
      <c s="102"/>
      <c s="102"/>
      <c s="102"/>
      <c s="102"/>
      <c s="102"/>
      <c s="102"/>
      <c s="102"/>
      <c s="102"/>
      <c s="102"/>
      <c s="102"/>
      <c s="102"/>
      <c s="102"/>
      <c s="102"/>
      <c s="102"/>
      <c s="102"/>
      <c s="102"/>
      <c s="102"/>
      <c s="102"/>
      <c s="102"/>
      <c s="102"/>
      <c s="102"/>
      <c s="102"/>
      <c s="102"/>
      <c s="102"/>
      <c s="102"/>
      <c s="102"/>
      <c s="102"/>
      <c s="102"/>
      <c s="89" t="str">
        <f>IF(B200="","",_xlfn.AGGREGATE(3,5,$B$6:B200))</f>
        <v/>
      </c>
      <c s="209"/>
      <c s="209"/>
      <c s="102"/>
      <c s="102"/>
      <c s="102"/>
      <c s="102"/>
      <c s="102"/>
      <c s="102"/>
      <c s="102"/>
      <c s="102"/>
      <c s="102"/>
      <c s="102"/>
      <c s="102"/>
      <c s="102"/>
      <c s="102"/>
      <c s="102"/>
      <c s="102"/>
      <c s="102"/>
      <c s="102"/>
      <c s="102"/>
      <c s="102"/>
      <c s="102"/>
      <c s="102"/>
      <c s="102"/>
      <c s="102"/>
      <c s="102"/>
      <c s="102"/>
      <c s="102"/>
      <c s="102"/>
      <c s="102"/>
      <c s="252" t="str">
        <f t="shared" si="39"/>
        <v/>
      </c>
      <c s="252" t="str">
        <f>IF($I200="","",'JUL 24'!BZ200)</f>
        <v/>
      </c>
      <c s="253" t="str">
        <f t="shared" si="40"/>
        <v/>
      </c>
      <c s="252" t="str">
        <f t="shared" si="41"/>
        <v/>
      </c>
      <c s="252" t="str">
        <f>IF($I200="","",'JUL 24'!CC200)</f>
        <v/>
      </c>
      <c s="253" t="str">
        <f t="shared" si="42"/>
        <v/>
      </c>
      <c s="252" t="str">
        <f t="shared" si="43"/>
        <v/>
      </c>
      <c s="252" t="str">
        <f>IF($I200="","",'JUL 24'!CF200)</f>
        <v/>
      </c>
      <c s="253" t="str">
        <f t="shared" si="44"/>
        <v/>
      </c>
      <c s="253"/>
      <c s="306"/>
      <c s="298"/>
      <c s="298"/>
      <c s="298"/>
      <c s="254" t="str">
        <f t="shared" si="38"/>
        <v/>
      </c>
      <c s="298"/>
      <c s="298"/>
      <c s="298"/>
      <c s="298"/>
      <c s="298"/>
      <c s="298"/>
      <c s="298"/>
      <c s="298"/>
    </row>
    <row r="201" spans="1:98" ht="15.75" customHeight="1">
      <c r="A201" s="249" t="str">
        <f>IF('STUDENT DATA SHEET '!A196="","",'STUDENT DATA SHEET '!A196)</f>
        <v/>
      </c>
      <c s="229" t="str">
        <f>IFERROR(IF('STUDENT DATA SHEET '!B196="","",'STUDENT DATA SHEET '!B196),"")</f>
        <v/>
      </c>
      <c s="229" t="str">
        <f>IFERROR(IF('STUDENT DATA SHEET '!C196="","",'STUDENT DATA SHEET '!C196),"")</f>
        <v/>
      </c>
      <c s="229" t="str">
        <f>IFERROR(IF('STUDENT DATA SHEET '!D196="","",'STUDENT DATA SHEET '!D196),"")</f>
        <v/>
      </c>
      <c s="250" t="str">
        <f>IFERROR(IF('STUDENT DATA SHEET '!E196="","",'STUDENT DATA SHEET '!E196),"")</f>
        <v/>
      </c>
      <c s="251" t="str">
        <f>IFERROR(IF('STUDENT DATA SHEET '!F196="","",'STUDENT DATA SHEET '!F196),"")</f>
        <v/>
      </c>
      <c s="229" t="str">
        <f>IFERROR(IF('STUDENT DATA SHEET '!G196="","",'STUDENT DATA SHEET '!G196),"")</f>
        <v/>
      </c>
      <c s="229" t="str">
        <f>IFERROR(IF('STUDENT DATA SHEET '!H196="","",'STUDENT DATA SHEET '!H196),"")</f>
        <v/>
      </c>
      <c s="229" t="str">
        <f>IFERROR(IF('STUDENT DATA SHEET '!I196="","",'STUDENT DATA SHEET '!I196),"")</f>
        <v/>
      </c>
      <c s="229" t="str">
        <f>IFERROR(IF('STUDENT DATA SHEET '!J196="","",'STUDENT DATA SHEET '!J196),"")</f>
        <v/>
      </c>
      <c s="229" t="str">
        <f>IFERROR(IF('STUDENT DATA SHEET '!K196="","",'STUDENT DATA SHEET '!K196),"")</f>
        <v/>
      </c>
      <c s="229"/>
      <c s="102"/>
      <c s="102"/>
      <c s="102"/>
      <c s="102"/>
      <c s="102"/>
      <c s="102"/>
      <c s="102"/>
      <c s="102"/>
      <c s="102"/>
      <c s="102"/>
      <c s="102"/>
      <c s="102"/>
      <c s="102"/>
      <c s="102"/>
      <c s="102"/>
      <c s="102"/>
      <c s="102"/>
      <c s="102"/>
      <c s="102"/>
      <c s="102"/>
      <c s="102"/>
      <c s="102"/>
      <c s="102"/>
      <c s="102"/>
      <c s="102"/>
      <c s="102"/>
      <c s="102"/>
      <c s="102"/>
      <c s="102"/>
      <c s="102"/>
      <c s="102"/>
      <c s="102"/>
      <c s="89" t="str">
        <f>IF(B201="","",_xlfn.AGGREGATE(3,5,$B$6:B201))</f>
        <v/>
      </c>
      <c s="209"/>
      <c s="209"/>
      <c s="102"/>
      <c s="102"/>
      <c s="102"/>
      <c s="102"/>
      <c s="102"/>
      <c s="102"/>
      <c s="102"/>
      <c s="102"/>
      <c s="102"/>
      <c s="102"/>
      <c s="102"/>
      <c s="102"/>
      <c s="102"/>
      <c s="102"/>
      <c s="102"/>
      <c s="102"/>
      <c s="102"/>
      <c s="102"/>
      <c s="102"/>
      <c s="102"/>
      <c s="102"/>
      <c s="102"/>
      <c s="102"/>
      <c s="102"/>
      <c s="102"/>
      <c s="102"/>
      <c s="102"/>
      <c s="102"/>
      <c s="252" t="str">
        <f t="shared" si="39"/>
        <v/>
      </c>
      <c s="252" t="str">
        <f>IF($I201="","",'JUL 24'!BZ201)</f>
        <v/>
      </c>
      <c s="253" t="str">
        <f t="shared" si="40"/>
        <v/>
      </c>
      <c s="252" t="str">
        <f t="shared" si="41"/>
        <v/>
      </c>
      <c s="252" t="str">
        <f>IF($I201="","",'JUL 24'!CC201)</f>
        <v/>
      </c>
      <c s="253" t="str">
        <f t="shared" si="42"/>
        <v/>
      </c>
      <c s="252" t="str">
        <f t="shared" si="43"/>
        <v/>
      </c>
      <c s="252" t="str">
        <f>IF($I201="","",'JUL 24'!CF201)</f>
        <v/>
      </c>
      <c s="253" t="str">
        <f t="shared" si="44"/>
        <v/>
      </c>
      <c s="253"/>
      <c s="306"/>
      <c s="298"/>
      <c s="298"/>
      <c s="298"/>
      <c s="254" t="str">
        <f t="shared" si="38"/>
        <v/>
      </c>
      <c s="298"/>
      <c s="298"/>
      <c s="298"/>
      <c s="298"/>
      <c s="298"/>
      <c s="298"/>
      <c s="298"/>
      <c s="298"/>
    </row>
    <row r="202" spans="1:98" ht="15.75" customHeight="1">
      <c r="A202" s="249" t="str">
        <f>IF('STUDENT DATA SHEET '!A197="","",'STUDENT DATA SHEET '!A197)</f>
        <v/>
      </c>
      <c s="229" t="str">
        <f>IFERROR(IF('STUDENT DATA SHEET '!B197="","",'STUDENT DATA SHEET '!B197),"")</f>
        <v/>
      </c>
      <c s="229" t="str">
        <f>IFERROR(IF('STUDENT DATA SHEET '!C197="","",'STUDENT DATA SHEET '!C197),"")</f>
        <v/>
      </c>
      <c s="229" t="str">
        <f>IFERROR(IF('STUDENT DATA SHEET '!D197="","",'STUDENT DATA SHEET '!D197),"")</f>
        <v/>
      </c>
      <c s="250" t="str">
        <f>IFERROR(IF('STUDENT DATA SHEET '!E197="","",'STUDENT DATA SHEET '!E197),"")</f>
        <v/>
      </c>
      <c s="251" t="str">
        <f>IFERROR(IF('STUDENT DATA SHEET '!F197="","",'STUDENT DATA SHEET '!F197),"")</f>
        <v/>
      </c>
      <c s="229" t="str">
        <f>IFERROR(IF('STUDENT DATA SHEET '!G197="","",'STUDENT DATA SHEET '!G197),"")</f>
        <v/>
      </c>
      <c s="229" t="str">
        <f>IFERROR(IF('STUDENT DATA SHEET '!H197="","",'STUDENT DATA SHEET '!H197),"")</f>
        <v/>
      </c>
      <c s="229" t="str">
        <f>IFERROR(IF('STUDENT DATA SHEET '!I197="","",'STUDENT DATA SHEET '!I197),"")</f>
        <v/>
      </c>
      <c s="229" t="str">
        <f>IFERROR(IF('STUDENT DATA SHEET '!J197="","",'STUDENT DATA SHEET '!J197),"")</f>
        <v/>
      </c>
      <c s="229" t="str">
        <f>IFERROR(IF('STUDENT DATA SHEET '!K197="","",'STUDENT DATA SHEET '!K197),"")</f>
        <v/>
      </c>
      <c s="229"/>
      <c s="102"/>
      <c s="102"/>
      <c s="102"/>
      <c s="102"/>
      <c s="102"/>
      <c s="102"/>
      <c s="102"/>
      <c s="102"/>
      <c s="102"/>
      <c s="102"/>
      <c s="102"/>
      <c s="102"/>
      <c s="102"/>
      <c s="102"/>
      <c s="102"/>
      <c s="102"/>
      <c s="102"/>
      <c s="102"/>
      <c s="102"/>
      <c s="102"/>
      <c s="102"/>
      <c s="102"/>
      <c s="102"/>
      <c s="102"/>
      <c s="102"/>
      <c s="102"/>
      <c s="102"/>
      <c s="102"/>
      <c s="102"/>
      <c s="102"/>
      <c s="102"/>
      <c s="102"/>
      <c s="89" t="str">
        <f>IF(B202="","",_xlfn.AGGREGATE(3,5,$B$6:B202))</f>
        <v/>
      </c>
      <c s="209"/>
      <c s="209"/>
      <c s="102"/>
      <c s="102"/>
      <c s="102"/>
      <c s="102"/>
      <c s="102"/>
      <c s="102"/>
      <c s="102"/>
      <c s="102"/>
      <c s="102"/>
      <c s="102"/>
      <c s="102"/>
      <c s="102"/>
      <c s="102"/>
      <c s="102"/>
      <c s="102"/>
      <c s="102"/>
      <c s="102"/>
      <c s="102"/>
      <c s="102"/>
      <c s="102"/>
      <c s="102"/>
      <c s="102"/>
      <c s="102"/>
      <c s="102"/>
      <c s="102"/>
      <c s="102"/>
      <c s="102"/>
      <c s="102"/>
      <c s="252" t="str">
        <f t="shared" si="39"/>
        <v/>
      </c>
      <c s="252" t="str">
        <f>IF($I202="","",'JUL 24'!BZ202)</f>
        <v/>
      </c>
      <c s="253" t="str">
        <f t="shared" si="40"/>
        <v/>
      </c>
      <c s="252" t="str">
        <f t="shared" si="41"/>
        <v/>
      </c>
      <c s="252" t="str">
        <f>IF($I202="","",'JUL 24'!CC202)</f>
        <v/>
      </c>
      <c s="253" t="str">
        <f t="shared" si="42"/>
        <v/>
      </c>
      <c s="252" t="str">
        <f t="shared" si="43"/>
        <v/>
      </c>
      <c s="252" t="str">
        <f>IF($I202="","",'JUL 24'!CF202)</f>
        <v/>
      </c>
      <c s="253" t="str">
        <f t="shared" si="44"/>
        <v/>
      </c>
      <c s="253"/>
      <c s="306"/>
      <c s="298"/>
      <c s="298"/>
      <c s="298"/>
      <c s="254" t="str">
        <f t="shared" si="38"/>
        <v/>
      </c>
      <c s="298"/>
      <c s="298"/>
      <c s="298"/>
      <c s="298"/>
      <c s="298"/>
      <c s="298"/>
      <c s="298"/>
      <c s="298"/>
    </row>
    <row r="203" spans="1:98" ht="15.75" customHeight="1">
      <c r="A203" s="249" t="str">
        <f>IF('STUDENT DATA SHEET '!A204="","",'STUDENT DATA SHEET '!A204)</f>
        <v/>
      </c>
      <c s="229" t="str">
        <f>IFERROR(IF('STUDENT DATA SHEET '!B204="","",'STUDENT DATA SHEET '!B204),"")</f>
        <v/>
      </c>
      <c s="229" t="str">
        <f>IFERROR(IF('STUDENT DATA SHEET '!C204="","",'STUDENT DATA SHEET '!C204),"")</f>
        <v/>
      </c>
      <c s="229" t="str">
        <f>IFERROR(IF('STUDENT DATA SHEET '!D204="","",'STUDENT DATA SHEET '!D204),"")</f>
        <v/>
      </c>
      <c s="250" t="str">
        <f>IFERROR(IF('STUDENT DATA SHEET '!E204="","",'STUDENT DATA SHEET '!E204),"")</f>
        <v/>
      </c>
      <c s="251" t="str">
        <f>IFERROR(IF('STUDENT DATA SHEET '!F204="","",'STUDENT DATA SHEET '!F204),"")</f>
        <v/>
      </c>
      <c s="229" t="str">
        <f>IFERROR(IF('STUDENT DATA SHEET '!G204="","",'STUDENT DATA SHEET '!G204),"")</f>
        <v/>
      </c>
      <c s="229" t="str">
        <f>IFERROR(IF('STUDENT DATA SHEET '!H204="","",'STUDENT DATA SHEET '!H204),"")</f>
        <v/>
      </c>
      <c s="229" t="str">
        <f>IFERROR(IF('STUDENT DATA SHEET '!I204="","",'STUDENT DATA SHEET '!I204),"")</f>
        <v/>
      </c>
      <c s="229" t="str">
        <f>IFERROR(IF('STUDENT DATA SHEET '!J204="","",'STUDENT DATA SHEET '!J204),"")</f>
        <v/>
      </c>
      <c s="229" t="str">
        <f>IFERROR(IF('STUDENT DATA SHEET '!K204="","",'STUDENT DATA SHEET '!K204),"")</f>
        <v/>
      </c>
      <c s="229"/>
      <c s="102"/>
      <c s="102"/>
      <c s="102"/>
      <c s="102"/>
      <c s="102"/>
      <c s="102"/>
      <c s="102"/>
      <c s="102"/>
      <c s="102"/>
      <c s="102"/>
      <c s="102"/>
      <c s="102"/>
      <c s="102"/>
      <c s="102"/>
      <c s="102"/>
      <c s="102"/>
      <c s="102"/>
      <c s="102"/>
      <c s="102"/>
      <c s="102"/>
      <c s="102"/>
      <c s="102"/>
      <c s="102"/>
      <c s="102"/>
      <c s="102"/>
      <c s="102"/>
      <c s="102"/>
      <c s="102"/>
      <c s="102"/>
      <c s="102"/>
      <c s="102"/>
      <c s="102"/>
      <c s="89" t="str">
        <f>IF(B203="","",_xlfn.AGGREGATE(3,5,$B$6:B203))</f>
        <v/>
      </c>
      <c s="209"/>
      <c s="209"/>
      <c s="102"/>
      <c s="102"/>
      <c s="102"/>
      <c s="102"/>
      <c s="102"/>
      <c s="102"/>
      <c s="102"/>
      <c s="102"/>
      <c s="102"/>
      <c s="102"/>
      <c s="102"/>
      <c s="102"/>
      <c s="102"/>
      <c s="102"/>
      <c s="102"/>
      <c s="102"/>
      <c s="102"/>
      <c s="102"/>
      <c s="102"/>
      <c s="102"/>
      <c s="102"/>
      <c s="102"/>
      <c s="102"/>
      <c s="102"/>
      <c s="102"/>
      <c s="102"/>
      <c s="102"/>
      <c s="102"/>
      <c s="252" t="str">
        <f t="shared" si="39"/>
        <v/>
      </c>
      <c s="252" t="str">
        <f>IF($I203="","",'JUL 24'!BZ203)</f>
        <v/>
      </c>
      <c s="253" t="str">
        <f t="shared" si="40"/>
        <v/>
      </c>
      <c s="252" t="str">
        <f t="shared" si="41"/>
        <v/>
      </c>
      <c s="252" t="str">
        <f>IF($I203="","",'JUL 24'!CC203)</f>
        <v/>
      </c>
      <c s="253" t="str">
        <f t="shared" si="42"/>
        <v/>
      </c>
      <c s="252" t="str">
        <f t="shared" si="43"/>
        <v/>
      </c>
      <c s="252" t="str">
        <f>IF($I203="","",'JUL 24'!CF203)</f>
        <v/>
      </c>
      <c s="253" t="str">
        <f t="shared" si="44"/>
        <v/>
      </c>
      <c s="253"/>
      <c s="306"/>
      <c s="298"/>
      <c s="298"/>
      <c s="298"/>
      <c s="254" t="str">
        <f t="shared" si="38"/>
        <v/>
      </c>
      <c s="298"/>
      <c s="298"/>
      <c s="298"/>
      <c s="298"/>
      <c s="298"/>
      <c s="298"/>
      <c s="298"/>
      <c s="298"/>
    </row>
    <row r="204" spans="1:98" ht="15.75" customHeight="1">
      <c r="A204" s="249" t="str">
        <f>IF('STUDENT DATA SHEET '!A205="","",'STUDENT DATA SHEET '!A205)</f>
        <v/>
      </c>
      <c s="229" t="str">
        <f>IFERROR(IF('STUDENT DATA SHEET '!B205="","",'STUDENT DATA SHEET '!B205),"")</f>
        <v/>
      </c>
      <c s="229" t="str">
        <f>IFERROR(IF('STUDENT DATA SHEET '!C205="","",'STUDENT DATA SHEET '!C205),"")</f>
        <v/>
      </c>
      <c s="229" t="str">
        <f>IFERROR(IF('STUDENT DATA SHEET '!D205="","",'STUDENT DATA SHEET '!D205),"")</f>
        <v/>
      </c>
      <c s="250" t="str">
        <f>IFERROR(IF('STUDENT DATA SHEET '!E205="","",'STUDENT DATA SHEET '!E205),"")</f>
        <v/>
      </c>
      <c s="251" t="str">
        <f>IFERROR(IF('STUDENT DATA SHEET '!F205="","",'STUDENT DATA SHEET '!F205),"")</f>
        <v/>
      </c>
      <c s="229" t="str">
        <f>IFERROR(IF('STUDENT DATA SHEET '!G205="","",'STUDENT DATA SHEET '!G205),"")</f>
        <v/>
      </c>
      <c s="229" t="str">
        <f>IFERROR(IF('STUDENT DATA SHEET '!H205="","",'STUDENT DATA SHEET '!H205),"")</f>
        <v/>
      </c>
      <c s="229" t="str">
        <f>IFERROR(IF('STUDENT DATA SHEET '!I205="","",'STUDENT DATA SHEET '!I205),"")</f>
        <v/>
      </c>
      <c s="229" t="str">
        <f>IFERROR(IF('STUDENT DATA SHEET '!J205="","",'STUDENT DATA SHEET '!J205),"")</f>
        <v/>
      </c>
      <c s="229" t="str">
        <f>IFERROR(IF('STUDENT DATA SHEET '!K205="","",'STUDENT DATA SHEET '!K205),"")</f>
        <v/>
      </c>
      <c s="229"/>
      <c s="102"/>
      <c s="102"/>
      <c s="102"/>
      <c s="102"/>
      <c s="102"/>
      <c s="102"/>
      <c s="102"/>
      <c s="102"/>
      <c s="102"/>
      <c s="102"/>
      <c s="102"/>
      <c s="102"/>
      <c s="102"/>
      <c s="102"/>
      <c s="102"/>
      <c s="102"/>
      <c s="102"/>
      <c s="102"/>
      <c s="102"/>
      <c s="102"/>
      <c s="102"/>
      <c s="102"/>
      <c s="102"/>
      <c s="102"/>
      <c s="102"/>
      <c s="102"/>
      <c s="102"/>
      <c s="102"/>
      <c s="102"/>
      <c s="102"/>
      <c s="102"/>
      <c s="102"/>
      <c s="89" t="str">
        <f>IF(B204="","",_xlfn.AGGREGATE(3,5,$B$6:B204))</f>
        <v/>
      </c>
      <c s="209"/>
      <c s="209"/>
      <c s="102"/>
      <c s="102"/>
      <c s="102"/>
      <c s="102"/>
      <c s="102"/>
      <c s="102"/>
      <c s="102"/>
      <c s="102"/>
      <c s="102"/>
      <c s="102"/>
      <c s="102"/>
      <c s="102"/>
      <c s="102"/>
      <c s="102"/>
      <c s="102"/>
      <c s="102"/>
      <c s="102"/>
      <c s="102"/>
      <c s="102"/>
      <c s="102"/>
      <c s="102"/>
      <c s="102"/>
      <c s="102"/>
      <c s="102"/>
      <c s="102"/>
      <c s="102"/>
      <c s="102"/>
      <c s="102"/>
      <c s="252" t="str">
        <f t="shared" si="39"/>
        <v/>
      </c>
      <c s="252" t="str">
        <f>IF($I204="","",'JUL 24'!BZ204)</f>
        <v/>
      </c>
      <c s="253" t="str">
        <f t="shared" si="40"/>
        <v/>
      </c>
      <c s="252" t="str">
        <f t="shared" si="41"/>
        <v/>
      </c>
      <c s="252" t="str">
        <f>IF($I204="","",'JUL 24'!CC204)</f>
        <v/>
      </c>
      <c s="253" t="str">
        <f t="shared" si="42"/>
        <v/>
      </c>
      <c s="252" t="str">
        <f t="shared" si="43"/>
        <v/>
      </c>
      <c s="252" t="str">
        <f>IF($I204="","",'JUL 24'!CF204)</f>
        <v/>
      </c>
      <c s="253" t="str">
        <f t="shared" si="44"/>
        <v/>
      </c>
      <c s="253"/>
      <c s="306"/>
      <c s="298"/>
      <c s="298"/>
      <c s="298"/>
      <c s="254" t="str">
        <f t="shared" si="38"/>
        <v/>
      </c>
      <c s="298"/>
      <c s="298"/>
      <c s="298"/>
      <c s="298"/>
      <c s="298"/>
      <c s="298"/>
      <c s="298"/>
      <c s="298"/>
    </row>
    <row r="205" spans="1:98" ht="15.75" customHeight="1">
      <c r="A205" s="249" t="str">
        <f>IF('STUDENT DATA SHEET '!A206="","",'STUDENT DATA SHEET '!A206)</f>
        <v/>
      </c>
      <c s="229" t="str">
        <f>IFERROR(IF('STUDENT DATA SHEET '!B206="","",'STUDENT DATA SHEET '!B206),"")</f>
        <v/>
      </c>
      <c s="229" t="str">
        <f>IFERROR(IF('STUDENT DATA SHEET '!C206="","",'STUDENT DATA SHEET '!C206),"")</f>
        <v/>
      </c>
      <c s="229" t="str">
        <f>IFERROR(IF('STUDENT DATA SHEET '!D206="","",'STUDENT DATA SHEET '!D206),"")</f>
        <v/>
      </c>
      <c s="250" t="str">
        <f>IFERROR(IF('STUDENT DATA SHEET '!E206="","",'STUDENT DATA SHEET '!E206),"")</f>
        <v/>
      </c>
      <c s="251" t="str">
        <f>IFERROR(IF('STUDENT DATA SHEET '!F206="","",'STUDENT DATA SHEET '!F206),"")</f>
        <v/>
      </c>
      <c s="229" t="str">
        <f>IFERROR(IF('STUDENT DATA SHEET '!G206="","",'STUDENT DATA SHEET '!G206),"")</f>
        <v/>
      </c>
      <c s="229" t="str">
        <f>IFERROR(IF('STUDENT DATA SHEET '!H206="","",'STUDENT DATA SHEET '!H206),"")</f>
        <v/>
      </c>
      <c s="229" t="str">
        <f>IFERROR(IF('STUDENT DATA SHEET '!I206="","",'STUDENT DATA SHEET '!I206),"")</f>
        <v/>
      </c>
      <c s="229" t="str">
        <f>IFERROR(IF('STUDENT DATA SHEET '!J206="","",'STUDENT DATA SHEET '!J206),"")</f>
        <v/>
      </c>
      <c s="229" t="str">
        <f>IFERROR(IF('STUDENT DATA SHEET '!K206="","",'STUDENT DATA SHEET '!K206),"")</f>
        <v/>
      </c>
      <c s="229"/>
      <c s="102"/>
      <c s="102"/>
      <c s="102"/>
      <c s="102"/>
      <c s="102"/>
      <c s="102"/>
      <c s="102"/>
      <c s="102"/>
      <c s="102"/>
      <c s="102"/>
      <c s="102"/>
      <c s="102"/>
      <c s="102"/>
      <c s="102"/>
      <c s="102"/>
      <c s="102"/>
      <c s="102"/>
      <c s="102"/>
      <c s="102"/>
      <c s="102"/>
      <c s="102"/>
      <c s="102"/>
      <c s="102"/>
      <c s="102"/>
      <c s="102"/>
      <c s="102"/>
      <c s="102"/>
      <c s="102"/>
      <c s="102"/>
      <c s="102"/>
      <c s="102"/>
      <c s="102"/>
      <c s="89" t="str">
        <f>IF(B205="","",_xlfn.AGGREGATE(3,5,$B$6:B205))</f>
        <v/>
      </c>
      <c s="209"/>
      <c s="209"/>
      <c s="102"/>
      <c s="102"/>
      <c s="102"/>
      <c s="102"/>
      <c s="102"/>
      <c s="102"/>
      <c s="102"/>
      <c s="102"/>
      <c s="102"/>
      <c s="102"/>
      <c s="102"/>
      <c s="102"/>
      <c s="102"/>
      <c s="102"/>
      <c s="102"/>
      <c s="102"/>
      <c s="102"/>
      <c s="102"/>
      <c s="102"/>
      <c s="102"/>
      <c s="102"/>
      <c s="102"/>
      <c s="102"/>
      <c s="102"/>
      <c s="102"/>
      <c s="102"/>
      <c s="102"/>
      <c s="102"/>
      <c s="252" t="str">
        <f t="shared" si="39"/>
        <v/>
      </c>
      <c s="252" t="str">
        <f>IF($I205="","",'JUL 24'!BZ205)</f>
        <v/>
      </c>
      <c s="253" t="str">
        <f t="shared" si="40"/>
        <v/>
      </c>
      <c s="252" t="str">
        <f t="shared" si="41"/>
        <v/>
      </c>
      <c s="252" t="str">
        <f>IF($I205="","",'JUL 24'!CC205)</f>
        <v/>
      </c>
      <c s="253" t="str">
        <f t="shared" si="42"/>
        <v/>
      </c>
      <c s="252" t="str">
        <f t="shared" si="43"/>
        <v/>
      </c>
      <c s="252" t="str">
        <f>IF($I205="","",'JUL 24'!CF205)</f>
        <v/>
      </c>
      <c s="253" t="str">
        <f t="shared" si="44"/>
        <v/>
      </c>
      <c s="253"/>
      <c s="306"/>
      <c s="298"/>
      <c s="298"/>
      <c s="298"/>
      <c s="254" t="str">
        <f t="shared" si="45" ref="CL205">IFERROR(IF($BX205="","",COUNT($M205:$AR205,$AT205:$BW205)/2),"")</f>
        <v/>
      </c>
      <c s="298"/>
      <c s="298"/>
      <c s="298"/>
      <c s="298"/>
      <c s="298"/>
      <c s="298"/>
      <c s="298"/>
      <c s="298"/>
    </row>
    <row r="206" spans="1:98" ht="14.25" customHeight="1">
      <c r="A206" s="618" t="s">
        <v>102</v>
      </c>
      <c s="619"/>
      <c s="619"/>
      <c s="619"/>
      <c s="619"/>
      <c s="619"/>
      <c s="619"/>
      <c s="619"/>
      <c s="620"/>
      <c s="229"/>
      <c s="229"/>
      <c s="229"/>
      <c s="484">
        <f>COUNT(M6:M205)</f>
        <v>0</v>
      </c>
      <c s="484"/>
      <c s="484">
        <f>COUNT(O6:O205)</f>
        <v>0</v>
      </c>
      <c s="484"/>
      <c s="484">
        <f>COUNT(Q6:Q205)</f>
        <v>0</v>
      </c>
      <c s="484"/>
      <c s="484">
        <f>COUNT(S6:S205)</f>
        <v>0</v>
      </c>
      <c s="484"/>
      <c s="484">
        <f>COUNT(U6:U205)</f>
        <v>0</v>
      </c>
      <c s="484"/>
      <c s="484">
        <f>COUNT(W6:W205)</f>
        <v>0</v>
      </c>
      <c s="484"/>
      <c s="484">
        <f>COUNT(Y6:Y205)</f>
        <v>0</v>
      </c>
      <c s="484"/>
      <c s="484">
        <f>COUNT(AA6:AA205)</f>
        <v>0</v>
      </c>
      <c s="484"/>
      <c s="484">
        <f>COUNT(AC6:AC205)</f>
        <v>0</v>
      </c>
      <c s="484"/>
      <c s="484">
        <f>COUNT(AE6:AE205)</f>
        <v>0</v>
      </c>
      <c s="484"/>
      <c s="484">
        <f>COUNT(AG6:AG205)</f>
        <v>0</v>
      </c>
      <c s="484"/>
      <c s="484">
        <f>COUNT(AI6:AI205)</f>
        <v>0</v>
      </c>
      <c s="484"/>
      <c s="484">
        <f>COUNT(AK6:AK205)</f>
        <v>0</v>
      </c>
      <c s="484"/>
      <c s="484">
        <f>COUNT(AM6:AM205)</f>
        <v>0</v>
      </c>
      <c s="484"/>
      <c s="484">
        <f>COUNT(AO6:AO205)</f>
        <v>0</v>
      </c>
      <c s="484"/>
      <c s="484">
        <f>COUNT(AQ6:AQ205)</f>
        <v>0</v>
      </c>
      <c s="484"/>
      <c s="255"/>
      <c s="484">
        <f>COUNT(AT6:AT205)</f>
        <v>0</v>
      </c>
      <c s="484"/>
      <c s="484">
        <f>COUNT(AV6:AV205)</f>
        <v>0</v>
      </c>
      <c s="484"/>
      <c s="484">
        <f>COUNT(AX6:AX205)</f>
        <v>0</v>
      </c>
      <c s="484"/>
      <c s="484">
        <f>COUNT(AZ6:AZ205)</f>
        <v>0</v>
      </c>
      <c s="484"/>
      <c s="484">
        <f>COUNT(BB6:BB205)</f>
        <v>0</v>
      </c>
      <c s="484"/>
      <c s="484">
        <f>COUNT(BD6:BD205)</f>
        <v>0</v>
      </c>
      <c s="484"/>
      <c s="484">
        <f>COUNT(BF6:BF205)</f>
        <v>0</v>
      </c>
      <c s="484"/>
      <c s="484">
        <f>COUNT(BH6:BH205)</f>
        <v>0</v>
      </c>
      <c s="484"/>
      <c s="484">
        <f>COUNT(BJ6:BJ205)</f>
        <v>0</v>
      </c>
      <c s="484"/>
      <c s="484">
        <f>COUNT(BL6:BL205)</f>
        <v>0</v>
      </c>
      <c s="484"/>
      <c s="484">
        <f>COUNT(BN6:BN205)</f>
        <v>0</v>
      </c>
      <c s="484"/>
      <c s="484">
        <f>COUNT(BP6:BP205)</f>
        <v>0</v>
      </c>
      <c s="484"/>
      <c s="484">
        <f>COUNT(BR6:BR205)</f>
        <v>0</v>
      </c>
      <c s="484"/>
      <c s="484">
        <f>COUNT(BT6:BT205)</f>
        <v>0</v>
      </c>
      <c s="484"/>
      <c s="484">
        <f>COUNT(BV6:BV205)</f>
        <v>0</v>
      </c>
      <c s="484"/>
      <c s="538">
        <f t="shared" si="46" ref="BX206:CF206">SUM(BX6:BX205)</f>
        <v>0</v>
      </c>
      <c s="538">
        <f t="shared" si="46"/>
        <v>14</v>
      </c>
      <c s="541">
        <f t="shared" si="46"/>
        <v>14</v>
      </c>
      <c s="538">
        <f t="shared" si="46"/>
        <v>0</v>
      </c>
      <c s="538">
        <f t="shared" si="46"/>
        <v>8</v>
      </c>
      <c s="541">
        <f t="shared" si="46"/>
        <v>8</v>
      </c>
      <c s="538">
        <f t="shared" si="46"/>
        <v>0</v>
      </c>
      <c s="538">
        <f t="shared" si="46"/>
        <v>0</v>
      </c>
      <c s="541">
        <f t="shared" si="46"/>
        <v>0</v>
      </c>
      <c s="541"/>
      <c s="306"/>
      <c s="298"/>
      <c s="298"/>
      <c s="298"/>
      <c s="298"/>
      <c s="298"/>
      <c s="298"/>
      <c s="298"/>
      <c s="298"/>
      <c s="298"/>
      <c s="298"/>
      <c s="298"/>
      <c s="298"/>
    </row>
    <row r="207" spans="1:98" ht="14.25" customHeight="1">
      <c r="A207" s="618" t="s">
        <v>103</v>
      </c>
      <c s="619"/>
      <c s="619"/>
      <c s="619"/>
      <c s="619"/>
      <c s="619"/>
      <c s="619"/>
      <c s="619"/>
      <c s="620"/>
      <c s="307"/>
      <c s="307"/>
      <c s="308"/>
      <c s="486">
        <f>COUNTIF(M6:M205,"A")</f>
        <v>0</v>
      </c>
      <c s="486">
        <f>COUNTIF(N6:N55,"A")</f>
        <v>0</v>
      </c>
      <c s="486">
        <f>COUNTIF(O6:O205,"A")</f>
        <v>0</v>
      </c>
      <c s="486">
        <f>COUNTIF(P6:P55,"A")</f>
        <v>0</v>
      </c>
      <c s="486">
        <f>COUNTIF(Q6:Q205,"A")</f>
        <v>0</v>
      </c>
      <c s="486">
        <f>COUNTIF(R6:R55,"A")</f>
        <v>0</v>
      </c>
      <c s="486">
        <f>COUNTIF(S6:S205,"A")</f>
        <v>0</v>
      </c>
      <c s="486">
        <f>COUNTIF(T6:T55,"A")</f>
        <v>0</v>
      </c>
      <c s="532">
        <f>COUNTIF(U6:U205,"A")</f>
        <v>0</v>
      </c>
      <c s="533"/>
      <c s="486">
        <f>COUNTIF(W6:W205,"A")</f>
        <v>0</v>
      </c>
      <c s="486">
        <f>COUNTIF(X6:X55,"A")</f>
        <v>0</v>
      </c>
      <c s="486">
        <f>COUNTIF(Y6:Y205,"A")</f>
        <v>0</v>
      </c>
      <c s="486">
        <f>COUNTIF(Z6:Z55,"A")</f>
        <v>0</v>
      </c>
      <c s="486">
        <f>COUNTIF(AA6:AA205,"A")</f>
        <v>0</v>
      </c>
      <c s="486">
        <f>COUNTIF(AB6:AB55,"A")</f>
        <v>0</v>
      </c>
      <c s="486">
        <f>COUNTIF(AC6:AC205,"A")</f>
        <v>0</v>
      </c>
      <c s="486">
        <f>COUNTIF(AD6:AD55,"A")</f>
        <v>0</v>
      </c>
      <c s="486">
        <f>COUNTIF(AE6:AE205,"A")</f>
        <v>0</v>
      </c>
      <c s="486">
        <f>COUNTIF(AF6:AF55,"A")</f>
        <v>0</v>
      </c>
      <c s="486">
        <f>COUNTIF(AG6:AG205,"A")</f>
        <v>0</v>
      </c>
      <c s="486">
        <f>COUNTIF(AH6:AH55,"A")</f>
        <v>0</v>
      </c>
      <c s="486">
        <f>COUNTIF(AI6:AI205,"A")</f>
        <v>0</v>
      </c>
      <c s="486">
        <f>COUNTIF(AJ6:AJ55,"A")</f>
        <v>0</v>
      </c>
      <c s="486">
        <f>COUNTIF(AK6:AK205,"A")</f>
        <v>0</v>
      </c>
      <c s="486">
        <f>COUNTIF(AL6:AL55,"A")</f>
        <v>0</v>
      </c>
      <c s="486">
        <f>COUNTIF(AM6:AM205,"A")</f>
        <v>0</v>
      </c>
      <c s="486">
        <f>COUNTIF(AN6:AN55,"A")</f>
        <v>0</v>
      </c>
      <c s="486">
        <f>COUNTIF(AO6:AO205,"A")</f>
        <v>0</v>
      </c>
      <c s="486">
        <f>COUNTIF(AP6:AP55,"A")</f>
        <v>0</v>
      </c>
      <c s="486">
        <f>COUNTIF(AQ6:AQ205,"A")</f>
        <v>0</v>
      </c>
      <c s="486">
        <f>COUNTIF(AR6:AR55,"A")</f>
        <v>0</v>
      </c>
      <c s="256"/>
      <c s="486">
        <f>COUNTIF(AT6:AT205,"A")</f>
        <v>0</v>
      </c>
      <c s="486">
        <f>COUNTIF(AU6:AU55,"A")</f>
        <v>0</v>
      </c>
      <c s="486">
        <f>COUNTIF(AV6:AV205,"A")</f>
        <v>0</v>
      </c>
      <c s="486">
        <f>COUNTIF(AW6:AW55,"A")</f>
        <v>0</v>
      </c>
      <c s="486">
        <f>COUNTIF(AX6:AX205,"A")</f>
        <v>0</v>
      </c>
      <c s="486">
        <f>COUNTIF(AY6:AY55,"A")</f>
        <v>0</v>
      </c>
      <c s="486">
        <f>COUNTIF(AZ6:AZ205,"A")</f>
        <v>0</v>
      </c>
      <c s="486">
        <f>COUNTIF(BA6:BA55,"A")</f>
        <v>0</v>
      </c>
      <c s="486">
        <f>COUNTIF(BB6:BB205,"A")</f>
        <v>0</v>
      </c>
      <c s="486">
        <f>COUNTIF(BC6:BC55,"A")</f>
        <v>0</v>
      </c>
      <c s="486">
        <f>COUNTIF(BD6:BD205,"A")</f>
        <v>0</v>
      </c>
      <c s="486">
        <f>COUNTIF(BE6:BE55,"A")</f>
        <v>0</v>
      </c>
      <c s="486">
        <f>COUNTIF(BF6:BF205,"A")</f>
        <v>0</v>
      </c>
      <c s="486">
        <f>COUNTIF(BG6:BG55,"A")</f>
        <v>0</v>
      </c>
      <c s="486">
        <f>COUNTIF(BH6:BH205,"A")</f>
        <v>0</v>
      </c>
      <c s="486">
        <f>COUNTIF(BI6:BI55,"A")</f>
        <v>0</v>
      </c>
      <c s="486">
        <f>COUNTIF(BJ6:BJ205,"A")</f>
        <v>0</v>
      </c>
      <c s="486">
        <f>COUNTIF(BK6:BK55,"A")</f>
        <v>0</v>
      </c>
      <c s="486">
        <f>COUNTIF(BL6:BL205,"A")</f>
        <v>0</v>
      </c>
      <c s="486">
        <f>COUNTIF(BM6:BM55,"A")</f>
        <v>0</v>
      </c>
      <c s="486">
        <f>COUNTIF(BN6:BN205,"A")</f>
        <v>0</v>
      </c>
      <c s="486">
        <f>COUNTIF(BO6:BO55,"A")</f>
        <v>0</v>
      </c>
      <c s="486">
        <f>COUNTIF(BP6:BP205,"A")</f>
        <v>0</v>
      </c>
      <c s="486">
        <f>COUNTIF(BQ6:BQ55,"A")</f>
        <v>0</v>
      </c>
      <c s="486">
        <f>COUNTIF(BR6:BR205,"A")</f>
        <v>0</v>
      </c>
      <c s="486">
        <f>COUNTIF(BS6:BS55,"A")</f>
        <v>0</v>
      </c>
      <c s="486">
        <f>COUNTIF(BT6:BT205,"A")</f>
        <v>0</v>
      </c>
      <c s="486">
        <f>COUNTIF(BU6:BU55,"A")</f>
        <v>0</v>
      </c>
      <c s="486">
        <f>COUNTIF(BV6:BV205,"A")</f>
        <v>0</v>
      </c>
      <c s="486">
        <f>COUNTIF(BW6:BW55,"A")</f>
        <v>0</v>
      </c>
      <c s="539"/>
      <c s="539"/>
      <c s="542"/>
      <c s="539"/>
      <c s="539"/>
      <c s="542"/>
      <c s="539"/>
      <c s="539"/>
      <c s="542"/>
      <c s="542"/>
      <c s="309"/>
      <c s="273"/>
      <c s="273"/>
      <c s="273"/>
      <c s="273"/>
      <c s="273"/>
      <c s="273"/>
      <c s="273"/>
      <c s="273"/>
      <c s="273"/>
      <c s="273"/>
      <c s="273"/>
      <c s="273"/>
    </row>
    <row r="208" spans="1:98" ht="14.25" customHeight="1">
      <c r="A208" s="618" t="s">
        <v>104</v>
      </c>
      <c s="619"/>
      <c s="619"/>
      <c s="619"/>
      <c s="619"/>
      <c s="619"/>
      <c s="619"/>
      <c s="619"/>
      <c s="620"/>
      <c s="307"/>
      <c s="307"/>
      <c s="310"/>
      <c s="498">
        <f>COUNTIF(M6:M205,"L")</f>
        <v>0</v>
      </c>
      <c s="498">
        <f>COUNTIF(N6:N55,"L")</f>
        <v>0</v>
      </c>
      <c s="498">
        <f>COUNTIF(O6:O205,"L")</f>
        <v>0</v>
      </c>
      <c s="498">
        <f>COUNTIF(P6:P55,"L")</f>
        <v>0</v>
      </c>
      <c s="498">
        <f>COUNTIF(Q6:Q205,"L")</f>
        <v>0</v>
      </c>
      <c s="498">
        <f>COUNTIF(R6:R55,"L")</f>
        <v>0</v>
      </c>
      <c s="498">
        <f>COUNTIF(S6:S205,"L")</f>
        <v>0</v>
      </c>
      <c s="498">
        <f>COUNTIF(T6:T55,"L")</f>
        <v>0</v>
      </c>
      <c s="498">
        <f>COUNTIF(U6:U205,"L")</f>
        <v>0</v>
      </c>
      <c s="498">
        <f>COUNTIF(V6:V55,"L")</f>
        <v>0</v>
      </c>
      <c s="498">
        <f>COUNTIF(W6:W205,"L")</f>
        <v>0</v>
      </c>
      <c s="498">
        <f>COUNTIF(X6:X55,"L")</f>
        <v>0</v>
      </c>
      <c s="498">
        <f>COUNTIF(Y6:Y205,"L")</f>
        <v>0</v>
      </c>
      <c s="498">
        <f>COUNTIF(Z6:Z55,"L")</f>
        <v>0</v>
      </c>
      <c s="498">
        <f>COUNTIF(AA6:AA205,"L")</f>
        <v>0</v>
      </c>
      <c s="498">
        <f>COUNTIF(AB6:AB55,"L")</f>
        <v>0</v>
      </c>
      <c s="498">
        <f>COUNTIF(AC6:AC205,"L")</f>
        <v>0</v>
      </c>
      <c s="498">
        <f>COUNTIF(AD6:AD55,"L")</f>
        <v>0</v>
      </c>
      <c s="498">
        <f>COUNTIF(AE6:AE205,"L")</f>
        <v>0</v>
      </c>
      <c s="498">
        <f>COUNTIF(AF6:AF55,"L")</f>
        <v>0</v>
      </c>
      <c s="498">
        <f>COUNTIF(AG6:AG205,"L")</f>
        <v>0</v>
      </c>
      <c s="498">
        <f>COUNTIF(AH6:AH55,"L")</f>
        <v>0</v>
      </c>
      <c s="498">
        <f>COUNTIF(AI6:AI205,"L")</f>
        <v>0</v>
      </c>
      <c s="498">
        <f>COUNTIF(AJ6:AJ55,"L")</f>
        <v>0</v>
      </c>
      <c s="498">
        <f>COUNTIF(AK6:AK205,"L")</f>
        <v>0</v>
      </c>
      <c s="498">
        <f>COUNTIF(AL6:AL55,"L")</f>
        <v>0</v>
      </c>
      <c s="498">
        <f>COUNTIF(AM6:AM205,"L")</f>
        <v>0</v>
      </c>
      <c s="498">
        <f>COUNTIF(AN6:AN55,"L")</f>
        <v>0</v>
      </c>
      <c s="498">
        <f>COUNTIF(AO6:AO205,"L")</f>
        <v>0</v>
      </c>
      <c s="498">
        <f>COUNTIF(AP6:AP55,"L")</f>
        <v>0</v>
      </c>
      <c s="498">
        <f>COUNTIF(AQ6:AQ205,"L")</f>
        <v>0</v>
      </c>
      <c s="498">
        <f>COUNTIF(AR6:AR55,"L")</f>
        <v>0</v>
      </c>
      <c s="257"/>
      <c s="498">
        <f>COUNTIF(AT6:AT205,"L")</f>
        <v>0</v>
      </c>
      <c s="498">
        <f>COUNTIF(AU6:AU55,"L")</f>
        <v>0</v>
      </c>
      <c s="498">
        <f>COUNTIF(AV6:AV205,"L")</f>
        <v>0</v>
      </c>
      <c s="498">
        <f>COUNTIF(AW6:AW55,"L")</f>
        <v>0</v>
      </c>
      <c s="498">
        <f>COUNTIF(AX6:AX205,"L")</f>
        <v>0</v>
      </c>
      <c s="498">
        <f>COUNTIF(AY6:AY55,"L")</f>
        <v>0</v>
      </c>
      <c s="498">
        <f>COUNTIF(AZ6:AZ205,"L")</f>
        <v>0</v>
      </c>
      <c s="498">
        <f>COUNTIF(BA6:BA55,"L")</f>
        <v>0</v>
      </c>
      <c s="498">
        <f>COUNTIF(BB6:BB205,"L")</f>
        <v>0</v>
      </c>
      <c s="498">
        <f>COUNTIF(BC6:BC55,"L")</f>
        <v>0</v>
      </c>
      <c s="498">
        <f>COUNTIF(BD6:BD205,"L")</f>
        <v>0</v>
      </c>
      <c s="498">
        <f>COUNTIF(BE6:BE55,"L")</f>
        <v>0</v>
      </c>
      <c s="498">
        <f>COUNTIF(BF6:BF205,"L")</f>
        <v>0</v>
      </c>
      <c s="498">
        <f>COUNTIF(BG6:BG55,"L")</f>
        <v>0</v>
      </c>
      <c s="498">
        <f>COUNTIF(BH6:BH205,"L")</f>
        <v>0</v>
      </c>
      <c s="498">
        <f>COUNTIF(BI6:BI55,"L")</f>
        <v>0</v>
      </c>
      <c s="498">
        <f>COUNTIF(BJ6:BJ205,"L")</f>
        <v>0</v>
      </c>
      <c s="498">
        <f>COUNTIF(BK6:BK55,"L")</f>
        <v>0</v>
      </c>
      <c s="498">
        <f>COUNTIF(BL6:BL205,"L")</f>
        <v>0</v>
      </c>
      <c s="498">
        <f>COUNTIF(BM6:BM55,"L")</f>
        <v>0</v>
      </c>
      <c s="498">
        <f>COUNTIF(BN6:BN205,"L")</f>
        <v>0</v>
      </c>
      <c s="498">
        <f>COUNTIF(BO6:BO55,"L")</f>
        <v>0</v>
      </c>
      <c s="498">
        <f>COUNTIF(BP6:BP205,"L")</f>
        <v>0</v>
      </c>
      <c s="498">
        <f>COUNTIF(BQ6:BQ55,"L")</f>
        <v>0</v>
      </c>
      <c s="498">
        <f>COUNTIF(BR6:BR205,"L")</f>
        <v>0</v>
      </c>
      <c s="498">
        <f>COUNTIF(BS6:BS55,"L")</f>
        <v>0</v>
      </c>
      <c s="498">
        <f>COUNTIF(BT6:BT205,"L")</f>
        <v>0</v>
      </c>
      <c s="498">
        <f>COUNTIF(BU6:BU55,"L")</f>
        <v>0</v>
      </c>
      <c s="498">
        <f>COUNTIF(BV6:BV205,"L")</f>
        <v>0</v>
      </c>
      <c s="498">
        <f>COUNTIF(BW6:BW55,"L")</f>
        <v>0</v>
      </c>
      <c s="539"/>
      <c s="539"/>
      <c s="542"/>
      <c s="539"/>
      <c s="539"/>
      <c s="542"/>
      <c s="539"/>
      <c s="539"/>
      <c s="542"/>
      <c s="542"/>
      <c s="309"/>
      <c s="273"/>
      <c s="273"/>
      <c s="273"/>
      <c s="273"/>
      <c s="273"/>
      <c s="273"/>
      <c s="273"/>
      <c s="273"/>
      <c s="273"/>
      <c s="273"/>
      <c s="273"/>
      <c s="273"/>
    </row>
    <row r="209" spans="1:98" ht="14.25" customHeight="1">
      <c r="A209" s="618" t="s">
        <v>105</v>
      </c>
      <c s="619"/>
      <c s="619"/>
      <c s="619"/>
      <c s="619"/>
      <c s="619"/>
      <c s="619"/>
      <c s="619"/>
      <c s="620"/>
      <c s="307"/>
      <c s="307"/>
      <c s="307"/>
      <c s="461">
        <f>SUM(M206:M208)</f>
        <v>0</v>
      </c>
      <c s="462"/>
      <c s="461">
        <f t="shared" si="47" ref="O209">SUM(O206:O208)</f>
        <v>0</v>
      </c>
      <c s="462"/>
      <c s="461">
        <f t="shared" si="48" ref="Q209">SUM(Q206:Q208)</f>
        <v>0</v>
      </c>
      <c s="462"/>
      <c s="461">
        <f t="shared" si="49" ref="S209">SUM(S206:S208)</f>
        <v>0</v>
      </c>
      <c s="462"/>
      <c s="461">
        <f t="shared" si="50" ref="U209">SUM(U206:U208)</f>
        <v>0</v>
      </c>
      <c s="462"/>
      <c s="461">
        <f t="shared" si="51" ref="W209">SUM(W206:W208)</f>
        <v>0</v>
      </c>
      <c s="462"/>
      <c s="461">
        <f t="shared" si="52" ref="Y209">SUM(Y206:Y208)</f>
        <v>0</v>
      </c>
      <c s="462"/>
      <c s="461">
        <f t="shared" si="53" ref="AA209">SUM(AA206:AA208)</f>
        <v>0</v>
      </c>
      <c s="462"/>
      <c s="461">
        <f t="shared" si="54" ref="AC209">SUM(AC206:AC208)</f>
        <v>0</v>
      </c>
      <c s="462"/>
      <c s="461">
        <f t="shared" si="55" ref="AE209">SUM(AE206:AE208)</f>
        <v>0</v>
      </c>
      <c s="462"/>
      <c s="461">
        <f t="shared" si="56" ref="AG209">SUM(AG206:AG208)</f>
        <v>0</v>
      </c>
      <c s="462"/>
      <c s="461">
        <f t="shared" si="57" ref="AI209">SUM(AI206:AI208)</f>
        <v>0</v>
      </c>
      <c s="462"/>
      <c s="461">
        <f t="shared" si="58" ref="AK209">SUM(AK206:AK208)</f>
        <v>0</v>
      </c>
      <c s="462"/>
      <c s="461">
        <f t="shared" si="59" ref="AM209">SUM(AM206:AM208)</f>
        <v>0</v>
      </c>
      <c s="462"/>
      <c s="461">
        <f t="shared" si="60" ref="AO209">SUM(AO206:AO208)</f>
        <v>0</v>
      </c>
      <c s="462"/>
      <c s="461">
        <f t="shared" si="61" ref="AQ209">SUM(AQ206:AQ208)</f>
        <v>0</v>
      </c>
      <c s="462"/>
      <c s="258"/>
      <c s="461">
        <f t="shared" si="62" ref="AT209">SUM(AT206:AT208)</f>
        <v>0</v>
      </c>
      <c s="462"/>
      <c s="461">
        <f t="shared" si="63" ref="AV209">SUM(AV206:AV208)</f>
        <v>0</v>
      </c>
      <c s="462"/>
      <c s="461">
        <f t="shared" si="64" ref="AX209">SUM(AX206:AX208)</f>
        <v>0</v>
      </c>
      <c s="462"/>
      <c s="461">
        <f t="shared" si="65" ref="AZ209">SUM(AZ206:AZ208)</f>
        <v>0</v>
      </c>
      <c s="462"/>
      <c s="461">
        <f t="shared" si="66" ref="BB209">SUM(BB206:BB208)</f>
        <v>0</v>
      </c>
      <c s="462"/>
      <c s="461">
        <f t="shared" si="67" ref="BD209">SUM(BD206:BD208)</f>
        <v>0</v>
      </c>
      <c s="462"/>
      <c s="461">
        <f t="shared" si="68" ref="BF209">SUM(BF206:BF208)</f>
        <v>0</v>
      </c>
      <c s="462"/>
      <c s="461">
        <f t="shared" si="69" ref="BH209">SUM(BH206:BH208)</f>
        <v>0</v>
      </c>
      <c s="462"/>
      <c s="461">
        <f t="shared" si="70" ref="BJ209">SUM(BJ206:BJ208)</f>
        <v>0</v>
      </c>
      <c s="462"/>
      <c s="461">
        <f t="shared" si="71" ref="BL209">SUM(BL206:BL208)</f>
        <v>0</v>
      </c>
      <c s="462"/>
      <c s="461">
        <f t="shared" si="72" ref="BN209">SUM(BN206:BN208)</f>
        <v>0</v>
      </c>
      <c s="462"/>
      <c s="461">
        <f t="shared" si="73" ref="BP209">SUM(BP206:BP208)</f>
        <v>0</v>
      </c>
      <c s="462"/>
      <c s="461">
        <f t="shared" si="74" ref="BR209">SUM(BR206:BR208)</f>
        <v>0</v>
      </c>
      <c s="462"/>
      <c s="461">
        <f t="shared" si="75" ref="BT209">SUM(BT206:BT208)</f>
        <v>0</v>
      </c>
      <c s="462"/>
      <c s="461">
        <f t="shared" si="76" ref="BV209">SUM(BV206:BV208)</f>
        <v>0</v>
      </c>
      <c s="462"/>
      <c s="540"/>
      <c s="540"/>
      <c s="543"/>
      <c s="540"/>
      <c s="540"/>
      <c s="543"/>
      <c s="540"/>
      <c s="540"/>
      <c s="543"/>
      <c s="543"/>
      <c s="309"/>
      <c s="273"/>
      <c s="273"/>
      <c s="273"/>
      <c s="273"/>
      <c s="273"/>
      <c s="273"/>
      <c s="273"/>
      <c s="273"/>
      <c s="273"/>
      <c s="273"/>
      <c s="273"/>
      <c s="273"/>
    </row>
    <row r="210" spans="1:98" s="318" customFormat="1" ht="6.75" customHeight="1">
      <c r="A210" s="615"/>
      <c s="616"/>
      <c s="616"/>
      <c s="616"/>
      <c s="616"/>
      <c s="616"/>
      <c s="616"/>
      <c s="616"/>
      <c s="617"/>
      <c s="311"/>
      <c s="311"/>
      <c s="311"/>
      <c s="311"/>
      <c s="311"/>
      <c s="312"/>
      <c s="312"/>
      <c s="312"/>
      <c s="312"/>
      <c s="312"/>
      <c s="312"/>
      <c s="312"/>
      <c s="312"/>
      <c s="312"/>
      <c s="312"/>
      <c s="312"/>
      <c s="312"/>
      <c s="312"/>
      <c s="312"/>
      <c s="312"/>
      <c s="312"/>
      <c s="312"/>
      <c s="312"/>
      <c s="312"/>
      <c s="312"/>
      <c s="312"/>
      <c s="312"/>
      <c s="312"/>
      <c s="312"/>
      <c s="312"/>
      <c s="312"/>
      <c s="312"/>
      <c s="312"/>
      <c s="312"/>
      <c s="312"/>
      <c s="267"/>
      <c s="313"/>
      <c s="313"/>
      <c s="313"/>
      <c s="313"/>
      <c s="313"/>
      <c s="313"/>
      <c s="313"/>
      <c s="313"/>
      <c s="313"/>
      <c s="313"/>
      <c s="313"/>
      <c s="313"/>
      <c s="313"/>
      <c s="313"/>
      <c s="313"/>
      <c s="313"/>
      <c s="313"/>
      <c s="313"/>
      <c s="313"/>
      <c s="313"/>
      <c s="313"/>
      <c s="313"/>
      <c s="313"/>
      <c s="313"/>
      <c s="313"/>
      <c s="313"/>
      <c s="313"/>
      <c s="313"/>
      <c s="313"/>
      <c s="313"/>
      <c s="312"/>
      <c s="312"/>
      <c s="312"/>
      <c s="312"/>
      <c s="312"/>
      <c s="314"/>
      <c s="312"/>
      <c s="312"/>
      <c s="314"/>
      <c s="315"/>
      <c s="316"/>
      <c s="317"/>
      <c s="317"/>
      <c s="317"/>
      <c s="317"/>
      <c s="317"/>
      <c s="317"/>
      <c s="317"/>
      <c s="317"/>
      <c s="317"/>
      <c s="317"/>
      <c s="317"/>
      <c s="317"/>
    </row>
    <row r="211" spans="1:98" ht="20.25" customHeight="1">
      <c r="A211" s="440" t="s">
        <v>105</v>
      </c>
      <c s="440"/>
      <c s="440"/>
      <c s="440"/>
      <c s="440"/>
      <c s="440"/>
      <c s="440"/>
      <c s="440"/>
      <c s="440"/>
      <c s="307"/>
      <c s="307"/>
      <c s="307"/>
      <c s="593" t="s">
        <v>108</v>
      </c>
      <c s="606"/>
      <c s="606"/>
      <c s="594"/>
      <c s="593" t="s">
        <v>109</v>
      </c>
      <c s="606"/>
      <c s="606"/>
      <c s="594"/>
      <c s="593" t="s">
        <v>110</v>
      </c>
      <c s="606"/>
      <c s="606"/>
      <c s="594"/>
      <c s="593" t="s">
        <v>111</v>
      </c>
      <c s="606"/>
      <c s="606"/>
      <c s="594"/>
      <c s="593" t="s">
        <v>112</v>
      </c>
      <c s="606"/>
      <c s="606"/>
      <c s="594"/>
      <c s="593" t="s">
        <v>113</v>
      </c>
      <c s="606"/>
      <c s="606"/>
      <c s="594"/>
      <c s="593" t="s">
        <v>118</v>
      </c>
      <c s="606"/>
      <c s="606"/>
      <c s="594"/>
      <c s="606" t="s">
        <v>121</v>
      </c>
      <c s="606"/>
      <c s="606"/>
      <c s="594"/>
      <c s="268"/>
      <c s="606" t="s">
        <v>119</v>
      </c>
      <c s="606"/>
      <c s="606"/>
      <c s="594"/>
      <c s="593" t="s">
        <v>120</v>
      </c>
      <c s="606"/>
      <c s="594"/>
      <c s="593" t="s">
        <v>122</v>
      </c>
      <c s="606"/>
      <c s="606"/>
      <c s="606"/>
      <c s="606"/>
      <c s="606"/>
      <c s="593" t="s">
        <v>123</v>
      </c>
      <c s="606"/>
      <c s="606"/>
      <c s="606"/>
      <c s="606"/>
      <c s="606"/>
      <c s="593" t="s">
        <v>124</v>
      </c>
      <c s="606"/>
      <c s="606"/>
      <c s="606"/>
      <c s="606"/>
      <c s="606"/>
      <c s="603" t="s">
        <v>125</v>
      </c>
      <c s="604"/>
      <c s="604"/>
      <c s="604"/>
      <c s="605"/>
      <c s="436"/>
      <c s="588"/>
      <c s="588"/>
      <c s="588"/>
      <c s="588"/>
      <c s="588"/>
      <c s="588"/>
      <c s="588"/>
      <c s="588"/>
      <c s="437"/>
      <c s="309"/>
      <c s="273"/>
      <c s="273"/>
      <c s="273"/>
      <c s="273"/>
      <c s="273"/>
      <c s="273"/>
      <c s="273"/>
      <c s="273"/>
      <c s="273"/>
      <c s="273"/>
      <c s="273"/>
      <c s="273"/>
    </row>
    <row r="212" spans="1:98" ht="21" customHeight="1">
      <c r="A212" s="319" t="s">
        <v>106</v>
      </c>
      <c s="319"/>
      <c s="319"/>
      <c s="319" t="s">
        <v>107</v>
      </c>
      <c s="319"/>
      <c s="319"/>
      <c s="319"/>
      <c s="319"/>
      <c s="320" t="s">
        <v>84</v>
      </c>
      <c s="307"/>
      <c s="307"/>
      <c s="307"/>
      <c s="321" t="s">
        <v>106</v>
      </c>
      <c s="321" t="s">
        <v>107</v>
      </c>
      <c s="595" t="s">
        <v>84</v>
      </c>
      <c s="596"/>
      <c s="321" t="s">
        <v>106</v>
      </c>
      <c s="321" t="s">
        <v>107</v>
      </c>
      <c s="607" t="s">
        <v>84</v>
      </c>
      <c s="608"/>
      <c s="321" t="s">
        <v>106</v>
      </c>
      <c s="321" t="s">
        <v>107</v>
      </c>
      <c s="591" t="s">
        <v>84</v>
      </c>
      <c s="592"/>
      <c s="321" t="s">
        <v>106</v>
      </c>
      <c s="321" t="s">
        <v>107</v>
      </c>
      <c s="609" t="s">
        <v>84</v>
      </c>
      <c s="610"/>
      <c s="321" t="s">
        <v>106</v>
      </c>
      <c s="321" t="s">
        <v>107</v>
      </c>
      <c s="591" t="s">
        <v>84</v>
      </c>
      <c s="592"/>
      <c s="321" t="s">
        <v>106</v>
      </c>
      <c s="321" t="s">
        <v>107</v>
      </c>
      <c s="591" t="s">
        <v>84</v>
      </c>
      <c s="592"/>
      <c s="321" t="s">
        <v>106</v>
      </c>
      <c s="321" t="s">
        <v>107</v>
      </c>
      <c s="591" t="s">
        <v>84</v>
      </c>
      <c s="592"/>
      <c s="321" t="s">
        <v>106</v>
      </c>
      <c s="321" t="s">
        <v>107</v>
      </c>
      <c s="591" t="s">
        <v>84</v>
      </c>
      <c s="592"/>
      <c s="269"/>
      <c s="321" t="s">
        <v>106</v>
      </c>
      <c s="321" t="s">
        <v>107</v>
      </c>
      <c s="591" t="s">
        <v>84</v>
      </c>
      <c s="592"/>
      <c s="321" t="s">
        <v>106</v>
      </c>
      <c s="321" t="s">
        <v>107</v>
      </c>
      <c s="322" t="s">
        <v>84</v>
      </c>
      <c s="593" t="s">
        <v>128</v>
      </c>
      <c s="594"/>
      <c s="593" t="s">
        <v>101</v>
      </c>
      <c s="594"/>
      <c s="595" t="s">
        <v>84</v>
      </c>
      <c s="596"/>
      <c s="593" t="s">
        <v>128</v>
      </c>
      <c s="594"/>
      <c s="593" t="s">
        <v>101</v>
      </c>
      <c s="594"/>
      <c s="595" t="s">
        <v>84</v>
      </c>
      <c s="596"/>
      <c s="611" t="s">
        <v>129</v>
      </c>
      <c s="612"/>
      <c s="611" t="s">
        <v>130</v>
      </c>
      <c s="612"/>
      <c s="613" t="s">
        <v>131</v>
      </c>
      <c s="614"/>
      <c s="603" t="s">
        <v>126</v>
      </c>
      <c s="604"/>
      <c s="604"/>
      <c s="604"/>
      <c s="605"/>
      <c s="436"/>
      <c s="588"/>
      <c s="588"/>
      <c s="588"/>
      <c s="588"/>
      <c s="588"/>
      <c s="588"/>
      <c s="588"/>
      <c s="588"/>
      <c s="437"/>
      <c s="309"/>
      <c s="273"/>
      <c s="273"/>
      <c s="273"/>
      <c s="273"/>
      <c s="273"/>
      <c s="273"/>
      <c s="273"/>
      <c s="273"/>
      <c s="273"/>
      <c s="273"/>
      <c s="273"/>
      <c s="273"/>
    </row>
    <row r="213" spans="1:98" ht="18.75" customHeight="1">
      <c r="A213" s="259">
        <f>COUNTIF(G6:G205,"M")</f>
        <v>11</v>
      </c>
      <c s="259"/>
      <c s="259"/>
      <c s="259">
        <f>COUNTIF(G7:G214,"F")</f>
        <v>10</v>
      </c>
      <c s="259"/>
      <c s="259"/>
      <c s="259"/>
      <c s="259"/>
      <c s="260">
        <f>SUM(A213:D213)</f>
        <v>21</v>
      </c>
      <c s="307"/>
      <c s="307"/>
      <c s="307"/>
      <c s="261">
        <f>COUNTIFS($G$6:$G$205,"M",$H$6:$H$205,"SC")</f>
        <v>6</v>
      </c>
      <c s="262">
        <f>COUNTIFS($G$6:$G$205,"F",$H$6:$H$205,"SC")</f>
        <v>2</v>
      </c>
      <c s="452">
        <f>SUM(M213:N213)</f>
        <v>8</v>
      </c>
      <c s="453"/>
      <c s="261">
        <f>COUNTIFS($G$6:$G$205,"M",$H$6:$H$205,"ST")</f>
        <v>0</v>
      </c>
      <c s="262">
        <f>COUNTIFS($G$6:$G$205,"F",$H$6:$H$205,"ST")</f>
        <v>0</v>
      </c>
      <c s="452">
        <f>SUM(Q213:R213)</f>
        <v>0</v>
      </c>
      <c s="453"/>
      <c s="261">
        <f>COUNTIFS($G$6:$G$205,"M",$H$6:$H$205,"OBC")</f>
        <v>3</v>
      </c>
      <c s="262">
        <f>COUNTIFS($G$6:$G$205,"F",$H$6:$H$205,"OBC")</f>
        <v>7</v>
      </c>
      <c s="452">
        <f>SUM(U213:V213)</f>
        <v>10</v>
      </c>
      <c s="453"/>
      <c s="261">
        <f>COUNTIFS($G$6:$G$205,"M",$H$6:$H$205,"MIN")</f>
        <v>0</v>
      </c>
      <c s="262">
        <f>COUNTIFS($G$6:$G$205,"F",$H$6:$H$205,"MIN")</f>
        <v>0</v>
      </c>
      <c s="452">
        <f>SUM(Y213:Z213)</f>
        <v>0</v>
      </c>
      <c s="453"/>
      <c s="261">
        <f>COUNTIFS($G$6:$G$205,"M",$H$6:$H$205,"GEN")</f>
        <v>1</v>
      </c>
      <c s="262">
        <f>COUNTIFS($G$6:$G$205,"F",$H$6:$H$205,"GEN")</f>
        <v>1</v>
      </c>
      <c s="452">
        <f>SUM(AC213:AD213)</f>
        <v>2</v>
      </c>
      <c s="453"/>
      <c s="261">
        <f>COUNTIFS($G$6:$G$205,"M",$H$6:$H$205,"SBC")</f>
        <v>1</v>
      </c>
      <c s="262">
        <f>COUNTIFS($G$6:$G$205,"F",$H$6:$H$205,"SBC")</f>
        <v>0</v>
      </c>
      <c s="452">
        <f>SUM(AG213:AH213)</f>
        <v>1</v>
      </c>
      <c s="453"/>
      <c s="332"/>
      <c s="332"/>
      <c s="452"/>
      <c s="453"/>
      <c s="332"/>
      <c s="333"/>
      <c s="452"/>
      <c s="453"/>
      <c s="270"/>
      <c s="332"/>
      <c s="333"/>
      <c s="452"/>
      <c s="453"/>
      <c s="332"/>
      <c s="333"/>
      <c s="263"/>
      <c s="468">
        <f>IFERROR(CN2,0)</f>
        <v>27</v>
      </c>
      <c s="469"/>
      <c s="468">
        <f>IFERROR('JUL 24'!$BE$213,0)</f>
        <v>38</v>
      </c>
      <c s="469"/>
      <c s="470">
        <f>IFERROR(SUM(BA213:BD213),0)</f>
        <v>65</v>
      </c>
      <c s="471"/>
      <c s="472">
        <f>IFERROR(BX206/CO2,0)</f>
        <v>0</v>
      </c>
      <c s="473"/>
      <c s="472">
        <f>IFERROR('JUL 24'!$BK$213,0)</f>
        <v>0.63636363636363635</v>
      </c>
      <c s="473"/>
      <c s="474">
        <f>IFERROR(BG213+BI213,0)</f>
        <v>0.63636363636363635</v>
      </c>
      <c s="475"/>
      <c s="597"/>
      <c s="598"/>
      <c s="599"/>
      <c s="600"/>
      <c s="601"/>
      <c s="602"/>
      <c s="603" t="s">
        <v>127</v>
      </c>
      <c s="604"/>
      <c s="604"/>
      <c s="604"/>
      <c s="605"/>
      <c s="436"/>
      <c s="588"/>
      <c s="588"/>
      <c s="588"/>
      <c s="588"/>
      <c s="588"/>
      <c s="588"/>
      <c s="588"/>
      <c s="588"/>
      <c s="437"/>
      <c s="309"/>
      <c s="273"/>
      <c s="273"/>
      <c s="273"/>
      <c s="273"/>
      <c s="273"/>
      <c s="273"/>
      <c s="273"/>
      <c s="273"/>
      <c s="273"/>
      <c s="273"/>
      <c s="273"/>
      <c s="273"/>
    </row>
    <row r="214" spans="1:13 53:60" ht="5.25" customHeight="1">
      <c r="A214" s="323"/>
      <c r="E214" s="325"/>
      <c r="M214" s="327"/>
      <c r="BA214" s="589"/>
      <c s="589"/>
      <c r="BE214" s="589"/>
      <c s="589"/>
      <c s="590"/>
      <c s="590"/>
    </row>
    <row r="215" spans="9:77" ht="15">
      <c r="I215" s="330" t="s">
        <v>16</v>
      </c>
      <c r="M215" s="435">
        <f>COUNTIFS($H$6:$H$205,"SC",M$6:M$205,"&gt;=1")</f>
        <v>0</v>
      </c>
      <c s="435"/>
      <c s="435">
        <f t="shared" si="77" ref="O215">COUNTIFS($H$6:$H$205,"SC",O$6:O$205,"&gt;=1")</f>
        <v>0</v>
      </c>
      <c s="435"/>
      <c s="435">
        <f t="shared" si="78" ref="Q215">COUNTIFS($H$6:$H$205,"SC",Q$6:Q$205,"&gt;=1")</f>
        <v>0</v>
      </c>
      <c s="435"/>
      <c s="435">
        <f t="shared" si="79" ref="S215">COUNTIFS($H$6:$H$205,"SC",S$6:S$205,"&gt;=1")</f>
        <v>0</v>
      </c>
      <c s="435"/>
      <c s="435">
        <f t="shared" si="80" ref="U215">COUNTIFS($H$6:$H$205,"SC",U$6:U$205,"&gt;=1")</f>
        <v>0</v>
      </c>
      <c s="435"/>
      <c s="435">
        <f t="shared" si="81" ref="W215">COUNTIFS($H$6:$H$205,"SC",W$6:W$205,"&gt;=1")</f>
        <v>0</v>
      </c>
      <c s="435"/>
      <c s="435">
        <f t="shared" si="82" ref="Y215">COUNTIFS($H$6:$H$205,"SC",Y$6:Y$205,"&gt;=1")</f>
        <v>0</v>
      </c>
      <c s="435"/>
      <c s="435">
        <f t="shared" si="83" ref="AA215">COUNTIFS($H$6:$H$205,"SC",AA$6:AA$205,"&gt;=1")</f>
        <v>0</v>
      </c>
      <c s="435"/>
      <c s="435">
        <f t="shared" si="84" ref="AC215">COUNTIFS($H$6:$H$205,"SC",AC$6:AC$205,"&gt;=1")</f>
        <v>0</v>
      </c>
      <c s="435"/>
      <c s="435">
        <f t="shared" si="85" ref="AE215">COUNTIFS($H$6:$H$205,"SC",AE$6:AE$205,"&gt;=1")</f>
        <v>0</v>
      </c>
      <c s="435"/>
      <c s="435">
        <f t="shared" si="86" ref="AG215">COUNTIFS($H$6:$H$205,"SC",AG$6:AG$205,"&gt;=1")</f>
        <v>0</v>
      </c>
      <c s="435"/>
      <c s="435">
        <f t="shared" si="87" ref="AI215">COUNTIFS($H$6:$H$205,"SC",AI$6:AI$205,"&gt;=1")</f>
        <v>0</v>
      </c>
      <c s="435"/>
      <c s="435">
        <f t="shared" si="88" ref="AK215">COUNTIFS($H$6:$H$205,"SC",AK$6:AK$205,"&gt;=1")</f>
        <v>0</v>
      </c>
      <c s="435"/>
      <c s="435">
        <f t="shared" si="89" ref="AM215">COUNTIFS($H$6:$H$205,"SC",AM$6:AM$205,"&gt;=1")</f>
        <v>0</v>
      </c>
      <c s="435"/>
      <c s="435">
        <f t="shared" si="90" ref="AO215">COUNTIFS($H$6:$H$205,"SC",AO$6:AO$205,"&gt;=1")</f>
        <v>0</v>
      </c>
      <c s="435"/>
      <c s="435">
        <f>COUNTIFS($H$6:$H$205,"SC",AQ$6:AQ$205,"&gt;=1")</f>
        <v>0</v>
      </c>
      <c s="435"/>
      <c r="AT215" s="436">
        <f>COUNTIFS($H$6:$H$205,"SC",AT$6:AT$205,"&gt;=1")</f>
        <v>0</v>
      </c>
      <c s="437"/>
      <c s="436">
        <f t="shared" si="91" ref="AV215">COUNTIFS($H$6:$H$205,"SC",AV$6:AV$205,"&gt;=1")</f>
        <v>0</v>
      </c>
      <c s="437"/>
      <c s="436">
        <f t="shared" si="92" ref="AX215">COUNTIFS($H$6:$H$205,"SC",AX$6:AX$205,"&gt;=1")</f>
        <v>0</v>
      </c>
      <c s="437"/>
      <c s="436">
        <f t="shared" si="93" ref="AZ215">COUNTIFS($H$6:$H$205,"SC",AZ$6:AZ$205,"&gt;=1")</f>
        <v>0</v>
      </c>
      <c s="437"/>
      <c s="436">
        <f t="shared" si="94" ref="BB215">COUNTIFS($H$6:$H$205,"SC",BB$6:BB$205,"&gt;=1")</f>
        <v>0</v>
      </c>
      <c s="437"/>
      <c s="436">
        <f t="shared" si="95" ref="BD215">COUNTIFS($H$6:$H$205,"SC",BD$6:BD$205,"&gt;=1")</f>
        <v>0</v>
      </c>
      <c s="437"/>
      <c s="436">
        <f t="shared" si="96" ref="BF215">COUNTIFS($H$6:$H$205,"SC",BF$6:BF$205,"&gt;=1")</f>
        <v>0</v>
      </c>
      <c s="437"/>
      <c s="436">
        <f t="shared" si="97" ref="BH215">COUNTIFS($H$6:$H$205,"SC",BH$6:BH$205,"&gt;=1")</f>
        <v>0</v>
      </c>
      <c s="437"/>
      <c s="436">
        <f t="shared" si="98" ref="BJ215">COUNTIFS($H$6:$H$205,"SC",BJ$6:BJ$205,"&gt;=1")</f>
        <v>0</v>
      </c>
      <c s="437"/>
      <c s="436">
        <f t="shared" si="99" ref="BL215">COUNTIFS($H$6:$H$205,"SC",BL$6:BL$205,"&gt;=1")</f>
        <v>0</v>
      </c>
      <c s="437"/>
      <c s="436">
        <f t="shared" si="100" ref="BN215">COUNTIFS($H$6:$H$205,"SC",BN$6:BN$205,"&gt;=1")</f>
        <v>0</v>
      </c>
      <c s="437"/>
      <c s="436">
        <f t="shared" si="101" ref="BP215">COUNTIFS($H$6:$H$205,"SC",BP$6:BP$205,"&gt;=1")</f>
        <v>0</v>
      </c>
      <c s="437"/>
      <c s="436">
        <f t="shared" si="102" ref="BR215">COUNTIFS($H$6:$H$205,"SC",BR$6:BR$205,"&gt;=1")</f>
        <v>0</v>
      </c>
      <c s="437"/>
      <c s="436">
        <f t="shared" si="103" ref="BT215">COUNTIFS($H$6:$H$205,"SC",BT$6:BT$205,"&gt;=1")</f>
        <v>0</v>
      </c>
      <c s="437"/>
      <c s="436">
        <f t="shared" si="104" ref="BV215">COUNTIFS($H$6:$H$205,"SC",BV$6:BV$205,"&gt;=1")</f>
        <v>0</v>
      </c>
      <c s="437"/>
      <c s="440">
        <f>SUM(M215:AR215,AT215:BV215)</f>
        <v>0</v>
      </c>
      <c s="440"/>
    </row>
    <row r="216" spans="9:77" ht="15">
      <c r="I216" s="330" t="s">
        <v>360</v>
      </c>
      <c r="M216" s="436">
        <f>M206-M215</f>
        <v>0</v>
      </c>
      <c s="437"/>
      <c s="436">
        <f t="shared" si="105" ref="O216">O206-O215</f>
        <v>0</v>
      </c>
      <c s="437"/>
      <c s="436">
        <f t="shared" si="106" ref="Q216">Q206-Q215</f>
        <v>0</v>
      </c>
      <c s="437"/>
      <c s="436">
        <f t="shared" si="107" ref="S216">S206-S215</f>
        <v>0</v>
      </c>
      <c s="437"/>
      <c s="436">
        <f t="shared" si="108" ref="U216">U206-U215</f>
        <v>0</v>
      </c>
      <c s="437"/>
      <c s="436">
        <f t="shared" si="109" ref="W216">W206-W215</f>
        <v>0</v>
      </c>
      <c s="437"/>
      <c s="436">
        <f t="shared" si="110" ref="Y216">Y206-Y215</f>
        <v>0</v>
      </c>
      <c s="437"/>
      <c s="436">
        <f t="shared" si="111" ref="AA216">AA206-AA215</f>
        <v>0</v>
      </c>
      <c s="437"/>
      <c s="436">
        <f t="shared" si="112" ref="AC216">AC206-AC215</f>
        <v>0</v>
      </c>
      <c s="437"/>
      <c s="436">
        <f t="shared" si="113" ref="AE216">AE206-AE215</f>
        <v>0</v>
      </c>
      <c s="437"/>
      <c s="436">
        <f t="shared" si="114" ref="AG216">AG206-AG215</f>
        <v>0</v>
      </c>
      <c s="437"/>
      <c s="436">
        <f t="shared" si="115" ref="AI216">AI206-AI215</f>
        <v>0</v>
      </c>
      <c s="437"/>
      <c s="436">
        <f t="shared" si="116" ref="AK216">AK206-AK215</f>
        <v>0</v>
      </c>
      <c s="437"/>
      <c s="436">
        <f t="shared" si="117" ref="AM216">AM206-AM215</f>
        <v>0</v>
      </c>
      <c s="437"/>
      <c s="436">
        <f t="shared" si="118" ref="AO216">AO206-AO215</f>
        <v>0</v>
      </c>
      <c s="437"/>
      <c s="436">
        <f t="shared" si="119" ref="AQ216">AQ206-AQ215</f>
        <v>0</v>
      </c>
      <c s="437"/>
      <c r="AT216" s="436">
        <f t="shared" si="120" ref="AT216">AT206-AT215</f>
        <v>0</v>
      </c>
      <c s="437"/>
      <c s="436">
        <f t="shared" si="121" ref="AV216">AV206-AV215</f>
        <v>0</v>
      </c>
      <c s="437"/>
      <c s="436">
        <f t="shared" si="122" ref="AX216">AX206-AX215</f>
        <v>0</v>
      </c>
      <c s="437"/>
      <c s="436">
        <f t="shared" si="123" ref="AZ216">AZ206-AZ215</f>
        <v>0</v>
      </c>
      <c s="437"/>
      <c s="436">
        <f t="shared" si="124" ref="BB216">BB206-BB215</f>
        <v>0</v>
      </c>
      <c s="437"/>
      <c s="436">
        <f t="shared" si="125" ref="BD216">BD206-BD215</f>
        <v>0</v>
      </c>
      <c s="437"/>
      <c s="436">
        <f t="shared" si="126" ref="BF216">BF206-BF215</f>
        <v>0</v>
      </c>
      <c s="437"/>
      <c s="436">
        <f t="shared" si="127" ref="BH216">BH206-BH215</f>
        <v>0</v>
      </c>
      <c s="437"/>
      <c s="436">
        <f t="shared" si="128" ref="BJ216">BJ206-BJ215</f>
        <v>0</v>
      </c>
      <c s="437"/>
      <c s="436">
        <f t="shared" si="129" ref="BL216">BL206-BL215</f>
        <v>0</v>
      </c>
      <c s="437"/>
      <c s="436">
        <f t="shared" si="130" ref="BN216">BN206-BN215</f>
        <v>0</v>
      </c>
      <c s="437"/>
      <c s="436">
        <f t="shared" si="131" ref="BP216">BP206-BP215</f>
        <v>0</v>
      </c>
      <c s="437"/>
      <c s="436">
        <f t="shared" si="132" ref="BR216">BR206-BR215</f>
        <v>0</v>
      </c>
      <c s="437"/>
      <c s="436">
        <f t="shared" si="133" ref="BT216">BT206-BT215</f>
        <v>0</v>
      </c>
      <c s="437"/>
      <c s="436">
        <f t="shared" si="134" ref="BV216">BV206-BV215</f>
        <v>0</v>
      </c>
      <c s="437"/>
      <c s="440">
        <f>SUM(M216:AR216,AT216:BV216)</f>
        <v>0</v>
      </c>
      <c s="440"/>
    </row>
    <row r="217" spans="9:77" ht="15">
      <c r="I217" s="331" t="s">
        <v>361</v>
      </c>
      <c r="M217" s="438">
        <f>SUM(M215+M216)</f>
        <v>0</v>
      </c>
      <c s="438"/>
      <c s="438">
        <f t="shared" si="135" ref="O217">SUM(O215+O216)</f>
        <v>0</v>
      </c>
      <c s="438"/>
      <c s="438">
        <f t="shared" si="136" ref="Q217">SUM(Q215+Q216)</f>
        <v>0</v>
      </c>
      <c s="438"/>
      <c s="438">
        <f t="shared" si="137" ref="S217">SUM(S215+S216)</f>
        <v>0</v>
      </c>
      <c s="438"/>
      <c s="438">
        <f t="shared" si="138" ref="U217">SUM(U215+U216)</f>
        <v>0</v>
      </c>
      <c s="438"/>
      <c s="438">
        <f t="shared" si="139" ref="W217">SUM(W215+W216)</f>
        <v>0</v>
      </c>
      <c s="438"/>
      <c s="438">
        <f t="shared" si="140" ref="Y217">SUM(Y215+Y216)</f>
        <v>0</v>
      </c>
      <c s="438"/>
      <c s="438">
        <f t="shared" si="141" ref="AA217">SUM(AA215+AA216)</f>
        <v>0</v>
      </c>
      <c s="438"/>
      <c s="438">
        <f t="shared" si="142" ref="AC217">SUM(AC215+AC216)</f>
        <v>0</v>
      </c>
      <c s="438"/>
      <c s="438">
        <f t="shared" si="143" ref="AE217">SUM(AE215+AE216)</f>
        <v>0</v>
      </c>
      <c s="438"/>
      <c s="438">
        <f t="shared" si="144" ref="AG217">SUM(AG215+AG216)</f>
        <v>0</v>
      </c>
      <c s="438"/>
      <c s="438">
        <f t="shared" si="145" ref="AI217">SUM(AI215+AI216)</f>
        <v>0</v>
      </c>
      <c s="438"/>
      <c s="438">
        <f t="shared" si="146" ref="AK217">SUM(AK215+AK216)</f>
        <v>0</v>
      </c>
      <c s="438"/>
      <c s="438">
        <f t="shared" si="147" ref="AM217">SUM(AM215+AM216)</f>
        <v>0</v>
      </c>
      <c s="438"/>
      <c s="438">
        <f t="shared" si="148" ref="AO217">SUM(AO215+AO216)</f>
        <v>0</v>
      </c>
      <c s="438"/>
      <c s="438">
        <f t="shared" si="149" ref="AQ217">SUM(AQ215+AQ216)</f>
        <v>0</v>
      </c>
      <c s="438"/>
      <c s="272"/>
      <c s="438">
        <f t="shared" si="150" ref="AT217">SUM(AT215+AT216)</f>
        <v>0</v>
      </c>
      <c s="438"/>
      <c s="438">
        <f t="shared" si="151" ref="AV217">SUM(AV215+AV216)</f>
        <v>0</v>
      </c>
      <c s="438"/>
      <c s="438">
        <f t="shared" si="152" ref="AX217">SUM(AX215+AX216)</f>
        <v>0</v>
      </c>
      <c s="438"/>
      <c s="438">
        <f t="shared" si="153" ref="AZ217">SUM(AZ215+AZ216)</f>
        <v>0</v>
      </c>
      <c s="438"/>
      <c s="438">
        <f t="shared" si="154" ref="BB217">SUM(BB215+BB216)</f>
        <v>0</v>
      </c>
      <c s="438"/>
      <c s="438">
        <f t="shared" si="155" ref="BD217">SUM(BD215+BD216)</f>
        <v>0</v>
      </c>
      <c s="438"/>
      <c s="438">
        <f t="shared" si="156" ref="BF217">SUM(BF215+BF216)</f>
        <v>0</v>
      </c>
      <c s="438"/>
      <c s="438">
        <f t="shared" si="157" ref="BH217">SUM(BH215+BH216)</f>
        <v>0</v>
      </c>
      <c s="438"/>
      <c s="438">
        <f t="shared" si="158" ref="BJ217">SUM(BJ215+BJ216)</f>
        <v>0</v>
      </c>
      <c s="438"/>
      <c s="438">
        <f t="shared" si="159" ref="BL217">SUM(BL215+BL216)</f>
        <v>0</v>
      </c>
      <c s="438"/>
      <c s="438">
        <f t="shared" si="160" ref="BN217">SUM(BN215+BN216)</f>
        <v>0</v>
      </c>
      <c s="438"/>
      <c s="438">
        <f t="shared" si="161" ref="BP217">SUM(BP215+BP216)</f>
        <v>0</v>
      </c>
      <c s="438"/>
      <c s="438">
        <f t="shared" si="162" ref="BR217">SUM(BR215+BR216)</f>
        <v>0</v>
      </c>
      <c s="438"/>
      <c s="438">
        <f t="shared" si="163" ref="BT217">SUM(BT215+BT216)</f>
        <v>0</v>
      </c>
      <c s="438"/>
      <c s="438">
        <f t="shared" si="164" ref="BV217">SUM(BV215+BV216)</f>
        <v>0</v>
      </c>
      <c s="438"/>
      <c s="441">
        <f>SUM(BX215:BX216)</f>
        <v>0</v>
      </c>
      <c s="441"/>
    </row>
    <row r="218" ht="15"/>
    <row r="219" ht="15" customHeight="1" hidden="1"/>
    <row r="220" ht="15" customHeight="1" hidden="1"/>
    <row r="221" ht="15" customHeight="1" hidden="1"/>
    <row r="222" ht="15" customHeight="1" hidden="1"/>
    <row r="223" ht="15" customHeight="1" hidden="1"/>
    <row r="224" ht="15" customHeight="1" hidden="1"/>
    <row r="225" ht="15" customHeight="1" hidden="1"/>
    <row r="226" ht="15" customHeight="1" hidden="1"/>
    <row r="227" ht="15" customHeight="1" hidden="1"/>
    <row r="228" ht="15" customHeight="1" hidden="1"/>
    <row r="229" ht="15" customHeight="1" hidden="1"/>
    <row r="230" ht="15" customHeight="1" hidden="1"/>
    <row r="231" ht="15" customHeight="1" hidden="1"/>
    <row r="232" ht="15" customHeight="1" hidden="1"/>
    <row r="233" ht="15" customHeight="1" hidden="1"/>
    <row r="234" ht="15" customHeight="1" hidden="1"/>
    <row r="235" ht="15" customHeight="1" hidden="1"/>
    <row r="236" ht="15" customHeight="1" hidden="1"/>
    <row r="237" ht="15" customHeight="1" hidden="1"/>
    <row r="238" ht="15" customHeight="1" hidden="1"/>
    <row r="239" ht="15" customHeight="1" hidden="1"/>
    <row r="240" ht="15" customHeight="1" hidden="1"/>
    <row r="241" ht="15" customHeight="1" hidden="1"/>
    <row r="242" ht="15" customHeight="1" hidden="1"/>
    <row r="243" ht="15" customHeight="1" hidden="1"/>
    <row r="244" ht="15" customHeight="1" hidden="1"/>
    <row r="245" ht="15" customHeight="1" hidden="1"/>
    <row r="246" ht="15" customHeight="1" hidden="1"/>
    <row r="247" ht="15" customHeight="1" hidden="1"/>
    <row r="248" ht="15" customHeight="1" hidden="1"/>
    <row r="249" ht="15" customHeight="1" hidden="1"/>
    <row r="250" ht="15" customHeight="1" hidden="1"/>
    <row r="251" ht="15" customHeight="1" hidden="1"/>
    <row r="252" ht="15" customHeight="1" hidden="1"/>
    <row r="253" ht="15" customHeight="1" hidden="1"/>
    <row r="254" ht="15" customHeight="1" hidden="1"/>
    <row r="255" ht="15" customHeight="1" hidden="1"/>
    <row r="256" ht="15" customHeight="1" hidden="1"/>
    <row r="257" ht="15" customHeight="1" hidden="1"/>
    <row r="258" ht="15" customHeight="1" hidden="1"/>
    <row r="259" ht="15" customHeight="1" hidden="1"/>
    <row r="260" ht="15" customHeight="1" hidden="1"/>
    <row r="261" ht="15" customHeight="1" hidden="1"/>
    <row r="262" ht="15" customHeight="1" hidden="1"/>
    <row r="263" ht="15" customHeight="1" hidden="1"/>
    <row r="264" ht="15" customHeight="1" hidden="1"/>
    <row r="265" ht="15" customHeight="1" hidden="1"/>
    <row r="266" ht="15" customHeight="1" hidden="1"/>
    <row r="267" ht="15" customHeight="1" hidden="1"/>
    <row r="268" ht="15" customHeight="1" hidden="1"/>
    <row r="269" ht="15" customHeight="1" hidden="1"/>
    <row r="270" ht="15" customHeight="1" hidden="1"/>
    <row r="271" ht="15" customHeight="1" hidden="1"/>
    <row r="272" ht="15" customHeight="1" hidden="1"/>
    <row r="273" ht="15" customHeight="1" hidden="1"/>
    <row r="274" ht="15" customHeight="1" hidden="1"/>
    <row r="275" ht="15" customHeight="1" hidden="1"/>
    <row r="276" ht="15" customHeight="1" hidden="1"/>
    <row r="277" ht="15" customHeight="1" hidden="1"/>
    <row r="278" ht="15" customHeight="1" hidden="1"/>
    <row r="279" ht="15" customHeight="1" hidden="1"/>
    <row r="280" ht="15" customHeight="1" hidden="1"/>
    <row r="281" ht="15" customHeight="1" hidden="1"/>
    <row r="282" ht="15" customHeight="1" hidden="1"/>
    <row r="283" ht="15" customHeight="1" hidden="1"/>
    <row r="284" ht="15" customHeight="1" hidden="1"/>
    <row r="285" ht="15" customHeight="1" hidden="1"/>
    <row r="286" ht="15" customHeight="1" hidden="1"/>
    <row r="287" ht="15" customHeight="1" hidden="1"/>
    <row r="288" ht="15" customHeight="1" hidden="1"/>
    <row r="289" ht="15" customHeight="1" hidden="1"/>
    <row r="290" ht="15" customHeight="1" hidden="1"/>
    <row r="291" ht="15" customHeight="1" hidden="1"/>
    <row r="292" ht="15" customHeight="1" hidden="1"/>
    <row r="293" ht="15" customHeight="1" hidden="1"/>
    <row r="294" ht="15" customHeight="1" hidden="1"/>
    <row r="295" ht="15" customHeight="1" hidden="1"/>
    <row r="296" ht="15" customHeight="1" hidden="1"/>
    <row r="297" ht="15" customHeight="1" hidden="1"/>
    <row r="298" ht="15" customHeight="1" hidden="1"/>
    <row r="299" ht="15" customHeight="1" hidden="1"/>
    <row r="300" ht="15" customHeight="1" hidden="1"/>
    <row r="301" ht="15" customHeight="1" hidden="1"/>
    <row r="302" ht="15" customHeight="1" hidden="1"/>
    <row r="303" ht="15" customHeight="1" hidden="1"/>
    <row r="304" ht="15" customHeight="1" hidden="1"/>
    <row r="305" ht="15" customHeight="1" hidden="1"/>
    <row r="306" ht="15" customHeight="1" hidden="1"/>
    <row r="307" ht="15" customHeight="1" hidden="1"/>
    <row r="308" ht="15" customHeight="1" hidden="1"/>
    <row r="309" ht="15" customHeight="1" hidden="1"/>
    <row r="310" ht="15" customHeight="1" hidden="1"/>
    <row r="311" ht="15" customHeight="1" hidden="1"/>
    <row r="312" ht="15" customHeight="1" hidden="1"/>
    <row r="313" ht="15" customHeight="1" hidden="1"/>
    <row r="314" ht="15" customHeight="1" hidden="1"/>
    <row r="315" ht="15" customHeight="1" hidden="1"/>
    <row r="316" ht="15" customHeight="1" hidden="1"/>
    <row r="317" ht="15" customHeight="1" hidden="1"/>
    <row r="318" ht="15" customHeight="1" hidden="1"/>
    <row r="319" ht="15" customHeight="1" hidden="1"/>
    <row r="320" ht="15" customHeight="1" hidden="1"/>
    <row r="321" ht="15" customHeight="1" hidden="1"/>
    <row r="322" ht="15" customHeight="1" hidden="1"/>
    <row r="323" ht="15" customHeight="1" hidden="1"/>
    <row r="324" ht="15" customHeight="1" hidden="1"/>
    <row r="325" ht="15" customHeight="1" hidden="1"/>
    <row r="326" ht="15" customHeight="1" hidden="1"/>
    <row r="327" ht="15" customHeight="1" hidden="1"/>
    <row r="328" ht="15" customHeight="1" hidden="1"/>
    <row r="329" ht="15" customHeight="1" hidden="1"/>
    <row r="330" ht="15" customHeight="1" hidden="1"/>
    <row r="331" ht="15" customHeight="1" hidden="1"/>
    <row r="332" ht="15" customHeight="1" hidden="1"/>
    <row r="333" ht="15" customHeight="1" hidden="1"/>
    <row r="334" ht="15" customHeight="1" hidden="1"/>
    <row r="335" ht="15" customHeight="1" hidden="1"/>
    <row r="336" ht="15" customHeight="1" hidden="1"/>
    <row r="337" ht="15" customHeight="1" hidden="1"/>
    <row r="338" ht="15" customHeight="1" hidden="1"/>
    <row r="339" ht="15" customHeight="1" hidden="1"/>
    <row r="340" ht="15" customHeight="1" hidden="1"/>
    <row r="341" ht="15" customHeight="1" hidden="1"/>
    <row r="342" ht="15" customHeight="1" hidden="1"/>
    <row r="343" ht="15" customHeight="1" hidden="1"/>
    <row r="344" ht="15" customHeight="1" hidden="1"/>
    <row r="345" ht="15" customHeight="1" hidden="1"/>
    <row r="346" ht="15" customHeight="1" hidden="1"/>
    <row r="347" ht="15" customHeight="1" hidden="1"/>
    <row r="348" ht="15" customHeight="1" hidden="1"/>
    <row r="349" ht="15" customHeight="1" hidden="1"/>
    <row r="350" ht="15" customHeight="1" hidden="1"/>
    <row r="351" ht="15" customHeight="1" hidden="1"/>
    <row r="352" ht="15" customHeight="1" hidden="1"/>
    <row r="353" ht="15" customHeight="1" hidden="1"/>
    <row r="354" ht="15" customHeight="1" hidden="1"/>
    <row r="355" ht="15" customHeight="1" hidden="1"/>
    <row r="356" ht="15" customHeight="1" hidden="1"/>
    <row r="357" ht="15" customHeight="1" hidden="1"/>
    <row r="358" ht="15" customHeight="1" hidden="1"/>
    <row r="359" ht="15" customHeight="1" hidden="1"/>
    <row r="360" ht="15" customHeight="1" hidden="1"/>
    <row r="361" ht="15" customHeight="1" hidden="1"/>
    <row r="362" ht="15" customHeight="1" hidden="1"/>
    <row r="363" ht="15" customHeight="1" hidden="1"/>
    <row r="364" ht="15" customHeight="1" hidden="1"/>
    <row r="365" ht="15" customHeight="1" hidden="1"/>
    <row r="366" ht="15" customHeight="1" hidden="1"/>
    <row r="367" ht="15" customHeight="1" hidden="1"/>
    <row r="368" ht="15" customHeight="1" hidden="1"/>
    <row r="369" ht="15" customHeight="1" hidden="1"/>
    <row r="370" ht="15" customHeight="1" hidden="1"/>
    <row r="371" ht="15" customHeight="1" hidden="1"/>
    <row r="372" ht="15" customHeight="1" hidden="1"/>
    <row r="373" ht="15" customHeight="1" hidden="1"/>
    <row r="374" ht="15" customHeight="1" hidden="1"/>
    <row r="375" ht="15" customHeight="1" hidden="1"/>
    <row r="376" ht="15" customHeight="1" hidden="1"/>
    <row r="377" ht="15" customHeight="1" hidden="1"/>
    <row r="378" ht="15" customHeight="1" hidden="1"/>
    <row r="379" ht="15" customHeight="1" hidden="1"/>
    <row r="380" ht="15" customHeight="1" hidden="1"/>
    <row r="381" ht="15" customHeight="1" hidden="1"/>
    <row r="382" ht="15" customHeight="1" hidden="1"/>
    <row r="383" ht="15" customHeight="1" hidden="1"/>
    <row r="384" ht="15" customHeight="1" hidden="1"/>
    <row r="385" ht="15" customHeight="1" hidden="1"/>
    <row r="386" ht="15" customHeight="1" hidden="1"/>
    <row r="387" ht="15" customHeight="1" hidden="1"/>
    <row r="388" ht="15" customHeight="1" hidden="1"/>
    <row r="389" ht="15" customHeight="1" hidden="1"/>
    <row r="390" ht="15" customHeight="1" hidden="1"/>
    <row r="391" ht="15" customHeight="1" hidden="1"/>
    <row r="392" ht="15" customHeight="1" hidden="1"/>
    <row r="393" ht="15" customHeight="1" hidden="1"/>
    <row r="394" ht="15" customHeight="1" hidden="1"/>
    <row r="395" ht="15" customHeight="1" hidden="1"/>
    <row r="396" ht="15" customHeight="1" hidden="1"/>
    <row r="397" ht="15" customHeight="1" hidden="1"/>
    <row r="398" ht="15" customHeight="1" hidden="1"/>
    <row r="399" ht="15" customHeight="1" hidden="1"/>
    <row r="400" ht="15" customHeight="1" hidden="1"/>
    <row r="401" ht="15" customHeight="1" hidden="1"/>
    <row r="402" ht="15" customHeight="1" hidden="1"/>
    <row r="403" ht="15" customHeight="1" hidden="1"/>
    <row r="404" ht="15" customHeight="1" hidden="1"/>
    <row r="405" ht="15" customHeight="1" hidden="1"/>
    <row r="406" ht="15" customHeight="1" hidden="1"/>
    <row r="407" ht="15" customHeight="1" hidden="1"/>
    <row r="408" ht="15" customHeight="1" hidden="1"/>
    <row r="409" ht="15" customHeight="1" hidden="1"/>
    <row r="410" ht="15" customHeight="1" hidden="1"/>
    <row r="411" ht="15" customHeight="1" hidden="1"/>
    <row r="412" ht="15" customHeight="1" hidden="1"/>
    <row r="413" ht="15" customHeight="1" hidden="1"/>
    <row r="414" ht="15" customHeight="1" hidden="1"/>
    <row r="415" ht="15" customHeight="1" hidden="1"/>
    <row r="416" ht="15" customHeight="1" hidden="1"/>
    <row r="417" ht="15" customHeight="1" hidden="1"/>
    <row r="418" ht="15" customHeight="1" hidden="1"/>
    <row r="419" ht="15" customHeight="1" hidden="1"/>
    <row r="420" ht="15" customHeight="1" hidden="1"/>
    <row r="421" ht="15" customHeight="1" hidden="1"/>
    <row r="422" ht="15" customHeight="1" hidden="1"/>
    <row r="423" ht="15" customHeight="1" hidden="1"/>
    <row r="424" ht="15" customHeight="1" hidden="1"/>
    <row r="425" ht="15" customHeight="1" hidden="1"/>
    <row r="426" ht="15" customHeight="1" hidden="1"/>
    <row r="427" ht="15" customHeight="1" hidden="1"/>
    <row r="428" ht="15" customHeight="1" hidden="1"/>
    <row r="429" ht="15" customHeight="1" hidden="1"/>
    <row r="430" ht="15" customHeight="1" hidden="1"/>
    <row r="431" ht="15" customHeight="1" hidden="1"/>
    <row r="432" ht="15" customHeight="1" hidden="1"/>
    <row r="433" ht="15" customHeight="1" hidden="1"/>
    <row r="434" ht="15" customHeight="1" hidden="1"/>
    <row r="435" ht="15" customHeight="1" hidden="1"/>
    <row r="436" ht="15" customHeight="1" hidden="1"/>
    <row r="437" ht="15" customHeight="1" hidden="1"/>
    <row r="438" ht="15" customHeight="1" hidden="1"/>
    <row r="439" ht="15" customHeight="1" hidden="1"/>
    <row r="440" ht="15" customHeight="1" hidden="1"/>
    <row r="441" ht="15" customHeight="1" hidden="1"/>
    <row r="442" ht="15" customHeight="1" hidden="1"/>
    <row r="443" ht="15" customHeight="1" hidden="1"/>
    <row r="444" ht="15" customHeight="1" hidden="1"/>
    <row r="445" ht="15" customHeight="1" hidden="1"/>
    <row r="446" ht="15" customHeight="1" hidden="1"/>
    <row r="447" ht="15" customHeight="1" hidden="1"/>
    <row r="448" ht="15" customHeight="1" hidden="1"/>
    <row r="449" ht="15" customHeight="1" hidden="1"/>
    <row r="450" ht="15" customHeight="1" hidden="1"/>
    <row r="451" ht="15" customHeight="1" hidden="1"/>
    <row r="452" ht="15" customHeight="1" hidden="1"/>
    <row r="453" ht="15" customHeight="1" hidden="1"/>
    <row r="454" ht="15" customHeight="1" hidden="1"/>
    <row r="455" ht="15" customHeight="1" hidden="1"/>
    <row r="456" ht="15" customHeight="1" hidden="1"/>
    <row r="457" ht="15" customHeight="1" hidden="1"/>
    <row r="458" ht="15" customHeight="1" hidden="1"/>
    <row r="459" ht="15" customHeight="1" hidden="1"/>
    <row r="460" ht="15" customHeight="1" hidden="1"/>
    <row r="461" ht="15" customHeight="1" hidden="1"/>
    <row r="462" ht="15" customHeight="1" hidden="1"/>
    <row r="463" ht="15" customHeight="1" hidden="1"/>
    <row r="464" ht="15" customHeight="1" hidden="1"/>
    <row r="465" ht="15" customHeight="1" hidden="1"/>
    <row r="466" ht="15" customHeight="1" hidden="1"/>
    <row r="467" ht="15" customHeight="1" hidden="1"/>
    <row r="468" ht="15" customHeight="1" hidden="1"/>
    <row r="469" ht="15" customHeight="1" hidden="1"/>
    <row r="470" ht="15" customHeight="1" hidden="1"/>
    <row r="471" ht="15" customHeight="1" hidden="1"/>
    <row r="472" ht="15" customHeight="1" hidden="1"/>
    <row r="473" ht="15" customHeight="1" hidden="1"/>
    <row r="474" ht="15" customHeight="1" hidden="1"/>
    <row r="475" ht="15" customHeight="1" hidden="1"/>
    <row r="476" ht="15" customHeight="1" hidden="1"/>
    <row r="477" ht="15" customHeight="1" hidden="1"/>
    <row r="478" ht="15" customHeight="1" hidden="1"/>
    <row r="479" ht="15" customHeight="1" hidden="1"/>
    <row r="480" ht="15" customHeight="1" hidden="1"/>
    <row r="481" ht="15" customHeight="1" hidden="1"/>
    <row r="482" ht="15" customHeight="1" hidden="1"/>
    <row r="483" ht="15" customHeight="1" hidden="1"/>
    <row r="484" ht="15" customHeight="1" hidden="1"/>
    <row r="485" ht="15" customHeight="1" hidden="1"/>
    <row r="486" ht="15" customHeight="1" hidden="1"/>
    <row r="487" ht="15" customHeight="1" hidden="1"/>
    <row r="488" ht="15" customHeight="1" hidden="1"/>
    <row r="489" ht="15" customHeight="1" hidden="1"/>
    <row r="490" ht="15" customHeight="1" hidden="1"/>
    <row r="491" ht="15" customHeight="1" hidden="1"/>
    <row r="492" ht="15" customHeight="1" hidden="1"/>
    <row r="493" ht="15" customHeight="1" hidden="1"/>
    <row r="494" ht="15" customHeight="1" hidden="1"/>
    <row r="495" ht="15" customHeight="1" hidden="1"/>
    <row r="496" ht="15" customHeight="1" hidden="1"/>
    <row r="497" ht="15" customHeight="1" hidden="1"/>
    <row r="498" ht="15" customHeight="1" hidden="1"/>
    <row r="499" ht="15" customHeight="1" hidden="1"/>
    <row r="500" ht="15" customHeight="1" hidden="1"/>
    <row r="501" ht="15" customHeight="1" hidden="1"/>
    <row r="502" ht="15" customHeight="1" hidden="1"/>
    <row r="503" ht="15" customHeight="1" hidden="1"/>
    <row r="504" ht="15" customHeight="1" hidden="1"/>
    <row r="505" ht="15" customHeight="1" hidden="1"/>
    <row r="506" ht="15" customHeight="1" hidden="1"/>
    <row r="507" ht="15" customHeight="1" hidden="1"/>
    <row r="508" ht="15" customHeight="1" hidden="1"/>
    <row r="509" ht="15" customHeight="1" hidden="1"/>
    <row r="510" ht="15" customHeight="1" hidden="1"/>
    <row r="511" ht="15" customHeight="1" hidden="1"/>
    <row r="512" ht="15" customHeight="1" hidden="1"/>
    <row r="513" ht="15" customHeight="1" hidden="1"/>
    <row r="514" ht="15" customHeight="1" hidden="1"/>
    <row r="515" ht="15" customHeight="1" hidden="1"/>
    <row r="516" ht="15" customHeight="1" hidden="1"/>
    <row r="517" ht="15" customHeight="1" hidden="1"/>
    <row r="518" ht="15" customHeight="1" hidden="1"/>
    <row r="519" ht="15" customHeight="1" hidden="1"/>
    <row r="520" ht="15" customHeight="1" hidden="1"/>
    <row r="521" ht="15" customHeight="1" hidden="1"/>
    <row r="522" ht="15" customHeight="1" hidden="1"/>
    <row r="523" ht="15" customHeight="1" hidden="1"/>
    <row r="524" ht="15" customHeight="1" hidden="1"/>
    <row r="525" ht="15" customHeight="1" hidden="1"/>
    <row r="526" ht="15" customHeight="1" hidden="1"/>
    <row r="527" ht="15" customHeight="1" hidden="1"/>
    <row r="528" ht="15" customHeight="1" hidden="1"/>
    <row r="529" ht="15" customHeight="1" hidden="1"/>
    <row r="530" ht="15" customHeight="1" hidden="1"/>
    <row r="531" ht="15" customHeight="1" hidden="1"/>
    <row r="532" ht="15" customHeight="1" hidden="1"/>
    <row r="533" ht="15" customHeight="1" hidden="1"/>
    <row r="534" ht="15" customHeight="1" hidden="1"/>
    <row r="535" ht="15" customHeight="1" hidden="1"/>
    <row r="536" ht="15" customHeight="1" hidden="1"/>
    <row r="537" ht="15" customHeight="1" hidden="1"/>
    <row r="538" ht="15" customHeight="1" hidden="1"/>
    <row r="539" ht="15" customHeight="1" hidden="1"/>
    <row r="540" ht="15" customHeight="1" hidden="1"/>
    <row r="541" ht="15" customHeight="1" hidden="1"/>
    <row r="542" ht="15" customHeight="1" hidden="1"/>
    <row r="543" ht="15" customHeight="1" hidden="1"/>
    <row r="544" ht="15" customHeight="1" hidden="1"/>
    <row r="545" ht="15" customHeight="1" hidden="1"/>
    <row r="546" ht="15" customHeight="1" hidden="1"/>
    <row r="547" ht="15" customHeight="1" hidden="1"/>
    <row r="548" ht="15" customHeight="1" hidden="1"/>
    <row r="549" ht="15" customHeight="1" hidden="1"/>
    <row r="550" ht="15" customHeight="1" hidden="1"/>
    <row r="551" ht="15" customHeight="1" hidden="1"/>
    <row r="552" ht="15" customHeight="1" hidden="1"/>
    <row r="553" ht="15" customHeight="1" hidden="1"/>
    <row r="554" ht="15" customHeight="1" hidden="1"/>
    <row r="555" ht="15" customHeight="1" hidden="1"/>
    <row r="556" ht="15" customHeight="1" hidden="1"/>
    <row r="557" ht="15" customHeight="1" hidden="1"/>
    <row r="558" ht="15" customHeight="1" hidden="1"/>
    <row r="559" ht="15" customHeight="1" hidden="1"/>
    <row r="560" ht="15" customHeight="1" hidden="1"/>
    <row r="561" ht="15" customHeight="1" hidden="1"/>
    <row r="562" ht="15" customHeight="1" hidden="1"/>
    <row r="563" ht="15" customHeight="1" hidden="1"/>
    <row r="564" ht="15" customHeight="1" hidden="1"/>
    <row r="565" ht="15" customHeight="1" hidden="1"/>
    <row r="566" ht="15" customHeight="1" hidden="1"/>
    <row r="567" ht="15" customHeight="1" hidden="1"/>
    <row r="568" ht="15" customHeight="1" hidden="1"/>
    <row r="569" ht="15" customHeight="1" hidden="1"/>
    <row r="570" ht="15" customHeight="1" hidden="1"/>
    <row r="571" ht="15" customHeight="1" hidden="1"/>
    <row r="572" ht="15" customHeight="1" hidden="1"/>
    <row r="573" ht="15" customHeight="1" hidden="1"/>
    <row r="574" ht="15" customHeight="1" hidden="1"/>
    <row r="575" ht="15" customHeight="1" hidden="1"/>
    <row r="576" ht="15" customHeight="1" hidden="1"/>
    <row r="577" ht="15" customHeight="1" hidden="1"/>
    <row r="578" ht="15" customHeight="1" hidden="1"/>
    <row r="579" ht="15" customHeight="1" hidden="1"/>
    <row r="580" ht="15" customHeight="1" hidden="1"/>
    <row r="581" ht="15" customHeight="1" hidden="1"/>
    <row r="582" ht="15" customHeight="1" hidden="1"/>
    <row r="583" ht="15" customHeight="1" hidden="1"/>
    <row r="584" ht="15" customHeight="1" hidden="1"/>
    <row r="585" ht="15" customHeight="1" hidden="1"/>
    <row r="586" ht="15" customHeight="1" hidden="1"/>
    <row r="587" ht="15" customHeight="1" hidden="1"/>
    <row r="588" ht="15" customHeight="1" hidden="1"/>
    <row r="589" ht="15" customHeight="1" hidden="1"/>
    <row r="590" ht="15" customHeight="1" hidden="1"/>
    <row r="591" ht="15" customHeight="1" hidden="1"/>
    <row r="592" ht="15" customHeight="1" hidden="1"/>
    <row r="593" ht="15" customHeight="1" hidden="1"/>
    <row r="594" ht="15" customHeight="1" hidden="1"/>
    <row r="595" ht="15" customHeight="1" hidden="1"/>
    <row r="596" ht="15" customHeight="1" hidden="1"/>
    <row r="597" ht="15" customHeight="1" hidden="1"/>
    <row r="598" ht="15" customHeight="1" hidden="1"/>
    <row r="599" ht="15" customHeight="1" hidden="1"/>
    <row r="600" ht="15" customHeight="1" hidden="1"/>
    <row r="601" ht="15" customHeight="1" hidden="1"/>
    <row r="602" ht="15" customHeight="1" hidden="1"/>
    <row r="603" ht="15" customHeight="1" hidden="1"/>
    <row r="604" ht="15" customHeight="1" hidden="1"/>
    <row r="605" ht="15" customHeight="1" hidden="1"/>
    <row r="606" ht="15" customHeight="1" hidden="1"/>
    <row r="607" ht="15" customHeight="1" hidden="1"/>
    <row r="608" ht="15" customHeight="1" hidden="1"/>
    <row r="609" ht="15" customHeight="1" hidden="1"/>
    <row r="610" ht="15" customHeight="1" hidden="1"/>
    <row r="611" ht="15" customHeight="1" hidden="1"/>
    <row r="612" ht="15" customHeight="1" hidden="1"/>
    <row r="613" ht="15" customHeight="1" hidden="1"/>
    <row r="614" ht="15" customHeight="1" hidden="1"/>
    <row r="615" ht="15" customHeight="1" hidden="1"/>
    <row r="616" ht="15" customHeight="1" hidden="1"/>
    <row r="617" ht="15" customHeight="1" hidden="1"/>
    <row r="618" ht="15" customHeight="1" hidden="1"/>
    <row r="619" ht="15" customHeight="1" hidden="1"/>
    <row r="620" ht="15" customHeight="1" hidden="1"/>
    <row r="621" ht="15" customHeight="1" hidden="1"/>
    <row r="622" ht="15" customHeight="1" hidden="1"/>
    <row r="623" ht="15" customHeight="1" hidden="1"/>
    <row r="624" ht="15" customHeight="1" hidden="1"/>
    <row r="625" ht="15" customHeight="1" hidden="1"/>
    <row r="626" ht="15" customHeight="1" hidden="1"/>
    <row r="627" ht="15" customHeight="1" hidden="1"/>
    <row r="628" ht="15" customHeight="1" hidden="1"/>
    <row r="629" ht="15" customHeight="1" hidden="1"/>
    <row r="630" ht="15" customHeight="1" hidden="1"/>
    <row r="631" ht="15" customHeight="1" hidden="1"/>
    <row r="632" ht="15" customHeight="1" hidden="1"/>
    <row r="633" ht="15" customHeight="1" hidden="1"/>
    <row r="634" ht="15" customHeight="1" hidden="1"/>
    <row r="635" ht="15" customHeight="1" hidden="1"/>
    <row r="636" ht="15" customHeight="1" hidden="1"/>
    <row r="637" ht="15" customHeight="1" hidden="1"/>
    <row r="638" ht="15" customHeight="1" hidden="1"/>
    <row r="639" ht="15" customHeight="1" hidden="1"/>
    <row r="640" ht="15" customHeight="1" hidden="1"/>
    <row r="641" ht="15" customHeight="1" hidden="1"/>
    <row r="642" ht="15" customHeight="1" hidden="1"/>
    <row r="643" ht="15" customHeight="1" hidden="1"/>
    <row r="644" ht="15" customHeight="1" hidden="1"/>
    <row r="645" ht="15" customHeight="1" hidden="1"/>
    <row r="646" ht="15" customHeight="1" hidden="1"/>
    <row r="647" ht="15" customHeight="1" hidden="1"/>
    <row r="648" ht="15" customHeight="1" hidden="1"/>
    <row r="649" ht="15" customHeight="1" hidden="1"/>
    <row r="650" ht="15" customHeight="1" hidden="1"/>
    <row r="651" ht="15" customHeight="1" hidden="1"/>
    <row r="652" ht="15" customHeight="1" hidden="1"/>
    <row r="653" ht="15" customHeight="1" hidden="1"/>
    <row r="654" ht="15" customHeight="1" hidden="1"/>
    <row r="655" ht="15" customHeight="1" hidden="1"/>
    <row r="656" ht="15" customHeight="1" hidden="1"/>
    <row r="657" ht="15" customHeight="1" hidden="1"/>
    <row r="658" ht="15" customHeight="1" hidden="1"/>
    <row r="659" ht="15" customHeight="1" hidden="1"/>
    <row r="660" ht="15" customHeight="1" hidden="1"/>
    <row r="661" ht="15" customHeight="1" hidden="1"/>
    <row r="662" ht="15" customHeight="1" hidden="1"/>
    <row r="663" ht="15" customHeight="1" hidden="1"/>
    <row r="664" ht="15" customHeight="1" hidden="1"/>
    <row r="665" ht="15" customHeight="1" hidden="1"/>
    <row r="666" ht="15" customHeight="1" hidden="1"/>
    <row r="667" ht="15" customHeight="1" hidden="1"/>
    <row r="668" ht="15" customHeight="1" hidden="1"/>
    <row r="669" ht="15" customHeight="1" hidden="1"/>
    <row r="670" ht="15" customHeight="1" hidden="1"/>
    <row r="671" ht="15" customHeight="1" hidden="1"/>
    <row r="672" ht="15" customHeight="1" hidden="1"/>
    <row r="673" ht="15" customHeight="1" hidden="1"/>
    <row r="674" ht="15" customHeight="1" hidden="1"/>
    <row r="675" ht="15" customHeight="1" hidden="1"/>
    <row r="676" ht="15" customHeight="1" hidden="1"/>
    <row r="677" ht="15" customHeight="1" hidden="1"/>
    <row r="678" ht="15" customHeight="1" hidden="1"/>
    <row r="679" ht="15" customHeight="1" hidden="1"/>
    <row r="680" ht="15" customHeight="1" hidden="1"/>
    <row r="681" ht="15" customHeight="1" hidden="1"/>
    <row r="682" ht="15" customHeight="1" hidden="1"/>
    <row r="683" ht="15" customHeight="1" hidden="1"/>
    <row r="684" ht="15" customHeight="1" hidden="1"/>
    <row r="685" ht="15" customHeight="1" hidden="1"/>
    <row r="686" ht="15" customHeight="1" hidden="1"/>
    <row r="687" ht="15" customHeight="1" hidden="1"/>
    <row r="688" ht="15" customHeight="1" hidden="1"/>
    <row r="689" ht="15" customHeight="1" hidden="1"/>
    <row r="690" ht="15" customHeight="1" hidden="1"/>
    <row r="691" ht="15" customHeight="1" hidden="1"/>
    <row r="692" ht="15" customHeight="1" hidden="1"/>
    <row r="693" ht="15" customHeight="1" hidden="1"/>
    <row r="694" ht="15" customHeight="1" hidden="1"/>
    <row r="695" ht="15" customHeight="1" hidden="1"/>
    <row r="696" ht="15" customHeight="1" hidden="1"/>
    <row r="697" ht="15" customHeight="1" hidden="1"/>
    <row r="698" ht="15" customHeight="1" hidden="1"/>
    <row r="699" ht="15" customHeight="1" hidden="1"/>
    <row r="700" ht="15" customHeight="1" hidden="1"/>
    <row r="701" ht="15" customHeight="1" hidden="1"/>
    <row r="702" ht="15" customHeight="1" hidden="1"/>
    <row r="703" ht="15" customHeight="1" hidden="1"/>
    <row r="704" ht="15" customHeight="1" hidden="1"/>
    <row r="705" ht="15" customHeight="1" hidden="1"/>
    <row r="706" ht="15" customHeight="1" hidden="1"/>
    <row r="707" ht="15" customHeight="1" hidden="1"/>
    <row r="708" ht="15" customHeight="1" hidden="1"/>
    <row r="709" ht="15" customHeight="1" hidden="1"/>
    <row r="710" ht="15" customHeight="1" hidden="1"/>
    <row r="711" ht="15" customHeight="1" hidden="1"/>
    <row r="712" ht="15" customHeight="1" hidden="1"/>
    <row r="713" ht="15" customHeight="1" hidden="1"/>
    <row r="714" ht="15" customHeight="1" hidden="1"/>
    <row r="715" ht="15" customHeight="1" hidden="1"/>
    <row r="716" ht="15" customHeight="1" hidden="1"/>
    <row r="717" ht="15" customHeight="1" hidden="1"/>
    <row r="718" ht="15" customHeight="1" hidden="1"/>
    <row r="719" ht="15" customHeight="1" hidden="1"/>
    <row r="720" ht="15" customHeight="1" hidden="1"/>
    <row r="721" ht="15" customHeight="1" hidden="1"/>
    <row r="722" ht="15" customHeight="1" hidden="1"/>
    <row r="723" ht="15" customHeight="1" hidden="1"/>
    <row r="724" ht="15" customHeight="1" hidden="1"/>
    <row r="725" ht="15" customHeight="1" hidden="1"/>
    <row r="726" ht="15" customHeight="1" hidden="1"/>
    <row r="727" ht="15" customHeight="1" hidden="1"/>
    <row r="728" ht="15" customHeight="1" hidden="1"/>
    <row r="729" ht="15" customHeight="1" hidden="1"/>
    <row r="730" ht="15" customHeight="1" hidden="1"/>
    <row r="731" ht="15" customHeight="1" hidden="1"/>
    <row r="732" ht="15" customHeight="1" hidden="1"/>
    <row r="733" ht="15" customHeight="1" hidden="1"/>
    <row r="734" ht="15" customHeight="1" hidden="1"/>
    <row r="735" ht="15" customHeight="1" hidden="1"/>
    <row r="736" ht="15" customHeight="1" hidden="1"/>
    <row r="737" ht="15" customHeight="1" hidden="1"/>
    <row r="738" ht="15" customHeight="1" hidden="1"/>
    <row r="739" ht="15" customHeight="1" hidden="1"/>
    <row r="740" ht="15" customHeight="1" hidden="1"/>
    <row r="741" ht="15" customHeight="1" hidden="1"/>
    <row r="742" ht="15" customHeight="1" hidden="1"/>
    <row r="743" ht="15" customHeight="1" hidden="1"/>
    <row r="744" ht="15" customHeight="1" hidden="1"/>
    <row r="745" ht="15" customHeight="1" hidden="1"/>
    <row r="746" ht="15" customHeight="1" hidden="1"/>
    <row r="747" ht="15" customHeight="1" hidden="1"/>
    <row r="748" ht="15" customHeight="1" hidden="1"/>
    <row r="749" ht="15" customHeight="1" hidden="1"/>
    <row r="750" ht="15" customHeight="1" hidden="1"/>
    <row r="751" ht="15" customHeight="1" hidden="1"/>
    <row r="752" ht="15" customHeight="1" hidden="1"/>
    <row r="753" ht="15" customHeight="1" hidden="1"/>
    <row r="754" ht="15" customHeight="1" hidden="1"/>
    <row r="755" ht="15" customHeight="1" hidden="1"/>
    <row r="756" ht="15" customHeight="1" hidden="1"/>
    <row r="757" ht="15" customHeight="1" hidden="1"/>
    <row r="758" ht="15" customHeight="1" hidden="1"/>
    <row r="759" ht="15" customHeight="1" hidden="1"/>
    <row r="760" ht="15" customHeight="1" hidden="1"/>
    <row r="761" ht="15" customHeight="1" hidden="1"/>
    <row r="762" ht="15" customHeight="1" hidden="1"/>
    <row r="763" ht="15" customHeight="1" hidden="1"/>
    <row r="764" ht="15" customHeight="1" hidden="1"/>
    <row r="765" ht="15" customHeight="1" hidden="1"/>
    <row r="766" ht="15" customHeight="1" hidden="1"/>
    <row r="767" ht="15" customHeight="1" hidden="1"/>
    <row r="768" ht="15" customHeight="1" hidden="1"/>
    <row r="769" ht="15" customHeight="1" hidden="1"/>
    <row r="770" ht="15" customHeight="1" hidden="1"/>
    <row r="771" ht="15" customHeight="1" hidden="1"/>
    <row r="772" ht="15" customHeight="1" hidden="1"/>
    <row r="773" ht="15" customHeight="1" hidden="1"/>
    <row r="774" ht="15" customHeight="1" hidden="1"/>
    <row r="775" ht="15" customHeight="1" hidden="1"/>
    <row r="776" ht="15" customHeight="1" hidden="1"/>
    <row r="777" ht="15" customHeight="1" hidden="1"/>
    <row r="778" ht="15" customHeight="1" hidden="1"/>
    <row r="779" ht="15" customHeight="1" hidden="1"/>
    <row r="780" ht="15" customHeight="1" hidden="1"/>
    <row r="781" ht="15" customHeight="1" hidden="1"/>
    <row r="782" ht="15" customHeight="1" hidden="1"/>
    <row r="783" ht="15" customHeight="1" hidden="1"/>
    <row r="784" ht="15" customHeight="1" hidden="1"/>
    <row r="785" ht="15" customHeight="1" hidden="1"/>
    <row r="786" ht="15" customHeight="1" hidden="1"/>
    <row r="787" ht="15" customHeight="1" hidden="1"/>
    <row r="788" ht="15" customHeight="1" hidden="1"/>
    <row r="789" ht="15" customHeight="1" hidden="1"/>
    <row r="790" ht="15" customHeight="1" hidden="1"/>
    <row r="791" ht="15" customHeight="1" hidden="1"/>
    <row r="792" ht="15" customHeight="1" hidden="1"/>
    <row r="793" ht="15" customHeight="1" hidden="1"/>
    <row r="794" ht="15" customHeight="1" hidden="1"/>
    <row r="795" ht="15" customHeight="1" hidden="1"/>
    <row r="796" ht="15" customHeight="1" hidden="1"/>
    <row r="797" ht="15" customHeight="1" hidden="1"/>
    <row r="798" ht="15" customHeight="1" hidden="1"/>
    <row r="799" ht="15" customHeight="1" hidden="1"/>
    <row r="800" ht="15" customHeight="1" hidden="1"/>
    <row r="801" ht="15" customHeight="1" hidden="1"/>
    <row r="802" ht="15" customHeight="1" hidden="1"/>
    <row r="803" ht="15" customHeight="1" hidden="1"/>
    <row r="804" ht="15" customHeight="1" hidden="1"/>
    <row r="805" ht="15" customHeight="1" hidden="1"/>
    <row r="806" ht="15" customHeight="1" hidden="1"/>
    <row r="807" ht="15" customHeight="1" hidden="1"/>
    <row r="808" ht="15" customHeight="1" hidden="1"/>
    <row r="809" ht="15" customHeight="1" hidden="1"/>
    <row r="810" ht="15" customHeight="1" hidden="1"/>
    <row r="811" ht="15" customHeight="1" hidden="1"/>
    <row r="812" ht="15" customHeight="1" hidden="1"/>
    <row r="813" ht="15" customHeight="1" hidden="1"/>
    <row r="814" ht="15" customHeight="1" hidden="1"/>
    <row r="815" ht="15" customHeight="1" hidden="1"/>
    <row r="816" ht="15" customHeight="1" hidden="1"/>
    <row r="817" ht="15" customHeight="1" hidden="1"/>
    <row r="818" ht="15" customHeight="1" hidden="1"/>
    <row r="819" ht="15" customHeight="1" hidden="1"/>
    <row r="820" ht="15" customHeight="1" hidden="1"/>
    <row r="821" ht="15" customHeight="1" hidden="1"/>
    <row r="822" ht="15" customHeight="1" hidden="1"/>
    <row r="823" ht="15" customHeight="1" hidden="1"/>
    <row r="824" ht="15" customHeight="1" hidden="1"/>
    <row r="825" ht="15" customHeight="1" hidden="1"/>
    <row r="826" ht="15" customHeight="1" hidden="1"/>
    <row r="827" ht="15" customHeight="1" hidden="1"/>
    <row r="828" ht="15" customHeight="1" hidden="1"/>
    <row r="829" ht="15" customHeight="1" hidden="1"/>
    <row r="830" ht="15" customHeight="1" hidden="1"/>
    <row r="831" ht="15" customHeight="1" hidden="1"/>
    <row r="832" ht="15" customHeight="1" hidden="1"/>
    <row r="833" ht="15" customHeight="1" hidden="1"/>
    <row r="834" ht="15" customHeight="1" hidden="1"/>
    <row r="835" ht="15" customHeight="1" hidden="1"/>
    <row r="836" ht="15" customHeight="1" hidden="1"/>
    <row r="837" ht="15" customHeight="1" hidden="1"/>
    <row r="838" ht="15" customHeight="1" hidden="1"/>
    <row r="839" ht="15" customHeight="1" hidden="1"/>
    <row r="840" ht="15" customHeight="1" hidden="1"/>
    <row r="841" ht="15" customHeight="1" hidden="1"/>
    <row r="842" ht="15" customHeight="1" hidden="1"/>
    <row r="843" ht="15" customHeight="1" hidden="1"/>
    <row r="844" ht="15" customHeight="1" hidden="1"/>
    <row r="845" ht="15" customHeight="1" hidden="1"/>
    <row r="846" ht="15" customHeight="1" hidden="1"/>
    <row r="847" ht="15" customHeight="1" hidden="1"/>
    <row r="848" ht="15" customHeight="1" hidden="1"/>
    <row r="849" ht="15" customHeight="1" hidden="1"/>
    <row r="850" ht="15" customHeight="1" hidden="1"/>
    <row r="851" ht="15" customHeight="1" hidden="1"/>
    <row r="852" ht="15" customHeight="1" hidden="1"/>
    <row r="853" ht="15" customHeight="1" hidden="1"/>
    <row r="854" ht="15" customHeight="1" hidden="1"/>
    <row r="855" ht="15" customHeight="1" hidden="1"/>
    <row r="856" ht="15" customHeight="1" hidden="1"/>
    <row r="857" ht="15" customHeight="1" hidden="1"/>
    <row r="858" ht="15" customHeight="1" hidden="1"/>
    <row r="859" ht="15" customHeight="1" hidden="1"/>
    <row r="860" ht="15" customHeight="1" hidden="1"/>
    <row r="861" ht="15" customHeight="1" hidden="1"/>
    <row r="862" ht="15" customHeight="1" hidden="1"/>
    <row r="863" ht="15" customHeight="1" hidden="1"/>
    <row r="864" ht="15" customHeight="1" hidden="1"/>
    <row r="865" ht="15" customHeight="1" hidden="1"/>
    <row r="866" ht="15" customHeight="1" hidden="1"/>
    <row r="867" ht="15" customHeight="1" hidden="1"/>
    <row r="868" ht="15" customHeight="1" hidden="1"/>
    <row r="869" ht="15" customHeight="1" hidden="1"/>
    <row r="870" ht="15" customHeight="1" hidden="1"/>
    <row r="871" ht="15" customHeight="1" hidden="1"/>
    <row r="872" ht="15" customHeight="1" hidden="1"/>
    <row r="873" ht="15" customHeight="1" hidden="1"/>
    <row r="874" ht="15" customHeight="1" hidden="1"/>
    <row r="875" ht="15" customHeight="1" hidden="1"/>
    <row r="876" ht="15" customHeight="1" hidden="1"/>
    <row r="877" ht="15" customHeight="1" hidden="1"/>
    <row r="878" ht="15" customHeight="1" hidden="1"/>
    <row r="879" ht="15" customHeight="1" hidden="1"/>
    <row r="880" ht="15" customHeight="1" hidden="1"/>
    <row r="881" ht="15" customHeight="1" hidden="1"/>
    <row r="882" ht="15" customHeight="1" hidden="1"/>
    <row r="883" ht="15" customHeight="1" hidden="1"/>
    <row r="884" ht="15" customHeight="1" hidden="1"/>
    <row r="885" ht="15" customHeight="1" hidden="1"/>
    <row r="886" ht="15" customHeight="1" hidden="1"/>
    <row r="887" ht="15" customHeight="1" hidden="1"/>
    <row r="888" ht="15" customHeight="1" hidden="1"/>
    <row r="889" ht="15" customHeight="1" hidden="1"/>
    <row r="890" ht="15" customHeight="1" hidden="1"/>
    <row r="891" ht="15" customHeight="1" hidden="1"/>
    <row r="892" ht="15" customHeight="1" hidden="1"/>
    <row r="893" ht="15" customHeight="1" hidden="1"/>
    <row r="894" ht="15" customHeight="1" hidden="1"/>
    <row r="895" ht="15" customHeight="1" hidden="1"/>
    <row r="896" ht="15" customHeight="1" hidden="1"/>
    <row r="897" ht="15" customHeight="1" hidden="1"/>
    <row r="898" ht="15" customHeight="1" hidden="1"/>
    <row r="899" ht="15" customHeight="1" hidden="1"/>
    <row r="900" ht="15" customHeight="1" hidden="1"/>
    <row r="901" ht="15" customHeight="1" hidden="1"/>
    <row r="902" ht="15" customHeight="1" hidden="1"/>
    <row r="903" ht="15" customHeight="1" hidden="1"/>
    <row r="904" ht="15" customHeight="1" hidden="1"/>
    <row r="905" ht="15" customHeight="1" hidden="1"/>
    <row r="906" ht="15" customHeight="1" hidden="1"/>
    <row r="907" ht="15" customHeight="1" hidden="1"/>
    <row r="908" ht="15" customHeight="1" hidden="1"/>
    <row r="909" ht="15" customHeight="1" hidden="1"/>
    <row r="910" ht="15" customHeight="1" hidden="1"/>
    <row r="911" ht="15" customHeight="1" hidden="1"/>
    <row r="912" ht="15" customHeight="1" hidden="1"/>
    <row r="913" ht="15" customHeight="1" hidden="1"/>
    <row r="914" ht="15" customHeight="1" hidden="1"/>
    <row r="915" ht="15" customHeight="1" hidden="1"/>
    <row r="916" ht="15" customHeight="1" hidden="1"/>
    <row r="917" ht="15" customHeight="1" hidden="1"/>
    <row r="918" ht="15" customHeight="1" hidden="1"/>
    <row r="919" ht="15" customHeight="1" hidden="1"/>
    <row r="920" ht="15" customHeight="1" hidden="1"/>
    <row r="921" ht="15" customHeight="1" hidden="1"/>
    <row r="922" ht="15" customHeight="1" hidden="1"/>
    <row r="923" ht="15" customHeight="1" hidden="1"/>
    <row r="924" ht="15" customHeight="1" hidden="1"/>
    <row r="925" ht="15" customHeight="1" hidden="1"/>
    <row r="926" ht="15" customHeight="1" hidden="1"/>
    <row r="927" ht="15" customHeight="1" hidden="1"/>
    <row r="928" ht="15" customHeight="1" hidden="1"/>
    <row r="929" ht="15" customHeight="1" hidden="1"/>
    <row r="930" ht="15" customHeight="1" hidden="1"/>
    <row r="931" ht="15" customHeight="1" hidden="1"/>
    <row r="932" ht="15" customHeight="1" hidden="1"/>
    <row r="933" ht="15" customHeight="1" hidden="1"/>
    <row r="934" ht="15" customHeight="1" hidden="1"/>
    <row r="935" ht="15" customHeight="1" hidden="1"/>
    <row r="936" ht="15" customHeight="1" hidden="1"/>
    <row r="937" ht="15" customHeight="1" hidden="1"/>
    <row r="938" ht="15" customHeight="1" hidden="1"/>
    <row r="939" ht="15" customHeight="1" hidden="1"/>
    <row r="940" ht="15" customHeight="1" hidden="1"/>
    <row r="941" ht="15" customHeight="1" hidden="1"/>
    <row r="942" ht="15" customHeight="1" hidden="1"/>
    <row r="943" ht="15" customHeight="1" hidden="1"/>
    <row r="944" ht="15" customHeight="1" hidden="1"/>
    <row r="945" ht="15" customHeight="1" hidden="1"/>
    <row r="946" ht="15" customHeight="1" hidden="1"/>
    <row r="947" ht="15" customHeight="1" hidden="1"/>
    <row r="948" ht="15" customHeight="1" hidden="1"/>
    <row r="949" ht="15" customHeight="1" hidden="1"/>
    <row r="950" ht="15" customHeight="1" hidden="1"/>
    <row r="951" ht="15" customHeight="1" hidden="1"/>
    <row r="952" ht="15" customHeight="1" hidden="1"/>
    <row r="953" ht="15" customHeight="1" hidden="1"/>
    <row r="954" ht="15" customHeight="1" hidden="1"/>
    <row r="955" ht="15" customHeight="1" hidden="1"/>
    <row r="956" ht="15" customHeight="1" hidden="1"/>
    <row r="957" ht="15" customHeight="1" hidden="1"/>
    <row r="958" ht="15" customHeight="1" hidden="1"/>
    <row r="959" ht="15" customHeight="1" hidden="1"/>
    <row r="960" ht="15" customHeight="1" hidden="1"/>
    <row r="961" ht="15" customHeight="1" hidden="1"/>
    <row r="962" ht="15" customHeight="1" hidden="1"/>
    <row r="963" ht="15" customHeight="1" hidden="1"/>
    <row r="964" ht="15" customHeight="1" hidden="1"/>
    <row r="965" ht="15" customHeight="1" hidden="1"/>
    <row r="966" ht="15" customHeight="1" hidden="1"/>
    <row r="967" ht="15" customHeight="1" hidden="1"/>
    <row r="968" ht="15" customHeight="1" hidden="1"/>
    <row r="969" ht="15" customHeight="1" hidden="1"/>
    <row r="970" ht="15" customHeight="1" hidden="1"/>
    <row r="971" ht="15" customHeight="1" hidden="1"/>
    <row r="972" ht="15" customHeight="1" hidden="1"/>
    <row r="973" ht="15" customHeight="1" hidden="1"/>
    <row r="974" ht="15" customHeight="1" hidden="1"/>
    <row r="975" ht="15" customHeight="1" hidden="1"/>
    <row r="976" ht="15" customHeight="1" hidden="1"/>
    <row r="977" ht="15" customHeight="1" hidden="1"/>
    <row r="978" ht="15" customHeight="1" hidden="1"/>
    <row r="979" ht="15" customHeight="1" hidden="1"/>
    <row r="980" ht="15" customHeight="1" hidden="1"/>
    <row r="981" ht="15" customHeight="1" hidden="1"/>
    <row r="982" ht="15" customHeight="1" hidden="1"/>
    <row r="983" ht="15" customHeight="1" hidden="1"/>
    <row r="984" ht="15" customHeight="1" hidden="1"/>
    <row r="985" ht="15" customHeight="1" hidden="1"/>
    <row r="986" ht="15" customHeight="1" hidden="1"/>
    <row r="987" ht="15" customHeight="1" hidden="1"/>
    <row r="988" ht="15" customHeight="1" hidden="1"/>
    <row r="989" ht="15" customHeight="1" hidden="1"/>
    <row r="990" ht="15" customHeight="1" hidden="1"/>
    <row r="991" ht="15" customHeight="1" hidden="1"/>
    <row r="992" ht="15" customHeight="1" hidden="1"/>
    <row r="993" ht="15" customHeight="1" hidden="1"/>
    <row r="994" ht="15" customHeight="1" hidden="1"/>
    <row r="995" ht="15" customHeight="1" hidden="1"/>
    <row r="996" ht="15" customHeight="1" hidden="1"/>
    <row r="997" ht="15" customHeight="1" hidden="1"/>
    <row r="998" ht="15" customHeight="1" hidden="1"/>
    <row r="999" ht="15" customHeight="1" hidden="1"/>
    <row r="1000" ht="15" customHeight="1" hidden="1"/>
    <row r="1001" ht="15" customHeight="1" hidden="1"/>
    <row r="1002" ht="15" customHeight="1" hidden="1"/>
    <row r="1003" ht="15" customHeight="1" hidden="1"/>
    <row r="1004" ht="15" customHeight="1" hidden="1"/>
    <row r="1005" ht="15" customHeight="1" hidden="1"/>
    <row r="1006" ht="15" customHeight="1" hidden="1"/>
    <row r="1007" ht="15" customHeight="1" hidden="1"/>
    <row r="1008" ht="15" customHeight="1" hidden="1"/>
    <row r="1009" ht="15" customHeight="1" hidden="1"/>
    <row r="1010" ht="15" customHeight="1" hidden="1"/>
    <row r="1011" ht="15" customHeight="1" hidden="1"/>
    <row r="1012" ht="15" customHeight="1" hidden="1"/>
    <row r="1013" ht="15" customHeight="1" hidden="1"/>
    <row r="1014" ht="15" customHeight="1" hidden="1"/>
    <row r="1015" ht="15" customHeight="1" hidden="1"/>
    <row r="1016" ht="15" customHeight="1" hidden="1"/>
    <row r="1017" ht="15" customHeight="1" hidden="1"/>
    <row r="1018" ht="15" customHeight="1" hidden="1"/>
    <row r="1019" ht="15" customHeight="1" hidden="1"/>
    <row r="1020" ht="15" customHeight="1" hidden="1"/>
    <row r="1021" ht="15" customHeight="1" hidden="1"/>
    <row r="1022" ht="15" customHeight="1" hidden="1"/>
    <row r="1023" ht="15" customHeight="1" hidden="1"/>
    <row r="1024" ht="15" customHeight="1" hidden="1"/>
    <row r="1025" ht="15" customHeight="1" hidden="1"/>
    <row r="1026" ht="15" customHeight="1" hidden="1"/>
    <row r="1027" ht="15" customHeight="1" hidden="1"/>
    <row r="1028" ht="15" customHeight="1" hidden="1"/>
    <row r="1029" ht="15" customHeight="1" hidden="1"/>
    <row r="1030" ht="15" customHeight="1" hidden="1"/>
    <row r="1031" ht="15" customHeight="1" hidden="1"/>
    <row r="1032" ht="15" customHeight="1" hidden="1"/>
    <row r="1033" ht="15" customHeight="1" hidden="1"/>
    <row r="1034" ht="15" customHeight="1" hidden="1"/>
    <row r="1035" ht="15" customHeight="1" hidden="1"/>
    <row r="1036" ht="15" customHeight="1" hidden="1"/>
    <row r="1037" ht="15" customHeight="1" hidden="1"/>
    <row r="1038" ht="15" customHeight="1" hidden="1"/>
    <row r="1039" ht="15" customHeight="1" hidden="1"/>
    <row r="1040" ht="15" customHeight="1" hidden="1"/>
    <row r="1041" ht="15" customHeight="1" hidden="1"/>
    <row r="1042" ht="15" customHeight="1" hidden="1"/>
    <row r="1043" ht="15" customHeight="1" hidden="1"/>
    <row r="1044" ht="15" customHeight="1" hidden="1"/>
    <row r="1045" ht="15" customHeight="1" hidden="1"/>
    <row r="1046" ht="15" customHeight="1" hidden="1"/>
    <row r="1047" ht="15" customHeight="1" hidden="1"/>
    <row r="1048" ht="15" customHeight="1" hidden="1"/>
    <row r="1049" ht="15" customHeight="1" hidden="1"/>
    <row r="1050" ht="15" customHeight="1" hidden="1"/>
    <row r="1051" ht="15" customHeight="1" hidden="1"/>
    <row r="1052" ht="15" customHeight="1" hidden="1"/>
    <row r="1053" ht="15" customHeight="1" hidden="1"/>
    <row r="1054" ht="15" customHeight="1" hidden="1"/>
    <row r="1055" ht="15" customHeight="1" hidden="1"/>
    <row r="1056" ht="15" customHeight="1" hidden="1"/>
    <row r="1057" ht="15" customHeight="1" hidden="1"/>
    <row r="1058" ht="15" customHeight="1" hidden="1"/>
    <row r="1059" ht="15" customHeight="1" hidden="1"/>
    <row r="1060" ht="15" customHeight="1" hidden="1"/>
    <row r="1061" ht="15" customHeight="1" hidden="1"/>
    <row r="1062" ht="15" customHeight="1" hidden="1"/>
    <row r="1063" ht="15" customHeight="1" hidden="1"/>
    <row r="1064" ht="15" customHeight="1" hidden="1"/>
    <row r="1065" ht="15" customHeight="1" hidden="1"/>
    <row r="1066" ht="15" customHeight="1" hidden="1"/>
    <row r="1067" ht="15" customHeight="1" hidden="1"/>
    <row r="1068" ht="15" customHeight="1" hidden="1"/>
    <row r="1069" ht="15" customHeight="1" hidden="1"/>
    <row r="1070" ht="15" customHeight="1" hidden="1"/>
    <row r="1071" ht="15" customHeight="1" hidden="1"/>
    <row r="1072" ht="15" customHeight="1" hidden="1"/>
    <row r="1073" ht="15" customHeight="1" hidden="1"/>
    <row r="1074" ht="15" customHeight="1" hidden="1"/>
    <row r="1075" ht="15" customHeight="1" hidden="1"/>
    <row r="1076" ht="15" customHeight="1" hidden="1"/>
    <row r="1077" ht="15" customHeight="1" hidden="1"/>
    <row r="1078" ht="15" customHeight="1" hidden="1"/>
    <row r="1079" ht="15" customHeight="1" hidden="1"/>
    <row r="1080" ht="15" customHeight="1" hidden="1"/>
    <row r="1081" ht="15" customHeight="1" hidden="1"/>
    <row r="1082" ht="15" customHeight="1" hidden="1"/>
    <row r="1083" ht="15" customHeight="1" hidden="1"/>
    <row r="1084" ht="15" customHeight="1" hidden="1"/>
    <row r="1085" ht="15" customHeight="1" hidden="1"/>
    <row r="1086" ht="15" customHeight="1" hidden="1"/>
    <row r="1087" ht="15" customHeight="1" hidden="1"/>
    <row r="1088" ht="15" customHeight="1" hidden="1"/>
    <row r="1089" ht="15" customHeight="1" hidden="1"/>
    <row r="1090" ht="15" customHeight="1" hidden="1"/>
    <row r="1091" ht="15" customHeight="1" hidden="1"/>
    <row r="1092" ht="15" customHeight="1" hidden="1"/>
    <row r="1093" ht="15" customHeight="1" hidden="1"/>
    <row r="1094" ht="15" customHeight="1" hidden="1"/>
    <row r="1095" ht="15" customHeight="1" hidden="1"/>
    <row r="1096" ht="15" customHeight="1" hidden="1"/>
    <row r="1097" ht="15" customHeight="1" hidden="1"/>
    <row r="1098" ht="15" customHeight="1" hidden="1"/>
    <row r="1099" ht="15" customHeight="1" hidden="1"/>
    <row r="1100" ht="15" customHeight="1" hidden="1"/>
    <row r="1101" ht="15" customHeight="1" hidden="1"/>
    <row r="1102" ht="15" customHeight="1" hidden="1"/>
    <row r="1103" ht="15" customHeight="1" hidden="1"/>
    <row r="1104" ht="15" customHeight="1" hidden="1"/>
    <row r="1105" ht="15" customHeight="1" hidden="1"/>
    <row r="1106" ht="15" customHeight="1" hidden="1"/>
    <row r="1107" ht="15" customHeight="1" hidden="1"/>
    <row r="1108" ht="15" customHeight="1" hidden="1"/>
    <row r="1109" ht="15" customHeight="1" hidden="1"/>
    <row r="1110" ht="15" customHeight="1" hidden="1"/>
    <row r="1111" ht="15" customHeight="1" hidden="1"/>
    <row r="1112" ht="15" customHeight="1" hidden="1"/>
    <row r="1113" ht="15" customHeight="1" hidden="1"/>
    <row r="1114" ht="15" customHeight="1" hidden="1"/>
    <row r="1115" ht="15" customHeight="1" hidden="1"/>
    <row r="1116" ht="15" customHeight="1" hidden="1"/>
    <row r="1117" ht="15" customHeight="1" hidden="1"/>
    <row r="1118" ht="15" customHeight="1" hidden="1"/>
    <row r="1119" ht="15" customHeight="1" hidden="1"/>
    <row r="1120" ht="15" customHeight="1" hidden="1"/>
    <row r="1121" ht="15" customHeight="1" hidden="1"/>
    <row r="1122" ht="15" customHeight="1" hidden="1"/>
    <row r="1123" ht="15" customHeight="1" hidden="1"/>
    <row r="1124" ht="15" customHeight="1" hidden="1"/>
    <row r="1125" ht="15" customHeight="1" hidden="1"/>
    <row r="1126" ht="15" customHeight="1" hidden="1"/>
    <row r="1127" ht="15" customHeight="1" hidden="1"/>
    <row r="1128" ht="15" customHeight="1" hidden="1"/>
    <row r="1129" ht="15" customHeight="1" hidden="1"/>
    <row r="1130" ht="15" customHeight="1" hidden="1"/>
    <row r="1131" ht="15" customHeight="1" hidden="1"/>
    <row r="1132" ht="15" customHeight="1" hidden="1"/>
    <row r="1133" ht="15" customHeight="1" hidden="1"/>
    <row r="1134" ht="15" customHeight="1" hidden="1"/>
    <row r="1135" ht="15" customHeight="1" hidden="1"/>
    <row r="1136" ht="15" customHeight="1" hidden="1"/>
    <row r="1137" ht="15" customHeight="1" hidden="1"/>
    <row r="1138" ht="15" customHeight="1" hidden="1"/>
    <row r="1139" ht="15" customHeight="1" hidden="1"/>
    <row r="1140" ht="15" customHeight="1" hidden="1"/>
    <row r="1141" ht="15" customHeight="1" hidden="1"/>
    <row r="1142" ht="15" customHeight="1" hidden="1"/>
    <row r="1143" ht="15" customHeight="1" hidden="1"/>
    <row r="1144" ht="15" customHeight="1" hidden="1"/>
    <row r="1145" ht="15" customHeight="1" hidden="1"/>
    <row r="1146" ht="15" customHeight="1" hidden="1"/>
    <row r="1147" ht="15" customHeight="1" hidden="1"/>
    <row r="1148" ht="15" customHeight="1" hidden="1"/>
    <row r="1149" ht="15" customHeight="1" hidden="1"/>
    <row r="1150" ht="15" customHeight="1" hidden="1"/>
    <row r="1151" ht="15" customHeight="1" hidden="1"/>
    <row r="1152" ht="15" customHeight="1" hidden="1"/>
    <row r="1153" ht="15" customHeight="1" hidden="1"/>
    <row r="1154" ht="15" customHeight="1" hidden="1"/>
    <row r="1155" ht="15" customHeight="1" hidden="1"/>
    <row r="1156" ht="15" customHeight="1" hidden="1"/>
    <row r="1157" ht="15" customHeight="1" hidden="1"/>
    <row r="1158" ht="15" customHeight="1" hidden="1"/>
    <row r="1159" ht="15" customHeight="1" hidden="1"/>
    <row r="1160" ht="15" customHeight="1" hidden="1"/>
    <row r="1161" ht="15" customHeight="1" hidden="1"/>
    <row r="1162" ht="15" customHeight="1" hidden="1"/>
    <row r="1163" ht="15" customHeight="1" hidden="1"/>
    <row r="1164" ht="15" customHeight="1" hidden="1"/>
    <row r="1165" ht="15" customHeight="1" hidden="1"/>
    <row r="1166" ht="15" customHeight="1" hidden="1"/>
    <row r="1167" ht="15" customHeight="1" hidden="1"/>
    <row r="1168" ht="15" customHeight="1" hidden="1"/>
    <row r="1169" ht="15" customHeight="1" hidden="1"/>
    <row r="1170" ht="15" customHeight="1" hidden="1"/>
    <row r="1171" ht="15" customHeight="1" hidden="1"/>
    <row r="1172" ht="15" customHeight="1" hidden="1"/>
    <row r="1173" ht="15" customHeight="1" hidden="1"/>
    <row r="1174" ht="15" customHeight="1" hidden="1"/>
    <row r="1175" ht="15" customHeight="1" hidden="1"/>
    <row r="1176" ht="15" customHeight="1" hidden="1"/>
    <row r="1177" ht="15" customHeight="1" hidden="1"/>
    <row r="1178" ht="15" customHeight="1" hidden="1"/>
    <row r="1179" ht="15" customHeight="1" hidden="1"/>
    <row r="1180" ht="15" customHeight="1" hidden="1"/>
    <row r="1181" ht="15" customHeight="1" hidden="1"/>
    <row r="1182" ht="15" customHeight="1" hidden="1"/>
    <row r="1183" ht="15" customHeight="1" hidden="1"/>
    <row r="1184" ht="15" customHeight="1" hidden="1"/>
    <row r="1185" ht="15" customHeight="1" hidden="1"/>
    <row r="1186" ht="15" customHeight="1" hidden="1"/>
    <row r="1187" ht="15" customHeight="1" hidden="1"/>
    <row r="1188" ht="15" customHeight="1" hidden="1"/>
    <row r="1189" ht="15" customHeight="1" hidden="1"/>
    <row r="1190" ht="15" customHeight="1" hidden="1"/>
    <row r="1191" ht="15" customHeight="1" hidden="1"/>
    <row r="1192" ht="15" customHeight="1" hidden="1"/>
    <row r="1193" ht="15" customHeight="1" hidden="1"/>
    <row r="1194" ht="15" customHeight="1" hidden="1"/>
    <row r="1195" ht="15" customHeight="1" hidden="1"/>
    <row r="1196" ht="15" customHeight="1" hidden="1"/>
    <row r="1197" ht="15" customHeight="1" hidden="1"/>
    <row r="1198" ht="15" customHeight="1" hidden="1"/>
    <row r="1199" ht="15" customHeight="1" hidden="1"/>
    <row r="1200" ht="15" customHeight="1" hidden="1"/>
    <row r="1201" ht="15" customHeight="1" hidden="1"/>
    <row r="1202" ht="15" customHeight="1" hidden="1"/>
    <row r="1203" ht="15" customHeight="1" hidden="1"/>
    <row r="1204" ht="15" customHeight="1" hidden="1"/>
    <row r="1205" ht="15" customHeight="1" hidden="1"/>
    <row r="1206" ht="15" customHeight="1" hidden="1"/>
    <row r="1207" ht="15" customHeight="1" hidden="1"/>
    <row r="1208" ht="15" customHeight="1" hidden="1"/>
    <row r="1209" ht="15" customHeight="1" hidden="1"/>
    <row r="1210" ht="15" customHeight="1" hidden="1"/>
    <row r="1211" ht="15" customHeight="1" hidden="1"/>
    <row r="1212" ht="15" customHeight="1" hidden="1"/>
    <row r="1213" ht="15" customHeight="1" hidden="1"/>
    <row r="1214" ht="15" customHeight="1" hidden="1"/>
    <row r="1215" ht="15" customHeight="1" hidden="1"/>
    <row r="1216" ht="15" customHeight="1" hidden="1"/>
    <row r="1217" ht="15" customHeight="1" hidden="1"/>
    <row r="1218" ht="15" customHeight="1" hidden="1"/>
    <row r="1219" ht="15" customHeight="1" hidden="1"/>
    <row r="1220" ht="15" customHeight="1" hidden="1"/>
    <row r="1221" ht="15" customHeight="1" hidden="1"/>
    <row r="1222" ht="15" customHeight="1" hidden="1"/>
    <row r="1223" ht="15" customHeight="1" hidden="1"/>
    <row r="1224" ht="15" customHeight="1" hidden="1"/>
    <row r="1225" ht="15" customHeight="1" hidden="1"/>
    <row r="1226" ht="15" customHeight="1" hidden="1"/>
    <row r="1227" ht="15" customHeight="1" hidden="1"/>
    <row r="1228" ht="15" customHeight="1" hidden="1"/>
    <row r="1229" ht="15" customHeight="1" hidden="1"/>
    <row r="1230" ht="15" customHeight="1" hidden="1"/>
    <row r="1231" ht="15" customHeight="1" hidden="1"/>
    <row r="1232" ht="15" customHeight="1" hidden="1"/>
    <row r="1233" ht="15" customHeight="1" hidden="1"/>
    <row r="1234" ht="15" customHeight="1" hidden="1"/>
    <row r="1235" ht="15" customHeight="1" hidden="1"/>
    <row r="1236" ht="15" customHeight="1" hidden="1"/>
    <row r="1237" ht="15" customHeight="1" hidden="1"/>
    <row r="1238" ht="15" customHeight="1" hidden="1"/>
    <row r="1239" ht="15" customHeight="1" hidden="1"/>
    <row r="1240" ht="15" customHeight="1" hidden="1"/>
    <row r="1241" ht="15" customHeight="1" hidden="1"/>
    <row r="1242" ht="15" customHeight="1" hidden="1"/>
    <row r="1243" ht="15" customHeight="1" hidden="1"/>
    <row r="1244" ht="15" customHeight="1" hidden="1"/>
    <row r="1245" ht="15" customHeight="1" hidden="1"/>
    <row r="1246" ht="15" customHeight="1" hidden="1"/>
    <row r="1247" ht="15" customHeight="1" hidden="1"/>
    <row r="1248" ht="15" customHeight="1" hidden="1"/>
    <row r="1249" ht="15" customHeight="1" hidden="1"/>
    <row r="1250" ht="15" customHeight="1" hidden="1"/>
    <row r="1251" ht="15" customHeight="1" hidden="1"/>
    <row r="1252" ht="15" customHeight="1" hidden="1"/>
    <row r="1253" ht="15" customHeight="1" hidden="1"/>
    <row r="1254" ht="15" customHeight="1" hidden="1"/>
    <row r="1255" ht="15" customHeight="1" hidden="1"/>
    <row r="1256" ht="15" customHeight="1" hidden="1"/>
    <row r="1257" ht="15" customHeight="1" hidden="1"/>
    <row r="1258" ht="15" customHeight="1" hidden="1"/>
    <row r="1259" ht="15" customHeight="1" hidden="1"/>
    <row r="1260" ht="15" customHeight="1" hidden="1"/>
    <row r="1261" ht="15" customHeight="1" hidden="1"/>
    <row r="1262" ht="15" customHeight="1" hidden="1"/>
    <row r="1263" ht="15" customHeight="1" hidden="1"/>
    <row r="1264" ht="15" customHeight="1" hidden="1"/>
    <row r="1265" ht="15" customHeight="1" hidden="1"/>
    <row r="1266" ht="15" customHeight="1" hidden="1"/>
    <row r="1267" ht="15" customHeight="1" hidden="1"/>
    <row r="1268" ht="15" customHeight="1" hidden="1"/>
    <row r="1269" ht="15" customHeight="1" hidden="1"/>
    <row r="1270" ht="15" customHeight="1" hidden="1"/>
    <row r="1271" ht="15" customHeight="1" hidden="1"/>
    <row r="1272" ht="15" customHeight="1" hidden="1"/>
    <row r="1273" ht="15" customHeight="1" hidden="1"/>
    <row r="1274" ht="15" customHeight="1" hidden="1"/>
    <row r="1275" ht="15" customHeight="1" hidden="1"/>
    <row r="1276" ht="15" customHeight="1" hidden="1"/>
    <row r="1277" ht="15" customHeight="1" hidden="1"/>
    <row r="1278" ht="15" customHeight="1" hidden="1"/>
    <row r="1279" ht="15" customHeight="1" hidden="1"/>
    <row r="1280" ht="15" customHeight="1" hidden="1"/>
    <row r="1281" ht="15" customHeight="1" hidden="1"/>
    <row r="1282" ht="15" customHeight="1" hidden="1"/>
    <row r="1283" ht="15" customHeight="1" hidden="1"/>
    <row r="1284" ht="15" customHeight="1" hidden="1"/>
    <row r="1285" ht="15" customHeight="1" hidden="1"/>
    <row r="1286" ht="15" customHeight="1" hidden="1"/>
    <row r="1287" ht="15" customHeight="1" hidden="1"/>
    <row r="1288" ht="15" customHeight="1" hidden="1"/>
    <row r="1289" ht="15" customHeight="1" hidden="1"/>
    <row r="1290" ht="15" customHeight="1" hidden="1"/>
    <row r="1291" ht="15" customHeight="1" hidden="1"/>
    <row r="1292" ht="15" customHeight="1" hidden="1"/>
    <row r="1293" ht="15" customHeight="1" hidden="1"/>
    <row r="1294" ht="15" customHeight="1" hidden="1"/>
    <row r="1295" ht="15" customHeight="1" hidden="1"/>
    <row r="1296" ht="15" customHeight="1" hidden="1"/>
    <row r="1297" ht="15" customHeight="1" hidden="1"/>
    <row r="1298" ht="15" customHeight="1" hidden="1"/>
    <row r="1299" ht="15" customHeight="1" hidden="1"/>
    <row r="1300" ht="15" customHeight="1" hidden="1"/>
    <row r="1301" ht="15" customHeight="1" hidden="1"/>
    <row r="1302" ht="15" customHeight="1" hidden="1"/>
    <row r="1303" ht="15" customHeight="1" hidden="1"/>
    <row r="1304" ht="15" customHeight="1" hidden="1"/>
    <row r="1305" ht="15" customHeight="1" hidden="1"/>
    <row r="1306" ht="15" customHeight="1" hidden="1"/>
    <row r="1307" ht="15" customHeight="1" hidden="1"/>
    <row r="1308" ht="15" customHeight="1" hidden="1"/>
    <row r="1309" ht="15" customHeight="1" hidden="1"/>
    <row r="1310" ht="15" customHeight="1" hidden="1"/>
    <row r="1311" ht="15" customHeight="1" hidden="1"/>
    <row r="1312" ht="15" customHeight="1" hidden="1"/>
    <row r="1313" ht="15" customHeight="1" hidden="1"/>
    <row r="1314" ht="15" customHeight="1" hidden="1"/>
    <row r="1315" ht="15" customHeight="1" hidden="1"/>
    <row r="1316" ht="15" customHeight="1" hidden="1"/>
    <row r="1317" ht="15" customHeight="1" hidden="1"/>
    <row r="1318" ht="15" customHeight="1" hidden="1"/>
    <row r="1319" ht="15" customHeight="1" hidden="1"/>
    <row r="1320" ht="15" customHeight="1" hidden="1"/>
    <row r="1321" ht="15" customHeight="1" hidden="1"/>
    <row r="1322" ht="15" customHeight="1" hidden="1"/>
    <row r="1323" ht="15" customHeight="1" hidden="1"/>
    <row r="1324" ht="15" customHeight="1" hidden="1"/>
    <row r="1325" ht="15" customHeight="1" hidden="1"/>
    <row r="1326" ht="15" customHeight="1" hidden="1"/>
    <row r="1327" ht="15" customHeight="1" hidden="1"/>
    <row r="1328" ht="15" customHeight="1" hidden="1"/>
    <row r="1329" ht="15" customHeight="1" hidden="1"/>
    <row r="1330" ht="15" customHeight="1" hidden="1"/>
    <row r="1331" ht="15" customHeight="1" hidden="1"/>
    <row r="1332" ht="15" customHeight="1" hidden="1"/>
    <row r="1333" ht="15" customHeight="1" hidden="1"/>
    <row r="1334" ht="15" customHeight="1" hidden="1"/>
    <row r="1335" ht="15" customHeight="1" hidden="1"/>
    <row r="1336" ht="15" customHeight="1" hidden="1"/>
    <row r="1337" ht="15" customHeight="1" hidden="1"/>
    <row r="1338" ht="15" customHeight="1" hidden="1"/>
    <row r="1339" ht="15" customHeight="1" hidden="1"/>
    <row r="1340" ht="15" customHeight="1" hidden="1"/>
    <row r="1341" ht="15" customHeight="1" hidden="1"/>
    <row r="1342" ht="15" customHeight="1" hidden="1"/>
    <row r="1343" ht="15" customHeight="1" hidden="1"/>
    <row r="1344" ht="15" customHeight="1" hidden="1"/>
    <row r="1345" ht="15" customHeight="1" hidden="1"/>
    <row r="1346" ht="15" customHeight="1" hidden="1"/>
    <row r="1347" ht="15" customHeight="1" hidden="1"/>
    <row r="1348" ht="15" customHeight="1" hidden="1"/>
    <row r="1349" ht="15" customHeight="1" hidden="1"/>
    <row r="1350" ht="15" customHeight="1" hidden="1"/>
    <row r="1351" ht="15" customHeight="1" hidden="1"/>
    <row r="1352" ht="15" customHeight="1" hidden="1"/>
    <row r="1353" ht="15" customHeight="1" hidden="1"/>
    <row r="1354" ht="15" customHeight="1" hidden="1"/>
    <row r="1355" ht="15" customHeight="1" hidden="1"/>
    <row r="1356" ht="15" customHeight="1" hidden="1"/>
    <row r="1357" ht="15" customHeight="1" hidden="1"/>
    <row r="1358" ht="15" customHeight="1" hidden="1"/>
    <row r="1359" ht="15" customHeight="1" hidden="1"/>
    <row r="1360" ht="15" customHeight="1" hidden="1"/>
    <row r="1361" ht="15" customHeight="1" hidden="1"/>
    <row r="1362" ht="15" customHeight="1" hidden="1"/>
    <row r="1363" ht="15" customHeight="1" hidden="1"/>
    <row r="1364" ht="15" customHeight="1" hidden="1"/>
    <row r="1365" ht="15" customHeight="1" hidden="1"/>
    <row r="1366" ht="15" customHeight="1" hidden="1"/>
    <row r="1367" ht="15" customHeight="1" hidden="1"/>
    <row r="1368" ht="15" customHeight="1" hidden="1"/>
    <row r="1369" ht="15" customHeight="1" hidden="1"/>
    <row r="1370" ht="15" customHeight="1" hidden="1"/>
    <row r="1371" ht="15" customHeight="1" hidden="1"/>
    <row r="1372" ht="15" customHeight="1" hidden="1"/>
    <row r="1373" ht="15" customHeight="1" hidden="1"/>
    <row r="1374" ht="15" customHeight="1" hidden="1"/>
    <row r="1375" ht="15" customHeight="1" hidden="1"/>
    <row r="1376" ht="15" customHeight="1" hidden="1"/>
    <row r="1377" ht="15" customHeight="1" hidden="1"/>
    <row r="1378" ht="15" customHeight="1" hidden="1"/>
    <row r="1379" ht="15" customHeight="1" hidden="1"/>
    <row r="1380" ht="15" customHeight="1" hidden="1"/>
    <row r="1381" ht="15" customHeight="1" hidden="1"/>
    <row r="1382" ht="15" customHeight="1" hidden="1"/>
    <row r="1383" ht="15" customHeight="1" hidden="1"/>
    <row r="1384" ht="15" customHeight="1" hidden="1"/>
    <row r="1385" ht="15" customHeight="1" hidden="1"/>
    <row r="1386" ht="15" customHeight="1" hidden="1"/>
    <row r="1387" ht="15" customHeight="1" hidden="1"/>
    <row r="1388" ht="15" customHeight="1" hidden="1"/>
    <row r="1389" ht="15" customHeight="1" hidden="1"/>
    <row r="1390" ht="15" customHeight="1" hidden="1"/>
    <row r="1391" ht="15" customHeight="1" hidden="1"/>
    <row r="1392" ht="15" customHeight="1" hidden="1"/>
    <row r="1393" ht="15" customHeight="1" hidden="1"/>
    <row r="1394" ht="15" customHeight="1" hidden="1"/>
    <row r="1395" ht="15" customHeight="1" hidden="1"/>
    <row r="1396" ht="15" customHeight="1" hidden="1"/>
    <row r="1397" ht="15" customHeight="1" hidden="1"/>
    <row r="1398" ht="15" customHeight="1" hidden="1"/>
    <row r="1399" ht="15" customHeight="1" hidden="1"/>
    <row r="1400" ht="15" customHeight="1" hidden="1"/>
    <row r="1401" ht="15" customHeight="1" hidden="1"/>
    <row r="1402" ht="15" customHeight="1" hidden="1"/>
    <row r="1403" ht="15" customHeight="1" hidden="1"/>
    <row r="1404" ht="15" customHeight="1" hidden="1"/>
    <row r="1405" ht="15" customHeight="1" hidden="1"/>
    <row r="1406" ht="15" customHeight="1" hidden="1"/>
    <row r="1407" ht="15" customHeight="1" hidden="1"/>
    <row r="1408" ht="15" customHeight="1" hidden="1"/>
    <row r="1409" ht="15" customHeight="1" hidden="1"/>
    <row r="1410" ht="15" customHeight="1" hidden="1"/>
    <row r="1411" ht="15" customHeight="1" hidden="1"/>
    <row r="1412" ht="15" customHeight="1" hidden="1"/>
    <row r="1413" ht="15" customHeight="1" hidden="1"/>
    <row r="1414" ht="15" customHeight="1" hidden="1"/>
    <row r="1415" ht="15" customHeight="1" hidden="1"/>
    <row r="1416" ht="15" customHeight="1" hidden="1"/>
    <row r="1417" ht="15" customHeight="1" hidden="1"/>
    <row r="1418" ht="15" customHeight="1" hidden="1"/>
    <row r="1419" ht="15" customHeight="1" hidden="1"/>
    <row r="1420" ht="15" customHeight="1" hidden="1"/>
    <row r="1421" ht="15" customHeight="1" hidden="1"/>
    <row r="1422" ht="15" customHeight="1" hidden="1"/>
    <row r="1423" ht="15" customHeight="1" hidden="1"/>
    <row r="1424" ht="15" customHeight="1" hidden="1"/>
    <row r="1425" ht="15" customHeight="1" hidden="1"/>
    <row r="1426" ht="15" customHeight="1" hidden="1"/>
    <row r="1427" ht="15" customHeight="1" hidden="1"/>
    <row r="1428" ht="15" customHeight="1" hidden="1"/>
    <row r="1429" ht="15" customHeight="1" hidden="1"/>
    <row r="1430" ht="15" customHeight="1" hidden="1"/>
    <row r="1431" ht="15" customHeight="1" hidden="1"/>
    <row r="1432" ht="15" customHeight="1" hidden="1"/>
    <row r="1433" ht="15" customHeight="1" hidden="1"/>
    <row r="1434" ht="15" customHeight="1" hidden="1"/>
    <row r="1435" ht="15" customHeight="1" hidden="1"/>
    <row r="1436" ht="15" customHeight="1" hidden="1"/>
    <row r="1437" ht="15" customHeight="1" hidden="1"/>
    <row r="1438" ht="15" customHeight="1" hidden="1"/>
    <row r="1439" ht="15" customHeight="1" hidden="1"/>
    <row r="1440" ht="15" customHeight="1" hidden="1"/>
    <row r="1441" ht="15" customHeight="1" hidden="1"/>
    <row r="1442" ht="15" customHeight="1" hidden="1"/>
    <row r="1443" ht="15" customHeight="1" hidden="1"/>
    <row r="1444" ht="15" customHeight="1" hidden="1"/>
    <row r="1445" ht="15" customHeight="1" hidden="1"/>
    <row r="1446" ht="15" customHeight="1" hidden="1"/>
    <row r="1447" ht="15" customHeight="1" hidden="1"/>
    <row r="1448" ht="15" customHeight="1" hidden="1"/>
    <row r="1449" ht="15" customHeight="1" hidden="1"/>
    <row r="1450" ht="15" customHeight="1" hidden="1"/>
    <row r="1451" ht="15" customHeight="1" hidden="1"/>
    <row r="1452" ht="15" customHeight="1" hidden="1"/>
    <row r="1453" ht="15" customHeight="1" hidden="1"/>
    <row r="1454" ht="15" customHeight="1" hidden="1"/>
    <row r="1455" ht="15" customHeight="1" hidden="1"/>
    <row r="1456" ht="15" customHeight="1" hidden="1"/>
    <row r="1457" ht="15" customHeight="1" hidden="1"/>
    <row r="1458" ht="15" customHeight="1" hidden="1"/>
    <row r="1459" ht="15" customHeight="1" hidden="1"/>
    <row r="1460" ht="15" customHeight="1" hidden="1"/>
    <row r="1461" ht="15" customHeight="1" hidden="1"/>
    <row r="1462" ht="15" customHeight="1" hidden="1"/>
    <row r="1463" ht="15" customHeight="1" hidden="1"/>
    <row r="1464" ht="15" customHeight="1" hidden="1"/>
    <row r="1465" ht="15" customHeight="1" hidden="1"/>
    <row r="1466" ht="15" customHeight="1" hidden="1"/>
    <row r="1467" ht="15" customHeight="1" hidden="1"/>
    <row r="1468" ht="15" customHeight="1" hidden="1"/>
    <row r="1469" ht="15" customHeight="1" hidden="1"/>
    <row r="1470" ht="15" customHeight="1" hidden="1"/>
    <row r="1471" ht="15" customHeight="1" hidden="1"/>
    <row r="1472" ht="15" customHeight="1" hidden="1"/>
    <row r="1473" ht="15" customHeight="1" hidden="1"/>
    <row r="1474" ht="15" customHeight="1" hidden="1"/>
    <row r="1475" ht="15" customHeight="1" hidden="1"/>
    <row r="1476" ht="15" customHeight="1" hidden="1"/>
    <row r="1477" ht="15" customHeight="1" hidden="1"/>
    <row r="1478" ht="15" customHeight="1" hidden="1"/>
    <row r="1479" ht="15" customHeight="1" hidden="1"/>
    <row r="1480" ht="15" customHeight="1" hidden="1"/>
    <row r="1481" ht="15" customHeight="1" hidden="1"/>
    <row r="1482" ht="15" customHeight="1" hidden="1"/>
    <row r="1483" ht="15" customHeight="1" hidden="1"/>
    <row r="1484" ht="15" customHeight="1" hidden="1"/>
    <row r="1485" ht="15" customHeight="1" hidden="1"/>
    <row r="1486" ht="15" customHeight="1" hidden="1"/>
    <row r="1487" ht="15" customHeight="1" hidden="1"/>
    <row r="1488" ht="15" customHeight="1" hidden="1"/>
    <row r="1489" ht="15" customHeight="1" hidden="1"/>
    <row r="1490" ht="15" customHeight="1" hidden="1"/>
    <row r="1491" ht="15" customHeight="1" hidden="1"/>
    <row r="1492" ht="15" customHeight="1" hidden="1"/>
    <row r="1493" ht="15" customHeight="1" hidden="1"/>
    <row r="1494" ht="15" customHeight="1" hidden="1"/>
    <row r="1495" ht="15" customHeight="1" hidden="1"/>
    <row r="1496" ht="15" customHeight="1" hidden="1"/>
    <row r="1497" ht="15" customHeight="1" hidden="1"/>
    <row r="1498" ht="15" customHeight="1" hidden="1"/>
    <row r="1499" ht="15" customHeight="1" hidden="1"/>
    <row r="1500" ht="15" customHeight="1" hidden="1"/>
    <row r="1501" ht="15" customHeight="1" hidden="1"/>
    <row r="1502" ht="15" customHeight="1" hidden="1"/>
    <row r="1503" ht="15" customHeight="1" hidden="1"/>
    <row r="1504" ht="15" customHeight="1" hidden="1"/>
    <row r="1505" ht="15" customHeight="1" hidden="1"/>
    <row r="1506" ht="15" customHeight="1" hidden="1"/>
    <row r="1507" ht="15" customHeight="1" hidden="1"/>
    <row r="1508" ht="15" customHeight="1" hidden="1"/>
    <row r="1509" ht="15" customHeight="1" hidden="1"/>
    <row r="1510" ht="15" customHeight="1" hidden="1"/>
    <row r="1511" ht="15" customHeight="1" hidden="1"/>
    <row r="1512" ht="15" customHeight="1" hidden="1"/>
    <row r="1513" ht="15" customHeight="1" hidden="1"/>
    <row r="1514" ht="15" customHeight="1" hidden="1"/>
    <row r="1515" ht="15" customHeight="1" hidden="1"/>
    <row r="1516" ht="15" customHeight="1" hidden="1"/>
    <row r="1517" ht="15" customHeight="1" hidden="1"/>
    <row r="1518" ht="15" customHeight="1" hidden="1"/>
    <row r="1519" ht="15" customHeight="1" hidden="1"/>
    <row r="1520" ht="15" customHeight="1" hidden="1"/>
    <row r="1521" ht="15" customHeight="1" hidden="1"/>
    <row r="1522" ht="15" customHeight="1" hidden="1"/>
    <row r="1523" ht="15" customHeight="1" hidden="1"/>
    <row r="1524" ht="15" customHeight="1" hidden="1"/>
    <row r="1525" ht="15" customHeight="1" hidden="1"/>
    <row r="1526" ht="15" customHeight="1" hidden="1"/>
    <row r="1527" ht="15" customHeight="1" hidden="1"/>
    <row r="1528" ht="15" customHeight="1" hidden="1"/>
    <row r="1529" ht="15" customHeight="1" hidden="1"/>
    <row r="1530" ht="15" customHeight="1" hidden="1"/>
    <row r="1531" ht="15" customHeight="1" hidden="1"/>
    <row r="1532" ht="15" customHeight="1" hidden="1"/>
    <row r="1533" ht="15" customHeight="1" hidden="1"/>
    <row r="1534" ht="15" customHeight="1" hidden="1"/>
    <row r="1535" ht="15" customHeight="1" hidden="1"/>
    <row r="1536" ht="15" customHeight="1" hidden="1"/>
    <row r="1537" ht="15" customHeight="1" hidden="1"/>
    <row r="1538" ht="15" customHeight="1" hidden="1"/>
    <row r="1539" ht="15" customHeight="1" hidden="1"/>
    <row r="1540" ht="15" customHeight="1" hidden="1"/>
    <row r="1541" ht="15" customHeight="1" hidden="1"/>
    <row r="1542" ht="15" customHeight="1" hidden="1"/>
    <row r="1543" ht="15" customHeight="1" hidden="1"/>
    <row r="1544" ht="15" customHeight="1" hidden="1"/>
    <row r="1545" ht="15" customHeight="1" hidden="1"/>
    <row r="1546" ht="15" customHeight="1" hidden="1"/>
    <row r="1547" ht="15" customHeight="1" hidden="1"/>
    <row r="1548" ht="15" customHeight="1" hidden="1"/>
    <row r="1549" ht="15" customHeight="1" hidden="1"/>
    <row r="1550" ht="15" customHeight="1" hidden="1"/>
    <row r="1551" ht="15" customHeight="1" hidden="1"/>
    <row r="1552" ht="15" customHeight="1" hidden="1"/>
    <row r="1553" ht="15" customHeight="1" hidden="1"/>
    <row r="1554" ht="15" customHeight="1" hidden="1"/>
    <row r="1555" ht="15" customHeight="1" hidden="1"/>
    <row r="1556" ht="15" customHeight="1" hidden="1"/>
    <row r="1557" ht="15" customHeight="1" hidden="1"/>
    <row r="1558" ht="15" customHeight="1" hidden="1"/>
    <row r="1559" ht="15" customHeight="1" hidden="1"/>
    <row r="1560" ht="15" customHeight="1" hidden="1"/>
    <row r="1561" ht="15" customHeight="1" hidden="1"/>
    <row r="1562" ht="15" customHeight="1" hidden="1"/>
    <row r="1563" ht="15" customHeight="1" hidden="1"/>
    <row r="1564" ht="15" customHeight="1" hidden="1"/>
    <row r="1565" ht="15" customHeight="1" hidden="1"/>
    <row r="1566" ht="15" customHeight="1" hidden="1"/>
    <row r="1567" ht="15" customHeight="1" hidden="1"/>
    <row r="1568" ht="15" customHeight="1" hidden="1"/>
    <row r="1569" ht="15" customHeight="1" hidden="1"/>
    <row r="1570" ht="15" customHeight="1" hidden="1"/>
    <row r="1571" ht="15" customHeight="1" hidden="1"/>
    <row r="1572" ht="15" customHeight="1" hidden="1"/>
    <row r="1573" ht="15" customHeight="1" hidden="1"/>
    <row r="1574" ht="15" customHeight="1" hidden="1"/>
    <row r="1575" ht="15" customHeight="1" hidden="1"/>
    <row r="1576" ht="15" customHeight="1" hidden="1"/>
    <row r="1577" ht="15" customHeight="1" hidden="1"/>
    <row r="1578" ht="15" customHeight="1" hidden="1"/>
    <row r="1579" ht="15" customHeight="1" hidden="1"/>
    <row r="1580" ht="15" customHeight="1" hidden="1"/>
    <row r="1581" ht="15" customHeight="1" hidden="1"/>
    <row r="1582" ht="15" customHeight="1" hidden="1"/>
    <row r="1583" ht="15" customHeight="1" hidden="1"/>
    <row r="1584" ht="15" customHeight="1" hidden="1"/>
    <row r="1585" ht="15" customHeight="1" hidden="1"/>
    <row r="1586" ht="15" customHeight="1" hidden="1"/>
    <row r="1587" ht="15" customHeight="1" hidden="1"/>
    <row r="1588" ht="15" customHeight="1" hidden="1"/>
    <row r="1589" ht="15" customHeight="1" hidden="1"/>
    <row r="1590" ht="15" customHeight="1" hidden="1"/>
    <row r="1591" ht="15" customHeight="1" hidden="1"/>
    <row r="1592" ht="15" customHeight="1" hidden="1"/>
    <row r="1593" ht="15" customHeight="1" hidden="1"/>
    <row r="1594" ht="15" customHeight="1" hidden="1"/>
    <row r="1595" ht="15" customHeight="1" hidden="1"/>
    <row r="1596" ht="15" customHeight="1" hidden="1"/>
    <row r="1597" ht="15" customHeight="1" hidden="1"/>
    <row r="1598" ht="15" customHeight="1" hidden="1"/>
    <row r="1599" ht="15" customHeight="1" hidden="1"/>
    <row r="1600" ht="15" customHeight="1" hidden="1"/>
    <row r="1601" ht="15" customHeight="1" hidden="1"/>
    <row r="1602" ht="15" customHeight="1" hidden="1"/>
    <row r="1603" ht="15" customHeight="1" hidden="1"/>
    <row r="1604" ht="15" customHeight="1" hidden="1"/>
    <row r="1605" ht="15" customHeight="1" hidden="1"/>
    <row r="1606" ht="15" customHeight="1" hidden="1"/>
    <row r="1607" ht="15" customHeight="1" hidden="1"/>
    <row r="1608" ht="15" customHeight="1" hidden="1"/>
    <row r="1609" ht="15" customHeight="1" hidden="1"/>
    <row r="1610" ht="15" customHeight="1" hidden="1"/>
    <row r="1611" ht="15" customHeight="1" hidden="1"/>
    <row r="1612" ht="15" customHeight="1" hidden="1"/>
    <row r="1613" ht="15" customHeight="1" hidden="1"/>
    <row r="1614" ht="15" customHeight="1" hidden="1"/>
    <row r="1615" ht="15" customHeight="1" hidden="1"/>
    <row r="1616" ht="15" customHeight="1" hidden="1"/>
    <row r="1617" ht="15" customHeight="1" hidden="1"/>
    <row r="1618" ht="15" customHeight="1" hidden="1"/>
    <row r="1619" ht="15" customHeight="1" hidden="1"/>
    <row r="1620" ht="15" customHeight="1" hidden="1"/>
    <row r="1621" ht="15" customHeight="1" hidden="1"/>
    <row r="1622" ht="15" customHeight="1" hidden="1"/>
    <row r="1623" ht="15" customHeight="1" hidden="1"/>
    <row r="1624" ht="15" customHeight="1" hidden="1"/>
    <row r="1625" ht="15" customHeight="1" hidden="1"/>
    <row r="1626" ht="15" customHeight="1" hidden="1"/>
    <row r="1627" ht="15" customHeight="1" hidden="1"/>
    <row r="1628" ht="15" customHeight="1" hidden="1"/>
    <row r="1629" ht="15" customHeight="1" hidden="1"/>
    <row r="1630" ht="15" customHeight="1" hidden="1"/>
    <row r="1631" ht="15" customHeight="1" hidden="1"/>
    <row r="1632" ht="15" customHeight="1" hidden="1"/>
    <row r="1633" ht="15" customHeight="1" hidden="1"/>
    <row r="1634" ht="15" customHeight="1" hidden="1"/>
    <row r="1635" ht="15" customHeight="1" hidden="1"/>
    <row r="1636" ht="15" customHeight="1" hidden="1"/>
    <row r="1637" ht="15" customHeight="1" hidden="1"/>
    <row r="1638" ht="15" customHeight="1" hidden="1"/>
    <row r="1639" ht="15" customHeight="1" hidden="1"/>
    <row r="1640" ht="15" customHeight="1" hidden="1"/>
    <row r="1641" ht="15" customHeight="1" hidden="1"/>
    <row r="1642" ht="15" customHeight="1" hidden="1"/>
    <row r="1643" ht="15" customHeight="1" hidden="1"/>
    <row r="1644" ht="15" customHeight="1" hidden="1"/>
    <row r="1645" ht="15" customHeight="1" hidden="1"/>
    <row r="1646" ht="15" customHeight="1" hidden="1"/>
    <row r="1647" ht="15" customHeight="1" hidden="1"/>
    <row r="1648" ht="15" customHeight="1" hidden="1"/>
    <row r="1649" ht="15" customHeight="1" hidden="1"/>
    <row r="1650" ht="15" customHeight="1" hidden="1"/>
    <row r="1651" ht="15" customHeight="1" hidden="1"/>
    <row r="1652" ht="15" customHeight="1" hidden="1"/>
    <row r="1653" ht="15" customHeight="1" hidden="1"/>
    <row r="1654" ht="15" customHeight="1" hidden="1"/>
    <row r="1655" ht="15" customHeight="1" hidden="1"/>
    <row r="1656" ht="15" customHeight="1" hidden="1"/>
    <row r="1657" ht="15" customHeight="1" hidden="1"/>
    <row r="1658" ht="15" customHeight="1" hidden="1"/>
    <row r="1659" ht="15" customHeight="1" hidden="1"/>
    <row r="1660" ht="15" customHeight="1" hidden="1"/>
    <row r="1661" ht="15" customHeight="1" hidden="1"/>
    <row r="1662" ht="15" customHeight="1" hidden="1"/>
    <row r="1663" ht="15" customHeight="1" hidden="1"/>
    <row r="1664" ht="15" customHeight="1" hidden="1"/>
    <row r="1665" ht="15" customHeight="1" hidden="1"/>
    <row r="1666" ht="15" customHeight="1" hidden="1"/>
    <row r="1667" ht="15" customHeight="1" hidden="1"/>
    <row r="1668" ht="15" customHeight="1" hidden="1"/>
    <row r="1669" ht="15" customHeight="1" hidden="1"/>
    <row r="1670" ht="15" customHeight="1" hidden="1"/>
    <row r="1671" ht="15" customHeight="1" hidden="1"/>
    <row r="1672" ht="15" customHeight="1" hidden="1"/>
    <row r="1673" ht="15" customHeight="1" hidden="1"/>
    <row r="1674" ht="15" customHeight="1" hidden="1"/>
    <row r="1675" ht="15" customHeight="1" hidden="1"/>
    <row r="1676" ht="15" customHeight="1" hidden="1"/>
    <row r="1677" ht="15" customHeight="1" hidden="1"/>
    <row r="1678" ht="15" customHeight="1" hidden="1"/>
    <row r="1679" ht="15" customHeight="1" hidden="1"/>
    <row r="1680" ht="15" customHeight="1" hidden="1"/>
    <row r="1681" ht="15" customHeight="1" hidden="1"/>
    <row r="1682" ht="15" customHeight="1" hidden="1"/>
    <row r="1683" ht="15" customHeight="1" hidden="1"/>
    <row r="1684" ht="15" customHeight="1" hidden="1"/>
    <row r="1685" ht="15" customHeight="1" hidden="1"/>
    <row r="1686" ht="15" customHeight="1" hidden="1"/>
    <row r="1687" ht="15" customHeight="1" hidden="1"/>
    <row r="1688" ht="15" customHeight="1" hidden="1"/>
    <row r="1689" ht="15" customHeight="1" hidden="1"/>
    <row r="1690" ht="15" customHeight="1" hidden="1"/>
    <row r="1691" ht="15" customHeight="1" hidden="1"/>
    <row r="1692" ht="15" customHeight="1" hidden="1"/>
    <row r="1693" ht="15" customHeight="1" hidden="1"/>
    <row r="1694" ht="15" customHeight="1" hidden="1"/>
    <row r="1695" ht="15" customHeight="1" hidden="1"/>
    <row r="1696" ht="15" customHeight="1" hidden="1"/>
    <row r="1697" ht="15" customHeight="1" hidden="1"/>
    <row r="1698" ht="15" customHeight="1" hidden="1"/>
    <row r="1699" ht="15" customHeight="1" hidden="1"/>
    <row r="1700" ht="15" customHeight="1" hidden="1"/>
    <row r="1701" ht="15" customHeight="1" hidden="1"/>
    <row r="1702" ht="15" customHeight="1" hidden="1"/>
    <row r="1703" ht="15" customHeight="1" hidden="1"/>
    <row r="1704" ht="15" customHeight="1" hidden="1"/>
    <row r="1705" ht="15" customHeight="1" hidden="1"/>
    <row r="1706" ht="15" customHeight="1" hidden="1"/>
    <row r="1707" ht="15" customHeight="1" hidden="1"/>
    <row r="1708" ht="15" customHeight="1" hidden="1"/>
    <row r="1709" ht="15" customHeight="1" hidden="1"/>
    <row r="1710" ht="15" customHeight="1" hidden="1"/>
    <row r="1711" ht="15" customHeight="1" hidden="1"/>
    <row r="1712" ht="15" customHeight="1" hidden="1"/>
    <row r="1713" ht="15" customHeight="1" hidden="1"/>
    <row r="1714" ht="15" customHeight="1" hidden="1"/>
    <row r="1715" ht="15" customHeight="1" hidden="1"/>
    <row r="1716" ht="15" customHeight="1" hidden="1"/>
    <row r="1717" ht="15" customHeight="1" hidden="1"/>
    <row r="1718" ht="15" customHeight="1" hidden="1"/>
    <row r="1719" ht="15" customHeight="1" hidden="1"/>
    <row r="1720" ht="15" customHeight="1" hidden="1"/>
    <row r="1721" ht="15" customHeight="1" hidden="1"/>
    <row r="1722" ht="15" customHeight="1" hidden="1"/>
    <row r="1723" ht="15" customHeight="1" hidden="1"/>
    <row r="1724" ht="15" customHeight="1" hidden="1"/>
    <row r="1725" ht="15" customHeight="1" hidden="1"/>
    <row r="1726" ht="15" customHeight="1" hidden="1"/>
    <row r="1727" ht="15" customHeight="1" hidden="1"/>
    <row r="1728" ht="15" customHeight="1" hidden="1"/>
    <row r="1729" ht="15" customHeight="1" hidden="1"/>
    <row r="1730" ht="15" customHeight="1" hidden="1"/>
    <row r="1731" ht="15" customHeight="1" hidden="1"/>
    <row r="1732" ht="15" customHeight="1" hidden="1"/>
    <row r="1733" ht="15" customHeight="1" hidden="1"/>
    <row r="1734" ht="15" customHeight="1" hidden="1"/>
    <row r="1735" ht="15" customHeight="1" hidden="1"/>
    <row r="1736" ht="15" customHeight="1" hidden="1"/>
    <row r="1737" ht="15" customHeight="1" hidden="1"/>
    <row r="1738" ht="15" customHeight="1" hidden="1"/>
    <row r="1739" ht="15" customHeight="1" hidden="1"/>
    <row r="1740" ht="15" customHeight="1" hidden="1"/>
    <row r="1741" ht="15" customHeight="1" hidden="1"/>
    <row r="1742" ht="15" customHeight="1" hidden="1"/>
    <row r="1743" ht="15" customHeight="1" hidden="1"/>
    <row r="1744" ht="15" customHeight="1" hidden="1"/>
    <row r="1745" ht="15" customHeight="1" hidden="1"/>
    <row r="1746" ht="15" customHeight="1" hidden="1"/>
    <row r="1747" ht="15" customHeight="1" hidden="1"/>
    <row r="1748" ht="15" customHeight="1" hidden="1"/>
    <row r="1749" ht="15" customHeight="1" hidden="1"/>
    <row r="1750" ht="15" customHeight="1" hidden="1"/>
    <row r="1751" ht="15" customHeight="1" hidden="1"/>
    <row r="1752" ht="15" customHeight="1" hidden="1"/>
    <row r="1753" ht="15" customHeight="1" hidden="1"/>
    <row r="1754" ht="15" customHeight="1" hidden="1"/>
    <row r="1755" ht="15" customHeight="1" hidden="1"/>
    <row r="1756" ht="15" customHeight="1" hidden="1"/>
    <row r="1757" ht="15" customHeight="1" hidden="1"/>
    <row r="1758" ht="15" customHeight="1" hidden="1"/>
    <row r="1759" ht="15" customHeight="1" hidden="1"/>
    <row r="1760" ht="15" customHeight="1" hidden="1"/>
    <row r="1761" ht="15" customHeight="1" hidden="1"/>
    <row r="1762" ht="15" customHeight="1" hidden="1"/>
    <row r="1763" ht="15" customHeight="1" hidden="1"/>
    <row r="1764" ht="15" customHeight="1" hidden="1"/>
    <row r="1765" ht="15" customHeight="1" hidden="1"/>
    <row r="1766" ht="15" customHeight="1" hidden="1"/>
    <row r="1767" ht="15" customHeight="1" hidden="1"/>
    <row r="1768" ht="15" customHeight="1" hidden="1"/>
    <row r="1769" ht="15" customHeight="1" hidden="1"/>
    <row r="1770" ht="15" customHeight="1" hidden="1"/>
    <row r="1771" ht="15" customHeight="1" hidden="1"/>
    <row r="1772" ht="15" customHeight="1" hidden="1"/>
    <row r="1773" ht="15" customHeight="1" hidden="1"/>
    <row r="1774" ht="15" customHeight="1" hidden="1"/>
    <row r="1775" ht="15" customHeight="1" hidden="1"/>
    <row r="1776" ht="15" customHeight="1" hidden="1"/>
    <row r="1777" ht="15" customHeight="1" hidden="1"/>
    <row r="1778" ht="15" customHeight="1" hidden="1"/>
    <row r="1779" ht="15" customHeight="1" hidden="1"/>
    <row r="1780" ht="15" customHeight="1" hidden="1"/>
    <row r="1781" ht="15" customHeight="1" hidden="1"/>
    <row r="1782" ht="15" customHeight="1" hidden="1"/>
    <row r="1783" ht="15" customHeight="1" hidden="1"/>
    <row r="1784" ht="15" customHeight="1" hidden="1"/>
    <row r="1785" ht="15" customHeight="1" hidden="1"/>
    <row r="1786" ht="15" customHeight="1" hidden="1"/>
    <row r="1787" ht="15" customHeight="1" hidden="1"/>
    <row r="1788" ht="15" customHeight="1" hidden="1"/>
    <row r="1789" ht="15" customHeight="1" hidden="1"/>
    <row r="1790" ht="15" customHeight="1" hidden="1"/>
    <row r="1791" ht="15" customHeight="1" hidden="1"/>
    <row r="1792" ht="15" customHeight="1" hidden="1"/>
    <row r="1793" ht="15" customHeight="1" hidden="1"/>
    <row r="1794" ht="15" customHeight="1" hidden="1"/>
    <row r="1795" ht="15" customHeight="1" hidden="1"/>
    <row r="1796" ht="15" customHeight="1" hidden="1"/>
    <row r="1797" ht="15" customHeight="1" hidden="1"/>
    <row r="1798" ht="15" customHeight="1" hidden="1"/>
    <row r="1799" ht="15" customHeight="1" hidden="1"/>
    <row r="1800" ht="15" customHeight="1" hidden="1"/>
    <row r="1801" ht="15" customHeight="1" hidden="1"/>
    <row r="1802" ht="15" customHeight="1" hidden="1"/>
    <row r="1803" ht="15" customHeight="1" hidden="1"/>
    <row r="1804" ht="15" customHeight="1" hidden="1"/>
    <row r="1805" ht="15" customHeight="1" hidden="1"/>
    <row r="1806" ht="15" customHeight="1" hidden="1"/>
    <row r="1807" ht="15" customHeight="1" hidden="1"/>
    <row r="1808" ht="15" customHeight="1" hidden="1"/>
    <row r="1809" ht="15" customHeight="1" hidden="1"/>
    <row r="1810" ht="15" customHeight="1" hidden="1"/>
    <row r="1811" ht="15" customHeight="1" hidden="1"/>
    <row r="1812" ht="15" customHeight="1" hidden="1"/>
    <row r="1813" ht="15" customHeight="1" hidden="1"/>
    <row r="1814" ht="15" customHeight="1" hidden="1"/>
    <row r="1815" ht="15" customHeight="1" hidden="1"/>
    <row r="1816" ht="15" customHeight="1" hidden="1"/>
    <row r="1817" ht="15" customHeight="1" hidden="1"/>
    <row r="1818" ht="15" customHeight="1" hidden="1"/>
    <row r="1819" ht="15" customHeight="1" hidden="1"/>
    <row r="1820" ht="15" customHeight="1" hidden="1"/>
    <row r="1821" ht="15" customHeight="1" hidden="1"/>
    <row r="1822" ht="15" customHeight="1" hidden="1"/>
    <row r="1823" ht="15" customHeight="1" hidden="1"/>
    <row r="1824" ht="15" customHeight="1" hidden="1"/>
    <row r="1825" ht="15" customHeight="1" hidden="1"/>
    <row r="1826" ht="15" customHeight="1" hidden="1"/>
    <row r="1827" ht="15" customHeight="1" hidden="1"/>
    <row r="1828" ht="15" customHeight="1" hidden="1"/>
    <row r="1829" ht="15" customHeight="1" hidden="1"/>
    <row r="1830" ht="15" customHeight="1" hidden="1"/>
    <row r="1831" ht="15" customHeight="1" hidden="1"/>
    <row r="1832" ht="15" customHeight="1" hidden="1"/>
    <row r="1833" ht="15" customHeight="1" hidden="1"/>
    <row r="1834" ht="15" customHeight="1" hidden="1"/>
    <row r="1835" ht="15" customHeight="1" hidden="1"/>
    <row r="1836" ht="15" customHeight="1" hidden="1"/>
    <row r="1837" ht="15" customHeight="1" hidden="1"/>
    <row r="1838" ht="15" customHeight="1" hidden="1"/>
    <row r="1839" ht="15" customHeight="1" hidden="1"/>
    <row r="1840" ht="15" customHeight="1" hidden="1"/>
    <row r="1841" ht="15" customHeight="1" hidden="1"/>
    <row r="1842" ht="15" customHeight="1" hidden="1"/>
    <row r="1843" ht="15" customHeight="1" hidden="1"/>
    <row r="1844" ht="15" customHeight="1" hidden="1"/>
    <row r="1845" ht="15" customHeight="1" hidden="1"/>
    <row r="1846" ht="15" customHeight="1" hidden="1"/>
    <row r="1847" ht="15" customHeight="1" hidden="1"/>
    <row r="1848" ht="15" customHeight="1" hidden="1"/>
    <row r="1849" ht="15" customHeight="1" hidden="1"/>
    <row r="1850" ht="15" customHeight="1" hidden="1"/>
    <row r="1851" ht="15" customHeight="1" hidden="1"/>
    <row r="1852" ht="15" customHeight="1" hidden="1"/>
    <row r="1853" ht="15" customHeight="1" hidden="1"/>
    <row r="1854" ht="15" customHeight="1" hidden="1"/>
    <row r="1855" ht="15" customHeight="1" hidden="1"/>
    <row r="1856" ht="15" customHeight="1" hidden="1"/>
    <row r="1857" ht="15" customHeight="1" hidden="1"/>
    <row r="1858" ht="15" customHeight="1" hidden="1"/>
    <row r="1859" ht="15" customHeight="1" hidden="1"/>
    <row r="1860" ht="15" customHeight="1" hidden="1"/>
    <row r="1861" ht="15" customHeight="1" hidden="1"/>
    <row r="1862" ht="15" customHeight="1" hidden="1"/>
    <row r="1863" ht="15" customHeight="1" hidden="1"/>
    <row r="1864" ht="15" customHeight="1" hidden="1"/>
    <row r="1865" ht="15" customHeight="1" hidden="1"/>
    <row r="1866" ht="15" customHeight="1" hidden="1"/>
    <row r="1867" ht="15" customHeight="1" hidden="1"/>
    <row r="1868" ht="15" customHeight="1" hidden="1"/>
    <row r="1869" ht="15" customHeight="1" hidden="1"/>
    <row r="1870" ht="15" customHeight="1" hidden="1"/>
    <row r="1871" ht="15" customHeight="1" hidden="1"/>
    <row r="1872" ht="15" customHeight="1" hidden="1"/>
    <row r="1873" ht="15" customHeight="1" hidden="1"/>
    <row r="1874" ht="15" customHeight="1" hidden="1"/>
    <row r="1875" ht="15" customHeight="1" hidden="1"/>
    <row r="1876" ht="15" customHeight="1" hidden="1"/>
    <row r="1877" ht="15" customHeight="1" hidden="1"/>
    <row r="1878" ht="15" customHeight="1" hidden="1"/>
    <row r="1879" ht="15" customHeight="1" hidden="1"/>
    <row r="1880" ht="15" customHeight="1" hidden="1"/>
    <row r="1881" ht="15" customHeight="1" hidden="1"/>
    <row r="1882" ht="15" customHeight="1" hidden="1"/>
    <row r="1883" ht="15" customHeight="1" hidden="1"/>
    <row r="1884" ht="15" customHeight="1" hidden="1"/>
    <row r="1885" ht="15" customHeight="1" hidden="1"/>
    <row r="1886" ht="15" customHeight="1" hidden="1"/>
    <row r="1887" ht="15" customHeight="1" hidden="1"/>
    <row r="1888" ht="15" customHeight="1" hidden="1"/>
    <row r="1889" ht="15" customHeight="1" hidden="1"/>
    <row r="1890" ht="15" customHeight="1" hidden="1"/>
    <row r="1891" ht="15" customHeight="1" hidden="1"/>
    <row r="1892" ht="15" customHeight="1" hidden="1"/>
    <row r="1893" ht="15" customHeight="1" hidden="1"/>
    <row r="1894" ht="15" customHeight="1" hidden="1"/>
    <row r="1895" ht="15" customHeight="1" hidden="1"/>
    <row r="1896" ht="15" customHeight="1" hidden="1"/>
    <row r="1897" ht="15" customHeight="1" hidden="1"/>
    <row r="1898" ht="15" customHeight="1" hidden="1"/>
    <row r="1899" ht="15" customHeight="1" hidden="1"/>
    <row r="1900" ht="15" customHeight="1" hidden="1"/>
    <row r="1901" ht="15" customHeight="1" hidden="1"/>
    <row r="1902" ht="15" customHeight="1" hidden="1"/>
    <row r="1903" ht="15" customHeight="1" hidden="1"/>
    <row r="1904" ht="15" customHeight="1" hidden="1"/>
    <row r="1905" ht="15" customHeight="1" hidden="1"/>
    <row r="1906" ht="15" customHeight="1" hidden="1"/>
    <row r="1907" ht="15" customHeight="1" hidden="1"/>
    <row r="1908" ht="15" customHeight="1" hidden="1"/>
    <row r="1909" ht="15" customHeight="1" hidden="1"/>
    <row r="1910" ht="15" customHeight="1" hidden="1"/>
    <row r="1911" ht="15" customHeight="1" hidden="1"/>
    <row r="1912" ht="15" customHeight="1" hidden="1"/>
    <row r="1913" ht="15" customHeight="1" hidden="1"/>
    <row r="1914" ht="15" customHeight="1" hidden="1"/>
    <row r="1915" ht="15" customHeight="1" hidden="1"/>
    <row r="1916" ht="15" customHeight="1" hidden="1"/>
    <row r="1917" ht="15" customHeight="1" hidden="1"/>
    <row r="1918" ht="15" customHeight="1" hidden="1"/>
    <row r="1919" ht="15" customHeight="1" hidden="1"/>
    <row r="1920" ht="15" customHeight="1" hidden="1"/>
    <row r="1921" ht="15" customHeight="1" hidden="1"/>
    <row r="1922" ht="15" customHeight="1" hidden="1"/>
    <row r="1923" ht="15" customHeight="1" hidden="1"/>
    <row r="1924" ht="15" customHeight="1" hidden="1"/>
    <row r="1925" ht="15" customHeight="1" hidden="1"/>
    <row r="1926" ht="15" customHeight="1" hidden="1"/>
    <row r="1927" ht="15" customHeight="1" hidden="1"/>
    <row r="1928" ht="15" customHeight="1" hidden="1"/>
    <row r="1929" ht="15" customHeight="1" hidden="1"/>
    <row r="1930" ht="15" customHeight="1" hidden="1"/>
    <row r="1931" ht="15" customHeight="1" hidden="1"/>
    <row r="1932" ht="15" customHeight="1" hidden="1"/>
    <row r="1933" ht="15" customHeight="1" hidden="1"/>
    <row r="1934" ht="15" customHeight="1" hidden="1"/>
    <row r="1935" ht="15" customHeight="1" hidden="1"/>
    <row r="1936" ht="15" customHeight="1" hidden="1"/>
    <row r="1937" ht="15" customHeight="1" hidden="1"/>
    <row r="1938" ht="15" customHeight="1" hidden="1"/>
    <row r="1939" ht="15" customHeight="1" hidden="1"/>
    <row r="1940" ht="15" customHeight="1" hidden="1"/>
    <row r="1941" ht="15" customHeight="1" hidden="1"/>
    <row r="1942" ht="15" customHeight="1" hidden="1"/>
    <row r="1943" ht="15" customHeight="1" hidden="1"/>
    <row r="1944" ht="15" customHeight="1" hidden="1"/>
    <row r="1945" ht="15" customHeight="1" hidden="1"/>
    <row r="1946" ht="15" customHeight="1" hidden="1"/>
    <row r="1947" ht="15" customHeight="1" hidden="1"/>
    <row r="1948" ht="15" customHeight="1" hidden="1"/>
    <row r="1949" ht="15" customHeight="1" hidden="1"/>
    <row r="1950" ht="15" customHeight="1" hidden="1"/>
    <row r="1951" ht="15" customHeight="1" hidden="1"/>
    <row r="1952" ht="15" customHeight="1" hidden="1"/>
    <row r="1953" ht="15" customHeight="1" hidden="1"/>
    <row r="1954" ht="15" customHeight="1" hidden="1"/>
    <row r="1955" ht="15" customHeight="1" hidden="1"/>
    <row r="1956" ht="15" customHeight="1" hidden="1"/>
    <row r="1957" ht="15" customHeight="1" hidden="1"/>
    <row r="1958" ht="15" customHeight="1" hidden="1"/>
    <row r="1959" ht="15" customHeight="1" hidden="1"/>
    <row r="1960" ht="15" customHeight="1" hidden="1"/>
    <row r="1961" ht="15" customHeight="1" hidden="1"/>
    <row r="1962" ht="15" customHeight="1" hidden="1"/>
    <row r="1963" ht="15" customHeight="1" hidden="1"/>
    <row r="1964" ht="15" customHeight="1" hidden="1"/>
    <row r="1965" ht="15" customHeight="1" hidden="1"/>
    <row r="1966" ht="15" customHeight="1" hidden="1"/>
    <row r="1967" ht="15" customHeight="1" hidden="1"/>
    <row r="1968" ht="15" customHeight="1" hidden="1"/>
    <row r="1969" ht="15" customHeight="1" hidden="1"/>
    <row r="1970" ht="15" customHeight="1" hidden="1"/>
    <row r="1971" ht="15" customHeight="1" hidden="1"/>
    <row r="1972" ht="15" customHeight="1" hidden="1"/>
    <row r="1973" ht="15" customHeight="1" hidden="1"/>
    <row r="1974" ht="15" customHeight="1" hidden="1"/>
    <row r="1975" ht="15" customHeight="1" hidden="1"/>
    <row r="1976" ht="15" customHeight="1" hidden="1"/>
    <row r="1977" ht="15" customHeight="1" hidden="1"/>
    <row r="1978" ht="15" customHeight="1" hidden="1"/>
    <row r="1979" ht="15" customHeight="1" hidden="1"/>
    <row r="1980" ht="15" customHeight="1" hidden="1"/>
    <row r="1981" ht="15" customHeight="1" hidden="1"/>
    <row r="1982" ht="15" customHeight="1" hidden="1"/>
    <row r="1983" ht="15" customHeight="1" hidden="1"/>
    <row r="1984" ht="15" customHeight="1" hidden="1"/>
    <row r="1985" ht="15" customHeight="1" hidden="1"/>
    <row r="1986" ht="15" customHeight="1" hidden="1"/>
    <row r="1987" ht="15" customHeight="1" hidden="1"/>
    <row r="1988" ht="15" customHeight="1" hidden="1"/>
    <row r="1989" ht="15" customHeight="1" hidden="1"/>
    <row r="1990" ht="15" customHeight="1" hidden="1"/>
    <row r="1991" ht="15" customHeight="1" hidden="1"/>
    <row r="1992" ht="15" customHeight="1" hidden="1"/>
    <row r="1993" ht="15" customHeight="1" hidden="1"/>
    <row r="1994" ht="15" customHeight="1" hidden="1"/>
    <row r="1995" ht="15" customHeight="1" hidden="1"/>
    <row r="1996" ht="15" customHeight="1" hidden="1"/>
    <row r="1997" ht="15" customHeight="1" hidden="1"/>
    <row r="1998" ht="15" customHeight="1" hidden="1"/>
    <row r="1999" ht="15" customHeight="1" hidden="1"/>
    <row r="2000" ht="15" customHeight="1" hidden="1"/>
    <row r="2001" ht="15" customHeight="1" hidden="1"/>
    <row r="2002" ht="15" customHeight="1" hidden="1"/>
    <row r="2003" ht="15" customHeight="1" hidden="1"/>
    <row r="2004" ht="15" customHeight="1" hidden="1"/>
    <row r="2005" ht="15" customHeight="1" hidden="1"/>
    <row r="2006" ht="15" customHeight="1" hidden="1"/>
    <row r="2007" ht="15" customHeight="1" hidden="1"/>
    <row r="2008" ht="15" customHeight="1" hidden="1"/>
    <row r="2009" ht="15" customHeight="1" hidden="1"/>
    <row r="2010" ht="15" customHeight="1" hidden="1"/>
    <row r="2011" ht="15" customHeight="1" hidden="1"/>
    <row r="2012" ht="15" customHeight="1" hidden="1"/>
    <row r="2013" ht="15" customHeight="1" hidden="1"/>
    <row r="2014" ht="15" customHeight="1" hidden="1"/>
    <row r="2015" ht="15" customHeight="1" hidden="1"/>
    <row r="2016" ht="15" customHeight="1" hidden="1"/>
    <row r="2017" ht="15" customHeight="1" hidden="1"/>
    <row r="2018" ht="15" customHeight="1" hidden="1"/>
    <row r="2019" ht="15" customHeight="1" hidden="1"/>
    <row r="2020" ht="15" customHeight="1" hidden="1"/>
    <row r="2021" ht="15" customHeight="1" hidden="1"/>
    <row r="2022" ht="15" customHeight="1" hidden="1"/>
    <row r="2023" ht="15" customHeight="1" hidden="1"/>
    <row r="2024" ht="15" customHeight="1" hidden="1"/>
    <row r="2025" ht="15" customHeight="1" hidden="1"/>
    <row r="2026" ht="15" customHeight="1" hidden="1"/>
    <row r="2027" ht="15" customHeight="1" hidden="1"/>
    <row r="2028" ht="15" customHeight="1" hidden="1"/>
    <row r="2029" ht="15" customHeight="1" hidden="1"/>
    <row r="2030" ht="15" customHeight="1" hidden="1"/>
    <row r="2031" ht="15" customHeight="1" hidden="1"/>
    <row r="2032" ht="15" customHeight="1" hidden="1"/>
    <row r="2033" ht="15" customHeight="1" hidden="1"/>
    <row r="2034" ht="15" customHeight="1" hidden="1"/>
    <row r="2035" ht="15" customHeight="1" hidden="1"/>
    <row r="2036" ht="15" customHeight="1" hidden="1"/>
    <row r="2037" ht="15" customHeight="1" hidden="1"/>
    <row r="2038" ht="15" customHeight="1" hidden="1"/>
    <row r="2039" ht="15" customHeight="1" hidden="1"/>
    <row r="2040" ht="15" customHeight="1" hidden="1"/>
    <row r="2041" ht="15" customHeight="1" hidden="1"/>
    <row r="2042" ht="15" customHeight="1" hidden="1"/>
    <row r="2043" ht="15" customHeight="1" hidden="1"/>
    <row r="2044" ht="15" customHeight="1" hidden="1"/>
    <row r="2045" ht="15" customHeight="1" hidden="1"/>
    <row r="2046" ht="15" customHeight="1" hidden="1"/>
    <row r="2047" ht="15" customHeight="1" hidden="1"/>
    <row r="2048" ht="15" customHeight="1" hidden="1"/>
    <row r="2049" ht="15" customHeight="1" hidden="1"/>
    <row r="2050" ht="15" customHeight="1" hidden="1"/>
    <row r="2051" ht="15" customHeight="1" hidden="1"/>
    <row r="2052" ht="15" customHeight="1" hidden="1"/>
    <row r="2053" ht="15" customHeight="1" hidden="1"/>
    <row r="2054" ht="15" customHeight="1" hidden="1"/>
    <row r="2055" ht="15" customHeight="1" hidden="1"/>
    <row r="2056" ht="15" customHeight="1" hidden="1"/>
    <row r="2057" ht="15" customHeight="1" hidden="1"/>
    <row r="2058" ht="15" customHeight="1" hidden="1"/>
    <row r="2059" ht="15" customHeight="1" hidden="1"/>
    <row r="2060" ht="15" customHeight="1" hidden="1"/>
    <row r="2061" ht="15" customHeight="1" hidden="1"/>
    <row r="2062" ht="15" customHeight="1" hidden="1"/>
    <row r="2063" ht="15" customHeight="1" hidden="1"/>
    <row r="2064" ht="15" customHeight="1" hidden="1"/>
    <row r="2065" ht="15" customHeight="1" hidden="1"/>
    <row r="2066" ht="15" customHeight="1" hidden="1"/>
    <row r="2067" ht="15" customHeight="1" hidden="1"/>
    <row r="2068" ht="15" customHeight="1" hidden="1"/>
    <row r="2069" ht="15" customHeight="1" hidden="1"/>
    <row r="2070" ht="15" customHeight="1" hidden="1"/>
    <row r="2071" ht="15" customHeight="1" hidden="1"/>
    <row r="2072" ht="15" customHeight="1" hidden="1"/>
    <row r="2073" ht="15" customHeight="1" hidden="1"/>
    <row r="2074" ht="15" customHeight="1" hidden="1"/>
    <row r="2075" ht="15" customHeight="1" hidden="1"/>
    <row r="2076" ht="15" customHeight="1" hidden="1"/>
    <row r="2077" ht="15" customHeight="1" hidden="1"/>
    <row r="2078" ht="15" customHeight="1" hidden="1"/>
    <row r="2079" ht="15" customHeight="1" hidden="1"/>
    <row r="2080" ht="15" customHeight="1" hidden="1"/>
    <row r="2081" ht="15" customHeight="1" hidden="1"/>
    <row r="2082" ht="15" customHeight="1" hidden="1"/>
    <row r="2083" ht="15" customHeight="1" hidden="1"/>
    <row r="2084" ht="15" customHeight="1" hidden="1"/>
    <row r="2085" ht="15" customHeight="1" hidden="1"/>
    <row r="2086" ht="15" customHeight="1" hidden="1"/>
    <row r="2087" ht="15" customHeight="1" hidden="1"/>
    <row r="2088" ht="15" customHeight="1" hidden="1"/>
    <row r="2089" ht="15" customHeight="1" hidden="1"/>
    <row r="2090" ht="15" customHeight="1" hidden="1"/>
    <row r="2091" ht="15" customHeight="1" hidden="1"/>
    <row r="2092" ht="15" customHeight="1" hidden="1"/>
    <row r="2093" ht="15" customHeight="1" hidden="1"/>
    <row r="2094" ht="15" customHeight="1" hidden="1"/>
    <row r="2095" ht="15" customHeight="1" hidden="1"/>
    <row r="2096" ht="15" customHeight="1" hidden="1"/>
    <row r="2097" ht="15" customHeight="1" hidden="1"/>
    <row r="2098" ht="15" customHeight="1" hidden="1"/>
    <row r="2099" ht="15" customHeight="1" hidden="1"/>
    <row r="2100" ht="15" customHeight="1" hidden="1"/>
    <row r="2101" ht="15" customHeight="1" hidden="1"/>
    <row r="2102" ht="15" customHeight="1" hidden="1"/>
    <row r="2103" ht="15" customHeight="1" hidden="1"/>
    <row r="2104" ht="15" customHeight="1" hidden="1"/>
    <row r="2105" ht="15" customHeight="1" hidden="1"/>
    <row r="2106" ht="15" customHeight="1" hidden="1"/>
    <row r="2107" ht="15" customHeight="1" hidden="1"/>
    <row r="2108" ht="15" customHeight="1" hidden="1"/>
    <row r="2109" ht="15" customHeight="1" hidden="1"/>
    <row r="2110" ht="15" customHeight="1" hidden="1"/>
    <row r="2111" ht="15" customHeight="1" hidden="1"/>
    <row r="2112" ht="15" customHeight="1" hidden="1"/>
    <row r="2113" ht="15" customHeight="1" hidden="1"/>
    <row r="2114" ht="15" customHeight="1" hidden="1"/>
    <row r="2115" ht="15" customHeight="1" hidden="1"/>
    <row r="2116" ht="15" customHeight="1" hidden="1"/>
    <row r="2117" ht="15" customHeight="1" hidden="1"/>
    <row r="2118" ht="15" customHeight="1" hidden="1"/>
    <row r="2119" ht="15" customHeight="1" hidden="1"/>
    <row r="2120" ht="15" customHeight="1" hidden="1"/>
    <row r="2121" ht="15" customHeight="1" hidden="1"/>
    <row r="2122" ht="15" customHeight="1" hidden="1"/>
    <row r="2123" ht="15" customHeight="1" hidden="1"/>
    <row r="2124" ht="15" customHeight="1" hidden="1"/>
    <row r="2125" ht="15" customHeight="1" hidden="1"/>
    <row r="2126" ht="15" customHeight="1" hidden="1"/>
    <row r="2127" ht="15" customHeight="1" hidden="1"/>
    <row r="2128" ht="15" customHeight="1" hidden="1"/>
    <row r="2129" ht="15" customHeight="1" hidden="1"/>
    <row r="2130" ht="15" customHeight="1" hidden="1"/>
    <row r="2131" ht="15" customHeight="1" hidden="1"/>
    <row r="2132" ht="15" customHeight="1" hidden="1"/>
    <row r="2133" ht="15" customHeight="1" hidden="1"/>
    <row r="2134" ht="15" customHeight="1" hidden="1"/>
    <row r="2135" ht="15" customHeight="1" hidden="1"/>
    <row r="2136" ht="15" customHeight="1" hidden="1"/>
    <row r="2137" ht="15" customHeight="1" hidden="1"/>
    <row r="2138" ht="15" customHeight="1" hidden="1"/>
    <row r="2139" ht="15" customHeight="1" hidden="1"/>
    <row r="2140" ht="15" customHeight="1" hidden="1"/>
    <row r="2141" ht="15" customHeight="1" hidden="1"/>
    <row r="2142" ht="15" customHeight="1" hidden="1"/>
    <row r="2143" ht="15" customHeight="1" hidden="1"/>
    <row r="2144" ht="15" customHeight="1" hidden="1"/>
    <row r="2145" ht="15" customHeight="1" hidden="1"/>
    <row r="2146" ht="15" customHeight="1" hidden="1"/>
    <row r="2147" ht="15" customHeight="1" hidden="1"/>
    <row r="2148" ht="15" customHeight="1" hidden="1"/>
    <row r="2149" ht="15" customHeight="1" hidden="1"/>
    <row r="2150" ht="15" customHeight="1" hidden="1"/>
    <row r="2151" ht="15" customHeight="1" hidden="1"/>
    <row r="2152" ht="15" customHeight="1" hidden="1"/>
    <row r="2153" ht="15" customHeight="1" hidden="1"/>
    <row r="2154" ht="15" customHeight="1" hidden="1"/>
    <row r="2155" ht="15" customHeight="1" hidden="1"/>
    <row r="2156" ht="15" customHeight="1" hidden="1"/>
    <row r="2157" ht="15" customHeight="1" hidden="1"/>
    <row r="2158" ht="15" customHeight="1" hidden="1"/>
    <row r="2159" ht="15" customHeight="1" hidden="1"/>
    <row r="2160" ht="15" customHeight="1" hidden="1"/>
    <row r="2161" ht="15" customHeight="1" hidden="1"/>
    <row r="2162" ht="15" customHeight="1" hidden="1"/>
    <row r="2163" ht="15" customHeight="1" hidden="1"/>
    <row r="2164" ht="15" customHeight="1" hidden="1"/>
    <row r="2165" ht="15" customHeight="1" hidden="1"/>
    <row r="2166" ht="15" customHeight="1" hidden="1"/>
    <row r="2167" ht="15" customHeight="1" hidden="1"/>
    <row r="2168" ht="15" customHeight="1" hidden="1"/>
    <row r="2169" ht="15" customHeight="1" hidden="1"/>
    <row r="2170" ht="15" customHeight="1" hidden="1"/>
    <row r="2171" ht="15" customHeight="1" hidden="1"/>
    <row r="2172" ht="15" customHeight="1" hidden="1"/>
    <row r="2173" ht="15" customHeight="1" hidden="1"/>
    <row r="2174" ht="15" customHeight="1" hidden="1"/>
    <row r="2175" ht="15" customHeight="1" hidden="1"/>
    <row r="2176" ht="15" customHeight="1" hidden="1"/>
    <row r="2177" ht="15" customHeight="1" hidden="1"/>
    <row r="2178" ht="15" customHeight="1" hidden="1"/>
    <row r="2179" ht="15" customHeight="1" hidden="1"/>
    <row r="2180" ht="15" customHeight="1" hidden="1"/>
    <row r="2181" ht="15" customHeight="1" hidden="1"/>
    <row r="2182" ht="15" customHeight="1" hidden="1"/>
    <row r="2183" ht="15" customHeight="1" hidden="1"/>
    <row r="2184" ht="15" customHeight="1" hidden="1"/>
    <row r="2185" ht="15" customHeight="1" hidden="1"/>
    <row r="2186" ht="15" customHeight="1" hidden="1"/>
    <row r="2187" ht="15" customHeight="1" hidden="1"/>
    <row r="2188" ht="15" customHeight="1" hidden="1"/>
    <row r="2189" ht="15" customHeight="1" hidden="1"/>
    <row r="2190" ht="15" customHeight="1" hidden="1"/>
    <row r="2191" ht="15" customHeight="1" hidden="1"/>
    <row r="2192" ht="15" customHeight="1" hidden="1"/>
    <row r="2193" ht="15" customHeight="1" hidden="1"/>
    <row r="2194" ht="15" customHeight="1" hidden="1"/>
    <row r="2195" ht="15" customHeight="1" hidden="1"/>
    <row r="2196" ht="15" customHeight="1" hidden="1"/>
    <row r="2197" ht="15" customHeight="1" hidden="1"/>
    <row r="2198" ht="15" customHeight="1" hidden="1"/>
    <row r="2199" ht="15" customHeight="1" hidden="1"/>
    <row r="2200" ht="15" customHeight="1" hidden="1"/>
    <row r="2201" ht="15" customHeight="1" hidden="1"/>
    <row r="2202" ht="15" customHeight="1" hidden="1"/>
    <row r="2203" ht="15" customHeight="1" hidden="1"/>
    <row r="2204" ht="15" customHeight="1" hidden="1"/>
    <row r="2205" ht="15" customHeight="1" hidden="1"/>
    <row r="2206" ht="15" customHeight="1" hidden="1"/>
    <row r="2207" ht="15" customHeight="1" hidden="1"/>
    <row r="2208" ht="15" customHeight="1" hidden="1"/>
    <row r="2209" ht="15" customHeight="1" hidden="1"/>
    <row r="2210" ht="15" customHeight="1" hidden="1"/>
    <row r="2211" ht="15" customHeight="1" hidden="1"/>
    <row r="2212" ht="15" customHeight="1" hidden="1"/>
    <row r="2213" ht="15" customHeight="1" hidden="1"/>
    <row r="2214" ht="15" customHeight="1" hidden="1"/>
    <row r="2215" ht="15" customHeight="1" hidden="1"/>
    <row r="2216" ht="15" customHeight="1" hidden="1"/>
    <row r="2217" ht="15" customHeight="1" hidden="1"/>
    <row r="2218" ht="15" customHeight="1" hidden="1"/>
    <row r="2219" ht="15" customHeight="1" hidden="1"/>
    <row r="2220" ht="15" customHeight="1" hidden="1"/>
    <row r="2221" ht="15" customHeight="1" hidden="1"/>
    <row r="2222" ht="15" customHeight="1" hidden="1"/>
    <row r="2223" ht="15" customHeight="1" hidden="1"/>
    <row r="2224" ht="15" customHeight="1" hidden="1"/>
    <row r="2225" ht="15" customHeight="1" hidden="1"/>
    <row r="2226" ht="15" customHeight="1" hidden="1"/>
    <row r="2227" ht="15" customHeight="1" hidden="1"/>
    <row r="2228" ht="15" customHeight="1" hidden="1"/>
    <row r="2229" ht="15" customHeight="1" hidden="1"/>
    <row r="2230" ht="15" customHeight="1" hidden="1"/>
    <row r="2231" ht="15" customHeight="1" hidden="1"/>
    <row r="2232" ht="15" customHeight="1" hidden="1"/>
    <row r="2233" ht="15" customHeight="1" hidden="1"/>
    <row r="2234" ht="15" customHeight="1" hidden="1"/>
    <row r="2235" ht="15" customHeight="1" hidden="1"/>
    <row r="2236" ht="15" customHeight="1" hidden="1"/>
    <row r="2237" ht="15" customHeight="1" hidden="1"/>
    <row r="2238" ht="15" customHeight="1" hidden="1"/>
    <row r="2239" ht="15" customHeight="1" hidden="1"/>
    <row r="2240" ht="15" customHeight="1" hidden="1"/>
    <row r="2241" ht="15" customHeight="1" hidden="1"/>
    <row r="2242" ht="15" customHeight="1" hidden="1"/>
    <row r="2243" ht="15" customHeight="1" hidden="1"/>
    <row r="2244" ht="15" customHeight="1" hidden="1"/>
    <row r="2245" ht="15" customHeight="1" hidden="1"/>
    <row r="2246" ht="15" customHeight="1" hidden="1"/>
    <row r="2247" ht="15" customHeight="1" hidden="1"/>
    <row r="2248" ht="15" customHeight="1" hidden="1"/>
    <row r="2249" ht="15" customHeight="1" hidden="1"/>
    <row r="2250" ht="15" customHeight="1" hidden="1"/>
    <row r="2251" ht="15" customHeight="1" hidden="1"/>
    <row r="2252" ht="15" customHeight="1" hidden="1"/>
    <row r="2253" ht="15" customHeight="1" hidden="1"/>
    <row r="2254" ht="15" customHeight="1" hidden="1"/>
    <row r="2255" ht="15" customHeight="1" hidden="1"/>
    <row r="2256" ht="15" customHeight="1" hidden="1"/>
    <row r="2257" ht="15" customHeight="1" hidden="1"/>
    <row r="2258" ht="15" customHeight="1" hidden="1"/>
    <row r="2259" ht="15" customHeight="1" hidden="1"/>
    <row r="2260" ht="15" customHeight="1" hidden="1"/>
    <row r="2261" ht="15" customHeight="1" hidden="1"/>
    <row r="2262" ht="15" customHeight="1" hidden="1"/>
    <row r="2263" ht="15" customHeight="1" hidden="1"/>
    <row r="2264" ht="15" customHeight="1" hidden="1"/>
    <row r="2265" ht="15" customHeight="1" hidden="1"/>
    <row r="2266" ht="15" customHeight="1" hidden="1"/>
    <row r="2267" ht="15" customHeight="1" hidden="1"/>
    <row r="2268" ht="15" customHeight="1" hidden="1"/>
    <row r="2269" ht="15" customHeight="1" hidden="1"/>
    <row r="2270" ht="15" customHeight="1" hidden="1"/>
    <row r="2271" ht="15" customHeight="1" hidden="1"/>
    <row r="2272" ht="15" customHeight="1" hidden="1"/>
    <row r="2273" ht="15" customHeight="1" hidden="1"/>
    <row r="2274" ht="15" customHeight="1" hidden="1"/>
    <row r="2275" ht="15" customHeight="1" hidden="1"/>
    <row r="2276" ht="15" customHeight="1" hidden="1"/>
    <row r="2277" ht="15" customHeight="1" hidden="1"/>
    <row r="2278" ht="15" customHeight="1" hidden="1"/>
    <row r="2279" ht="15" customHeight="1" hidden="1"/>
    <row r="2280" ht="15" customHeight="1" hidden="1"/>
    <row r="2281" ht="15" customHeight="1" hidden="1"/>
    <row r="2282" ht="15" customHeight="1" hidden="1"/>
    <row r="2283" ht="15" customHeight="1" hidden="1"/>
    <row r="2284" ht="15" customHeight="1" hidden="1"/>
    <row r="2285" ht="15" customHeight="1" hidden="1"/>
    <row r="2286" ht="15" customHeight="1" hidden="1"/>
    <row r="2287" ht="15" customHeight="1" hidden="1"/>
    <row r="2288" ht="15" customHeight="1" hidden="1"/>
    <row r="2289" ht="15" customHeight="1" hidden="1"/>
    <row r="2290" ht="15" customHeight="1" hidden="1"/>
    <row r="2291" ht="15" customHeight="1" hidden="1"/>
    <row r="2292" ht="15" customHeight="1" hidden="1"/>
    <row r="2293" ht="15" customHeight="1" hidden="1"/>
    <row r="2294" ht="15" customHeight="1" hidden="1"/>
    <row r="2295" ht="15" customHeight="1" hidden="1"/>
    <row r="2296" ht="15" customHeight="1" hidden="1"/>
    <row r="2297" ht="15" customHeight="1" hidden="1"/>
    <row r="2298" ht="15" customHeight="1" hidden="1"/>
    <row r="2299" ht="15" customHeight="1" hidden="1"/>
    <row r="2300" ht="15" customHeight="1" hidden="1"/>
    <row r="2301" ht="15" customHeight="1" hidden="1"/>
    <row r="2302" ht="15" customHeight="1" hidden="1"/>
    <row r="2303" ht="15" customHeight="1" hidden="1"/>
    <row r="2304" ht="15" customHeight="1" hidden="1"/>
    <row r="2305" ht="15" customHeight="1" hidden="1"/>
    <row r="2306" ht="15" customHeight="1" hidden="1"/>
    <row r="2307" ht="15" customHeight="1" hidden="1"/>
    <row r="2308" ht="15" customHeight="1" hidden="1"/>
    <row r="2309" ht="15" customHeight="1" hidden="1"/>
    <row r="2310" ht="15" customHeight="1" hidden="1"/>
    <row r="2311" ht="15" customHeight="1" hidden="1"/>
    <row r="2312" ht="15" customHeight="1" hidden="1"/>
    <row r="2313" ht="15" customHeight="1" hidden="1"/>
    <row r="2314" ht="15" customHeight="1" hidden="1"/>
    <row r="2315" ht="15" customHeight="1" hidden="1"/>
    <row r="2316" ht="15" customHeight="1" hidden="1"/>
    <row r="2317" ht="15" customHeight="1" hidden="1"/>
    <row r="2318" ht="15" customHeight="1" hidden="1"/>
    <row r="2319" ht="15" customHeight="1" hidden="1"/>
    <row r="2320" ht="15" customHeight="1" hidden="1"/>
    <row r="2321" ht="15" customHeight="1" hidden="1"/>
    <row r="2322" ht="15" customHeight="1" hidden="1"/>
    <row r="2323" ht="15" customHeight="1" hidden="1"/>
    <row r="2324" ht="15" customHeight="1" hidden="1"/>
    <row r="2325" ht="15" customHeight="1" hidden="1"/>
    <row r="2326" ht="15" customHeight="1" hidden="1"/>
    <row r="2327" ht="15" customHeight="1" hidden="1"/>
    <row r="2328" ht="15" customHeight="1" hidden="1"/>
    <row r="2329" ht="15" customHeight="1" hidden="1"/>
    <row r="2330" ht="15" customHeight="1" hidden="1"/>
    <row r="2331" ht="15" customHeight="1" hidden="1"/>
    <row r="2332" ht="15" customHeight="1" hidden="1"/>
    <row r="2333" ht="15" customHeight="1" hidden="1"/>
    <row r="2334" ht="15" customHeight="1" hidden="1"/>
    <row r="2335" ht="15" customHeight="1" hidden="1"/>
    <row r="2336" ht="15" customHeight="1" hidden="1"/>
    <row r="2337" ht="15" customHeight="1" hidden="1"/>
    <row r="2338" ht="15" customHeight="1" hidden="1"/>
    <row r="2339" ht="15" customHeight="1" hidden="1"/>
    <row r="2340" ht="15" customHeight="1" hidden="1"/>
    <row r="2341" ht="15" customHeight="1" hidden="1"/>
    <row r="2342" ht="15" customHeight="1" hidden="1"/>
    <row r="2343" ht="15" customHeight="1" hidden="1"/>
    <row r="2344" ht="15" customHeight="1" hidden="1"/>
    <row r="2345" ht="15" customHeight="1" hidden="1"/>
    <row r="2346" ht="15" customHeight="1" hidden="1"/>
    <row r="2347" ht="15" customHeight="1" hidden="1"/>
    <row r="2348" ht="15" customHeight="1" hidden="1"/>
    <row r="2349" ht="15" customHeight="1" hidden="1"/>
    <row r="2350" ht="15" customHeight="1" hidden="1"/>
    <row r="2351" ht="15" customHeight="1" hidden="1"/>
    <row r="2352" ht="15" customHeight="1" hidden="1"/>
    <row r="2353" ht="15" customHeight="1" hidden="1"/>
    <row r="2354" ht="15" customHeight="1" hidden="1"/>
    <row r="2355" ht="15" customHeight="1" hidden="1"/>
    <row r="2356" ht="15" customHeight="1" hidden="1"/>
    <row r="2357" ht="15" customHeight="1" hidden="1"/>
    <row r="2358" ht="15" customHeight="1" hidden="1"/>
    <row r="2359" ht="15" customHeight="1" hidden="1"/>
    <row r="2360" ht="15" customHeight="1" hidden="1"/>
    <row r="2361" ht="15" customHeight="1" hidden="1"/>
    <row r="2362" ht="15" customHeight="1" hidden="1"/>
    <row r="2363" ht="15" customHeight="1" hidden="1"/>
    <row r="2364" ht="15" customHeight="1" hidden="1"/>
    <row r="2365" ht="15" customHeight="1" hidden="1"/>
    <row r="2366" ht="15" customHeight="1" hidden="1"/>
    <row r="2367" ht="15" customHeight="1" hidden="1"/>
    <row r="2368" ht="15" customHeight="1" hidden="1"/>
    <row r="2369" ht="15" customHeight="1" hidden="1"/>
    <row r="2370" ht="15" customHeight="1" hidden="1"/>
    <row r="2371" ht="15" customHeight="1" hidden="1"/>
    <row r="2372" ht="15" customHeight="1" hidden="1"/>
    <row r="2373" ht="15" customHeight="1" hidden="1"/>
    <row r="2374" ht="15" customHeight="1" hidden="1"/>
    <row r="2375" ht="15" customHeight="1" hidden="1"/>
    <row r="2376" ht="15" customHeight="1" hidden="1"/>
    <row r="2377" ht="15" customHeight="1" hidden="1"/>
    <row r="2378" ht="15" customHeight="1" hidden="1"/>
    <row r="2379" ht="15" customHeight="1" hidden="1"/>
    <row r="2380" ht="15" customHeight="1" hidden="1"/>
    <row r="2381" ht="15" customHeight="1" hidden="1"/>
    <row r="2382" ht="15" customHeight="1" hidden="1"/>
    <row r="2383" ht="15" customHeight="1" hidden="1"/>
    <row r="2384" ht="15" customHeight="1" hidden="1"/>
    <row r="2385" ht="15" customHeight="1" hidden="1"/>
    <row r="2386" ht="15" customHeight="1" hidden="1"/>
    <row r="2387" ht="15" customHeight="1" hidden="1"/>
    <row r="2388" ht="15" customHeight="1" hidden="1"/>
    <row r="2389" ht="15" customHeight="1" hidden="1"/>
    <row r="2390" ht="15" customHeight="1" hidden="1"/>
    <row r="2391" ht="15" customHeight="1" hidden="1"/>
    <row r="2392" ht="15" customHeight="1" hidden="1"/>
    <row r="2393" ht="15" customHeight="1" hidden="1"/>
    <row r="2394" ht="15" customHeight="1" hidden="1"/>
    <row r="2395" ht="15" customHeight="1" hidden="1"/>
    <row r="2396" ht="15" customHeight="1" hidden="1"/>
    <row r="2397" ht="15" customHeight="1" hidden="1"/>
    <row r="2398" ht="15" customHeight="1" hidden="1"/>
    <row r="2399" ht="15" customHeight="1" hidden="1"/>
    <row r="2400" ht="15" customHeight="1" hidden="1"/>
    <row r="2401" ht="15" customHeight="1" hidden="1"/>
    <row r="2402" ht="15" customHeight="1" hidden="1"/>
    <row r="2403" ht="15" customHeight="1" hidden="1"/>
    <row r="2404" ht="15" customHeight="1" hidden="1"/>
    <row r="2405" ht="15" customHeight="1" hidden="1"/>
    <row r="2406" ht="15" customHeight="1" hidden="1"/>
    <row r="2407" ht="15" customHeight="1" hidden="1"/>
    <row r="2408" ht="15" customHeight="1" hidden="1"/>
    <row r="2409" ht="15" customHeight="1" hidden="1"/>
    <row r="2410" ht="15" customHeight="1" hidden="1"/>
    <row r="2411" ht="15" customHeight="1" hidden="1"/>
    <row r="2412" ht="15" customHeight="1" hidden="1"/>
    <row r="2413" ht="15" customHeight="1" hidden="1"/>
    <row r="2414" ht="15" customHeight="1" hidden="1"/>
    <row r="2415" ht="15" customHeight="1" hidden="1"/>
    <row r="2416" ht="15" customHeight="1" hidden="1"/>
    <row r="2417" ht="15" customHeight="1" hidden="1"/>
    <row r="2418" ht="15" customHeight="1" hidden="1"/>
    <row r="2419" ht="15" customHeight="1" hidden="1"/>
    <row r="2420" ht="15" customHeight="1" hidden="1"/>
    <row r="2421" ht="15" customHeight="1" hidden="1"/>
    <row r="2422" ht="15" customHeight="1" hidden="1"/>
    <row r="2423" ht="15" customHeight="1" hidden="1"/>
    <row r="2424" ht="15" customHeight="1" hidden="1"/>
    <row r="2425" ht="15" customHeight="1" hidden="1"/>
    <row r="2426" ht="15" customHeight="1" hidden="1"/>
    <row r="2427" ht="15" customHeight="1" hidden="1"/>
    <row r="2428" ht="15" customHeight="1" hidden="1"/>
    <row r="2429" ht="15" customHeight="1" hidden="1"/>
    <row r="2430" ht="15" customHeight="1" hidden="1"/>
    <row r="2431" ht="15" customHeight="1" hidden="1"/>
    <row r="2432" ht="15" customHeight="1" hidden="1"/>
    <row r="2433" ht="15" customHeight="1" hidden="1"/>
    <row r="2434" ht="15" customHeight="1" hidden="1"/>
    <row r="2435" ht="15" customHeight="1" hidden="1"/>
    <row r="2436" ht="15" customHeight="1" hidden="1"/>
    <row r="2437" ht="15" customHeight="1" hidden="1"/>
    <row r="2438" ht="15" customHeight="1" hidden="1"/>
    <row r="2439" ht="15" customHeight="1" hidden="1"/>
    <row r="2440" ht="15" customHeight="1" hidden="1"/>
    <row r="2441" ht="15" customHeight="1" hidden="1"/>
    <row r="2442" ht="15" customHeight="1" hidden="1"/>
    <row r="2443" ht="15" customHeight="1" hidden="1"/>
    <row r="2444" ht="15" customHeight="1" hidden="1"/>
    <row r="2445" ht="15" customHeight="1" hidden="1"/>
    <row r="2446" ht="15" customHeight="1" hidden="1"/>
    <row r="2447" ht="15" customHeight="1" hidden="1"/>
    <row r="2448" ht="15" customHeight="1" hidden="1"/>
    <row r="2449" ht="15" customHeight="1" hidden="1"/>
    <row r="2450" ht="15" customHeight="1" hidden="1"/>
    <row r="2451" ht="15" customHeight="1" hidden="1"/>
    <row r="2452" ht="15" customHeight="1" hidden="1"/>
    <row r="2453" ht="15" customHeight="1" hidden="1"/>
    <row r="2454" ht="15" customHeight="1" hidden="1"/>
    <row r="2455" ht="15" customHeight="1" hidden="1"/>
    <row r="2456" ht="15" customHeight="1" hidden="1"/>
    <row r="2457" ht="15" customHeight="1" hidden="1"/>
    <row r="2458" ht="15" customHeight="1" hidden="1"/>
    <row r="2459" ht="15" customHeight="1" hidden="1"/>
    <row r="2460" ht="15" customHeight="1" hidden="1"/>
    <row r="2461" ht="15" customHeight="1" hidden="1"/>
    <row r="2462" ht="15" customHeight="1" hidden="1"/>
    <row r="2463" ht="15" customHeight="1" hidden="1"/>
    <row r="2464" ht="15" customHeight="1" hidden="1"/>
    <row r="2465" ht="15" customHeight="1" hidden="1"/>
    <row r="2466" ht="15" customHeight="1" hidden="1"/>
    <row r="2467" ht="15" customHeight="1" hidden="1"/>
    <row r="2468" ht="15" customHeight="1" hidden="1"/>
    <row r="2469" ht="15" customHeight="1" hidden="1"/>
    <row r="2470" ht="15" customHeight="1" hidden="1"/>
    <row r="2471" ht="15" customHeight="1" hidden="1"/>
    <row r="2472" ht="15" customHeight="1" hidden="1"/>
    <row r="2473" ht="15" customHeight="1" hidden="1"/>
    <row r="2474" ht="15" customHeight="1" hidden="1"/>
    <row r="2475" ht="15" customHeight="1" hidden="1"/>
    <row r="2476" ht="15" customHeight="1" hidden="1"/>
    <row r="2477" ht="15" customHeight="1" hidden="1"/>
    <row r="2478" ht="15" customHeight="1" hidden="1"/>
    <row r="2479" ht="15" customHeight="1" hidden="1"/>
    <row r="2480" ht="15" customHeight="1" hidden="1"/>
    <row r="2481" ht="15" customHeight="1" hidden="1"/>
    <row r="2482" ht="15" customHeight="1" hidden="1"/>
    <row r="2483" ht="15" customHeight="1" hidden="1"/>
    <row r="2484" ht="15" customHeight="1" hidden="1"/>
    <row r="2485" ht="15" customHeight="1" hidden="1"/>
    <row r="2486" ht="15" customHeight="1" hidden="1"/>
    <row r="2487" ht="15" customHeight="1" hidden="1"/>
    <row r="2488" ht="15" customHeight="1" hidden="1"/>
    <row r="2489" ht="15" customHeight="1" hidden="1"/>
    <row r="2490" ht="15" customHeight="1" hidden="1"/>
    <row r="2491" ht="15" customHeight="1" hidden="1"/>
    <row r="2492" ht="15" customHeight="1" hidden="1"/>
    <row r="2493" ht="15" customHeight="1" hidden="1"/>
    <row r="2494" ht="15" customHeight="1" hidden="1"/>
    <row r="2495" ht="15" customHeight="1" hidden="1"/>
    <row r="2496" ht="15" customHeight="1" hidden="1"/>
    <row r="2497" ht="15" customHeight="1" hidden="1"/>
    <row r="2498" ht="15" customHeight="1" hidden="1"/>
    <row r="2499" ht="15" customHeight="1" hidden="1"/>
    <row r="2500" ht="15" customHeight="1" hidden="1"/>
    <row r="2501" ht="15" customHeight="1" hidden="1"/>
    <row r="2502" ht="15" customHeight="1" hidden="1"/>
    <row r="2503" ht="15" customHeight="1" hidden="1"/>
    <row r="2504" ht="15" customHeight="1" hidden="1"/>
    <row r="2505" ht="15" customHeight="1" hidden="1"/>
  </sheetData>
  <sheetProtection password="F872" sheet="1" objects="1" scenarios="1" formatCells="0" formatColumns="0" formatRows="0" deleteRows="0"/>
  <mergeCells count="384">
    <mergeCell ref="U5:V5"/>
    <mergeCell ref="W5:X5"/>
    <mergeCell ref="Y5:Z5"/>
    <mergeCell ref="AA5:AB5"/>
    <mergeCell ref="AO2:AP4"/>
    <mergeCell ref="AQ2:AR4"/>
    <mergeCell ref="AV2:AW4"/>
    <mergeCell ref="U2:V4"/>
    <mergeCell ref="W2:X4"/>
    <mergeCell ref="Y2:Z4"/>
    <mergeCell ref="AA2:AB4"/>
    <mergeCell ref="AC2:AD4"/>
    <mergeCell ref="AE2:AF4"/>
    <mergeCell ref="AG2:AH4"/>
    <mergeCell ref="AI2:AJ4"/>
    <mergeCell ref="AK2:AL4"/>
    <mergeCell ref="AC5:AD5"/>
    <mergeCell ref="AE5:AF5"/>
    <mergeCell ref="AG5:AH5"/>
    <mergeCell ref="AI5:AJ5"/>
    <mergeCell ref="AK5:AL5"/>
    <mergeCell ref="AM2:AN4"/>
    <mergeCell ref="A2:A5"/>
    <mergeCell ref="B2:B5"/>
    <mergeCell ref="C2:C5"/>
    <mergeCell ref="D2:D5"/>
    <mergeCell ref="E2:E5"/>
    <mergeCell ref="F2:F5"/>
    <mergeCell ref="G2:G5"/>
    <mergeCell ref="Q2:R4"/>
    <mergeCell ref="S2:T4"/>
    <mergeCell ref="M5:N5"/>
    <mergeCell ref="O5:P5"/>
    <mergeCell ref="Q5:R5"/>
    <mergeCell ref="S5:T5"/>
    <mergeCell ref="H2:H5"/>
    <mergeCell ref="I2:I5"/>
    <mergeCell ref="J2:J5"/>
    <mergeCell ref="K2:K5"/>
    <mergeCell ref="M2:N4"/>
    <mergeCell ref="O2:P4"/>
    <mergeCell ref="BV2:BW4"/>
    <mergeCell ref="BR1:BW1"/>
    <mergeCell ref="BX1:BZ1"/>
    <mergeCell ref="CA1:CF1"/>
    <mergeCell ref="AS2:AS4"/>
    <mergeCell ref="AT2:AU4"/>
    <mergeCell ref="CA2:CC2"/>
    <mergeCell ref="CD2:CF2"/>
    <mergeCell ref="BL2:BM4"/>
    <mergeCell ref="BN2:BO4"/>
    <mergeCell ref="AZ2:BA4"/>
    <mergeCell ref="BB2:BC4"/>
    <mergeCell ref="BD2:BE4"/>
    <mergeCell ref="BF2:BG4"/>
    <mergeCell ref="BH2:BI4"/>
    <mergeCell ref="BJ2:BK4"/>
    <mergeCell ref="AX2:AY4"/>
    <mergeCell ref="BP2:BQ4"/>
    <mergeCell ref="BR2:BS4"/>
    <mergeCell ref="BT2:BU4"/>
    <mergeCell ref="CG2:CG5"/>
    <mergeCell ref="BX4:BX5"/>
    <mergeCell ref="BY4:BY5"/>
    <mergeCell ref="BZ4:BZ5"/>
    <mergeCell ref="CA4:CA5"/>
    <mergeCell ref="CB4:CB5"/>
    <mergeCell ref="CC4:CC5"/>
    <mergeCell ref="CD4:CD5"/>
    <mergeCell ref="CE4:CE5"/>
    <mergeCell ref="CF4:CF5"/>
    <mergeCell ref="BX2:BZ2"/>
    <mergeCell ref="BR5:BS5"/>
    <mergeCell ref="BT5:BU5"/>
    <mergeCell ref="BV5:BW5"/>
    <mergeCell ref="AZ5:BA5"/>
    <mergeCell ref="BB5:BC5"/>
    <mergeCell ref="BD5:BE5"/>
    <mergeCell ref="BF5:BG5"/>
    <mergeCell ref="BH5:BI5"/>
    <mergeCell ref="BJ5:BK5"/>
    <mergeCell ref="AI206:AJ206"/>
    <mergeCell ref="AK206:AL206"/>
    <mergeCell ref="AM206:AN206"/>
    <mergeCell ref="BL5:BM5"/>
    <mergeCell ref="BN5:BO5"/>
    <mergeCell ref="BP5:BQ5"/>
    <mergeCell ref="AM5:AN5"/>
    <mergeCell ref="AO5:AP5"/>
    <mergeCell ref="AQ5:AR5"/>
    <mergeCell ref="AT5:AU5"/>
    <mergeCell ref="AV5:AW5"/>
    <mergeCell ref="AX5:AY5"/>
    <mergeCell ref="W206:X206"/>
    <mergeCell ref="Y206:Z206"/>
    <mergeCell ref="AA206:AB206"/>
    <mergeCell ref="AC206:AD206"/>
    <mergeCell ref="AE206:AF206"/>
    <mergeCell ref="AG206:AH206"/>
    <mergeCell ref="A206:I206"/>
    <mergeCell ref="M206:N206"/>
    <mergeCell ref="O206:P206"/>
    <mergeCell ref="Q206:R206"/>
    <mergeCell ref="S206:T206"/>
    <mergeCell ref="U206:V206"/>
    <mergeCell ref="CE206:CE209"/>
    <mergeCell ref="CF206:CF209"/>
    <mergeCell ref="CG206:CG209"/>
    <mergeCell ref="BT206:BU206"/>
    <mergeCell ref="BV206:BW206"/>
    <mergeCell ref="BX206:BX209"/>
    <mergeCell ref="BY206:BY209"/>
    <mergeCell ref="BZ206:BZ209"/>
    <mergeCell ref="CA206:CA209"/>
    <mergeCell ref="BT207:BU207"/>
    <mergeCell ref="BV207:BW207"/>
    <mergeCell ref="BT208:BU208"/>
    <mergeCell ref="BV208:BW208"/>
    <mergeCell ref="BT209:BU209"/>
    <mergeCell ref="BV209:BW209"/>
    <mergeCell ref="A207:I207"/>
    <mergeCell ref="M207:N207"/>
    <mergeCell ref="O207:P207"/>
    <mergeCell ref="Q207:R207"/>
    <mergeCell ref="S207:T207"/>
    <mergeCell ref="U207:V207"/>
    <mergeCell ref="CB206:CB209"/>
    <mergeCell ref="CC206:CC209"/>
    <mergeCell ref="CD206:CD209"/>
    <mergeCell ref="BH206:BI206"/>
    <mergeCell ref="BJ206:BK206"/>
    <mergeCell ref="BL206:BM206"/>
    <mergeCell ref="BN206:BO206"/>
    <mergeCell ref="BP206:BQ206"/>
    <mergeCell ref="BR206:BS206"/>
    <mergeCell ref="AV206:AW206"/>
    <mergeCell ref="AX206:AY206"/>
    <mergeCell ref="AZ206:BA206"/>
    <mergeCell ref="BB206:BC206"/>
    <mergeCell ref="BD206:BE206"/>
    <mergeCell ref="BF206:BG206"/>
    <mergeCell ref="AO206:AP206"/>
    <mergeCell ref="AQ206:AR206"/>
    <mergeCell ref="AT206:AU206"/>
    <mergeCell ref="AI207:AJ207"/>
    <mergeCell ref="AK207:AL207"/>
    <mergeCell ref="AM207:AN207"/>
    <mergeCell ref="AO207:AP207"/>
    <mergeCell ref="AQ207:AR207"/>
    <mergeCell ref="AT207:AU207"/>
    <mergeCell ref="W207:X207"/>
    <mergeCell ref="Y207:Z207"/>
    <mergeCell ref="AA207:AB207"/>
    <mergeCell ref="AC207:AD207"/>
    <mergeCell ref="AE207:AF207"/>
    <mergeCell ref="AG207:AH207"/>
    <mergeCell ref="BH207:BI207"/>
    <mergeCell ref="BJ207:BK207"/>
    <mergeCell ref="BL207:BM207"/>
    <mergeCell ref="BN207:BO207"/>
    <mergeCell ref="BP207:BQ207"/>
    <mergeCell ref="BR207:BS207"/>
    <mergeCell ref="AV207:AW207"/>
    <mergeCell ref="AX207:AY207"/>
    <mergeCell ref="AZ207:BA207"/>
    <mergeCell ref="BB207:BC207"/>
    <mergeCell ref="BD207:BE207"/>
    <mergeCell ref="BF207:BG207"/>
    <mergeCell ref="A208:I208"/>
    <mergeCell ref="M208:N208"/>
    <mergeCell ref="O208:P208"/>
    <mergeCell ref="BN208:BO208"/>
    <mergeCell ref="BP208:BQ208"/>
    <mergeCell ref="BR208:BS208"/>
    <mergeCell ref="AV208:AW208"/>
    <mergeCell ref="AX208:AY208"/>
    <mergeCell ref="AZ208:BA208"/>
    <mergeCell ref="BB208:BC208"/>
    <mergeCell ref="BD208:BE208"/>
    <mergeCell ref="BF208:BG208"/>
    <mergeCell ref="Q208:R208"/>
    <mergeCell ref="S208:T208"/>
    <mergeCell ref="U208:V208"/>
    <mergeCell ref="Q209:R209"/>
    <mergeCell ref="S209:T209"/>
    <mergeCell ref="U209:V209"/>
    <mergeCell ref="BH208:BI208"/>
    <mergeCell ref="BJ208:BK208"/>
    <mergeCell ref="BL208:BM208"/>
    <mergeCell ref="AI208:AJ208"/>
    <mergeCell ref="AK208:AL208"/>
    <mergeCell ref="AM208:AN208"/>
    <mergeCell ref="AO208:AP208"/>
    <mergeCell ref="AQ208:AR208"/>
    <mergeCell ref="AT208:AU208"/>
    <mergeCell ref="W208:X208"/>
    <mergeCell ref="Y208:Z208"/>
    <mergeCell ref="AA208:AB208"/>
    <mergeCell ref="AC208:AD208"/>
    <mergeCell ref="AE208:AF208"/>
    <mergeCell ref="AG208:AH208"/>
    <mergeCell ref="BJ209:BK209"/>
    <mergeCell ref="BL209:BM209"/>
    <mergeCell ref="A210:I210"/>
    <mergeCell ref="A211:I211"/>
    <mergeCell ref="M211:P211"/>
    <mergeCell ref="Q211:T211"/>
    <mergeCell ref="U211:X211"/>
    <mergeCell ref="Y211:AB211"/>
    <mergeCell ref="AC211:AF211"/>
    <mergeCell ref="AG211:AJ211"/>
    <mergeCell ref="BH209:BI209"/>
    <mergeCell ref="AI209:AJ209"/>
    <mergeCell ref="AK209:AL209"/>
    <mergeCell ref="AM209:AN209"/>
    <mergeCell ref="AO209:AP209"/>
    <mergeCell ref="AQ209:AR209"/>
    <mergeCell ref="AT209:AU209"/>
    <mergeCell ref="W209:X209"/>
    <mergeCell ref="Y209:Z209"/>
    <mergeCell ref="AA209:AB209"/>
    <mergeCell ref="AC209:AD209"/>
    <mergeCell ref="AE209:AF209"/>
    <mergeCell ref="AG209:AH209"/>
    <mergeCell ref="A209:I209"/>
    <mergeCell ref="M209:N209"/>
    <mergeCell ref="O209:P209"/>
    <mergeCell ref="BN209:BO209"/>
    <mergeCell ref="BP209:BQ209"/>
    <mergeCell ref="BR209:BS209"/>
    <mergeCell ref="AV209:AW209"/>
    <mergeCell ref="AX209:AY209"/>
    <mergeCell ref="AZ209:BA209"/>
    <mergeCell ref="BB209:BC209"/>
    <mergeCell ref="BD209:BE209"/>
    <mergeCell ref="BF209:BG209"/>
    <mergeCell ref="BM211:BR211"/>
    <mergeCell ref="BS211:BW211"/>
    <mergeCell ref="BX211:CG211"/>
    <mergeCell ref="O212:P212"/>
    <mergeCell ref="S212:T212"/>
    <mergeCell ref="W212:X212"/>
    <mergeCell ref="AA212:AB212"/>
    <mergeCell ref="AE212:AF212"/>
    <mergeCell ref="AI212:AJ212"/>
    <mergeCell ref="AM212:AN212"/>
    <mergeCell ref="AK211:AN211"/>
    <mergeCell ref="AO211:AR211"/>
    <mergeCell ref="AT211:AW211"/>
    <mergeCell ref="AX211:AZ211"/>
    <mergeCell ref="BA211:BF211"/>
    <mergeCell ref="BG211:BL211"/>
    <mergeCell ref="BX212:CG212"/>
    <mergeCell ref="BI212:BJ212"/>
    <mergeCell ref="BK212:BL212"/>
    <mergeCell ref="BM212:BN212"/>
    <mergeCell ref="BO212:BP212"/>
    <mergeCell ref="BQ212:BR212"/>
    <mergeCell ref="BS212:BW212"/>
    <mergeCell ref="AQ212:AR212"/>
    <mergeCell ref="O213:P213"/>
    <mergeCell ref="S213:T213"/>
    <mergeCell ref="W213:X213"/>
    <mergeCell ref="AA213:AB213"/>
    <mergeCell ref="AE213:AF213"/>
    <mergeCell ref="AI213:AJ213"/>
    <mergeCell ref="AM213:AN213"/>
    <mergeCell ref="AQ213:AR213"/>
    <mergeCell ref="AV213:AW213"/>
    <mergeCell ref="AV212:AW212"/>
    <mergeCell ref="BA212:BB212"/>
    <mergeCell ref="BC212:BD212"/>
    <mergeCell ref="BE212:BF212"/>
    <mergeCell ref="BG212:BH212"/>
    <mergeCell ref="BM213:BN213"/>
    <mergeCell ref="BO213:BP213"/>
    <mergeCell ref="BQ213:BR213"/>
    <mergeCell ref="BS213:BW213"/>
    <mergeCell ref="BX213:CG213"/>
    <mergeCell ref="BA214:BB214"/>
    <mergeCell ref="BE214:BF214"/>
    <mergeCell ref="BG214:BH214"/>
    <mergeCell ref="BA213:BB213"/>
    <mergeCell ref="BC213:BD213"/>
    <mergeCell ref="BE213:BF213"/>
    <mergeCell ref="BG213:BH213"/>
    <mergeCell ref="BI213:BJ213"/>
    <mergeCell ref="BK213:BL213"/>
    <mergeCell ref="M215:N215"/>
    <mergeCell ref="O215:P215"/>
    <mergeCell ref="Q215:R215"/>
    <mergeCell ref="S215:T215"/>
    <mergeCell ref="U215:V215"/>
    <mergeCell ref="W215:X215"/>
    <mergeCell ref="Y215:Z215"/>
    <mergeCell ref="AA215:AB215"/>
    <mergeCell ref="AC215:AD215"/>
    <mergeCell ref="AE215:AF215"/>
    <mergeCell ref="AG215:AH215"/>
    <mergeCell ref="AI215:AJ215"/>
    <mergeCell ref="AK215:AL215"/>
    <mergeCell ref="AM215:AN215"/>
    <mergeCell ref="AO215:AP215"/>
    <mergeCell ref="AQ215:AR215"/>
    <mergeCell ref="AT215:AU215"/>
    <mergeCell ref="AV215:AW215"/>
    <mergeCell ref="AX215:AY215"/>
    <mergeCell ref="AZ215:BA215"/>
    <mergeCell ref="BB215:BC215"/>
    <mergeCell ref="BD215:BE215"/>
    <mergeCell ref="BF215:BG215"/>
    <mergeCell ref="BH215:BI215"/>
    <mergeCell ref="BJ215:BK215"/>
    <mergeCell ref="BL215:BM215"/>
    <mergeCell ref="BN215:BO215"/>
    <mergeCell ref="BP215:BQ215"/>
    <mergeCell ref="BR215:BS215"/>
    <mergeCell ref="BT215:BU215"/>
    <mergeCell ref="BV215:BW215"/>
    <mergeCell ref="BX215:BY215"/>
    <mergeCell ref="M216:N216"/>
    <mergeCell ref="O216:P216"/>
    <mergeCell ref="Q216:R216"/>
    <mergeCell ref="S216:T216"/>
    <mergeCell ref="U216:V216"/>
    <mergeCell ref="W216:X216"/>
    <mergeCell ref="Y216:Z216"/>
    <mergeCell ref="AA216:AB216"/>
    <mergeCell ref="AC216:AD216"/>
    <mergeCell ref="AE216:AF216"/>
    <mergeCell ref="AG216:AH216"/>
    <mergeCell ref="AI216:AJ216"/>
    <mergeCell ref="AK216:AL216"/>
    <mergeCell ref="AM216:AN216"/>
    <mergeCell ref="AO216:AP216"/>
    <mergeCell ref="AQ216:AR216"/>
    <mergeCell ref="AT216:AU216"/>
    <mergeCell ref="AV216:AW216"/>
    <mergeCell ref="AX216:AY216"/>
    <mergeCell ref="AZ216:BA216"/>
    <mergeCell ref="BB216:BC216"/>
    <mergeCell ref="BD216:BE216"/>
    <mergeCell ref="BF216:BG216"/>
    <mergeCell ref="BH216:BI216"/>
    <mergeCell ref="BJ216:BK216"/>
    <mergeCell ref="BL216:BM216"/>
    <mergeCell ref="BN216:BO216"/>
    <mergeCell ref="BP216:BQ216"/>
    <mergeCell ref="BR216:BS216"/>
    <mergeCell ref="BT216:BU216"/>
    <mergeCell ref="BV216:BW216"/>
    <mergeCell ref="BX216:BY216"/>
    <mergeCell ref="M217:N217"/>
    <mergeCell ref="O217:P217"/>
    <mergeCell ref="Q217:R217"/>
    <mergeCell ref="S217:T217"/>
    <mergeCell ref="U217:V217"/>
    <mergeCell ref="W217:X217"/>
    <mergeCell ref="Y217:Z217"/>
    <mergeCell ref="AA217:AB217"/>
    <mergeCell ref="AC217:AD217"/>
    <mergeCell ref="AE217:AF217"/>
    <mergeCell ref="AG217:AH217"/>
    <mergeCell ref="AI217:AJ217"/>
    <mergeCell ref="AK217:AL217"/>
    <mergeCell ref="AM217:AN217"/>
    <mergeCell ref="AO217:AP217"/>
    <mergeCell ref="AQ217:AR217"/>
    <mergeCell ref="AT217:AU217"/>
    <mergeCell ref="AV217:AW217"/>
    <mergeCell ref="AX217:AY217"/>
    <mergeCell ref="AZ217:BA217"/>
    <mergeCell ref="BT217:BU217"/>
    <mergeCell ref="BV217:BW217"/>
    <mergeCell ref="BX217:BY217"/>
    <mergeCell ref="BB217:BC217"/>
    <mergeCell ref="BD217:BE217"/>
    <mergeCell ref="BF217:BG217"/>
    <mergeCell ref="BH217:BI217"/>
    <mergeCell ref="BJ217:BK217"/>
    <mergeCell ref="BL217:BM217"/>
    <mergeCell ref="BN217:BO217"/>
    <mergeCell ref="BP217:BQ217"/>
    <mergeCell ref="BR217:BS217"/>
  </mergeCells>
  <conditionalFormatting sqref="M5:AR205">
    <cfRule type="expression" priority="6" dxfId="4">
      <formula>L$5="SUN"</formula>
    </cfRule>
    <cfRule type="expression" priority="7" dxfId="4">
      <formula>M$5="SUN"</formula>
    </cfRule>
  </conditionalFormatting>
  <conditionalFormatting sqref="AT5:BW205">
    <cfRule type="expression" priority="2" dxfId="13">
      <formula>AT$5="SUN"</formula>
    </cfRule>
    <cfRule type="expression" priority="3" dxfId="4">
      <formula>AS$5="SUN"</formula>
    </cfRule>
  </conditionalFormatting>
  <conditionalFormatting sqref="M6:BW205">
    <cfRule type="expression" priority="1" dxfId="10">
      <formula>M$6="H"</formula>
    </cfRule>
  </conditionalFormatting>
  <conditionalFormatting sqref="M6:BW205">
    <cfRule type="containsText" priority="4" dxfId="1" operator="containsText" text="L">
      <formula>NOT(ISERROR(SEARCH("L",M6)))</formula>
    </cfRule>
    <cfRule type="containsText" priority="5" dxfId="0" operator="containsText" text="A">
      <formula>NOT(ISERROR(SEARCH("A",M6)))</formula>
    </cfRule>
  </conditionalFormatting>
  <dataValidations count="1">
    <dataValidation type="list" allowBlank="1" showInputMessage="1" showErrorMessage="1" promptTitle="उपस्थिति" prompt="आप 62 से  ज्यादा के नंबर नहीं लिख सकते" sqref="M6:AR205 AT6:BW205">
      <formula1>"S,A,L,H,1,2,3,4,5,6,7,8,9,10,11,12,13,14,15,16,17,18,19,20,21,22,23,24,25,26,27,28,29,30,31,32,33,34,35,36,37,38,39,40,41,42,43,44,45,46,47,48,49,50,51,52,53,54,55,56,57,58,59,60,61,62"</formula1>
    </dataValidation>
  </dataValidations>
  <printOptions horizontalCentered="1"/>
  <pageMargins left="0.118110236220472" right="0.118110236220472" top="0.196850393700787" bottom="0.118110236220472" header="0" footer="0"/>
  <pageSetup orientation="landscape" pageOrder="overThenDown" paperSize="9" scale="16" r:id="rId3"/>
  <rowBreaks count="4" manualBreakCount="4">
    <brk id="51" max="84" man="1"/>
    <brk id="97" max="84" man="1"/>
    <brk id="140" max="84" man="1"/>
    <brk id="180" max="84" man="1"/>
  </rowBreaks>
  <colBreaks count="1" manualBreakCount="1">
    <brk id="44" max="212"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ScaleCrop>false</ScaleCrop>
  <HeadingPairs>
    <vt:vector size="2" baseType="variant">
      <vt:variant>
        <vt:lpstr>Worksheets</vt:lpstr>
      </vt:variant>
      <vt:variant>
        <vt:i4>18</vt:i4>
      </vt:variant>
    </vt:vector>
  </HeadingPairs>
  <TitlesOfParts>
    <vt:vector size="18" baseType="lpstr">
      <vt:lpstr>उपयोग हेतु निर्देश</vt:lpstr>
      <vt:lpstr>STUDENT REGISTER DATA</vt:lpstr>
      <vt:lpstr>रजिस्टर हेत्तु निर्देश</vt:lpstr>
      <vt:lpstr>STUDENT FEES DETAIL</vt:lpstr>
      <vt:lpstr>STUDENT DATA SHEET </vt:lpstr>
      <vt:lpstr>MAY 24</vt:lpstr>
      <vt:lpstr>JUN 24</vt:lpstr>
      <vt:lpstr>JUL 24</vt:lpstr>
      <vt:lpstr>AUG 24</vt:lpstr>
      <vt:lpstr>SEP 24</vt:lpstr>
      <vt:lpstr>OCT 24</vt:lpstr>
      <vt:lpstr>NOV 24</vt:lpstr>
      <vt:lpstr>DEC 24</vt:lpstr>
      <vt:lpstr>JAN 25</vt:lpstr>
      <vt:lpstr>FEB 25</vt:lpstr>
      <vt:lpstr>MAR 25</vt:lpstr>
      <vt:lpstr>APR 25</vt:lpstr>
      <vt:lpstr>FEES निर्देश</vt:lpstr>
    </vt:vector>
  </TitlesOfParts>
  <Template/>
  <Manager/>
  <Company/>
  <LinksUpToDate>false</LinksUpToDat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Admin</cp:lastModifiedBy>
  <cp:lastPrinted>2024-04-09T18:11:02Z</cp:lastPrinted>
  <dcterms:created xsi:type="dcterms:W3CDTF">2024-03-19T12:56:26Z</dcterms:created>
  <dcterms:modified xsi:type="dcterms:W3CDTF">2024-04-09T21:28:55Z</dcterms:modified>
  <cp:category/>
</cp:coreProperties>
</file>